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internal.apra.gov.au\users$\Sydney\axahum\Desktop\"/>
    </mc:Choice>
  </mc:AlternateContent>
  <bookViews>
    <workbookView xWindow="0" yWindow="0" windowWidth="20520" windowHeight="9555" tabRatio="899"/>
  </bookViews>
  <sheets>
    <sheet name="Cover" sheetId="76" r:id="rId1"/>
    <sheet name="Notes" sheetId="77" r:id="rId2"/>
    <sheet name="Contents" sheetId="57" r:id="rId3"/>
    <sheet name="Highlights" sheetId="75" r:id="rId4"/>
    <sheet name="Key Stats" sheetId="74" r:id="rId5"/>
    <sheet name="Australia" sheetId="9" r:id="rId6"/>
    <sheet name="NSW" sheetId="2" r:id="rId7"/>
    <sheet name="VIC" sheetId="3" r:id="rId8"/>
    <sheet name="QLD" sheetId="4" r:id="rId9"/>
    <sheet name="SA" sheetId="5" r:id="rId10"/>
    <sheet name="WA" sheetId="6" r:id="rId11"/>
    <sheet name="TAS" sheetId="7" r:id="rId12"/>
    <sheet name="ACT" sheetId="1" r:id="rId13"/>
    <sheet name="NT" sheetId="8" r:id="rId14"/>
    <sheet name="Charts pg 1" sheetId="48" r:id="rId15"/>
    <sheet name="Charts pg 2" sheetId="55" r:id="rId16"/>
    <sheet name="Charts pg3" sheetId="50" r:id="rId17"/>
    <sheet name="Notes on statistsics" sheetId="61" r:id="rId18"/>
    <sheet name="DefnsAbbrvtns" sheetId="73" r:id="rId19"/>
    <sheet name="RelatedPublications" sheetId="72" r:id="rId20"/>
    <sheet name="HTAgeCohort" sheetId="68" state="hidden" r:id="rId21"/>
    <sheet name="Population" sheetId="71" state="hidden" r:id="rId22"/>
  </sheets>
  <definedNames>
    <definedName name="_AMO_UniqueIdentifier" hidden="1">"'8042e518-94ee-4e98-a23e-672bcb6426c3'"</definedName>
    <definedName name="a" localSheetId="1" hidden="1">{"'Table 7'!$B$4:$H$28"}</definedName>
    <definedName name="a" hidden="1">{"'Table 7'!$B$4:$H$28"}</definedName>
    <definedName name="A_C_HT" localSheetId="0">#REF!</definedName>
    <definedName name="A_C_HT">HTAgeCohort!$A$2:$L$13362</definedName>
    <definedName name="AA" localSheetId="1" hidden="1">{"'Table 7'!$B$4:$H$28"}</definedName>
    <definedName name="AA" hidden="1">{"'Table 7'!$B$4:$H$28"}</definedName>
    <definedName name="ACT_by_age_chart">'Charts pg 1'!$I$35</definedName>
    <definedName name="AnnNumcchangxagechart">'Charts pg3'!$K$34</definedName>
    <definedName name="AnnPercchangxagechart">'Charts pg3'!$K$1</definedName>
    <definedName name="AssetsFIP2v2014" localSheetId="0">#REF!</definedName>
    <definedName name="AssetsFIP2v2014" localSheetId="18">#REF!</definedName>
    <definedName name="AssetsFIP2v2014">#REF!</definedName>
    <definedName name="AssetsP2v2014" localSheetId="0">#REF!</definedName>
    <definedName name="AssetsP2v2014" localSheetId="18">#REF!</definedName>
    <definedName name="AssetsP2v2014">#REF!</definedName>
    <definedName name="Australia">Australia!$AO$1</definedName>
    <definedName name="Australia_by_age_chart">'Charts pg 1'!$I$1</definedName>
    <definedName name="Australian_Capital_Territory">ACT!$AO$1</definedName>
    <definedName name="AverageAgeAll" localSheetId="1" hidden="1">{"'Table 7'!$B$4:$H$28"}</definedName>
    <definedName name="AverageAgeAll" hidden="1">{"'Table 7'!$B$4:$H$28"}</definedName>
    <definedName name="AverageAgeAllNew" localSheetId="1" hidden="1">{"'Table 7'!$B$4:$H$28"}</definedName>
    <definedName name="AverageAgeAllNew" hidden="1">{"'Table 7'!$B$4:$H$28"}</definedName>
    <definedName name="ChartPercentAustralia">'Charts pg 2'!$I$40</definedName>
    <definedName name="ChartPersonsAustralia">'Charts pg 2'!$I$1</definedName>
    <definedName name="ChartTotalpersonsPercent">'Charts pg 2'!$J$78</definedName>
    <definedName name="Contents">Contents!$C$1</definedName>
    <definedName name="Explanatory_notes">'Notes on statistsics'!$B$1</definedName>
    <definedName name="FIELD_3_TO_47" localSheetId="15">#REF!</definedName>
    <definedName name="FIELD_3_TO_47" localSheetId="0">#REF!</definedName>
    <definedName name="FIELD_3_TO_47" localSheetId="3">#REF!</definedName>
    <definedName name="FIELD_3_TO_47">#REF!</definedName>
    <definedName name="Glossary">'Notes on statistsics'!$A$1</definedName>
    <definedName name="Highlights" localSheetId="3">Highlights!$B$1</definedName>
    <definedName name="HTML_CodePage" hidden="1">1252</definedName>
    <definedName name="HTML_Control" localSheetId="1" hidden="1">{"'Table 7'!$B$4:$H$28"}</definedName>
    <definedName name="HTML_Control" hidden="1">{"'Table 7'!$B$4:$H$28"}</definedName>
    <definedName name="HTML_ControlNew" localSheetId="1"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Introduction" localSheetId="0">#REF!</definedName>
    <definedName name="Introduction">#REF!</definedName>
    <definedName name="Key_Statistics" localSheetId="0">#REF!</definedName>
    <definedName name="Key_Statistics">#REF!</definedName>
    <definedName name="New_South_Wales">NSW!$AO$1</definedName>
    <definedName name="Northern_Territory">NT!$AO$1</definedName>
    <definedName name="NSW_by_age_chart">'Charts pg 1'!$I$69</definedName>
    <definedName name="NT_by_age_chart">'Charts pg 1'!$I$273</definedName>
    <definedName name="phiac_sql_ReturnsDB_vw_AgeCohort_HT" localSheetId="20">HTAgeCohort!$A$1:$L$17606</definedName>
    <definedName name="phiac_sql_ReturnsDB_vw_Population_State" localSheetId="21">Population!$A$1:$D$3203</definedName>
    <definedName name="POP">Population!$A$2:$D$898</definedName>
    <definedName name="_xlnm.Print_Area" localSheetId="12">ACT!$A$1:$BC$53</definedName>
    <definedName name="_xlnm.Print_Area" localSheetId="5">Australia!$A$1:$BC$53</definedName>
    <definedName name="_xlnm.Print_Area" localSheetId="14">'Charts pg 1'!$A$1:$K$305</definedName>
    <definedName name="_xlnm.Print_Area" localSheetId="15">'Charts pg 2'!$A$1:$K$116</definedName>
    <definedName name="_xlnm.Print_Area" localSheetId="16">'Charts pg3'!$A$1:$K$103</definedName>
    <definedName name="_xlnm.Print_Area" localSheetId="2">Contents!$A$1:$P$67</definedName>
    <definedName name="_xlnm.Print_Area" localSheetId="0">Cover!$A$1:$B$46</definedName>
    <definedName name="_xlnm.Print_Area" localSheetId="18">DefnsAbbrvtns!$A$1:$M$46</definedName>
    <definedName name="_xlnm.Print_Area" localSheetId="3">Highlights!$A$1:$L$58</definedName>
    <definedName name="_xlnm.Print_Area" localSheetId="4">'Key Stats'!$A$1:$U$50</definedName>
    <definedName name="_xlnm.Print_Area" localSheetId="1">Notes!$A$1:$A$30</definedName>
    <definedName name="_xlnm.Print_Area" localSheetId="17">'Notes on statistsics'!$A$1:$O$53</definedName>
    <definedName name="_xlnm.Print_Area" localSheetId="6">NSW!$A$1:$BC$53</definedName>
    <definedName name="_xlnm.Print_Area" localSheetId="13">NT!$A$1:$BC$53</definedName>
    <definedName name="_xlnm.Print_Area" localSheetId="8">QLD!$A$1:$BC$53</definedName>
    <definedName name="_xlnm.Print_Area" localSheetId="19">RelatedPublications!$A$1:$N$74</definedName>
    <definedName name="_xlnm.Print_Area" localSheetId="9">SA!$A$1:$BC$53</definedName>
    <definedName name="_xlnm.Print_Area" localSheetId="11">TAS!$A$1:$BC$53</definedName>
    <definedName name="_xlnm.Print_Area" localSheetId="7">VIC!$A$1:$BC$53</definedName>
    <definedName name="_xlnm.Print_Area" localSheetId="10">WA!$A$1:$BC$53</definedName>
    <definedName name="_xlnm.Print_Titles" localSheetId="1">Notes!$A$1:$IV$1</definedName>
    <definedName name="Qld_by_age_chart">'Charts pg 1'!$I$137</definedName>
    <definedName name="QryFemalesByAgeCohortByFundByAust" localSheetId="15">#REF!</definedName>
    <definedName name="QryFemalesByAgeCohortByFundByAust" localSheetId="0">#REF!</definedName>
    <definedName name="QryFemalesByAgeCohortByFundByAust" localSheetId="3">#REF!</definedName>
    <definedName name="QryFemalesByAgeCohortByFundByAust">#REF!</definedName>
    <definedName name="QryMalesByAgeCohortByFundByAust" localSheetId="15">#REF!</definedName>
    <definedName name="QryMalesByAgeCohortByFundByAust" localSheetId="0">#REF!</definedName>
    <definedName name="QryMalesByAgeCohortByFundByAust" localSheetId="3">#REF!</definedName>
    <definedName name="QryMalesByAgeCohortByFundByAust">#REF!</definedName>
    <definedName name="QryMalesByAgeCohortByFundByState" localSheetId="15">#REF!</definedName>
    <definedName name="QryMalesByAgeCohortByFundByState" localSheetId="0">#REF!</definedName>
    <definedName name="QryMalesByAgeCohortByFundByState" localSheetId="3">#REF!</definedName>
    <definedName name="QryMalesByAgeCohortByFundByState">#REF!</definedName>
    <definedName name="QryTotalFemalesByAgeCohortByFundByState" localSheetId="15">#REF!</definedName>
    <definedName name="QryTotalFemalesByAgeCohortByFundByState" localSheetId="0">#REF!</definedName>
    <definedName name="QryTotalFemalesByAgeCohortByFundByState" localSheetId="3">#REF!</definedName>
    <definedName name="QryTotalFemalesByAgeCohortByFundByState">#REF!</definedName>
    <definedName name="QryTotalMalesByAgeCohortByFundByState" localSheetId="15">#REF!</definedName>
    <definedName name="QryTotalMalesByAgeCohortByFundByState" localSheetId="0">#REF!</definedName>
    <definedName name="QryTotalMalesByAgeCohortByFundByState" localSheetId="3">#REF!</definedName>
    <definedName name="QryTotalMalesByAgeCohortByFundByState">#REF!</definedName>
    <definedName name="Quarters">#REF!</definedName>
    <definedName name="Queensland">QLD!$AO$1</definedName>
    <definedName name="Related_Publications" localSheetId="0">#REF!</definedName>
    <definedName name="Related_Publications">#REF!</definedName>
    <definedName name="Selected_features" localSheetId="0">#REF!</definedName>
    <definedName name="Selected_features" localSheetId="3">#REF!</definedName>
    <definedName name="Selected_features">#REF!</definedName>
    <definedName name="South_Australia">SA!$AO$1</definedName>
    <definedName name="SSA_by_age_chart">'Charts pg 1'!$I$171</definedName>
    <definedName name="Tas_by_age_chart">'Charts pg 1'!$I$239</definedName>
    <definedName name="Tasmania">TAS!$AO$1</definedName>
    <definedName name="Total_Privately_Insured_Persons_Australia">'Charts pg 2'!$A$1</definedName>
    <definedName name="Vic_by_age_chart">'Charts pg 1'!$I$103</definedName>
    <definedName name="Victoria">VIC!$AO$1</definedName>
    <definedName name="WA_by_age_chart">'Charts pg 1'!$I$205</definedName>
    <definedName name="Western_Australia">WA!$AO$1</definedName>
  </definedNames>
  <calcPr calcId="152511"/>
</workbook>
</file>

<file path=xl/calcChain.xml><?xml version="1.0" encoding="utf-8"?>
<calcChain xmlns="http://schemas.openxmlformats.org/spreadsheetml/2006/main">
  <c r="V50" i="74" l="1"/>
  <c r="V49" i="74"/>
  <c r="V48" i="74"/>
  <c r="V47" i="74"/>
  <c r="V46" i="74"/>
  <c r="V45" i="74"/>
  <c r="V44" i="74"/>
  <c r="V43" i="74"/>
  <c r="V42" i="74"/>
  <c r="V38" i="74"/>
  <c r="V37" i="74"/>
  <c r="V36" i="74"/>
  <c r="V35" i="74"/>
  <c r="V34" i="74"/>
  <c r="V33" i="74"/>
  <c r="V32" i="74"/>
  <c r="V31" i="74"/>
  <c r="V30" i="74"/>
  <c r="AF70" i="50" l="1"/>
  <c r="AF69" i="50"/>
  <c r="AF68" i="50"/>
  <c r="AF67" i="50"/>
  <c r="AF66" i="50"/>
  <c r="AF65" i="50"/>
  <c r="AF63" i="50"/>
  <c r="AF62" i="50"/>
  <c r="AF64" i="50"/>
  <c r="AF61" i="50"/>
  <c r="AF60" i="50"/>
  <c r="AF59" i="50"/>
  <c r="AF58" i="50"/>
  <c r="AF57" i="50"/>
  <c r="AF56" i="50"/>
  <c r="AF55" i="50"/>
  <c r="AF54" i="50"/>
  <c r="AF53" i="50"/>
  <c r="AF52" i="50"/>
  <c r="AF51" i="50"/>
  <c r="AF28" i="50"/>
  <c r="AE51" i="50"/>
  <c r="AF47" i="50"/>
  <c r="AF46" i="50"/>
  <c r="AF45" i="50"/>
  <c r="AF44" i="50"/>
  <c r="AF43" i="50"/>
  <c r="AF42" i="50"/>
  <c r="AF41" i="50"/>
  <c r="AF40" i="50"/>
  <c r="AF39" i="50"/>
  <c r="AF38" i="50"/>
  <c r="AF37" i="50"/>
  <c r="AF36" i="50"/>
  <c r="AF35" i="50"/>
  <c r="AF34" i="50"/>
  <c r="AF33" i="50"/>
  <c r="AF32" i="50"/>
  <c r="AF31" i="50"/>
  <c r="AF30" i="50"/>
  <c r="AF29" i="50"/>
  <c r="AF24" i="50"/>
  <c r="AF23" i="50"/>
  <c r="AF22" i="50"/>
  <c r="AF21" i="50"/>
  <c r="AF20" i="50"/>
  <c r="AF19" i="50"/>
  <c r="AF18" i="50"/>
  <c r="AF17" i="50"/>
  <c r="AF16" i="50"/>
  <c r="AF15" i="50"/>
  <c r="AF14" i="50"/>
  <c r="AF13" i="50"/>
  <c r="AF12" i="50"/>
  <c r="AF11" i="50"/>
  <c r="AF10" i="50"/>
  <c r="AF9" i="50"/>
  <c r="AF8" i="50"/>
  <c r="AF7" i="50"/>
  <c r="AF6" i="50"/>
  <c r="AF5" i="50"/>
  <c r="V14" i="74" l="1"/>
  <c r="V13" i="74"/>
  <c r="V12" i="74"/>
  <c r="V11" i="74"/>
  <c r="V10" i="74"/>
  <c r="V9" i="74"/>
  <c r="V8" i="74"/>
  <c r="V7" i="74"/>
  <c r="V6" i="74"/>
  <c r="V72" i="55"/>
  <c r="U72" i="55"/>
  <c r="T72" i="55"/>
  <c r="S72" i="55"/>
  <c r="R72" i="55"/>
  <c r="Q72" i="55"/>
  <c r="P72" i="55"/>
  <c r="O72" i="55"/>
  <c r="N72" i="55"/>
  <c r="V24" i="55"/>
  <c r="U24" i="55"/>
  <c r="T24" i="55"/>
  <c r="T48" i="55" s="1"/>
  <c r="V24" i="74" s="1"/>
  <c r="S24" i="55"/>
  <c r="R24" i="55"/>
  <c r="Q24" i="55"/>
  <c r="P24" i="55"/>
  <c r="O24" i="55"/>
  <c r="N24" i="55"/>
  <c r="V41" i="74"/>
  <c r="V29" i="74"/>
  <c r="V17" i="74"/>
  <c r="AE460" i="48"/>
  <c r="AD460" i="48"/>
  <c r="AC460" i="48"/>
  <c r="AB460" i="48"/>
  <c r="AA460" i="48"/>
  <c r="Z460" i="48"/>
  <c r="Y460" i="48"/>
  <c r="X460" i="48"/>
  <c r="W460" i="48"/>
  <c r="V460" i="48"/>
  <c r="U460" i="48"/>
  <c r="T460" i="48"/>
  <c r="S460" i="48"/>
  <c r="R460" i="48"/>
  <c r="Q460" i="48"/>
  <c r="P460" i="48"/>
  <c r="O460" i="48"/>
  <c r="N460" i="48"/>
  <c r="AE459" i="48"/>
  <c r="AD459" i="48"/>
  <c r="AC459" i="48"/>
  <c r="AB459" i="48"/>
  <c r="AA459" i="48"/>
  <c r="Z459" i="48"/>
  <c r="Y459" i="48"/>
  <c r="X459" i="48"/>
  <c r="W459" i="48"/>
  <c r="V459" i="48"/>
  <c r="U459" i="48"/>
  <c r="T459" i="48"/>
  <c r="S459" i="48"/>
  <c r="R459" i="48"/>
  <c r="Q459" i="48"/>
  <c r="P459" i="48"/>
  <c r="O459" i="48"/>
  <c r="N459" i="48"/>
  <c r="AE458" i="48"/>
  <c r="AD458" i="48"/>
  <c r="AC458" i="48"/>
  <c r="AB458" i="48"/>
  <c r="AA458" i="48"/>
  <c r="Z458" i="48"/>
  <c r="Y458" i="48"/>
  <c r="X458" i="48"/>
  <c r="W458" i="48"/>
  <c r="V458" i="48"/>
  <c r="U458" i="48"/>
  <c r="T458" i="48"/>
  <c r="S458" i="48"/>
  <c r="R458" i="48"/>
  <c r="Q458" i="48"/>
  <c r="P458" i="48"/>
  <c r="O458" i="48"/>
  <c r="N458" i="48"/>
  <c r="AE457" i="48"/>
  <c r="AD457" i="48"/>
  <c r="AC457" i="48"/>
  <c r="AB457" i="48"/>
  <c r="AA457" i="48"/>
  <c r="Z457" i="48"/>
  <c r="Y457" i="48"/>
  <c r="X457" i="48"/>
  <c r="W457" i="48"/>
  <c r="V457" i="48"/>
  <c r="U457" i="48"/>
  <c r="T457" i="48"/>
  <c r="S457" i="48"/>
  <c r="R457" i="48"/>
  <c r="Q457" i="48"/>
  <c r="P457" i="48"/>
  <c r="O457" i="48"/>
  <c r="N457" i="48"/>
  <c r="AE456" i="48"/>
  <c r="AD456" i="48"/>
  <c r="AC456" i="48"/>
  <c r="AB456" i="48"/>
  <c r="AA456" i="48"/>
  <c r="Z456" i="48"/>
  <c r="Y456" i="48"/>
  <c r="X456" i="48"/>
  <c r="W456" i="48"/>
  <c r="V456" i="48"/>
  <c r="U456" i="48"/>
  <c r="T456" i="48"/>
  <c r="S456" i="48"/>
  <c r="R456" i="48"/>
  <c r="Q456" i="48"/>
  <c r="P456" i="48"/>
  <c r="O456" i="48"/>
  <c r="N456" i="48"/>
  <c r="AE455" i="48"/>
  <c r="AD455" i="48"/>
  <c r="AC455" i="48"/>
  <c r="AB455" i="48"/>
  <c r="AA455" i="48"/>
  <c r="Z455" i="48"/>
  <c r="Y455" i="48"/>
  <c r="X455" i="48"/>
  <c r="W455" i="48"/>
  <c r="V455" i="48"/>
  <c r="U455" i="48"/>
  <c r="T455" i="48"/>
  <c r="S455" i="48"/>
  <c r="R455" i="48"/>
  <c r="Q455" i="48"/>
  <c r="P455" i="48"/>
  <c r="O455" i="48"/>
  <c r="N455" i="48"/>
  <c r="AE454" i="48"/>
  <c r="AD454" i="48"/>
  <c r="AC454" i="48"/>
  <c r="AB454" i="48"/>
  <c r="AA454" i="48"/>
  <c r="Z454" i="48"/>
  <c r="Y454" i="48"/>
  <c r="X454" i="48"/>
  <c r="W454" i="48"/>
  <c r="V454" i="48"/>
  <c r="U454" i="48"/>
  <c r="T454" i="48"/>
  <c r="S454" i="48"/>
  <c r="R454" i="48"/>
  <c r="Q454" i="48"/>
  <c r="P454" i="48"/>
  <c r="O454" i="48"/>
  <c r="N454" i="48"/>
  <c r="AE453" i="48"/>
  <c r="AD453" i="48"/>
  <c r="AC453" i="48"/>
  <c r="AB453" i="48"/>
  <c r="AA453" i="48"/>
  <c r="Z453" i="48"/>
  <c r="Y453" i="48"/>
  <c r="X453" i="48"/>
  <c r="W453" i="48"/>
  <c r="V453" i="48"/>
  <c r="U453" i="48"/>
  <c r="T453" i="48"/>
  <c r="S453" i="48"/>
  <c r="R453" i="48"/>
  <c r="Q453" i="48"/>
  <c r="P453" i="48"/>
  <c r="O453" i="48"/>
  <c r="N453" i="48"/>
  <c r="AE452" i="48"/>
  <c r="AD452" i="48"/>
  <c r="AC452" i="48"/>
  <c r="AB452" i="48"/>
  <c r="AA452" i="48"/>
  <c r="Z452" i="48"/>
  <c r="Y452" i="48"/>
  <c r="X452" i="48"/>
  <c r="W452" i="48"/>
  <c r="V452" i="48"/>
  <c r="U452" i="48"/>
  <c r="T452" i="48"/>
  <c r="S452" i="48"/>
  <c r="R452" i="48"/>
  <c r="Q452" i="48"/>
  <c r="P452" i="48"/>
  <c r="O452" i="48"/>
  <c r="N452" i="48"/>
  <c r="AE451" i="48"/>
  <c r="AD451" i="48"/>
  <c r="AC451" i="48"/>
  <c r="AB451" i="48"/>
  <c r="AA451" i="48"/>
  <c r="Z451" i="48"/>
  <c r="Y451" i="48"/>
  <c r="X451" i="48"/>
  <c r="W451" i="48"/>
  <c r="V451" i="48"/>
  <c r="U451" i="48"/>
  <c r="T451" i="48"/>
  <c r="S451" i="48"/>
  <c r="R451" i="48"/>
  <c r="Q451" i="48"/>
  <c r="P451" i="48"/>
  <c r="O451" i="48"/>
  <c r="N451" i="48"/>
  <c r="AE450" i="48"/>
  <c r="AD450" i="48"/>
  <c r="AC450" i="48"/>
  <c r="AB450" i="48"/>
  <c r="AA450" i="48"/>
  <c r="Z450" i="48"/>
  <c r="Y450" i="48"/>
  <c r="X450" i="48"/>
  <c r="W450" i="48"/>
  <c r="V450" i="48"/>
  <c r="U450" i="48"/>
  <c r="T450" i="48"/>
  <c r="S450" i="48"/>
  <c r="R450" i="48"/>
  <c r="Q450" i="48"/>
  <c r="P450" i="48"/>
  <c r="O450" i="48"/>
  <c r="N450" i="48"/>
  <c r="AE449" i="48"/>
  <c r="AD449" i="48"/>
  <c r="AC449" i="48"/>
  <c r="AB449" i="48"/>
  <c r="AA449" i="48"/>
  <c r="Z449" i="48"/>
  <c r="Y449" i="48"/>
  <c r="X449" i="48"/>
  <c r="W449" i="48"/>
  <c r="V449" i="48"/>
  <c r="U449" i="48"/>
  <c r="T449" i="48"/>
  <c r="S449" i="48"/>
  <c r="R449" i="48"/>
  <c r="Q449" i="48"/>
  <c r="P449" i="48"/>
  <c r="O449" i="48"/>
  <c r="N449" i="48"/>
  <c r="AE448" i="48"/>
  <c r="AD448" i="48"/>
  <c r="AC448" i="48"/>
  <c r="AB448" i="48"/>
  <c r="AA448" i="48"/>
  <c r="Z448" i="48"/>
  <c r="Y448" i="48"/>
  <c r="X448" i="48"/>
  <c r="W448" i="48"/>
  <c r="V448" i="48"/>
  <c r="U448" i="48"/>
  <c r="T448" i="48"/>
  <c r="S448" i="48"/>
  <c r="R448" i="48"/>
  <c r="Q448" i="48"/>
  <c r="P448" i="48"/>
  <c r="O448" i="48"/>
  <c r="N448" i="48"/>
  <c r="AE447" i="48"/>
  <c r="AD447" i="48"/>
  <c r="AC447" i="48"/>
  <c r="AB447" i="48"/>
  <c r="AA447" i="48"/>
  <c r="Z447" i="48"/>
  <c r="Y447" i="48"/>
  <c r="X447" i="48"/>
  <c r="W447" i="48"/>
  <c r="V447" i="48"/>
  <c r="U447" i="48"/>
  <c r="T447" i="48"/>
  <c r="S447" i="48"/>
  <c r="R447" i="48"/>
  <c r="Q447" i="48"/>
  <c r="P447" i="48"/>
  <c r="O447" i="48"/>
  <c r="N447" i="48"/>
  <c r="AE446" i="48"/>
  <c r="AD446" i="48"/>
  <c r="AC446" i="48"/>
  <c r="AB446" i="48"/>
  <c r="AA446" i="48"/>
  <c r="Z446" i="48"/>
  <c r="Y446" i="48"/>
  <c r="X446" i="48"/>
  <c r="W446" i="48"/>
  <c r="V446" i="48"/>
  <c r="U446" i="48"/>
  <c r="T446" i="48"/>
  <c r="S446" i="48"/>
  <c r="R446" i="48"/>
  <c r="Q446" i="48"/>
  <c r="P446" i="48"/>
  <c r="O446" i="48"/>
  <c r="N446" i="48"/>
  <c r="AE445" i="48"/>
  <c r="AD445" i="48"/>
  <c r="AC445" i="48"/>
  <c r="AB445" i="48"/>
  <c r="AA445" i="48"/>
  <c r="Z445" i="48"/>
  <c r="Y445" i="48"/>
  <c r="X445" i="48"/>
  <c r="W445" i="48"/>
  <c r="V445" i="48"/>
  <c r="U445" i="48"/>
  <c r="T445" i="48"/>
  <c r="S445" i="48"/>
  <c r="R445" i="48"/>
  <c r="Q445" i="48"/>
  <c r="P445" i="48"/>
  <c r="O445" i="48"/>
  <c r="N445" i="48"/>
  <c r="AE444" i="48"/>
  <c r="AD444" i="48"/>
  <c r="AC444" i="48"/>
  <c r="AB444" i="48"/>
  <c r="AA444" i="48"/>
  <c r="Z444" i="48"/>
  <c r="Y444" i="48"/>
  <c r="X444" i="48"/>
  <c r="W444" i="48"/>
  <c r="V444" i="48"/>
  <c r="U444" i="48"/>
  <c r="T444" i="48"/>
  <c r="S444" i="48"/>
  <c r="R444" i="48"/>
  <c r="Q444" i="48"/>
  <c r="P444" i="48"/>
  <c r="O444" i="48"/>
  <c r="N444" i="48"/>
  <c r="AE443" i="48"/>
  <c r="AD443" i="48"/>
  <c r="AC443" i="48"/>
  <c r="AB443" i="48"/>
  <c r="AA443" i="48"/>
  <c r="Z443" i="48"/>
  <c r="Y443" i="48"/>
  <c r="X443" i="48"/>
  <c r="W443" i="48"/>
  <c r="V443" i="48"/>
  <c r="U443" i="48"/>
  <c r="T443" i="48"/>
  <c r="S443" i="48"/>
  <c r="R443" i="48"/>
  <c r="Q443" i="48"/>
  <c r="P443" i="48"/>
  <c r="O443" i="48"/>
  <c r="N443" i="48"/>
  <c r="AE442" i="48"/>
  <c r="AD442" i="48"/>
  <c r="AC442" i="48"/>
  <c r="AB442" i="48"/>
  <c r="AA442" i="48"/>
  <c r="Z442" i="48"/>
  <c r="Y442" i="48"/>
  <c r="X442" i="48"/>
  <c r="W442" i="48"/>
  <c r="V442" i="48"/>
  <c r="U442" i="48"/>
  <c r="T442" i="48"/>
  <c r="S442" i="48"/>
  <c r="R442" i="48"/>
  <c r="Q442" i="48"/>
  <c r="P442" i="48"/>
  <c r="O442" i="48"/>
  <c r="N442" i="48"/>
  <c r="AE441" i="48"/>
  <c r="AD441" i="48"/>
  <c r="AC441" i="48"/>
  <c r="AB441" i="48"/>
  <c r="AA441" i="48"/>
  <c r="Z441" i="48"/>
  <c r="Y441" i="48"/>
  <c r="X441" i="48"/>
  <c r="W441" i="48"/>
  <c r="V441" i="48"/>
  <c r="U441" i="48"/>
  <c r="T441" i="48"/>
  <c r="S441" i="48"/>
  <c r="R441" i="48"/>
  <c r="Q441" i="48"/>
  <c r="P441" i="48"/>
  <c r="O441" i="48"/>
  <c r="N441" i="48"/>
  <c r="X438" i="48"/>
  <c r="BD31" i="8"/>
  <c r="BE26" i="8"/>
  <c r="BE52" i="8" s="1"/>
  <c r="BD26" i="8"/>
  <c r="BD52" i="8" s="1"/>
  <c r="BE25" i="8"/>
  <c r="BF25" i="8" s="1"/>
  <c r="BF51" i="8" s="1"/>
  <c r="BD25" i="8"/>
  <c r="BD51" i="8" s="1"/>
  <c r="BE24" i="8"/>
  <c r="BE50" i="8" s="1"/>
  <c r="BD24" i="8"/>
  <c r="BF24" i="8" s="1"/>
  <c r="BF50" i="8" s="1"/>
  <c r="BE23" i="8"/>
  <c r="BF23" i="8" s="1"/>
  <c r="BF49" i="8" s="1"/>
  <c r="BD23" i="8"/>
  <c r="BD49" i="8" s="1"/>
  <c r="BE22" i="8"/>
  <c r="BE48" i="8" s="1"/>
  <c r="BD22" i="8"/>
  <c r="BD48" i="8" s="1"/>
  <c r="BE21" i="8"/>
  <c r="BD21" i="8"/>
  <c r="BD47" i="8" s="1"/>
  <c r="BE20" i="8"/>
  <c r="BE46" i="8" s="1"/>
  <c r="BD20" i="8"/>
  <c r="BE19" i="8"/>
  <c r="BD19" i="8"/>
  <c r="BD45" i="8" s="1"/>
  <c r="BF18" i="8"/>
  <c r="BF44" i="8" s="1"/>
  <c r="BE18" i="8"/>
  <c r="BE44" i="8" s="1"/>
  <c r="BD18" i="8"/>
  <c r="BD44" i="8" s="1"/>
  <c r="BE17" i="8"/>
  <c r="BD17" i="8"/>
  <c r="BD43" i="8" s="1"/>
  <c r="BE16" i="8"/>
  <c r="BE42" i="8" s="1"/>
  <c r="BD16" i="8"/>
  <c r="BE15" i="8"/>
  <c r="BD15" i="8"/>
  <c r="BD41" i="8" s="1"/>
  <c r="BE14" i="8"/>
  <c r="BE40" i="8" s="1"/>
  <c r="BD14" i="8"/>
  <c r="BD40" i="8" s="1"/>
  <c r="BE13" i="8"/>
  <c r="BF13" i="8" s="1"/>
  <c r="BF39" i="8" s="1"/>
  <c r="BD13" i="8"/>
  <c r="BD39" i="8" s="1"/>
  <c r="BE12" i="8"/>
  <c r="BD12" i="8"/>
  <c r="BD38" i="8" s="1"/>
  <c r="BE11" i="8"/>
  <c r="BE37" i="8" s="1"/>
  <c r="BD11" i="8"/>
  <c r="BE10" i="8"/>
  <c r="BE36" i="8" s="1"/>
  <c r="BD10" i="8"/>
  <c r="BD36" i="8" s="1"/>
  <c r="BE9" i="8"/>
  <c r="BF9" i="8" s="1"/>
  <c r="BF35" i="8" s="1"/>
  <c r="BD9" i="8"/>
  <c r="BD35" i="8" s="1"/>
  <c r="BE8" i="8"/>
  <c r="BD8" i="8"/>
  <c r="BD34" i="8" s="1"/>
  <c r="BE7" i="8"/>
  <c r="BE33" i="8" s="1"/>
  <c r="BD7" i="8"/>
  <c r="BA31" i="8"/>
  <c r="BD31" i="1"/>
  <c r="BE26" i="1"/>
  <c r="BE52" i="1" s="1"/>
  <c r="BD26" i="1"/>
  <c r="BD52" i="1" s="1"/>
  <c r="BE25" i="1"/>
  <c r="BF25" i="1" s="1"/>
  <c r="BF51" i="1" s="1"/>
  <c r="BD25" i="1"/>
  <c r="BD51" i="1" s="1"/>
  <c r="BE24" i="1"/>
  <c r="BE50" i="1" s="1"/>
  <c r="BD24" i="1"/>
  <c r="BF24" i="1" s="1"/>
  <c r="BF50" i="1" s="1"/>
  <c r="BE23" i="1"/>
  <c r="BD23" i="1"/>
  <c r="BD49" i="1" s="1"/>
  <c r="BE22" i="1"/>
  <c r="BE48" i="1" s="1"/>
  <c r="BD22" i="1"/>
  <c r="BD48" i="1" s="1"/>
  <c r="BE21" i="1"/>
  <c r="BF21" i="1" s="1"/>
  <c r="BF47" i="1" s="1"/>
  <c r="BD21" i="1"/>
  <c r="BD47" i="1" s="1"/>
  <c r="BE20" i="1"/>
  <c r="BE46" i="1" s="1"/>
  <c r="BD20" i="1"/>
  <c r="BE19" i="1"/>
  <c r="BF19" i="1" s="1"/>
  <c r="BF45" i="1" s="1"/>
  <c r="BD19" i="1"/>
  <c r="BD45" i="1" s="1"/>
  <c r="BF18" i="1"/>
  <c r="BF44" i="1" s="1"/>
  <c r="BE18" i="1"/>
  <c r="BE44" i="1" s="1"/>
  <c r="BD18" i="1"/>
  <c r="BD44" i="1" s="1"/>
  <c r="BE17" i="1"/>
  <c r="BD17" i="1"/>
  <c r="BD43" i="1" s="1"/>
  <c r="BE16" i="1"/>
  <c r="BD16" i="1"/>
  <c r="BD42" i="1" s="1"/>
  <c r="BE15" i="1"/>
  <c r="BD15" i="1"/>
  <c r="BD41" i="1" s="1"/>
  <c r="BE14" i="1"/>
  <c r="BE40" i="1" s="1"/>
  <c r="BD14" i="1"/>
  <c r="BD40" i="1" s="1"/>
  <c r="BE13" i="1"/>
  <c r="BF13" i="1" s="1"/>
  <c r="BF39" i="1" s="1"/>
  <c r="BD13" i="1"/>
  <c r="BD39" i="1" s="1"/>
  <c r="BE12" i="1"/>
  <c r="BF12" i="1" s="1"/>
  <c r="BF38" i="1" s="1"/>
  <c r="BD12" i="1"/>
  <c r="BD38" i="1" s="1"/>
  <c r="BF11" i="1"/>
  <c r="BF37" i="1" s="1"/>
  <c r="BE11" i="1"/>
  <c r="BE37" i="1" s="1"/>
  <c r="BD11" i="1"/>
  <c r="BD37" i="1" s="1"/>
  <c r="BE10" i="1"/>
  <c r="BE36" i="1" s="1"/>
  <c r="BD10" i="1"/>
  <c r="BD36" i="1" s="1"/>
  <c r="BE9" i="1"/>
  <c r="BF9" i="1" s="1"/>
  <c r="BF35" i="1" s="1"/>
  <c r="BD9" i="1"/>
  <c r="BD35" i="1" s="1"/>
  <c r="BE8" i="1"/>
  <c r="BE34" i="1" s="1"/>
  <c r="BD8" i="1"/>
  <c r="BE7" i="1"/>
  <c r="BE33" i="1" s="1"/>
  <c r="BD7" i="1"/>
  <c r="BD33" i="1" s="1"/>
  <c r="BA31" i="1"/>
  <c r="BD31" i="7"/>
  <c r="BE26" i="7"/>
  <c r="BF26" i="7" s="1"/>
  <c r="BD26" i="7"/>
  <c r="BE25" i="7"/>
  <c r="BF25" i="7" s="1"/>
  <c r="BD25" i="7"/>
  <c r="BE24" i="7"/>
  <c r="BD24" i="7"/>
  <c r="BF24" i="7" s="1"/>
  <c r="BE23" i="7"/>
  <c r="BF23" i="7" s="1"/>
  <c r="BD23" i="7"/>
  <c r="BE22" i="7"/>
  <c r="BF22" i="7" s="1"/>
  <c r="BD22" i="7"/>
  <c r="BE21" i="7"/>
  <c r="BF21" i="7" s="1"/>
  <c r="BD21" i="7"/>
  <c r="BE20" i="7"/>
  <c r="BF20" i="7" s="1"/>
  <c r="BD20" i="7"/>
  <c r="BE19" i="7"/>
  <c r="BD19" i="7"/>
  <c r="BF19" i="7" s="1"/>
  <c r="BF18" i="7"/>
  <c r="BE18" i="7"/>
  <c r="BD18" i="7"/>
  <c r="BE17" i="7"/>
  <c r="BD17" i="7"/>
  <c r="BE16" i="7"/>
  <c r="BD16" i="7"/>
  <c r="BE15" i="7"/>
  <c r="BF15" i="7" s="1"/>
  <c r="BD15" i="7"/>
  <c r="BE14" i="7"/>
  <c r="BD14" i="7"/>
  <c r="BF14" i="7" s="1"/>
  <c r="BE13" i="7"/>
  <c r="BF13" i="7" s="1"/>
  <c r="BD13" i="7"/>
  <c r="BE12" i="7"/>
  <c r="BD12" i="7"/>
  <c r="BE11" i="7"/>
  <c r="BF11" i="7" s="1"/>
  <c r="BD11" i="7"/>
  <c r="BF10" i="7"/>
  <c r="BE10" i="7"/>
  <c r="BD10" i="7"/>
  <c r="BE9" i="7"/>
  <c r="BD9" i="7"/>
  <c r="BE8" i="7"/>
  <c r="BD8" i="7"/>
  <c r="BE7" i="7"/>
  <c r="BD7" i="7"/>
  <c r="BA31" i="7"/>
  <c r="BD31" i="6"/>
  <c r="BE26" i="6"/>
  <c r="BE52" i="6" s="1"/>
  <c r="BD26" i="6"/>
  <c r="BD52" i="6" s="1"/>
  <c r="BE25" i="6"/>
  <c r="BF25" i="6" s="1"/>
  <c r="BF51" i="6" s="1"/>
  <c r="BD25" i="6"/>
  <c r="BD51" i="6" s="1"/>
  <c r="BE24" i="6"/>
  <c r="BD24" i="6"/>
  <c r="BD50" i="6" s="1"/>
  <c r="BE23" i="6"/>
  <c r="BF23" i="6" s="1"/>
  <c r="BF49" i="6" s="1"/>
  <c r="BD23" i="6"/>
  <c r="BD49" i="6" s="1"/>
  <c r="BE22" i="6"/>
  <c r="BE48" i="6" s="1"/>
  <c r="BD22" i="6"/>
  <c r="BD48" i="6" s="1"/>
  <c r="BE21" i="6"/>
  <c r="BF21" i="6" s="1"/>
  <c r="BF47" i="6" s="1"/>
  <c r="BD21" i="6"/>
  <c r="BD47" i="6" s="1"/>
  <c r="BE20" i="6"/>
  <c r="BE46" i="6" s="1"/>
  <c r="BD20" i="6"/>
  <c r="BE19" i="6"/>
  <c r="BF19" i="6" s="1"/>
  <c r="BF45" i="6" s="1"/>
  <c r="BD19" i="6"/>
  <c r="BD45" i="6" s="1"/>
  <c r="BE18" i="6"/>
  <c r="BE44" i="6" s="1"/>
  <c r="BD18" i="6"/>
  <c r="BD44" i="6" s="1"/>
  <c r="BE17" i="6"/>
  <c r="BD17" i="6"/>
  <c r="BD43" i="6" s="1"/>
  <c r="BE16" i="6"/>
  <c r="BE42" i="6" s="1"/>
  <c r="BD16" i="6"/>
  <c r="BF16" i="6" s="1"/>
  <c r="BF42" i="6" s="1"/>
  <c r="BE15" i="6"/>
  <c r="BD15" i="6"/>
  <c r="BD41" i="6" s="1"/>
  <c r="BE14" i="6"/>
  <c r="BE40" i="6" s="1"/>
  <c r="BD14" i="6"/>
  <c r="BD40" i="6" s="1"/>
  <c r="BE13" i="6"/>
  <c r="BF13" i="6" s="1"/>
  <c r="BF39" i="6" s="1"/>
  <c r="BD13" i="6"/>
  <c r="BD39" i="6" s="1"/>
  <c r="BE12" i="6"/>
  <c r="BE38" i="6" s="1"/>
  <c r="BD12" i="6"/>
  <c r="BF12" i="6" s="1"/>
  <c r="BF38" i="6" s="1"/>
  <c r="BE11" i="6"/>
  <c r="BF11" i="6" s="1"/>
  <c r="BF37" i="6" s="1"/>
  <c r="BD11" i="6"/>
  <c r="BD37" i="6" s="1"/>
  <c r="BE10" i="6"/>
  <c r="BE36" i="6" s="1"/>
  <c r="BD10" i="6"/>
  <c r="BD36" i="6" s="1"/>
  <c r="BE9" i="6"/>
  <c r="BF9" i="6" s="1"/>
  <c r="BF35" i="6" s="1"/>
  <c r="BD9" i="6"/>
  <c r="BD35" i="6" s="1"/>
  <c r="BE8" i="6"/>
  <c r="BE34" i="6" s="1"/>
  <c r="BD8" i="6"/>
  <c r="BF8" i="6" s="1"/>
  <c r="BF34" i="6" s="1"/>
  <c r="BE7" i="6"/>
  <c r="BF7" i="6" s="1"/>
  <c r="BF33" i="6" s="1"/>
  <c r="BD7" i="6"/>
  <c r="BD33" i="6" s="1"/>
  <c r="BA31" i="6"/>
  <c r="BD31" i="5"/>
  <c r="BE26" i="5"/>
  <c r="BE52" i="5" s="1"/>
  <c r="BD26" i="5"/>
  <c r="BD52" i="5" s="1"/>
  <c r="BE25" i="5"/>
  <c r="BF25" i="5" s="1"/>
  <c r="BF51" i="5" s="1"/>
  <c r="BD25" i="5"/>
  <c r="BD51" i="5" s="1"/>
  <c r="BE24" i="5"/>
  <c r="BE50" i="5" s="1"/>
  <c r="BD24" i="5"/>
  <c r="BF24" i="5" s="1"/>
  <c r="BF50" i="5" s="1"/>
  <c r="BE23" i="5"/>
  <c r="BE49" i="5" s="1"/>
  <c r="BD23" i="5"/>
  <c r="BD49" i="5" s="1"/>
  <c r="BE22" i="5"/>
  <c r="BE48" i="5" s="1"/>
  <c r="BD22" i="5"/>
  <c r="BD48" i="5" s="1"/>
  <c r="BE21" i="5"/>
  <c r="BF21" i="5" s="1"/>
  <c r="BF47" i="5" s="1"/>
  <c r="BD21" i="5"/>
  <c r="BD47" i="5" s="1"/>
  <c r="BE20" i="5"/>
  <c r="BE46" i="5" s="1"/>
  <c r="BD20" i="5"/>
  <c r="BF20" i="5" s="1"/>
  <c r="BF46" i="5" s="1"/>
  <c r="BE19" i="5"/>
  <c r="BE45" i="5" s="1"/>
  <c r="BD19" i="5"/>
  <c r="BD45" i="5" s="1"/>
  <c r="BE18" i="5"/>
  <c r="BE44" i="5" s="1"/>
  <c r="BD18" i="5"/>
  <c r="BD44" i="5" s="1"/>
  <c r="BE17" i="5"/>
  <c r="BF17" i="5" s="1"/>
  <c r="BF43" i="5" s="1"/>
  <c r="BD17" i="5"/>
  <c r="BD43" i="5" s="1"/>
  <c r="BE16" i="5"/>
  <c r="BE42" i="5" s="1"/>
  <c r="BD16" i="5"/>
  <c r="BE15" i="5"/>
  <c r="BE41" i="5" s="1"/>
  <c r="BD15" i="5"/>
  <c r="BD41" i="5" s="1"/>
  <c r="BE14" i="5"/>
  <c r="BE40" i="5" s="1"/>
  <c r="BD14" i="5"/>
  <c r="BD40" i="5" s="1"/>
  <c r="BE13" i="5"/>
  <c r="BD13" i="5"/>
  <c r="BD39" i="5" s="1"/>
  <c r="BE12" i="5"/>
  <c r="BD12" i="5"/>
  <c r="BD38" i="5" s="1"/>
  <c r="BE11" i="5"/>
  <c r="BE37" i="5" s="1"/>
  <c r="BD11" i="5"/>
  <c r="BD37" i="5" s="1"/>
  <c r="BE10" i="5"/>
  <c r="BE36" i="5" s="1"/>
  <c r="BD10" i="5"/>
  <c r="BD36" i="5" s="1"/>
  <c r="BE9" i="5"/>
  <c r="BF9" i="5" s="1"/>
  <c r="BF35" i="5" s="1"/>
  <c r="BD9" i="5"/>
  <c r="BD35" i="5" s="1"/>
  <c r="BE8" i="5"/>
  <c r="BF8" i="5" s="1"/>
  <c r="BF34" i="5" s="1"/>
  <c r="BD8" i="5"/>
  <c r="BD34" i="5" s="1"/>
  <c r="BE7" i="5"/>
  <c r="BE33" i="5" s="1"/>
  <c r="BD7" i="5"/>
  <c r="BD33" i="5" s="1"/>
  <c r="BA31" i="5"/>
  <c r="AX31" i="5"/>
  <c r="AU31" i="5"/>
  <c r="AR31" i="5"/>
  <c r="BD31" i="4"/>
  <c r="BE26" i="4"/>
  <c r="BE52" i="4" s="1"/>
  <c r="BD26" i="4"/>
  <c r="BD52" i="4" s="1"/>
  <c r="BE25" i="4"/>
  <c r="BF25" i="4" s="1"/>
  <c r="BF51" i="4" s="1"/>
  <c r="BD25" i="4"/>
  <c r="BD51" i="4" s="1"/>
  <c r="BE24" i="4"/>
  <c r="BD24" i="4"/>
  <c r="BD50" i="4" s="1"/>
  <c r="BE23" i="4"/>
  <c r="BE49" i="4" s="1"/>
  <c r="BD23" i="4"/>
  <c r="BF23" i="4" s="1"/>
  <c r="BF49" i="4" s="1"/>
  <c r="BE22" i="4"/>
  <c r="BE48" i="4" s="1"/>
  <c r="BD22" i="4"/>
  <c r="BD48" i="4" s="1"/>
  <c r="BE21" i="4"/>
  <c r="BD21" i="4"/>
  <c r="BD47" i="4" s="1"/>
  <c r="BE20" i="4"/>
  <c r="BF20" i="4" s="1"/>
  <c r="BF46" i="4" s="1"/>
  <c r="BD20" i="4"/>
  <c r="BD20" i="9" s="1"/>
  <c r="BE19" i="4"/>
  <c r="BE45" i="4" s="1"/>
  <c r="BD19" i="4"/>
  <c r="BF19" i="4" s="1"/>
  <c r="BF45" i="4" s="1"/>
  <c r="BF18" i="4"/>
  <c r="BF44" i="4" s="1"/>
  <c r="BE18" i="4"/>
  <c r="BE44" i="4" s="1"/>
  <c r="BD18" i="4"/>
  <c r="BD44" i="4" s="1"/>
  <c r="BE17" i="4"/>
  <c r="BD17" i="4"/>
  <c r="BD43" i="4" s="1"/>
  <c r="BE16" i="4"/>
  <c r="BF16" i="4" s="1"/>
  <c r="BF42" i="4" s="1"/>
  <c r="BD16" i="4"/>
  <c r="BD42" i="4" s="1"/>
  <c r="BE15" i="4"/>
  <c r="BE41" i="4" s="1"/>
  <c r="BD15" i="4"/>
  <c r="BF15" i="4" s="1"/>
  <c r="BF41" i="4" s="1"/>
  <c r="BE14" i="4"/>
  <c r="BE40" i="4" s="1"/>
  <c r="BD14" i="4"/>
  <c r="BD40" i="4" s="1"/>
  <c r="BE13" i="4"/>
  <c r="BF13" i="4" s="1"/>
  <c r="BF39" i="4" s="1"/>
  <c r="BD13" i="4"/>
  <c r="BD39" i="4" s="1"/>
  <c r="BE12" i="4"/>
  <c r="BD12" i="4"/>
  <c r="BD38" i="4" s="1"/>
  <c r="BE11" i="4"/>
  <c r="BE37" i="4" s="1"/>
  <c r="BD11" i="4"/>
  <c r="BE10" i="4"/>
  <c r="BE36" i="4" s="1"/>
  <c r="BD10" i="4"/>
  <c r="BD36" i="4" s="1"/>
  <c r="BE9" i="4"/>
  <c r="BD9" i="4"/>
  <c r="BD35" i="4" s="1"/>
  <c r="BE8" i="4"/>
  <c r="BD8" i="4"/>
  <c r="BD34" i="4" s="1"/>
  <c r="BE7" i="4"/>
  <c r="BE33" i="4" s="1"/>
  <c r="BD7" i="4"/>
  <c r="BF7" i="4" s="1"/>
  <c r="BF33" i="4" s="1"/>
  <c r="BD31" i="3"/>
  <c r="BE26" i="3"/>
  <c r="BE52" i="3" s="1"/>
  <c r="BD26" i="3"/>
  <c r="BD52" i="3" s="1"/>
  <c r="BE25" i="3"/>
  <c r="BF25" i="3" s="1"/>
  <c r="BF51" i="3" s="1"/>
  <c r="BD25" i="3"/>
  <c r="BD51" i="3" s="1"/>
  <c r="BE24" i="3"/>
  <c r="BD24" i="3"/>
  <c r="BD50" i="3" s="1"/>
  <c r="BE23" i="3"/>
  <c r="BE49" i="3" s="1"/>
  <c r="BD23" i="3"/>
  <c r="BE22" i="3"/>
  <c r="BE48" i="3" s="1"/>
  <c r="BD22" i="3"/>
  <c r="BD48" i="3" s="1"/>
  <c r="BE21" i="3"/>
  <c r="BF21" i="3" s="1"/>
  <c r="BF47" i="3" s="1"/>
  <c r="BD21" i="3"/>
  <c r="BD47" i="3" s="1"/>
  <c r="BE20" i="3"/>
  <c r="BF20" i="3" s="1"/>
  <c r="BF46" i="3" s="1"/>
  <c r="BD20" i="3"/>
  <c r="BD46" i="3" s="1"/>
  <c r="BE19" i="3"/>
  <c r="BD19" i="3"/>
  <c r="BD45" i="3" s="1"/>
  <c r="BF18" i="3"/>
  <c r="BF44" i="3" s="1"/>
  <c r="BE18" i="3"/>
  <c r="BE44" i="3" s="1"/>
  <c r="BD18" i="3"/>
  <c r="BD44" i="3" s="1"/>
  <c r="BE17" i="3"/>
  <c r="BD17" i="3"/>
  <c r="BD43" i="3" s="1"/>
  <c r="BE16" i="3"/>
  <c r="BE42" i="3" s="1"/>
  <c r="BD16" i="3"/>
  <c r="BF16" i="3" s="1"/>
  <c r="BF42" i="3" s="1"/>
  <c r="BE15" i="3"/>
  <c r="BD15" i="3"/>
  <c r="BD41" i="3" s="1"/>
  <c r="BE14" i="3"/>
  <c r="BE40" i="3" s="1"/>
  <c r="BD14" i="3"/>
  <c r="BD40" i="3" s="1"/>
  <c r="BE13" i="3"/>
  <c r="BF13" i="3" s="1"/>
  <c r="BF39" i="3" s="1"/>
  <c r="BD13" i="3"/>
  <c r="BD39" i="3" s="1"/>
  <c r="BE12" i="3"/>
  <c r="BE38" i="3" s="1"/>
  <c r="BD12" i="3"/>
  <c r="BF12" i="3" s="1"/>
  <c r="BF38" i="3" s="1"/>
  <c r="BE11" i="3"/>
  <c r="BF11" i="3" s="1"/>
  <c r="BF37" i="3" s="1"/>
  <c r="BD11" i="3"/>
  <c r="BD37" i="3" s="1"/>
  <c r="BE10" i="3"/>
  <c r="BE36" i="3" s="1"/>
  <c r="BD10" i="3"/>
  <c r="BD36" i="3" s="1"/>
  <c r="BE9" i="3"/>
  <c r="BD9" i="3"/>
  <c r="BD35" i="3" s="1"/>
  <c r="BE8" i="3"/>
  <c r="BD8" i="3"/>
  <c r="BD34" i="3" s="1"/>
  <c r="BE7" i="3"/>
  <c r="BF7" i="3" s="1"/>
  <c r="BF33" i="3" s="1"/>
  <c r="BD7" i="3"/>
  <c r="BD33" i="3" s="1"/>
  <c r="BD31" i="2"/>
  <c r="BE26" i="2"/>
  <c r="BE52" i="2" s="1"/>
  <c r="BD26" i="2"/>
  <c r="BD52" i="2" s="1"/>
  <c r="BE25" i="2"/>
  <c r="BD25" i="2"/>
  <c r="BD51" i="2" s="1"/>
  <c r="BE24" i="2"/>
  <c r="BD24" i="2"/>
  <c r="BD50" i="2" s="1"/>
  <c r="BE23" i="2"/>
  <c r="BD23" i="2"/>
  <c r="BD49" i="2" s="1"/>
  <c r="BE22" i="2"/>
  <c r="BE48" i="2" s="1"/>
  <c r="BD22" i="2"/>
  <c r="BD48" i="2" s="1"/>
  <c r="BE21" i="2"/>
  <c r="BD21" i="2"/>
  <c r="BD47" i="2" s="1"/>
  <c r="BE20" i="2"/>
  <c r="BF20" i="2" s="1"/>
  <c r="BF46" i="2" s="1"/>
  <c r="BD20" i="2"/>
  <c r="BD46" i="2" s="1"/>
  <c r="BE19" i="2"/>
  <c r="BD19" i="2"/>
  <c r="BD45" i="2" s="1"/>
  <c r="BF18" i="2"/>
  <c r="BF44" i="2" s="1"/>
  <c r="BE18" i="2"/>
  <c r="BE44" i="2" s="1"/>
  <c r="BD18" i="2"/>
  <c r="BD44" i="2" s="1"/>
  <c r="BE17" i="2"/>
  <c r="BD17" i="2"/>
  <c r="BD43" i="2" s="1"/>
  <c r="BE16" i="2"/>
  <c r="BD16" i="2"/>
  <c r="BE15" i="2"/>
  <c r="BD15" i="2"/>
  <c r="BD41" i="2" s="1"/>
  <c r="BE14" i="2"/>
  <c r="BE40" i="2" s="1"/>
  <c r="BD14" i="2"/>
  <c r="BD40" i="2" s="1"/>
  <c r="BE13" i="2"/>
  <c r="BF13" i="2" s="1"/>
  <c r="BF39" i="2" s="1"/>
  <c r="BD13" i="2"/>
  <c r="BD39" i="2" s="1"/>
  <c r="BE12" i="2"/>
  <c r="BD12" i="2"/>
  <c r="BE11" i="2"/>
  <c r="BF11" i="2" s="1"/>
  <c r="BF37" i="2" s="1"/>
  <c r="BD11" i="2"/>
  <c r="BD37" i="2" s="1"/>
  <c r="BE10" i="2"/>
  <c r="BE36" i="2" s="1"/>
  <c r="BD10" i="2"/>
  <c r="BD36" i="2" s="1"/>
  <c r="BE9" i="2"/>
  <c r="BD9" i="2"/>
  <c r="BD35" i="2" s="1"/>
  <c r="BE8" i="2"/>
  <c r="BD8" i="2"/>
  <c r="BE7" i="2"/>
  <c r="BD7" i="2"/>
  <c r="BA31" i="2"/>
  <c r="AX31" i="2"/>
  <c r="AU31" i="2"/>
  <c r="AR31" i="2"/>
  <c r="AO31" i="2"/>
  <c r="BD31" i="9"/>
  <c r="BE26" i="9"/>
  <c r="BD26" i="9"/>
  <c r="BE25" i="9"/>
  <c r="BD25" i="9"/>
  <c r="BE24" i="9"/>
  <c r="BD24" i="9"/>
  <c r="BE23" i="9"/>
  <c r="BD23" i="9"/>
  <c r="BE22" i="9"/>
  <c r="BD22" i="9"/>
  <c r="BE21" i="9"/>
  <c r="BD21" i="9"/>
  <c r="BE19" i="9"/>
  <c r="BD19" i="9"/>
  <c r="BE18" i="9"/>
  <c r="BD18" i="9"/>
  <c r="BE16" i="9"/>
  <c r="BE15" i="9"/>
  <c r="BE14" i="9"/>
  <c r="BD14" i="9"/>
  <c r="BE12" i="9"/>
  <c r="AO31" i="5"/>
  <c r="BA31" i="4"/>
  <c r="AX31" i="4"/>
  <c r="AU31" i="4"/>
  <c r="AR31" i="4"/>
  <c r="AO31" i="4"/>
  <c r="BA31" i="3"/>
  <c r="AX31" i="3"/>
  <c r="AU31" i="3"/>
  <c r="AR31" i="3"/>
  <c r="AO31" i="3"/>
  <c r="O48" i="55" l="1"/>
  <c r="V19" i="74" s="1"/>
  <c r="S48" i="55"/>
  <c r="V23" i="74" s="1"/>
  <c r="P48" i="55"/>
  <c r="V20" i="74" s="1"/>
  <c r="Q48" i="55"/>
  <c r="V21" i="74" s="1"/>
  <c r="U48" i="55"/>
  <c r="V25" i="74" s="1"/>
  <c r="N48" i="55"/>
  <c r="V18" i="74" s="1"/>
  <c r="R48" i="55"/>
  <c r="V22" i="74" s="1"/>
  <c r="V48" i="55"/>
  <c r="V26" i="74" s="1"/>
  <c r="BF8" i="8"/>
  <c r="BF34" i="8" s="1"/>
  <c r="BF15" i="8"/>
  <c r="BF41" i="8" s="1"/>
  <c r="BF17" i="8"/>
  <c r="BF43" i="8" s="1"/>
  <c r="BF22" i="8"/>
  <c r="BF48" i="8" s="1"/>
  <c r="BF7" i="8"/>
  <c r="BF33" i="8" s="1"/>
  <c r="BF10" i="8"/>
  <c r="BF36" i="8" s="1"/>
  <c r="BF12" i="8"/>
  <c r="BF38" i="8" s="1"/>
  <c r="BF16" i="8"/>
  <c r="BF42" i="8" s="1"/>
  <c r="BF19" i="8"/>
  <c r="BF45" i="8" s="1"/>
  <c r="BF21" i="8"/>
  <c r="BF47" i="8" s="1"/>
  <c r="BF26" i="8"/>
  <c r="BF52" i="8" s="1"/>
  <c r="BF11" i="8"/>
  <c r="BF37" i="8" s="1"/>
  <c r="BF14" i="8"/>
  <c r="BF40" i="8" s="1"/>
  <c r="BF20" i="8"/>
  <c r="BF46" i="8" s="1"/>
  <c r="BE35" i="8"/>
  <c r="BE39" i="8"/>
  <c r="BD42" i="8"/>
  <c r="BE43" i="8"/>
  <c r="BD46" i="8"/>
  <c r="BE47" i="8"/>
  <c r="BD50" i="8"/>
  <c r="BE51" i="8"/>
  <c r="BD27" i="8"/>
  <c r="BD53" i="8" s="1"/>
  <c r="BD33" i="8"/>
  <c r="BE34" i="8"/>
  <c r="BD37" i="8"/>
  <c r="BE38" i="8"/>
  <c r="BE27" i="8"/>
  <c r="BE41" i="8"/>
  <c r="BE45" i="8"/>
  <c r="BE49" i="8"/>
  <c r="BD11" i="9"/>
  <c r="BF10" i="1"/>
  <c r="BF36" i="1" s="1"/>
  <c r="BF15" i="1"/>
  <c r="BF41" i="1" s="1"/>
  <c r="BF17" i="1"/>
  <c r="BF43" i="1" s="1"/>
  <c r="BF22" i="1"/>
  <c r="BF48" i="1" s="1"/>
  <c r="BF26" i="1"/>
  <c r="BF52" i="1" s="1"/>
  <c r="BF7" i="1"/>
  <c r="BF33" i="1" s="1"/>
  <c r="BF8" i="1"/>
  <c r="BF34" i="1" s="1"/>
  <c r="BF14" i="1"/>
  <c r="BF40" i="1" s="1"/>
  <c r="BF16" i="1"/>
  <c r="BF42" i="1" s="1"/>
  <c r="BF20" i="1"/>
  <c r="BF46" i="1" s="1"/>
  <c r="BF23" i="1"/>
  <c r="BF49" i="1" s="1"/>
  <c r="BD34" i="1"/>
  <c r="BE35" i="1"/>
  <c r="BE39" i="1"/>
  <c r="BE43" i="1"/>
  <c r="BD46" i="1"/>
  <c r="BE47" i="1"/>
  <c r="BD50" i="1"/>
  <c r="BE51" i="1"/>
  <c r="BD27" i="1"/>
  <c r="BD53" i="1" s="1"/>
  <c r="BE38" i="1"/>
  <c r="BE42" i="1"/>
  <c r="BE27" i="1"/>
  <c r="BE41" i="1"/>
  <c r="BE45" i="1"/>
  <c r="BE49" i="1"/>
  <c r="BF7" i="7"/>
  <c r="BF9" i="7"/>
  <c r="BF12" i="7"/>
  <c r="BF17" i="7"/>
  <c r="BF8" i="7"/>
  <c r="BF16" i="7"/>
  <c r="BD27" i="7"/>
  <c r="BE27" i="7"/>
  <c r="BF18" i="6"/>
  <c r="BF44" i="6" s="1"/>
  <c r="BF15" i="6"/>
  <c r="BF41" i="6" s="1"/>
  <c r="BF17" i="6"/>
  <c r="BF43" i="6" s="1"/>
  <c r="BF22" i="6"/>
  <c r="BF48" i="6" s="1"/>
  <c r="BF24" i="6"/>
  <c r="BF50" i="6" s="1"/>
  <c r="BD17" i="9"/>
  <c r="BF10" i="6"/>
  <c r="BF36" i="6" s="1"/>
  <c r="BF26" i="6"/>
  <c r="BF52" i="6" s="1"/>
  <c r="BE20" i="9"/>
  <c r="BF20" i="9" s="1"/>
  <c r="BF14" i="6"/>
  <c r="BF40" i="6" s="1"/>
  <c r="BF20" i="6"/>
  <c r="BF46" i="6" s="1"/>
  <c r="BD34" i="6"/>
  <c r="BE35" i="6"/>
  <c r="BD38" i="6"/>
  <c r="BE39" i="6"/>
  <c r="BD42" i="6"/>
  <c r="BE43" i="6"/>
  <c r="BD46" i="6"/>
  <c r="BE47" i="6"/>
  <c r="BE51" i="6"/>
  <c r="BD27" i="6"/>
  <c r="BD53" i="6" s="1"/>
  <c r="BE50" i="6"/>
  <c r="BE27" i="6"/>
  <c r="BE33" i="6"/>
  <c r="BE37" i="6"/>
  <c r="BE41" i="6"/>
  <c r="BE45" i="6"/>
  <c r="BE49" i="6"/>
  <c r="BF7" i="5"/>
  <c r="BF33" i="5" s="1"/>
  <c r="BF15" i="5"/>
  <c r="BF41" i="5" s="1"/>
  <c r="BF22" i="5"/>
  <c r="BF48" i="5" s="1"/>
  <c r="BF12" i="5"/>
  <c r="BF38" i="5" s="1"/>
  <c r="BF16" i="5"/>
  <c r="BF42" i="5" s="1"/>
  <c r="BF19" i="5"/>
  <c r="BF45" i="5" s="1"/>
  <c r="BF26" i="5"/>
  <c r="BF52" i="5" s="1"/>
  <c r="BE11" i="9"/>
  <c r="BF11" i="9" s="1"/>
  <c r="BD15" i="9"/>
  <c r="BF15" i="9" s="1"/>
  <c r="BF11" i="5"/>
  <c r="BF37" i="5" s="1"/>
  <c r="BF13" i="5"/>
  <c r="BF39" i="5" s="1"/>
  <c r="BF23" i="5"/>
  <c r="BF49" i="5" s="1"/>
  <c r="BF14" i="5"/>
  <c r="BF40" i="5" s="1"/>
  <c r="BF18" i="5"/>
  <c r="BF44" i="5" s="1"/>
  <c r="BE35" i="5"/>
  <c r="BE39" i="5"/>
  <c r="BD42" i="5"/>
  <c r="BE43" i="5"/>
  <c r="BD46" i="5"/>
  <c r="BE47" i="5"/>
  <c r="BD50" i="5"/>
  <c r="BE51" i="5"/>
  <c r="BF10" i="5"/>
  <c r="BF36" i="5" s="1"/>
  <c r="BD27" i="5"/>
  <c r="BD53" i="5" s="1"/>
  <c r="BE34" i="5"/>
  <c r="BE38" i="5"/>
  <c r="BD9" i="9"/>
  <c r="BE10" i="9"/>
  <c r="BD13" i="9"/>
  <c r="BE27" i="5"/>
  <c r="BF8" i="4"/>
  <c r="BF34" i="4" s="1"/>
  <c r="BF17" i="4"/>
  <c r="BF43" i="4" s="1"/>
  <c r="BF22" i="4"/>
  <c r="BF48" i="4" s="1"/>
  <c r="BF24" i="4"/>
  <c r="BF50" i="4" s="1"/>
  <c r="BF10" i="4"/>
  <c r="BF36" i="4" s="1"/>
  <c r="BF12" i="4"/>
  <c r="BF38" i="4" s="1"/>
  <c r="BF21" i="4"/>
  <c r="BF47" i="4" s="1"/>
  <c r="BF26" i="4"/>
  <c r="BF52" i="4" s="1"/>
  <c r="BF9" i="4"/>
  <c r="BF35" i="4" s="1"/>
  <c r="BF11" i="4"/>
  <c r="BF37" i="4" s="1"/>
  <c r="BF14" i="4"/>
  <c r="BF40" i="4" s="1"/>
  <c r="BE35" i="4"/>
  <c r="BE39" i="4"/>
  <c r="BE43" i="4"/>
  <c r="BD46" i="4"/>
  <c r="BE47" i="4"/>
  <c r="BE51" i="4"/>
  <c r="BD27" i="4"/>
  <c r="BD53" i="4" s="1"/>
  <c r="BD33" i="4"/>
  <c r="BE34" i="4"/>
  <c r="BD37" i="4"/>
  <c r="BE38" i="4"/>
  <c r="BD41" i="4"/>
  <c r="BE42" i="4"/>
  <c r="BD45" i="4"/>
  <c r="BE46" i="4"/>
  <c r="BD49" i="4"/>
  <c r="BE50" i="4"/>
  <c r="BE9" i="9"/>
  <c r="BF9" i="9" s="1"/>
  <c r="BE17" i="9"/>
  <c r="BE27" i="4"/>
  <c r="BD12" i="9"/>
  <c r="BF12" i="9" s="1"/>
  <c r="BD16" i="9"/>
  <c r="BF8" i="3"/>
  <c r="BF34" i="3" s="1"/>
  <c r="BF15" i="3"/>
  <c r="BF41" i="3" s="1"/>
  <c r="BF17" i="3"/>
  <c r="BF43" i="3" s="1"/>
  <c r="BF22" i="3"/>
  <c r="BF48" i="3" s="1"/>
  <c r="BF24" i="3"/>
  <c r="BF50" i="3" s="1"/>
  <c r="BF10" i="3"/>
  <c r="BF36" i="3" s="1"/>
  <c r="BF19" i="3"/>
  <c r="BF45" i="3" s="1"/>
  <c r="BF23" i="3"/>
  <c r="BF49" i="3" s="1"/>
  <c r="BF26" i="3"/>
  <c r="BF52" i="3" s="1"/>
  <c r="BF14" i="3"/>
  <c r="BF40" i="3" s="1"/>
  <c r="BE35" i="3"/>
  <c r="BD38" i="3"/>
  <c r="BE39" i="3"/>
  <c r="BD42" i="3"/>
  <c r="BE43" i="3"/>
  <c r="BE47" i="3"/>
  <c r="BE51" i="3"/>
  <c r="BF9" i="3"/>
  <c r="BF35" i="3" s="1"/>
  <c r="BD27" i="3"/>
  <c r="BD53" i="3" s="1"/>
  <c r="BE34" i="3"/>
  <c r="BE46" i="3"/>
  <c r="BD49" i="3"/>
  <c r="BE50" i="3"/>
  <c r="BE27" i="3"/>
  <c r="BE33" i="3"/>
  <c r="BE37" i="3"/>
  <c r="BE41" i="3"/>
  <c r="BE45" i="3"/>
  <c r="BE7" i="9"/>
  <c r="BD8" i="9"/>
  <c r="BF23" i="9"/>
  <c r="BD7" i="9"/>
  <c r="BF8" i="2"/>
  <c r="BF34" i="2" s="1"/>
  <c r="BF15" i="2"/>
  <c r="BF41" i="2" s="1"/>
  <c r="BF22" i="2"/>
  <c r="BF48" i="2" s="1"/>
  <c r="BF24" i="2"/>
  <c r="BF50" i="2" s="1"/>
  <c r="BF10" i="2"/>
  <c r="BF36" i="2" s="1"/>
  <c r="BF12" i="2"/>
  <c r="BF38" i="2" s="1"/>
  <c r="BF19" i="2"/>
  <c r="BF45" i="2" s="1"/>
  <c r="BF21" i="2"/>
  <c r="BF47" i="2" s="1"/>
  <c r="BF26" i="2"/>
  <c r="BF52" i="2" s="1"/>
  <c r="BD10" i="9"/>
  <c r="BF25" i="9"/>
  <c r="BF7" i="2"/>
  <c r="BF33" i="2" s="1"/>
  <c r="BF9" i="2"/>
  <c r="BF35" i="2" s="1"/>
  <c r="BF14" i="2"/>
  <c r="BF40" i="2" s="1"/>
  <c r="BF16" i="2"/>
  <c r="BF42" i="2" s="1"/>
  <c r="BF23" i="2"/>
  <c r="BF49" i="2" s="1"/>
  <c r="BF25" i="2"/>
  <c r="BF51" i="2" s="1"/>
  <c r="BD34" i="2"/>
  <c r="BE35" i="2"/>
  <c r="BD38" i="2"/>
  <c r="BE39" i="2"/>
  <c r="BD42" i="2"/>
  <c r="BE43" i="2"/>
  <c r="BE47" i="2"/>
  <c r="BE51" i="2"/>
  <c r="BE13" i="9"/>
  <c r="BF13" i="9" s="1"/>
  <c r="BF17" i="2"/>
  <c r="BF43" i="2" s="1"/>
  <c r="BD27" i="2"/>
  <c r="BD53" i="2" s="1"/>
  <c r="BD33" i="2"/>
  <c r="BE34" i="2"/>
  <c r="BE38" i="2"/>
  <c r="BE42" i="2"/>
  <c r="BE46" i="2"/>
  <c r="BE50" i="2"/>
  <c r="BE8" i="9"/>
  <c r="BF24" i="9"/>
  <c r="BE27" i="2"/>
  <c r="BE33" i="2"/>
  <c r="BE37" i="2"/>
  <c r="BE41" i="2"/>
  <c r="BE45" i="2"/>
  <c r="BE49" i="2"/>
  <c r="BF16" i="9"/>
  <c r="BF19" i="9"/>
  <c r="BF14" i="9"/>
  <c r="BF18" i="9"/>
  <c r="BF22" i="9"/>
  <c r="BF26" i="9"/>
  <c r="BF21" i="9"/>
  <c r="N70" i="55"/>
  <c r="O70" i="55"/>
  <c r="P70" i="55"/>
  <c r="Q70" i="55"/>
  <c r="R70" i="55"/>
  <c r="S70" i="55"/>
  <c r="T70" i="55"/>
  <c r="U70" i="55"/>
  <c r="V70" i="55"/>
  <c r="N71" i="55"/>
  <c r="O71" i="55"/>
  <c r="P71" i="55"/>
  <c r="Q71" i="55"/>
  <c r="R71" i="55"/>
  <c r="S71" i="55"/>
  <c r="T71" i="55"/>
  <c r="U71" i="55"/>
  <c r="V71" i="55"/>
  <c r="N22" i="55"/>
  <c r="N46" i="55" s="1"/>
  <c r="T18" i="74" s="1"/>
  <c r="O22" i="55"/>
  <c r="P22" i="55"/>
  <c r="P46" i="55" s="1"/>
  <c r="T20" i="74" s="1"/>
  <c r="Q22" i="55"/>
  <c r="R22" i="55"/>
  <c r="R46" i="55" s="1"/>
  <c r="T22" i="74" s="1"/>
  <c r="S22" i="55"/>
  <c r="T22" i="55"/>
  <c r="T46" i="55" s="1"/>
  <c r="T24" i="74" s="1"/>
  <c r="U22" i="55"/>
  <c r="V22" i="55"/>
  <c r="V46" i="55" s="1"/>
  <c r="T26" i="74" s="1"/>
  <c r="N23" i="55"/>
  <c r="O23" i="55"/>
  <c r="O47" i="55" s="1"/>
  <c r="U19" i="74" s="1"/>
  <c r="P23" i="55"/>
  <c r="P95" i="55" s="1"/>
  <c r="P118" i="55" s="1"/>
  <c r="Q23" i="55"/>
  <c r="R23" i="55"/>
  <c r="S23" i="55"/>
  <c r="S47" i="55" s="1"/>
  <c r="U23" i="74" s="1"/>
  <c r="T23" i="55"/>
  <c r="T95" i="55" s="1"/>
  <c r="T118" i="55" s="1"/>
  <c r="U23" i="55"/>
  <c r="U95" i="55" s="1"/>
  <c r="U118" i="55" s="1"/>
  <c r="V23" i="55"/>
  <c r="AD436" i="48"/>
  <c r="AD434" i="48"/>
  <c r="X415" i="48"/>
  <c r="BB26" i="8"/>
  <c r="BA26" i="8"/>
  <c r="BB25" i="8"/>
  <c r="AE436" i="48" s="1"/>
  <c r="BA25" i="8"/>
  <c r="BB24" i="8"/>
  <c r="AE435" i="48" s="1"/>
  <c r="BA24" i="8"/>
  <c r="BB23" i="8"/>
  <c r="BA23" i="8"/>
  <c r="BB22" i="8"/>
  <c r="BA22" i="8"/>
  <c r="BB21" i="8"/>
  <c r="BC21" i="8" s="1"/>
  <c r="BA21" i="8"/>
  <c r="BB20" i="8"/>
  <c r="BA20" i="8"/>
  <c r="BB19" i="8"/>
  <c r="BA19" i="8"/>
  <c r="BB18" i="8"/>
  <c r="BA18" i="8"/>
  <c r="BB17" i="8"/>
  <c r="AE428" i="48" s="1"/>
  <c r="BA17" i="8"/>
  <c r="BB16" i="8"/>
  <c r="BA16" i="8"/>
  <c r="BB15" i="8"/>
  <c r="BA15" i="8"/>
  <c r="AD426" i="48" s="1"/>
  <c r="BB14" i="8"/>
  <c r="BA14" i="8"/>
  <c r="BB13" i="8"/>
  <c r="AE424" i="48" s="1"/>
  <c r="BA13" i="8"/>
  <c r="BB12" i="8"/>
  <c r="BA12" i="8"/>
  <c r="BB11" i="8"/>
  <c r="BA11" i="8"/>
  <c r="BB10" i="8"/>
  <c r="BA10" i="8"/>
  <c r="BB9" i="8"/>
  <c r="BA9" i="8"/>
  <c r="AD420" i="48" s="1"/>
  <c r="BB8" i="8"/>
  <c r="AE419" i="48" s="1"/>
  <c r="BA8" i="8"/>
  <c r="BB7" i="8"/>
  <c r="AE418" i="48" s="1"/>
  <c r="BA7" i="8"/>
  <c r="AD418" i="48" s="1"/>
  <c r="BB26" i="1"/>
  <c r="BA26" i="1"/>
  <c r="BB25" i="1"/>
  <c r="Q436" i="48" s="1"/>
  <c r="BA25" i="1"/>
  <c r="BB24" i="1"/>
  <c r="Q435" i="48" s="1"/>
  <c r="BA24" i="1"/>
  <c r="BB23" i="1"/>
  <c r="BA23" i="1"/>
  <c r="BB22" i="1"/>
  <c r="BA22" i="1"/>
  <c r="BB21" i="1"/>
  <c r="Q432" i="48" s="1"/>
  <c r="BA21" i="1"/>
  <c r="BB20" i="1"/>
  <c r="Q431" i="48" s="1"/>
  <c r="BA20" i="1"/>
  <c r="BB19" i="1"/>
  <c r="BA19" i="1"/>
  <c r="BB18" i="1"/>
  <c r="BA18" i="1"/>
  <c r="BB17" i="1"/>
  <c r="BA17" i="1"/>
  <c r="P428" i="48" s="1"/>
  <c r="BB16" i="1"/>
  <c r="Q427" i="48" s="1"/>
  <c r="BA16" i="1"/>
  <c r="BB15" i="1"/>
  <c r="BA15" i="1"/>
  <c r="P426" i="48" s="1"/>
  <c r="BB14" i="1"/>
  <c r="Q425" i="48" s="1"/>
  <c r="BA14" i="1"/>
  <c r="BB13" i="1"/>
  <c r="BA13" i="1"/>
  <c r="BB12" i="1"/>
  <c r="Q423" i="48" s="1"/>
  <c r="BA12" i="1"/>
  <c r="BB11" i="1"/>
  <c r="BA11" i="1"/>
  <c r="P422" i="48" s="1"/>
  <c r="BB10" i="1"/>
  <c r="BA10" i="1"/>
  <c r="BB9" i="1"/>
  <c r="BA9" i="1"/>
  <c r="BB8" i="1"/>
  <c r="Q419" i="48" s="1"/>
  <c r="BA8" i="1"/>
  <c r="BB7" i="1"/>
  <c r="BA7" i="1"/>
  <c r="P418" i="48" s="1"/>
  <c r="BB26" i="7"/>
  <c r="BE52" i="7" s="1"/>
  <c r="BA26" i="7"/>
  <c r="BD52" i="7" s="1"/>
  <c r="BB25" i="7"/>
  <c r="AC436" i="48" s="1"/>
  <c r="BA25" i="7"/>
  <c r="AB436" i="48" s="1"/>
  <c r="BB24" i="7"/>
  <c r="AC435" i="48" s="1"/>
  <c r="BA24" i="7"/>
  <c r="BD50" i="7" s="1"/>
  <c r="BB23" i="7"/>
  <c r="BE49" i="7" s="1"/>
  <c r="BA23" i="7"/>
  <c r="BD49" i="7" s="1"/>
  <c r="BB22" i="7"/>
  <c r="BE48" i="7" s="1"/>
  <c r="BA22" i="7"/>
  <c r="BD48" i="7" s="1"/>
  <c r="BB21" i="7"/>
  <c r="AC432" i="48" s="1"/>
  <c r="BA21" i="7"/>
  <c r="BD47" i="7" s="1"/>
  <c r="BB20" i="7"/>
  <c r="BE46" i="7" s="1"/>
  <c r="BA20" i="7"/>
  <c r="BD46" i="7" s="1"/>
  <c r="BB19" i="7"/>
  <c r="BE45" i="7" s="1"/>
  <c r="BA19" i="7"/>
  <c r="BD45" i="7" s="1"/>
  <c r="BB18" i="7"/>
  <c r="BE44" i="7" s="1"/>
  <c r="BA18" i="7"/>
  <c r="BD44" i="7" s="1"/>
  <c r="BB17" i="7"/>
  <c r="AC428" i="48" s="1"/>
  <c r="BA17" i="7"/>
  <c r="AB428" i="48" s="1"/>
  <c r="BB16" i="7"/>
  <c r="BE42" i="7" s="1"/>
  <c r="BA16" i="7"/>
  <c r="AB427" i="48" s="1"/>
  <c r="BB15" i="7"/>
  <c r="BE41" i="7" s="1"/>
  <c r="BA15" i="7"/>
  <c r="BD41" i="7" s="1"/>
  <c r="BB14" i="7"/>
  <c r="AC425" i="48" s="1"/>
  <c r="BA14" i="7"/>
  <c r="BD40" i="7" s="1"/>
  <c r="BB13" i="7"/>
  <c r="BA13" i="7"/>
  <c r="BD39" i="7" s="1"/>
  <c r="BB12" i="7"/>
  <c r="AC423" i="48" s="1"/>
  <c r="BA12" i="7"/>
  <c r="BD38" i="7" s="1"/>
  <c r="BB11" i="7"/>
  <c r="BE37" i="7" s="1"/>
  <c r="BA11" i="7"/>
  <c r="AB422" i="48" s="1"/>
  <c r="BB10" i="7"/>
  <c r="BE36" i="7" s="1"/>
  <c r="BA10" i="7"/>
  <c r="BD36" i="7" s="1"/>
  <c r="BB9" i="7"/>
  <c r="AC420" i="48" s="1"/>
  <c r="BA9" i="7"/>
  <c r="AB420" i="48" s="1"/>
  <c r="BB8" i="7"/>
  <c r="BE34" i="7" s="1"/>
  <c r="BA8" i="7"/>
  <c r="BD34" i="7" s="1"/>
  <c r="BB7" i="7"/>
  <c r="BA7" i="7"/>
  <c r="BD33" i="7" s="1"/>
  <c r="BB26" i="6"/>
  <c r="BA26" i="6"/>
  <c r="BB25" i="6"/>
  <c r="BA25" i="6"/>
  <c r="BB24" i="6"/>
  <c r="AA435" i="48" s="1"/>
  <c r="BA24" i="6"/>
  <c r="BB23" i="6"/>
  <c r="BA23" i="6"/>
  <c r="BB22" i="6"/>
  <c r="BA22" i="6"/>
  <c r="BB21" i="6"/>
  <c r="AA432" i="48" s="1"/>
  <c r="BA21" i="6"/>
  <c r="BB20" i="6"/>
  <c r="BA20" i="6"/>
  <c r="Z431" i="48" s="1"/>
  <c r="BB19" i="6"/>
  <c r="BA19" i="6"/>
  <c r="BB18" i="6"/>
  <c r="BA18" i="6"/>
  <c r="Z429" i="48" s="1"/>
  <c r="BB17" i="6"/>
  <c r="AA428" i="48" s="1"/>
  <c r="BA17" i="6"/>
  <c r="BB16" i="6"/>
  <c r="AA427" i="48" s="1"/>
  <c r="BA16" i="6"/>
  <c r="BC15" i="6"/>
  <c r="BB15" i="6"/>
  <c r="BA15" i="6"/>
  <c r="BB14" i="6"/>
  <c r="AA425" i="48" s="1"/>
  <c r="BA14" i="6"/>
  <c r="BB13" i="6"/>
  <c r="AA424" i="48" s="1"/>
  <c r="BA13" i="6"/>
  <c r="BB12" i="6"/>
  <c r="BA12" i="6"/>
  <c r="BB11" i="6"/>
  <c r="BA11" i="6"/>
  <c r="BB10" i="6"/>
  <c r="BA10" i="6"/>
  <c r="Z421" i="48" s="1"/>
  <c r="BB9" i="6"/>
  <c r="AA420" i="48" s="1"/>
  <c r="BA9" i="6"/>
  <c r="BB8" i="6"/>
  <c r="BA8" i="6"/>
  <c r="BB7" i="6"/>
  <c r="BA7" i="6"/>
  <c r="Z418" i="48" s="1"/>
  <c r="BB26" i="5"/>
  <c r="BA26" i="5"/>
  <c r="BB25" i="5"/>
  <c r="Y436" i="48" s="1"/>
  <c r="BA25" i="5"/>
  <c r="BB24" i="5"/>
  <c r="Y435" i="48" s="1"/>
  <c r="BA24" i="5"/>
  <c r="BB23" i="5"/>
  <c r="Y434" i="48" s="1"/>
  <c r="BA23" i="5"/>
  <c r="BB22" i="5"/>
  <c r="BA22" i="5"/>
  <c r="X433" i="48" s="1"/>
  <c r="BB21" i="5"/>
  <c r="BA21" i="5"/>
  <c r="BB20" i="5"/>
  <c r="Y431" i="48" s="1"/>
  <c r="BA20" i="5"/>
  <c r="X431" i="48" s="1"/>
  <c r="BB19" i="5"/>
  <c r="BA19" i="5"/>
  <c r="BB18" i="5"/>
  <c r="BA18" i="5"/>
  <c r="BB17" i="5"/>
  <c r="BA17" i="5"/>
  <c r="BB16" i="5"/>
  <c r="Y427" i="48" s="1"/>
  <c r="BA16" i="5"/>
  <c r="BB15" i="5"/>
  <c r="BA15" i="5"/>
  <c r="BB14" i="5"/>
  <c r="BA14" i="5"/>
  <c r="BB13" i="5"/>
  <c r="BA13" i="5"/>
  <c r="BB12" i="5"/>
  <c r="Y423" i="48" s="1"/>
  <c r="BA12" i="5"/>
  <c r="BB11" i="5"/>
  <c r="BA11" i="5"/>
  <c r="BB10" i="5"/>
  <c r="BA10" i="5"/>
  <c r="BB9" i="5"/>
  <c r="BA9" i="5"/>
  <c r="BB8" i="5"/>
  <c r="Y419" i="48" s="1"/>
  <c r="BA8" i="5"/>
  <c r="BB7" i="5"/>
  <c r="BB27" i="5" s="1"/>
  <c r="BA7" i="5"/>
  <c r="X418" i="48" s="1"/>
  <c r="BB26" i="4"/>
  <c r="BA26" i="4"/>
  <c r="BB25" i="4"/>
  <c r="W436" i="48" s="1"/>
  <c r="BA25" i="4"/>
  <c r="BB24" i="4"/>
  <c r="W435" i="48" s="1"/>
  <c r="BA24" i="4"/>
  <c r="BB23" i="4"/>
  <c r="BA23" i="4"/>
  <c r="BB22" i="4"/>
  <c r="BA22" i="4"/>
  <c r="BB21" i="4"/>
  <c r="W432" i="48" s="1"/>
  <c r="BA21" i="4"/>
  <c r="BB20" i="4"/>
  <c r="BA20" i="4"/>
  <c r="BB19" i="4"/>
  <c r="BA19" i="4"/>
  <c r="BB18" i="4"/>
  <c r="BA18" i="4"/>
  <c r="BB17" i="4"/>
  <c r="W428" i="48" s="1"/>
  <c r="BA17" i="4"/>
  <c r="BB16" i="4"/>
  <c r="W427" i="48" s="1"/>
  <c r="BA16" i="4"/>
  <c r="BB15" i="4"/>
  <c r="BA15" i="4"/>
  <c r="BB14" i="4"/>
  <c r="BA14" i="4"/>
  <c r="BB13" i="4"/>
  <c r="BA13" i="4"/>
  <c r="BB12" i="4"/>
  <c r="BA12" i="4"/>
  <c r="BB11" i="4"/>
  <c r="BA11" i="4"/>
  <c r="BB10" i="4"/>
  <c r="BA10" i="4"/>
  <c r="BB9" i="4"/>
  <c r="W420" i="48" s="1"/>
  <c r="BA9" i="4"/>
  <c r="BB8" i="4"/>
  <c r="W419" i="48" s="1"/>
  <c r="BA8" i="4"/>
  <c r="BB7" i="4"/>
  <c r="BA7" i="4"/>
  <c r="BB26" i="3"/>
  <c r="U437" i="48" s="1"/>
  <c r="BA26" i="3"/>
  <c r="BB25" i="3"/>
  <c r="U436" i="48" s="1"/>
  <c r="BA25" i="3"/>
  <c r="BB24" i="3"/>
  <c r="BA24" i="3"/>
  <c r="T435" i="48" s="1"/>
  <c r="BB23" i="3"/>
  <c r="BA23" i="3"/>
  <c r="BB22" i="3"/>
  <c r="BA22" i="3"/>
  <c r="BB21" i="3"/>
  <c r="BA21" i="3"/>
  <c r="BB20" i="3"/>
  <c r="U431" i="48" s="1"/>
  <c r="BA20" i="3"/>
  <c r="BB19" i="3"/>
  <c r="BA19" i="3"/>
  <c r="BB18" i="3"/>
  <c r="BA18" i="3"/>
  <c r="BB17" i="3"/>
  <c r="BA17" i="3"/>
  <c r="BB16" i="3"/>
  <c r="U427" i="48" s="1"/>
  <c r="BA16" i="3"/>
  <c r="BB15" i="3"/>
  <c r="BA15" i="3"/>
  <c r="BB14" i="3"/>
  <c r="BA14" i="3"/>
  <c r="BB13" i="3"/>
  <c r="U424" i="48" s="1"/>
  <c r="BA13" i="3"/>
  <c r="BB12" i="3"/>
  <c r="BA12" i="3"/>
  <c r="BB11" i="3"/>
  <c r="BA11" i="3"/>
  <c r="BB10" i="3"/>
  <c r="BA10" i="3"/>
  <c r="BB9" i="3"/>
  <c r="U420" i="48" s="1"/>
  <c r="BA9" i="3"/>
  <c r="BB8" i="3"/>
  <c r="U419" i="48" s="1"/>
  <c r="BA8" i="3"/>
  <c r="BB7" i="3"/>
  <c r="BA7" i="3"/>
  <c r="BB26" i="2"/>
  <c r="BA26" i="2"/>
  <c r="BB25" i="2"/>
  <c r="BA25" i="2"/>
  <c r="BB24" i="2"/>
  <c r="BA24" i="2"/>
  <c r="BB23" i="2"/>
  <c r="BA23" i="2"/>
  <c r="BB22" i="2"/>
  <c r="BA22" i="2"/>
  <c r="BB21" i="2"/>
  <c r="S432" i="48" s="1"/>
  <c r="BA21" i="2"/>
  <c r="BB20" i="2"/>
  <c r="BA20" i="2"/>
  <c r="BB19" i="2"/>
  <c r="BA19" i="2"/>
  <c r="BB18" i="2"/>
  <c r="BA18" i="2"/>
  <c r="BB17" i="2"/>
  <c r="BA17" i="2"/>
  <c r="BB16" i="2"/>
  <c r="BA16" i="2"/>
  <c r="BB15" i="2"/>
  <c r="BA15" i="2"/>
  <c r="BB14" i="2"/>
  <c r="BA14" i="2"/>
  <c r="BB13" i="2"/>
  <c r="BB13" i="9" s="1"/>
  <c r="BA13" i="2"/>
  <c r="BB12" i="2"/>
  <c r="S423" i="48" s="1"/>
  <c r="BA12" i="2"/>
  <c r="BB11" i="2"/>
  <c r="BA11" i="2"/>
  <c r="BB10" i="2"/>
  <c r="BA10" i="2"/>
  <c r="BB9" i="2"/>
  <c r="S420" i="48" s="1"/>
  <c r="BA9" i="2"/>
  <c r="BB8" i="2"/>
  <c r="BA8" i="2"/>
  <c r="R419" i="48" s="1"/>
  <c r="BB7" i="2"/>
  <c r="BA7" i="2"/>
  <c r="R418" i="48" s="1"/>
  <c r="BB26" i="9"/>
  <c r="BE52" i="9" s="1"/>
  <c r="BA26" i="9"/>
  <c r="N437" i="48" s="1"/>
  <c r="BB25" i="9"/>
  <c r="BA25" i="9"/>
  <c r="BD51" i="9" s="1"/>
  <c r="BB24" i="9"/>
  <c r="BE50" i="9" s="1"/>
  <c r="BA24" i="9"/>
  <c r="BB23" i="9"/>
  <c r="O434" i="48" s="1"/>
  <c r="BA23" i="9"/>
  <c r="N434" i="48" s="1"/>
  <c r="BB22" i="9"/>
  <c r="O433" i="48" s="1"/>
  <c r="BB21" i="9"/>
  <c r="BA21" i="9"/>
  <c r="BD47" i="9" s="1"/>
  <c r="BB20" i="9"/>
  <c r="BB19" i="9"/>
  <c r="O430" i="48" s="1"/>
  <c r="BA19" i="9"/>
  <c r="N430" i="48" s="1"/>
  <c r="BB18" i="9"/>
  <c r="O429" i="48" s="1"/>
  <c r="BA17" i="9"/>
  <c r="BD43" i="9" s="1"/>
  <c r="BB16" i="9"/>
  <c r="BE42" i="9" s="1"/>
  <c r="BA16" i="9"/>
  <c r="BB15" i="9"/>
  <c r="O426" i="48" s="1"/>
  <c r="BA15" i="9"/>
  <c r="N426" i="48" s="1"/>
  <c r="V47" i="55" l="1"/>
  <c r="U26" i="74" s="1"/>
  <c r="R47" i="55"/>
  <c r="U22" i="74" s="1"/>
  <c r="N47" i="55"/>
  <c r="U18" i="74" s="1"/>
  <c r="S46" i="55"/>
  <c r="T23" i="74" s="1"/>
  <c r="O46" i="55"/>
  <c r="T19" i="74" s="1"/>
  <c r="Q47" i="55"/>
  <c r="U21" i="74" s="1"/>
  <c r="V95" i="55"/>
  <c r="V118" i="55" s="1"/>
  <c r="S95" i="55"/>
  <c r="S118" i="55" s="1"/>
  <c r="R95" i="55"/>
  <c r="R118" i="55" s="1"/>
  <c r="Q95" i="55"/>
  <c r="Q118" i="55" s="1"/>
  <c r="O95" i="55"/>
  <c r="O118" i="55" s="1"/>
  <c r="N95" i="55"/>
  <c r="N118" i="55" s="1"/>
  <c r="BF27" i="8"/>
  <c r="BF53" i="8" s="1"/>
  <c r="BE53" i="8"/>
  <c r="BF27" i="1"/>
  <c r="BF53" i="1" s="1"/>
  <c r="BE53" i="1"/>
  <c r="BE38" i="7"/>
  <c r="BE35" i="7"/>
  <c r="BD42" i="7"/>
  <c r="BD43" i="7"/>
  <c r="BE50" i="7"/>
  <c r="BD37" i="7"/>
  <c r="BE47" i="7"/>
  <c r="BB27" i="7"/>
  <c r="BC13" i="7"/>
  <c r="BF39" i="7" s="1"/>
  <c r="BE43" i="7"/>
  <c r="BE40" i="7"/>
  <c r="BE33" i="7"/>
  <c r="BE51" i="7"/>
  <c r="BE39" i="7"/>
  <c r="BD51" i="7"/>
  <c r="BD35" i="7"/>
  <c r="BE46" i="9"/>
  <c r="BF27" i="7"/>
  <c r="BE53" i="7"/>
  <c r="BF17" i="9"/>
  <c r="BF27" i="6"/>
  <c r="BF53" i="6" s="1"/>
  <c r="BE53" i="6"/>
  <c r="BD42" i="9"/>
  <c r="BF27" i="5"/>
  <c r="BF53" i="5" s="1"/>
  <c r="BE53" i="5"/>
  <c r="BF10" i="9"/>
  <c r="BF7" i="9"/>
  <c r="BF8" i="9"/>
  <c r="BD27" i="9"/>
  <c r="BF27" i="4"/>
  <c r="BF53" i="4" s="1"/>
  <c r="BE53" i="4"/>
  <c r="BF27" i="3"/>
  <c r="BF53" i="3" s="1"/>
  <c r="BE53" i="3"/>
  <c r="BE27" i="9"/>
  <c r="BF27" i="2"/>
  <c r="BF53" i="2" s="1"/>
  <c r="BE53" i="2"/>
  <c r="O424" i="48"/>
  <c r="BE39" i="9"/>
  <c r="O436" i="48"/>
  <c r="BE51" i="9"/>
  <c r="BE45" i="9"/>
  <c r="BE41" i="9"/>
  <c r="O432" i="48"/>
  <c r="BE47" i="9"/>
  <c r="N435" i="48"/>
  <c r="BD50" i="9"/>
  <c r="BE44" i="9"/>
  <c r="BD49" i="9"/>
  <c r="BD52" i="9"/>
  <c r="BE48" i="9"/>
  <c r="BD41" i="9"/>
  <c r="BE49" i="9"/>
  <c r="BD45" i="9"/>
  <c r="R429" i="48"/>
  <c r="R431" i="48"/>
  <c r="R433" i="48"/>
  <c r="R435" i="48"/>
  <c r="R437" i="48"/>
  <c r="BB27" i="3"/>
  <c r="U418" i="48"/>
  <c r="T422" i="48"/>
  <c r="T424" i="48"/>
  <c r="T426" i="48"/>
  <c r="T428" i="48"/>
  <c r="T430" i="48"/>
  <c r="T432" i="48"/>
  <c r="T434" i="48"/>
  <c r="T436" i="48"/>
  <c r="BA27" i="4"/>
  <c r="V418" i="48"/>
  <c r="V420" i="48"/>
  <c r="S425" i="48"/>
  <c r="R420" i="48"/>
  <c r="R424" i="48"/>
  <c r="R426" i="48"/>
  <c r="BC16" i="2"/>
  <c r="S427" i="48"/>
  <c r="S429" i="48"/>
  <c r="BC20" i="2"/>
  <c r="S431" i="48"/>
  <c r="S433" i="48"/>
  <c r="BC24" i="2"/>
  <c r="S435" i="48"/>
  <c r="S437" i="48"/>
  <c r="BA27" i="2"/>
  <c r="T419" i="48"/>
  <c r="T421" i="48"/>
  <c r="U422" i="48"/>
  <c r="U426" i="48"/>
  <c r="BC17" i="3"/>
  <c r="U428" i="48"/>
  <c r="U430" i="48"/>
  <c r="S421" i="48"/>
  <c r="S418" i="48"/>
  <c r="S422" i="48"/>
  <c r="BC13" i="2"/>
  <c r="S424" i="48"/>
  <c r="S426" i="48"/>
  <c r="R428" i="48"/>
  <c r="R430" i="48"/>
  <c r="R432" i="48"/>
  <c r="R434" i="48"/>
  <c r="R436" i="48"/>
  <c r="BB27" i="2"/>
  <c r="U421" i="48"/>
  <c r="T423" i="48"/>
  <c r="T425" i="48"/>
  <c r="T427" i="48"/>
  <c r="T429" i="48"/>
  <c r="T431" i="48"/>
  <c r="BC8" i="2"/>
  <c r="S419" i="48"/>
  <c r="R427" i="48"/>
  <c r="BB14" i="9"/>
  <c r="R422" i="48"/>
  <c r="BB12" i="9"/>
  <c r="BE38" i="9" s="1"/>
  <c r="BA18" i="9"/>
  <c r="BA20" i="9"/>
  <c r="BA22" i="9"/>
  <c r="R421" i="48"/>
  <c r="R423" i="48"/>
  <c r="R425" i="48"/>
  <c r="BC15" i="2"/>
  <c r="BC17" i="2"/>
  <c r="S428" i="48"/>
  <c r="S430" i="48"/>
  <c r="S434" i="48"/>
  <c r="BC25" i="2"/>
  <c r="S436" i="48"/>
  <c r="BA27" i="3"/>
  <c r="T418" i="48"/>
  <c r="T420" i="48"/>
  <c r="BC10" i="3"/>
  <c r="BC12" i="3"/>
  <c r="U423" i="48"/>
  <c r="U425" i="48"/>
  <c r="V422" i="48"/>
  <c r="V428" i="48"/>
  <c r="V430" i="48"/>
  <c r="V436" i="48"/>
  <c r="X420" i="48"/>
  <c r="X426" i="48"/>
  <c r="X428" i="48"/>
  <c r="Y433" i="48"/>
  <c r="AA421" i="48"/>
  <c r="AA423" i="48"/>
  <c r="Z425" i="48"/>
  <c r="AA430" i="48"/>
  <c r="AA434" i="48"/>
  <c r="BC25" i="6"/>
  <c r="AA436" i="48"/>
  <c r="AC422" i="48"/>
  <c r="AC430" i="48"/>
  <c r="BB27" i="1"/>
  <c r="Q418" i="48"/>
  <c r="Q424" i="48"/>
  <c r="Q426" i="48"/>
  <c r="Q434" i="48"/>
  <c r="BC9" i="8"/>
  <c r="AE420" i="48"/>
  <c r="AE426" i="48"/>
  <c r="AE434" i="48"/>
  <c r="Q430" i="48"/>
  <c r="X422" i="48"/>
  <c r="V424" i="48"/>
  <c r="T433" i="48"/>
  <c r="Y418" i="48"/>
  <c r="U429" i="48"/>
  <c r="AE430" i="48"/>
  <c r="BC21" i="3"/>
  <c r="U434" i="48"/>
  <c r="BB27" i="4"/>
  <c r="BC27" i="4" s="1"/>
  <c r="W418" i="48"/>
  <c r="BC13" i="4"/>
  <c r="W424" i="48"/>
  <c r="W426" i="48"/>
  <c r="W434" i="48"/>
  <c r="Y422" i="48"/>
  <c r="Y424" i="48"/>
  <c r="X434" i="48"/>
  <c r="X436" i="48"/>
  <c r="Z420" i="48"/>
  <c r="Z422" i="48"/>
  <c r="BC12" i="6"/>
  <c r="Z427" i="48"/>
  <c r="Z433" i="48"/>
  <c r="Z435" i="48"/>
  <c r="AB423" i="48"/>
  <c r="AB425" i="48"/>
  <c r="AB431" i="48"/>
  <c r="AB433" i="48"/>
  <c r="P419" i="48"/>
  <c r="P423" i="48"/>
  <c r="P425" i="48"/>
  <c r="P427" i="48"/>
  <c r="P429" i="48"/>
  <c r="P431" i="48"/>
  <c r="P435" i="48"/>
  <c r="AD419" i="48"/>
  <c r="AD421" i="48"/>
  <c r="AD423" i="48"/>
  <c r="AD425" i="48"/>
  <c r="AD427" i="48"/>
  <c r="AD429" i="48"/>
  <c r="AD431" i="48"/>
  <c r="AD433" i="48"/>
  <c r="AD435" i="48"/>
  <c r="AD437" i="48"/>
  <c r="P437" i="48"/>
  <c r="Q420" i="48"/>
  <c r="X424" i="48"/>
  <c r="V426" i="48"/>
  <c r="AB429" i="48"/>
  <c r="AC418" i="48"/>
  <c r="Y420" i="48"/>
  <c r="W422" i="48"/>
  <c r="Y429" i="48"/>
  <c r="AE432" i="48"/>
  <c r="AC434" i="48"/>
  <c r="T437" i="48"/>
  <c r="V419" i="48"/>
  <c r="V421" i="48"/>
  <c r="V423" i="48"/>
  <c r="V425" i="48"/>
  <c r="V427" i="48"/>
  <c r="V429" i="48"/>
  <c r="V431" i="48"/>
  <c r="V433" i="48"/>
  <c r="V435" i="48"/>
  <c r="V437" i="48"/>
  <c r="X419" i="48"/>
  <c r="X421" i="48"/>
  <c r="X427" i="48"/>
  <c r="BC17" i="5"/>
  <c r="Y430" i="48"/>
  <c r="Y432" i="48"/>
  <c r="BB27" i="6"/>
  <c r="AA418" i="48"/>
  <c r="AA422" i="48"/>
  <c r="Z424" i="48"/>
  <c r="Z426" i="48"/>
  <c r="AA429" i="48"/>
  <c r="AA431" i="48"/>
  <c r="AA437" i="48"/>
  <c r="BC8" i="7"/>
  <c r="BF34" i="7" s="1"/>
  <c r="AC419" i="48"/>
  <c r="AC421" i="48"/>
  <c r="BC16" i="7"/>
  <c r="BF42" i="7" s="1"/>
  <c r="AC427" i="48"/>
  <c r="AC429" i="48"/>
  <c r="BC20" i="7"/>
  <c r="BF46" i="7" s="1"/>
  <c r="AC437" i="48"/>
  <c r="Q421" i="48"/>
  <c r="Q429" i="48"/>
  <c r="Q437" i="48"/>
  <c r="AE421" i="48"/>
  <c r="BC12" i="8"/>
  <c r="AE423" i="48"/>
  <c r="AE425" i="48"/>
  <c r="BC16" i="8"/>
  <c r="AE427" i="48"/>
  <c r="AE429" i="48"/>
  <c r="BC20" i="8"/>
  <c r="AE431" i="48"/>
  <c r="AE433" i="48"/>
  <c r="P433" i="48"/>
  <c r="Q422" i="48"/>
  <c r="AB419" i="48"/>
  <c r="X423" i="48"/>
  <c r="X430" i="48"/>
  <c r="V432" i="48"/>
  <c r="AB435" i="48"/>
  <c r="Z437" i="48"/>
  <c r="AE422" i="48"/>
  <c r="AC424" i="48"/>
  <c r="Y426" i="48"/>
  <c r="AC431" i="48"/>
  <c r="AA433" i="48"/>
  <c r="U433" i="48"/>
  <c r="BC24" i="3"/>
  <c r="U435" i="48"/>
  <c r="W421" i="48"/>
  <c r="BC12" i="4"/>
  <c r="W423" i="48"/>
  <c r="W425" i="48"/>
  <c r="W429" i="48"/>
  <c r="BC20" i="4"/>
  <c r="W431" i="48"/>
  <c r="W433" i="48"/>
  <c r="W437" i="48"/>
  <c r="Y425" i="48"/>
  <c r="X429" i="48"/>
  <c r="X435" i="48"/>
  <c r="X437" i="48"/>
  <c r="Z419" i="48"/>
  <c r="AA426" i="48"/>
  <c r="Z428" i="48"/>
  <c r="Z430" i="48"/>
  <c r="Z432" i="48"/>
  <c r="Z434" i="48"/>
  <c r="Z436" i="48"/>
  <c r="BA27" i="7"/>
  <c r="BD53" i="7" s="1"/>
  <c r="AB418" i="48"/>
  <c r="AB424" i="48"/>
  <c r="AB426" i="48"/>
  <c r="AB432" i="48"/>
  <c r="AB434" i="48"/>
  <c r="BA27" i="1"/>
  <c r="P420" i="48"/>
  <c r="P424" i="48"/>
  <c r="P430" i="48"/>
  <c r="P434" i="48"/>
  <c r="P436" i="48"/>
  <c r="BA27" i="8"/>
  <c r="AD422" i="48"/>
  <c r="AD424" i="48"/>
  <c r="AD430" i="48"/>
  <c r="AD432" i="48"/>
  <c r="P432" i="48"/>
  <c r="P421" i="48"/>
  <c r="Q428" i="48"/>
  <c r="Q433" i="48"/>
  <c r="AB421" i="48"/>
  <c r="Z423" i="48"/>
  <c r="X425" i="48"/>
  <c r="AD428" i="48"/>
  <c r="AB430" i="48"/>
  <c r="X432" i="48"/>
  <c r="V434" i="48"/>
  <c r="AB437" i="48"/>
  <c r="AA419" i="48"/>
  <c r="Y421" i="48"/>
  <c r="AC426" i="48"/>
  <c r="Y428" i="48"/>
  <c r="W430" i="48"/>
  <c r="U432" i="48"/>
  <c r="AC433" i="48"/>
  <c r="Y437" i="48"/>
  <c r="AE437" i="48"/>
  <c r="U47" i="55"/>
  <c r="U25" i="74" s="1"/>
  <c r="T47" i="55"/>
  <c r="U24" i="74" s="1"/>
  <c r="P47" i="55"/>
  <c r="U20" i="74" s="1"/>
  <c r="U46" i="55"/>
  <c r="T25" i="74" s="1"/>
  <c r="Q46" i="55"/>
  <c r="T21" i="74" s="1"/>
  <c r="V94" i="55"/>
  <c r="R94" i="55"/>
  <c r="N94" i="55"/>
  <c r="T6" i="74"/>
  <c r="T10" i="74"/>
  <c r="T14" i="74"/>
  <c r="U9" i="74"/>
  <c r="U13" i="74"/>
  <c r="U94" i="55"/>
  <c r="Q94" i="55"/>
  <c r="T7" i="74"/>
  <c r="T11" i="74"/>
  <c r="U6" i="74"/>
  <c r="U10" i="74"/>
  <c r="U14" i="74"/>
  <c r="T94" i="55"/>
  <c r="P94" i="55"/>
  <c r="T8" i="74"/>
  <c r="T12" i="74"/>
  <c r="U7" i="74"/>
  <c r="U11" i="74"/>
  <c r="S94" i="55"/>
  <c r="O94" i="55"/>
  <c r="T9" i="74"/>
  <c r="T13" i="74"/>
  <c r="U8" i="74"/>
  <c r="U12" i="74"/>
  <c r="O437" i="48"/>
  <c r="N436" i="48"/>
  <c r="N432" i="48"/>
  <c r="N428" i="48"/>
  <c r="N427" i="48"/>
  <c r="O427" i="48"/>
  <c r="O431" i="48"/>
  <c r="O435" i="48"/>
  <c r="BB27" i="8"/>
  <c r="BC27" i="8" s="1"/>
  <c r="BC19" i="8"/>
  <c r="BC23" i="8"/>
  <c r="BC25" i="8"/>
  <c r="BC7" i="8"/>
  <c r="BB11" i="9"/>
  <c r="BE37" i="9" s="1"/>
  <c r="BC11" i="8"/>
  <c r="BC13" i="8"/>
  <c r="BC8" i="8"/>
  <c r="BC15" i="8"/>
  <c r="BC17" i="8"/>
  <c r="BC24" i="8"/>
  <c r="BC14" i="8"/>
  <c r="BC18" i="8"/>
  <c r="BC22" i="8"/>
  <c r="BC26" i="8"/>
  <c r="BC10" i="8"/>
  <c r="BC21" i="1"/>
  <c r="BC25" i="1"/>
  <c r="BC8" i="1"/>
  <c r="BC12" i="1"/>
  <c r="BC16" i="1"/>
  <c r="BC20" i="1"/>
  <c r="BC24" i="1"/>
  <c r="BC27" i="1"/>
  <c r="BC7" i="1"/>
  <c r="BC11" i="1"/>
  <c r="BC15" i="1"/>
  <c r="BC19" i="1"/>
  <c r="BC23" i="1"/>
  <c r="BC10" i="1"/>
  <c r="BC14" i="1"/>
  <c r="BC18" i="1"/>
  <c r="BC22" i="1"/>
  <c r="BC26" i="1"/>
  <c r="BC13" i="1"/>
  <c r="BC17" i="1"/>
  <c r="BC9" i="1"/>
  <c r="BC9" i="7"/>
  <c r="BF35" i="7" s="1"/>
  <c r="BC12" i="7"/>
  <c r="BF38" i="7" s="1"/>
  <c r="BC15" i="7"/>
  <c r="BF41" i="7" s="1"/>
  <c r="BC17" i="7"/>
  <c r="BF43" i="7" s="1"/>
  <c r="BC21" i="7"/>
  <c r="BF47" i="7" s="1"/>
  <c r="BC14" i="7"/>
  <c r="BF40" i="7" s="1"/>
  <c r="BC23" i="7"/>
  <c r="BF49" i="7" s="1"/>
  <c r="BC25" i="7"/>
  <c r="BF51" i="7" s="1"/>
  <c r="BC11" i="7"/>
  <c r="BF37" i="7" s="1"/>
  <c r="BC10" i="7"/>
  <c r="BF36" i="7" s="1"/>
  <c r="BC24" i="7"/>
  <c r="BF50" i="7" s="1"/>
  <c r="BC27" i="7"/>
  <c r="BC7" i="7"/>
  <c r="BF33" i="7" s="1"/>
  <c r="BC19" i="7"/>
  <c r="BF45" i="7" s="1"/>
  <c r="BC18" i="7"/>
  <c r="BF44" i="7" s="1"/>
  <c r="BC22" i="7"/>
  <c r="BF48" i="7" s="1"/>
  <c r="BC26" i="7"/>
  <c r="BF52" i="7" s="1"/>
  <c r="BA27" i="6"/>
  <c r="BC8" i="6"/>
  <c r="BC13" i="6"/>
  <c r="BC16" i="6"/>
  <c r="BC20" i="6"/>
  <c r="BC23" i="6"/>
  <c r="BC17" i="6"/>
  <c r="BC24" i="6"/>
  <c r="BC9" i="6"/>
  <c r="BC11" i="6"/>
  <c r="BC19" i="6"/>
  <c r="BC21" i="6"/>
  <c r="BC27" i="6"/>
  <c r="BC7" i="6"/>
  <c r="BC10" i="6"/>
  <c r="BC14" i="6"/>
  <c r="BC18" i="6"/>
  <c r="BC22" i="6"/>
  <c r="BC26" i="6"/>
  <c r="BA10" i="9"/>
  <c r="BD36" i="9" s="1"/>
  <c r="BC25" i="5"/>
  <c r="BC8" i="5"/>
  <c r="BC12" i="5"/>
  <c r="BC16" i="5"/>
  <c r="BA27" i="5"/>
  <c r="BC20" i="5"/>
  <c r="BC24" i="5"/>
  <c r="BC27" i="5"/>
  <c r="BC11" i="5"/>
  <c r="BC15" i="5"/>
  <c r="BC19" i="5"/>
  <c r="BC23" i="5"/>
  <c r="BC7" i="5"/>
  <c r="BC10" i="5"/>
  <c r="BC14" i="5"/>
  <c r="BC18" i="5"/>
  <c r="BC22" i="5"/>
  <c r="BC26" i="5"/>
  <c r="BC13" i="5"/>
  <c r="BC21" i="5"/>
  <c r="BC9" i="5"/>
  <c r="BC19" i="4"/>
  <c r="BC21" i="4"/>
  <c r="BA11" i="9"/>
  <c r="BD37" i="9" s="1"/>
  <c r="BC9" i="4"/>
  <c r="BC16" i="4"/>
  <c r="BC23" i="4"/>
  <c r="BC25" i="4"/>
  <c r="BC11" i="4"/>
  <c r="BC8" i="4"/>
  <c r="BC15" i="4"/>
  <c r="BC17" i="4"/>
  <c r="BC24" i="4"/>
  <c r="BC7" i="4"/>
  <c r="BC10" i="4"/>
  <c r="BC14" i="4"/>
  <c r="BC18" i="4"/>
  <c r="BC22" i="4"/>
  <c r="BC26" i="4"/>
  <c r="BC9" i="3"/>
  <c r="BC14" i="3"/>
  <c r="BC16" i="3"/>
  <c r="BC25" i="3"/>
  <c r="BC13" i="3"/>
  <c r="BC18" i="3"/>
  <c r="BC20" i="3"/>
  <c r="BC8" i="3"/>
  <c r="BC22" i="3"/>
  <c r="BC27" i="3"/>
  <c r="BA8" i="9"/>
  <c r="BD34" i="9" s="1"/>
  <c r="BC16" i="9"/>
  <c r="BF42" i="9" s="1"/>
  <c r="BA7" i="9"/>
  <c r="BC7" i="3"/>
  <c r="BC11" i="3"/>
  <c r="BC15" i="3"/>
  <c r="BC19" i="3"/>
  <c r="BC23" i="3"/>
  <c r="BC26" i="3"/>
  <c r="BB9" i="9"/>
  <c r="BE35" i="9" s="1"/>
  <c r="BC12" i="2"/>
  <c r="BC19" i="2"/>
  <c r="BC21" i="2"/>
  <c r="BB7" i="9"/>
  <c r="BE33" i="9" s="1"/>
  <c r="BA14" i="9"/>
  <c r="BD40" i="9" s="1"/>
  <c r="BB17" i="9"/>
  <c r="BE43" i="9" s="1"/>
  <c r="BC21" i="9"/>
  <c r="BF47" i="9" s="1"/>
  <c r="BC7" i="2"/>
  <c r="BC23" i="2"/>
  <c r="BB8" i="9"/>
  <c r="BE34" i="9" s="1"/>
  <c r="BA12" i="9"/>
  <c r="BD38" i="9" s="1"/>
  <c r="BC24" i="9"/>
  <c r="BF50" i="9" s="1"/>
  <c r="BC11" i="2"/>
  <c r="BB10" i="9"/>
  <c r="BE36" i="9" s="1"/>
  <c r="BC10" i="2"/>
  <c r="BC14" i="2"/>
  <c r="BC18" i="2"/>
  <c r="BC22" i="2"/>
  <c r="BC26" i="2"/>
  <c r="BA9" i="9"/>
  <c r="BD35" i="9" s="1"/>
  <c r="BC15" i="9"/>
  <c r="BF41" i="9" s="1"/>
  <c r="BC23" i="9"/>
  <c r="BF49" i="9" s="1"/>
  <c r="BC25" i="9"/>
  <c r="BF51" i="9" s="1"/>
  <c r="BC9" i="2"/>
  <c r="BC20" i="9"/>
  <c r="BF46" i="9" s="1"/>
  <c r="BA13" i="9"/>
  <c r="BD39" i="9" s="1"/>
  <c r="BC19" i="9"/>
  <c r="BF45" i="9" s="1"/>
  <c r="BC18" i="9"/>
  <c r="BF44" i="9" s="1"/>
  <c r="BC22" i="9"/>
  <c r="BF48" i="9" s="1"/>
  <c r="BC26" i="9"/>
  <c r="BF52" i="9" s="1"/>
  <c r="X392" i="48"/>
  <c r="AY26" i="8"/>
  <c r="AX26" i="8"/>
  <c r="AY25" i="8"/>
  <c r="AX25" i="8"/>
  <c r="AY24" i="8"/>
  <c r="AX24" i="8"/>
  <c r="AY23" i="8"/>
  <c r="AX23" i="8"/>
  <c r="AY22" i="8"/>
  <c r="AX22" i="8"/>
  <c r="AY21" i="8"/>
  <c r="AX21" i="8"/>
  <c r="AY20" i="8"/>
  <c r="AX20" i="8"/>
  <c r="AY19" i="8"/>
  <c r="AX19" i="8"/>
  <c r="AY18" i="8"/>
  <c r="AX18" i="8"/>
  <c r="AY17" i="8"/>
  <c r="AX17" i="8"/>
  <c r="AY16" i="8"/>
  <c r="AX16" i="8"/>
  <c r="AY15" i="8"/>
  <c r="AX15" i="8"/>
  <c r="AY14" i="8"/>
  <c r="AX14" i="8"/>
  <c r="AY13" i="8"/>
  <c r="AX13" i="8"/>
  <c r="AY12" i="8"/>
  <c r="AX12" i="8"/>
  <c r="AY11" i="8"/>
  <c r="AX11" i="8"/>
  <c r="AY10" i="8"/>
  <c r="AX10" i="8"/>
  <c r="AY9" i="8"/>
  <c r="AX9" i="8"/>
  <c r="AY8" i="8"/>
  <c r="AX8" i="8"/>
  <c r="AY7" i="8"/>
  <c r="AX7" i="8"/>
  <c r="AY26" i="1"/>
  <c r="AX26" i="1"/>
  <c r="AY25" i="1"/>
  <c r="AX25" i="1"/>
  <c r="AY24" i="1"/>
  <c r="Q412" i="48" s="1"/>
  <c r="AX24" i="1"/>
  <c r="AY23" i="1"/>
  <c r="AX23" i="1"/>
  <c r="AY22" i="1"/>
  <c r="AX22" i="1"/>
  <c r="AY21" i="1"/>
  <c r="AX21" i="1"/>
  <c r="AY20" i="1"/>
  <c r="Q408" i="48" s="1"/>
  <c r="AX20" i="1"/>
  <c r="AY19" i="1"/>
  <c r="AX19" i="1"/>
  <c r="AY18" i="1"/>
  <c r="AX18" i="1"/>
  <c r="AY17" i="1"/>
  <c r="AX17" i="1"/>
  <c r="AY16" i="1"/>
  <c r="AX16" i="1"/>
  <c r="AY15" i="1"/>
  <c r="AX15" i="1"/>
  <c r="AY14" i="1"/>
  <c r="AX14" i="1"/>
  <c r="AY13" i="1"/>
  <c r="AX13" i="1"/>
  <c r="AY12" i="1"/>
  <c r="Q400" i="48" s="1"/>
  <c r="AX12" i="1"/>
  <c r="AY11" i="1"/>
  <c r="AX11" i="1"/>
  <c r="AY10" i="1"/>
  <c r="AX10" i="1"/>
  <c r="AY9" i="1"/>
  <c r="AX9" i="1"/>
  <c r="AY8" i="1"/>
  <c r="AX8" i="1"/>
  <c r="AY7" i="1"/>
  <c r="Q395" i="48" s="1"/>
  <c r="AX7" i="1"/>
  <c r="AY26" i="7"/>
  <c r="AX26" i="7"/>
  <c r="AY25" i="7"/>
  <c r="AC413" i="48" s="1"/>
  <c r="AX25" i="7"/>
  <c r="AY24" i="7"/>
  <c r="AC412" i="48" s="1"/>
  <c r="AX24" i="7"/>
  <c r="AY23" i="7"/>
  <c r="AX23" i="7"/>
  <c r="AY22" i="7"/>
  <c r="AX22" i="7"/>
  <c r="AY21" i="7"/>
  <c r="AC409" i="48" s="1"/>
  <c r="AX21" i="7"/>
  <c r="AY20" i="7"/>
  <c r="AC408" i="48" s="1"/>
  <c r="AX20" i="7"/>
  <c r="AY19" i="7"/>
  <c r="AX19" i="7"/>
  <c r="AY18" i="7"/>
  <c r="AX18" i="7"/>
  <c r="AY17" i="7"/>
  <c r="AC405" i="48" s="1"/>
  <c r="AX17" i="7"/>
  <c r="AY16" i="7"/>
  <c r="AC404" i="48" s="1"/>
  <c r="AX16" i="7"/>
  <c r="AY15" i="7"/>
  <c r="AX15" i="7"/>
  <c r="AY14" i="7"/>
  <c r="AX14" i="7"/>
  <c r="AY13" i="7"/>
  <c r="AC401" i="48" s="1"/>
  <c r="AX13" i="7"/>
  <c r="AY12" i="7"/>
  <c r="AC400" i="48" s="1"/>
  <c r="AX12" i="7"/>
  <c r="AY11" i="7"/>
  <c r="AX11" i="7"/>
  <c r="AY10" i="7"/>
  <c r="AX10" i="7"/>
  <c r="AY9" i="7"/>
  <c r="AC397" i="48" s="1"/>
  <c r="AX9" i="7"/>
  <c r="AY8" i="7"/>
  <c r="AC396" i="48" s="1"/>
  <c r="AX8" i="7"/>
  <c r="AY7" i="7"/>
  <c r="AC395" i="48" s="1"/>
  <c r="AX7" i="7"/>
  <c r="AB395" i="48" s="1"/>
  <c r="AY26" i="6"/>
  <c r="AX26" i="6"/>
  <c r="AY25" i="6"/>
  <c r="AA413" i="48" s="1"/>
  <c r="AX25" i="6"/>
  <c r="AY24" i="6"/>
  <c r="AA412" i="48" s="1"/>
  <c r="AX24" i="6"/>
  <c r="AY23" i="6"/>
  <c r="AX23" i="6"/>
  <c r="AY22" i="6"/>
  <c r="AX22" i="6"/>
  <c r="AY21" i="6"/>
  <c r="AA409" i="48" s="1"/>
  <c r="AX21" i="6"/>
  <c r="AY20" i="6"/>
  <c r="AX20" i="6"/>
  <c r="Z408" i="48" s="1"/>
  <c r="AY19" i="6"/>
  <c r="AX19" i="6"/>
  <c r="AY18" i="6"/>
  <c r="AX18" i="6"/>
  <c r="AY17" i="6"/>
  <c r="AA405" i="48" s="1"/>
  <c r="AX17" i="6"/>
  <c r="AY16" i="6"/>
  <c r="AX16" i="6"/>
  <c r="AY15" i="6"/>
  <c r="AX15" i="6"/>
  <c r="AY14" i="6"/>
  <c r="AX14" i="6"/>
  <c r="AY13" i="6"/>
  <c r="AA401" i="48" s="1"/>
  <c r="AX13" i="6"/>
  <c r="AY12" i="6"/>
  <c r="AX12" i="6"/>
  <c r="AY11" i="6"/>
  <c r="AX11" i="6"/>
  <c r="AY10" i="6"/>
  <c r="AX10" i="6"/>
  <c r="AY9" i="6"/>
  <c r="AA397" i="48" s="1"/>
  <c r="AX9" i="6"/>
  <c r="AY8" i="6"/>
  <c r="AX8" i="6"/>
  <c r="AY7" i="6"/>
  <c r="AA395" i="48" s="1"/>
  <c r="AX7" i="6"/>
  <c r="Z395" i="48" s="1"/>
  <c r="AY26" i="5"/>
  <c r="AX26" i="5"/>
  <c r="AY25" i="5"/>
  <c r="Y413" i="48" s="1"/>
  <c r="AX25" i="5"/>
  <c r="AY24" i="5"/>
  <c r="Y412" i="48" s="1"/>
  <c r="AX24" i="5"/>
  <c r="AY23" i="5"/>
  <c r="AX23" i="5"/>
  <c r="AY22" i="5"/>
  <c r="AX22" i="5"/>
  <c r="AY21" i="5"/>
  <c r="AX21" i="5"/>
  <c r="AY20" i="5"/>
  <c r="Y408" i="48" s="1"/>
  <c r="AX20" i="5"/>
  <c r="AY19" i="5"/>
  <c r="AX19" i="5"/>
  <c r="AY18" i="5"/>
  <c r="AX18" i="5"/>
  <c r="AY17" i="5"/>
  <c r="AX17" i="5"/>
  <c r="AY16" i="5"/>
  <c r="Y404" i="48" s="1"/>
  <c r="AX16" i="5"/>
  <c r="AY15" i="5"/>
  <c r="AX15" i="5"/>
  <c r="AY14" i="5"/>
  <c r="AX14" i="5"/>
  <c r="AY13" i="5"/>
  <c r="AX13" i="5"/>
  <c r="AY12" i="5"/>
  <c r="Y400" i="48" s="1"/>
  <c r="AX12" i="5"/>
  <c r="AY11" i="5"/>
  <c r="AX11" i="5"/>
  <c r="AY10" i="5"/>
  <c r="AX10" i="5"/>
  <c r="AY9" i="5"/>
  <c r="AX9" i="5"/>
  <c r="AY8" i="5"/>
  <c r="Y396" i="48" s="1"/>
  <c r="AX8" i="5"/>
  <c r="AY7" i="5"/>
  <c r="Y395" i="48" s="1"/>
  <c r="AX7" i="5"/>
  <c r="X395" i="48" s="1"/>
  <c r="AY26" i="4"/>
  <c r="AX26" i="4"/>
  <c r="AY25" i="4"/>
  <c r="W413" i="48" s="1"/>
  <c r="AX25" i="4"/>
  <c r="AY24" i="4"/>
  <c r="W412" i="48" s="1"/>
  <c r="AX24" i="4"/>
  <c r="AY23" i="4"/>
  <c r="AX23" i="4"/>
  <c r="AY22" i="4"/>
  <c r="AX22" i="4"/>
  <c r="AY21" i="4"/>
  <c r="W409" i="48" s="1"/>
  <c r="AX21" i="4"/>
  <c r="AY20" i="4"/>
  <c r="W408" i="48" s="1"/>
  <c r="AX20" i="4"/>
  <c r="AY19" i="4"/>
  <c r="AX19" i="4"/>
  <c r="AY18" i="4"/>
  <c r="AX18" i="4"/>
  <c r="AY17" i="4"/>
  <c r="W405" i="48" s="1"/>
  <c r="AX17" i="4"/>
  <c r="AY16" i="4"/>
  <c r="W404" i="48" s="1"/>
  <c r="AX16" i="4"/>
  <c r="AY15" i="4"/>
  <c r="AX15" i="4"/>
  <c r="AY14" i="4"/>
  <c r="AX14" i="4"/>
  <c r="AY13" i="4"/>
  <c r="W401" i="48" s="1"/>
  <c r="AX13" i="4"/>
  <c r="AY12" i="4"/>
  <c r="W400" i="48" s="1"/>
  <c r="AX12" i="4"/>
  <c r="AY11" i="4"/>
  <c r="AX11" i="4"/>
  <c r="AY10" i="4"/>
  <c r="AX10" i="4"/>
  <c r="AY9" i="4"/>
  <c r="W397" i="48" s="1"/>
  <c r="AX9" i="4"/>
  <c r="AY8" i="4"/>
  <c r="W396" i="48" s="1"/>
  <c r="AX8" i="4"/>
  <c r="AY7" i="4"/>
  <c r="W395" i="48" s="1"/>
  <c r="AX7" i="4"/>
  <c r="V395" i="48" s="1"/>
  <c r="AY26" i="3"/>
  <c r="AX26" i="3"/>
  <c r="AY25" i="3"/>
  <c r="U413" i="48" s="1"/>
  <c r="AX25" i="3"/>
  <c r="AY24" i="3"/>
  <c r="U412" i="48" s="1"/>
  <c r="AX24" i="3"/>
  <c r="AY23" i="3"/>
  <c r="AX23" i="3"/>
  <c r="AY22" i="3"/>
  <c r="AX22" i="3"/>
  <c r="AY21" i="3"/>
  <c r="U409" i="48" s="1"/>
  <c r="AX21" i="3"/>
  <c r="AY20" i="3"/>
  <c r="U408" i="48" s="1"/>
  <c r="AX20" i="3"/>
  <c r="AY19" i="3"/>
  <c r="AX19" i="3"/>
  <c r="AY18" i="3"/>
  <c r="AX18" i="3"/>
  <c r="AY17" i="3"/>
  <c r="U405" i="48" s="1"/>
  <c r="AX17" i="3"/>
  <c r="AY16" i="3"/>
  <c r="U404" i="48" s="1"/>
  <c r="AX16" i="3"/>
  <c r="AY15" i="3"/>
  <c r="AX15" i="3"/>
  <c r="AY14" i="3"/>
  <c r="AX14" i="3"/>
  <c r="AY13" i="3"/>
  <c r="U401" i="48" s="1"/>
  <c r="AX13" i="3"/>
  <c r="AY12" i="3"/>
  <c r="U400" i="48" s="1"/>
  <c r="AX12" i="3"/>
  <c r="AY11" i="3"/>
  <c r="AX11" i="3"/>
  <c r="AY10" i="3"/>
  <c r="AX10" i="3"/>
  <c r="AY9" i="3"/>
  <c r="U397" i="48" s="1"/>
  <c r="AX9" i="3"/>
  <c r="AY8" i="3"/>
  <c r="U396" i="48" s="1"/>
  <c r="AX8" i="3"/>
  <c r="AY7" i="3"/>
  <c r="U395" i="48" s="1"/>
  <c r="AX7" i="3"/>
  <c r="T395" i="48" s="1"/>
  <c r="AX10" i="2"/>
  <c r="AY26" i="2"/>
  <c r="AX26" i="2"/>
  <c r="AY25" i="2"/>
  <c r="S413" i="48" s="1"/>
  <c r="AX25" i="2"/>
  <c r="AY24" i="2"/>
  <c r="S412" i="48" s="1"/>
  <c r="AX24" i="2"/>
  <c r="AY23" i="2"/>
  <c r="AX23" i="2"/>
  <c r="AY22" i="2"/>
  <c r="AX22" i="2"/>
  <c r="AY21" i="2"/>
  <c r="S409" i="48" s="1"/>
  <c r="AX21" i="2"/>
  <c r="AY20" i="2"/>
  <c r="S408" i="48" s="1"/>
  <c r="AX20" i="2"/>
  <c r="AY19" i="2"/>
  <c r="AX19" i="2"/>
  <c r="AY18" i="2"/>
  <c r="AX18" i="2"/>
  <c r="AY17" i="2"/>
  <c r="S405" i="48" s="1"/>
  <c r="AX17" i="2"/>
  <c r="AY16" i="2"/>
  <c r="S404" i="48" s="1"/>
  <c r="AX16" i="2"/>
  <c r="AY15" i="2"/>
  <c r="AX15" i="2"/>
  <c r="AY14" i="2"/>
  <c r="AX14" i="2"/>
  <c r="AY13" i="2"/>
  <c r="S401" i="48" s="1"/>
  <c r="AX13" i="2"/>
  <c r="AY12" i="2"/>
  <c r="S400" i="48" s="1"/>
  <c r="AX12" i="2"/>
  <c r="AY11" i="2"/>
  <c r="AX11" i="2"/>
  <c r="AY10" i="2"/>
  <c r="AY9" i="2"/>
  <c r="S397" i="48" s="1"/>
  <c r="AX9" i="2"/>
  <c r="AY8" i="2"/>
  <c r="S396" i="48" s="1"/>
  <c r="AX8" i="2"/>
  <c r="R396" i="48" s="1"/>
  <c r="AY7" i="2"/>
  <c r="AX7" i="2"/>
  <c r="BF53" i="7" l="1"/>
  <c r="BF27" i="9"/>
  <c r="O423" i="48"/>
  <c r="N429" i="48"/>
  <c r="BD44" i="9"/>
  <c r="N418" i="48"/>
  <c r="BD33" i="9"/>
  <c r="N433" i="48"/>
  <c r="BD48" i="9"/>
  <c r="N431" i="48"/>
  <c r="BD46" i="9"/>
  <c r="O425" i="48"/>
  <c r="BE40" i="9"/>
  <c r="BC27" i="2"/>
  <c r="R399" i="48"/>
  <c r="BA37" i="2"/>
  <c r="R401" i="48"/>
  <c r="BA39" i="2"/>
  <c r="R403" i="48"/>
  <c r="BA41" i="2"/>
  <c r="R405" i="48"/>
  <c r="BA43" i="2"/>
  <c r="R407" i="48"/>
  <c r="BA45" i="2"/>
  <c r="R409" i="48"/>
  <c r="BA47" i="2"/>
  <c r="R411" i="48"/>
  <c r="BA49" i="2"/>
  <c r="R413" i="48"/>
  <c r="BA51" i="2"/>
  <c r="R398" i="48"/>
  <c r="BA36" i="2"/>
  <c r="U398" i="48"/>
  <c r="BB36" i="3"/>
  <c r="U402" i="48"/>
  <c r="BB40" i="3"/>
  <c r="U406" i="48"/>
  <c r="BB44" i="3"/>
  <c r="U410" i="48"/>
  <c r="BB48" i="3"/>
  <c r="U414" i="48"/>
  <c r="BB52" i="3"/>
  <c r="W398" i="48"/>
  <c r="BB36" i="4"/>
  <c r="W402" i="48"/>
  <c r="BB40" i="4"/>
  <c r="W406" i="48"/>
  <c r="BB44" i="4"/>
  <c r="W410" i="48"/>
  <c r="BB48" i="4"/>
  <c r="W414" i="48"/>
  <c r="BB52" i="4"/>
  <c r="Y398" i="48"/>
  <c r="BB36" i="5"/>
  <c r="Y402" i="48"/>
  <c r="BB40" i="5"/>
  <c r="Y406" i="48"/>
  <c r="BB44" i="5"/>
  <c r="Y410" i="48"/>
  <c r="BB48" i="5"/>
  <c r="Y414" i="48"/>
  <c r="BB52" i="5"/>
  <c r="AA396" i="48"/>
  <c r="BB34" i="6"/>
  <c r="AA398" i="48"/>
  <c r="BB36" i="6"/>
  <c r="AA400" i="48"/>
  <c r="BB38" i="6"/>
  <c r="AA402" i="48"/>
  <c r="BB40" i="6"/>
  <c r="AA404" i="48"/>
  <c r="BB42" i="6"/>
  <c r="AA406" i="48"/>
  <c r="BB44" i="6"/>
  <c r="AA408" i="48"/>
  <c r="BB46" i="6"/>
  <c r="AA410" i="48"/>
  <c r="BB48" i="6"/>
  <c r="AA414" i="48"/>
  <c r="BB52" i="6"/>
  <c r="AC398" i="48"/>
  <c r="BB36" i="7"/>
  <c r="AC402" i="48"/>
  <c r="BB40" i="7"/>
  <c r="AC406" i="48"/>
  <c r="BB44" i="7"/>
  <c r="AC410" i="48"/>
  <c r="BB48" i="7"/>
  <c r="AC414" i="48"/>
  <c r="BB52" i="7"/>
  <c r="Q396" i="48"/>
  <c r="BB34" i="1"/>
  <c r="Q398" i="48"/>
  <c r="BB36" i="1"/>
  <c r="Q402" i="48"/>
  <c r="BB40" i="1"/>
  <c r="Q404" i="48"/>
  <c r="BB42" i="1"/>
  <c r="Q406" i="48"/>
  <c r="BB44" i="1"/>
  <c r="Q410" i="48"/>
  <c r="BB48" i="1"/>
  <c r="Q414" i="48"/>
  <c r="BB52" i="1"/>
  <c r="AE396" i="48"/>
  <c r="BB34" i="8"/>
  <c r="AE398" i="48"/>
  <c r="BB36" i="8"/>
  <c r="AE400" i="48"/>
  <c r="BB38" i="8"/>
  <c r="AE402" i="48"/>
  <c r="BB40" i="8"/>
  <c r="AE404" i="48"/>
  <c r="BB42" i="8"/>
  <c r="AE406" i="48"/>
  <c r="BB44" i="8"/>
  <c r="AE408" i="48"/>
  <c r="BB46" i="8"/>
  <c r="AE410" i="48"/>
  <c r="BB48" i="8"/>
  <c r="AE412" i="48"/>
  <c r="BB50" i="8"/>
  <c r="AE414" i="48"/>
  <c r="BB52" i="8"/>
  <c r="BB50" i="2"/>
  <c r="BB34" i="2"/>
  <c r="BB47" i="2"/>
  <c r="BA34" i="2"/>
  <c r="BB50" i="3"/>
  <c r="BB34" i="3"/>
  <c r="BB47" i="3"/>
  <c r="BB50" i="4"/>
  <c r="BB34" i="4"/>
  <c r="BB47" i="4"/>
  <c r="BB33" i="5"/>
  <c r="BB46" i="5"/>
  <c r="BA33" i="5"/>
  <c r="BA33" i="6"/>
  <c r="BA46" i="6"/>
  <c r="BB50" i="7"/>
  <c r="BB34" i="7"/>
  <c r="BB39" i="7"/>
  <c r="R400" i="48"/>
  <c r="BA38" i="2"/>
  <c r="R395" i="48"/>
  <c r="AX27" i="2"/>
  <c r="R397" i="48"/>
  <c r="BA35" i="2"/>
  <c r="S399" i="48"/>
  <c r="BB37" i="2"/>
  <c r="S403" i="48"/>
  <c r="BB41" i="2"/>
  <c r="S407" i="48"/>
  <c r="BB45" i="2"/>
  <c r="S411" i="48"/>
  <c r="BB49" i="2"/>
  <c r="T397" i="48"/>
  <c r="BA35" i="3"/>
  <c r="T399" i="48"/>
  <c r="BA37" i="3"/>
  <c r="T401" i="48"/>
  <c r="BA39" i="3"/>
  <c r="T403" i="48"/>
  <c r="BA41" i="3"/>
  <c r="T405" i="48"/>
  <c r="BA43" i="3"/>
  <c r="T407" i="48"/>
  <c r="BA45" i="3"/>
  <c r="T409" i="48"/>
  <c r="BA47" i="3"/>
  <c r="T411" i="48"/>
  <c r="BA49" i="3"/>
  <c r="T413" i="48"/>
  <c r="BA51" i="3"/>
  <c r="V397" i="48"/>
  <c r="BA35" i="4"/>
  <c r="V399" i="48"/>
  <c r="BA37" i="4"/>
  <c r="V401" i="48"/>
  <c r="BA39" i="4"/>
  <c r="V403" i="48"/>
  <c r="BA41" i="4"/>
  <c r="V405" i="48"/>
  <c r="BA43" i="4"/>
  <c r="V407" i="48"/>
  <c r="BA45" i="4"/>
  <c r="V409" i="48"/>
  <c r="BA47" i="4"/>
  <c r="V411" i="48"/>
  <c r="BA49" i="4"/>
  <c r="V413" i="48"/>
  <c r="BA51" i="4"/>
  <c r="X397" i="48"/>
  <c r="BA35" i="5"/>
  <c r="X399" i="48"/>
  <c r="BA37" i="5"/>
  <c r="X401" i="48"/>
  <c r="BA39" i="5"/>
  <c r="X403" i="48"/>
  <c r="BA41" i="5"/>
  <c r="X405" i="48"/>
  <c r="BA43" i="5"/>
  <c r="X407" i="48"/>
  <c r="BA45" i="5"/>
  <c r="X409" i="48"/>
  <c r="BA47" i="5"/>
  <c r="X411" i="48"/>
  <c r="BA49" i="5"/>
  <c r="X413" i="48"/>
  <c r="BA51" i="5"/>
  <c r="Z397" i="48"/>
  <c r="BA35" i="6"/>
  <c r="Z399" i="48"/>
  <c r="BA37" i="6"/>
  <c r="Z401" i="48"/>
  <c r="BA39" i="6"/>
  <c r="Z403" i="48"/>
  <c r="BA41" i="6"/>
  <c r="Z405" i="48"/>
  <c r="BA43" i="6"/>
  <c r="Z407" i="48"/>
  <c r="BA45" i="6"/>
  <c r="Z409" i="48"/>
  <c r="BA47" i="6"/>
  <c r="Z411" i="48"/>
  <c r="BA49" i="6"/>
  <c r="Z413" i="48"/>
  <c r="BA51" i="6"/>
  <c r="AB397" i="48"/>
  <c r="BA35" i="7"/>
  <c r="AB399" i="48"/>
  <c r="BA37" i="7"/>
  <c r="AB401" i="48"/>
  <c r="BA39" i="7"/>
  <c r="AB403" i="48"/>
  <c r="BA41" i="7"/>
  <c r="AB405" i="48"/>
  <c r="BA43" i="7"/>
  <c r="AB407" i="48"/>
  <c r="BA45" i="7"/>
  <c r="AB409" i="48"/>
  <c r="BA47" i="7"/>
  <c r="AB411" i="48"/>
  <c r="BA49" i="7"/>
  <c r="AB413" i="48"/>
  <c r="BA51" i="7"/>
  <c r="P395" i="48"/>
  <c r="BA33" i="1"/>
  <c r="P397" i="48"/>
  <c r="BA35" i="1"/>
  <c r="P399" i="48"/>
  <c r="BA37" i="1"/>
  <c r="P401" i="48"/>
  <c r="BA39" i="1"/>
  <c r="P403" i="48"/>
  <c r="BA41" i="1"/>
  <c r="P405" i="48"/>
  <c r="BA43" i="1"/>
  <c r="P407" i="48"/>
  <c r="BA45" i="1"/>
  <c r="P409" i="48"/>
  <c r="BA47" i="1"/>
  <c r="P411" i="48"/>
  <c r="BA49" i="1"/>
  <c r="P413" i="48"/>
  <c r="BA51" i="1"/>
  <c r="AD395" i="48"/>
  <c r="BA33" i="8"/>
  <c r="AD397" i="48"/>
  <c r="BA35" i="8"/>
  <c r="AD399" i="48"/>
  <c r="BA37" i="8"/>
  <c r="AD401" i="48"/>
  <c r="BA39" i="8"/>
  <c r="AD403" i="48"/>
  <c r="BA41" i="8"/>
  <c r="AD405" i="48"/>
  <c r="BA43" i="8"/>
  <c r="AD407" i="48"/>
  <c r="BA45" i="8"/>
  <c r="AD409" i="48"/>
  <c r="BA47" i="8"/>
  <c r="AD411" i="48"/>
  <c r="BA49" i="8"/>
  <c r="AD413" i="48"/>
  <c r="BA51" i="8"/>
  <c r="BB46" i="2"/>
  <c r="BA33" i="2"/>
  <c r="BB43" i="2"/>
  <c r="BB46" i="3"/>
  <c r="BA33" i="3"/>
  <c r="BB43" i="3"/>
  <c r="BB46" i="4"/>
  <c r="BA33" i="4"/>
  <c r="BB43" i="4"/>
  <c r="BB42" i="5"/>
  <c r="BB33" i="6"/>
  <c r="BB43" i="6"/>
  <c r="BB46" i="7"/>
  <c r="BA33" i="7"/>
  <c r="BB51" i="7"/>
  <c r="BB35" i="7"/>
  <c r="BB50" i="1"/>
  <c r="S395" i="48"/>
  <c r="AY27" i="2"/>
  <c r="BB33" i="2"/>
  <c r="R402" i="48"/>
  <c r="BA40" i="2"/>
  <c r="R406" i="48"/>
  <c r="BA44" i="2"/>
  <c r="R410" i="48"/>
  <c r="BA48" i="2"/>
  <c r="R414" i="48"/>
  <c r="BA52" i="2"/>
  <c r="U399" i="48"/>
  <c r="BB37" i="3"/>
  <c r="U403" i="48"/>
  <c r="BB41" i="3"/>
  <c r="U407" i="48"/>
  <c r="BB45" i="3"/>
  <c r="U411" i="48"/>
  <c r="BB49" i="3"/>
  <c r="W399" i="48"/>
  <c r="BB37" i="4"/>
  <c r="W403" i="48"/>
  <c r="BB41" i="4"/>
  <c r="W407" i="48"/>
  <c r="BB45" i="4"/>
  <c r="W411" i="48"/>
  <c r="BB49" i="4"/>
  <c r="Y397" i="48"/>
  <c r="BB35" i="5"/>
  <c r="Y399" i="48"/>
  <c r="BB37" i="5"/>
  <c r="Y401" i="48"/>
  <c r="BB39" i="5"/>
  <c r="Y403" i="48"/>
  <c r="BB41" i="5"/>
  <c r="Y405" i="48"/>
  <c r="BB43" i="5"/>
  <c r="Y407" i="48"/>
  <c r="BB45" i="5"/>
  <c r="Y409" i="48"/>
  <c r="BB47" i="5"/>
  <c r="Y411" i="48"/>
  <c r="BB49" i="5"/>
  <c r="AA399" i="48"/>
  <c r="BB37" i="6"/>
  <c r="AA403" i="48"/>
  <c r="BB41" i="6"/>
  <c r="AA407" i="48"/>
  <c r="BB45" i="6"/>
  <c r="AA411" i="48"/>
  <c r="BB49" i="6"/>
  <c r="AC399" i="48"/>
  <c r="BB37" i="7"/>
  <c r="AC403" i="48"/>
  <c r="BB41" i="7"/>
  <c r="AC407" i="48"/>
  <c r="BB45" i="7"/>
  <c r="AC411" i="48"/>
  <c r="BB49" i="7"/>
  <c r="Q397" i="48"/>
  <c r="BB35" i="1"/>
  <c r="Q399" i="48"/>
  <c r="BB37" i="1"/>
  <c r="Q401" i="48"/>
  <c r="BB39" i="1"/>
  <c r="Q403" i="48"/>
  <c r="BB41" i="1"/>
  <c r="Q405" i="48"/>
  <c r="BB43" i="1"/>
  <c r="Q407" i="48"/>
  <c r="BB45" i="1"/>
  <c r="Q409" i="48"/>
  <c r="BB47" i="1"/>
  <c r="Q411" i="48"/>
  <c r="BB49" i="1"/>
  <c r="Q413" i="48"/>
  <c r="BB51" i="1"/>
  <c r="AE395" i="48"/>
  <c r="BB33" i="8"/>
  <c r="AE397" i="48"/>
  <c r="BB35" i="8"/>
  <c r="AE399" i="48"/>
  <c r="BB37" i="8"/>
  <c r="AE401" i="48"/>
  <c r="BB39" i="8"/>
  <c r="AE403" i="48"/>
  <c r="BB41" i="8"/>
  <c r="AE405" i="48"/>
  <c r="BB43" i="8"/>
  <c r="AE407" i="48"/>
  <c r="BB45" i="8"/>
  <c r="AE409" i="48"/>
  <c r="BB47" i="8"/>
  <c r="AE411" i="48"/>
  <c r="BB49" i="8"/>
  <c r="AE413" i="48"/>
  <c r="BB51" i="8"/>
  <c r="BB42" i="2"/>
  <c r="BB39" i="2"/>
  <c r="BB33" i="3"/>
  <c r="BB42" i="3"/>
  <c r="BB39" i="3"/>
  <c r="BB42" i="4"/>
  <c r="BB39" i="4"/>
  <c r="BB38" i="5"/>
  <c r="BB39" i="6"/>
  <c r="BB51" i="6"/>
  <c r="BB42" i="7"/>
  <c r="BB47" i="7"/>
  <c r="BB33" i="1"/>
  <c r="BB46" i="1"/>
  <c r="R404" i="48"/>
  <c r="BA42" i="2"/>
  <c r="R408" i="48"/>
  <c r="BA46" i="2"/>
  <c r="R412" i="48"/>
  <c r="BA50" i="2"/>
  <c r="S398" i="48"/>
  <c r="BB36" i="2"/>
  <c r="S402" i="48"/>
  <c r="BB40" i="2"/>
  <c r="S406" i="48"/>
  <c r="BB44" i="2"/>
  <c r="S410" i="48"/>
  <c r="BB48" i="2"/>
  <c r="S414" i="48"/>
  <c r="BB52" i="2"/>
  <c r="T396" i="48"/>
  <c r="BA34" i="3"/>
  <c r="T398" i="48"/>
  <c r="BA36" i="3"/>
  <c r="T400" i="48"/>
  <c r="BA38" i="3"/>
  <c r="T402" i="48"/>
  <c r="BA40" i="3"/>
  <c r="T404" i="48"/>
  <c r="BA42" i="3"/>
  <c r="T406" i="48"/>
  <c r="BA44" i="3"/>
  <c r="T408" i="48"/>
  <c r="BA46" i="3"/>
  <c r="T410" i="48"/>
  <c r="BA48" i="3"/>
  <c r="T412" i="48"/>
  <c r="BA50" i="3"/>
  <c r="T414" i="48"/>
  <c r="BA52" i="3"/>
  <c r="V396" i="48"/>
  <c r="BA34" i="4"/>
  <c r="V398" i="48"/>
  <c r="BA36" i="4"/>
  <c r="V400" i="48"/>
  <c r="BA38" i="4"/>
  <c r="V402" i="48"/>
  <c r="BA40" i="4"/>
  <c r="V404" i="48"/>
  <c r="BA42" i="4"/>
  <c r="V406" i="48"/>
  <c r="BA44" i="4"/>
  <c r="V408" i="48"/>
  <c r="BA46" i="4"/>
  <c r="V410" i="48"/>
  <c r="BA48" i="4"/>
  <c r="V412" i="48"/>
  <c r="BA50" i="4"/>
  <c r="V414" i="48"/>
  <c r="BA52" i="4"/>
  <c r="X396" i="48"/>
  <c r="BA34" i="5"/>
  <c r="X398" i="48"/>
  <c r="BA36" i="5"/>
  <c r="X400" i="48"/>
  <c r="BA38" i="5"/>
  <c r="X402" i="48"/>
  <c r="BA40" i="5"/>
  <c r="X404" i="48"/>
  <c r="BA42" i="5"/>
  <c r="X406" i="48"/>
  <c r="BA44" i="5"/>
  <c r="X408" i="48"/>
  <c r="BA46" i="5"/>
  <c r="X410" i="48"/>
  <c r="BA48" i="5"/>
  <c r="X412" i="48"/>
  <c r="BA50" i="5"/>
  <c r="X414" i="48"/>
  <c r="BA52" i="5"/>
  <c r="Z396" i="48"/>
  <c r="BA34" i="6"/>
  <c r="Z398" i="48"/>
  <c r="BA36" i="6"/>
  <c r="Z400" i="48"/>
  <c r="BA38" i="6"/>
  <c r="Z402" i="48"/>
  <c r="BA40" i="6"/>
  <c r="Z404" i="48"/>
  <c r="BA42" i="6"/>
  <c r="Z406" i="48"/>
  <c r="BA44" i="6"/>
  <c r="Z410" i="48"/>
  <c r="BA48" i="6"/>
  <c r="Z412" i="48"/>
  <c r="BA50" i="6"/>
  <c r="Z414" i="48"/>
  <c r="BA52" i="6"/>
  <c r="AB396" i="48"/>
  <c r="BA34" i="7"/>
  <c r="AB398" i="48"/>
  <c r="BA36" i="7"/>
  <c r="AB400" i="48"/>
  <c r="BA38" i="7"/>
  <c r="AB402" i="48"/>
  <c r="BA40" i="7"/>
  <c r="AB404" i="48"/>
  <c r="BA42" i="7"/>
  <c r="AB406" i="48"/>
  <c r="BA44" i="7"/>
  <c r="AB408" i="48"/>
  <c r="BA46" i="7"/>
  <c r="AB410" i="48"/>
  <c r="BA48" i="7"/>
  <c r="AB412" i="48"/>
  <c r="BA50" i="7"/>
  <c r="AB414" i="48"/>
  <c r="BA52" i="7"/>
  <c r="P396" i="48"/>
  <c r="BA34" i="1"/>
  <c r="P398" i="48"/>
  <c r="BA36" i="1"/>
  <c r="P400" i="48"/>
  <c r="BA38" i="1"/>
  <c r="P402" i="48"/>
  <c r="BA40" i="1"/>
  <c r="P404" i="48"/>
  <c r="BA42" i="1"/>
  <c r="P406" i="48"/>
  <c r="BA44" i="1"/>
  <c r="P408" i="48"/>
  <c r="BA46" i="1"/>
  <c r="P410" i="48"/>
  <c r="BA48" i="1"/>
  <c r="P412" i="48"/>
  <c r="BA50" i="1"/>
  <c r="P414" i="48"/>
  <c r="BA52" i="1"/>
  <c r="AD396" i="48"/>
  <c r="BA34" i="8"/>
  <c r="AD398" i="48"/>
  <c r="BA36" i="8"/>
  <c r="AD400" i="48"/>
  <c r="BA38" i="8"/>
  <c r="AD402" i="48"/>
  <c r="BA40" i="8"/>
  <c r="AD404" i="48"/>
  <c r="BA42" i="8"/>
  <c r="AD406" i="48"/>
  <c r="BA44" i="8"/>
  <c r="AD408" i="48"/>
  <c r="BA46" i="8"/>
  <c r="AD410" i="48"/>
  <c r="BA48" i="8"/>
  <c r="AD412" i="48"/>
  <c r="BA50" i="8"/>
  <c r="AD414" i="48"/>
  <c r="BA52" i="8"/>
  <c r="BB38" i="2"/>
  <c r="BB51" i="2"/>
  <c r="BB35" i="2"/>
  <c r="BB38" i="3"/>
  <c r="BB51" i="3"/>
  <c r="BB35" i="3"/>
  <c r="BB33" i="4"/>
  <c r="BB38" i="4"/>
  <c r="BB51" i="4"/>
  <c r="BB35" i="4"/>
  <c r="BB50" i="5"/>
  <c r="BB34" i="5"/>
  <c r="BB51" i="5"/>
  <c r="BB50" i="6"/>
  <c r="BB47" i="6"/>
  <c r="BB35" i="6"/>
  <c r="BB33" i="7"/>
  <c r="BB38" i="7"/>
  <c r="BB43" i="7"/>
  <c r="BB38" i="1"/>
  <c r="BA53" i="2"/>
  <c r="Q117" i="55"/>
  <c r="U45" i="74" s="1"/>
  <c r="U33" i="74"/>
  <c r="U117" i="55"/>
  <c r="U49" i="74" s="1"/>
  <c r="U37" i="74"/>
  <c r="U30" i="74"/>
  <c r="N117" i="55"/>
  <c r="U42" i="74" s="1"/>
  <c r="U31" i="74"/>
  <c r="O117" i="55"/>
  <c r="U43" i="74" s="1"/>
  <c r="U32" i="74"/>
  <c r="P117" i="55"/>
  <c r="U44" i="74" s="1"/>
  <c r="U34" i="74"/>
  <c r="R117" i="55"/>
  <c r="U46" i="74" s="1"/>
  <c r="U35" i="74"/>
  <c r="S117" i="55"/>
  <c r="U47" i="74" s="1"/>
  <c r="U36" i="74"/>
  <c r="T117" i="55"/>
  <c r="U48" i="74" s="1"/>
  <c r="U38" i="74"/>
  <c r="V117" i="55"/>
  <c r="U50" i="74" s="1"/>
  <c r="N423" i="48"/>
  <c r="O419" i="48"/>
  <c r="O428" i="48"/>
  <c r="N421" i="48"/>
  <c r="O421" i="48"/>
  <c r="N425" i="48"/>
  <c r="O420" i="48"/>
  <c r="N419" i="48"/>
  <c r="N420" i="48"/>
  <c r="N424" i="48"/>
  <c r="BC7" i="9"/>
  <c r="BF33" i="9" s="1"/>
  <c r="O418" i="48"/>
  <c r="N422" i="48"/>
  <c r="O422" i="48"/>
  <c r="BC11" i="9"/>
  <c r="BF37" i="9" s="1"/>
  <c r="BC17" i="9"/>
  <c r="BF43" i="9" s="1"/>
  <c r="BC9" i="9"/>
  <c r="BF35" i="9" s="1"/>
  <c r="BC8" i="9"/>
  <c r="BF34" i="9" s="1"/>
  <c r="BC14" i="9"/>
  <c r="BF40" i="9" s="1"/>
  <c r="BC10" i="9"/>
  <c r="BF36" i="9" s="1"/>
  <c r="BC12" i="9"/>
  <c r="BF38" i="9" s="1"/>
  <c r="BB27" i="9"/>
  <c r="BE53" i="9" s="1"/>
  <c r="BA27" i="9"/>
  <c r="BD53" i="9" s="1"/>
  <c r="BC13" i="9"/>
  <c r="BF39" i="9" s="1"/>
  <c r="AZ24" i="8"/>
  <c r="BC50" i="8" s="1"/>
  <c r="AZ8" i="8"/>
  <c r="BC34" i="8" s="1"/>
  <c r="AY27" i="8"/>
  <c r="BB53" i="8" s="1"/>
  <c r="AZ12" i="8"/>
  <c r="BC38" i="8" s="1"/>
  <c r="AZ11" i="8"/>
  <c r="BC37" i="8" s="1"/>
  <c r="AZ15" i="8"/>
  <c r="BC41" i="8" s="1"/>
  <c r="AZ19" i="8"/>
  <c r="BC45" i="8" s="1"/>
  <c r="AZ21" i="8"/>
  <c r="BC47" i="8" s="1"/>
  <c r="AZ23" i="8"/>
  <c r="BC49" i="8" s="1"/>
  <c r="AZ7" i="8"/>
  <c r="BC33" i="8" s="1"/>
  <c r="AZ9" i="8"/>
  <c r="BC35" i="8" s="1"/>
  <c r="AZ16" i="8"/>
  <c r="BC42" i="8" s="1"/>
  <c r="AZ25" i="8"/>
  <c r="BC51" i="8" s="1"/>
  <c r="AZ13" i="8"/>
  <c r="BC39" i="8" s="1"/>
  <c r="AZ20" i="8"/>
  <c r="BC46" i="8" s="1"/>
  <c r="AX27" i="8"/>
  <c r="BA53" i="8" s="1"/>
  <c r="AZ17" i="8"/>
  <c r="BC43" i="8" s="1"/>
  <c r="AZ10" i="8"/>
  <c r="BC36" i="8" s="1"/>
  <c r="AZ14" i="8"/>
  <c r="BC40" i="8" s="1"/>
  <c r="AZ18" i="8"/>
  <c r="BC44" i="8" s="1"/>
  <c r="AZ22" i="8"/>
  <c r="BC48" i="8" s="1"/>
  <c r="AZ26" i="8"/>
  <c r="BC52" i="8" s="1"/>
  <c r="AZ9" i="1"/>
  <c r="BC35" i="1" s="1"/>
  <c r="AZ13" i="1"/>
  <c r="BC39" i="1" s="1"/>
  <c r="AZ17" i="1"/>
  <c r="BC43" i="1" s="1"/>
  <c r="AZ21" i="1"/>
  <c r="BC47" i="1" s="1"/>
  <c r="AZ25" i="1"/>
  <c r="BC51" i="1" s="1"/>
  <c r="AZ20" i="1"/>
  <c r="BC46" i="1" s="1"/>
  <c r="AY27" i="1"/>
  <c r="BB53" i="1" s="1"/>
  <c r="AZ16" i="1"/>
  <c r="BC42" i="1" s="1"/>
  <c r="AZ16" i="7"/>
  <c r="BC42" i="7" s="1"/>
  <c r="AZ20" i="7"/>
  <c r="BC46" i="7" s="1"/>
  <c r="AZ24" i="7"/>
  <c r="BC50" i="7" s="1"/>
  <c r="AZ8" i="1"/>
  <c r="BC34" i="1" s="1"/>
  <c r="AZ24" i="1"/>
  <c r="BC50" i="1" s="1"/>
  <c r="AZ12" i="1"/>
  <c r="BC38" i="1" s="1"/>
  <c r="AX27" i="1"/>
  <c r="BA53" i="1" s="1"/>
  <c r="AZ7" i="1"/>
  <c r="BC33" i="1" s="1"/>
  <c r="AZ11" i="1"/>
  <c r="BC37" i="1" s="1"/>
  <c r="AZ15" i="1"/>
  <c r="BC41" i="1" s="1"/>
  <c r="AZ19" i="1"/>
  <c r="BC45" i="1" s="1"/>
  <c r="AZ23" i="1"/>
  <c r="BC49" i="1" s="1"/>
  <c r="AZ10" i="1"/>
  <c r="BC36" i="1" s="1"/>
  <c r="AZ14" i="1"/>
  <c r="BC40" i="1" s="1"/>
  <c r="AZ18" i="1"/>
  <c r="BC44" i="1" s="1"/>
  <c r="AZ22" i="1"/>
  <c r="BC48" i="1" s="1"/>
  <c r="AZ26" i="1"/>
  <c r="BC52" i="1" s="1"/>
  <c r="AZ7" i="7"/>
  <c r="BC33" i="7" s="1"/>
  <c r="AZ15" i="7"/>
  <c r="BC41" i="7" s="1"/>
  <c r="AZ19" i="7"/>
  <c r="BC45" i="7" s="1"/>
  <c r="AZ23" i="7"/>
  <c r="BC49" i="7" s="1"/>
  <c r="AZ8" i="7"/>
  <c r="BC34" i="7" s="1"/>
  <c r="AZ12" i="7"/>
  <c r="BC38" i="7" s="1"/>
  <c r="AY27" i="5"/>
  <c r="BB53" i="5" s="1"/>
  <c r="AY27" i="6"/>
  <c r="BB53" i="6" s="1"/>
  <c r="AZ24" i="5"/>
  <c r="BC50" i="5" s="1"/>
  <c r="AZ20" i="6"/>
  <c r="BC46" i="6" s="1"/>
  <c r="AZ24" i="6"/>
  <c r="BC50" i="6" s="1"/>
  <c r="AZ11" i="7"/>
  <c r="BC37" i="7" s="1"/>
  <c r="AZ25" i="7"/>
  <c r="BC51" i="7" s="1"/>
  <c r="AX27" i="7"/>
  <c r="BA53" i="7" s="1"/>
  <c r="AY27" i="7"/>
  <c r="BB53" i="7" s="1"/>
  <c r="AZ10" i="7"/>
  <c r="BC36" i="7" s="1"/>
  <c r="AZ14" i="7"/>
  <c r="BC40" i="7" s="1"/>
  <c r="AZ18" i="7"/>
  <c r="BC44" i="7" s="1"/>
  <c r="AZ22" i="7"/>
  <c r="BC48" i="7" s="1"/>
  <c r="AZ26" i="7"/>
  <c r="BC52" i="7" s="1"/>
  <c r="AZ9" i="7"/>
  <c r="BC35" i="7" s="1"/>
  <c r="AZ13" i="7"/>
  <c r="BC39" i="7" s="1"/>
  <c r="AZ17" i="7"/>
  <c r="BC43" i="7" s="1"/>
  <c r="AZ21" i="7"/>
  <c r="BC47" i="7" s="1"/>
  <c r="AZ11" i="6"/>
  <c r="BC37" i="6" s="1"/>
  <c r="AZ15" i="6"/>
  <c r="BC41" i="6" s="1"/>
  <c r="AZ19" i="6"/>
  <c r="BC45" i="6" s="1"/>
  <c r="AZ8" i="6"/>
  <c r="BC34" i="6" s="1"/>
  <c r="AZ16" i="6"/>
  <c r="BC42" i="6" s="1"/>
  <c r="AZ21" i="6"/>
  <c r="BC47" i="6" s="1"/>
  <c r="AZ23" i="6"/>
  <c r="BC49" i="6" s="1"/>
  <c r="AZ7" i="6"/>
  <c r="BC33" i="6" s="1"/>
  <c r="AZ9" i="6"/>
  <c r="BC35" i="6" s="1"/>
  <c r="AZ25" i="6"/>
  <c r="BC51" i="6" s="1"/>
  <c r="AZ13" i="6"/>
  <c r="BC39" i="6" s="1"/>
  <c r="AX27" i="6"/>
  <c r="BA53" i="6" s="1"/>
  <c r="AZ12" i="6"/>
  <c r="BC38" i="6" s="1"/>
  <c r="AZ17" i="6"/>
  <c r="BC43" i="6" s="1"/>
  <c r="AZ10" i="6"/>
  <c r="BC36" i="6" s="1"/>
  <c r="AZ14" i="6"/>
  <c r="BC40" i="6" s="1"/>
  <c r="AZ18" i="6"/>
  <c r="BC44" i="6" s="1"/>
  <c r="AZ22" i="6"/>
  <c r="BC48" i="6" s="1"/>
  <c r="AZ26" i="6"/>
  <c r="BC52" i="6" s="1"/>
  <c r="AZ11" i="5"/>
  <c r="BC37" i="5" s="1"/>
  <c r="AZ13" i="5"/>
  <c r="BC39" i="5" s="1"/>
  <c r="AZ15" i="5"/>
  <c r="BC41" i="5" s="1"/>
  <c r="AZ19" i="5"/>
  <c r="BC45" i="5" s="1"/>
  <c r="AZ21" i="5"/>
  <c r="BC47" i="5" s="1"/>
  <c r="AZ12" i="5"/>
  <c r="BC38" i="5" s="1"/>
  <c r="AZ23" i="5"/>
  <c r="BC49" i="5" s="1"/>
  <c r="AZ20" i="5"/>
  <c r="BC46" i="5" s="1"/>
  <c r="AZ7" i="5"/>
  <c r="BC33" i="5" s="1"/>
  <c r="AZ9" i="5"/>
  <c r="BC35" i="5" s="1"/>
  <c r="AZ16" i="5"/>
  <c r="BC42" i="5" s="1"/>
  <c r="AZ25" i="5"/>
  <c r="BC51" i="5" s="1"/>
  <c r="AX27" i="5"/>
  <c r="BA53" i="5" s="1"/>
  <c r="AZ8" i="5"/>
  <c r="BC34" i="5" s="1"/>
  <c r="AZ17" i="5"/>
  <c r="BC43" i="5" s="1"/>
  <c r="AZ10" i="5"/>
  <c r="BC36" i="5" s="1"/>
  <c r="AZ14" i="5"/>
  <c r="BC40" i="5" s="1"/>
  <c r="AZ18" i="5"/>
  <c r="BC44" i="5" s="1"/>
  <c r="AZ22" i="5"/>
  <c r="BC48" i="5" s="1"/>
  <c r="AZ26" i="5"/>
  <c r="BC52" i="5" s="1"/>
  <c r="AY27" i="4"/>
  <c r="BB53" i="4" s="1"/>
  <c r="AZ24" i="4"/>
  <c r="BC50" i="4" s="1"/>
  <c r="AZ13" i="4"/>
  <c r="BC39" i="4" s="1"/>
  <c r="AZ15" i="4"/>
  <c r="BC41" i="4" s="1"/>
  <c r="AZ19" i="4"/>
  <c r="BC45" i="4" s="1"/>
  <c r="AZ8" i="4"/>
  <c r="BC34" i="4" s="1"/>
  <c r="AZ16" i="4"/>
  <c r="BC42" i="4" s="1"/>
  <c r="AZ21" i="4"/>
  <c r="BC47" i="4" s="1"/>
  <c r="AZ23" i="4"/>
  <c r="BC49" i="4" s="1"/>
  <c r="AZ11" i="4"/>
  <c r="BC37" i="4" s="1"/>
  <c r="AZ24" i="3"/>
  <c r="BC50" i="3" s="1"/>
  <c r="AZ7" i="4"/>
  <c r="BC33" i="4" s="1"/>
  <c r="AZ9" i="4"/>
  <c r="BC35" i="4" s="1"/>
  <c r="AZ20" i="4"/>
  <c r="BC46" i="4" s="1"/>
  <c r="AZ25" i="4"/>
  <c r="BC51" i="4" s="1"/>
  <c r="AX27" i="4"/>
  <c r="BA53" i="4" s="1"/>
  <c r="AZ12" i="4"/>
  <c r="BC38" i="4" s="1"/>
  <c r="AZ17" i="4"/>
  <c r="BC43" i="4" s="1"/>
  <c r="AZ10" i="4"/>
  <c r="BC36" i="4" s="1"/>
  <c r="AZ14" i="4"/>
  <c r="BC40" i="4" s="1"/>
  <c r="AZ18" i="4"/>
  <c r="BC44" i="4" s="1"/>
  <c r="AZ22" i="4"/>
  <c r="BC48" i="4" s="1"/>
  <c r="AZ26" i="4"/>
  <c r="BC52" i="4" s="1"/>
  <c r="AY27" i="3"/>
  <c r="BB53" i="3" s="1"/>
  <c r="AZ13" i="3"/>
  <c r="BC39" i="3" s="1"/>
  <c r="AZ15" i="3"/>
  <c r="BC41" i="3" s="1"/>
  <c r="AZ17" i="3"/>
  <c r="BC43" i="3" s="1"/>
  <c r="AZ19" i="3"/>
  <c r="BC45" i="3" s="1"/>
  <c r="AZ8" i="3"/>
  <c r="BC34" i="3" s="1"/>
  <c r="AZ12" i="3"/>
  <c r="BC38" i="3" s="1"/>
  <c r="AZ21" i="3"/>
  <c r="BC47" i="3" s="1"/>
  <c r="AZ23" i="3"/>
  <c r="BC49" i="3" s="1"/>
  <c r="AZ11" i="3"/>
  <c r="BC37" i="3" s="1"/>
  <c r="AZ20" i="3"/>
  <c r="BC46" i="3" s="1"/>
  <c r="AZ7" i="3"/>
  <c r="BC33" i="3" s="1"/>
  <c r="AZ9" i="3"/>
  <c r="BC35" i="3" s="1"/>
  <c r="AZ16" i="3"/>
  <c r="BC42" i="3" s="1"/>
  <c r="AZ25" i="3"/>
  <c r="BC51" i="3" s="1"/>
  <c r="AX27" i="3"/>
  <c r="BA53" i="3" s="1"/>
  <c r="AZ10" i="3"/>
  <c r="BC36" i="3" s="1"/>
  <c r="AZ14" i="3"/>
  <c r="BC40" i="3" s="1"/>
  <c r="AZ18" i="3"/>
  <c r="BC44" i="3" s="1"/>
  <c r="AZ22" i="3"/>
  <c r="BC48" i="3" s="1"/>
  <c r="AZ26" i="3"/>
  <c r="BC52" i="3" s="1"/>
  <c r="AZ26" i="2"/>
  <c r="BC52" i="2" s="1"/>
  <c r="AZ8" i="2"/>
  <c r="BC34" i="2" s="1"/>
  <c r="AZ10" i="2"/>
  <c r="BC36" i="2" s="1"/>
  <c r="AZ12" i="2"/>
  <c r="BC38" i="2" s="1"/>
  <c r="AZ18" i="2"/>
  <c r="BC44" i="2" s="1"/>
  <c r="AZ20" i="2"/>
  <c r="BC46" i="2" s="1"/>
  <c r="AZ22" i="2"/>
  <c r="BC48" i="2" s="1"/>
  <c r="AZ24" i="2"/>
  <c r="BC50" i="2" s="1"/>
  <c r="AZ9" i="2"/>
  <c r="BC35" i="2" s="1"/>
  <c r="AZ11" i="2"/>
  <c r="BC37" i="2" s="1"/>
  <c r="AZ15" i="2"/>
  <c r="BC41" i="2" s="1"/>
  <c r="AZ17" i="2"/>
  <c r="BC43" i="2" s="1"/>
  <c r="AZ13" i="2"/>
  <c r="BC39" i="2" s="1"/>
  <c r="AZ19" i="2"/>
  <c r="BC45" i="2" s="1"/>
  <c r="AZ25" i="2"/>
  <c r="BC51" i="2" s="1"/>
  <c r="AZ7" i="2"/>
  <c r="BC33" i="2" s="1"/>
  <c r="AZ14" i="2"/>
  <c r="BC40" i="2" s="1"/>
  <c r="AZ16" i="2"/>
  <c r="BC42" i="2" s="1"/>
  <c r="AZ21" i="2"/>
  <c r="BC47" i="2" s="1"/>
  <c r="AZ23" i="2"/>
  <c r="BC49" i="2" s="1"/>
  <c r="AK7" i="9"/>
  <c r="AN7" i="9"/>
  <c r="AK8" i="9"/>
  <c r="AN8" i="9"/>
  <c r="AK9" i="9"/>
  <c r="AN9" i="9"/>
  <c r="AK10" i="9"/>
  <c r="AN10" i="9"/>
  <c r="AK11" i="9"/>
  <c r="AN11" i="9"/>
  <c r="AK12" i="9"/>
  <c r="AN12" i="9"/>
  <c r="AK13" i="9"/>
  <c r="AN13" i="9"/>
  <c r="AK14" i="9"/>
  <c r="AN14" i="9"/>
  <c r="AK15" i="9"/>
  <c r="AN15" i="9"/>
  <c r="AK16" i="9"/>
  <c r="AN16" i="9"/>
  <c r="AK17" i="9"/>
  <c r="AN17" i="9"/>
  <c r="AK18" i="9"/>
  <c r="AN18" i="9"/>
  <c r="AK19" i="9"/>
  <c r="AN19" i="9"/>
  <c r="AK20" i="9"/>
  <c r="AN20" i="9"/>
  <c r="AK21" i="9"/>
  <c r="AN21" i="9"/>
  <c r="AK22" i="9"/>
  <c r="AN22" i="9"/>
  <c r="AK23" i="9"/>
  <c r="AN23" i="9"/>
  <c r="AK24" i="9"/>
  <c r="AN24" i="9"/>
  <c r="AK25" i="9"/>
  <c r="AN25" i="9"/>
  <c r="AK26" i="9"/>
  <c r="AN26" i="9"/>
  <c r="AI27" i="9"/>
  <c r="AJ27" i="9"/>
  <c r="AL27" i="9"/>
  <c r="AM27" i="9"/>
  <c r="AQ7" i="9"/>
  <c r="AQ8" i="9"/>
  <c r="AQ9" i="9"/>
  <c r="AQ10" i="9"/>
  <c r="AQ11" i="9"/>
  <c r="AQ12" i="9"/>
  <c r="AQ13" i="9"/>
  <c r="AQ14" i="9"/>
  <c r="AQ15" i="9"/>
  <c r="AQ16" i="9"/>
  <c r="AQ17" i="9"/>
  <c r="AQ18" i="9"/>
  <c r="AQ19" i="9"/>
  <c r="AQ20" i="9"/>
  <c r="AQ21" i="9"/>
  <c r="AQ22" i="9"/>
  <c r="AQ23" i="9"/>
  <c r="AQ24" i="9"/>
  <c r="AQ25" i="9"/>
  <c r="AQ26" i="9"/>
  <c r="AI7" i="2"/>
  <c r="N20" i="55"/>
  <c r="AZ27" i="2" l="1"/>
  <c r="BC53" i="2" s="1"/>
  <c r="BB53" i="2"/>
  <c r="BC27" i="9"/>
  <c r="BF53" i="9" s="1"/>
  <c r="AK27" i="9"/>
  <c r="AZ27" i="6"/>
  <c r="BC53" i="6" s="1"/>
  <c r="AZ27" i="8"/>
  <c r="BC53" i="8" s="1"/>
  <c r="AZ27" i="5"/>
  <c r="BC53" i="5" s="1"/>
  <c r="AZ27" i="1"/>
  <c r="BC53" i="1" s="1"/>
  <c r="AZ27" i="7"/>
  <c r="BC53" i="7" s="1"/>
  <c r="AZ27" i="4"/>
  <c r="BC53" i="4" s="1"/>
  <c r="AZ27" i="3"/>
  <c r="BC53" i="3" s="1"/>
  <c r="AN27" i="9"/>
  <c r="J50" i="74"/>
  <c r="N257" i="48" l="1"/>
  <c r="O257" i="48"/>
  <c r="O51" i="50" l="1"/>
  <c r="X369" i="48"/>
  <c r="AS26" i="3"/>
  <c r="AR26" i="3"/>
  <c r="AS25" i="3"/>
  <c r="U367" i="48" s="1"/>
  <c r="AR25" i="3"/>
  <c r="T367" i="48" s="1"/>
  <c r="AS24" i="3"/>
  <c r="AR24" i="3"/>
  <c r="AS23" i="3"/>
  <c r="U365" i="48" s="1"/>
  <c r="AR23" i="3"/>
  <c r="T365" i="48" s="1"/>
  <c r="AS22" i="3"/>
  <c r="AR22" i="3"/>
  <c r="AS21" i="3"/>
  <c r="U363" i="48" s="1"/>
  <c r="AR21" i="3"/>
  <c r="T363" i="48" s="1"/>
  <c r="AS20" i="3"/>
  <c r="AR20" i="3"/>
  <c r="AS19" i="3"/>
  <c r="U361" i="48" s="1"/>
  <c r="AR19" i="3"/>
  <c r="AS18" i="3"/>
  <c r="AR18" i="3"/>
  <c r="T360" i="48" s="1"/>
  <c r="AS17" i="3"/>
  <c r="U359" i="48" s="1"/>
  <c r="AR17" i="3"/>
  <c r="AS16" i="3"/>
  <c r="AR16" i="3"/>
  <c r="T358" i="48" s="1"/>
  <c r="AS15" i="3"/>
  <c r="U357" i="48" s="1"/>
  <c r="AR15" i="3"/>
  <c r="AS14" i="3"/>
  <c r="AR14" i="3"/>
  <c r="T356" i="48" s="1"/>
  <c r="AS13" i="3"/>
  <c r="U355" i="48" s="1"/>
  <c r="AR13" i="3"/>
  <c r="AS12" i="3"/>
  <c r="AR12" i="3"/>
  <c r="T354" i="48" s="1"/>
  <c r="AS11" i="3"/>
  <c r="AR11" i="3"/>
  <c r="AS10" i="3"/>
  <c r="U352" i="48" s="1"/>
  <c r="AR10" i="3"/>
  <c r="T352" i="48" s="1"/>
  <c r="AS9" i="3"/>
  <c r="AR9" i="3"/>
  <c r="AS8" i="3"/>
  <c r="U350" i="48" s="1"/>
  <c r="AR8" i="3"/>
  <c r="T350" i="48" s="1"/>
  <c r="AS7" i="3"/>
  <c r="AR7" i="3"/>
  <c r="AS26" i="4"/>
  <c r="W368" i="48" s="1"/>
  <c r="AR26" i="4"/>
  <c r="AS25" i="4"/>
  <c r="AR25" i="4"/>
  <c r="AS24" i="4"/>
  <c r="W366" i="48" s="1"/>
  <c r="AR24" i="4"/>
  <c r="AS23" i="4"/>
  <c r="AR23" i="4"/>
  <c r="AS22" i="4"/>
  <c r="W364" i="48" s="1"/>
  <c r="AR22" i="4"/>
  <c r="AS21" i="4"/>
  <c r="AR21" i="4"/>
  <c r="AS20" i="4"/>
  <c r="AR20" i="4"/>
  <c r="AS19" i="4"/>
  <c r="AR19" i="4"/>
  <c r="AS18" i="4"/>
  <c r="AR18" i="4"/>
  <c r="AS17" i="4"/>
  <c r="AR17" i="4"/>
  <c r="AS16" i="4"/>
  <c r="AR16" i="4"/>
  <c r="AS15" i="4"/>
  <c r="AR15" i="4"/>
  <c r="AS14" i="4"/>
  <c r="AR14" i="4"/>
  <c r="AS13" i="4"/>
  <c r="AR13" i="4"/>
  <c r="AS12" i="4"/>
  <c r="AR12" i="4"/>
  <c r="AS11" i="4"/>
  <c r="AR11" i="4"/>
  <c r="AS10" i="4"/>
  <c r="AR10" i="4"/>
  <c r="AS9" i="4"/>
  <c r="AR9" i="4"/>
  <c r="AS8" i="4"/>
  <c r="AR8" i="4"/>
  <c r="AS7" i="4"/>
  <c r="AR7" i="4"/>
  <c r="AS26" i="5"/>
  <c r="AR26" i="5"/>
  <c r="AS25" i="5"/>
  <c r="AR25" i="5"/>
  <c r="AS24" i="5"/>
  <c r="AR24" i="5"/>
  <c r="AS23" i="5"/>
  <c r="AR23" i="5"/>
  <c r="AS22" i="5"/>
  <c r="AR22" i="5"/>
  <c r="AS21" i="5"/>
  <c r="AR21" i="5"/>
  <c r="AS20" i="5"/>
  <c r="AR20" i="5"/>
  <c r="AS19" i="5"/>
  <c r="AR19" i="5"/>
  <c r="AS18" i="5"/>
  <c r="AR18" i="5"/>
  <c r="AS17" i="5"/>
  <c r="AR17" i="5"/>
  <c r="AS16" i="5"/>
  <c r="AR16" i="5"/>
  <c r="AS15" i="5"/>
  <c r="AR15" i="5"/>
  <c r="AS14" i="5"/>
  <c r="AR14" i="5"/>
  <c r="AS13" i="5"/>
  <c r="AR13" i="5"/>
  <c r="AS12" i="5"/>
  <c r="AR12" i="5"/>
  <c r="AS11" i="5"/>
  <c r="AR11" i="5"/>
  <c r="AS10" i="5"/>
  <c r="AR10" i="5"/>
  <c r="AS9" i="5"/>
  <c r="AR9" i="5"/>
  <c r="AS8" i="5"/>
  <c r="AR8" i="5"/>
  <c r="AS7" i="5"/>
  <c r="AR7" i="5"/>
  <c r="AS26" i="6"/>
  <c r="AR26" i="6"/>
  <c r="AS25" i="6"/>
  <c r="AR25" i="6"/>
  <c r="AS24" i="6"/>
  <c r="AR24" i="6"/>
  <c r="AS23" i="6"/>
  <c r="AR23" i="6"/>
  <c r="AS22" i="6"/>
  <c r="AR22" i="6"/>
  <c r="AS21" i="6"/>
  <c r="AR21" i="6"/>
  <c r="AS20" i="6"/>
  <c r="AR20" i="6"/>
  <c r="AS19" i="6"/>
  <c r="AR19" i="6"/>
  <c r="AS18" i="6"/>
  <c r="AR18" i="6"/>
  <c r="AS17" i="6"/>
  <c r="AR17" i="6"/>
  <c r="AS16" i="6"/>
  <c r="AR16" i="6"/>
  <c r="AS15" i="6"/>
  <c r="AR15" i="6"/>
  <c r="AS14" i="6"/>
  <c r="AR14" i="6"/>
  <c r="AS13" i="6"/>
  <c r="AR13" i="6"/>
  <c r="AS12" i="6"/>
  <c r="AR12" i="6"/>
  <c r="AS11" i="6"/>
  <c r="AR11" i="6"/>
  <c r="AS10" i="6"/>
  <c r="AR10" i="6"/>
  <c r="AS9" i="6"/>
  <c r="AR9" i="6"/>
  <c r="AS8" i="6"/>
  <c r="AR8" i="6"/>
  <c r="AS7" i="6"/>
  <c r="AR7" i="6"/>
  <c r="AS26" i="7"/>
  <c r="AR26" i="7"/>
  <c r="AS25" i="7"/>
  <c r="AR25" i="7"/>
  <c r="AS24" i="7"/>
  <c r="AR24" i="7"/>
  <c r="AS23" i="7"/>
  <c r="AR23" i="7"/>
  <c r="AS22" i="7"/>
  <c r="AR22" i="7"/>
  <c r="AS21" i="7"/>
  <c r="AR21" i="7"/>
  <c r="AS20" i="7"/>
  <c r="AR20" i="7"/>
  <c r="AS19" i="7"/>
  <c r="AR19" i="7"/>
  <c r="AS18" i="7"/>
  <c r="AR18" i="7"/>
  <c r="AS17" i="7"/>
  <c r="AR17" i="7"/>
  <c r="AS16" i="7"/>
  <c r="AR16" i="7"/>
  <c r="AS15" i="7"/>
  <c r="AR15" i="7"/>
  <c r="AS14" i="7"/>
  <c r="AR14" i="7"/>
  <c r="AS13" i="7"/>
  <c r="AR13" i="7"/>
  <c r="AS12" i="7"/>
  <c r="AR12" i="7"/>
  <c r="AS11" i="7"/>
  <c r="AR11" i="7"/>
  <c r="AS10" i="7"/>
  <c r="AR10" i="7"/>
  <c r="AS9" i="7"/>
  <c r="AR9" i="7"/>
  <c r="AS8" i="7"/>
  <c r="AR8" i="7"/>
  <c r="AS7" i="7"/>
  <c r="AR7" i="7"/>
  <c r="AS26" i="1"/>
  <c r="AR26" i="1"/>
  <c r="AS25" i="1"/>
  <c r="AR25" i="1"/>
  <c r="AS24" i="1"/>
  <c r="AR24" i="1"/>
  <c r="AS23" i="1"/>
  <c r="AR23" i="1"/>
  <c r="AS22" i="1"/>
  <c r="AR22" i="1"/>
  <c r="AS21" i="1"/>
  <c r="AR21" i="1"/>
  <c r="AS20" i="1"/>
  <c r="AR20" i="1"/>
  <c r="AS19" i="1"/>
  <c r="AR19" i="1"/>
  <c r="AS18" i="1"/>
  <c r="AR18" i="1"/>
  <c r="AS17" i="1"/>
  <c r="AR17" i="1"/>
  <c r="AS16" i="1"/>
  <c r="AR16" i="1"/>
  <c r="AS15" i="1"/>
  <c r="AR15" i="1"/>
  <c r="AS14" i="1"/>
  <c r="AR14" i="1"/>
  <c r="AS13" i="1"/>
  <c r="AR13" i="1"/>
  <c r="AS12" i="1"/>
  <c r="AR12" i="1"/>
  <c r="AS11" i="1"/>
  <c r="AR11" i="1"/>
  <c r="AS10" i="1"/>
  <c r="AR10" i="1"/>
  <c r="AS9" i="1"/>
  <c r="AR9" i="1"/>
  <c r="AS8" i="1"/>
  <c r="AR8" i="1"/>
  <c r="AS7" i="1"/>
  <c r="AR7" i="1"/>
  <c r="AS26" i="8"/>
  <c r="AR26" i="8"/>
  <c r="AS25" i="8"/>
  <c r="AR25" i="8"/>
  <c r="AS24" i="8"/>
  <c r="AR24" i="8"/>
  <c r="AS23" i="8"/>
  <c r="AR23" i="8"/>
  <c r="AS22" i="8"/>
  <c r="AR22" i="8"/>
  <c r="AS21" i="8"/>
  <c r="AR21" i="8"/>
  <c r="AS20" i="8"/>
  <c r="AR20" i="8"/>
  <c r="AS19" i="8"/>
  <c r="AR19" i="8"/>
  <c r="AS18" i="8"/>
  <c r="AR18" i="8"/>
  <c r="AS17" i="8"/>
  <c r="AR17" i="8"/>
  <c r="AS16" i="8"/>
  <c r="AR16" i="8"/>
  <c r="AS15" i="8"/>
  <c r="AR15" i="8"/>
  <c r="AS14" i="8"/>
  <c r="AR14" i="8"/>
  <c r="AS13" i="8"/>
  <c r="AR13" i="8"/>
  <c r="AS12" i="8"/>
  <c r="AR12" i="8"/>
  <c r="AS11" i="8"/>
  <c r="AR11" i="8"/>
  <c r="AS10" i="8"/>
  <c r="AR10" i="8"/>
  <c r="AS9" i="8"/>
  <c r="AR9" i="8"/>
  <c r="AS8" i="8"/>
  <c r="AR8" i="8"/>
  <c r="AS7" i="8"/>
  <c r="AR7" i="8"/>
  <c r="AS26" i="2"/>
  <c r="AS26" i="9" s="1"/>
  <c r="AR26" i="2"/>
  <c r="AS25" i="2"/>
  <c r="AS25" i="9" s="1"/>
  <c r="AR25" i="2"/>
  <c r="AR25" i="9" s="1"/>
  <c r="AS24" i="2"/>
  <c r="AR24" i="2"/>
  <c r="AR24" i="9" s="1"/>
  <c r="AS23" i="2"/>
  <c r="AS23" i="9" s="1"/>
  <c r="AR23" i="2"/>
  <c r="AR23" i="9" s="1"/>
  <c r="AS22" i="2"/>
  <c r="AR22" i="2"/>
  <c r="AR22" i="9" s="1"/>
  <c r="AS21" i="2"/>
  <c r="AS21" i="9" s="1"/>
  <c r="AR21" i="2"/>
  <c r="AR21" i="9" s="1"/>
  <c r="AS20" i="2"/>
  <c r="AR20" i="2"/>
  <c r="AR20" i="9" s="1"/>
  <c r="AS19" i="2"/>
  <c r="AS19" i="9" s="1"/>
  <c r="AR19" i="2"/>
  <c r="AR19" i="9" s="1"/>
  <c r="AS18" i="2"/>
  <c r="AR18" i="2"/>
  <c r="AS17" i="2"/>
  <c r="AR17" i="2"/>
  <c r="AR17" i="9" s="1"/>
  <c r="AS16" i="2"/>
  <c r="AS16" i="9" s="1"/>
  <c r="AR16" i="2"/>
  <c r="AR16" i="9" s="1"/>
  <c r="AS15" i="2"/>
  <c r="AS15" i="9" s="1"/>
  <c r="AR15" i="2"/>
  <c r="AR15" i="9" s="1"/>
  <c r="AS14" i="2"/>
  <c r="AS14" i="9" s="1"/>
  <c r="AR14" i="2"/>
  <c r="AS13" i="2"/>
  <c r="AS13" i="9" s="1"/>
  <c r="AR13" i="2"/>
  <c r="AR13" i="9" s="1"/>
  <c r="AS12" i="2"/>
  <c r="AR12" i="2"/>
  <c r="AS11" i="2"/>
  <c r="AS11" i="9" s="1"/>
  <c r="AR11" i="2"/>
  <c r="AR11" i="9" s="1"/>
  <c r="AS10" i="2"/>
  <c r="AR10" i="2"/>
  <c r="AS9" i="2"/>
  <c r="AS9" i="9" s="1"/>
  <c r="AR9" i="2"/>
  <c r="AR9" i="9" s="1"/>
  <c r="AS8" i="2"/>
  <c r="AR8" i="2"/>
  <c r="AS7" i="2"/>
  <c r="AR7" i="2"/>
  <c r="N69" i="55"/>
  <c r="O69" i="55"/>
  <c r="P69" i="55"/>
  <c r="Q69" i="55"/>
  <c r="R69" i="55"/>
  <c r="S69" i="55"/>
  <c r="T69" i="55"/>
  <c r="U69" i="55"/>
  <c r="V69" i="55"/>
  <c r="N21" i="55"/>
  <c r="O21" i="55"/>
  <c r="P21" i="55"/>
  <c r="Q21" i="55"/>
  <c r="R21" i="55"/>
  <c r="S21" i="55"/>
  <c r="T21" i="55"/>
  <c r="U21" i="55"/>
  <c r="V21" i="55"/>
  <c r="AS12" i="9" l="1"/>
  <c r="AS10" i="9"/>
  <c r="AR12" i="9"/>
  <c r="AR7" i="9"/>
  <c r="AS7" i="9"/>
  <c r="AR8" i="9"/>
  <c r="AT8" i="9" s="1"/>
  <c r="AS8" i="9"/>
  <c r="S10" i="74"/>
  <c r="R93" i="55"/>
  <c r="S6" i="74"/>
  <c r="N93" i="55"/>
  <c r="S14" i="74"/>
  <c r="V93" i="55"/>
  <c r="S13" i="74"/>
  <c r="U93" i="55"/>
  <c r="S9" i="74"/>
  <c r="Q93" i="55"/>
  <c r="S12" i="74"/>
  <c r="T93" i="55"/>
  <c r="S8" i="74"/>
  <c r="P93" i="55"/>
  <c r="S11" i="74"/>
  <c r="S93" i="55"/>
  <c r="S7" i="74"/>
  <c r="O93" i="55"/>
  <c r="AS20" i="9"/>
  <c r="AT20" i="9" s="1"/>
  <c r="AR18" i="9"/>
  <c r="N360" i="48" s="1"/>
  <c r="AR14" i="9"/>
  <c r="AT14" i="9" s="1"/>
  <c r="AS22" i="9"/>
  <c r="AT22" i="9" s="1"/>
  <c r="AR10" i="9"/>
  <c r="AT10" i="9" s="1"/>
  <c r="AT19" i="9"/>
  <c r="AT21" i="9"/>
  <c r="AT23" i="9"/>
  <c r="AT25" i="9"/>
  <c r="AT9" i="9"/>
  <c r="AT11" i="9"/>
  <c r="AT13" i="9"/>
  <c r="AS18" i="9"/>
  <c r="AT18" i="9" s="1"/>
  <c r="AS24" i="9"/>
  <c r="AT24" i="9" s="1"/>
  <c r="U45" i="55"/>
  <c r="S25" i="74" s="1"/>
  <c r="Q45" i="55"/>
  <c r="S21" i="74" s="1"/>
  <c r="AT16" i="9"/>
  <c r="AR26" i="9"/>
  <c r="AT26" i="9" s="1"/>
  <c r="AT15" i="9"/>
  <c r="AS17" i="9"/>
  <c r="AT17" i="9" s="1"/>
  <c r="T45" i="55"/>
  <c r="S24" i="74" s="1"/>
  <c r="P45" i="55"/>
  <c r="S20" i="74" s="1"/>
  <c r="V45" i="55"/>
  <c r="S26" i="74" s="1"/>
  <c r="R45" i="55"/>
  <c r="S22" i="74" s="1"/>
  <c r="S45" i="55"/>
  <c r="S23" i="74" s="1"/>
  <c r="O45" i="55"/>
  <c r="S19" i="74" s="1"/>
  <c r="AT11" i="3"/>
  <c r="AT16" i="7"/>
  <c r="AT14" i="5"/>
  <c r="AT24" i="7"/>
  <c r="AT17" i="6"/>
  <c r="AT19" i="2"/>
  <c r="AT19" i="7"/>
  <c r="AT14" i="1"/>
  <c r="AT8" i="7"/>
  <c r="AT9" i="6"/>
  <c r="AT7" i="5"/>
  <c r="AT11" i="2"/>
  <c r="AT23" i="5"/>
  <c r="AT25" i="8"/>
  <c r="AT21" i="1"/>
  <c r="AT24" i="6"/>
  <c r="S349" i="48"/>
  <c r="N45" i="55"/>
  <c r="S18" i="74" s="1"/>
  <c r="R350" i="48"/>
  <c r="R352" i="48"/>
  <c r="S355" i="48"/>
  <c r="S357" i="48"/>
  <c r="S359" i="48"/>
  <c r="S361" i="48"/>
  <c r="R363" i="48"/>
  <c r="R365" i="48"/>
  <c r="R367" i="48"/>
  <c r="AR27" i="8"/>
  <c r="AD349" i="48"/>
  <c r="AD351" i="48"/>
  <c r="AE352" i="48"/>
  <c r="AT12" i="8"/>
  <c r="AE354" i="48"/>
  <c r="AE356" i="48"/>
  <c r="AE358" i="48"/>
  <c r="AT18" i="8"/>
  <c r="AD360" i="48"/>
  <c r="AD362" i="48"/>
  <c r="AD364" i="48"/>
  <c r="AT24" i="8"/>
  <c r="AD366" i="48"/>
  <c r="Q349" i="48"/>
  <c r="Q351" i="48"/>
  <c r="P353" i="48"/>
  <c r="P355" i="48"/>
  <c r="Q356" i="48"/>
  <c r="P358" i="48"/>
  <c r="P360" i="48"/>
  <c r="AT20" i="1"/>
  <c r="P362" i="48"/>
  <c r="Q365" i="48"/>
  <c r="P367" i="48"/>
  <c r="AB349" i="48"/>
  <c r="AT10" i="7"/>
  <c r="AC352" i="48"/>
  <c r="AT12" i="7"/>
  <c r="AB354" i="48"/>
  <c r="AB356" i="48"/>
  <c r="AT15" i="7"/>
  <c r="AC357" i="48"/>
  <c r="AB359" i="48"/>
  <c r="AB361" i="48"/>
  <c r="AT20" i="7"/>
  <c r="AC362" i="48"/>
  <c r="AT22" i="7"/>
  <c r="AC364" i="48"/>
  <c r="AC366" i="48"/>
  <c r="AB368" i="48"/>
  <c r="AT8" i="6"/>
  <c r="Z350" i="48"/>
  <c r="AA353" i="48"/>
  <c r="AT13" i="6"/>
  <c r="AA355" i="48"/>
  <c r="AT15" i="6"/>
  <c r="AA357" i="48"/>
  <c r="AA359" i="48"/>
  <c r="Z361" i="48"/>
  <c r="Z363" i="48"/>
  <c r="Z365" i="48"/>
  <c r="Z368" i="48"/>
  <c r="Y351" i="48"/>
  <c r="AT11" i="5"/>
  <c r="Y353" i="48"/>
  <c r="AT13" i="5"/>
  <c r="Y355" i="48"/>
  <c r="X357" i="48"/>
  <c r="AT16" i="5"/>
  <c r="Y358" i="48"/>
  <c r="AT18" i="5"/>
  <c r="Y360" i="48"/>
  <c r="Y362" i="48"/>
  <c r="Y364" i="48"/>
  <c r="Y367" i="48"/>
  <c r="W349" i="48"/>
  <c r="AT9" i="4"/>
  <c r="W351" i="48"/>
  <c r="AT11" i="4"/>
  <c r="W353" i="48"/>
  <c r="W355" i="48"/>
  <c r="V357" i="48"/>
  <c r="V359" i="48"/>
  <c r="V361" i="48"/>
  <c r="V363" i="48"/>
  <c r="S350" i="48"/>
  <c r="S352" i="48"/>
  <c r="R354" i="48"/>
  <c r="R356" i="48"/>
  <c r="R358" i="48"/>
  <c r="R360" i="48"/>
  <c r="S363" i="48"/>
  <c r="S365" i="48"/>
  <c r="S367" i="48"/>
  <c r="AS27" i="8"/>
  <c r="AE349" i="48"/>
  <c r="AE351" i="48"/>
  <c r="AD353" i="48"/>
  <c r="AD355" i="48"/>
  <c r="AD357" i="48"/>
  <c r="AD359" i="48"/>
  <c r="AE360" i="48"/>
  <c r="AE362" i="48"/>
  <c r="AE364" i="48"/>
  <c r="AE366" i="48"/>
  <c r="AD368" i="48"/>
  <c r="P350" i="48"/>
  <c r="P352" i="48"/>
  <c r="Q353" i="48"/>
  <c r="Q355" i="48"/>
  <c r="Q358" i="48"/>
  <c r="Q360" i="48"/>
  <c r="Q362" i="48"/>
  <c r="P364" i="48"/>
  <c r="P366" i="48"/>
  <c r="AT25" i="1"/>
  <c r="Q367" i="48"/>
  <c r="AT7" i="7"/>
  <c r="AC349" i="48"/>
  <c r="AB351" i="48"/>
  <c r="AB353" i="48"/>
  <c r="AC354" i="48"/>
  <c r="AC356" i="48"/>
  <c r="AB358" i="48"/>
  <c r="AT17" i="7"/>
  <c r="AC359" i="48"/>
  <c r="AC361" i="48"/>
  <c r="AB363" i="48"/>
  <c r="AB365" i="48"/>
  <c r="AT26" i="7"/>
  <c r="AC368" i="48"/>
  <c r="AA350" i="48"/>
  <c r="Z352" i="48"/>
  <c r="Z354" i="48"/>
  <c r="Z356" i="48"/>
  <c r="AT16" i="6"/>
  <c r="Z358" i="48"/>
  <c r="AA361" i="48"/>
  <c r="AT21" i="6"/>
  <c r="AA363" i="48"/>
  <c r="AT23" i="6"/>
  <c r="AA365" i="48"/>
  <c r="Z367" i="48"/>
  <c r="AT26" i="6"/>
  <c r="AA368" i="48"/>
  <c r="X350" i="48"/>
  <c r="X352" i="48"/>
  <c r="X354" i="48"/>
  <c r="X356" i="48"/>
  <c r="Y357" i="48"/>
  <c r="X359" i="48"/>
  <c r="X361" i="48"/>
  <c r="X363" i="48"/>
  <c r="AT22" i="5"/>
  <c r="X366" i="48"/>
  <c r="X368" i="48"/>
  <c r="V350" i="48"/>
  <c r="V352" i="48"/>
  <c r="AT12" i="4"/>
  <c r="V354" i="48"/>
  <c r="AT13" i="4"/>
  <c r="W357" i="48"/>
  <c r="AT17" i="4"/>
  <c r="W359" i="48"/>
  <c r="AT19" i="4"/>
  <c r="W361" i="48"/>
  <c r="W363" i="48"/>
  <c r="V365" i="48"/>
  <c r="R351" i="48"/>
  <c r="R353" i="48"/>
  <c r="S354" i="48"/>
  <c r="S356" i="48"/>
  <c r="S358" i="48"/>
  <c r="S360" i="48"/>
  <c r="R362" i="48"/>
  <c r="R364" i="48"/>
  <c r="R366" i="48"/>
  <c r="R368" i="48"/>
  <c r="AT8" i="8"/>
  <c r="AD350" i="48"/>
  <c r="AT9" i="8"/>
  <c r="AE353" i="48"/>
  <c r="AT13" i="8"/>
  <c r="AE355" i="48"/>
  <c r="AT15" i="8"/>
  <c r="AE357" i="48"/>
  <c r="AE359" i="48"/>
  <c r="AD361" i="48"/>
  <c r="AD363" i="48"/>
  <c r="AD365" i="48"/>
  <c r="AD367" i="48"/>
  <c r="AE368" i="48"/>
  <c r="Q350" i="48"/>
  <c r="Q352" i="48"/>
  <c r="P354" i="48"/>
  <c r="AT13" i="1"/>
  <c r="P357" i="48"/>
  <c r="P359" i="48"/>
  <c r="P361" i="48"/>
  <c r="P363" i="48"/>
  <c r="Q364" i="48"/>
  <c r="Q366" i="48"/>
  <c r="P368" i="48"/>
  <c r="AB350" i="48"/>
  <c r="AT9" i="7"/>
  <c r="AC351" i="48"/>
  <c r="AC353" i="48"/>
  <c r="AB355" i="48"/>
  <c r="AT14" i="7"/>
  <c r="AC358" i="48"/>
  <c r="AB360" i="48"/>
  <c r="AC363" i="48"/>
  <c r="AT23" i="7"/>
  <c r="AC365" i="48"/>
  <c r="AB367" i="48"/>
  <c r="AR27" i="6"/>
  <c r="Z349" i="48"/>
  <c r="Z351" i="48"/>
  <c r="AT10" i="6"/>
  <c r="AA352" i="48"/>
  <c r="AT12" i="6"/>
  <c r="AA354" i="48"/>
  <c r="AA356" i="48"/>
  <c r="AA358" i="48"/>
  <c r="Z360" i="48"/>
  <c r="Z362" i="48"/>
  <c r="Z364" i="48"/>
  <c r="Z366" i="48"/>
  <c r="AA367" i="48"/>
  <c r="X349" i="48"/>
  <c r="AT8" i="5"/>
  <c r="Y350" i="48"/>
  <c r="AT10" i="5"/>
  <c r="Y352" i="48"/>
  <c r="Y354" i="48"/>
  <c r="Y356" i="48"/>
  <c r="AT15" i="5"/>
  <c r="Y359" i="48"/>
  <c r="AT19" i="5"/>
  <c r="Y361" i="48"/>
  <c r="AT21" i="5"/>
  <c r="Y363" i="48"/>
  <c r="X365" i="48"/>
  <c r="AT24" i="5"/>
  <c r="Y366" i="48"/>
  <c r="AT26" i="5"/>
  <c r="Y368" i="48"/>
  <c r="AT8" i="4"/>
  <c r="W350" i="48"/>
  <c r="W352" i="48"/>
  <c r="W354" i="48"/>
  <c r="V356" i="48"/>
  <c r="V358" i="48"/>
  <c r="V360" i="48"/>
  <c r="AT20" i="4"/>
  <c r="V362" i="48"/>
  <c r="AT21" i="4"/>
  <c r="R349" i="48"/>
  <c r="S351" i="48"/>
  <c r="S353" i="48"/>
  <c r="R355" i="48"/>
  <c r="R357" i="48"/>
  <c r="R359" i="48"/>
  <c r="R361" i="48"/>
  <c r="S362" i="48"/>
  <c r="S364" i="48"/>
  <c r="S366" i="48"/>
  <c r="S368" i="48"/>
  <c r="AE350" i="48"/>
  <c r="AT10" i="8"/>
  <c r="AD352" i="48"/>
  <c r="AD354" i="48"/>
  <c r="AD356" i="48"/>
  <c r="AT16" i="8"/>
  <c r="AD358" i="48"/>
  <c r="AT17" i="8"/>
  <c r="AE361" i="48"/>
  <c r="AT21" i="8"/>
  <c r="AE363" i="48"/>
  <c r="AE365" i="48"/>
  <c r="AE367" i="48"/>
  <c r="P349" i="48"/>
  <c r="P351" i="48"/>
  <c r="AT10" i="1"/>
  <c r="Q354" i="48"/>
  <c r="P356" i="48"/>
  <c r="Q357" i="48"/>
  <c r="AT17" i="1"/>
  <c r="Q359" i="48"/>
  <c r="Q361" i="48"/>
  <c r="Q363" i="48"/>
  <c r="P365" i="48"/>
  <c r="AT24" i="1"/>
  <c r="Q368" i="48"/>
  <c r="AC350" i="48"/>
  <c r="AB352" i="48"/>
  <c r="AT11" i="7"/>
  <c r="AC355" i="48"/>
  <c r="AB357" i="48"/>
  <c r="AT18" i="7"/>
  <c r="AC360" i="48"/>
  <c r="AB362" i="48"/>
  <c r="AB364" i="48"/>
  <c r="AB366" i="48"/>
  <c r="AT25" i="7"/>
  <c r="AC367" i="48"/>
  <c r="AS27" i="6"/>
  <c r="AA349" i="48"/>
  <c r="AA351" i="48"/>
  <c r="Z353" i="48"/>
  <c r="Z355" i="48"/>
  <c r="Z357" i="48"/>
  <c r="Z359" i="48"/>
  <c r="AT18" i="6"/>
  <c r="AA360" i="48"/>
  <c r="AT20" i="6"/>
  <c r="AA362" i="48"/>
  <c r="AA364" i="48"/>
  <c r="AA366" i="48"/>
  <c r="AT25" i="6"/>
  <c r="AS27" i="5"/>
  <c r="Y349" i="48"/>
  <c r="X351" i="48"/>
  <c r="X353" i="48"/>
  <c r="X355" i="48"/>
  <c r="X358" i="48"/>
  <c r="X360" i="48"/>
  <c r="X362" i="48"/>
  <c r="X364" i="48"/>
  <c r="Y365" i="48"/>
  <c r="X367" i="48"/>
  <c r="V349" i="48"/>
  <c r="V351" i="48"/>
  <c r="V353" i="48"/>
  <c r="V355" i="48"/>
  <c r="AT14" i="4"/>
  <c r="W356" i="48"/>
  <c r="AT16" i="4"/>
  <c r="W358" i="48"/>
  <c r="W360" i="48"/>
  <c r="W362" i="48"/>
  <c r="V364" i="48"/>
  <c r="V366" i="48"/>
  <c r="AT12" i="3"/>
  <c r="AT14" i="3"/>
  <c r="AT18" i="3"/>
  <c r="AT25" i="4"/>
  <c r="AT7" i="3"/>
  <c r="AT9" i="3"/>
  <c r="AT20" i="3"/>
  <c r="AT22" i="3"/>
  <c r="AT26" i="3"/>
  <c r="T349" i="48"/>
  <c r="T351" i="48"/>
  <c r="T353" i="48"/>
  <c r="T355" i="48"/>
  <c r="T357" i="48"/>
  <c r="T359" i="48"/>
  <c r="T361" i="48"/>
  <c r="T362" i="48"/>
  <c r="T364" i="48"/>
  <c r="T366" i="48"/>
  <c r="T368" i="48"/>
  <c r="U349" i="48"/>
  <c r="U351" i="48"/>
  <c r="U353" i="48"/>
  <c r="U354" i="48"/>
  <c r="U356" i="48"/>
  <c r="U358" i="48"/>
  <c r="U360" i="48"/>
  <c r="U362" i="48"/>
  <c r="U364" i="48"/>
  <c r="U366" i="48"/>
  <c r="U368" i="48"/>
  <c r="AT15" i="3"/>
  <c r="AT17" i="3"/>
  <c r="V367" i="48"/>
  <c r="V368" i="48"/>
  <c r="W365" i="48"/>
  <c r="W367" i="48"/>
  <c r="AT22" i="4"/>
  <c r="AT24" i="4"/>
  <c r="AT10" i="3"/>
  <c r="AT19" i="3"/>
  <c r="AT23" i="3"/>
  <c r="AT25" i="3"/>
  <c r="N351" i="48"/>
  <c r="N353" i="48"/>
  <c r="N362" i="48"/>
  <c r="N350" i="48"/>
  <c r="N366" i="48"/>
  <c r="AT10" i="2"/>
  <c r="AT13" i="2"/>
  <c r="AT21" i="2"/>
  <c r="AR27" i="2"/>
  <c r="AT11" i="8"/>
  <c r="AT19" i="8"/>
  <c r="AT8" i="2"/>
  <c r="AT16" i="2"/>
  <c r="AT24" i="2"/>
  <c r="AS27" i="2"/>
  <c r="AT14" i="8"/>
  <c r="AT22" i="8"/>
  <c r="AT8" i="1"/>
  <c r="AT11" i="1"/>
  <c r="AT12" i="1"/>
  <c r="AT22" i="1"/>
  <c r="AT22" i="2"/>
  <c r="AT20" i="8"/>
  <c r="AT9" i="1"/>
  <c r="AT9" i="2"/>
  <c r="AT17" i="2"/>
  <c r="AT25" i="2"/>
  <c r="AT7" i="8"/>
  <c r="AT23" i="8"/>
  <c r="AT19" i="1"/>
  <c r="AT12" i="2"/>
  <c r="AT20" i="2"/>
  <c r="AT26" i="8"/>
  <c r="AS27" i="1"/>
  <c r="AT14" i="2"/>
  <c r="AT7" i="2"/>
  <c r="AT15" i="2"/>
  <c r="AT23" i="2"/>
  <c r="AT7" i="1"/>
  <c r="AT16" i="1"/>
  <c r="AT18" i="2"/>
  <c r="AT26" i="2"/>
  <c r="AT15" i="1"/>
  <c r="AT23" i="1"/>
  <c r="AT13" i="7"/>
  <c r="AT21" i="7"/>
  <c r="AR27" i="7"/>
  <c r="AT11" i="6"/>
  <c r="AT19" i="6"/>
  <c r="AT9" i="5"/>
  <c r="AT17" i="5"/>
  <c r="AT25" i="5"/>
  <c r="AT7" i="4"/>
  <c r="AT15" i="4"/>
  <c r="AT23" i="4"/>
  <c r="AT13" i="3"/>
  <c r="AT21" i="3"/>
  <c r="AR27" i="3"/>
  <c r="AT18" i="1"/>
  <c r="AT26" i="1"/>
  <c r="AS27" i="7"/>
  <c r="AT14" i="6"/>
  <c r="AT22" i="6"/>
  <c r="AT12" i="5"/>
  <c r="AT20" i="5"/>
  <c r="AT10" i="4"/>
  <c r="AT18" i="4"/>
  <c r="AT26" i="4"/>
  <c r="AT8" i="3"/>
  <c r="AT16" i="3"/>
  <c r="AT24" i="3"/>
  <c r="AS27" i="3"/>
  <c r="AR27" i="1"/>
  <c r="AR27" i="4"/>
  <c r="AS27" i="4"/>
  <c r="AT7" i="6"/>
  <c r="AR27" i="5"/>
  <c r="N63" i="55"/>
  <c r="O63" i="55"/>
  <c r="P63" i="55"/>
  <c r="Q63" i="55"/>
  <c r="R63" i="55"/>
  <c r="S63" i="55"/>
  <c r="T63" i="55"/>
  <c r="U63" i="55"/>
  <c r="V63" i="55"/>
  <c r="N64" i="55"/>
  <c r="O64" i="55"/>
  <c r="P64" i="55"/>
  <c r="Q64" i="55"/>
  <c r="R64" i="55"/>
  <c r="S64" i="55"/>
  <c r="T64" i="55"/>
  <c r="U64" i="55"/>
  <c r="V64" i="55"/>
  <c r="N65" i="55"/>
  <c r="O65" i="55"/>
  <c r="P65" i="55"/>
  <c r="Q65" i="55"/>
  <c r="R65" i="55"/>
  <c r="S65" i="55"/>
  <c r="T65" i="55"/>
  <c r="U65" i="55"/>
  <c r="V65" i="55"/>
  <c r="N66" i="55"/>
  <c r="O66" i="55"/>
  <c r="P66" i="55"/>
  <c r="Q66" i="55"/>
  <c r="R66" i="55"/>
  <c r="S66" i="55"/>
  <c r="T66" i="55"/>
  <c r="U66" i="55"/>
  <c r="V66" i="55"/>
  <c r="N68" i="55"/>
  <c r="O68" i="55"/>
  <c r="P68" i="55"/>
  <c r="Q68" i="55"/>
  <c r="R68" i="55"/>
  <c r="S68" i="55"/>
  <c r="T68" i="55"/>
  <c r="U68" i="55"/>
  <c r="V68" i="55"/>
  <c r="V67" i="55"/>
  <c r="U67" i="55"/>
  <c r="T67" i="55"/>
  <c r="S67" i="55"/>
  <c r="R67" i="55"/>
  <c r="Q67" i="55"/>
  <c r="P67" i="55"/>
  <c r="O67" i="55"/>
  <c r="N67" i="55"/>
  <c r="N19" i="55"/>
  <c r="Q6" i="74" s="1"/>
  <c r="R6" i="74"/>
  <c r="V18" i="55"/>
  <c r="P14" i="74" s="1"/>
  <c r="U18" i="55"/>
  <c r="P13" i="74" s="1"/>
  <c r="T18" i="55"/>
  <c r="P12" i="74" s="1"/>
  <c r="S18" i="55"/>
  <c r="P11" i="74" s="1"/>
  <c r="R18" i="55"/>
  <c r="P10" i="74" s="1"/>
  <c r="Q18" i="55"/>
  <c r="P9" i="74" s="1"/>
  <c r="P18" i="55"/>
  <c r="P8" i="74" s="1"/>
  <c r="O18" i="55"/>
  <c r="P7" i="74" s="1"/>
  <c r="N18" i="55"/>
  <c r="P6" i="74" s="1"/>
  <c r="V17" i="55"/>
  <c r="O14" i="74" s="1"/>
  <c r="U17" i="55"/>
  <c r="O13" i="74" s="1"/>
  <c r="T17" i="55"/>
  <c r="O12" i="74" s="1"/>
  <c r="S17" i="55"/>
  <c r="O11" i="74" s="1"/>
  <c r="R17" i="55"/>
  <c r="O10" i="74" s="1"/>
  <c r="Q17" i="55"/>
  <c r="O9" i="74" s="1"/>
  <c r="P17" i="55"/>
  <c r="O8" i="74" s="1"/>
  <c r="O17" i="55"/>
  <c r="O7" i="74" s="1"/>
  <c r="N17" i="55"/>
  <c r="O6" i="74" s="1"/>
  <c r="V16" i="55"/>
  <c r="N14" i="74" s="1"/>
  <c r="U16" i="55"/>
  <c r="N13" i="74" s="1"/>
  <c r="T16" i="55"/>
  <c r="N12" i="74" s="1"/>
  <c r="S16" i="55"/>
  <c r="N11" i="74" s="1"/>
  <c r="R16" i="55"/>
  <c r="N10" i="74" s="1"/>
  <c r="Q16" i="55"/>
  <c r="N9" i="74" s="1"/>
  <c r="P16" i="55"/>
  <c r="N8" i="74" s="1"/>
  <c r="O16" i="55"/>
  <c r="N7" i="74" s="1"/>
  <c r="N16" i="55"/>
  <c r="N6" i="74" s="1"/>
  <c r="V15" i="55"/>
  <c r="M14" i="74" s="1"/>
  <c r="U15" i="55"/>
  <c r="M13" i="74" s="1"/>
  <c r="T15" i="55"/>
  <c r="M12" i="74" s="1"/>
  <c r="S15" i="55"/>
  <c r="M11" i="74" s="1"/>
  <c r="R15" i="55"/>
  <c r="M10" i="74" s="1"/>
  <c r="Q15" i="55"/>
  <c r="M9" i="74" s="1"/>
  <c r="P15" i="55"/>
  <c r="M8" i="74" s="1"/>
  <c r="O15" i="55"/>
  <c r="M7" i="74" s="1"/>
  <c r="N15" i="55"/>
  <c r="M6" i="74" s="1"/>
  <c r="O20" i="55"/>
  <c r="P20" i="55"/>
  <c r="R8" i="74" s="1"/>
  <c r="Q20" i="55"/>
  <c r="R9" i="74" s="1"/>
  <c r="R20" i="55"/>
  <c r="R10" i="74" s="1"/>
  <c r="S20" i="55"/>
  <c r="R11" i="74" s="1"/>
  <c r="T20" i="55"/>
  <c r="R12" i="74" s="1"/>
  <c r="U20" i="55"/>
  <c r="R13" i="74" s="1"/>
  <c r="V20" i="55"/>
  <c r="R14" i="74" s="1"/>
  <c r="V19" i="55"/>
  <c r="Q14" i="74" s="1"/>
  <c r="U19" i="55"/>
  <c r="Q13" i="74" s="1"/>
  <c r="T19" i="55"/>
  <c r="S19" i="55"/>
  <c r="Q11" i="74" s="1"/>
  <c r="R19" i="55"/>
  <c r="Q10" i="74" s="1"/>
  <c r="Q19" i="55"/>
  <c r="Q9" i="74" s="1"/>
  <c r="P19" i="55"/>
  <c r="Q8" i="74" s="1"/>
  <c r="O19" i="55"/>
  <c r="Q7" i="74" s="1"/>
  <c r="AU7" i="2"/>
  <c r="AT7" i="9" l="1"/>
  <c r="AT12" i="9"/>
  <c r="N352" i="48"/>
  <c r="S116" i="55"/>
  <c r="T47" i="74" s="1"/>
  <c r="T35" i="74"/>
  <c r="T36" i="74"/>
  <c r="T116" i="55"/>
  <c r="T48" i="74" s="1"/>
  <c r="T37" i="74"/>
  <c r="U116" i="55"/>
  <c r="T49" i="74" s="1"/>
  <c r="T30" i="74"/>
  <c r="N116" i="55"/>
  <c r="T42" i="74" s="1"/>
  <c r="O116" i="55"/>
  <c r="T43" i="74" s="1"/>
  <c r="T31" i="74"/>
  <c r="T32" i="74"/>
  <c r="P116" i="55"/>
  <c r="T44" i="74" s="1"/>
  <c r="T33" i="74"/>
  <c r="Q116" i="55"/>
  <c r="T45" i="74" s="1"/>
  <c r="T38" i="74"/>
  <c r="V116" i="55"/>
  <c r="T50" i="74" s="1"/>
  <c r="T34" i="74"/>
  <c r="R116" i="55"/>
  <c r="T46" i="74" s="1"/>
  <c r="AX33" i="2"/>
  <c r="N356" i="48"/>
  <c r="N368" i="48"/>
  <c r="AR27" i="9"/>
  <c r="AS27" i="9"/>
  <c r="AT27" i="8"/>
  <c r="AT27" i="6"/>
  <c r="N367" i="48"/>
  <c r="N358" i="48"/>
  <c r="N354" i="48"/>
  <c r="R7" i="74"/>
  <c r="O44" i="55"/>
  <c r="R19" i="74" s="1"/>
  <c r="N355" i="48"/>
  <c r="N359" i="48"/>
  <c r="N363" i="48"/>
  <c r="N361" i="48"/>
  <c r="O362" i="48"/>
  <c r="O351" i="48"/>
  <c r="O358" i="48"/>
  <c r="O367" i="48"/>
  <c r="O355" i="48"/>
  <c r="O349" i="48"/>
  <c r="Q12" i="74"/>
  <c r="N92" i="55"/>
  <c r="N349" i="48"/>
  <c r="O364" i="48"/>
  <c r="O353" i="48"/>
  <c r="O360" i="48"/>
  <c r="O350" i="48"/>
  <c r="O357" i="48"/>
  <c r="O366" i="48"/>
  <c r="O363" i="48"/>
  <c r="O352" i="48"/>
  <c r="O359" i="48"/>
  <c r="AU33" i="2"/>
  <c r="R372" i="48"/>
  <c r="O354" i="48"/>
  <c r="O368" i="48"/>
  <c r="O356" i="48"/>
  <c r="O365" i="48"/>
  <c r="O361" i="48"/>
  <c r="N364" i="48"/>
  <c r="N357" i="48"/>
  <c r="N365" i="48"/>
  <c r="AT27" i="3"/>
  <c r="AT27" i="2"/>
  <c r="AT27" i="4"/>
  <c r="AT27" i="1"/>
  <c r="AT27" i="7"/>
  <c r="AT27" i="5"/>
  <c r="O92" i="55"/>
  <c r="S31" i="74" s="1"/>
  <c r="R92" i="55"/>
  <c r="S34" i="74" s="1"/>
  <c r="S92" i="55"/>
  <c r="S35" i="74" s="1"/>
  <c r="P92" i="55"/>
  <c r="S32" i="74" s="1"/>
  <c r="U92" i="55"/>
  <c r="S37" i="74" s="1"/>
  <c r="T92" i="55"/>
  <c r="S36" i="74" s="1"/>
  <c r="V92" i="55"/>
  <c r="S38" i="74" s="1"/>
  <c r="Q92" i="55"/>
  <c r="S33" i="74" s="1"/>
  <c r="N42" i="55"/>
  <c r="P18" i="74" s="1"/>
  <c r="O42" i="55"/>
  <c r="P19" i="74" s="1"/>
  <c r="P42" i="55"/>
  <c r="P20" i="74" s="1"/>
  <c r="Q42" i="55"/>
  <c r="P21" i="74" s="1"/>
  <c r="R42" i="55"/>
  <c r="P22" i="74" s="1"/>
  <c r="S42" i="55"/>
  <c r="P23" i="74" s="1"/>
  <c r="T42" i="55"/>
  <c r="P24" i="74" s="1"/>
  <c r="U42" i="55"/>
  <c r="P25" i="74" s="1"/>
  <c r="V42" i="55"/>
  <c r="P26" i="74" s="1"/>
  <c r="N43" i="55"/>
  <c r="Q18" i="74" s="1"/>
  <c r="O43" i="55"/>
  <c r="Q19" i="74" s="1"/>
  <c r="P43" i="55"/>
  <c r="Q20" i="74" s="1"/>
  <c r="Q43" i="55"/>
  <c r="Q21" i="74" s="1"/>
  <c r="R43" i="55"/>
  <c r="Q22" i="74" s="1"/>
  <c r="S43" i="55"/>
  <c r="Q23" i="74" s="1"/>
  <c r="T43" i="55"/>
  <c r="Q24" i="74" s="1"/>
  <c r="U43" i="55"/>
  <c r="Q25" i="74" s="1"/>
  <c r="V43" i="55"/>
  <c r="Q26" i="74" s="1"/>
  <c r="P44" i="55"/>
  <c r="R20" i="74" s="1"/>
  <c r="Q44" i="55"/>
  <c r="R21" i="74" s="1"/>
  <c r="R44" i="55"/>
  <c r="R22" i="74" s="1"/>
  <c r="S44" i="55"/>
  <c r="R23" i="74" s="1"/>
  <c r="T44" i="55"/>
  <c r="R24" i="74" s="1"/>
  <c r="U44" i="55"/>
  <c r="R25" i="74" s="1"/>
  <c r="N90" i="55"/>
  <c r="Q30" i="74" s="1"/>
  <c r="O90" i="55"/>
  <c r="Q31" i="74" s="1"/>
  <c r="P90" i="55"/>
  <c r="Q32" i="74" s="1"/>
  <c r="Q90" i="55"/>
  <c r="Q33" i="74" s="1"/>
  <c r="R90" i="55"/>
  <c r="Q34" i="74" s="1"/>
  <c r="S90" i="55"/>
  <c r="Q35" i="74" s="1"/>
  <c r="T90" i="55"/>
  <c r="Q36" i="74" s="1"/>
  <c r="U90" i="55"/>
  <c r="Q37" i="74" s="1"/>
  <c r="V90" i="55"/>
  <c r="Q38" i="74" s="1"/>
  <c r="O91" i="55"/>
  <c r="R31" i="74" s="1"/>
  <c r="P91" i="55"/>
  <c r="R32" i="74" s="1"/>
  <c r="Q91" i="55"/>
  <c r="R33" i="74" s="1"/>
  <c r="R91" i="55"/>
  <c r="R34" i="74" s="1"/>
  <c r="S91" i="55"/>
  <c r="R35" i="74" s="1"/>
  <c r="T91" i="55"/>
  <c r="R36" i="74" s="1"/>
  <c r="U91" i="55"/>
  <c r="R37" i="74" s="1"/>
  <c r="X346" i="48"/>
  <c r="X323" i="48"/>
  <c r="O276" i="48"/>
  <c r="N276" i="48"/>
  <c r="O275" i="48"/>
  <c r="N275" i="48"/>
  <c r="O274" i="48"/>
  <c r="N274" i="48"/>
  <c r="O273" i="48"/>
  <c r="N273" i="48"/>
  <c r="O272" i="48"/>
  <c r="N272" i="48"/>
  <c r="O271" i="48"/>
  <c r="N271" i="48"/>
  <c r="O270" i="48"/>
  <c r="N270" i="48"/>
  <c r="O269" i="48"/>
  <c r="N269" i="48"/>
  <c r="O268" i="48"/>
  <c r="N268" i="48"/>
  <c r="O267" i="48"/>
  <c r="N267" i="48"/>
  <c r="O266" i="48"/>
  <c r="N266" i="48"/>
  <c r="O265" i="48"/>
  <c r="N265" i="48"/>
  <c r="O264" i="48"/>
  <c r="N264" i="48"/>
  <c r="O263" i="48"/>
  <c r="N263" i="48"/>
  <c r="O262" i="48"/>
  <c r="N262" i="48"/>
  <c r="O261" i="48"/>
  <c r="N261" i="48"/>
  <c r="O260" i="48"/>
  <c r="N260" i="48"/>
  <c r="O259" i="48"/>
  <c r="N259" i="48"/>
  <c r="O258" i="48"/>
  <c r="N258" i="48"/>
  <c r="O253" i="48"/>
  <c r="N253" i="48"/>
  <c r="O252" i="48"/>
  <c r="N252" i="48"/>
  <c r="O251" i="48"/>
  <c r="N251" i="48"/>
  <c r="O250" i="48"/>
  <c r="N250" i="48"/>
  <c r="O249" i="48"/>
  <c r="N249" i="48"/>
  <c r="O248" i="48"/>
  <c r="N248" i="48"/>
  <c r="O247" i="48"/>
  <c r="N247" i="48"/>
  <c r="O246" i="48"/>
  <c r="N246" i="48"/>
  <c r="O245" i="48"/>
  <c r="N245" i="48"/>
  <c r="O244" i="48"/>
  <c r="N244" i="48"/>
  <c r="O243" i="48"/>
  <c r="N243" i="48"/>
  <c r="O242" i="48"/>
  <c r="N242" i="48"/>
  <c r="O241" i="48"/>
  <c r="N241" i="48"/>
  <c r="O240" i="48"/>
  <c r="N240" i="48"/>
  <c r="O239" i="48"/>
  <c r="N239" i="48"/>
  <c r="O238" i="48"/>
  <c r="N238" i="48"/>
  <c r="O237" i="48"/>
  <c r="N237" i="48"/>
  <c r="O236" i="48"/>
  <c r="N236" i="48"/>
  <c r="O235" i="48"/>
  <c r="N235" i="48"/>
  <c r="O234" i="48"/>
  <c r="N234" i="48"/>
  <c r="AV26" i="2"/>
  <c r="AU26" i="2"/>
  <c r="AV25" i="2"/>
  <c r="AU25" i="2"/>
  <c r="AV24" i="2"/>
  <c r="AU24" i="2"/>
  <c r="AV23" i="2"/>
  <c r="AU23" i="2"/>
  <c r="AV22" i="2"/>
  <c r="AU22" i="2"/>
  <c r="AV21" i="2"/>
  <c r="AU21" i="2"/>
  <c r="AV20" i="2"/>
  <c r="AU20" i="2"/>
  <c r="AV19" i="2"/>
  <c r="AU19" i="2"/>
  <c r="AV18" i="2"/>
  <c r="AU18" i="2"/>
  <c r="AV17" i="2"/>
  <c r="AU17" i="2"/>
  <c r="AV16" i="2"/>
  <c r="AU16" i="2"/>
  <c r="AV15" i="2"/>
  <c r="AU15" i="2"/>
  <c r="AV14" i="2"/>
  <c r="AU14" i="2"/>
  <c r="AV13" i="2"/>
  <c r="AU13" i="2"/>
  <c r="AV12" i="2"/>
  <c r="AU12" i="2"/>
  <c r="AV11" i="2"/>
  <c r="AU11" i="2"/>
  <c r="AV10" i="2"/>
  <c r="AU10" i="2"/>
  <c r="AV9" i="2"/>
  <c r="AU9" i="2"/>
  <c r="AV8" i="2"/>
  <c r="AU8" i="2"/>
  <c r="AV7" i="2"/>
  <c r="AV26" i="3"/>
  <c r="AU26" i="3"/>
  <c r="AV25" i="3"/>
  <c r="AU25" i="3"/>
  <c r="AV24" i="3"/>
  <c r="AU24" i="3"/>
  <c r="AV23" i="3"/>
  <c r="AU23" i="3"/>
  <c r="AV22" i="3"/>
  <c r="AU22" i="3"/>
  <c r="AV21" i="3"/>
  <c r="AU21" i="3"/>
  <c r="AV20" i="3"/>
  <c r="AU20" i="3"/>
  <c r="AV19" i="3"/>
  <c r="AU19" i="3"/>
  <c r="AV18" i="3"/>
  <c r="AU18" i="3"/>
  <c r="AV17" i="3"/>
  <c r="AU17" i="3"/>
  <c r="AV16" i="3"/>
  <c r="AU16" i="3"/>
  <c r="AV15" i="3"/>
  <c r="AU15" i="3"/>
  <c r="AV14" i="3"/>
  <c r="AU14" i="3"/>
  <c r="AV13" i="3"/>
  <c r="AU13" i="3"/>
  <c r="AV12" i="3"/>
  <c r="AU12" i="3"/>
  <c r="AV11" i="3"/>
  <c r="AU11" i="3"/>
  <c r="AV10" i="3"/>
  <c r="AU10" i="3"/>
  <c r="AV9" i="3"/>
  <c r="AU9" i="3"/>
  <c r="AV8" i="3"/>
  <c r="AU8" i="3"/>
  <c r="AV7" i="3"/>
  <c r="AU7" i="3"/>
  <c r="AV26" i="4"/>
  <c r="AU26" i="4"/>
  <c r="AV25" i="4"/>
  <c r="AU25" i="4"/>
  <c r="AV24" i="4"/>
  <c r="AU24" i="4"/>
  <c r="AV23" i="4"/>
  <c r="AU23" i="4"/>
  <c r="AV22" i="4"/>
  <c r="AU22" i="4"/>
  <c r="AV21" i="4"/>
  <c r="AU21" i="4"/>
  <c r="AV20" i="4"/>
  <c r="AU20" i="4"/>
  <c r="AV19" i="4"/>
  <c r="AU19" i="4"/>
  <c r="AV18" i="4"/>
  <c r="AU18" i="4"/>
  <c r="AV17" i="4"/>
  <c r="AU17" i="4"/>
  <c r="AV16" i="4"/>
  <c r="AU16" i="4"/>
  <c r="AV15" i="4"/>
  <c r="AU15" i="4"/>
  <c r="AV14" i="4"/>
  <c r="AU14" i="4"/>
  <c r="AV13" i="4"/>
  <c r="AU13" i="4"/>
  <c r="AV12" i="4"/>
  <c r="AU12" i="4"/>
  <c r="AV11" i="4"/>
  <c r="AU11" i="4"/>
  <c r="AV10" i="4"/>
  <c r="AU10" i="4"/>
  <c r="AV9" i="4"/>
  <c r="AU9" i="4"/>
  <c r="AV8" i="4"/>
  <c r="AU8" i="4"/>
  <c r="AV7" i="4"/>
  <c r="AU7" i="4"/>
  <c r="AV26" i="5"/>
  <c r="AU26" i="5"/>
  <c r="AV25" i="5"/>
  <c r="AU25" i="5"/>
  <c r="AV24" i="5"/>
  <c r="AU24" i="5"/>
  <c r="AV23" i="5"/>
  <c r="AU23" i="5"/>
  <c r="AV22" i="5"/>
  <c r="AU22" i="5"/>
  <c r="AV21" i="5"/>
  <c r="AU21" i="5"/>
  <c r="AV20" i="5"/>
  <c r="AU20" i="5"/>
  <c r="AV19" i="5"/>
  <c r="AU19" i="5"/>
  <c r="AV18" i="5"/>
  <c r="AU18" i="5"/>
  <c r="AV17" i="5"/>
  <c r="AU17" i="5"/>
  <c r="AV16" i="5"/>
  <c r="AU16" i="5"/>
  <c r="AV15" i="5"/>
  <c r="AU15" i="5"/>
  <c r="AV14" i="5"/>
  <c r="AU14" i="5"/>
  <c r="AV13" i="5"/>
  <c r="AU13" i="5"/>
  <c r="AV12" i="5"/>
  <c r="AU12" i="5"/>
  <c r="AV11" i="5"/>
  <c r="AU11" i="5"/>
  <c r="AV10" i="5"/>
  <c r="AU10" i="5"/>
  <c r="AV9" i="5"/>
  <c r="AU9" i="5"/>
  <c r="AV8" i="5"/>
  <c r="AU8" i="5"/>
  <c r="AV7" i="5"/>
  <c r="AU7" i="5"/>
  <c r="AV26" i="6"/>
  <c r="AU26" i="6"/>
  <c r="AV25" i="6"/>
  <c r="AU25" i="6"/>
  <c r="AV24" i="6"/>
  <c r="AU24" i="6"/>
  <c r="AV23" i="6"/>
  <c r="AU23" i="6"/>
  <c r="AV22" i="6"/>
  <c r="AU22" i="6"/>
  <c r="AV21" i="6"/>
  <c r="AU21" i="6"/>
  <c r="AV20" i="6"/>
  <c r="AU20" i="6"/>
  <c r="AV19" i="6"/>
  <c r="AU19" i="6"/>
  <c r="AV18" i="6"/>
  <c r="AU18" i="6"/>
  <c r="AV17" i="6"/>
  <c r="AU17" i="6"/>
  <c r="AV16" i="6"/>
  <c r="AU16" i="6"/>
  <c r="AV15" i="6"/>
  <c r="AU15" i="6"/>
  <c r="AV14" i="6"/>
  <c r="AU14" i="6"/>
  <c r="AV13" i="6"/>
  <c r="AU13" i="6"/>
  <c r="AV12" i="6"/>
  <c r="AU12" i="6"/>
  <c r="AV11" i="6"/>
  <c r="AU11" i="6"/>
  <c r="AV10" i="6"/>
  <c r="AU10" i="6"/>
  <c r="AV9" i="6"/>
  <c r="AU9" i="6"/>
  <c r="AV8" i="6"/>
  <c r="AU8" i="6"/>
  <c r="AV7" i="6"/>
  <c r="AU7" i="6"/>
  <c r="AV26" i="7"/>
  <c r="AU26" i="7"/>
  <c r="AV25" i="7"/>
  <c r="AU25" i="7"/>
  <c r="AV24" i="7"/>
  <c r="AU24" i="7"/>
  <c r="AV23" i="7"/>
  <c r="AU23" i="7"/>
  <c r="AV22" i="7"/>
  <c r="AU22" i="7"/>
  <c r="AV21" i="7"/>
  <c r="AU21" i="7"/>
  <c r="AV20" i="7"/>
  <c r="AU20" i="7"/>
  <c r="AV19" i="7"/>
  <c r="AU19" i="7"/>
  <c r="AV18" i="7"/>
  <c r="AU18" i="7"/>
  <c r="AV17" i="7"/>
  <c r="AU17" i="7"/>
  <c r="AV16" i="7"/>
  <c r="AU16" i="7"/>
  <c r="AV15" i="7"/>
  <c r="AU15" i="7"/>
  <c r="AV14" i="7"/>
  <c r="AU14" i="7"/>
  <c r="AV13" i="7"/>
  <c r="AU13" i="7"/>
  <c r="AV12" i="7"/>
  <c r="AU12" i="7"/>
  <c r="AV11" i="7"/>
  <c r="AU11" i="7"/>
  <c r="AV10" i="7"/>
  <c r="AU10" i="7"/>
  <c r="AV9" i="7"/>
  <c r="AU9" i="7"/>
  <c r="AV8" i="7"/>
  <c r="AU8" i="7"/>
  <c r="AV7" i="7"/>
  <c r="AU7" i="7"/>
  <c r="AV26" i="1"/>
  <c r="AU26" i="1"/>
  <c r="AV25" i="1"/>
  <c r="AU25" i="1"/>
  <c r="AV24" i="1"/>
  <c r="AU24" i="1"/>
  <c r="AV23" i="1"/>
  <c r="AU23" i="1"/>
  <c r="AV22" i="1"/>
  <c r="AU22" i="1"/>
  <c r="AV21" i="1"/>
  <c r="AU21" i="1"/>
  <c r="AV20" i="1"/>
  <c r="AU20" i="1"/>
  <c r="AV19" i="1"/>
  <c r="AU19" i="1"/>
  <c r="AV18" i="1"/>
  <c r="AU18" i="1"/>
  <c r="AV17" i="1"/>
  <c r="AU17" i="1"/>
  <c r="AV16" i="1"/>
  <c r="AU16" i="1"/>
  <c r="AV15" i="1"/>
  <c r="AU15" i="1"/>
  <c r="AV14" i="1"/>
  <c r="AU14" i="1"/>
  <c r="AV13" i="1"/>
  <c r="AU13" i="1"/>
  <c r="AV12" i="1"/>
  <c r="AU12" i="1"/>
  <c r="AV11" i="1"/>
  <c r="AU11" i="1"/>
  <c r="AV10" i="1"/>
  <c r="AU10" i="1"/>
  <c r="AV9" i="1"/>
  <c r="AU9" i="1"/>
  <c r="AV8" i="1"/>
  <c r="AU8" i="1"/>
  <c r="AV7" i="1"/>
  <c r="AU7" i="1"/>
  <c r="AV26" i="8"/>
  <c r="AU26" i="8"/>
  <c r="AV25" i="8"/>
  <c r="AU25" i="8"/>
  <c r="AV24" i="8"/>
  <c r="AU24" i="8"/>
  <c r="AV23" i="8"/>
  <c r="AU23" i="8"/>
  <c r="AV22" i="8"/>
  <c r="AU22" i="8"/>
  <c r="AV21" i="8"/>
  <c r="AU21" i="8"/>
  <c r="AV20" i="8"/>
  <c r="AU20" i="8"/>
  <c r="AV19" i="8"/>
  <c r="AU19" i="8"/>
  <c r="AV18" i="8"/>
  <c r="AU18" i="8"/>
  <c r="AV17" i="8"/>
  <c r="AU17" i="8"/>
  <c r="AV16" i="8"/>
  <c r="AU16" i="8"/>
  <c r="AV15" i="8"/>
  <c r="AU15" i="8"/>
  <c r="AV14" i="8"/>
  <c r="AU14" i="8"/>
  <c r="AV13" i="8"/>
  <c r="AU13" i="8"/>
  <c r="AV12" i="8"/>
  <c r="AU12" i="8"/>
  <c r="AV11" i="8"/>
  <c r="AU11" i="8"/>
  <c r="AV10" i="8"/>
  <c r="AU10" i="8"/>
  <c r="AV9" i="8"/>
  <c r="AU9" i="8"/>
  <c r="AV8" i="8"/>
  <c r="AU8" i="8"/>
  <c r="AV7" i="8"/>
  <c r="AU7" i="8"/>
  <c r="AP26" i="8"/>
  <c r="AO26" i="8"/>
  <c r="CD26" i="8" s="1"/>
  <c r="AM26" i="8"/>
  <c r="AL26" i="8"/>
  <c r="AJ26" i="8"/>
  <c r="AI26" i="8"/>
  <c r="AG26" i="8"/>
  <c r="AF26" i="8"/>
  <c r="AD26" i="8"/>
  <c r="AC26" i="8"/>
  <c r="AA26" i="8"/>
  <c r="Z26" i="8"/>
  <c r="AP25" i="8"/>
  <c r="AO25" i="8"/>
  <c r="AM25" i="8"/>
  <c r="AL25" i="8"/>
  <c r="AJ25" i="8"/>
  <c r="AI25" i="8"/>
  <c r="AG25" i="8"/>
  <c r="AF25" i="8"/>
  <c r="AD25" i="8"/>
  <c r="AC25" i="8"/>
  <c r="AA25" i="8"/>
  <c r="Z25" i="8"/>
  <c r="AP24" i="8"/>
  <c r="AO24" i="8"/>
  <c r="CD24" i="8" s="1"/>
  <c r="AM24" i="8"/>
  <c r="AL24" i="8"/>
  <c r="AJ24" i="8"/>
  <c r="AI24" i="8"/>
  <c r="AG24" i="8"/>
  <c r="AF24" i="8"/>
  <c r="AD24" i="8"/>
  <c r="AC24" i="8"/>
  <c r="AA24" i="8"/>
  <c r="Z24" i="8"/>
  <c r="AP23" i="8"/>
  <c r="AO23" i="8"/>
  <c r="AM23" i="8"/>
  <c r="AL23" i="8"/>
  <c r="AJ23" i="8"/>
  <c r="AI23" i="8"/>
  <c r="AG23" i="8"/>
  <c r="AF23" i="8"/>
  <c r="AD23" i="8"/>
  <c r="AC23" i="8"/>
  <c r="AA23" i="8"/>
  <c r="Z23" i="8"/>
  <c r="AP22" i="8"/>
  <c r="AO22" i="8"/>
  <c r="CD22" i="8" s="1"/>
  <c r="AM22" i="8"/>
  <c r="AL22" i="8"/>
  <c r="AJ22" i="8"/>
  <c r="AI22" i="8"/>
  <c r="AG22" i="8"/>
  <c r="AF22" i="8"/>
  <c r="AD22" i="8"/>
  <c r="AC22" i="8"/>
  <c r="AA22" i="8"/>
  <c r="Z22" i="8"/>
  <c r="AP21" i="8"/>
  <c r="AO21" i="8"/>
  <c r="AM21" i="8"/>
  <c r="AL21" i="8"/>
  <c r="AJ21" i="8"/>
  <c r="AI21" i="8"/>
  <c r="AG21" i="8"/>
  <c r="AF21" i="8"/>
  <c r="AD21" i="8"/>
  <c r="AC21" i="8"/>
  <c r="AA21" i="8"/>
  <c r="Z21" i="8"/>
  <c r="AP20" i="8"/>
  <c r="AO20" i="8"/>
  <c r="CD20" i="8" s="1"/>
  <c r="AM20" i="8"/>
  <c r="AL20" i="8"/>
  <c r="AJ20" i="8"/>
  <c r="AI20" i="8"/>
  <c r="AG20" i="8"/>
  <c r="AF20" i="8"/>
  <c r="AD20" i="8"/>
  <c r="AC20" i="8"/>
  <c r="AA20" i="8"/>
  <c r="Z20" i="8"/>
  <c r="AP19" i="8"/>
  <c r="AO19" i="8"/>
  <c r="AM19" i="8"/>
  <c r="AL19" i="8"/>
  <c r="AJ19" i="8"/>
  <c r="AI19" i="8"/>
  <c r="AG19" i="8"/>
  <c r="AF19" i="8"/>
  <c r="AD19" i="8"/>
  <c r="AC19" i="8"/>
  <c r="AA19" i="8"/>
  <c r="Z19" i="8"/>
  <c r="AP18" i="8"/>
  <c r="AO18" i="8"/>
  <c r="CD18" i="8" s="1"/>
  <c r="AM18" i="8"/>
  <c r="AL18" i="8"/>
  <c r="AJ18" i="8"/>
  <c r="AI18" i="8"/>
  <c r="AG18" i="8"/>
  <c r="AF18" i="8"/>
  <c r="AD18" i="8"/>
  <c r="AC18" i="8"/>
  <c r="AA18" i="8"/>
  <c r="Z18" i="8"/>
  <c r="AP17" i="8"/>
  <c r="AO17" i="8"/>
  <c r="AM17" i="8"/>
  <c r="AL17" i="8"/>
  <c r="AJ17" i="8"/>
  <c r="AI17" i="8"/>
  <c r="AG17" i="8"/>
  <c r="AF17" i="8"/>
  <c r="AD17" i="8"/>
  <c r="AC17" i="8"/>
  <c r="AA17" i="8"/>
  <c r="Z17" i="8"/>
  <c r="AP16" i="8"/>
  <c r="AO16" i="8"/>
  <c r="CD16" i="8" s="1"/>
  <c r="AM16" i="8"/>
  <c r="AL16" i="8"/>
  <c r="AJ16" i="8"/>
  <c r="AI16" i="8"/>
  <c r="AG16" i="8"/>
  <c r="AF16" i="8"/>
  <c r="AD16" i="8"/>
  <c r="AC16" i="8"/>
  <c r="AA16" i="8"/>
  <c r="Z16" i="8"/>
  <c r="AP15" i="8"/>
  <c r="AO15" i="8"/>
  <c r="AM15" i="8"/>
  <c r="AL15" i="8"/>
  <c r="AJ15" i="8"/>
  <c r="AI15" i="8"/>
  <c r="AG15" i="8"/>
  <c r="AF15" i="8"/>
  <c r="AD15" i="8"/>
  <c r="AC15" i="8"/>
  <c r="AA15" i="8"/>
  <c r="Z15" i="8"/>
  <c r="AP14" i="8"/>
  <c r="AO14" i="8"/>
  <c r="CD14" i="8" s="1"/>
  <c r="AM14" i="8"/>
  <c r="AL14" i="8"/>
  <c r="AJ14" i="8"/>
  <c r="AI14" i="8"/>
  <c r="AG14" i="8"/>
  <c r="AF14" i="8"/>
  <c r="AD14" i="8"/>
  <c r="AC14" i="8"/>
  <c r="AA14" i="8"/>
  <c r="Z14" i="8"/>
  <c r="AP13" i="8"/>
  <c r="AO13" i="8"/>
  <c r="AM13" i="8"/>
  <c r="AL13" i="8"/>
  <c r="AJ13" i="8"/>
  <c r="AI13" i="8"/>
  <c r="AG13" i="8"/>
  <c r="AF13" i="8"/>
  <c r="AD13" i="8"/>
  <c r="AC13" i="8"/>
  <c r="AA13" i="8"/>
  <c r="Z13" i="8"/>
  <c r="AP12" i="8"/>
  <c r="AO12" i="8"/>
  <c r="CD12" i="8" s="1"/>
  <c r="AM12" i="8"/>
  <c r="AL12" i="8"/>
  <c r="AJ12" i="8"/>
  <c r="AI12" i="8"/>
  <c r="AG12" i="8"/>
  <c r="AF12" i="8"/>
  <c r="AD12" i="8"/>
  <c r="AC12" i="8"/>
  <c r="AA12" i="8"/>
  <c r="Z12" i="8"/>
  <c r="AP11" i="8"/>
  <c r="AO11" i="8"/>
  <c r="AM11" i="8"/>
  <c r="AL11" i="8"/>
  <c r="AJ11" i="8"/>
  <c r="AI11" i="8"/>
  <c r="AG11" i="8"/>
  <c r="AF11" i="8"/>
  <c r="AD11" i="8"/>
  <c r="AC11" i="8"/>
  <c r="AA11" i="8"/>
  <c r="Z11" i="8"/>
  <c r="AP10" i="8"/>
  <c r="AO10" i="8"/>
  <c r="CD10" i="8" s="1"/>
  <c r="AM10" i="8"/>
  <c r="AL10" i="8"/>
  <c r="AJ10" i="8"/>
  <c r="AI10" i="8"/>
  <c r="AG10" i="8"/>
  <c r="AF10" i="8"/>
  <c r="AD10" i="8"/>
  <c r="AC10" i="8"/>
  <c r="AA10" i="8"/>
  <c r="Z10" i="8"/>
  <c r="AP9" i="8"/>
  <c r="AO9" i="8"/>
  <c r="AM9" i="8"/>
  <c r="AL9" i="8"/>
  <c r="AJ9" i="8"/>
  <c r="AI9" i="8"/>
  <c r="AG9" i="8"/>
  <c r="AF9" i="8"/>
  <c r="AD9" i="8"/>
  <c r="AC9" i="8"/>
  <c r="AA9" i="8"/>
  <c r="Z9" i="8"/>
  <c r="AP8" i="8"/>
  <c r="AO8" i="8"/>
  <c r="CD8" i="8" s="1"/>
  <c r="AM8" i="8"/>
  <c r="AL8" i="8"/>
  <c r="AJ8" i="8"/>
  <c r="AI8" i="8"/>
  <c r="AG8" i="8"/>
  <c r="AF8" i="8"/>
  <c r="AD8" i="8"/>
  <c r="AC8" i="8"/>
  <c r="AA8" i="8"/>
  <c r="Z8" i="8"/>
  <c r="AP7" i="8"/>
  <c r="AO7" i="8"/>
  <c r="CD7" i="8" s="1"/>
  <c r="AM7" i="8"/>
  <c r="AL7" i="8"/>
  <c r="AJ7" i="8"/>
  <c r="AI7" i="8"/>
  <c r="AG7" i="8"/>
  <c r="AF7" i="8"/>
  <c r="AD7" i="8"/>
  <c r="AC7" i="8"/>
  <c r="AA7" i="8"/>
  <c r="Z7" i="8"/>
  <c r="AP26" i="1"/>
  <c r="AO26" i="1"/>
  <c r="AM26" i="1"/>
  <c r="AL26" i="1"/>
  <c r="AJ26" i="1"/>
  <c r="AI26" i="1"/>
  <c r="AG26" i="1"/>
  <c r="AF26" i="1"/>
  <c r="AD26" i="1"/>
  <c r="AC26" i="1"/>
  <c r="AP25" i="1"/>
  <c r="CE25" i="1" s="1"/>
  <c r="AO25" i="1"/>
  <c r="AM25" i="1"/>
  <c r="AL25" i="1"/>
  <c r="AJ25" i="1"/>
  <c r="AI25" i="1"/>
  <c r="AG25" i="1"/>
  <c r="AF25" i="1"/>
  <c r="AD25" i="1"/>
  <c r="AC25" i="1"/>
  <c r="AP24" i="1"/>
  <c r="AO24" i="1"/>
  <c r="AM24" i="1"/>
  <c r="AL24" i="1"/>
  <c r="AJ24" i="1"/>
  <c r="AI24" i="1"/>
  <c r="AG24" i="1"/>
  <c r="AF24" i="1"/>
  <c r="AD24" i="1"/>
  <c r="AC24" i="1"/>
  <c r="AP23" i="1"/>
  <c r="CE23" i="1" s="1"/>
  <c r="AO23" i="1"/>
  <c r="AM23" i="1"/>
  <c r="AL23" i="1"/>
  <c r="AJ23" i="1"/>
  <c r="AI23" i="1"/>
  <c r="AG23" i="1"/>
  <c r="AF23" i="1"/>
  <c r="AD23" i="1"/>
  <c r="AC23" i="1"/>
  <c r="AP22" i="1"/>
  <c r="AO22" i="1"/>
  <c r="AM22" i="1"/>
  <c r="AL22" i="1"/>
  <c r="AJ22" i="1"/>
  <c r="AI22" i="1"/>
  <c r="AG22" i="1"/>
  <c r="AF22" i="1"/>
  <c r="AD22" i="1"/>
  <c r="AC22" i="1"/>
  <c r="AP21" i="1"/>
  <c r="CE21" i="1" s="1"/>
  <c r="AO21" i="1"/>
  <c r="AM21" i="1"/>
  <c r="AL21" i="1"/>
  <c r="AJ21" i="1"/>
  <c r="AI21" i="1"/>
  <c r="AG21" i="1"/>
  <c r="AF21" i="1"/>
  <c r="AD21" i="1"/>
  <c r="AC21" i="1"/>
  <c r="AP20" i="1"/>
  <c r="AO20" i="1"/>
  <c r="AM20" i="1"/>
  <c r="AL20" i="1"/>
  <c r="AJ20" i="1"/>
  <c r="AI20" i="1"/>
  <c r="AG20" i="1"/>
  <c r="AF20" i="1"/>
  <c r="AD20" i="1"/>
  <c r="AC20" i="1"/>
  <c r="AP19" i="1"/>
  <c r="CE19" i="1" s="1"/>
  <c r="AO19" i="1"/>
  <c r="AM19" i="1"/>
  <c r="AL19" i="1"/>
  <c r="AJ19" i="1"/>
  <c r="AI19" i="1"/>
  <c r="AG19" i="1"/>
  <c r="AF19" i="1"/>
  <c r="AD19" i="1"/>
  <c r="AC19" i="1"/>
  <c r="AP18" i="1"/>
  <c r="AO18" i="1"/>
  <c r="AM18" i="1"/>
  <c r="AL18" i="1"/>
  <c r="AJ18" i="1"/>
  <c r="AI18" i="1"/>
  <c r="AG18" i="1"/>
  <c r="AF18" i="1"/>
  <c r="AD18" i="1"/>
  <c r="AC18" i="1"/>
  <c r="AP17" i="1"/>
  <c r="CE17" i="1" s="1"/>
  <c r="AO17" i="1"/>
  <c r="AM17" i="1"/>
  <c r="AL17" i="1"/>
  <c r="AJ17" i="1"/>
  <c r="AI17" i="1"/>
  <c r="AG17" i="1"/>
  <c r="AF17" i="1"/>
  <c r="AD17" i="1"/>
  <c r="AC17" i="1"/>
  <c r="AP16" i="1"/>
  <c r="AO16" i="1"/>
  <c r="AM16" i="1"/>
  <c r="AL16" i="1"/>
  <c r="AJ16" i="1"/>
  <c r="AI16" i="1"/>
  <c r="AG16" i="1"/>
  <c r="AF16" i="1"/>
  <c r="AD16" i="1"/>
  <c r="AC16" i="1"/>
  <c r="AP15" i="1"/>
  <c r="CE15" i="1" s="1"/>
  <c r="AO15" i="1"/>
  <c r="AM15" i="1"/>
  <c r="AL15" i="1"/>
  <c r="AJ15" i="1"/>
  <c r="AI15" i="1"/>
  <c r="AG15" i="1"/>
  <c r="AF15" i="1"/>
  <c r="AD15" i="1"/>
  <c r="AC15" i="1"/>
  <c r="AP14" i="1"/>
  <c r="AO14" i="1"/>
  <c r="AM14" i="1"/>
  <c r="AL14" i="1"/>
  <c r="AJ14" i="1"/>
  <c r="AI14" i="1"/>
  <c r="AG14" i="1"/>
  <c r="AF14" i="1"/>
  <c r="AD14" i="1"/>
  <c r="AC14" i="1"/>
  <c r="AP13" i="1"/>
  <c r="CE13" i="1" s="1"/>
  <c r="AO13" i="1"/>
  <c r="CD13" i="1" s="1"/>
  <c r="AM13" i="1"/>
  <c r="AL13" i="1"/>
  <c r="AJ13" i="1"/>
  <c r="AI13" i="1"/>
  <c r="AG13" i="1"/>
  <c r="AF13" i="1"/>
  <c r="AD13" i="1"/>
  <c r="AC13" i="1"/>
  <c r="AP12" i="1"/>
  <c r="CE12" i="1" s="1"/>
  <c r="AO12" i="1"/>
  <c r="AM12" i="1"/>
  <c r="AL12" i="1"/>
  <c r="AJ12" i="1"/>
  <c r="AI12" i="1"/>
  <c r="AG12" i="1"/>
  <c r="AF12" i="1"/>
  <c r="AD12" i="1"/>
  <c r="AC12" i="1"/>
  <c r="AP11" i="1"/>
  <c r="CE11" i="1" s="1"/>
  <c r="AO11" i="1"/>
  <c r="AM11" i="1"/>
  <c r="AL11" i="1"/>
  <c r="AJ11" i="1"/>
  <c r="AI11" i="1"/>
  <c r="AG11" i="1"/>
  <c r="AF11" i="1"/>
  <c r="AD11" i="1"/>
  <c r="AC11" i="1"/>
  <c r="AP10" i="1"/>
  <c r="CE10" i="1" s="1"/>
  <c r="AO10" i="1"/>
  <c r="AM10" i="1"/>
  <c r="AL10" i="1"/>
  <c r="AJ10" i="1"/>
  <c r="AI10" i="1"/>
  <c r="AG10" i="1"/>
  <c r="AF10" i="1"/>
  <c r="AD10" i="1"/>
  <c r="AC10" i="1"/>
  <c r="AP9" i="1"/>
  <c r="CE9" i="1" s="1"/>
  <c r="AO9" i="1"/>
  <c r="AM9" i="1"/>
  <c r="AL9" i="1"/>
  <c r="AJ9" i="1"/>
  <c r="AI9" i="1"/>
  <c r="AG9" i="1"/>
  <c r="AF9" i="1"/>
  <c r="AD9" i="1"/>
  <c r="AC9" i="1"/>
  <c r="AP8" i="1"/>
  <c r="CE8" i="1" s="1"/>
  <c r="AO8" i="1"/>
  <c r="AM8" i="1"/>
  <c r="AL8" i="1"/>
  <c r="AJ8" i="1"/>
  <c r="AI8" i="1"/>
  <c r="AG8" i="1"/>
  <c r="AF8" i="1"/>
  <c r="AD8" i="1"/>
  <c r="AC8" i="1"/>
  <c r="AP7" i="1"/>
  <c r="CE7" i="1" s="1"/>
  <c r="AO7" i="1"/>
  <c r="AM7" i="1"/>
  <c r="AL7" i="1"/>
  <c r="AJ7" i="1"/>
  <c r="AI7" i="1"/>
  <c r="AG7" i="1"/>
  <c r="AF7" i="1"/>
  <c r="AD7" i="1"/>
  <c r="AC7" i="1"/>
  <c r="AP26" i="7"/>
  <c r="CE26" i="7" s="1"/>
  <c r="AO26" i="7"/>
  <c r="CD26" i="7" s="1"/>
  <c r="AM26" i="7"/>
  <c r="AL26" i="7"/>
  <c r="AJ26" i="7"/>
  <c r="AI26" i="7"/>
  <c r="AG26" i="7"/>
  <c r="AF26" i="7"/>
  <c r="AD26" i="7"/>
  <c r="AC26" i="7"/>
  <c r="AA26" i="7"/>
  <c r="Z26" i="7"/>
  <c r="AP25" i="7"/>
  <c r="CE25" i="7" s="1"/>
  <c r="AO25" i="7"/>
  <c r="AM25" i="7"/>
  <c r="AL25" i="7"/>
  <c r="AJ25" i="7"/>
  <c r="AI25" i="7"/>
  <c r="AG25" i="7"/>
  <c r="AF25" i="7"/>
  <c r="AD25" i="7"/>
  <c r="AC25" i="7"/>
  <c r="AA25" i="7"/>
  <c r="Z25" i="7"/>
  <c r="AP24" i="7"/>
  <c r="AO24" i="7"/>
  <c r="CD24" i="7" s="1"/>
  <c r="AM24" i="7"/>
  <c r="AL24" i="7"/>
  <c r="AJ24" i="7"/>
  <c r="AI24" i="7"/>
  <c r="AG24" i="7"/>
  <c r="AF24" i="7"/>
  <c r="AD24" i="7"/>
  <c r="AC24" i="7"/>
  <c r="AA24" i="7"/>
  <c r="Z24" i="7"/>
  <c r="AP23" i="7"/>
  <c r="CE23" i="7" s="1"/>
  <c r="AO23" i="7"/>
  <c r="AM23" i="7"/>
  <c r="AL23" i="7"/>
  <c r="AJ23" i="7"/>
  <c r="AI23" i="7"/>
  <c r="AG23" i="7"/>
  <c r="AF23" i="7"/>
  <c r="AD23" i="7"/>
  <c r="AC23" i="7"/>
  <c r="AA23" i="7"/>
  <c r="Z23" i="7"/>
  <c r="AP22" i="7"/>
  <c r="CE22" i="7" s="1"/>
  <c r="AO22" i="7"/>
  <c r="CD22" i="7" s="1"/>
  <c r="AM22" i="7"/>
  <c r="AL22" i="7"/>
  <c r="AJ22" i="7"/>
  <c r="AI22" i="7"/>
  <c r="AG22" i="7"/>
  <c r="AF22" i="7"/>
  <c r="AD22" i="7"/>
  <c r="AC22" i="7"/>
  <c r="AA22" i="7"/>
  <c r="Z22" i="7"/>
  <c r="AP21" i="7"/>
  <c r="CE21" i="7" s="1"/>
  <c r="AO21" i="7"/>
  <c r="AM21" i="7"/>
  <c r="AL21" i="7"/>
  <c r="AJ21" i="7"/>
  <c r="AI21" i="7"/>
  <c r="AG21" i="7"/>
  <c r="AF21" i="7"/>
  <c r="AD21" i="7"/>
  <c r="AC21" i="7"/>
  <c r="AA21" i="7"/>
  <c r="Z21" i="7"/>
  <c r="AP20" i="7"/>
  <c r="CE20" i="7" s="1"/>
  <c r="AO20" i="7"/>
  <c r="CD20" i="7" s="1"/>
  <c r="AM20" i="7"/>
  <c r="AL20" i="7"/>
  <c r="AJ20" i="7"/>
  <c r="AI20" i="7"/>
  <c r="AG20" i="7"/>
  <c r="AF20" i="7"/>
  <c r="AD20" i="7"/>
  <c r="AC20" i="7"/>
  <c r="AA20" i="7"/>
  <c r="Z20" i="7"/>
  <c r="AP19" i="7"/>
  <c r="CE19" i="7" s="1"/>
  <c r="AO19" i="7"/>
  <c r="AM19" i="7"/>
  <c r="AL19" i="7"/>
  <c r="AJ19" i="7"/>
  <c r="AI19" i="7"/>
  <c r="AG19" i="7"/>
  <c r="AF19" i="7"/>
  <c r="AD19" i="7"/>
  <c r="AC19" i="7"/>
  <c r="AA19" i="7"/>
  <c r="Z19" i="7"/>
  <c r="AP18" i="7"/>
  <c r="CE18" i="7" s="1"/>
  <c r="AO18" i="7"/>
  <c r="CD18" i="7" s="1"/>
  <c r="AM18" i="7"/>
  <c r="AL18" i="7"/>
  <c r="AJ18" i="7"/>
  <c r="AI18" i="7"/>
  <c r="AG18" i="7"/>
  <c r="AF18" i="7"/>
  <c r="AD18" i="7"/>
  <c r="AC18" i="7"/>
  <c r="AA18" i="7"/>
  <c r="Z18" i="7"/>
  <c r="AP17" i="7"/>
  <c r="AO17" i="7"/>
  <c r="AM17" i="7"/>
  <c r="AL17" i="7"/>
  <c r="AJ17" i="7"/>
  <c r="AI17" i="7"/>
  <c r="AG17" i="7"/>
  <c r="AF17" i="7"/>
  <c r="AD17" i="7"/>
  <c r="AC17" i="7"/>
  <c r="AA17" i="7"/>
  <c r="Z17" i="7"/>
  <c r="AP16" i="7"/>
  <c r="CE16" i="7" s="1"/>
  <c r="AO16" i="7"/>
  <c r="CD16" i="7" s="1"/>
  <c r="AM16" i="7"/>
  <c r="AL16" i="7"/>
  <c r="AJ16" i="7"/>
  <c r="AI16" i="7"/>
  <c r="AG16" i="7"/>
  <c r="AF16" i="7"/>
  <c r="AD16" i="7"/>
  <c r="AC16" i="7"/>
  <c r="AA16" i="7"/>
  <c r="Z16" i="7"/>
  <c r="AP15" i="7"/>
  <c r="CE15" i="7" s="1"/>
  <c r="AO15" i="7"/>
  <c r="AM15" i="7"/>
  <c r="AL15" i="7"/>
  <c r="AJ15" i="7"/>
  <c r="AI15" i="7"/>
  <c r="AG15" i="7"/>
  <c r="AF15" i="7"/>
  <c r="AD15" i="7"/>
  <c r="AC15" i="7"/>
  <c r="AA15" i="7"/>
  <c r="Z15" i="7"/>
  <c r="AP14" i="7"/>
  <c r="CE14" i="7" s="1"/>
  <c r="AO14" i="7"/>
  <c r="CD14" i="7" s="1"/>
  <c r="AM14" i="7"/>
  <c r="AL14" i="7"/>
  <c r="AJ14" i="7"/>
  <c r="AI14" i="7"/>
  <c r="AG14" i="7"/>
  <c r="AF14" i="7"/>
  <c r="AD14" i="7"/>
  <c r="AC14" i="7"/>
  <c r="AA14" i="7"/>
  <c r="Z14" i="7"/>
  <c r="AP13" i="7"/>
  <c r="CE13" i="7" s="1"/>
  <c r="AO13" i="7"/>
  <c r="AM13" i="7"/>
  <c r="AL13" i="7"/>
  <c r="AJ13" i="7"/>
  <c r="AI13" i="7"/>
  <c r="AG13" i="7"/>
  <c r="AF13" i="7"/>
  <c r="AD13" i="7"/>
  <c r="AC13" i="7"/>
  <c r="AA13" i="7"/>
  <c r="Z13" i="7"/>
  <c r="AP12" i="7"/>
  <c r="CE12" i="7" s="1"/>
  <c r="AO12" i="7"/>
  <c r="CD12" i="7" s="1"/>
  <c r="AM12" i="7"/>
  <c r="AL12" i="7"/>
  <c r="AJ12" i="7"/>
  <c r="AI12" i="7"/>
  <c r="AG12" i="7"/>
  <c r="AF12" i="7"/>
  <c r="AD12" i="7"/>
  <c r="AC12" i="7"/>
  <c r="AA12" i="7"/>
  <c r="Z12" i="7"/>
  <c r="AP11" i="7"/>
  <c r="CE11" i="7" s="1"/>
  <c r="AO11" i="7"/>
  <c r="AM11" i="7"/>
  <c r="AL11" i="7"/>
  <c r="AJ11" i="7"/>
  <c r="AI11" i="7"/>
  <c r="AG11" i="7"/>
  <c r="AF11" i="7"/>
  <c r="AD11" i="7"/>
  <c r="AC11" i="7"/>
  <c r="AA11" i="7"/>
  <c r="Z11" i="7"/>
  <c r="AP10" i="7"/>
  <c r="CE10" i="7" s="1"/>
  <c r="AO10" i="7"/>
  <c r="CD10" i="7" s="1"/>
  <c r="AM10" i="7"/>
  <c r="AL10" i="7"/>
  <c r="AJ10" i="7"/>
  <c r="AI10" i="7"/>
  <c r="AG10" i="7"/>
  <c r="AF10" i="7"/>
  <c r="AD10" i="7"/>
  <c r="AC10" i="7"/>
  <c r="AA10" i="7"/>
  <c r="Z10" i="7"/>
  <c r="AP9" i="7"/>
  <c r="CE9" i="7" s="1"/>
  <c r="AO9" i="7"/>
  <c r="AM9" i="7"/>
  <c r="AL9" i="7"/>
  <c r="AJ9" i="7"/>
  <c r="AI9" i="7"/>
  <c r="AG9" i="7"/>
  <c r="AF9" i="7"/>
  <c r="AD9" i="7"/>
  <c r="AC9" i="7"/>
  <c r="AA9" i="7"/>
  <c r="Z9" i="7"/>
  <c r="AP8" i="7"/>
  <c r="CE8" i="7" s="1"/>
  <c r="AO8" i="7"/>
  <c r="CD8" i="7" s="1"/>
  <c r="AM8" i="7"/>
  <c r="AL8" i="7"/>
  <c r="AJ8" i="7"/>
  <c r="AI8" i="7"/>
  <c r="AG8" i="7"/>
  <c r="AF8" i="7"/>
  <c r="AD8" i="7"/>
  <c r="AC8" i="7"/>
  <c r="AA8" i="7"/>
  <c r="Z8" i="7"/>
  <c r="AP7" i="7"/>
  <c r="AO7" i="7"/>
  <c r="CD7" i="7" s="1"/>
  <c r="AM7" i="7"/>
  <c r="AL7" i="7"/>
  <c r="AJ7" i="7"/>
  <c r="AI7" i="7"/>
  <c r="AG7" i="7"/>
  <c r="AF7" i="7"/>
  <c r="AD7" i="7"/>
  <c r="AC7" i="7"/>
  <c r="AA7" i="7"/>
  <c r="Z7" i="7"/>
  <c r="AP26" i="6"/>
  <c r="CE26" i="6" s="1"/>
  <c r="AO26" i="6"/>
  <c r="AM26" i="6"/>
  <c r="AL26" i="6"/>
  <c r="AJ26" i="6"/>
  <c r="AI26" i="6"/>
  <c r="AG26" i="6"/>
  <c r="AF26" i="6"/>
  <c r="AD26" i="6"/>
  <c r="AC26" i="6"/>
  <c r="AA26" i="6"/>
  <c r="Z26" i="6"/>
  <c r="AP25" i="6"/>
  <c r="AO25" i="6"/>
  <c r="CD25" i="6" s="1"/>
  <c r="AM25" i="6"/>
  <c r="AL25" i="6"/>
  <c r="AJ25" i="6"/>
  <c r="AI25" i="6"/>
  <c r="AG25" i="6"/>
  <c r="AF25" i="6"/>
  <c r="AD25" i="6"/>
  <c r="AC25" i="6"/>
  <c r="AA25" i="6"/>
  <c r="Z25" i="6"/>
  <c r="AP24" i="6"/>
  <c r="CE24" i="6" s="1"/>
  <c r="AO24" i="6"/>
  <c r="AM24" i="6"/>
  <c r="AL24" i="6"/>
  <c r="AJ24" i="6"/>
  <c r="AI24" i="6"/>
  <c r="AG24" i="6"/>
  <c r="AF24" i="6"/>
  <c r="AD24" i="6"/>
  <c r="AC24" i="6"/>
  <c r="AA24" i="6"/>
  <c r="Z24" i="6"/>
  <c r="AP23" i="6"/>
  <c r="AO23" i="6"/>
  <c r="CD23" i="6" s="1"/>
  <c r="AM23" i="6"/>
  <c r="AL23" i="6"/>
  <c r="AJ23" i="6"/>
  <c r="AI23" i="6"/>
  <c r="AG23" i="6"/>
  <c r="AF23" i="6"/>
  <c r="AD23" i="6"/>
  <c r="AC23" i="6"/>
  <c r="AA23" i="6"/>
  <c r="Z23" i="6"/>
  <c r="AP22" i="6"/>
  <c r="CE22" i="6" s="1"/>
  <c r="AO22" i="6"/>
  <c r="AM22" i="6"/>
  <c r="AL22" i="6"/>
  <c r="AJ22" i="6"/>
  <c r="AI22" i="6"/>
  <c r="AG22" i="6"/>
  <c r="AF22" i="6"/>
  <c r="AD22" i="6"/>
  <c r="AC22" i="6"/>
  <c r="AA22" i="6"/>
  <c r="Z22" i="6"/>
  <c r="AP21" i="6"/>
  <c r="AO21" i="6"/>
  <c r="CD21" i="6" s="1"/>
  <c r="AM21" i="6"/>
  <c r="AL21" i="6"/>
  <c r="AJ21" i="6"/>
  <c r="AI21" i="6"/>
  <c r="AG21" i="6"/>
  <c r="AF21" i="6"/>
  <c r="AD21" i="6"/>
  <c r="AC21" i="6"/>
  <c r="AA21" i="6"/>
  <c r="Z21" i="6"/>
  <c r="AP20" i="6"/>
  <c r="CE20" i="6" s="1"/>
  <c r="AO20" i="6"/>
  <c r="AM20" i="6"/>
  <c r="AL20" i="6"/>
  <c r="AJ20" i="6"/>
  <c r="AI20" i="6"/>
  <c r="AG20" i="6"/>
  <c r="AF20" i="6"/>
  <c r="AD20" i="6"/>
  <c r="AC20" i="6"/>
  <c r="AA20" i="6"/>
  <c r="Z20" i="6"/>
  <c r="AP19" i="6"/>
  <c r="AO19" i="6"/>
  <c r="CD19" i="6" s="1"/>
  <c r="AM19" i="6"/>
  <c r="AL19" i="6"/>
  <c r="AJ19" i="6"/>
  <c r="AI19" i="6"/>
  <c r="AG19" i="6"/>
  <c r="AF19" i="6"/>
  <c r="AD19" i="6"/>
  <c r="AC19" i="6"/>
  <c r="AA19" i="6"/>
  <c r="Z19" i="6"/>
  <c r="AP18" i="6"/>
  <c r="CE18" i="6" s="1"/>
  <c r="AO18" i="6"/>
  <c r="AM18" i="6"/>
  <c r="AL18" i="6"/>
  <c r="AJ18" i="6"/>
  <c r="AI18" i="6"/>
  <c r="AG18" i="6"/>
  <c r="AF18" i="6"/>
  <c r="AD18" i="6"/>
  <c r="AC18" i="6"/>
  <c r="AA18" i="6"/>
  <c r="Z18" i="6"/>
  <c r="AP17" i="6"/>
  <c r="AO17" i="6"/>
  <c r="CD17" i="6" s="1"/>
  <c r="AM17" i="6"/>
  <c r="AL17" i="6"/>
  <c r="AJ17" i="6"/>
  <c r="AI17" i="6"/>
  <c r="AG17" i="6"/>
  <c r="AF17" i="6"/>
  <c r="AD17" i="6"/>
  <c r="AC17" i="6"/>
  <c r="AA17" i="6"/>
  <c r="Z17" i="6"/>
  <c r="AP16" i="6"/>
  <c r="CE16" i="6" s="1"/>
  <c r="AO16" i="6"/>
  <c r="CD16" i="6" s="1"/>
  <c r="AM16" i="6"/>
  <c r="AL16" i="6"/>
  <c r="AJ16" i="6"/>
  <c r="AI16" i="6"/>
  <c r="AG16" i="6"/>
  <c r="AF16" i="6"/>
  <c r="AD16" i="6"/>
  <c r="AC16" i="6"/>
  <c r="AA16" i="6"/>
  <c r="Z16" i="6"/>
  <c r="AP15" i="6"/>
  <c r="AO15" i="6"/>
  <c r="CD15" i="6" s="1"/>
  <c r="AM15" i="6"/>
  <c r="AL15" i="6"/>
  <c r="AJ15" i="6"/>
  <c r="AI15" i="6"/>
  <c r="AG15" i="6"/>
  <c r="AF15" i="6"/>
  <c r="AD15" i="6"/>
  <c r="AC15" i="6"/>
  <c r="AA15" i="6"/>
  <c r="Z15" i="6"/>
  <c r="AP14" i="6"/>
  <c r="CE14" i="6" s="1"/>
  <c r="AO14" i="6"/>
  <c r="AM14" i="6"/>
  <c r="AL14" i="6"/>
  <c r="AJ14" i="6"/>
  <c r="AI14" i="6"/>
  <c r="AG14" i="6"/>
  <c r="AF14" i="6"/>
  <c r="AD14" i="6"/>
  <c r="AC14" i="6"/>
  <c r="AA14" i="6"/>
  <c r="Z14" i="6"/>
  <c r="AP13" i="6"/>
  <c r="AO13" i="6"/>
  <c r="CD13" i="6" s="1"/>
  <c r="AM13" i="6"/>
  <c r="AL13" i="6"/>
  <c r="AJ13" i="6"/>
  <c r="AI13" i="6"/>
  <c r="AG13" i="6"/>
  <c r="AF13" i="6"/>
  <c r="AD13" i="6"/>
  <c r="AC13" i="6"/>
  <c r="AA13" i="6"/>
  <c r="Z13" i="6"/>
  <c r="AP12" i="6"/>
  <c r="CE12" i="6" s="1"/>
  <c r="AO12" i="6"/>
  <c r="CD12" i="6" s="1"/>
  <c r="AM12" i="6"/>
  <c r="AL12" i="6"/>
  <c r="AJ12" i="6"/>
  <c r="AI12" i="6"/>
  <c r="AG12" i="6"/>
  <c r="AF12" i="6"/>
  <c r="AD12" i="6"/>
  <c r="AC12" i="6"/>
  <c r="AA12" i="6"/>
  <c r="Z12" i="6"/>
  <c r="AP11" i="6"/>
  <c r="AO11" i="6"/>
  <c r="CD11" i="6" s="1"/>
  <c r="AM11" i="6"/>
  <c r="AL11" i="6"/>
  <c r="AJ11" i="6"/>
  <c r="AI11" i="6"/>
  <c r="AG11" i="6"/>
  <c r="AF11" i="6"/>
  <c r="AD11" i="6"/>
  <c r="AC11" i="6"/>
  <c r="AA11" i="6"/>
  <c r="Z11" i="6"/>
  <c r="AP10" i="6"/>
  <c r="CE10" i="6" s="1"/>
  <c r="AO10" i="6"/>
  <c r="CD10" i="6" s="1"/>
  <c r="AM10" i="6"/>
  <c r="AL10" i="6"/>
  <c r="AJ10" i="6"/>
  <c r="AI10" i="6"/>
  <c r="AG10" i="6"/>
  <c r="AF10" i="6"/>
  <c r="AD10" i="6"/>
  <c r="AC10" i="6"/>
  <c r="AE10" i="6" s="1"/>
  <c r="AA10" i="6"/>
  <c r="Z10" i="6"/>
  <c r="AP9" i="6"/>
  <c r="CE9" i="6" s="1"/>
  <c r="AO9" i="6"/>
  <c r="CD9" i="6" s="1"/>
  <c r="AM9" i="6"/>
  <c r="AL9" i="6"/>
  <c r="AJ9" i="6"/>
  <c r="AI9" i="6"/>
  <c r="AG9" i="6"/>
  <c r="AF9" i="6"/>
  <c r="AD9" i="6"/>
  <c r="AC9" i="6"/>
  <c r="AA9" i="6"/>
  <c r="Z9" i="6"/>
  <c r="AP8" i="6"/>
  <c r="CE8" i="6" s="1"/>
  <c r="AO8" i="6"/>
  <c r="CD8" i="6" s="1"/>
  <c r="AM8" i="6"/>
  <c r="AL8" i="6"/>
  <c r="AJ8" i="6"/>
  <c r="AI8" i="6"/>
  <c r="AG8" i="6"/>
  <c r="AF8" i="6"/>
  <c r="AD8" i="6"/>
  <c r="AC8" i="6"/>
  <c r="AA8" i="6"/>
  <c r="Z8" i="6"/>
  <c r="AP7" i="6"/>
  <c r="CE7" i="6" s="1"/>
  <c r="AO7" i="6"/>
  <c r="CD7" i="6" s="1"/>
  <c r="AM7" i="6"/>
  <c r="AL7" i="6"/>
  <c r="AJ7" i="6"/>
  <c r="AI7" i="6"/>
  <c r="AG7" i="6"/>
  <c r="AF7" i="6"/>
  <c r="AD7" i="6"/>
  <c r="AC7" i="6"/>
  <c r="AA7" i="6"/>
  <c r="Z7" i="6"/>
  <c r="AP26" i="5"/>
  <c r="AO26" i="5"/>
  <c r="CD26" i="5" s="1"/>
  <c r="AM26" i="5"/>
  <c r="AL26" i="5"/>
  <c r="AJ26" i="5"/>
  <c r="AI26" i="5"/>
  <c r="AG26" i="5"/>
  <c r="AF26" i="5"/>
  <c r="AD26" i="5"/>
  <c r="AC26" i="5"/>
  <c r="AE26" i="5" s="1"/>
  <c r="AA26" i="5"/>
  <c r="Z26" i="5"/>
  <c r="AP25" i="5"/>
  <c r="CE25" i="5" s="1"/>
  <c r="AO25" i="5"/>
  <c r="CD25" i="5" s="1"/>
  <c r="AM25" i="5"/>
  <c r="AL25" i="5"/>
  <c r="AJ25" i="5"/>
  <c r="AI25" i="5"/>
  <c r="AG25" i="5"/>
  <c r="AF25" i="5"/>
  <c r="AD25" i="5"/>
  <c r="AC25" i="5"/>
  <c r="AA25" i="5"/>
  <c r="Z25" i="5"/>
  <c r="AP24" i="5"/>
  <c r="CE24" i="5" s="1"/>
  <c r="AO24" i="5"/>
  <c r="CD24" i="5" s="1"/>
  <c r="AM24" i="5"/>
  <c r="AL24" i="5"/>
  <c r="AJ24" i="5"/>
  <c r="AI24" i="5"/>
  <c r="AG24" i="5"/>
  <c r="AF24" i="5"/>
  <c r="AD24" i="5"/>
  <c r="AC24" i="5"/>
  <c r="AA24" i="5"/>
  <c r="Z24" i="5"/>
  <c r="AP23" i="5"/>
  <c r="AO23" i="5"/>
  <c r="CD23" i="5" s="1"/>
  <c r="AM23" i="5"/>
  <c r="AL23" i="5"/>
  <c r="AJ23" i="5"/>
  <c r="AI23" i="5"/>
  <c r="AG23" i="5"/>
  <c r="AF23" i="5"/>
  <c r="AD23" i="5"/>
  <c r="AC23" i="5"/>
  <c r="AA23" i="5"/>
  <c r="Z23" i="5"/>
  <c r="AP22" i="5"/>
  <c r="CE22" i="5" s="1"/>
  <c r="AO22" i="5"/>
  <c r="CD22" i="5" s="1"/>
  <c r="AM22" i="5"/>
  <c r="AL22" i="5"/>
  <c r="AJ22" i="5"/>
  <c r="AI22" i="5"/>
  <c r="AG22" i="5"/>
  <c r="AF22" i="5"/>
  <c r="AD22" i="5"/>
  <c r="AC22" i="5"/>
  <c r="AA22" i="5"/>
  <c r="Z22" i="5"/>
  <c r="AP21" i="5"/>
  <c r="AO21" i="5"/>
  <c r="CD21" i="5" s="1"/>
  <c r="AM21" i="5"/>
  <c r="AL21" i="5"/>
  <c r="AJ21" i="5"/>
  <c r="AI21" i="5"/>
  <c r="AG21" i="5"/>
  <c r="AF21" i="5"/>
  <c r="AD21" i="5"/>
  <c r="AC21" i="5"/>
  <c r="AA21" i="5"/>
  <c r="Z21" i="5"/>
  <c r="AP20" i="5"/>
  <c r="CE20" i="5" s="1"/>
  <c r="AO20" i="5"/>
  <c r="AM20" i="5"/>
  <c r="AL20" i="5"/>
  <c r="AJ20" i="5"/>
  <c r="AI20" i="5"/>
  <c r="AG20" i="5"/>
  <c r="AF20" i="5"/>
  <c r="AD20" i="5"/>
  <c r="AC20" i="5"/>
  <c r="AA20" i="5"/>
  <c r="Z20" i="5"/>
  <c r="AP19" i="5"/>
  <c r="CE19" i="5" s="1"/>
  <c r="AO19" i="5"/>
  <c r="CD19" i="5" s="1"/>
  <c r="AM19" i="5"/>
  <c r="AL19" i="5"/>
  <c r="AJ19" i="5"/>
  <c r="AI19" i="5"/>
  <c r="AG19" i="5"/>
  <c r="AF19" i="5"/>
  <c r="AD19" i="5"/>
  <c r="AC19" i="5"/>
  <c r="AA19" i="5"/>
  <c r="Z19" i="5"/>
  <c r="AP18" i="5"/>
  <c r="CE18" i="5" s="1"/>
  <c r="AO18" i="5"/>
  <c r="CD18" i="5" s="1"/>
  <c r="AM18" i="5"/>
  <c r="AL18" i="5"/>
  <c r="AJ18" i="5"/>
  <c r="AI18" i="5"/>
  <c r="AG18" i="5"/>
  <c r="AF18" i="5"/>
  <c r="AD18" i="5"/>
  <c r="AC18" i="5"/>
  <c r="AE18" i="5" s="1"/>
  <c r="AA18" i="5"/>
  <c r="Z18" i="5"/>
  <c r="AP17" i="5"/>
  <c r="CE17" i="5" s="1"/>
  <c r="AO17" i="5"/>
  <c r="CD17" i="5" s="1"/>
  <c r="AM17" i="5"/>
  <c r="AL17" i="5"/>
  <c r="AJ17" i="5"/>
  <c r="AI17" i="5"/>
  <c r="AG17" i="5"/>
  <c r="AF17" i="5"/>
  <c r="AD17" i="5"/>
  <c r="AC17" i="5"/>
  <c r="AA17" i="5"/>
  <c r="Z17" i="5"/>
  <c r="AP16" i="5"/>
  <c r="CE16" i="5" s="1"/>
  <c r="AO16" i="5"/>
  <c r="CD16" i="5" s="1"/>
  <c r="AM16" i="5"/>
  <c r="AL16" i="5"/>
  <c r="AJ16" i="5"/>
  <c r="AI16" i="5"/>
  <c r="AG16" i="5"/>
  <c r="AF16" i="5"/>
  <c r="AD16" i="5"/>
  <c r="AC16" i="5"/>
  <c r="AA16" i="5"/>
  <c r="Z16" i="5"/>
  <c r="AP15" i="5"/>
  <c r="CE15" i="5" s="1"/>
  <c r="AO15" i="5"/>
  <c r="CD15" i="5" s="1"/>
  <c r="AM15" i="5"/>
  <c r="AL15" i="5"/>
  <c r="AJ15" i="5"/>
  <c r="AI15" i="5"/>
  <c r="AG15" i="5"/>
  <c r="AF15" i="5"/>
  <c r="AD15" i="5"/>
  <c r="AC15" i="5"/>
  <c r="AA15" i="5"/>
  <c r="Z15" i="5"/>
  <c r="AP14" i="5"/>
  <c r="CE14" i="5" s="1"/>
  <c r="AO14" i="5"/>
  <c r="CD14" i="5" s="1"/>
  <c r="AM14" i="5"/>
  <c r="AL14" i="5"/>
  <c r="AJ14" i="5"/>
  <c r="AI14" i="5"/>
  <c r="AG14" i="5"/>
  <c r="AF14" i="5"/>
  <c r="AD14" i="5"/>
  <c r="AC14" i="5"/>
  <c r="AA14" i="5"/>
  <c r="Z14" i="5"/>
  <c r="AP13" i="5"/>
  <c r="CE13" i="5" s="1"/>
  <c r="AO13" i="5"/>
  <c r="CD13" i="5" s="1"/>
  <c r="AM13" i="5"/>
  <c r="AL13" i="5"/>
  <c r="AJ13" i="5"/>
  <c r="AI13" i="5"/>
  <c r="AG13" i="5"/>
  <c r="AF13" i="5"/>
  <c r="AD13" i="5"/>
  <c r="AC13" i="5"/>
  <c r="AA13" i="5"/>
  <c r="Z13" i="5"/>
  <c r="AP12" i="5"/>
  <c r="CE12" i="5" s="1"/>
  <c r="AO12" i="5"/>
  <c r="CD12" i="5" s="1"/>
  <c r="AM12" i="5"/>
  <c r="AL12" i="5"/>
  <c r="AJ12" i="5"/>
  <c r="AI12" i="5"/>
  <c r="AG12" i="5"/>
  <c r="AF12" i="5"/>
  <c r="AD12" i="5"/>
  <c r="AC12" i="5"/>
  <c r="AA12" i="5"/>
  <c r="Z12" i="5"/>
  <c r="AP11" i="5"/>
  <c r="CE11" i="5" s="1"/>
  <c r="AO11" i="5"/>
  <c r="CD11" i="5" s="1"/>
  <c r="AM11" i="5"/>
  <c r="AL11" i="5"/>
  <c r="AJ11" i="5"/>
  <c r="AI11" i="5"/>
  <c r="AG11" i="5"/>
  <c r="AF11" i="5"/>
  <c r="AD11" i="5"/>
  <c r="AC11" i="5"/>
  <c r="AA11" i="5"/>
  <c r="Z11" i="5"/>
  <c r="AP10" i="5"/>
  <c r="CE10" i="5" s="1"/>
  <c r="AO10" i="5"/>
  <c r="CD10" i="5" s="1"/>
  <c r="AM10" i="5"/>
  <c r="AL10" i="5"/>
  <c r="AJ10" i="5"/>
  <c r="AI10" i="5"/>
  <c r="AG10" i="5"/>
  <c r="AF10" i="5"/>
  <c r="AD10" i="5"/>
  <c r="AC10" i="5"/>
  <c r="AA10" i="5"/>
  <c r="Z10" i="5"/>
  <c r="AP9" i="5"/>
  <c r="AO9" i="5"/>
  <c r="CD9" i="5" s="1"/>
  <c r="AM9" i="5"/>
  <c r="AL9" i="5"/>
  <c r="AJ9" i="5"/>
  <c r="AI9" i="5"/>
  <c r="AG9" i="5"/>
  <c r="AF9" i="5"/>
  <c r="AD9" i="5"/>
  <c r="AC9" i="5"/>
  <c r="AA9" i="5"/>
  <c r="Z9" i="5"/>
  <c r="AP8" i="5"/>
  <c r="CE8" i="5" s="1"/>
  <c r="AO8" i="5"/>
  <c r="CD8" i="5" s="1"/>
  <c r="AM8" i="5"/>
  <c r="AL8" i="5"/>
  <c r="AJ8" i="5"/>
  <c r="AI8" i="5"/>
  <c r="AG8" i="5"/>
  <c r="AF8" i="5"/>
  <c r="AD8" i="5"/>
  <c r="AC8" i="5"/>
  <c r="AA8" i="5"/>
  <c r="Z8" i="5"/>
  <c r="AP7" i="5"/>
  <c r="AO7" i="5"/>
  <c r="AM7" i="5"/>
  <c r="AL7" i="5"/>
  <c r="AJ7" i="5"/>
  <c r="AI7" i="5"/>
  <c r="AG7" i="5"/>
  <c r="AF7" i="5"/>
  <c r="AD7" i="5"/>
  <c r="AC7" i="5"/>
  <c r="AA7" i="5"/>
  <c r="Z7" i="5"/>
  <c r="AP26" i="4"/>
  <c r="CE26" i="4" s="1"/>
  <c r="AO26" i="4"/>
  <c r="CD26" i="4" s="1"/>
  <c r="AM26" i="4"/>
  <c r="AL26" i="4"/>
  <c r="AJ26" i="4"/>
  <c r="AI26" i="4"/>
  <c r="AG26" i="4"/>
  <c r="AF26" i="4"/>
  <c r="AD26" i="4"/>
  <c r="AC26" i="4"/>
  <c r="AA26" i="4"/>
  <c r="Z26" i="4"/>
  <c r="AP25" i="4"/>
  <c r="AO25" i="4"/>
  <c r="CD25" i="4" s="1"/>
  <c r="AM25" i="4"/>
  <c r="AL25" i="4"/>
  <c r="AJ25" i="4"/>
  <c r="AI25" i="4"/>
  <c r="AG25" i="4"/>
  <c r="AF25" i="4"/>
  <c r="AD25" i="4"/>
  <c r="AC25" i="4"/>
  <c r="AA25" i="4"/>
  <c r="Z25" i="4"/>
  <c r="AP24" i="4"/>
  <c r="CE24" i="4" s="1"/>
  <c r="AO24" i="4"/>
  <c r="CD24" i="4" s="1"/>
  <c r="AM24" i="4"/>
  <c r="AL24" i="4"/>
  <c r="AJ24" i="4"/>
  <c r="AI24" i="4"/>
  <c r="AG24" i="4"/>
  <c r="AF24" i="4"/>
  <c r="AD24" i="4"/>
  <c r="AC24" i="4"/>
  <c r="AA24" i="4"/>
  <c r="Z24" i="4"/>
  <c r="AP23" i="4"/>
  <c r="AO23" i="4"/>
  <c r="CD23" i="4" s="1"/>
  <c r="AM23" i="4"/>
  <c r="AL23" i="4"/>
  <c r="AJ23" i="4"/>
  <c r="AI23" i="4"/>
  <c r="AG23" i="4"/>
  <c r="AF23" i="4"/>
  <c r="AD23" i="4"/>
  <c r="AC23" i="4"/>
  <c r="AA23" i="4"/>
  <c r="Z23" i="4"/>
  <c r="AP22" i="4"/>
  <c r="CE22" i="4" s="1"/>
  <c r="AO22" i="4"/>
  <c r="CD22" i="4" s="1"/>
  <c r="AM22" i="4"/>
  <c r="AL22" i="4"/>
  <c r="AJ22" i="4"/>
  <c r="AI22" i="4"/>
  <c r="AG22" i="4"/>
  <c r="AF22" i="4"/>
  <c r="AD22" i="4"/>
  <c r="AC22" i="4"/>
  <c r="AA22" i="4"/>
  <c r="Z22" i="4"/>
  <c r="AP21" i="4"/>
  <c r="AO21" i="4"/>
  <c r="CD21" i="4" s="1"/>
  <c r="AM21" i="4"/>
  <c r="AL21" i="4"/>
  <c r="AJ21" i="4"/>
  <c r="AI21" i="4"/>
  <c r="AG21" i="4"/>
  <c r="AF21" i="4"/>
  <c r="AD21" i="4"/>
  <c r="AC21" i="4"/>
  <c r="AA21" i="4"/>
  <c r="Z21" i="4"/>
  <c r="AP20" i="4"/>
  <c r="AO20" i="4"/>
  <c r="CD20" i="4" s="1"/>
  <c r="AM20" i="4"/>
  <c r="AL20" i="4"/>
  <c r="AJ20" i="4"/>
  <c r="AI20" i="4"/>
  <c r="AG20" i="4"/>
  <c r="AF20" i="4"/>
  <c r="AD20" i="4"/>
  <c r="AC20" i="4"/>
  <c r="AA20" i="4"/>
  <c r="Z20" i="4"/>
  <c r="AP19" i="4"/>
  <c r="CE19" i="4" s="1"/>
  <c r="AO19" i="4"/>
  <c r="CD19" i="4" s="1"/>
  <c r="AM19" i="4"/>
  <c r="AL19" i="4"/>
  <c r="AJ19" i="4"/>
  <c r="AI19" i="4"/>
  <c r="AG19" i="4"/>
  <c r="AF19" i="4"/>
  <c r="AD19" i="4"/>
  <c r="AC19" i="4"/>
  <c r="AA19" i="4"/>
  <c r="Z19" i="4"/>
  <c r="AP18" i="4"/>
  <c r="AO18" i="4"/>
  <c r="CD18" i="4" s="1"/>
  <c r="AM18" i="4"/>
  <c r="AL18" i="4"/>
  <c r="AJ18" i="4"/>
  <c r="AI18" i="4"/>
  <c r="AG18" i="4"/>
  <c r="AF18" i="4"/>
  <c r="AD18" i="4"/>
  <c r="AC18" i="4"/>
  <c r="AA18" i="4"/>
  <c r="Z18" i="4"/>
  <c r="AP17" i="4"/>
  <c r="AO17" i="4"/>
  <c r="CD17" i="4" s="1"/>
  <c r="AM17" i="4"/>
  <c r="AL17" i="4"/>
  <c r="AJ17" i="4"/>
  <c r="AI17" i="4"/>
  <c r="AG17" i="4"/>
  <c r="AF17" i="4"/>
  <c r="AD17" i="4"/>
  <c r="AC17" i="4"/>
  <c r="AA17" i="4"/>
  <c r="Z17" i="4"/>
  <c r="AP16" i="4"/>
  <c r="CE16" i="4" s="1"/>
  <c r="AO16" i="4"/>
  <c r="CD16" i="4" s="1"/>
  <c r="AM16" i="4"/>
  <c r="AL16" i="4"/>
  <c r="AJ16" i="4"/>
  <c r="AI16" i="4"/>
  <c r="AG16" i="4"/>
  <c r="AF16" i="4"/>
  <c r="AD16" i="4"/>
  <c r="AC16" i="4"/>
  <c r="AA16" i="4"/>
  <c r="Z16" i="4"/>
  <c r="AP15" i="4"/>
  <c r="AO15" i="4"/>
  <c r="CD15" i="4" s="1"/>
  <c r="AM15" i="4"/>
  <c r="AL15" i="4"/>
  <c r="AJ15" i="4"/>
  <c r="AI15" i="4"/>
  <c r="AG15" i="4"/>
  <c r="AF15" i="4"/>
  <c r="AD15" i="4"/>
  <c r="AC15" i="4"/>
  <c r="AA15" i="4"/>
  <c r="Z15" i="4"/>
  <c r="AP14" i="4"/>
  <c r="CE14" i="4" s="1"/>
  <c r="AO14" i="4"/>
  <c r="CD14" i="4" s="1"/>
  <c r="AM14" i="4"/>
  <c r="AL14" i="4"/>
  <c r="AJ14" i="4"/>
  <c r="AI14" i="4"/>
  <c r="AG14" i="4"/>
  <c r="AF14" i="4"/>
  <c r="AD14" i="4"/>
  <c r="AC14" i="4"/>
  <c r="AA14" i="4"/>
  <c r="Z14" i="4"/>
  <c r="AP13" i="4"/>
  <c r="AO13" i="4"/>
  <c r="CD13" i="4" s="1"/>
  <c r="AM13" i="4"/>
  <c r="AL13" i="4"/>
  <c r="AJ13" i="4"/>
  <c r="AI13" i="4"/>
  <c r="AG13" i="4"/>
  <c r="AF13" i="4"/>
  <c r="AD13" i="4"/>
  <c r="AC13" i="4"/>
  <c r="AA13" i="4"/>
  <c r="Z13" i="4"/>
  <c r="AP12" i="4"/>
  <c r="CE12" i="4" s="1"/>
  <c r="AO12" i="4"/>
  <c r="CD12" i="4" s="1"/>
  <c r="AM12" i="4"/>
  <c r="AL12" i="4"/>
  <c r="AJ12" i="4"/>
  <c r="AI12" i="4"/>
  <c r="AG12" i="4"/>
  <c r="AF12" i="4"/>
  <c r="AD12" i="4"/>
  <c r="AC12" i="4"/>
  <c r="AA12" i="4"/>
  <c r="Z12" i="4"/>
  <c r="AP11" i="4"/>
  <c r="AO11" i="4"/>
  <c r="CD11" i="4" s="1"/>
  <c r="AM11" i="4"/>
  <c r="AL11" i="4"/>
  <c r="AJ11" i="4"/>
  <c r="AI11" i="4"/>
  <c r="AG11" i="4"/>
  <c r="AF11" i="4"/>
  <c r="AD11" i="4"/>
  <c r="AC11" i="4"/>
  <c r="AA11" i="4"/>
  <c r="Z11" i="4"/>
  <c r="AP10" i="4"/>
  <c r="AO10" i="4"/>
  <c r="CD10" i="4" s="1"/>
  <c r="AM10" i="4"/>
  <c r="AL10" i="4"/>
  <c r="AJ10" i="4"/>
  <c r="AI10" i="4"/>
  <c r="AG10" i="4"/>
  <c r="AF10" i="4"/>
  <c r="AD10" i="4"/>
  <c r="AC10" i="4"/>
  <c r="AA10" i="4"/>
  <c r="Z10" i="4"/>
  <c r="AP9" i="4"/>
  <c r="AO9" i="4"/>
  <c r="CD9" i="4" s="1"/>
  <c r="AM9" i="4"/>
  <c r="AL9" i="4"/>
  <c r="AJ9" i="4"/>
  <c r="AI9" i="4"/>
  <c r="AG9" i="4"/>
  <c r="AF9" i="4"/>
  <c r="AD9" i="4"/>
  <c r="AC9" i="4"/>
  <c r="AA9" i="4"/>
  <c r="Z9" i="4"/>
  <c r="AP8" i="4"/>
  <c r="AO8" i="4"/>
  <c r="AM8" i="4"/>
  <c r="AL8" i="4"/>
  <c r="AJ8" i="4"/>
  <c r="AI8" i="4"/>
  <c r="AG8" i="4"/>
  <c r="AF8" i="4"/>
  <c r="AD8" i="4"/>
  <c r="AC8" i="4"/>
  <c r="AA8" i="4"/>
  <c r="Z8" i="4"/>
  <c r="AP7" i="4"/>
  <c r="CE7" i="4" s="1"/>
  <c r="AO7" i="4"/>
  <c r="CD7" i="4" s="1"/>
  <c r="AM7" i="4"/>
  <c r="AL7" i="4"/>
  <c r="AJ7" i="4"/>
  <c r="AI7" i="4"/>
  <c r="AG7" i="4"/>
  <c r="AF7" i="4"/>
  <c r="AD7" i="4"/>
  <c r="AC7" i="4"/>
  <c r="AA7" i="4"/>
  <c r="Z7" i="4"/>
  <c r="AP26" i="3"/>
  <c r="AO26" i="3"/>
  <c r="CD26" i="3" s="1"/>
  <c r="AM26" i="3"/>
  <c r="AL26" i="3"/>
  <c r="AJ26" i="3"/>
  <c r="AI26" i="3"/>
  <c r="AG26" i="3"/>
  <c r="AF26" i="3"/>
  <c r="AD26" i="3"/>
  <c r="AC26" i="3"/>
  <c r="AA26" i="3"/>
  <c r="Z26" i="3"/>
  <c r="AP25" i="3"/>
  <c r="AO25" i="3"/>
  <c r="CD25" i="3" s="1"/>
  <c r="AM25" i="3"/>
  <c r="AL25" i="3"/>
  <c r="AJ25" i="3"/>
  <c r="AI25" i="3"/>
  <c r="AG25" i="3"/>
  <c r="AF25" i="3"/>
  <c r="AD25" i="3"/>
  <c r="AC25" i="3"/>
  <c r="AA25" i="3"/>
  <c r="Z25" i="3"/>
  <c r="AP24" i="3"/>
  <c r="AO24" i="3"/>
  <c r="CD24" i="3" s="1"/>
  <c r="AM24" i="3"/>
  <c r="AL24" i="3"/>
  <c r="AJ24" i="3"/>
  <c r="AI24" i="3"/>
  <c r="AG24" i="3"/>
  <c r="AF24" i="3"/>
  <c r="AD24" i="3"/>
  <c r="AC24" i="3"/>
  <c r="AA24" i="3"/>
  <c r="Z24" i="3"/>
  <c r="AP23" i="3"/>
  <c r="AO23" i="3"/>
  <c r="CD23" i="3" s="1"/>
  <c r="AM23" i="3"/>
  <c r="AL23" i="3"/>
  <c r="AJ23" i="3"/>
  <c r="AI23" i="3"/>
  <c r="AG23" i="3"/>
  <c r="AF23" i="3"/>
  <c r="AD23" i="3"/>
  <c r="AC23" i="3"/>
  <c r="AA23" i="3"/>
  <c r="Z23" i="3"/>
  <c r="AP22" i="3"/>
  <c r="AO22" i="3"/>
  <c r="CD22" i="3" s="1"/>
  <c r="AM22" i="3"/>
  <c r="AL22" i="3"/>
  <c r="AJ22" i="3"/>
  <c r="AI22" i="3"/>
  <c r="AG22" i="3"/>
  <c r="AF22" i="3"/>
  <c r="AD22" i="3"/>
  <c r="AC22" i="3"/>
  <c r="AA22" i="3"/>
  <c r="Z22" i="3"/>
  <c r="AP21" i="3"/>
  <c r="AO21" i="3"/>
  <c r="CD21" i="3" s="1"/>
  <c r="AM21" i="3"/>
  <c r="AL21" i="3"/>
  <c r="AJ21" i="3"/>
  <c r="AI21" i="3"/>
  <c r="AG21" i="3"/>
  <c r="AF21" i="3"/>
  <c r="AD21" i="3"/>
  <c r="AC21" i="3"/>
  <c r="AA21" i="3"/>
  <c r="Z21" i="3"/>
  <c r="AP20" i="3"/>
  <c r="AO20" i="3"/>
  <c r="AM20" i="3"/>
  <c r="AL20" i="3"/>
  <c r="AJ20" i="3"/>
  <c r="AI20" i="3"/>
  <c r="AG20" i="3"/>
  <c r="AF20" i="3"/>
  <c r="AD20" i="3"/>
  <c r="AC20" i="3"/>
  <c r="AA20" i="3"/>
  <c r="Z20" i="3"/>
  <c r="AP19" i="3"/>
  <c r="AO19" i="3"/>
  <c r="AM19" i="3"/>
  <c r="AL19" i="3"/>
  <c r="AJ19" i="3"/>
  <c r="AI19" i="3"/>
  <c r="AG19" i="3"/>
  <c r="AF19" i="3"/>
  <c r="AD19" i="3"/>
  <c r="AC19" i="3"/>
  <c r="AA19" i="3"/>
  <c r="Z19" i="3"/>
  <c r="AP18" i="3"/>
  <c r="AO18" i="3"/>
  <c r="AM18" i="3"/>
  <c r="AL18" i="3"/>
  <c r="AJ18" i="3"/>
  <c r="AI18" i="3"/>
  <c r="AG18" i="3"/>
  <c r="AF18" i="3"/>
  <c r="AD18" i="3"/>
  <c r="AC18" i="3"/>
  <c r="AA18" i="3"/>
  <c r="Z18" i="3"/>
  <c r="AP17" i="3"/>
  <c r="AO17" i="3"/>
  <c r="CD17" i="3" s="1"/>
  <c r="AM17" i="3"/>
  <c r="AL17" i="3"/>
  <c r="AJ17" i="3"/>
  <c r="AI17" i="3"/>
  <c r="AG17" i="3"/>
  <c r="AF17" i="3"/>
  <c r="AD17" i="3"/>
  <c r="AC17" i="3"/>
  <c r="AA17" i="3"/>
  <c r="Z17" i="3"/>
  <c r="AP16" i="3"/>
  <c r="CE16" i="3" s="1"/>
  <c r="AO16" i="3"/>
  <c r="AM16" i="3"/>
  <c r="AL16" i="3"/>
  <c r="AJ16" i="3"/>
  <c r="AI16" i="3"/>
  <c r="AG16" i="3"/>
  <c r="AF16" i="3"/>
  <c r="AD16" i="3"/>
  <c r="AC16" i="3"/>
  <c r="AA16" i="3"/>
  <c r="Z16" i="3"/>
  <c r="AP15" i="3"/>
  <c r="AO15" i="3"/>
  <c r="CD15" i="3" s="1"/>
  <c r="AM15" i="3"/>
  <c r="AL15" i="3"/>
  <c r="AJ15" i="3"/>
  <c r="AI15" i="3"/>
  <c r="AG15" i="3"/>
  <c r="AF15" i="3"/>
  <c r="AD15" i="3"/>
  <c r="AC15" i="3"/>
  <c r="AA15" i="3"/>
  <c r="Z15" i="3"/>
  <c r="AP14" i="3"/>
  <c r="CE14" i="3" s="1"/>
  <c r="AO14" i="3"/>
  <c r="AM14" i="3"/>
  <c r="AL14" i="3"/>
  <c r="AJ14" i="3"/>
  <c r="AI14" i="3"/>
  <c r="AG14" i="3"/>
  <c r="AF14" i="3"/>
  <c r="AD14" i="3"/>
  <c r="AC14" i="3"/>
  <c r="AA14" i="3"/>
  <c r="Z14" i="3"/>
  <c r="AP13" i="3"/>
  <c r="AO13" i="3"/>
  <c r="AM13" i="3"/>
  <c r="AL13" i="3"/>
  <c r="AJ13" i="3"/>
  <c r="AI13" i="3"/>
  <c r="AG13" i="3"/>
  <c r="AF13" i="3"/>
  <c r="AD13" i="3"/>
  <c r="AC13" i="3"/>
  <c r="AA13" i="3"/>
  <c r="Z13" i="3"/>
  <c r="AP12" i="3"/>
  <c r="AO12" i="3"/>
  <c r="AM12" i="3"/>
  <c r="AL12" i="3"/>
  <c r="AJ12" i="3"/>
  <c r="AI12" i="3"/>
  <c r="AG12" i="3"/>
  <c r="AF12" i="3"/>
  <c r="AD12" i="3"/>
  <c r="AC12" i="3"/>
  <c r="AA12" i="3"/>
  <c r="Z12" i="3"/>
  <c r="AP11" i="3"/>
  <c r="AO11" i="3"/>
  <c r="AM11" i="3"/>
  <c r="AL11" i="3"/>
  <c r="AJ11" i="3"/>
  <c r="AI11" i="3"/>
  <c r="AG11" i="3"/>
  <c r="AF11" i="3"/>
  <c r="AD11" i="3"/>
  <c r="AC11" i="3"/>
  <c r="AA11" i="3"/>
  <c r="Z11" i="3"/>
  <c r="AP10" i="3"/>
  <c r="AO10" i="3"/>
  <c r="AM10" i="3"/>
  <c r="AL10" i="3"/>
  <c r="AJ10" i="3"/>
  <c r="AI10" i="3"/>
  <c r="AG10" i="3"/>
  <c r="AF10" i="3"/>
  <c r="AD10" i="3"/>
  <c r="AC10" i="3"/>
  <c r="AA10" i="3"/>
  <c r="Z10" i="3"/>
  <c r="AP9" i="3"/>
  <c r="AO9" i="3"/>
  <c r="AM9" i="3"/>
  <c r="AL9" i="3"/>
  <c r="AJ9" i="3"/>
  <c r="AI9" i="3"/>
  <c r="AG9" i="3"/>
  <c r="AF9" i="3"/>
  <c r="AD9" i="3"/>
  <c r="AC9" i="3"/>
  <c r="AA9" i="3"/>
  <c r="Z9" i="3"/>
  <c r="AP8" i="3"/>
  <c r="AO8" i="3"/>
  <c r="AM8" i="3"/>
  <c r="AL8" i="3"/>
  <c r="AJ8" i="3"/>
  <c r="AI8" i="3"/>
  <c r="AG8" i="3"/>
  <c r="AF8" i="3"/>
  <c r="AD8" i="3"/>
  <c r="AC8" i="3"/>
  <c r="AA8" i="3"/>
  <c r="Z8" i="3"/>
  <c r="AP7" i="3"/>
  <c r="AO7" i="3"/>
  <c r="AM7" i="3"/>
  <c r="AL7" i="3"/>
  <c r="AJ7" i="3"/>
  <c r="AI7" i="3"/>
  <c r="AG7" i="3"/>
  <c r="AF7" i="3"/>
  <c r="AD7" i="3"/>
  <c r="AC7" i="3"/>
  <c r="AA7" i="3"/>
  <c r="Z7" i="3"/>
  <c r="AB21" i="4"/>
  <c r="AB19" i="4"/>
  <c r="AH26" i="5"/>
  <c r="AB26" i="5"/>
  <c r="AH24" i="5"/>
  <c r="AB24" i="5"/>
  <c r="AH22" i="5"/>
  <c r="AB22" i="5"/>
  <c r="AH20" i="5"/>
  <c r="AB20" i="5"/>
  <c r="AH18" i="5"/>
  <c r="AH17" i="5"/>
  <c r="AB16" i="5"/>
  <c r="AB15" i="5"/>
  <c r="AH12" i="5"/>
  <c r="AB9" i="5"/>
  <c r="AE26" i="6"/>
  <c r="AB26" i="6"/>
  <c r="AH25" i="6"/>
  <c r="AE25" i="6"/>
  <c r="AH24" i="6"/>
  <c r="AE24" i="6"/>
  <c r="AE23" i="6"/>
  <c r="AB23" i="6"/>
  <c r="AE22" i="6"/>
  <c r="AB22" i="6"/>
  <c r="AH21" i="6"/>
  <c r="AE21" i="6"/>
  <c r="AH20" i="6"/>
  <c r="AE20" i="6"/>
  <c r="AE19" i="6"/>
  <c r="AB19" i="6"/>
  <c r="AE18" i="6"/>
  <c r="AB18" i="6"/>
  <c r="AH17" i="6"/>
  <c r="AE17" i="6"/>
  <c r="AH16" i="6"/>
  <c r="AE16" i="6"/>
  <c r="AE15" i="6"/>
  <c r="AB15" i="6"/>
  <c r="AH13" i="6"/>
  <c r="AE13" i="6"/>
  <c r="AB12" i="6"/>
  <c r="AB11" i="6"/>
  <c r="AH9" i="6"/>
  <c r="AB9" i="6"/>
  <c r="AH7" i="6"/>
  <c r="AH26" i="7"/>
  <c r="AE26" i="7"/>
  <c r="AH25" i="7"/>
  <c r="AE25" i="7"/>
  <c r="AE24" i="7"/>
  <c r="AB24" i="7"/>
  <c r="AE23" i="7"/>
  <c r="AB23" i="7"/>
  <c r="AH22" i="7"/>
  <c r="AE22" i="7"/>
  <c r="AH21" i="7"/>
  <c r="AE21" i="7"/>
  <c r="AE20" i="7"/>
  <c r="AB20" i="7"/>
  <c r="AE19" i="7"/>
  <c r="AB19" i="7"/>
  <c r="AH18" i="7"/>
  <c r="AE18" i="7"/>
  <c r="AH17" i="7"/>
  <c r="AE17" i="7"/>
  <c r="AE16" i="7"/>
  <c r="AB16" i="7"/>
  <c r="AE15" i="7"/>
  <c r="AB15" i="7"/>
  <c r="AH14" i="7"/>
  <c r="AE14" i="7"/>
  <c r="AH13" i="7"/>
  <c r="AE13" i="7"/>
  <c r="AE12" i="7"/>
  <c r="AB12" i="7"/>
  <c r="AE11" i="7"/>
  <c r="AB11" i="7"/>
  <c r="AH10" i="7"/>
  <c r="AE10" i="7"/>
  <c r="AH9" i="7"/>
  <c r="AE9" i="7"/>
  <c r="AE8" i="7"/>
  <c r="AB8" i="7"/>
  <c r="AH26" i="1"/>
  <c r="AE26" i="1"/>
  <c r="AH25" i="1"/>
  <c r="AH24" i="1"/>
  <c r="AE24" i="1"/>
  <c r="AH23" i="1"/>
  <c r="AH22" i="1"/>
  <c r="AE22" i="1"/>
  <c r="AH21" i="1"/>
  <c r="AH20" i="1"/>
  <c r="AE20" i="1"/>
  <c r="AH19" i="1"/>
  <c r="AH18" i="1"/>
  <c r="AE18" i="1"/>
  <c r="AH17" i="1"/>
  <c r="AH16" i="1"/>
  <c r="AE16" i="1"/>
  <c r="AH15" i="1"/>
  <c r="AH14" i="1"/>
  <c r="AE14" i="1"/>
  <c r="AH13" i="1"/>
  <c r="AH12" i="1"/>
  <c r="AE12" i="1"/>
  <c r="AH11" i="1"/>
  <c r="AH10" i="1"/>
  <c r="AE10" i="1"/>
  <c r="AH9" i="1"/>
  <c r="AH8" i="1"/>
  <c r="AE8" i="1"/>
  <c r="AH7" i="1"/>
  <c r="AE26" i="8"/>
  <c r="AB26" i="8"/>
  <c r="AE25" i="8"/>
  <c r="AB25" i="8"/>
  <c r="AH24" i="8"/>
  <c r="AE24" i="8"/>
  <c r="AH23" i="8"/>
  <c r="AE23" i="8"/>
  <c r="AE22" i="8"/>
  <c r="AB22" i="8"/>
  <c r="AE21" i="8"/>
  <c r="AB21" i="8"/>
  <c r="AH20" i="8"/>
  <c r="AE20" i="8"/>
  <c r="AH19" i="8"/>
  <c r="AE19" i="8"/>
  <c r="AE18" i="8"/>
  <c r="AB18" i="8"/>
  <c r="AE17" i="8"/>
  <c r="AB17" i="8"/>
  <c r="AH16" i="8"/>
  <c r="AE16" i="8"/>
  <c r="AH15" i="8"/>
  <c r="AE15" i="8"/>
  <c r="AE14" i="8"/>
  <c r="AB14" i="8"/>
  <c r="AE13" i="8"/>
  <c r="AB13" i="8"/>
  <c r="AH12" i="8"/>
  <c r="AE12" i="8"/>
  <c r="AH11" i="8"/>
  <c r="AE11" i="8"/>
  <c r="AE10" i="8"/>
  <c r="AB10" i="8"/>
  <c r="AE9" i="8"/>
  <c r="AB9" i="8"/>
  <c r="AH8" i="8"/>
  <c r="AE8" i="8"/>
  <c r="AH7" i="8"/>
  <c r="CA21" i="5"/>
  <c r="CA12" i="5"/>
  <c r="CA7" i="5"/>
  <c r="CA24" i="6"/>
  <c r="CA20" i="6"/>
  <c r="CA17" i="6"/>
  <c r="CA26" i="7"/>
  <c r="CE24" i="7"/>
  <c r="CA23" i="7"/>
  <c r="CA21" i="7"/>
  <c r="CA19" i="7"/>
  <c r="CE17" i="7"/>
  <c r="CA17" i="7"/>
  <c r="CA13" i="7"/>
  <c r="CA12" i="7"/>
  <c r="CA7" i="7"/>
  <c r="CE26" i="1"/>
  <c r="CA26" i="1"/>
  <c r="CD25" i="1"/>
  <c r="CB25" i="1"/>
  <c r="CA25" i="1"/>
  <c r="CE24" i="1"/>
  <c r="CA24" i="1"/>
  <c r="CD23" i="1"/>
  <c r="CB23" i="1"/>
  <c r="CE22" i="1"/>
  <c r="CA22" i="1"/>
  <c r="CD21" i="1"/>
  <c r="CB21" i="1"/>
  <c r="CE20" i="1"/>
  <c r="CA20" i="1"/>
  <c r="CD19" i="1"/>
  <c r="CB19" i="1"/>
  <c r="CE18" i="1"/>
  <c r="CD17" i="1"/>
  <c r="CB17" i="1"/>
  <c r="CE16" i="1"/>
  <c r="CA16" i="1"/>
  <c r="CD15" i="1"/>
  <c r="CB15" i="1"/>
  <c r="CA15" i="1"/>
  <c r="CE14" i="1"/>
  <c r="CA14" i="1"/>
  <c r="CB13" i="1"/>
  <c r="CA13" i="1"/>
  <c r="CA12" i="1"/>
  <c r="CD11" i="1"/>
  <c r="CD9" i="1"/>
  <c r="CA8" i="1"/>
  <c r="CD7" i="1"/>
  <c r="CE26" i="8"/>
  <c r="CA26" i="8"/>
  <c r="CE25" i="8"/>
  <c r="CA25" i="8"/>
  <c r="CE24" i="8"/>
  <c r="CA24" i="8"/>
  <c r="CE23" i="8"/>
  <c r="CA23" i="8"/>
  <c r="CE22" i="8"/>
  <c r="CA22" i="8"/>
  <c r="CE21" i="8"/>
  <c r="CA21" i="8"/>
  <c r="CE20" i="8"/>
  <c r="CA20" i="8"/>
  <c r="CE19" i="8"/>
  <c r="CA19" i="8"/>
  <c r="CE18" i="8"/>
  <c r="CA18" i="8"/>
  <c r="CE17" i="8"/>
  <c r="CA17" i="8"/>
  <c r="CE16" i="8"/>
  <c r="CA16" i="8"/>
  <c r="CE15" i="8"/>
  <c r="CA15" i="8"/>
  <c r="CE14" i="8"/>
  <c r="CA14" i="8"/>
  <c r="CE13" i="8"/>
  <c r="CA13" i="8"/>
  <c r="CE12" i="8"/>
  <c r="CA12" i="8"/>
  <c r="CE11" i="8"/>
  <c r="CA11" i="8"/>
  <c r="CE10" i="8"/>
  <c r="CA10" i="8"/>
  <c r="CE9" i="8"/>
  <c r="CA9" i="8"/>
  <c r="CE8" i="8"/>
  <c r="CA8" i="8"/>
  <c r="CA7" i="8"/>
  <c r="CD7" i="5" l="1"/>
  <c r="AO33" i="5"/>
  <c r="N115" i="55"/>
  <c r="S42" i="74" s="1"/>
  <c r="S30" i="74"/>
  <c r="AH15" i="4"/>
  <c r="AH24" i="4"/>
  <c r="AH26" i="4"/>
  <c r="AH14" i="5"/>
  <c r="AH16" i="5"/>
  <c r="AH19" i="5"/>
  <c r="AH21" i="5"/>
  <c r="AH23" i="5"/>
  <c r="AH25" i="5"/>
  <c r="AH8" i="6"/>
  <c r="AH10" i="6"/>
  <c r="AH12" i="6"/>
  <c r="AH14" i="6"/>
  <c r="AH15" i="6"/>
  <c r="AH18" i="6"/>
  <c r="AH19" i="6"/>
  <c r="AH22" i="6"/>
  <c r="AH23" i="6"/>
  <c r="AH26" i="6"/>
  <c r="AH7" i="7"/>
  <c r="AH8" i="7"/>
  <c r="AH11" i="7"/>
  <c r="AH12" i="7"/>
  <c r="AH15" i="7"/>
  <c r="AH16" i="7"/>
  <c r="AH19" i="7"/>
  <c r="AH20" i="7"/>
  <c r="AH23" i="7"/>
  <c r="AH24" i="7"/>
  <c r="AE9" i="1"/>
  <c r="AE11" i="1"/>
  <c r="AE13" i="1"/>
  <c r="AE15" i="1"/>
  <c r="AE17" i="1"/>
  <c r="AE19" i="1"/>
  <c r="AE21" i="1"/>
  <c r="AE23" i="1"/>
  <c r="AE25" i="1"/>
  <c r="AH9" i="8"/>
  <c r="AH10" i="8"/>
  <c r="AH13" i="8"/>
  <c r="AH14" i="8"/>
  <c r="AH17" i="8"/>
  <c r="AH18" i="8"/>
  <c r="AH21" i="8"/>
  <c r="AH22" i="8"/>
  <c r="AH25" i="8"/>
  <c r="AH26" i="8"/>
  <c r="AB20" i="8"/>
  <c r="AN26" i="1"/>
  <c r="CC26" i="1" s="1"/>
  <c r="AB18" i="7"/>
  <c r="AB22" i="7"/>
  <c r="AB26" i="7"/>
  <c r="AB10" i="6"/>
  <c r="AB14" i="6"/>
  <c r="AB21" i="6"/>
  <c r="AB13" i="5"/>
  <c r="AB19" i="5"/>
  <c r="AB21" i="5"/>
  <c r="AB23" i="5"/>
  <c r="AB25" i="5"/>
  <c r="AB13" i="4"/>
  <c r="CA10" i="6"/>
  <c r="CA17" i="5"/>
  <c r="AB8" i="8"/>
  <c r="AB12" i="8"/>
  <c r="AB16" i="8"/>
  <c r="AB24" i="8"/>
  <c r="AB10" i="7"/>
  <c r="AB14" i="7"/>
  <c r="AB8" i="6"/>
  <c r="AB17" i="6"/>
  <c r="AB25" i="6"/>
  <c r="CA13" i="6"/>
  <c r="CA25" i="6"/>
  <c r="CA20" i="5"/>
  <c r="AB11" i="8"/>
  <c r="AB15" i="8"/>
  <c r="AB19" i="8"/>
  <c r="AB23" i="8"/>
  <c r="AB9" i="7"/>
  <c r="AB13" i="7"/>
  <c r="AB17" i="7"/>
  <c r="AB21" i="7"/>
  <c r="AB25" i="7"/>
  <c r="AB13" i="6"/>
  <c r="AB16" i="6"/>
  <c r="AB20" i="6"/>
  <c r="AB24" i="6"/>
  <c r="AB17" i="5"/>
  <c r="AE8" i="4"/>
  <c r="AE9" i="4"/>
  <c r="AE12" i="4"/>
  <c r="AE14" i="4"/>
  <c r="AE15" i="4"/>
  <c r="AE18" i="4"/>
  <c r="AE20" i="4"/>
  <c r="AE22" i="4"/>
  <c r="AE24" i="4"/>
  <c r="AE26" i="4"/>
  <c r="AE7" i="5"/>
  <c r="AE8" i="5"/>
  <c r="AE10" i="5"/>
  <c r="AE12" i="5"/>
  <c r="AE14" i="5"/>
  <c r="AE16" i="5"/>
  <c r="AE20" i="5"/>
  <c r="AE21" i="5"/>
  <c r="AE22" i="5"/>
  <c r="AE24" i="5"/>
  <c r="AE25" i="5"/>
  <c r="AE9" i="6"/>
  <c r="AE11" i="6"/>
  <c r="AE12" i="6"/>
  <c r="AE14" i="6"/>
  <c r="CB11" i="1"/>
  <c r="AX33" i="8"/>
  <c r="AX35" i="8"/>
  <c r="AX37" i="8"/>
  <c r="AX39" i="8"/>
  <c r="AX41" i="8"/>
  <c r="AX43" i="8"/>
  <c r="AX45" i="8"/>
  <c r="AX47" i="8"/>
  <c r="AX49" i="8"/>
  <c r="AX51" i="8"/>
  <c r="AX33" i="1"/>
  <c r="AX35" i="1"/>
  <c r="AX37" i="1"/>
  <c r="AX39" i="1"/>
  <c r="AX41" i="1"/>
  <c r="AX43" i="1"/>
  <c r="AX45" i="1"/>
  <c r="AX47" i="1"/>
  <c r="AX49" i="1"/>
  <c r="AX51" i="1"/>
  <c r="AX33" i="7"/>
  <c r="AX35" i="7"/>
  <c r="AX37" i="7"/>
  <c r="AX39" i="7"/>
  <c r="AX41" i="7"/>
  <c r="AX43" i="7"/>
  <c r="AX45" i="7"/>
  <c r="AX47" i="7"/>
  <c r="AX49" i="7"/>
  <c r="AX51" i="7"/>
  <c r="AX33" i="6"/>
  <c r="AX35" i="6"/>
  <c r="AX37" i="6"/>
  <c r="AX39" i="6"/>
  <c r="AX41" i="6"/>
  <c r="AX43" i="6"/>
  <c r="AX45" i="6"/>
  <c r="AX47" i="6"/>
  <c r="AX49" i="6"/>
  <c r="AX51" i="6"/>
  <c r="AX33" i="5"/>
  <c r="AX35" i="5"/>
  <c r="AX37" i="5"/>
  <c r="AX39" i="5"/>
  <c r="AX41" i="5"/>
  <c r="AX43" i="5"/>
  <c r="AX45" i="5"/>
  <c r="AX47" i="5"/>
  <c r="AX49" i="5"/>
  <c r="AX51" i="5"/>
  <c r="AX33" i="4"/>
  <c r="AX35" i="4"/>
  <c r="AX37" i="4"/>
  <c r="AX39" i="4"/>
  <c r="AX41" i="4"/>
  <c r="AX43" i="4"/>
  <c r="AX45" i="4"/>
  <c r="AX47" i="4"/>
  <c r="AX49" i="4"/>
  <c r="AX51" i="4"/>
  <c r="AY33" i="2"/>
  <c r="AY35" i="2"/>
  <c r="AY37" i="2"/>
  <c r="AY39" i="2"/>
  <c r="AY41" i="2"/>
  <c r="AY43" i="2"/>
  <c r="AY45" i="2"/>
  <c r="AY47" i="2"/>
  <c r="AY49" i="2"/>
  <c r="AY51" i="2"/>
  <c r="AY33" i="8"/>
  <c r="AY35" i="8"/>
  <c r="AY37" i="8"/>
  <c r="AY39" i="8"/>
  <c r="AY41" i="8"/>
  <c r="AY43" i="8"/>
  <c r="AY45" i="8"/>
  <c r="AY47" i="8"/>
  <c r="AY49" i="8"/>
  <c r="AY51" i="8"/>
  <c r="AY33" i="1"/>
  <c r="AY35" i="1"/>
  <c r="AY37" i="1"/>
  <c r="AY39" i="1"/>
  <c r="AY41" i="1"/>
  <c r="AY43" i="1"/>
  <c r="AY45" i="1"/>
  <c r="AY47" i="1"/>
  <c r="AY49" i="1"/>
  <c r="AY51" i="1"/>
  <c r="AY33" i="7"/>
  <c r="AY35" i="7"/>
  <c r="AY37" i="7"/>
  <c r="AY39" i="7"/>
  <c r="AY41" i="7"/>
  <c r="AY43" i="7"/>
  <c r="AY45" i="7"/>
  <c r="AY47" i="7"/>
  <c r="AY49" i="7"/>
  <c r="AY51" i="7"/>
  <c r="AY33" i="6"/>
  <c r="AY35" i="6"/>
  <c r="AY37" i="6"/>
  <c r="AY39" i="6"/>
  <c r="AY41" i="6"/>
  <c r="AY43" i="6"/>
  <c r="AY45" i="6"/>
  <c r="AY47" i="6"/>
  <c r="AY49" i="6"/>
  <c r="AY51" i="6"/>
  <c r="AY33" i="5"/>
  <c r="AY35" i="5"/>
  <c r="AY37" i="5"/>
  <c r="AY39" i="5"/>
  <c r="AY41" i="5"/>
  <c r="AY43" i="5"/>
  <c r="AY45" i="5"/>
  <c r="AY47" i="5"/>
  <c r="AY49" i="5"/>
  <c r="AY51" i="5"/>
  <c r="AY33" i="4"/>
  <c r="AY35" i="4"/>
  <c r="AY37" i="4"/>
  <c r="AY39" i="4"/>
  <c r="AY41" i="4"/>
  <c r="AY43" i="4"/>
  <c r="AY45" i="4"/>
  <c r="AY47" i="4"/>
  <c r="AY49" i="4"/>
  <c r="AY51" i="4"/>
  <c r="AX34" i="2"/>
  <c r="AX36" i="2"/>
  <c r="AX38" i="2"/>
  <c r="AX40" i="2"/>
  <c r="AX42" i="2"/>
  <c r="AX44" i="2"/>
  <c r="AX46" i="2"/>
  <c r="AX48" i="2"/>
  <c r="AX50" i="2"/>
  <c r="AX52" i="2"/>
  <c r="AX34" i="8"/>
  <c r="AX36" i="8"/>
  <c r="AX38" i="8"/>
  <c r="AX40" i="8"/>
  <c r="AX42" i="8"/>
  <c r="AX44" i="8"/>
  <c r="AX46" i="8"/>
  <c r="AX48" i="8"/>
  <c r="AX50" i="8"/>
  <c r="AX52" i="8"/>
  <c r="AX34" i="1"/>
  <c r="AX36" i="1"/>
  <c r="AX38" i="1"/>
  <c r="AX40" i="1"/>
  <c r="AX42" i="1"/>
  <c r="AX44" i="1"/>
  <c r="AX46" i="1"/>
  <c r="AX48" i="1"/>
  <c r="AX50" i="1"/>
  <c r="AX52" i="1"/>
  <c r="AX34" i="7"/>
  <c r="AX36" i="7"/>
  <c r="AX38" i="7"/>
  <c r="AX40" i="7"/>
  <c r="AX42" i="7"/>
  <c r="AX44" i="7"/>
  <c r="AX46" i="7"/>
  <c r="AX48" i="7"/>
  <c r="AX50" i="7"/>
  <c r="AX52" i="7"/>
  <c r="AX34" i="6"/>
  <c r="AX36" i="6"/>
  <c r="AX38" i="6"/>
  <c r="AX40" i="6"/>
  <c r="AX42" i="6"/>
  <c r="AX44" i="6"/>
  <c r="AX46" i="6"/>
  <c r="AX48" i="6"/>
  <c r="AX50" i="6"/>
  <c r="AX52" i="6"/>
  <c r="AX34" i="5"/>
  <c r="AX36" i="5"/>
  <c r="AX38" i="5"/>
  <c r="AX40" i="5"/>
  <c r="AX42" i="5"/>
  <c r="AX44" i="5"/>
  <c r="AX46" i="5"/>
  <c r="AX48" i="5"/>
  <c r="AX50" i="5"/>
  <c r="AX52" i="5"/>
  <c r="AX34" i="4"/>
  <c r="AX36" i="4"/>
  <c r="AX38" i="4"/>
  <c r="AX40" i="4"/>
  <c r="AX42" i="4"/>
  <c r="AX44" i="4"/>
  <c r="AX46" i="4"/>
  <c r="AX48" i="4"/>
  <c r="AX50" i="4"/>
  <c r="AX52" i="4"/>
  <c r="AY34" i="2"/>
  <c r="AY36" i="2"/>
  <c r="AY38" i="2"/>
  <c r="AY40" i="2"/>
  <c r="AY42" i="2"/>
  <c r="AY44" i="2"/>
  <c r="AY46" i="2"/>
  <c r="AY48" i="2"/>
  <c r="AY50" i="2"/>
  <c r="AY52" i="2"/>
  <c r="AY34" i="8"/>
  <c r="AY36" i="8"/>
  <c r="AY38" i="8"/>
  <c r="AY40" i="8"/>
  <c r="AY42" i="8"/>
  <c r="AY44" i="8"/>
  <c r="AY46" i="8"/>
  <c r="AY48" i="8"/>
  <c r="AY50" i="8"/>
  <c r="AY52" i="8"/>
  <c r="AY34" i="1"/>
  <c r="AY36" i="1"/>
  <c r="AY38" i="1"/>
  <c r="AY40" i="1"/>
  <c r="AY42" i="1"/>
  <c r="AY44" i="1"/>
  <c r="AY46" i="1"/>
  <c r="AY48" i="1"/>
  <c r="AY50" i="1"/>
  <c r="AY52" i="1"/>
  <c r="AY34" i="7"/>
  <c r="AY36" i="7"/>
  <c r="AY38" i="7"/>
  <c r="AY40" i="7"/>
  <c r="AY42" i="7"/>
  <c r="AY44" i="7"/>
  <c r="AY46" i="7"/>
  <c r="AY48" i="7"/>
  <c r="AY50" i="7"/>
  <c r="AY52" i="7"/>
  <c r="AY34" i="6"/>
  <c r="AY36" i="6"/>
  <c r="AY38" i="6"/>
  <c r="AY40" i="6"/>
  <c r="AY42" i="6"/>
  <c r="AY44" i="6"/>
  <c r="AY46" i="6"/>
  <c r="AY48" i="6"/>
  <c r="AY50" i="6"/>
  <c r="AY52" i="6"/>
  <c r="AY34" i="5"/>
  <c r="AY36" i="5"/>
  <c r="AY38" i="5"/>
  <c r="AY40" i="5"/>
  <c r="AY42" i="5"/>
  <c r="AY44" i="5"/>
  <c r="AY46" i="5"/>
  <c r="AY48" i="5"/>
  <c r="AY50" i="5"/>
  <c r="AY52" i="5"/>
  <c r="AY34" i="4"/>
  <c r="AY36" i="4"/>
  <c r="AY38" i="4"/>
  <c r="AY40" i="4"/>
  <c r="AY42" i="4"/>
  <c r="AY44" i="4"/>
  <c r="AY46" i="4"/>
  <c r="AY48" i="4"/>
  <c r="AY50" i="4"/>
  <c r="AY52" i="4"/>
  <c r="AX35" i="2"/>
  <c r="AX37" i="2"/>
  <c r="AX39" i="2"/>
  <c r="AX41" i="2"/>
  <c r="AX43" i="2"/>
  <c r="AX45" i="2"/>
  <c r="AX47" i="2"/>
  <c r="AX49" i="2"/>
  <c r="AX51" i="2"/>
  <c r="AK17" i="8"/>
  <c r="AK19" i="8"/>
  <c r="AK21" i="8"/>
  <c r="AK23" i="8"/>
  <c r="AK25" i="8"/>
  <c r="CA17" i="1"/>
  <c r="CA19" i="1"/>
  <c r="CA11" i="1"/>
  <c r="CA23" i="1"/>
  <c r="AQ8" i="8"/>
  <c r="AT34" i="8" s="1"/>
  <c r="AK9" i="8"/>
  <c r="AQ10" i="8"/>
  <c r="AT36" i="8" s="1"/>
  <c r="AK11" i="8"/>
  <c r="AQ12" i="8"/>
  <c r="AT38" i="8" s="1"/>
  <c r="AK13" i="8"/>
  <c r="AQ14" i="8"/>
  <c r="AT40" i="8" s="1"/>
  <c r="AK15" i="8"/>
  <c r="AQ16" i="8"/>
  <c r="AT42" i="8" s="1"/>
  <c r="AQ18" i="8"/>
  <c r="AT44" i="8" s="1"/>
  <c r="AQ20" i="8"/>
  <c r="AT46" i="8" s="1"/>
  <c r="AQ22" i="8"/>
  <c r="AT48" i="8" s="1"/>
  <c r="AQ24" i="8"/>
  <c r="AT50" i="8" s="1"/>
  <c r="AQ26" i="8"/>
  <c r="AT52" i="8" s="1"/>
  <c r="CA9" i="1"/>
  <c r="CA7" i="1"/>
  <c r="CA21" i="1"/>
  <c r="AY7" i="9"/>
  <c r="AY33" i="3"/>
  <c r="AY9" i="9"/>
  <c r="AY35" i="3"/>
  <c r="AY11" i="9"/>
  <c r="AY37" i="3"/>
  <c r="AY13" i="9"/>
  <c r="AY39" i="3"/>
  <c r="AY15" i="9"/>
  <c r="AY41" i="3"/>
  <c r="AY17" i="9"/>
  <c r="AY43" i="3"/>
  <c r="AY19" i="9"/>
  <c r="AY45" i="3"/>
  <c r="AY21" i="9"/>
  <c r="AY47" i="3"/>
  <c r="AY23" i="9"/>
  <c r="AY49" i="3"/>
  <c r="AY25" i="9"/>
  <c r="AY51" i="3"/>
  <c r="AX8" i="9"/>
  <c r="BA34" i="9" s="1"/>
  <c r="AX34" i="3"/>
  <c r="AX10" i="9"/>
  <c r="BA36" i="9" s="1"/>
  <c r="AX36" i="3"/>
  <c r="AX12" i="9"/>
  <c r="BA38" i="9" s="1"/>
  <c r="AX38" i="3"/>
  <c r="AX14" i="9"/>
  <c r="BA40" i="9" s="1"/>
  <c r="AX40" i="3"/>
  <c r="AX16" i="9"/>
  <c r="BA42" i="9" s="1"/>
  <c r="AX42" i="3"/>
  <c r="AX18" i="9"/>
  <c r="BA44" i="9" s="1"/>
  <c r="AX44" i="3"/>
  <c r="AX20" i="9"/>
  <c r="BA46" i="9" s="1"/>
  <c r="AX46" i="3"/>
  <c r="AX22" i="9"/>
  <c r="BA48" i="9" s="1"/>
  <c r="AX48" i="3"/>
  <c r="AX24" i="9"/>
  <c r="BA50" i="9" s="1"/>
  <c r="AX50" i="3"/>
  <c r="AX26" i="9"/>
  <c r="BA52" i="9" s="1"/>
  <c r="AX52" i="3"/>
  <c r="AY8" i="9"/>
  <c r="AY34" i="3"/>
  <c r="AY10" i="9"/>
  <c r="BB36" i="9" s="1"/>
  <c r="AY36" i="3"/>
  <c r="AY12" i="9"/>
  <c r="BB38" i="9" s="1"/>
  <c r="AY38" i="3"/>
  <c r="AY14" i="9"/>
  <c r="BB40" i="9" s="1"/>
  <c r="AY40" i="3"/>
  <c r="AY16" i="9"/>
  <c r="BB42" i="9" s="1"/>
  <c r="AY42" i="3"/>
  <c r="AY18" i="9"/>
  <c r="BB44" i="9" s="1"/>
  <c r="AY44" i="3"/>
  <c r="AY20" i="9"/>
  <c r="BB46" i="9" s="1"/>
  <c r="AY46" i="3"/>
  <c r="AY22" i="9"/>
  <c r="BB48" i="9" s="1"/>
  <c r="AY48" i="3"/>
  <c r="AY24" i="9"/>
  <c r="BB50" i="9" s="1"/>
  <c r="AY50" i="3"/>
  <c r="AY26" i="9"/>
  <c r="BB52" i="9" s="1"/>
  <c r="AY52" i="3"/>
  <c r="AX7" i="9"/>
  <c r="BA33" i="9" s="1"/>
  <c r="AX33" i="3"/>
  <c r="AX9" i="9"/>
  <c r="BA35" i="9" s="1"/>
  <c r="AX35" i="3"/>
  <c r="AX11" i="9"/>
  <c r="BA37" i="9" s="1"/>
  <c r="AX37" i="3"/>
  <c r="AX13" i="9"/>
  <c r="BA39" i="9" s="1"/>
  <c r="AX39" i="3"/>
  <c r="AX15" i="9"/>
  <c r="BA41" i="9" s="1"/>
  <c r="AX41" i="3"/>
  <c r="AX17" i="9"/>
  <c r="BA43" i="9" s="1"/>
  <c r="AX43" i="3"/>
  <c r="AX19" i="9"/>
  <c r="BA45" i="9" s="1"/>
  <c r="AX45" i="3"/>
  <c r="AX21" i="9"/>
  <c r="BA47" i="9" s="1"/>
  <c r="AX47" i="3"/>
  <c r="AX23" i="9"/>
  <c r="BA49" i="9" s="1"/>
  <c r="AX49" i="3"/>
  <c r="AX25" i="9"/>
  <c r="BA51" i="9" s="1"/>
  <c r="AX51" i="3"/>
  <c r="AZ8" i="9"/>
  <c r="AN13" i="8"/>
  <c r="CC13" i="8" s="1"/>
  <c r="AN14" i="8"/>
  <c r="CC14" i="8" s="1"/>
  <c r="AK19" i="1"/>
  <c r="CB19" i="8"/>
  <c r="CB26" i="7"/>
  <c r="AN21" i="8"/>
  <c r="AN22" i="8"/>
  <c r="CC22" i="8" s="1"/>
  <c r="AK15" i="1"/>
  <c r="AK25" i="1"/>
  <c r="AU7" i="9"/>
  <c r="AT27" i="9"/>
  <c r="CB8" i="7"/>
  <c r="CB16" i="8"/>
  <c r="CB24" i="8"/>
  <c r="AQ7" i="1"/>
  <c r="AT33" i="1" s="1"/>
  <c r="AN16" i="1"/>
  <c r="CC16" i="1" s="1"/>
  <c r="CB8" i="8"/>
  <c r="CB23" i="8"/>
  <c r="CB26" i="8"/>
  <c r="CB14" i="1"/>
  <c r="CB20" i="1"/>
  <c r="AN10" i="8"/>
  <c r="CC10" i="8" s="1"/>
  <c r="AN17" i="8"/>
  <c r="CC17" i="8" s="1"/>
  <c r="CB15" i="8"/>
  <c r="AN9" i="8"/>
  <c r="CC9" i="8" s="1"/>
  <c r="AN18" i="8"/>
  <c r="CC18" i="8" s="1"/>
  <c r="AN25" i="8"/>
  <c r="CC25" i="8" s="1"/>
  <c r="AN26" i="8"/>
  <c r="CC26" i="8" s="1"/>
  <c r="CB26" i="4"/>
  <c r="CB12" i="8"/>
  <c r="CB20" i="8"/>
  <c r="CB20" i="7"/>
  <c r="AV7" i="9"/>
  <c r="AV9" i="9"/>
  <c r="AV11" i="9"/>
  <c r="AV13" i="9"/>
  <c r="AV15" i="9"/>
  <c r="AV17" i="9"/>
  <c r="AV19" i="9"/>
  <c r="AV21" i="9"/>
  <c r="AV23" i="9"/>
  <c r="AV25" i="9"/>
  <c r="CA11" i="6"/>
  <c r="CA15" i="5"/>
  <c r="CA22" i="5"/>
  <c r="AU8" i="9"/>
  <c r="AU10" i="9"/>
  <c r="AU12" i="9"/>
  <c r="AU14" i="9"/>
  <c r="AU16" i="9"/>
  <c r="AU18" i="9"/>
  <c r="AU20" i="9"/>
  <c r="AU22" i="9"/>
  <c r="AU24" i="9"/>
  <c r="AU26" i="9"/>
  <c r="AV8" i="9"/>
  <c r="AV10" i="9"/>
  <c r="AV12" i="9"/>
  <c r="AV14" i="9"/>
  <c r="AV16" i="9"/>
  <c r="AV18" i="9"/>
  <c r="AV20" i="9"/>
  <c r="AV22" i="9"/>
  <c r="AV24" i="9"/>
  <c r="AV26" i="9"/>
  <c r="AU9" i="9"/>
  <c r="AU11" i="9"/>
  <c r="AU13" i="9"/>
  <c r="AU15" i="9"/>
  <c r="AU17" i="9"/>
  <c r="AU19" i="9"/>
  <c r="AU21" i="9"/>
  <c r="AU23" i="9"/>
  <c r="AU25" i="9"/>
  <c r="CB7" i="1"/>
  <c r="CB9" i="1"/>
  <c r="CA15" i="7"/>
  <c r="CA8" i="6"/>
  <c r="CA14" i="6"/>
  <c r="CA21" i="6"/>
  <c r="CA10" i="5"/>
  <c r="CA19" i="5"/>
  <c r="CA24" i="5"/>
  <c r="CA14" i="5"/>
  <c r="CA20" i="3"/>
  <c r="AN7" i="6"/>
  <c r="CC7" i="6" s="1"/>
  <c r="AK7" i="1"/>
  <c r="AK11" i="1"/>
  <c r="AK13" i="1"/>
  <c r="AQ17" i="1"/>
  <c r="AT43" i="1" s="1"/>
  <c r="AK21" i="1"/>
  <c r="AK23" i="1"/>
  <c r="AQ23" i="1"/>
  <c r="AT49" i="1" s="1"/>
  <c r="CB8" i="1"/>
  <c r="CB18" i="1"/>
  <c r="CB25" i="7"/>
  <c r="CB11" i="6"/>
  <c r="AN14" i="1"/>
  <c r="CC14" i="1" s="1"/>
  <c r="AQ15" i="1"/>
  <c r="AT41" i="1" s="1"/>
  <c r="AN24" i="1"/>
  <c r="CC24" i="1" s="1"/>
  <c r="AQ25" i="1"/>
  <c r="AT51" i="1" s="1"/>
  <c r="AN24" i="7"/>
  <c r="CC24" i="7" s="1"/>
  <c r="AN25" i="7"/>
  <c r="CC25" i="7" s="1"/>
  <c r="AN26" i="7"/>
  <c r="CC26" i="7" s="1"/>
  <c r="CB7" i="8"/>
  <c r="CB10" i="8"/>
  <c r="CB18" i="8"/>
  <c r="CB12" i="1"/>
  <c r="CB14" i="5"/>
  <c r="AN8" i="8"/>
  <c r="CC8" i="8" s="1"/>
  <c r="AN12" i="8"/>
  <c r="CC12" i="8" s="1"/>
  <c r="AN15" i="8"/>
  <c r="CC15" i="8" s="1"/>
  <c r="AN19" i="8"/>
  <c r="CC19" i="8" s="1"/>
  <c r="AN24" i="8"/>
  <c r="CC24" i="8" s="1"/>
  <c r="AQ9" i="1"/>
  <c r="AT35" i="1" s="1"/>
  <c r="AQ13" i="1"/>
  <c r="AT39" i="1" s="1"/>
  <c r="AN22" i="1"/>
  <c r="CC22" i="1" s="1"/>
  <c r="CB15" i="4"/>
  <c r="CB9" i="8"/>
  <c r="CB13" i="8"/>
  <c r="CB17" i="8"/>
  <c r="CB21" i="8"/>
  <c r="CB25" i="8"/>
  <c r="CB10" i="1"/>
  <c r="CB16" i="1"/>
  <c r="CB22" i="1"/>
  <c r="CB24" i="7"/>
  <c r="CB13" i="6"/>
  <c r="CB18" i="6"/>
  <c r="CB10" i="5"/>
  <c r="CB20" i="5"/>
  <c r="CB25" i="5"/>
  <c r="AN8" i="1"/>
  <c r="CC8" i="1" s="1"/>
  <c r="AN20" i="1"/>
  <c r="CC20" i="1" s="1"/>
  <c r="AQ21" i="1"/>
  <c r="AT47" i="1" s="1"/>
  <c r="CB16" i="7"/>
  <c r="CB20" i="6"/>
  <c r="CB11" i="8"/>
  <c r="CB26" i="1"/>
  <c r="CB14" i="8"/>
  <c r="CB22" i="8"/>
  <c r="CB24" i="1"/>
  <c r="CB12" i="7"/>
  <c r="AN7" i="8"/>
  <c r="CC7" i="8" s="1"/>
  <c r="AN11" i="8"/>
  <c r="CC11" i="8" s="1"/>
  <c r="AN16" i="8"/>
  <c r="CC16" i="8" s="1"/>
  <c r="AN20" i="8"/>
  <c r="CC20" i="8" s="1"/>
  <c r="AN23" i="8"/>
  <c r="CC23" i="8" s="1"/>
  <c r="AN12" i="1"/>
  <c r="CC12" i="1" s="1"/>
  <c r="AQ11" i="1"/>
  <c r="AT37" i="1" s="1"/>
  <c r="AK17" i="1"/>
  <c r="AQ19" i="1"/>
  <c r="AT45" i="1" s="1"/>
  <c r="CA10" i="1"/>
  <c r="CA18" i="1"/>
  <c r="CA8" i="7"/>
  <c r="CA10" i="7"/>
  <c r="CA14" i="7"/>
  <c r="CA16" i="7"/>
  <c r="CA22" i="7"/>
  <c r="CA24" i="7"/>
  <c r="CA7" i="6"/>
  <c r="CA16" i="6"/>
  <c r="CA19" i="6"/>
  <c r="CA22" i="6"/>
  <c r="CA8" i="5"/>
  <c r="CA13" i="5"/>
  <c r="CA16" i="5"/>
  <c r="CA25" i="5"/>
  <c r="AK9" i="1"/>
  <c r="AN10" i="1"/>
  <c r="CC10" i="1" s="1"/>
  <c r="AN18" i="1"/>
  <c r="CC18" i="1" s="1"/>
  <c r="CA22" i="4"/>
  <c r="AQ8" i="1"/>
  <c r="AT34" i="1" s="1"/>
  <c r="AQ10" i="1"/>
  <c r="AT36" i="1" s="1"/>
  <c r="AQ12" i="1"/>
  <c r="AT38" i="1" s="1"/>
  <c r="AQ14" i="1"/>
  <c r="CF14" i="1" s="1"/>
  <c r="AQ16" i="1"/>
  <c r="AT42" i="1" s="1"/>
  <c r="AK18" i="1"/>
  <c r="AQ18" i="1"/>
  <c r="AT44" i="1" s="1"/>
  <c r="AK20" i="1"/>
  <c r="AQ20" i="1"/>
  <c r="AT46" i="1" s="1"/>
  <c r="AK22" i="1"/>
  <c r="AQ22" i="1"/>
  <c r="AT48" i="1" s="1"/>
  <c r="AK24" i="1"/>
  <c r="AQ24" i="1"/>
  <c r="AT50" i="1" s="1"/>
  <c r="AK26" i="1"/>
  <c r="AQ26" i="1"/>
  <c r="AT52" i="1" s="1"/>
  <c r="AQ9" i="8"/>
  <c r="AT35" i="8" s="1"/>
  <c r="AQ11" i="8"/>
  <c r="AT37" i="8" s="1"/>
  <c r="AQ13" i="8"/>
  <c r="AT39" i="8" s="1"/>
  <c r="AQ15" i="8"/>
  <c r="AT41" i="8" s="1"/>
  <c r="AQ17" i="8"/>
  <c r="AT43" i="8" s="1"/>
  <c r="AK18" i="8"/>
  <c r="AQ19" i="8"/>
  <c r="AT45" i="8" s="1"/>
  <c r="AK20" i="8"/>
  <c r="AQ21" i="8"/>
  <c r="AT47" i="8" s="1"/>
  <c r="AK22" i="8"/>
  <c r="AQ23" i="8"/>
  <c r="AT49" i="8" s="1"/>
  <c r="AK24" i="8"/>
  <c r="AQ25" i="8"/>
  <c r="AK26" i="8"/>
  <c r="AN9" i="1"/>
  <c r="CC9" i="1" s="1"/>
  <c r="AN13" i="1"/>
  <c r="CC13" i="1" s="1"/>
  <c r="AN17" i="1"/>
  <c r="CC17" i="1" s="1"/>
  <c r="CD9" i="8"/>
  <c r="CD11" i="8"/>
  <c r="CD13" i="8"/>
  <c r="CD15" i="8"/>
  <c r="CD17" i="8"/>
  <c r="CD19" i="8"/>
  <c r="CD21" i="8"/>
  <c r="CD23" i="8"/>
  <c r="CD25" i="8"/>
  <c r="CD8" i="1"/>
  <c r="CD10" i="1"/>
  <c r="CD12" i="1"/>
  <c r="CD14" i="1"/>
  <c r="CD16" i="1"/>
  <c r="CD18" i="1"/>
  <c r="CD20" i="1"/>
  <c r="CD22" i="1"/>
  <c r="CD24" i="1"/>
  <c r="CD26" i="1"/>
  <c r="AK8" i="8"/>
  <c r="AK10" i="8"/>
  <c r="AK12" i="8"/>
  <c r="AK14" i="8"/>
  <c r="AK16" i="8"/>
  <c r="AN7" i="1"/>
  <c r="CC7" i="1" s="1"/>
  <c r="AK8" i="1"/>
  <c r="AN11" i="1"/>
  <c r="CC11" i="1" s="1"/>
  <c r="AK12" i="1"/>
  <c r="AN15" i="1"/>
  <c r="CC15" i="1" s="1"/>
  <c r="AK16" i="1"/>
  <c r="AN19" i="1"/>
  <c r="CC19" i="1" s="1"/>
  <c r="AN23" i="1"/>
  <c r="CC23" i="1" s="1"/>
  <c r="AK10" i="1"/>
  <c r="AK14" i="1"/>
  <c r="AN21" i="1"/>
  <c r="AQ47" i="1" s="1"/>
  <c r="AN25" i="1"/>
  <c r="CC25" i="1" s="1"/>
  <c r="CA8" i="4"/>
  <c r="CA9" i="7"/>
  <c r="CA11" i="7"/>
  <c r="CA18" i="7"/>
  <c r="CA20" i="7"/>
  <c r="CA25" i="7"/>
  <c r="CA9" i="6"/>
  <c r="CA12" i="6"/>
  <c r="CA15" i="6"/>
  <c r="CA18" i="6"/>
  <c r="CA23" i="6"/>
  <c r="CA26" i="6"/>
  <c r="CA18" i="5"/>
  <c r="CA23" i="5"/>
  <c r="CA26" i="5"/>
  <c r="AN9" i="5"/>
  <c r="CC9" i="5" s="1"/>
  <c r="AN23" i="5"/>
  <c r="CC23" i="5" s="1"/>
  <c r="AN24" i="5"/>
  <c r="CC24" i="5" s="1"/>
  <c r="AN21" i="4"/>
  <c r="CC21" i="4" s="1"/>
  <c r="AK25" i="5"/>
  <c r="AQ24" i="5"/>
  <c r="AT50" i="5" s="1"/>
  <c r="AN8" i="6"/>
  <c r="CC8" i="6" s="1"/>
  <c r="CB17" i="4"/>
  <c r="CB11" i="7"/>
  <c r="CB15" i="7"/>
  <c r="CB15" i="6"/>
  <c r="CB24" i="6"/>
  <c r="CB8" i="5"/>
  <c r="CB19" i="5"/>
  <c r="CB24" i="5"/>
  <c r="CB25" i="3"/>
  <c r="AN21" i="5"/>
  <c r="CC21" i="5" s="1"/>
  <c r="AK26" i="5"/>
  <c r="AQ14" i="6"/>
  <c r="AT40" i="6" s="1"/>
  <c r="AQ18" i="6"/>
  <c r="AT44" i="6" s="1"/>
  <c r="AK19" i="6"/>
  <c r="AQ20" i="6"/>
  <c r="AT46" i="6" s="1"/>
  <c r="AK21" i="6"/>
  <c r="AQ22" i="6"/>
  <c r="AT48" i="6" s="1"/>
  <c r="AK23" i="6"/>
  <c r="AQ24" i="6"/>
  <c r="CF24" i="6" s="1"/>
  <c r="AK25" i="6"/>
  <c r="AQ26" i="6"/>
  <c r="AT52" i="6" s="1"/>
  <c r="AQ9" i="7"/>
  <c r="AT35" i="7" s="1"/>
  <c r="AQ11" i="7"/>
  <c r="AT37" i="7" s="1"/>
  <c r="AQ13" i="7"/>
  <c r="AT39" i="7" s="1"/>
  <c r="AQ15" i="7"/>
  <c r="AT41" i="7" s="1"/>
  <c r="AK17" i="7"/>
  <c r="AQ17" i="7"/>
  <c r="AT43" i="7" s="1"/>
  <c r="AK18" i="7"/>
  <c r="AK19" i="7"/>
  <c r="AQ19" i="7"/>
  <c r="CF19" i="7" s="1"/>
  <c r="AK20" i="7"/>
  <c r="AK21" i="7"/>
  <c r="AQ21" i="7"/>
  <c r="AT47" i="7" s="1"/>
  <c r="AK22" i="7"/>
  <c r="AK23" i="7"/>
  <c r="AQ23" i="7"/>
  <c r="AT49" i="7" s="1"/>
  <c r="AK24" i="7"/>
  <c r="AK25" i="7"/>
  <c r="AQ25" i="7"/>
  <c r="AT51" i="7" s="1"/>
  <c r="AK26" i="7"/>
  <c r="CB9" i="4"/>
  <c r="CB7" i="7"/>
  <c r="CB23" i="7"/>
  <c r="CB22" i="6"/>
  <c r="CB16" i="5"/>
  <c r="CB19" i="4"/>
  <c r="CB10" i="7"/>
  <c r="CB14" i="7"/>
  <c r="CB10" i="6"/>
  <c r="CB21" i="6"/>
  <c r="CB9" i="5"/>
  <c r="AN9" i="7"/>
  <c r="CC9" i="7" s="1"/>
  <c r="AN11" i="7"/>
  <c r="CC11" i="7" s="1"/>
  <c r="AN14" i="7"/>
  <c r="CC14" i="7" s="1"/>
  <c r="AN16" i="7"/>
  <c r="CC16" i="7" s="1"/>
  <c r="AN18" i="7"/>
  <c r="CC18" i="7" s="1"/>
  <c r="AN20" i="7"/>
  <c r="CC20" i="7" s="1"/>
  <c r="AN22" i="7"/>
  <c r="CC22" i="7" s="1"/>
  <c r="AN23" i="7"/>
  <c r="CC23" i="7" s="1"/>
  <c r="AN12" i="6"/>
  <c r="CC12" i="6" s="1"/>
  <c r="AN13" i="6"/>
  <c r="CC13" i="6" s="1"/>
  <c r="AN15" i="6"/>
  <c r="CC15" i="6" s="1"/>
  <c r="AN16" i="6"/>
  <c r="CC16" i="6" s="1"/>
  <c r="AN17" i="6"/>
  <c r="CC17" i="6" s="1"/>
  <c r="AN18" i="6"/>
  <c r="CC18" i="6" s="1"/>
  <c r="AN19" i="6"/>
  <c r="CC19" i="6" s="1"/>
  <c r="AN21" i="6"/>
  <c r="CC21" i="6" s="1"/>
  <c r="AN22" i="6"/>
  <c r="CC22" i="6" s="1"/>
  <c r="AN23" i="6"/>
  <c r="CC23" i="6" s="1"/>
  <c r="AN24" i="6"/>
  <c r="CC24" i="6" s="1"/>
  <c r="AN25" i="6"/>
  <c r="CC25" i="6" s="1"/>
  <c r="AN26" i="6"/>
  <c r="CC26" i="6" s="1"/>
  <c r="AN11" i="5"/>
  <c r="CC11" i="5" s="1"/>
  <c r="AN13" i="5"/>
  <c r="CC13" i="5" s="1"/>
  <c r="AN17" i="5"/>
  <c r="CC17" i="5" s="1"/>
  <c r="AN20" i="5"/>
  <c r="CC20" i="5" s="1"/>
  <c r="AN25" i="5"/>
  <c r="CC25" i="5" s="1"/>
  <c r="AN26" i="5"/>
  <c r="CC26" i="5" s="1"/>
  <c r="CB22" i="4"/>
  <c r="CB19" i="7"/>
  <c r="CB17" i="6"/>
  <c r="CB11" i="5"/>
  <c r="CB13" i="5"/>
  <c r="CB22" i="5"/>
  <c r="AN15" i="5"/>
  <c r="CC15" i="5" s="1"/>
  <c r="AN22" i="5"/>
  <c r="CC22" i="5" s="1"/>
  <c r="CB11" i="4"/>
  <c r="CB23" i="4"/>
  <c r="CB18" i="7"/>
  <c r="CB22" i="7"/>
  <c r="CB12" i="6"/>
  <c r="CB19" i="6"/>
  <c r="CB26" i="6"/>
  <c r="CB18" i="5"/>
  <c r="CB26" i="5"/>
  <c r="AN7" i="7"/>
  <c r="CC7" i="7" s="1"/>
  <c r="AN8" i="7"/>
  <c r="CC8" i="7" s="1"/>
  <c r="AN10" i="7"/>
  <c r="CC10" i="7" s="1"/>
  <c r="AN12" i="7"/>
  <c r="CC12" i="7" s="1"/>
  <c r="AN13" i="7"/>
  <c r="CC13" i="7" s="1"/>
  <c r="AN15" i="7"/>
  <c r="CC15" i="7" s="1"/>
  <c r="AN17" i="7"/>
  <c r="CC17" i="7" s="1"/>
  <c r="AN19" i="7"/>
  <c r="CC19" i="7" s="1"/>
  <c r="AN21" i="7"/>
  <c r="AN11" i="6"/>
  <c r="CC11" i="6" s="1"/>
  <c r="AN14" i="6"/>
  <c r="CC14" i="6" s="1"/>
  <c r="AN20" i="6"/>
  <c r="CC20" i="6" s="1"/>
  <c r="CB13" i="4"/>
  <c r="CB21" i="4"/>
  <c r="CB25" i="4"/>
  <c r="CB9" i="7"/>
  <c r="CB13" i="7"/>
  <c r="CB17" i="7"/>
  <c r="CB21" i="7"/>
  <c r="CB9" i="6"/>
  <c r="CB14" i="6"/>
  <c r="CB16" i="6"/>
  <c r="CB23" i="6"/>
  <c r="CB25" i="6"/>
  <c r="CB12" i="5"/>
  <c r="CB15" i="5"/>
  <c r="CB17" i="5"/>
  <c r="CB21" i="5"/>
  <c r="CB23" i="5"/>
  <c r="CB17" i="3"/>
  <c r="AN9" i="6"/>
  <c r="CC9" i="6" s="1"/>
  <c r="AN10" i="6"/>
  <c r="CC10" i="6" s="1"/>
  <c r="AN19" i="5"/>
  <c r="CC19" i="5" s="1"/>
  <c r="AK23" i="4"/>
  <c r="AK22" i="5"/>
  <c r="AK23" i="5"/>
  <c r="CA20" i="4"/>
  <c r="AN15" i="4"/>
  <c r="CC15" i="4" s="1"/>
  <c r="AN23" i="4"/>
  <c r="CC23" i="4" s="1"/>
  <c r="AQ20" i="5"/>
  <c r="AT46" i="5" s="1"/>
  <c r="AK10" i="6"/>
  <c r="AK11" i="6"/>
  <c r="CD20" i="6"/>
  <c r="CD24" i="6"/>
  <c r="AQ10" i="7"/>
  <c r="AT36" i="7" s="1"/>
  <c r="AK15" i="7"/>
  <c r="AQ20" i="7"/>
  <c r="AT46" i="7" s="1"/>
  <c r="AQ24" i="7"/>
  <c r="AT50" i="7" s="1"/>
  <c r="AQ12" i="6"/>
  <c r="AT38" i="6" s="1"/>
  <c r="AQ16" i="6"/>
  <c r="AT42" i="6" s="1"/>
  <c r="AQ14" i="5"/>
  <c r="CF14" i="5" s="1"/>
  <c r="AQ8" i="7"/>
  <c r="AT34" i="7" s="1"/>
  <c r="AK11" i="7"/>
  <c r="AK13" i="7"/>
  <c r="AQ14" i="7"/>
  <c r="AT40" i="7" s="1"/>
  <c r="AQ18" i="7"/>
  <c r="AT44" i="7" s="1"/>
  <c r="AQ22" i="7"/>
  <c r="AT48" i="7" s="1"/>
  <c r="AK13" i="6"/>
  <c r="AK17" i="6"/>
  <c r="AQ26" i="4"/>
  <c r="AT52" i="4" s="1"/>
  <c r="AK9" i="7"/>
  <c r="AQ12" i="7"/>
  <c r="AT38" i="7" s="1"/>
  <c r="AQ16" i="7"/>
  <c r="CF16" i="7" s="1"/>
  <c r="AQ26" i="7"/>
  <c r="AT52" i="7" s="1"/>
  <c r="CD9" i="7"/>
  <c r="CD11" i="7"/>
  <c r="CD13" i="7"/>
  <c r="CD15" i="7"/>
  <c r="CD17" i="7"/>
  <c r="CD19" i="7"/>
  <c r="CD21" i="7"/>
  <c r="CD23" i="7"/>
  <c r="CD25" i="7"/>
  <c r="CD14" i="6"/>
  <c r="CD18" i="6"/>
  <c r="CD22" i="6"/>
  <c r="CD26" i="6"/>
  <c r="CD20" i="5"/>
  <c r="CA17" i="3"/>
  <c r="AK8" i="7"/>
  <c r="AK10" i="7"/>
  <c r="AK12" i="7"/>
  <c r="AK14" i="7"/>
  <c r="AK16" i="7"/>
  <c r="AQ9" i="6"/>
  <c r="AT35" i="6" s="1"/>
  <c r="AK15" i="6"/>
  <c r="AK13" i="5"/>
  <c r="AQ23" i="5"/>
  <c r="CF23" i="5" s="1"/>
  <c r="AQ26" i="5"/>
  <c r="AT52" i="5" s="1"/>
  <c r="AK9" i="6"/>
  <c r="AQ11" i="6"/>
  <c r="AT37" i="6" s="1"/>
  <c r="AK12" i="6"/>
  <c r="AQ13" i="6"/>
  <c r="AT39" i="6" s="1"/>
  <c r="AK14" i="6"/>
  <c r="AQ15" i="6"/>
  <c r="AT41" i="6" s="1"/>
  <c r="AK16" i="6"/>
  <c r="AQ17" i="6"/>
  <c r="AQ43" i="6" s="1"/>
  <c r="AK18" i="6"/>
  <c r="AQ19" i="6"/>
  <c r="AT45" i="6" s="1"/>
  <c r="AK20" i="6"/>
  <c r="AQ21" i="6"/>
  <c r="AT47" i="6" s="1"/>
  <c r="AK22" i="6"/>
  <c r="AQ23" i="6"/>
  <c r="AT49" i="6" s="1"/>
  <c r="AK24" i="6"/>
  <c r="AQ25" i="6"/>
  <c r="AT51" i="6" s="1"/>
  <c r="AK26" i="6"/>
  <c r="AQ10" i="4"/>
  <c r="AT36" i="4" s="1"/>
  <c r="AK19" i="4"/>
  <c r="AQ8" i="6"/>
  <c r="AT34" i="6" s="1"/>
  <c r="AQ10" i="6"/>
  <c r="AT36" i="6" s="1"/>
  <c r="AQ8" i="5"/>
  <c r="AT34" i="5" s="1"/>
  <c r="AQ22" i="5"/>
  <c r="AT48" i="5" s="1"/>
  <c r="CE11" i="6"/>
  <c r="CE13" i="6"/>
  <c r="CE15" i="6"/>
  <c r="CE17" i="6"/>
  <c r="CE19" i="6"/>
  <c r="CE21" i="6"/>
  <c r="CE23" i="6"/>
  <c r="CE25" i="6"/>
  <c r="CE23" i="5"/>
  <c r="CE26" i="5"/>
  <c r="AK9" i="4"/>
  <c r="AK15" i="4"/>
  <c r="AQ18" i="4"/>
  <c r="AT44" i="4" s="1"/>
  <c r="AQ20" i="4"/>
  <c r="AT46" i="4" s="1"/>
  <c r="AK21" i="4"/>
  <c r="AQ22" i="4"/>
  <c r="AT48" i="4" s="1"/>
  <c r="AQ24" i="4"/>
  <c r="AT50" i="4" s="1"/>
  <c r="AK25" i="4"/>
  <c r="AK7" i="5"/>
  <c r="AK9" i="5"/>
  <c r="AK11" i="5"/>
  <c r="AQ12" i="5"/>
  <c r="AT38" i="5" s="1"/>
  <c r="AK15" i="5"/>
  <c r="AQ16" i="5"/>
  <c r="AT42" i="5" s="1"/>
  <c r="AK17" i="5"/>
  <c r="AQ18" i="5"/>
  <c r="AT44" i="5" s="1"/>
  <c r="AK19" i="5"/>
  <c r="AQ19" i="5"/>
  <c r="AT45" i="5" s="1"/>
  <c r="AK21" i="5"/>
  <c r="AQ21" i="3"/>
  <c r="AT47" i="3" s="1"/>
  <c r="AQ16" i="4"/>
  <c r="AT42" i="4" s="1"/>
  <c r="CE18" i="4"/>
  <c r="CB15" i="3"/>
  <c r="CB19" i="3"/>
  <c r="AU46" i="9"/>
  <c r="AU48" i="9"/>
  <c r="AQ10" i="5"/>
  <c r="AT36" i="5" s="1"/>
  <c r="CE20" i="4"/>
  <c r="AH11" i="3"/>
  <c r="AH17" i="3"/>
  <c r="AH25" i="3"/>
  <c r="AH11" i="4"/>
  <c r="AE16" i="4"/>
  <c r="AH10" i="4"/>
  <c r="AH12" i="4"/>
  <c r="AH14" i="4"/>
  <c r="AH16" i="4"/>
  <c r="AH18" i="4"/>
  <c r="AH20" i="4"/>
  <c r="AH22" i="4"/>
  <c r="AH8" i="5"/>
  <c r="AH10" i="5"/>
  <c r="CF8" i="8"/>
  <c r="CF12" i="8"/>
  <c r="CF16" i="8"/>
  <c r="CF18" i="8"/>
  <c r="CF24" i="8"/>
  <c r="CF26" i="8"/>
  <c r="T257" i="48"/>
  <c r="U257" i="48"/>
  <c r="CD7" i="3"/>
  <c r="AO33" i="3"/>
  <c r="AR33" i="3"/>
  <c r="CE7" i="3"/>
  <c r="AP33" i="3"/>
  <c r="AS33" i="3"/>
  <c r="AO34" i="3"/>
  <c r="AR34" i="3"/>
  <c r="CE8" i="3"/>
  <c r="AP34" i="3"/>
  <c r="AS34" i="3"/>
  <c r="AO35" i="3"/>
  <c r="AR35" i="3"/>
  <c r="CE9" i="3"/>
  <c r="AP35" i="3"/>
  <c r="AS35" i="3"/>
  <c r="CD10" i="3"/>
  <c r="AO36" i="3"/>
  <c r="T329" i="48"/>
  <c r="AR36" i="3"/>
  <c r="AP36" i="3"/>
  <c r="U329" i="48"/>
  <c r="AS36" i="3"/>
  <c r="CD11" i="3"/>
  <c r="AO37" i="3"/>
  <c r="T330" i="48"/>
  <c r="AR37" i="3"/>
  <c r="AP37" i="3"/>
  <c r="U330" i="48"/>
  <c r="AS37" i="3"/>
  <c r="CD12" i="3"/>
  <c r="AO38" i="3"/>
  <c r="T331" i="48"/>
  <c r="AR38" i="3"/>
  <c r="AP38" i="3"/>
  <c r="U331" i="48"/>
  <c r="AS38" i="3"/>
  <c r="AO39" i="3"/>
  <c r="AR39" i="3"/>
  <c r="CE13" i="3"/>
  <c r="AP39" i="3"/>
  <c r="AS39" i="3"/>
  <c r="CD14" i="3"/>
  <c r="AO40" i="3"/>
  <c r="AR40" i="3"/>
  <c r="AP40" i="3"/>
  <c r="AS40" i="3"/>
  <c r="AO41" i="3"/>
  <c r="AR41" i="3"/>
  <c r="CE15" i="3"/>
  <c r="AP41" i="3"/>
  <c r="AS41" i="3"/>
  <c r="CD16" i="3"/>
  <c r="AO42" i="3"/>
  <c r="AR42" i="3"/>
  <c r="AP42" i="3"/>
  <c r="AS42" i="3"/>
  <c r="AO43" i="3"/>
  <c r="AR43" i="3"/>
  <c r="CE17" i="3"/>
  <c r="AP43" i="3"/>
  <c r="AS43" i="3"/>
  <c r="CD18" i="3"/>
  <c r="AO44" i="3"/>
  <c r="AR44" i="3"/>
  <c r="AP44" i="3"/>
  <c r="AS44" i="3"/>
  <c r="T292" i="48"/>
  <c r="U292" i="48"/>
  <c r="CD19" i="3"/>
  <c r="AO45" i="3"/>
  <c r="AR45" i="3"/>
  <c r="CE19" i="3"/>
  <c r="AP45" i="3"/>
  <c r="AS45" i="3"/>
  <c r="T293" i="48"/>
  <c r="U293" i="48"/>
  <c r="CD20" i="3"/>
  <c r="AO46" i="3"/>
  <c r="AR46" i="3"/>
  <c r="AP46" i="3"/>
  <c r="AS46" i="3"/>
  <c r="T294" i="48"/>
  <c r="U294" i="48"/>
  <c r="AO47" i="3"/>
  <c r="AR47" i="3"/>
  <c r="CE21" i="3"/>
  <c r="AP47" i="3"/>
  <c r="AS47" i="3"/>
  <c r="AO48" i="3"/>
  <c r="AR48" i="3"/>
  <c r="AP48" i="3"/>
  <c r="AS48" i="3"/>
  <c r="AO49" i="3"/>
  <c r="AR49" i="3"/>
  <c r="CE23" i="3"/>
  <c r="AP49" i="3"/>
  <c r="AS49" i="3"/>
  <c r="AO50" i="3"/>
  <c r="AR50" i="3"/>
  <c r="AP50" i="3"/>
  <c r="AS50" i="3"/>
  <c r="AO51" i="3"/>
  <c r="AR51" i="3"/>
  <c r="AP51" i="3"/>
  <c r="AS51" i="3"/>
  <c r="AO52" i="3"/>
  <c r="AR52" i="3"/>
  <c r="CE26" i="3"/>
  <c r="AP52" i="3"/>
  <c r="AS52" i="3"/>
  <c r="V257" i="48"/>
  <c r="W257" i="48"/>
  <c r="AO33" i="4"/>
  <c r="AR33" i="4"/>
  <c r="AP33" i="4"/>
  <c r="AS33" i="4"/>
  <c r="CD8" i="4"/>
  <c r="AO34" i="4"/>
  <c r="AR34" i="4"/>
  <c r="AP34" i="4"/>
  <c r="AS34" i="4"/>
  <c r="AO35" i="4"/>
  <c r="AR35" i="4"/>
  <c r="CE9" i="4"/>
  <c r="AP35" i="4"/>
  <c r="AS35" i="4"/>
  <c r="AO36" i="4"/>
  <c r="V329" i="48"/>
  <c r="AR36" i="4"/>
  <c r="CE10" i="4"/>
  <c r="AP36" i="4"/>
  <c r="W329" i="48"/>
  <c r="AS36" i="4"/>
  <c r="AO37" i="4"/>
  <c r="V330" i="48"/>
  <c r="AR37" i="4"/>
  <c r="AP37" i="4"/>
  <c r="W330" i="48"/>
  <c r="AS37" i="4"/>
  <c r="AO38" i="4"/>
  <c r="V331" i="48"/>
  <c r="AR38" i="4"/>
  <c r="AP38" i="4"/>
  <c r="W331" i="48"/>
  <c r="AS38" i="4"/>
  <c r="AO39" i="4"/>
  <c r="AR39" i="4"/>
  <c r="CE13" i="4"/>
  <c r="AP39" i="4"/>
  <c r="AS39" i="4"/>
  <c r="AQ14" i="4"/>
  <c r="AT40" i="4" s="1"/>
  <c r="AO40" i="4"/>
  <c r="AR40" i="4"/>
  <c r="AP40" i="4"/>
  <c r="AS40" i="4"/>
  <c r="AO41" i="4"/>
  <c r="AR41" i="4"/>
  <c r="CE15" i="4"/>
  <c r="AP41" i="4"/>
  <c r="AS41" i="4"/>
  <c r="AO42" i="4"/>
  <c r="AR42" i="4"/>
  <c r="AP42" i="4"/>
  <c r="AS42" i="4"/>
  <c r="AO43" i="4"/>
  <c r="AR43" i="4"/>
  <c r="CE17" i="4"/>
  <c r="AP43" i="4"/>
  <c r="AS43" i="4"/>
  <c r="AO44" i="4"/>
  <c r="AR44" i="4"/>
  <c r="AP44" i="4"/>
  <c r="AS44" i="4"/>
  <c r="V292" i="48"/>
  <c r="W292" i="48"/>
  <c r="AO45" i="4"/>
  <c r="AR45" i="4"/>
  <c r="AP45" i="4"/>
  <c r="AS45" i="4"/>
  <c r="V293" i="48"/>
  <c r="W293" i="48"/>
  <c r="AO46" i="4"/>
  <c r="AR46" i="4"/>
  <c r="AP46" i="4"/>
  <c r="AS46" i="4"/>
  <c r="V294" i="48"/>
  <c r="W294" i="48"/>
  <c r="AO47" i="4"/>
  <c r="AR47" i="4"/>
  <c r="CE21" i="4"/>
  <c r="AP47" i="4"/>
  <c r="AS47" i="4"/>
  <c r="AO48" i="4"/>
  <c r="AR48" i="4"/>
  <c r="AP48" i="4"/>
  <c r="AS48" i="4"/>
  <c r="AO49" i="4"/>
  <c r="AR49" i="4"/>
  <c r="CE23" i="4"/>
  <c r="AP49" i="4"/>
  <c r="AS49" i="4"/>
  <c r="AO50" i="4"/>
  <c r="AR50" i="4"/>
  <c r="AP50" i="4"/>
  <c r="AS50" i="4"/>
  <c r="AO51" i="4"/>
  <c r="AR51" i="4"/>
  <c r="AP51" i="4"/>
  <c r="AS51" i="4"/>
  <c r="AO52" i="4"/>
  <c r="AR52" i="4"/>
  <c r="AP52" i="4"/>
  <c r="AS52" i="4"/>
  <c r="X257" i="48"/>
  <c r="Y257" i="48"/>
  <c r="AR33" i="5"/>
  <c r="CE7" i="5"/>
  <c r="AP33" i="5"/>
  <c r="AS33" i="5"/>
  <c r="AO34" i="5"/>
  <c r="AR34" i="5"/>
  <c r="AP34" i="5"/>
  <c r="AS34" i="5"/>
  <c r="AO35" i="5"/>
  <c r="AR35" i="5"/>
  <c r="CE9" i="5"/>
  <c r="AP35" i="5"/>
  <c r="AS35" i="5"/>
  <c r="AO36" i="5"/>
  <c r="X329" i="48"/>
  <c r="AR36" i="5"/>
  <c r="AP36" i="5"/>
  <c r="Y329" i="48"/>
  <c r="AS36" i="5"/>
  <c r="AO37" i="5"/>
  <c r="X330" i="48"/>
  <c r="AR37" i="5"/>
  <c r="AP37" i="5"/>
  <c r="Y330" i="48"/>
  <c r="AS37" i="5"/>
  <c r="AO38" i="5"/>
  <c r="X331" i="48"/>
  <c r="AR38" i="5"/>
  <c r="AP38" i="5"/>
  <c r="Y331" i="48"/>
  <c r="AS38" i="5"/>
  <c r="AO39" i="5"/>
  <c r="AR39" i="5"/>
  <c r="AP39" i="5"/>
  <c r="AS39" i="5"/>
  <c r="AO40" i="5"/>
  <c r="AR40" i="5"/>
  <c r="AP40" i="5"/>
  <c r="AS40" i="5"/>
  <c r="AO41" i="5"/>
  <c r="AR41" i="5"/>
  <c r="AP41" i="5"/>
  <c r="AS41" i="5"/>
  <c r="AO42" i="5"/>
  <c r="AR42" i="5"/>
  <c r="AP42" i="5"/>
  <c r="AS42" i="5"/>
  <c r="AO43" i="5"/>
  <c r="AR43" i="5"/>
  <c r="AP43" i="5"/>
  <c r="AS43" i="5"/>
  <c r="AO44" i="5"/>
  <c r="AR44" i="5"/>
  <c r="AP44" i="5"/>
  <c r="AS44" i="5"/>
  <c r="X292" i="48"/>
  <c r="Y292" i="48"/>
  <c r="AO45" i="5"/>
  <c r="AR45" i="5"/>
  <c r="AP45" i="5"/>
  <c r="AS45" i="5"/>
  <c r="X293" i="48"/>
  <c r="Y293" i="48"/>
  <c r="AO46" i="5"/>
  <c r="AR46" i="5"/>
  <c r="AP46" i="5"/>
  <c r="AS46" i="5"/>
  <c r="X294" i="48"/>
  <c r="Y294" i="48"/>
  <c r="AO47" i="5"/>
  <c r="AR47" i="5"/>
  <c r="CE21" i="5"/>
  <c r="AP47" i="5"/>
  <c r="AS47" i="5"/>
  <c r="AO48" i="5"/>
  <c r="AR48" i="5"/>
  <c r="AP48" i="5"/>
  <c r="AS48" i="5"/>
  <c r="AO49" i="5"/>
  <c r="AR49" i="5"/>
  <c r="AP49" i="5"/>
  <c r="AS49" i="5"/>
  <c r="AO50" i="5"/>
  <c r="AR50" i="5"/>
  <c r="AP50" i="5"/>
  <c r="AS50" i="5"/>
  <c r="AO51" i="5"/>
  <c r="AR51" i="5"/>
  <c r="AP51" i="5"/>
  <c r="AS51" i="5"/>
  <c r="AO52" i="5"/>
  <c r="AR52" i="5"/>
  <c r="AP52" i="5"/>
  <c r="AS52" i="5"/>
  <c r="Z257" i="48"/>
  <c r="AA257" i="48"/>
  <c r="AO33" i="6"/>
  <c r="AR33" i="6"/>
  <c r="AP33" i="6"/>
  <c r="AS33" i="6"/>
  <c r="AO34" i="6"/>
  <c r="AR34" i="6"/>
  <c r="AP34" i="6"/>
  <c r="AS34" i="6"/>
  <c r="AO35" i="6"/>
  <c r="AR35" i="6"/>
  <c r="AP35" i="6"/>
  <c r="AS35" i="6"/>
  <c r="AO36" i="6"/>
  <c r="Z329" i="48"/>
  <c r="AR36" i="6"/>
  <c r="AP36" i="6"/>
  <c r="AA329" i="48"/>
  <c r="AS36" i="6"/>
  <c r="AO37" i="6"/>
  <c r="Z330" i="48"/>
  <c r="AR37" i="6"/>
  <c r="AP37" i="6"/>
  <c r="AA330" i="48"/>
  <c r="AS37" i="6"/>
  <c r="AO38" i="6"/>
  <c r="Z331" i="48"/>
  <c r="AR38" i="6"/>
  <c r="AP38" i="6"/>
  <c r="AA331" i="48"/>
  <c r="AS38" i="6"/>
  <c r="AO39" i="6"/>
  <c r="AR39" i="6"/>
  <c r="AP39" i="6"/>
  <c r="AS39" i="6"/>
  <c r="AO40" i="6"/>
  <c r="AR40" i="6"/>
  <c r="AP40" i="6"/>
  <c r="AS40" i="6"/>
  <c r="AO41" i="6"/>
  <c r="AR41" i="6"/>
  <c r="AP41" i="6"/>
  <c r="AS41" i="6"/>
  <c r="AO42" i="6"/>
  <c r="AR42" i="6"/>
  <c r="AP42" i="6"/>
  <c r="AS42" i="6"/>
  <c r="AO43" i="6"/>
  <c r="AR43" i="6"/>
  <c r="AP43" i="6"/>
  <c r="AS43" i="6"/>
  <c r="AO44" i="6"/>
  <c r="AR44" i="6"/>
  <c r="AP44" i="6"/>
  <c r="AS44" i="6"/>
  <c r="Z292" i="48"/>
  <c r="AA292" i="48"/>
  <c r="AO45" i="6"/>
  <c r="AR45" i="6"/>
  <c r="AP45" i="6"/>
  <c r="AS45" i="6"/>
  <c r="Z293" i="48"/>
  <c r="AA293" i="48"/>
  <c r="AO46" i="6"/>
  <c r="AR46" i="6"/>
  <c r="AP46" i="6"/>
  <c r="AS46" i="6"/>
  <c r="Z294" i="48"/>
  <c r="AA294" i="48"/>
  <c r="AO47" i="6"/>
  <c r="AR47" i="6"/>
  <c r="AP47" i="6"/>
  <c r="AS47" i="6"/>
  <c r="AO48" i="6"/>
  <c r="AR48" i="6"/>
  <c r="AP48" i="6"/>
  <c r="AS48" i="6"/>
  <c r="AO49" i="6"/>
  <c r="AR49" i="6"/>
  <c r="AP49" i="6"/>
  <c r="AS49" i="6"/>
  <c r="AO50" i="6"/>
  <c r="AR50" i="6"/>
  <c r="AP50" i="6"/>
  <c r="AS50" i="6"/>
  <c r="AO51" i="6"/>
  <c r="AR51" i="6"/>
  <c r="AP51" i="6"/>
  <c r="AS51" i="6"/>
  <c r="AO52" i="6"/>
  <c r="AR52" i="6"/>
  <c r="AP52" i="6"/>
  <c r="AS52" i="6"/>
  <c r="AB257" i="48"/>
  <c r="AC257" i="48"/>
  <c r="AO33" i="7"/>
  <c r="AR33" i="7"/>
  <c r="AP33" i="7"/>
  <c r="AS33" i="7"/>
  <c r="AO34" i="7"/>
  <c r="AR34" i="7"/>
  <c r="AP34" i="7"/>
  <c r="AS34" i="7"/>
  <c r="AO35" i="7"/>
  <c r="AR35" i="7"/>
  <c r="AP35" i="7"/>
  <c r="AS35" i="7"/>
  <c r="AO36" i="7"/>
  <c r="AB329" i="48"/>
  <c r="AR36" i="7"/>
  <c r="AP36" i="7"/>
  <c r="AC329" i="48"/>
  <c r="AS36" i="7"/>
  <c r="AO37" i="7"/>
  <c r="AB330" i="48"/>
  <c r="AR37" i="7"/>
  <c r="AP37" i="7"/>
  <c r="AC330" i="48"/>
  <c r="AS37" i="7"/>
  <c r="AO38" i="7"/>
  <c r="AB331" i="48"/>
  <c r="AR38" i="7"/>
  <c r="AP38" i="7"/>
  <c r="AC331" i="48"/>
  <c r="AS38" i="7"/>
  <c r="AO39" i="7"/>
  <c r="AR39" i="7"/>
  <c r="AP39" i="7"/>
  <c r="AS39" i="7"/>
  <c r="AO40" i="7"/>
  <c r="AR40" i="7"/>
  <c r="AP40" i="7"/>
  <c r="AS40" i="7"/>
  <c r="AO41" i="7"/>
  <c r="AR41" i="7"/>
  <c r="AP41" i="7"/>
  <c r="AS41" i="7"/>
  <c r="AO42" i="7"/>
  <c r="AR42" i="7"/>
  <c r="AP42" i="7"/>
  <c r="AS42" i="7"/>
  <c r="AO43" i="7"/>
  <c r="AR43" i="7"/>
  <c r="AP43" i="7"/>
  <c r="AS43" i="7"/>
  <c r="AO44" i="7"/>
  <c r="AR44" i="7"/>
  <c r="AP44" i="7"/>
  <c r="AS44" i="7"/>
  <c r="AB292" i="48"/>
  <c r="AC292" i="48"/>
  <c r="AO45" i="7"/>
  <c r="AR45" i="7"/>
  <c r="AP45" i="7"/>
  <c r="AS45" i="7"/>
  <c r="AB293" i="48"/>
  <c r="AC293" i="48"/>
  <c r="AO46" i="7"/>
  <c r="AR46" i="7"/>
  <c r="AP46" i="7"/>
  <c r="AS46" i="7"/>
  <c r="AB294" i="48"/>
  <c r="AC294" i="48"/>
  <c r="AO47" i="7"/>
  <c r="AR47" i="7"/>
  <c r="AP47" i="7"/>
  <c r="AS47" i="7"/>
  <c r="AO48" i="7"/>
  <c r="AR48" i="7"/>
  <c r="AP48" i="7"/>
  <c r="AS48" i="7"/>
  <c r="AO49" i="7"/>
  <c r="AR49" i="7"/>
  <c r="AP49" i="7"/>
  <c r="AS49" i="7"/>
  <c r="AO50" i="7"/>
  <c r="AR50" i="7"/>
  <c r="AP50" i="7"/>
  <c r="AS50" i="7"/>
  <c r="AO51" i="7"/>
  <c r="AR51" i="7"/>
  <c r="AP51" i="7"/>
  <c r="AS51" i="7"/>
  <c r="AO52" i="7"/>
  <c r="AR52" i="7"/>
  <c r="AP52" i="7"/>
  <c r="AS52" i="7"/>
  <c r="P257" i="48"/>
  <c r="Q257" i="48"/>
  <c r="AO33" i="1"/>
  <c r="AR33" i="1"/>
  <c r="AP33" i="1"/>
  <c r="AS33" i="1"/>
  <c r="AO34" i="1"/>
  <c r="AR34" i="1"/>
  <c r="AP34" i="1"/>
  <c r="AS34" i="1"/>
  <c r="AO35" i="1"/>
  <c r="AR35" i="1"/>
  <c r="AP35" i="1"/>
  <c r="AS35" i="1"/>
  <c r="AO36" i="1"/>
  <c r="P329" i="48"/>
  <c r="AR36" i="1"/>
  <c r="AP36" i="1"/>
  <c r="Q329" i="48"/>
  <c r="AS36" i="1"/>
  <c r="AO37" i="1"/>
  <c r="P330" i="48"/>
  <c r="AR37" i="1"/>
  <c r="AP37" i="1"/>
  <c r="Q330" i="48"/>
  <c r="AS37" i="1"/>
  <c r="AO38" i="1"/>
  <c r="P331" i="48"/>
  <c r="AR38" i="1"/>
  <c r="AP38" i="1"/>
  <c r="Q331" i="48"/>
  <c r="AS38" i="1"/>
  <c r="AO39" i="1"/>
  <c r="AR39" i="1"/>
  <c r="AP39" i="1"/>
  <c r="AS39" i="1"/>
  <c r="AO40" i="1"/>
  <c r="AR40" i="1"/>
  <c r="AP40" i="1"/>
  <c r="AS40" i="1"/>
  <c r="AO41" i="1"/>
  <c r="AR41" i="1"/>
  <c r="AP41" i="1"/>
  <c r="AS41" i="1"/>
  <c r="AO42" i="1"/>
  <c r="AR42" i="1"/>
  <c r="AP42" i="1"/>
  <c r="AS42" i="1"/>
  <c r="AO43" i="1"/>
  <c r="AR43" i="1"/>
  <c r="AP43" i="1"/>
  <c r="AS43" i="1"/>
  <c r="AO44" i="1"/>
  <c r="AR44" i="1"/>
  <c r="AP44" i="1"/>
  <c r="AS44" i="1"/>
  <c r="P292" i="48"/>
  <c r="Q292" i="48"/>
  <c r="AO45" i="1"/>
  <c r="AR45" i="1"/>
  <c r="AP45" i="1"/>
  <c r="AS45" i="1"/>
  <c r="P293" i="48"/>
  <c r="Q293" i="48"/>
  <c r="AO46" i="1"/>
  <c r="AR46" i="1"/>
  <c r="AP46" i="1"/>
  <c r="AS46" i="1"/>
  <c r="P294" i="48"/>
  <c r="Q294" i="48"/>
  <c r="AO47" i="1"/>
  <c r="AR47" i="1"/>
  <c r="AP47" i="1"/>
  <c r="AS47" i="1"/>
  <c r="AO48" i="1"/>
  <c r="AR48" i="1"/>
  <c r="AP48" i="1"/>
  <c r="AS48" i="1"/>
  <c r="AO49" i="1"/>
  <c r="AR49" i="1"/>
  <c r="AP49" i="1"/>
  <c r="AS49" i="1"/>
  <c r="AO50" i="1"/>
  <c r="AR50" i="1"/>
  <c r="AP50" i="1"/>
  <c r="AS50" i="1"/>
  <c r="AO51" i="1"/>
  <c r="AR51" i="1"/>
  <c r="AP51" i="1"/>
  <c r="AS51" i="1"/>
  <c r="AO52" i="1"/>
  <c r="AR52" i="1"/>
  <c r="AP52" i="1"/>
  <c r="AS52" i="1"/>
  <c r="AD257" i="48"/>
  <c r="AE257" i="48"/>
  <c r="AO33" i="8"/>
  <c r="AR33" i="8"/>
  <c r="AP33" i="8"/>
  <c r="AS33" i="8"/>
  <c r="AO34" i="8"/>
  <c r="AR34" i="8"/>
  <c r="AP34" i="8"/>
  <c r="AS34" i="8"/>
  <c r="AO35" i="8"/>
  <c r="AR35" i="8"/>
  <c r="AP35" i="8"/>
  <c r="AS35" i="8"/>
  <c r="AO36" i="8"/>
  <c r="AD329" i="48"/>
  <c r="AR36" i="8"/>
  <c r="AP36" i="8"/>
  <c r="AE329" i="48"/>
  <c r="AS36" i="8"/>
  <c r="AO37" i="8"/>
  <c r="AD330" i="48"/>
  <c r="AR37" i="8"/>
  <c r="AP37" i="8"/>
  <c r="AE330" i="48"/>
  <c r="AS37" i="8"/>
  <c r="AO38" i="8"/>
  <c r="AD331" i="48"/>
  <c r="AR38" i="8"/>
  <c r="AP38" i="8"/>
  <c r="AE331" i="48"/>
  <c r="AS38" i="8"/>
  <c r="AO39" i="8"/>
  <c r="AR39" i="8"/>
  <c r="AP39" i="8"/>
  <c r="AS39" i="8"/>
  <c r="AO40" i="8"/>
  <c r="AR40" i="8"/>
  <c r="AP40" i="8"/>
  <c r="AS40" i="8"/>
  <c r="AO41" i="8"/>
  <c r="AR41" i="8"/>
  <c r="AP41" i="8"/>
  <c r="AS41" i="8"/>
  <c r="AO42" i="8"/>
  <c r="AR42" i="8"/>
  <c r="AP42" i="8"/>
  <c r="AS42" i="8"/>
  <c r="AO43" i="8"/>
  <c r="AR43" i="8"/>
  <c r="AP43" i="8"/>
  <c r="AS43" i="8"/>
  <c r="AO44" i="8"/>
  <c r="AR44" i="8"/>
  <c r="AP44" i="8"/>
  <c r="AS44" i="8"/>
  <c r="AD292" i="48"/>
  <c r="AE292" i="48"/>
  <c r="AO45" i="8"/>
  <c r="AR45" i="8"/>
  <c r="AP45" i="8"/>
  <c r="AS45" i="8"/>
  <c r="AD293" i="48"/>
  <c r="AE293" i="48"/>
  <c r="AO46" i="8"/>
  <c r="AR46" i="8"/>
  <c r="AP46" i="8"/>
  <c r="AS46" i="8"/>
  <c r="AD294" i="48"/>
  <c r="AE294" i="48"/>
  <c r="AO47" i="8"/>
  <c r="AR47" i="8"/>
  <c r="AP47" i="8"/>
  <c r="AS47" i="8"/>
  <c r="AO48" i="8"/>
  <c r="AR48" i="8"/>
  <c r="AP48" i="8"/>
  <c r="AS48" i="8"/>
  <c r="AO49" i="8"/>
  <c r="AR49" i="8"/>
  <c r="AP49" i="8"/>
  <c r="AS49" i="8"/>
  <c r="AO50" i="8"/>
  <c r="AR50" i="8"/>
  <c r="AP50" i="8"/>
  <c r="AS50" i="8"/>
  <c r="AO51" i="8"/>
  <c r="AR51" i="8"/>
  <c r="AP51" i="8"/>
  <c r="AS51" i="8"/>
  <c r="AO52" i="8"/>
  <c r="AR52" i="8"/>
  <c r="AP52" i="8"/>
  <c r="AS52" i="8"/>
  <c r="AU33" i="8"/>
  <c r="AD372" i="48"/>
  <c r="AV33" i="8"/>
  <c r="AE372" i="48"/>
  <c r="AU34" i="8"/>
  <c r="AD373" i="48"/>
  <c r="AV34" i="8"/>
  <c r="AE373" i="48"/>
  <c r="AU35" i="8"/>
  <c r="AD374" i="48"/>
  <c r="AV35" i="8"/>
  <c r="AE374" i="48"/>
  <c r="AU36" i="8"/>
  <c r="AD375" i="48"/>
  <c r="AV36" i="8"/>
  <c r="AE375" i="48"/>
  <c r="AU37" i="8"/>
  <c r="AD376" i="48"/>
  <c r="AV37" i="8"/>
  <c r="AE376" i="48"/>
  <c r="AU38" i="8"/>
  <c r="AD377" i="48"/>
  <c r="AV38" i="8"/>
  <c r="AE377" i="48"/>
  <c r="AU39" i="8"/>
  <c r="AD378" i="48"/>
  <c r="AV39" i="8"/>
  <c r="AE378" i="48"/>
  <c r="AU40" i="8"/>
  <c r="AD379" i="48"/>
  <c r="AV40" i="8"/>
  <c r="AE379" i="48"/>
  <c r="AU41" i="8"/>
  <c r="AD380" i="48"/>
  <c r="AV41" i="8"/>
  <c r="AE380" i="48"/>
  <c r="AU42" i="8"/>
  <c r="AD381" i="48"/>
  <c r="AV42" i="8"/>
  <c r="AE381" i="48"/>
  <c r="AU43" i="8"/>
  <c r="AD382" i="48"/>
  <c r="AV43" i="8"/>
  <c r="AE382" i="48"/>
  <c r="AU44" i="8"/>
  <c r="AD383" i="48"/>
  <c r="AV44" i="8"/>
  <c r="AE383" i="48"/>
  <c r="AU45" i="8"/>
  <c r="AD384" i="48"/>
  <c r="AV45" i="8"/>
  <c r="AE384" i="48"/>
  <c r="AU46" i="8"/>
  <c r="AD385" i="48"/>
  <c r="AV46" i="8"/>
  <c r="AE385" i="48"/>
  <c r="AU47" i="8"/>
  <c r="AD386" i="48"/>
  <c r="AV47" i="8"/>
  <c r="AE386" i="48"/>
  <c r="AU48" i="8"/>
  <c r="AD387" i="48"/>
  <c r="AV48" i="8"/>
  <c r="AE387" i="48"/>
  <c r="AU49" i="8"/>
  <c r="AD388" i="48"/>
  <c r="AV49" i="8"/>
  <c r="AE388" i="48"/>
  <c r="AU50" i="8"/>
  <c r="AD389" i="48"/>
  <c r="AV50" i="8"/>
  <c r="AE389" i="48"/>
  <c r="AU51" i="8"/>
  <c r="AD390" i="48"/>
  <c r="AV51" i="8"/>
  <c r="AE390" i="48"/>
  <c r="AU52" i="8"/>
  <c r="AD391" i="48"/>
  <c r="AV52" i="8"/>
  <c r="AE391" i="48"/>
  <c r="AU33" i="1"/>
  <c r="P372" i="48"/>
  <c r="AV33" i="1"/>
  <c r="Q372" i="48"/>
  <c r="AU34" i="1"/>
  <c r="P373" i="48"/>
  <c r="AV34" i="1"/>
  <c r="Q373" i="48"/>
  <c r="AU35" i="1"/>
  <c r="P374" i="48"/>
  <c r="AV35" i="1"/>
  <c r="Q374" i="48"/>
  <c r="AU36" i="1"/>
  <c r="P375" i="48"/>
  <c r="AV36" i="1"/>
  <c r="Q375" i="48"/>
  <c r="AU37" i="1"/>
  <c r="P376" i="48"/>
  <c r="AV37" i="1"/>
  <c r="Q376" i="48"/>
  <c r="AU38" i="1"/>
  <c r="P377" i="48"/>
  <c r="AV38" i="1"/>
  <c r="Q377" i="48"/>
  <c r="AU39" i="1"/>
  <c r="P378" i="48"/>
  <c r="AV39" i="1"/>
  <c r="Q378" i="48"/>
  <c r="AU40" i="1"/>
  <c r="P379" i="48"/>
  <c r="AV40" i="1"/>
  <c r="Q379" i="48"/>
  <c r="AU41" i="1"/>
  <c r="P380" i="48"/>
  <c r="AV41" i="1"/>
  <c r="Q380" i="48"/>
  <c r="AU42" i="1"/>
  <c r="P381" i="48"/>
  <c r="AV42" i="1"/>
  <c r="Q381" i="48"/>
  <c r="AU43" i="1"/>
  <c r="P382" i="48"/>
  <c r="AV43" i="1"/>
  <c r="Q382" i="48"/>
  <c r="AU44" i="1"/>
  <c r="P383" i="48"/>
  <c r="AV44" i="1"/>
  <c r="Q383" i="48"/>
  <c r="AU45" i="1"/>
  <c r="P384" i="48"/>
  <c r="AV45" i="1"/>
  <c r="Q384" i="48"/>
  <c r="AU46" i="1"/>
  <c r="P385" i="48"/>
  <c r="AV46" i="1"/>
  <c r="Q385" i="48"/>
  <c r="AU47" i="1"/>
  <c r="P386" i="48"/>
  <c r="AV47" i="1"/>
  <c r="Q386" i="48"/>
  <c r="AU48" i="1"/>
  <c r="P387" i="48"/>
  <c r="AV48" i="1"/>
  <c r="Q387" i="48"/>
  <c r="AU49" i="1"/>
  <c r="P388" i="48"/>
  <c r="AV49" i="1"/>
  <c r="Q388" i="48"/>
  <c r="AU50" i="1"/>
  <c r="P389" i="48"/>
  <c r="AV50" i="1"/>
  <c r="Q389" i="48"/>
  <c r="AU51" i="1"/>
  <c r="P390" i="48"/>
  <c r="AV51" i="1"/>
  <c r="Q390" i="48"/>
  <c r="AU52" i="1"/>
  <c r="P391" i="48"/>
  <c r="AV52" i="1"/>
  <c r="Q391" i="48"/>
  <c r="AU33" i="7"/>
  <c r="AB372" i="48"/>
  <c r="AV33" i="7"/>
  <c r="AC372" i="48"/>
  <c r="AU34" i="7"/>
  <c r="AB373" i="48"/>
  <c r="AV34" i="7"/>
  <c r="AC373" i="48"/>
  <c r="AU35" i="7"/>
  <c r="AB374" i="48"/>
  <c r="AV35" i="7"/>
  <c r="AC374" i="48"/>
  <c r="AU36" i="7"/>
  <c r="AB375" i="48"/>
  <c r="AV36" i="7"/>
  <c r="AC375" i="48"/>
  <c r="AU37" i="7"/>
  <c r="AB376" i="48"/>
  <c r="AV37" i="7"/>
  <c r="AC376" i="48"/>
  <c r="AU38" i="7"/>
  <c r="AB377" i="48"/>
  <c r="AV38" i="7"/>
  <c r="AC377" i="48"/>
  <c r="AU39" i="7"/>
  <c r="AB378" i="48"/>
  <c r="AV39" i="7"/>
  <c r="AC378" i="48"/>
  <c r="AU40" i="7"/>
  <c r="AB379" i="48"/>
  <c r="AV40" i="7"/>
  <c r="AC379" i="48"/>
  <c r="AU41" i="7"/>
  <c r="AB380" i="48"/>
  <c r="AV41" i="7"/>
  <c r="AC380" i="48"/>
  <c r="AU42" i="7"/>
  <c r="AB381" i="48"/>
  <c r="AV42" i="7"/>
  <c r="AC381" i="48"/>
  <c r="AU43" i="7"/>
  <c r="AB382" i="48"/>
  <c r="AV43" i="7"/>
  <c r="AC382" i="48"/>
  <c r="AU44" i="7"/>
  <c r="AB383" i="48"/>
  <c r="AV44" i="7"/>
  <c r="AC383" i="48"/>
  <c r="AU45" i="7"/>
  <c r="AB384" i="48"/>
  <c r="AV45" i="7"/>
  <c r="AC384" i="48"/>
  <c r="AU46" i="7"/>
  <c r="AB385" i="48"/>
  <c r="AV46" i="7"/>
  <c r="AC385" i="48"/>
  <c r="AU47" i="7"/>
  <c r="AB386" i="48"/>
  <c r="AV47" i="7"/>
  <c r="AC386" i="48"/>
  <c r="AU48" i="7"/>
  <c r="AB387" i="48"/>
  <c r="AV48" i="7"/>
  <c r="AC387" i="48"/>
  <c r="AU49" i="7"/>
  <c r="AB388" i="48"/>
  <c r="AV49" i="7"/>
  <c r="AC388" i="48"/>
  <c r="AU50" i="7"/>
  <c r="AB389" i="48"/>
  <c r="AV50" i="7"/>
  <c r="AC389" i="48"/>
  <c r="AU51" i="7"/>
  <c r="AB390" i="48"/>
  <c r="AV51" i="7"/>
  <c r="AC390" i="48"/>
  <c r="AU52" i="7"/>
  <c r="AB391" i="48"/>
  <c r="AV52" i="7"/>
  <c r="AC391" i="48"/>
  <c r="AU33" i="6"/>
  <c r="Z372" i="48"/>
  <c r="AV33" i="6"/>
  <c r="AA372" i="48"/>
  <c r="AU34" i="6"/>
  <c r="Z373" i="48"/>
  <c r="AV34" i="6"/>
  <c r="AA373" i="48"/>
  <c r="AU35" i="6"/>
  <c r="Z374" i="48"/>
  <c r="AV35" i="6"/>
  <c r="AA374" i="48"/>
  <c r="AU36" i="6"/>
  <c r="Z375" i="48"/>
  <c r="AV36" i="6"/>
  <c r="AA375" i="48"/>
  <c r="AU37" i="6"/>
  <c r="Z376" i="48"/>
  <c r="AV37" i="6"/>
  <c r="AA376" i="48"/>
  <c r="AU38" i="6"/>
  <c r="Z377" i="48"/>
  <c r="AV38" i="6"/>
  <c r="AA377" i="48"/>
  <c r="AU39" i="6"/>
  <c r="Z378" i="48"/>
  <c r="AV39" i="6"/>
  <c r="AA378" i="48"/>
  <c r="AU40" i="6"/>
  <c r="Z379" i="48"/>
  <c r="AV40" i="6"/>
  <c r="AA379" i="48"/>
  <c r="AU41" i="6"/>
  <c r="Z380" i="48"/>
  <c r="AV41" i="6"/>
  <c r="AA380" i="48"/>
  <c r="AU42" i="6"/>
  <c r="Z381" i="48"/>
  <c r="AV42" i="6"/>
  <c r="AA381" i="48"/>
  <c r="AU43" i="6"/>
  <c r="Z382" i="48"/>
  <c r="AV43" i="6"/>
  <c r="AA382" i="48"/>
  <c r="AU44" i="6"/>
  <c r="Z383" i="48"/>
  <c r="AV44" i="6"/>
  <c r="AA383" i="48"/>
  <c r="AU45" i="6"/>
  <c r="Z384" i="48"/>
  <c r="AV45" i="6"/>
  <c r="AA384" i="48"/>
  <c r="AU46" i="6"/>
  <c r="Z385" i="48"/>
  <c r="AV46" i="6"/>
  <c r="AA385" i="48"/>
  <c r="AU47" i="6"/>
  <c r="Z386" i="48"/>
  <c r="AV47" i="6"/>
  <c r="AA386" i="48"/>
  <c r="AU48" i="6"/>
  <c r="Z387" i="48"/>
  <c r="AV48" i="6"/>
  <c r="AA387" i="48"/>
  <c r="AU49" i="6"/>
  <c r="Z388" i="48"/>
  <c r="AV49" i="6"/>
  <c r="AA388" i="48"/>
  <c r="AU50" i="6"/>
  <c r="Z389" i="48"/>
  <c r="AV50" i="6"/>
  <c r="AA389" i="48"/>
  <c r="AU51" i="6"/>
  <c r="Z390" i="48"/>
  <c r="AV51" i="6"/>
  <c r="AA390" i="48"/>
  <c r="AU52" i="6"/>
  <c r="Z391" i="48"/>
  <c r="AV52" i="6"/>
  <c r="AA391" i="48"/>
  <c r="AU33" i="5"/>
  <c r="X372" i="48"/>
  <c r="AV33" i="5"/>
  <c r="Y372" i="48"/>
  <c r="AU34" i="5"/>
  <c r="X373" i="48"/>
  <c r="AV34" i="5"/>
  <c r="Y373" i="48"/>
  <c r="AU35" i="5"/>
  <c r="X374" i="48"/>
  <c r="AV35" i="5"/>
  <c r="Y374" i="48"/>
  <c r="AU36" i="5"/>
  <c r="X375" i="48"/>
  <c r="AV36" i="5"/>
  <c r="Y375" i="48"/>
  <c r="AU37" i="5"/>
  <c r="X376" i="48"/>
  <c r="AV37" i="5"/>
  <c r="Y376" i="48"/>
  <c r="AU38" i="5"/>
  <c r="X377" i="48"/>
  <c r="AV38" i="5"/>
  <c r="Y377" i="48"/>
  <c r="AU39" i="5"/>
  <c r="X378" i="48"/>
  <c r="AV39" i="5"/>
  <c r="Y378" i="48"/>
  <c r="AU40" i="5"/>
  <c r="X379" i="48"/>
  <c r="AV40" i="5"/>
  <c r="Y379" i="48"/>
  <c r="AU41" i="5"/>
  <c r="X380" i="48"/>
  <c r="AV41" i="5"/>
  <c r="Y380" i="48"/>
  <c r="AU42" i="5"/>
  <c r="X381" i="48"/>
  <c r="AV42" i="5"/>
  <c r="Y381" i="48"/>
  <c r="AU43" i="5"/>
  <c r="X382" i="48"/>
  <c r="AV43" i="5"/>
  <c r="Y382" i="48"/>
  <c r="AU44" i="5"/>
  <c r="X383" i="48"/>
  <c r="AV44" i="5"/>
  <c r="Y383" i="48"/>
  <c r="AU45" i="5"/>
  <c r="X384" i="48"/>
  <c r="AV45" i="5"/>
  <c r="Y384" i="48"/>
  <c r="AU46" i="5"/>
  <c r="X385" i="48"/>
  <c r="AV46" i="5"/>
  <c r="Y385" i="48"/>
  <c r="AU47" i="5"/>
  <c r="X386" i="48"/>
  <c r="AV47" i="5"/>
  <c r="Y386" i="48"/>
  <c r="AU48" i="5"/>
  <c r="X387" i="48"/>
  <c r="AV48" i="5"/>
  <c r="Y387" i="48"/>
  <c r="AU49" i="5"/>
  <c r="X388" i="48"/>
  <c r="AV49" i="5"/>
  <c r="Y388" i="48"/>
  <c r="AU50" i="5"/>
  <c r="X389" i="48"/>
  <c r="AV50" i="5"/>
  <c r="Y389" i="48"/>
  <c r="AU51" i="5"/>
  <c r="X390" i="48"/>
  <c r="AV51" i="5"/>
  <c r="Y390" i="48"/>
  <c r="AU52" i="5"/>
  <c r="X391" i="48"/>
  <c r="AV52" i="5"/>
  <c r="Y391" i="48"/>
  <c r="AU33" i="4"/>
  <c r="V372" i="48"/>
  <c r="AV33" i="4"/>
  <c r="W372" i="48"/>
  <c r="AU34" i="4"/>
  <c r="V373" i="48"/>
  <c r="AV34" i="4"/>
  <c r="W373" i="48"/>
  <c r="AU35" i="4"/>
  <c r="V374" i="48"/>
  <c r="AV35" i="4"/>
  <c r="W374" i="48"/>
  <c r="AU36" i="4"/>
  <c r="V375" i="48"/>
  <c r="AV36" i="4"/>
  <c r="W375" i="48"/>
  <c r="AU37" i="4"/>
  <c r="V376" i="48"/>
  <c r="AV37" i="4"/>
  <c r="W376" i="48"/>
  <c r="AU38" i="4"/>
  <c r="V377" i="48"/>
  <c r="AV38" i="4"/>
  <c r="W377" i="48"/>
  <c r="AU39" i="4"/>
  <c r="V378" i="48"/>
  <c r="AV39" i="4"/>
  <c r="W378" i="48"/>
  <c r="AU40" i="4"/>
  <c r="V379" i="48"/>
  <c r="AV40" i="4"/>
  <c r="W379" i="48"/>
  <c r="AU41" i="4"/>
  <c r="V380" i="48"/>
  <c r="AV41" i="4"/>
  <c r="W380" i="48"/>
  <c r="AU42" i="4"/>
  <c r="V381" i="48"/>
  <c r="AV42" i="4"/>
  <c r="W381" i="48"/>
  <c r="AU43" i="4"/>
  <c r="V382" i="48"/>
  <c r="AV43" i="4"/>
  <c r="W382" i="48"/>
  <c r="AU44" i="4"/>
  <c r="V383" i="48"/>
  <c r="AV44" i="4"/>
  <c r="W383" i="48"/>
  <c r="AU45" i="4"/>
  <c r="V384" i="48"/>
  <c r="AV45" i="4"/>
  <c r="W384" i="48"/>
  <c r="AU46" i="4"/>
  <c r="V385" i="48"/>
  <c r="AV46" i="4"/>
  <c r="W385" i="48"/>
  <c r="AU47" i="4"/>
  <c r="V386" i="48"/>
  <c r="AV47" i="4"/>
  <c r="W386" i="48"/>
  <c r="AU48" i="4"/>
  <c r="V387" i="48"/>
  <c r="AV48" i="4"/>
  <c r="W387" i="48"/>
  <c r="AU49" i="4"/>
  <c r="V388" i="48"/>
  <c r="AV49" i="4"/>
  <c r="W388" i="48"/>
  <c r="AU50" i="4"/>
  <c r="V389" i="48"/>
  <c r="AV50" i="4"/>
  <c r="W389" i="48"/>
  <c r="AU51" i="4"/>
  <c r="V390" i="48"/>
  <c r="AV51" i="4"/>
  <c r="W390" i="48"/>
  <c r="AU52" i="4"/>
  <c r="V391" i="48"/>
  <c r="AV52" i="4"/>
  <c r="W391" i="48"/>
  <c r="AU33" i="3"/>
  <c r="T372" i="48"/>
  <c r="AV33" i="3"/>
  <c r="U372" i="48"/>
  <c r="AU34" i="3"/>
  <c r="T373" i="48"/>
  <c r="AV34" i="3"/>
  <c r="U373" i="48"/>
  <c r="AU35" i="3"/>
  <c r="T374" i="48"/>
  <c r="AV35" i="3"/>
  <c r="U374" i="48"/>
  <c r="AU36" i="3"/>
  <c r="T375" i="48"/>
  <c r="AV36" i="3"/>
  <c r="U375" i="48"/>
  <c r="AU37" i="3"/>
  <c r="T376" i="48"/>
  <c r="AV37" i="3"/>
  <c r="U376" i="48"/>
  <c r="AU38" i="3"/>
  <c r="T377" i="48"/>
  <c r="AV38" i="3"/>
  <c r="U377" i="48"/>
  <c r="AU39" i="3"/>
  <c r="T378" i="48"/>
  <c r="AV39" i="3"/>
  <c r="U378" i="48"/>
  <c r="AU40" i="3"/>
  <c r="T379" i="48"/>
  <c r="AV40" i="3"/>
  <c r="U379" i="48"/>
  <c r="AU41" i="3"/>
  <c r="T380" i="48"/>
  <c r="AV41" i="3"/>
  <c r="U380" i="48"/>
  <c r="AU42" i="3"/>
  <c r="T381" i="48"/>
  <c r="AV42" i="3"/>
  <c r="U381" i="48"/>
  <c r="AU43" i="3"/>
  <c r="T382" i="48"/>
  <c r="AV43" i="3"/>
  <c r="U382" i="48"/>
  <c r="AU44" i="3"/>
  <c r="T383" i="48"/>
  <c r="AV44" i="3"/>
  <c r="U383" i="48"/>
  <c r="AU45" i="3"/>
  <c r="T384" i="48"/>
  <c r="AV45" i="3"/>
  <c r="U384" i="48"/>
  <c r="AU46" i="3"/>
  <c r="T385" i="48"/>
  <c r="AV46" i="3"/>
  <c r="U385" i="48"/>
  <c r="AU47" i="3"/>
  <c r="T386" i="48"/>
  <c r="AV47" i="3"/>
  <c r="U386" i="48"/>
  <c r="AU48" i="3"/>
  <c r="T387" i="48"/>
  <c r="AV48" i="3"/>
  <c r="U387" i="48"/>
  <c r="AU49" i="3"/>
  <c r="T388" i="48"/>
  <c r="AV49" i="3"/>
  <c r="U388" i="48"/>
  <c r="AU50" i="3"/>
  <c r="T389" i="48"/>
  <c r="AV50" i="3"/>
  <c r="U389" i="48"/>
  <c r="AU51" i="3"/>
  <c r="T390" i="48"/>
  <c r="AV51" i="3"/>
  <c r="U390" i="48"/>
  <c r="AU52" i="3"/>
  <c r="T391" i="48"/>
  <c r="AV52" i="3"/>
  <c r="U391" i="48"/>
  <c r="AV33" i="2"/>
  <c r="S372" i="48"/>
  <c r="AU34" i="2"/>
  <c r="R373" i="48"/>
  <c r="AV34" i="2"/>
  <c r="S373" i="48"/>
  <c r="AU35" i="2"/>
  <c r="R374" i="48"/>
  <c r="AV35" i="2"/>
  <c r="S374" i="48"/>
  <c r="AU36" i="2"/>
  <c r="R375" i="48"/>
  <c r="AV36" i="2"/>
  <c r="S375" i="48"/>
  <c r="AU37" i="2"/>
  <c r="R376" i="48"/>
  <c r="AV37" i="2"/>
  <c r="S376" i="48"/>
  <c r="AU38" i="2"/>
  <c r="R377" i="48"/>
  <c r="AV38" i="2"/>
  <c r="S377" i="48"/>
  <c r="AU39" i="2"/>
  <c r="R378" i="48"/>
  <c r="AV39" i="2"/>
  <c r="S378" i="48"/>
  <c r="AU40" i="2"/>
  <c r="R379" i="48"/>
  <c r="AV40" i="2"/>
  <c r="S379" i="48"/>
  <c r="AU41" i="2"/>
  <c r="R380" i="48"/>
  <c r="AV41" i="2"/>
  <c r="S380" i="48"/>
  <c r="AU42" i="2"/>
  <c r="R381" i="48"/>
  <c r="AV42" i="2"/>
  <c r="S381" i="48"/>
  <c r="AU43" i="2"/>
  <c r="R382" i="48"/>
  <c r="AV43" i="2"/>
  <c r="S382" i="48"/>
  <c r="AU44" i="2"/>
  <c r="R383" i="48"/>
  <c r="AV44" i="2"/>
  <c r="S383" i="48"/>
  <c r="AU45" i="2"/>
  <c r="R384" i="48"/>
  <c r="AV45" i="2"/>
  <c r="S384" i="48"/>
  <c r="AU46" i="2"/>
  <c r="R385" i="48"/>
  <c r="AV46" i="2"/>
  <c r="S385" i="48"/>
  <c r="AU47" i="2"/>
  <c r="R386" i="48"/>
  <c r="AV47" i="2"/>
  <c r="S386" i="48"/>
  <c r="AU48" i="2"/>
  <c r="R387" i="48"/>
  <c r="AV48" i="2"/>
  <c r="S387" i="48"/>
  <c r="AU49" i="2"/>
  <c r="R388" i="48"/>
  <c r="AV49" i="2"/>
  <c r="S388" i="48"/>
  <c r="AU50" i="2"/>
  <c r="R389" i="48"/>
  <c r="AV50" i="2"/>
  <c r="S389" i="48"/>
  <c r="AU51" i="2"/>
  <c r="R390" i="48"/>
  <c r="AV51" i="2"/>
  <c r="S390" i="48"/>
  <c r="AU52" i="2"/>
  <c r="R391" i="48"/>
  <c r="AV52" i="2"/>
  <c r="S391" i="48"/>
  <c r="Q115" i="55"/>
  <c r="S45" i="74" s="1"/>
  <c r="V115" i="55"/>
  <c r="S50" i="74" s="1"/>
  <c r="T115" i="55"/>
  <c r="S48" i="74" s="1"/>
  <c r="U115" i="55"/>
  <c r="S49" i="74" s="1"/>
  <c r="P115" i="55"/>
  <c r="S44" i="74" s="1"/>
  <c r="S115" i="55"/>
  <c r="S47" i="74" s="1"/>
  <c r="R115" i="55"/>
  <c r="S46" i="74" s="1"/>
  <c r="O115" i="55"/>
  <c r="S43" i="74" s="1"/>
  <c r="CA9" i="4"/>
  <c r="CA25" i="4"/>
  <c r="CB11" i="3"/>
  <c r="AN19" i="4"/>
  <c r="CC19" i="4" s="1"/>
  <c r="AB25" i="4"/>
  <c r="CA11" i="5"/>
  <c r="AN9" i="4"/>
  <c r="CC9" i="4" s="1"/>
  <c r="AB17" i="4"/>
  <c r="CA9" i="5"/>
  <c r="AB11" i="5"/>
  <c r="AB15" i="4"/>
  <c r="AN17" i="4"/>
  <c r="CC17" i="4" s="1"/>
  <c r="AB23" i="4"/>
  <c r="AN25" i="4"/>
  <c r="CC25" i="4" s="1"/>
  <c r="AN13" i="4"/>
  <c r="CC13" i="4" s="1"/>
  <c r="CB10" i="4"/>
  <c r="CA15" i="3"/>
  <c r="AN14" i="3"/>
  <c r="CC14" i="3" s="1"/>
  <c r="AB19" i="3"/>
  <c r="CB18" i="4"/>
  <c r="AH12" i="3"/>
  <c r="AH14" i="3"/>
  <c r="AH16" i="3"/>
  <c r="AH18" i="3"/>
  <c r="AH22" i="3"/>
  <c r="AH24" i="3"/>
  <c r="AH26" i="3"/>
  <c r="CB8" i="4"/>
  <c r="CB12" i="4"/>
  <c r="AB22" i="3"/>
  <c r="AN16" i="4"/>
  <c r="CC16" i="4" s="1"/>
  <c r="CB14" i="4"/>
  <c r="CB14" i="3"/>
  <c r="CB20" i="4"/>
  <c r="CB24" i="3"/>
  <c r="CB24" i="4"/>
  <c r="CB16" i="4"/>
  <c r="CB16" i="3"/>
  <c r="CB26" i="3"/>
  <c r="AQ11" i="3"/>
  <c r="AE19" i="3"/>
  <c r="AK20" i="3"/>
  <c r="AE21" i="3"/>
  <c r="AK22" i="3"/>
  <c r="AE23" i="3"/>
  <c r="AK24" i="3"/>
  <c r="AE25" i="3"/>
  <c r="AQ25" i="3"/>
  <c r="AT51" i="3" s="1"/>
  <c r="AK26" i="3"/>
  <c r="AE7" i="4"/>
  <c r="AQ7" i="4"/>
  <c r="AT33" i="4" s="1"/>
  <c r="AK8" i="4"/>
  <c r="AK10" i="4"/>
  <c r="AE11" i="4"/>
  <c r="AQ11" i="4"/>
  <c r="AT37" i="4" s="1"/>
  <c r="AK12" i="4"/>
  <c r="AE13" i="4"/>
  <c r="AK14" i="4"/>
  <c r="AK16" i="4"/>
  <c r="AE17" i="4"/>
  <c r="AK18" i="4"/>
  <c r="AE19" i="4"/>
  <c r="AQ19" i="4"/>
  <c r="AT45" i="4" s="1"/>
  <c r="AK20" i="4"/>
  <c r="AE21" i="4"/>
  <c r="AK22" i="4"/>
  <c r="AE23" i="4"/>
  <c r="AK24" i="4"/>
  <c r="AE25" i="4"/>
  <c r="AQ25" i="4"/>
  <c r="AT51" i="4" s="1"/>
  <c r="AK26" i="4"/>
  <c r="AK8" i="5"/>
  <c r="AE9" i="5"/>
  <c r="AK10" i="5"/>
  <c r="AE11" i="5"/>
  <c r="AQ11" i="5"/>
  <c r="AT37" i="5" s="1"/>
  <c r="AK12" i="5"/>
  <c r="AE13" i="5"/>
  <c r="AQ13" i="5"/>
  <c r="AT39" i="5" s="1"/>
  <c r="AK14" i="5"/>
  <c r="AE15" i="5"/>
  <c r="AQ15" i="5"/>
  <c r="AT41" i="5" s="1"/>
  <c r="AK16" i="5"/>
  <c r="AE17" i="5"/>
  <c r="AQ17" i="5"/>
  <c r="AT43" i="5" s="1"/>
  <c r="AK18" i="5"/>
  <c r="AE19" i="5"/>
  <c r="AK20" i="5"/>
  <c r="AE23" i="5"/>
  <c r="AK24" i="5"/>
  <c r="AQ25" i="5"/>
  <c r="AT51" i="5" s="1"/>
  <c r="AH13" i="4"/>
  <c r="AH17" i="4"/>
  <c r="AH19" i="4"/>
  <c r="AH21" i="4"/>
  <c r="AH23" i="4"/>
  <c r="AH25" i="4"/>
  <c r="AH9" i="5"/>
  <c r="AH11" i="5"/>
  <c r="AH13" i="5"/>
  <c r="AH15" i="5"/>
  <c r="CE11" i="4"/>
  <c r="CA14" i="4"/>
  <c r="CA14" i="3"/>
  <c r="CA16" i="3"/>
  <c r="CA18" i="3"/>
  <c r="AQ19" i="3"/>
  <c r="AT45" i="3" s="1"/>
  <c r="AQ23" i="3"/>
  <c r="AT49" i="3" s="1"/>
  <c r="AQ21" i="5"/>
  <c r="AT47" i="5" s="1"/>
  <c r="AQ15" i="4"/>
  <c r="AT41" i="4" s="1"/>
  <c r="CE11" i="3"/>
  <c r="AQ13" i="4"/>
  <c r="AT39" i="4" s="1"/>
  <c r="CA18" i="4"/>
  <c r="CE25" i="3"/>
  <c r="AB26" i="3"/>
  <c r="AQ7" i="5"/>
  <c r="AN10" i="5"/>
  <c r="CC10" i="5" s="1"/>
  <c r="AB12" i="5"/>
  <c r="AN14" i="5"/>
  <c r="CC14" i="5" s="1"/>
  <c r="AB14" i="4"/>
  <c r="AQ23" i="4"/>
  <c r="AT49" i="4" s="1"/>
  <c r="CA12" i="4"/>
  <c r="AB20" i="3"/>
  <c r="AB24" i="3"/>
  <c r="AQ9" i="5"/>
  <c r="AT35" i="5" s="1"/>
  <c r="AB16" i="4"/>
  <c r="CA16" i="4"/>
  <c r="CA26" i="3"/>
  <c r="AQ9" i="4"/>
  <c r="AT35" i="4" s="1"/>
  <c r="AN18" i="4"/>
  <c r="CC18" i="4" s="1"/>
  <c r="AB20" i="4"/>
  <c r="AN22" i="4"/>
  <c r="CC22" i="4" s="1"/>
  <c r="AB24" i="4"/>
  <c r="AN26" i="4"/>
  <c r="CC26" i="4" s="1"/>
  <c r="CE25" i="4"/>
  <c r="AN8" i="5"/>
  <c r="CC8" i="5" s="1"/>
  <c r="AB10" i="5"/>
  <c r="AN12" i="5"/>
  <c r="CC12" i="5" s="1"/>
  <c r="AB14" i="5"/>
  <c r="AN16" i="5"/>
  <c r="CC16" i="5" s="1"/>
  <c r="AB18" i="5"/>
  <c r="AN14" i="4"/>
  <c r="CC14" i="4" s="1"/>
  <c r="AQ17" i="4"/>
  <c r="AT43" i="4" s="1"/>
  <c r="AQ21" i="4"/>
  <c r="AT47" i="4" s="1"/>
  <c r="AH8" i="3"/>
  <c r="AH10" i="3"/>
  <c r="AH20" i="3"/>
  <c r="AH8" i="4"/>
  <c r="CA10" i="4"/>
  <c r="CA24" i="4"/>
  <c r="CA26" i="4"/>
  <c r="AN8" i="4"/>
  <c r="CC8" i="4" s="1"/>
  <c r="AB18" i="4"/>
  <c r="AN20" i="4"/>
  <c r="CC20" i="4" s="1"/>
  <c r="AB22" i="4"/>
  <c r="AN24" i="4"/>
  <c r="CC24" i="4" s="1"/>
  <c r="AB26" i="4"/>
  <c r="AE11" i="3"/>
  <c r="AE13" i="3"/>
  <c r="AQ13" i="3"/>
  <c r="AT39" i="3" s="1"/>
  <c r="AE15" i="3"/>
  <c r="AQ15" i="3"/>
  <c r="AT41" i="3" s="1"/>
  <c r="AE17" i="3"/>
  <c r="AQ17" i="3"/>
  <c r="AT43" i="3" s="1"/>
  <c r="AK18" i="3"/>
  <c r="AH13" i="3"/>
  <c r="AH15" i="3"/>
  <c r="AH19" i="3"/>
  <c r="AH21" i="3"/>
  <c r="AH23" i="3"/>
  <c r="AH7" i="4"/>
  <c r="AH9" i="4"/>
  <c r="AN13" i="3"/>
  <c r="CC13" i="3" s="1"/>
  <c r="AB14" i="3"/>
  <c r="AN16" i="3"/>
  <c r="CC16" i="3" s="1"/>
  <c r="AN25" i="3"/>
  <c r="CC25" i="3" s="1"/>
  <c r="AN11" i="4"/>
  <c r="CC11" i="4" s="1"/>
  <c r="CA11" i="4"/>
  <c r="CA13" i="4"/>
  <c r="CA15" i="4"/>
  <c r="CA17" i="4"/>
  <c r="CA19" i="4"/>
  <c r="CA21" i="4"/>
  <c r="CA23" i="4"/>
  <c r="CB12" i="3"/>
  <c r="CB22" i="3"/>
  <c r="CA25" i="3"/>
  <c r="AK14" i="3"/>
  <c r="AN21" i="3"/>
  <c r="AB10" i="4"/>
  <c r="AK13" i="4"/>
  <c r="AK17" i="4"/>
  <c r="AQ10" i="3"/>
  <c r="AT36" i="3" s="1"/>
  <c r="AK11" i="3"/>
  <c r="AE12" i="3"/>
  <c r="AQ12" i="3"/>
  <c r="AT38" i="3" s="1"/>
  <c r="AK13" i="3"/>
  <c r="AE14" i="3"/>
  <c r="AQ14" i="3"/>
  <c r="AT40" i="3" s="1"/>
  <c r="AK15" i="3"/>
  <c r="AE16" i="3"/>
  <c r="AQ16" i="3"/>
  <c r="AT42" i="3" s="1"/>
  <c r="AK17" i="3"/>
  <c r="AE18" i="3"/>
  <c r="AQ18" i="3"/>
  <c r="AT44" i="3" s="1"/>
  <c r="AK19" i="3"/>
  <c r="AE20" i="3"/>
  <c r="AQ20" i="3"/>
  <c r="AT46" i="3" s="1"/>
  <c r="AK21" i="3"/>
  <c r="AE22" i="3"/>
  <c r="AQ22" i="3"/>
  <c r="AT48" i="3" s="1"/>
  <c r="AK23" i="3"/>
  <c r="AE24" i="3"/>
  <c r="AQ24" i="3"/>
  <c r="AT50" i="3" s="1"/>
  <c r="AK25" i="3"/>
  <c r="AE26" i="3"/>
  <c r="AK7" i="4"/>
  <c r="AQ8" i="4"/>
  <c r="AT34" i="4" s="1"/>
  <c r="AE10" i="4"/>
  <c r="AK11" i="4"/>
  <c r="AQ12" i="4"/>
  <c r="AT38" i="4" s="1"/>
  <c r="CA7" i="4"/>
  <c r="CA13" i="3"/>
  <c r="CA23" i="3"/>
  <c r="AB15" i="3"/>
  <c r="AN17" i="3"/>
  <c r="CC17" i="3" s="1"/>
  <c r="CB7" i="4"/>
  <c r="CB10" i="3"/>
  <c r="CB13" i="3"/>
  <c r="CB23" i="3"/>
  <c r="AN12" i="3"/>
  <c r="CC12" i="3" s="1"/>
  <c r="AB18" i="3"/>
  <c r="AN26" i="3"/>
  <c r="CC26" i="3" s="1"/>
  <c r="AB9" i="4"/>
  <c r="CB21" i="3"/>
  <c r="AN22" i="3"/>
  <c r="CC22" i="3" s="1"/>
  <c r="AN24" i="3"/>
  <c r="CC24" i="3" s="1"/>
  <c r="AB11" i="4"/>
  <c r="AN12" i="4"/>
  <c r="CC12" i="4" s="1"/>
  <c r="CA11" i="3"/>
  <c r="AB16" i="3"/>
  <c r="AN18" i="3"/>
  <c r="CC18" i="3" s="1"/>
  <c r="AN20" i="3"/>
  <c r="CC20" i="3" s="1"/>
  <c r="AB23" i="3"/>
  <c r="AN7" i="4"/>
  <c r="CC7" i="4" s="1"/>
  <c r="CE8" i="4"/>
  <c r="CB7" i="3"/>
  <c r="CE10" i="3"/>
  <c r="CE12" i="3"/>
  <c r="CB18" i="3"/>
  <c r="CB20" i="3"/>
  <c r="CA22" i="3"/>
  <c r="CA24" i="3"/>
  <c r="AN9" i="3"/>
  <c r="CC9" i="3" s="1"/>
  <c r="AN11" i="3"/>
  <c r="CC11" i="3" s="1"/>
  <c r="AB13" i="3"/>
  <c r="AN15" i="3"/>
  <c r="CC15" i="3" s="1"/>
  <c r="AB17" i="3"/>
  <c r="AN19" i="3"/>
  <c r="CC19" i="3" s="1"/>
  <c r="AB21" i="3"/>
  <c r="AN23" i="3"/>
  <c r="CC23" i="3" s="1"/>
  <c r="AB25" i="3"/>
  <c r="AB8" i="4"/>
  <c r="AN10" i="4"/>
  <c r="CC10" i="4" s="1"/>
  <c r="AB12" i="4"/>
  <c r="CE18" i="3"/>
  <c r="CE20" i="3"/>
  <c r="AN10" i="3"/>
  <c r="CC10" i="3" s="1"/>
  <c r="AB12" i="3"/>
  <c r="CD13" i="3"/>
  <c r="CA19" i="3"/>
  <c r="CA21" i="3"/>
  <c r="CE22" i="3"/>
  <c r="CE24" i="3"/>
  <c r="AQ26" i="3"/>
  <c r="AT52" i="3" s="1"/>
  <c r="AB11" i="3"/>
  <c r="CA10" i="3"/>
  <c r="CA12" i="3"/>
  <c r="AK12" i="3"/>
  <c r="AK16" i="3"/>
  <c r="CA7" i="3"/>
  <c r="AB9" i="3"/>
  <c r="AN7" i="3"/>
  <c r="CC7" i="3" s="1"/>
  <c r="AH7" i="3"/>
  <c r="AH9" i="3"/>
  <c r="CB8" i="3"/>
  <c r="CB9" i="3"/>
  <c r="AB8" i="3"/>
  <c r="AN8" i="3"/>
  <c r="CC8" i="3" s="1"/>
  <c r="AB10" i="3"/>
  <c r="T235" i="48"/>
  <c r="T327" i="48"/>
  <c r="T236" i="48"/>
  <c r="T328" i="48"/>
  <c r="T237" i="48"/>
  <c r="T260" i="48"/>
  <c r="T238" i="48"/>
  <c r="T261" i="48"/>
  <c r="T239" i="48"/>
  <c r="T262" i="48"/>
  <c r="T240" i="48"/>
  <c r="T263" i="48"/>
  <c r="T332" i="48"/>
  <c r="T241" i="48"/>
  <c r="T264" i="48"/>
  <c r="T333" i="48"/>
  <c r="T242" i="48"/>
  <c r="T265" i="48"/>
  <c r="T334" i="48"/>
  <c r="T243" i="48"/>
  <c r="T266" i="48"/>
  <c r="T335" i="48"/>
  <c r="T244" i="48"/>
  <c r="T267" i="48"/>
  <c r="T290" i="48"/>
  <c r="T336" i="48"/>
  <c r="T245" i="48"/>
  <c r="T268" i="48"/>
  <c r="T291" i="48"/>
  <c r="T337" i="48"/>
  <c r="T246" i="48"/>
  <c r="T269" i="48"/>
  <c r="T338" i="48"/>
  <c r="T247" i="48"/>
  <c r="T270" i="48"/>
  <c r="T339" i="48"/>
  <c r="T248" i="48"/>
  <c r="T271" i="48"/>
  <c r="T340" i="48"/>
  <c r="T249" i="48"/>
  <c r="T272" i="48"/>
  <c r="T295" i="48"/>
  <c r="T341" i="48"/>
  <c r="T250" i="48"/>
  <c r="T273" i="48"/>
  <c r="T296" i="48"/>
  <c r="T342" i="48"/>
  <c r="T251" i="48"/>
  <c r="T274" i="48"/>
  <c r="T297" i="48"/>
  <c r="T343" i="48"/>
  <c r="T252" i="48"/>
  <c r="T275" i="48"/>
  <c r="T298" i="48"/>
  <c r="T344" i="48"/>
  <c r="T253" i="48"/>
  <c r="T276" i="48"/>
  <c r="T299" i="48"/>
  <c r="T345" i="48"/>
  <c r="V234" i="48"/>
  <c r="V326" i="48"/>
  <c r="V235" i="48"/>
  <c r="V258" i="48"/>
  <c r="V327" i="48"/>
  <c r="V236" i="48"/>
  <c r="V259" i="48"/>
  <c r="V328" i="48"/>
  <c r="V237" i="48"/>
  <c r="V260" i="48"/>
  <c r="V238" i="48"/>
  <c r="V261" i="48"/>
  <c r="V239" i="48"/>
  <c r="V262" i="48"/>
  <c r="V240" i="48"/>
  <c r="V263" i="48"/>
  <c r="V332" i="48"/>
  <c r="V241" i="48"/>
  <c r="V264" i="48"/>
  <c r="V333" i="48"/>
  <c r="V242" i="48"/>
  <c r="V265" i="48"/>
  <c r="V334" i="48"/>
  <c r="V243" i="48"/>
  <c r="V266" i="48"/>
  <c r="V335" i="48"/>
  <c r="V244" i="48"/>
  <c r="V267" i="48"/>
  <c r="V336" i="48"/>
  <c r="V245" i="48"/>
  <c r="V268" i="48"/>
  <c r="V291" i="48"/>
  <c r="V337" i="48"/>
  <c r="V246" i="48"/>
  <c r="V269" i="48"/>
  <c r="V338" i="48"/>
  <c r="V247" i="48"/>
  <c r="V270" i="48"/>
  <c r="V339" i="48"/>
  <c r="V248" i="48"/>
  <c r="V271" i="48"/>
  <c r="V340" i="48"/>
  <c r="V249" i="48"/>
  <c r="V272" i="48"/>
  <c r="V295" i="48"/>
  <c r="V341" i="48"/>
  <c r="V250" i="48"/>
  <c r="V273" i="48"/>
  <c r="V296" i="48"/>
  <c r="V342" i="48"/>
  <c r="V251" i="48"/>
  <c r="V274" i="48"/>
  <c r="V297" i="48"/>
  <c r="V343" i="48"/>
  <c r="V252" i="48"/>
  <c r="V275" i="48"/>
  <c r="V298" i="48"/>
  <c r="V344" i="48"/>
  <c r="V253" i="48"/>
  <c r="V276" i="48"/>
  <c r="V299" i="48"/>
  <c r="V345" i="48"/>
  <c r="X234" i="48"/>
  <c r="X326" i="48"/>
  <c r="X235" i="48"/>
  <c r="X258" i="48"/>
  <c r="X327" i="48"/>
  <c r="X236" i="48"/>
  <c r="X259" i="48"/>
  <c r="X328" i="48"/>
  <c r="X237" i="48"/>
  <c r="X260" i="48"/>
  <c r="X238" i="48"/>
  <c r="X261" i="48"/>
  <c r="X239" i="48"/>
  <c r="X262" i="48"/>
  <c r="X240" i="48"/>
  <c r="X263" i="48"/>
  <c r="X332" i="48"/>
  <c r="X241" i="48"/>
  <c r="X264" i="48"/>
  <c r="X333" i="48"/>
  <c r="X242" i="48"/>
  <c r="X265" i="48"/>
  <c r="X334" i="48"/>
  <c r="X243" i="48"/>
  <c r="X266" i="48"/>
  <c r="X335" i="48"/>
  <c r="X244" i="48"/>
  <c r="X267" i="48"/>
  <c r="X290" i="48"/>
  <c r="X336" i="48"/>
  <c r="X245" i="48"/>
  <c r="X268" i="48"/>
  <c r="X291" i="48"/>
  <c r="X337" i="48"/>
  <c r="X246" i="48"/>
  <c r="X269" i="48"/>
  <c r="X338" i="48"/>
  <c r="X247" i="48"/>
  <c r="X270" i="48"/>
  <c r="X339" i="48"/>
  <c r="X248" i="48"/>
  <c r="X271" i="48"/>
  <c r="X340" i="48"/>
  <c r="X249" i="48"/>
  <c r="X272" i="48"/>
  <c r="X295" i="48"/>
  <c r="X341" i="48"/>
  <c r="X250" i="48"/>
  <c r="X273" i="48"/>
  <c r="X296" i="48"/>
  <c r="X342" i="48"/>
  <c r="X251" i="48"/>
  <c r="X274" i="48"/>
  <c r="X297" i="48"/>
  <c r="X343" i="48"/>
  <c r="X252" i="48"/>
  <c r="X275" i="48"/>
  <c r="X298" i="48"/>
  <c r="X344" i="48"/>
  <c r="X253" i="48"/>
  <c r="X276" i="48"/>
  <c r="X299" i="48"/>
  <c r="X345" i="48"/>
  <c r="Z234" i="48"/>
  <c r="Z326" i="48"/>
  <c r="Z235" i="48"/>
  <c r="Z258" i="48"/>
  <c r="Z327" i="48"/>
  <c r="Z236" i="48"/>
  <c r="Z259" i="48"/>
  <c r="Z328" i="48"/>
  <c r="Z237" i="48"/>
  <c r="Z260" i="48"/>
  <c r="Z238" i="48"/>
  <c r="Z261" i="48"/>
  <c r="Z239" i="48"/>
  <c r="Z262" i="48"/>
  <c r="Z240" i="48"/>
  <c r="Z263" i="48"/>
  <c r="Z332" i="48"/>
  <c r="Z241" i="48"/>
  <c r="Z264" i="48"/>
  <c r="Z333" i="48"/>
  <c r="Z242" i="48"/>
  <c r="Z265" i="48"/>
  <c r="Z334" i="48"/>
  <c r="Z243" i="48"/>
  <c r="Z266" i="48"/>
  <c r="Z335" i="48"/>
  <c r="Z244" i="48"/>
  <c r="Z267" i="48"/>
  <c r="Z336" i="48"/>
  <c r="Z245" i="48"/>
  <c r="Z268" i="48"/>
  <c r="Z291" i="48"/>
  <c r="Z337" i="48"/>
  <c r="Z246" i="48"/>
  <c r="Z269" i="48"/>
  <c r="Z338" i="48"/>
  <c r="Z247" i="48"/>
  <c r="Z270" i="48"/>
  <c r="Z339" i="48"/>
  <c r="Z248" i="48"/>
  <c r="Z271" i="48"/>
  <c r="Z340" i="48"/>
  <c r="Z249" i="48"/>
  <c r="Z272" i="48"/>
  <c r="Z295" i="48"/>
  <c r="Z341" i="48"/>
  <c r="Z250" i="48"/>
  <c r="Z273" i="48"/>
  <c r="Z296" i="48"/>
  <c r="Z342" i="48"/>
  <c r="Z251" i="48"/>
  <c r="Z274" i="48"/>
  <c r="Z297" i="48"/>
  <c r="Z343" i="48"/>
  <c r="Z252" i="48"/>
  <c r="Z275" i="48"/>
  <c r="Z298" i="48"/>
  <c r="Z344" i="48"/>
  <c r="Z253" i="48"/>
  <c r="Z276" i="48"/>
  <c r="Z299" i="48"/>
  <c r="Z345" i="48"/>
  <c r="AB234" i="48"/>
  <c r="AB326" i="48"/>
  <c r="AB235" i="48"/>
  <c r="AB258" i="48"/>
  <c r="AB327" i="48"/>
  <c r="AB236" i="48"/>
  <c r="AB259" i="48"/>
  <c r="AB328" i="48"/>
  <c r="AB237" i="48"/>
  <c r="AB260" i="48"/>
  <c r="AB238" i="48"/>
  <c r="AB261" i="48"/>
  <c r="AB239" i="48"/>
  <c r="AB262" i="48"/>
  <c r="AB240" i="48"/>
  <c r="AB263" i="48"/>
  <c r="AB332" i="48"/>
  <c r="AB241" i="48"/>
  <c r="AB264" i="48"/>
  <c r="AB333" i="48"/>
  <c r="AB242" i="48"/>
  <c r="AB265" i="48"/>
  <c r="AB334" i="48"/>
  <c r="AB243" i="48"/>
  <c r="AB266" i="48"/>
  <c r="AB335" i="48"/>
  <c r="AB244" i="48"/>
  <c r="AB267" i="48"/>
  <c r="AB290" i="48"/>
  <c r="AB336" i="48"/>
  <c r="AB245" i="48"/>
  <c r="AB268" i="48"/>
  <c r="AB291" i="48"/>
  <c r="AB337" i="48"/>
  <c r="AB246" i="48"/>
  <c r="AB269" i="48"/>
  <c r="AB338" i="48"/>
  <c r="AB247" i="48"/>
  <c r="AB270" i="48"/>
  <c r="AB339" i="48"/>
  <c r="AB248" i="48"/>
  <c r="AB271" i="48"/>
  <c r="AB340" i="48"/>
  <c r="AB249" i="48"/>
  <c r="AB272" i="48"/>
  <c r="AB295" i="48"/>
  <c r="AB341" i="48"/>
  <c r="AB250" i="48"/>
  <c r="AB273" i="48"/>
  <c r="AB296" i="48"/>
  <c r="AB342" i="48"/>
  <c r="AB251" i="48"/>
  <c r="AB274" i="48"/>
  <c r="AB297" i="48"/>
  <c r="AB343" i="48"/>
  <c r="AB252" i="48"/>
  <c r="AB275" i="48"/>
  <c r="AB298" i="48"/>
  <c r="AB344" i="48"/>
  <c r="AB253" i="48"/>
  <c r="AB276" i="48"/>
  <c r="AB299" i="48"/>
  <c r="AB345" i="48"/>
  <c r="P234" i="48"/>
  <c r="P326" i="48"/>
  <c r="P235" i="48"/>
  <c r="P258" i="48"/>
  <c r="P327" i="48"/>
  <c r="P236" i="48"/>
  <c r="P259" i="48"/>
  <c r="P328" i="48"/>
  <c r="P237" i="48"/>
  <c r="P260" i="48"/>
  <c r="P238" i="48"/>
  <c r="P261" i="48"/>
  <c r="P239" i="48"/>
  <c r="P262" i="48"/>
  <c r="P240" i="48"/>
  <c r="P263" i="48"/>
  <c r="P332" i="48"/>
  <c r="P241" i="48"/>
  <c r="P264" i="48"/>
  <c r="P333" i="48"/>
  <c r="P242" i="48"/>
  <c r="P265" i="48"/>
  <c r="P334" i="48"/>
  <c r="P243" i="48"/>
  <c r="P266" i="48"/>
  <c r="P335" i="48"/>
  <c r="P244" i="48"/>
  <c r="P267" i="48"/>
  <c r="P290" i="48"/>
  <c r="P336" i="48"/>
  <c r="P245" i="48"/>
  <c r="P268" i="48"/>
  <c r="P291" i="48"/>
  <c r="P337" i="48"/>
  <c r="P246" i="48"/>
  <c r="P269" i="48"/>
  <c r="P338" i="48"/>
  <c r="P247" i="48"/>
  <c r="P270" i="48"/>
  <c r="P339" i="48"/>
  <c r="P248" i="48"/>
  <c r="P271" i="48"/>
  <c r="P340" i="48"/>
  <c r="P249" i="48"/>
  <c r="P272" i="48"/>
  <c r="P295" i="48"/>
  <c r="P341" i="48"/>
  <c r="P250" i="48"/>
  <c r="P273" i="48"/>
  <c r="P296" i="48"/>
  <c r="P342" i="48"/>
  <c r="P251" i="48"/>
  <c r="P274" i="48"/>
  <c r="P297" i="48"/>
  <c r="P343" i="48"/>
  <c r="P252" i="48"/>
  <c r="P275" i="48"/>
  <c r="P298" i="48"/>
  <c r="P344" i="48"/>
  <c r="P253" i="48"/>
  <c r="P276" i="48"/>
  <c r="P299" i="48"/>
  <c r="P345" i="48"/>
  <c r="AD234" i="48"/>
  <c r="AD326" i="48"/>
  <c r="AD235" i="48"/>
  <c r="AD258" i="48"/>
  <c r="AD327" i="48"/>
  <c r="AD236" i="48"/>
  <c r="AD259" i="48"/>
  <c r="AD328" i="48"/>
  <c r="AD237" i="48"/>
  <c r="AD260" i="48"/>
  <c r="AD238" i="48"/>
  <c r="AD261" i="48"/>
  <c r="AD239" i="48"/>
  <c r="AD262" i="48"/>
  <c r="AD240" i="48"/>
  <c r="AD263" i="48"/>
  <c r="AD332" i="48"/>
  <c r="AD241" i="48"/>
  <c r="AD264" i="48"/>
  <c r="AD333" i="48"/>
  <c r="AD242" i="48"/>
  <c r="AD265" i="48"/>
  <c r="AD334" i="48"/>
  <c r="AD243" i="48"/>
  <c r="AD266" i="48"/>
  <c r="AD335" i="48"/>
  <c r="AD244" i="48"/>
  <c r="AD267" i="48"/>
  <c r="AD290" i="48"/>
  <c r="AD336" i="48"/>
  <c r="AD245" i="48"/>
  <c r="AD268" i="48"/>
  <c r="AD291" i="48"/>
  <c r="AD337" i="48"/>
  <c r="AD246" i="48"/>
  <c r="AD269" i="48"/>
  <c r="AD338" i="48"/>
  <c r="AD247" i="48"/>
  <c r="AD270" i="48"/>
  <c r="AD339" i="48"/>
  <c r="AD248" i="48"/>
  <c r="AD271" i="48"/>
  <c r="AD340" i="48"/>
  <c r="AD249" i="48"/>
  <c r="AD272" i="48"/>
  <c r="AD295" i="48"/>
  <c r="AD341" i="48"/>
  <c r="AD250" i="48"/>
  <c r="AD273" i="48"/>
  <c r="AD296" i="48"/>
  <c r="AD342" i="48"/>
  <c r="AD251" i="48"/>
  <c r="AD274" i="48"/>
  <c r="AD297" i="48"/>
  <c r="AD343" i="48"/>
  <c r="AD252" i="48"/>
  <c r="AD275" i="48"/>
  <c r="AD298" i="48"/>
  <c r="AD344" i="48"/>
  <c r="AD253" i="48"/>
  <c r="AD276" i="48"/>
  <c r="AD299" i="48"/>
  <c r="AD345" i="48"/>
  <c r="AW21" i="1"/>
  <c r="AW23" i="1"/>
  <c r="AW25" i="1"/>
  <c r="AU27" i="7"/>
  <c r="AW9" i="7"/>
  <c r="AW11" i="7"/>
  <c r="AW15" i="7"/>
  <c r="AW17" i="7"/>
  <c r="AW19" i="7"/>
  <c r="AU27" i="6"/>
  <c r="AW22" i="5"/>
  <c r="AW24" i="5"/>
  <c r="AW26" i="5"/>
  <c r="AV27" i="4"/>
  <c r="AW7" i="3"/>
  <c r="AV27" i="2"/>
  <c r="AY53" i="2" s="1"/>
  <c r="P280" i="48"/>
  <c r="T280" i="48"/>
  <c r="X280" i="48"/>
  <c r="AB280" i="48"/>
  <c r="V281" i="48"/>
  <c r="Z281" i="48"/>
  <c r="AD281" i="48"/>
  <c r="P282" i="48"/>
  <c r="T282" i="48"/>
  <c r="X282" i="48"/>
  <c r="AB282" i="48"/>
  <c r="V283" i="48"/>
  <c r="Z283" i="48"/>
  <c r="AD283" i="48"/>
  <c r="P284" i="48"/>
  <c r="T284" i="48"/>
  <c r="X284" i="48"/>
  <c r="AB284" i="48"/>
  <c r="V285" i="48"/>
  <c r="Z285" i="48"/>
  <c r="AD285" i="48"/>
  <c r="P286" i="48"/>
  <c r="T286" i="48"/>
  <c r="X286" i="48"/>
  <c r="AB286" i="48"/>
  <c r="V287" i="48"/>
  <c r="Z287" i="48"/>
  <c r="AD287" i="48"/>
  <c r="P288" i="48"/>
  <c r="T288" i="48"/>
  <c r="X288" i="48"/>
  <c r="AB288" i="48"/>
  <c r="V289" i="48"/>
  <c r="Z289" i="48"/>
  <c r="AD289" i="48"/>
  <c r="Z290" i="48"/>
  <c r="AE7" i="3"/>
  <c r="T234" i="48"/>
  <c r="T326" i="48"/>
  <c r="T258" i="48"/>
  <c r="T259" i="48"/>
  <c r="CA8" i="3"/>
  <c r="CD8" i="3"/>
  <c r="CA9" i="3"/>
  <c r="CD9" i="3"/>
  <c r="AK7" i="3"/>
  <c r="AQ7" i="3"/>
  <c r="AT33" i="3" s="1"/>
  <c r="AE8" i="3"/>
  <c r="AK8" i="3"/>
  <c r="AQ8" i="3"/>
  <c r="AT34" i="3" s="1"/>
  <c r="AE9" i="3"/>
  <c r="AK9" i="3"/>
  <c r="AQ9" i="3"/>
  <c r="AT35" i="3" s="1"/>
  <c r="AE10" i="3"/>
  <c r="AK10" i="3"/>
  <c r="U234" i="48"/>
  <c r="U280" i="48"/>
  <c r="U326" i="48"/>
  <c r="U235" i="48"/>
  <c r="U258" i="48"/>
  <c r="U281" i="48"/>
  <c r="U327" i="48"/>
  <c r="U236" i="48"/>
  <c r="U259" i="48"/>
  <c r="U282" i="48"/>
  <c r="U328" i="48"/>
  <c r="U237" i="48"/>
  <c r="U260" i="48"/>
  <c r="U283" i="48"/>
  <c r="U238" i="48"/>
  <c r="U261" i="48"/>
  <c r="U284" i="48"/>
  <c r="U239" i="48"/>
  <c r="U262" i="48"/>
  <c r="U285" i="48"/>
  <c r="U240" i="48"/>
  <c r="U263" i="48"/>
  <c r="U286" i="48"/>
  <c r="U332" i="48"/>
  <c r="U241" i="48"/>
  <c r="U264" i="48"/>
  <c r="U287" i="48"/>
  <c r="U333" i="48"/>
  <c r="U242" i="48"/>
  <c r="U265" i="48"/>
  <c r="U288" i="48"/>
  <c r="U334" i="48"/>
  <c r="U243" i="48"/>
  <c r="U266" i="48"/>
  <c r="U289" i="48"/>
  <c r="U335" i="48"/>
  <c r="U244" i="48"/>
  <c r="U267" i="48"/>
  <c r="U290" i="48"/>
  <c r="U336" i="48"/>
  <c r="U245" i="48"/>
  <c r="U268" i="48"/>
  <c r="U291" i="48"/>
  <c r="U337" i="48"/>
  <c r="U246" i="48"/>
  <c r="U269" i="48"/>
  <c r="U338" i="48"/>
  <c r="U247" i="48"/>
  <c r="U270" i="48"/>
  <c r="U339" i="48"/>
  <c r="U248" i="48"/>
  <c r="U271" i="48"/>
  <c r="U340" i="48"/>
  <c r="U249" i="48"/>
  <c r="U272" i="48"/>
  <c r="U295" i="48"/>
  <c r="U341" i="48"/>
  <c r="U250" i="48"/>
  <c r="U273" i="48"/>
  <c r="U296" i="48"/>
  <c r="U342" i="48"/>
  <c r="U251" i="48"/>
  <c r="U274" i="48"/>
  <c r="U297" i="48"/>
  <c r="U343" i="48"/>
  <c r="U252" i="48"/>
  <c r="U275" i="48"/>
  <c r="U298" i="48"/>
  <c r="U344" i="48"/>
  <c r="U253" i="48"/>
  <c r="U276" i="48"/>
  <c r="U299" i="48"/>
  <c r="U345" i="48"/>
  <c r="AB7" i="4"/>
  <c r="W234" i="48"/>
  <c r="W280" i="48"/>
  <c r="W326" i="48"/>
  <c r="W235" i="48"/>
  <c r="W258" i="48"/>
  <c r="W281" i="48"/>
  <c r="W327" i="48"/>
  <c r="W236" i="48"/>
  <c r="W259" i="48"/>
  <c r="W282" i="48"/>
  <c r="W328" i="48"/>
  <c r="W237" i="48"/>
  <c r="W260" i="48"/>
  <c r="W283" i="48"/>
  <c r="W238" i="48"/>
  <c r="W261" i="48"/>
  <c r="W284" i="48"/>
  <c r="W239" i="48"/>
  <c r="W262" i="48"/>
  <c r="W285" i="48"/>
  <c r="W240" i="48"/>
  <c r="W263" i="48"/>
  <c r="W286" i="48"/>
  <c r="W332" i="48"/>
  <c r="W241" i="48"/>
  <c r="W264" i="48"/>
  <c r="W287" i="48"/>
  <c r="W333" i="48"/>
  <c r="W242" i="48"/>
  <c r="W265" i="48"/>
  <c r="W288" i="48"/>
  <c r="W334" i="48"/>
  <c r="W243" i="48"/>
  <c r="W266" i="48"/>
  <c r="W289" i="48"/>
  <c r="W335" i="48"/>
  <c r="W244" i="48"/>
  <c r="W267" i="48"/>
  <c r="W290" i="48"/>
  <c r="W336" i="48"/>
  <c r="W245" i="48"/>
  <c r="W268" i="48"/>
  <c r="W291" i="48"/>
  <c r="W337" i="48"/>
  <c r="W246" i="48"/>
  <c r="W269" i="48"/>
  <c r="W338" i="48"/>
  <c r="W247" i="48"/>
  <c r="W270" i="48"/>
  <c r="W339" i="48"/>
  <c r="W248" i="48"/>
  <c r="W271" i="48"/>
  <c r="W340" i="48"/>
  <c r="W249" i="48"/>
  <c r="W272" i="48"/>
  <c r="W295" i="48"/>
  <c r="W341" i="48"/>
  <c r="W250" i="48"/>
  <c r="W273" i="48"/>
  <c r="W296" i="48"/>
  <c r="W342" i="48"/>
  <c r="W251" i="48"/>
  <c r="W274" i="48"/>
  <c r="W297" i="48"/>
  <c r="W343" i="48"/>
  <c r="W252" i="48"/>
  <c r="W275" i="48"/>
  <c r="W298" i="48"/>
  <c r="W344" i="48"/>
  <c r="W253" i="48"/>
  <c r="W276" i="48"/>
  <c r="W299" i="48"/>
  <c r="W345" i="48"/>
  <c r="AB7" i="5"/>
  <c r="Y234" i="48"/>
  <c r="AH7" i="5"/>
  <c r="Y280" i="48"/>
  <c r="AN7" i="5"/>
  <c r="CC7" i="5" s="1"/>
  <c r="Y326" i="48"/>
  <c r="AB8" i="5"/>
  <c r="Y235" i="48"/>
  <c r="Y258" i="48"/>
  <c r="Y281" i="48"/>
  <c r="Y327" i="48"/>
  <c r="Y236" i="48"/>
  <c r="Y259" i="48"/>
  <c r="Y282" i="48"/>
  <c r="Y328" i="48"/>
  <c r="Y237" i="48"/>
  <c r="Y260" i="48"/>
  <c r="Y283" i="48"/>
  <c r="Y238" i="48"/>
  <c r="Y261" i="48"/>
  <c r="Y284" i="48"/>
  <c r="Y239" i="48"/>
  <c r="Y262" i="48"/>
  <c r="Y285" i="48"/>
  <c r="Y240" i="48"/>
  <c r="Y263" i="48"/>
  <c r="Y286" i="48"/>
  <c r="Y332" i="48"/>
  <c r="Y241" i="48"/>
  <c r="Y264" i="48"/>
  <c r="Y287" i="48"/>
  <c r="Y333" i="48"/>
  <c r="Y242" i="48"/>
  <c r="Y265" i="48"/>
  <c r="Y288" i="48"/>
  <c r="Y334" i="48"/>
  <c r="Y243" i="48"/>
  <c r="Y266" i="48"/>
  <c r="Y289" i="48"/>
  <c r="Y335" i="48"/>
  <c r="Y244" i="48"/>
  <c r="Y267" i="48"/>
  <c r="Y290" i="48"/>
  <c r="Y336" i="48"/>
  <c r="Y245" i="48"/>
  <c r="Y268" i="48"/>
  <c r="Y291" i="48"/>
  <c r="Y337" i="48"/>
  <c r="Y246" i="48"/>
  <c r="Y269" i="48"/>
  <c r="Y338" i="48"/>
  <c r="Y247" i="48"/>
  <c r="Y270" i="48"/>
  <c r="Y339" i="48"/>
  <c r="Y248" i="48"/>
  <c r="Y271" i="48"/>
  <c r="Y340" i="48"/>
  <c r="Y249" i="48"/>
  <c r="Y272" i="48"/>
  <c r="Y295" i="48"/>
  <c r="Y341" i="48"/>
  <c r="Y250" i="48"/>
  <c r="Y273" i="48"/>
  <c r="Y296" i="48"/>
  <c r="Y342" i="48"/>
  <c r="Y251" i="48"/>
  <c r="Y274" i="48"/>
  <c r="Y297" i="48"/>
  <c r="Y343" i="48"/>
  <c r="Y252" i="48"/>
  <c r="Y275" i="48"/>
  <c r="Y298" i="48"/>
  <c r="Y344" i="48"/>
  <c r="Y253" i="48"/>
  <c r="Y276" i="48"/>
  <c r="Y299" i="48"/>
  <c r="Y345" i="48"/>
  <c r="AE7" i="6"/>
  <c r="AA234" i="48"/>
  <c r="AK7" i="6"/>
  <c r="AA280" i="48"/>
  <c r="CB7" i="6"/>
  <c r="AQ7" i="6"/>
  <c r="AT33" i="6" s="1"/>
  <c r="AA326" i="48"/>
  <c r="AE8" i="6"/>
  <c r="AA235" i="48"/>
  <c r="AA258" i="48"/>
  <c r="AK8" i="6"/>
  <c r="AA281" i="48"/>
  <c r="CB8" i="6"/>
  <c r="AA327" i="48"/>
  <c r="AA236" i="48"/>
  <c r="AA259" i="48"/>
  <c r="AA282" i="48"/>
  <c r="AA328" i="48"/>
  <c r="AA237" i="48"/>
  <c r="AA260" i="48"/>
  <c r="AA283" i="48"/>
  <c r="AA238" i="48"/>
  <c r="AA261" i="48"/>
  <c r="AA284" i="48"/>
  <c r="AA239" i="48"/>
  <c r="AA262" i="48"/>
  <c r="AA285" i="48"/>
  <c r="AA240" i="48"/>
  <c r="AA263" i="48"/>
  <c r="AA286" i="48"/>
  <c r="AA332" i="48"/>
  <c r="AA241" i="48"/>
  <c r="AA264" i="48"/>
  <c r="AA287" i="48"/>
  <c r="AA333" i="48"/>
  <c r="AA242" i="48"/>
  <c r="AA265" i="48"/>
  <c r="AA288" i="48"/>
  <c r="AA334" i="48"/>
  <c r="AA243" i="48"/>
  <c r="AA266" i="48"/>
  <c r="AA289" i="48"/>
  <c r="AA335" i="48"/>
  <c r="AA244" i="48"/>
  <c r="AA267" i="48"/>
  <c r="AA290" i="48"/>
  <c r="AA336" i="48"/>
  <c r="AA245" i="48"/>
  <c r="AA268" i="48"/>
  <c r="AA291" i="48"/>
  <c r="AA337" i="48"/>
  <c r="AA246" i="48"/>
  <c r="AA269" i="48"/>
  <c r="AA338" i="48"/>
  <c r="AA247" i="48"/>
  <c r="AA270" i="48"/>
  <c r="AA339" i="48"/>
  <c r="AA248" i="48"/>
  <c r="AA271" i="48"/>
  <c r="AA340" i="48"/>
  <c r="AA249" i="48"/>
  <c r="AA272" i="48"/>
  <c r="AA295" i="48"/>
  <c r="AA341" i="48"/>
  <c r="AA250" i="48"/>
  <c r="AA273" i="48"/>
  <c r="AA296" i="48"/>
  <c r="AA342" i="48"/>
  <c r="AA251" i="48"/>
  <c r="AA274" i="48"/>
  <c r="AA297" i="48"/>
  <c r="AA343" i="48"/>
  <c r="AA252" i="48"/>
  <c r="AA275" i="48"/>
  <c r="AA298" i="48"/>
  <c r="AA344" i="48"/>
  <c r="AA253" i="48"/>
  <c r="AA276" i="48"/>
  <c r="AA299" i="48"/>
  <c r="AA345" i="48"/>
  <c r="AB7" i="7"/>
  <c r="AE7" i="7"/>
  <c r="AC234" i="48"/>
  <c r="AK7" i="7"/>
  <c r="AC280" i="48"/>
  <c r="AQ7" i="7"/>
  <c r="AT33" i="7" s="1"/>
  <c r="AC326" i="48"/>
  <c r="AC235" i="48"/>
  <c r="AC258" i="48"/>
  <c r="AC281" i="48"/>
  <c r="AC327" i="48"/>
  <c r="AC236" i="48"/>
  <c r="AC259" i="48"/>
  <c r="AC282" i="48"/>
  <c r="AC328" i="48"/>
  <c r="AC237" i="48"/>
  <c r="AC260" i="48"/>
  <c r="AC283" i="48"/>
  <c r="AC238" i="48"/>
  <c r="AC261" i="48"/>
  <c r="AC284" i="48"/>
  <c r="AC239" i="48"/>
  <c r="AC262" i="48"/>
  <c r="AC285" i="48"/>
  <c r="AC240" i="48"/>
  <c r="AC263" i="48"/>
  <c r="AC286" i="48"/>
  <c r="AC332" i="48"/>
  <c r="AC241" i="48"/>
  <c r="AC264" i="48"/>
  <c r="AC287" i="48"/>
  <c r="AC333" i="48"/>
  <c r="AC242" i="48"/>
  <c r="AC265" i="48"/>
  <c r="AC288" i="48"/>
  <c r="AC334" i="48"/>
  <c r="AC243" i="48"/>
  <c r="AC266" i="48"/>
  <c r="AC289" i="48"/>
  <c r="AC335" i="48"/>
  <c r="AC244" i="48"/>
  <c r="AC267" i="48"/>
  <c r="AC290" i="48"/>
  <c r="AC336" i="48"/>
  <c r="AC245" i="48"/>
  <c r="AC268" i="48"/>
  <c r="AC291" i="48"/>
  <c r="AC337" i="48"/>
  <c r="AC246" i="48"/>
  <c r="AC269" i="48"/>
  <c r="AC338" i="48"/>
  <c r="AC247" i="48"/>
  <c r="AC270" i="48"/>
  <c r="AC339" i="48"/>
  <c r="AC248" i="48"/>
  <c r="AC271" i="48"/>
  <c r="AC340" i="48"/>
  <c r="AC249" i="48"/>
  <c r="AC272" i="48"/>
  <c r="AC295" i="48"/>
  <c r="AC341" i="48"/>
  <c r="AC250" i="48"/>
  <c r="AC273" i="48"/>
  <c r="AC296" i="48"/>
  <c r="AC342" i="48"/>
  <c r="AC251" i="48"/>
  <c r="AC274" i="48"/>
  <c r="AC297" i="48"/>
  <c r="AC343" i="48"/>
  <c r="AC252" i="48"/>
  <c r="AC275" i="48"/>
  <c r="AC298" i="48"/>
  <c r="AC344" i="48"/>
  <c r="AC253" i="48"/>
  <c r="AC276" i="48"/>
  <c r="AC299" i="48"/>
  <c r="AC345" i="48"/>
  <c r="AE7" i="1"/>
  <c r="Q234" i="48"/>
  <c r="Q280" i="48"/>
  <c r="Q326" i="48"/>
  <c r="Q235" i="48"/>
  <c r="Q258" i="48"/>
  <c r="Q281" i="48"/>
  <c r="Q327" i="48"/>
  <c r="Q236" i="48"/>
  <c r="Q259" i="48"/>
  <c r="Q282" i="48"/>
  <c r="Q328" i="48"/>
  <c r="Q237" i="48"/>
  <c r="Q260" i="48"/>
  <c r="Q283" i="48"/>
  <c r="Q238" i="48"/>
  <c r="Q261" i="48"/>
  <c r="Q284" i="48"/>
  <c r="Q239" i="48"/>
  <c r="Q262" i="48"/>
  <c r="Q285" i="48"/>
  <c r="Q240" i="48"/>
  <c r="Q263" i="48"/>
  <c r="Q286" i="48"/>
  <c r="Q332" i="48"/>
  <c r="Q241" i="48"/>
  <c r="Q264" i="48"/>
  <c r="Q287" i="48"/>
  <c r="Q333" i="48"/>
  <c r="Q242" i="48"/>
  <c r="Q265" i="48"/>
  <c r="Q288" i="48"/>
  <c r="Q334" i="48"/>
  <c r="Q243" i="48"/>
  <c r="Q266" i="48"/>
  <c r="Q289" i="48"/>
  <c r="Q335" i="48"/>
  <c r="Q244" i="48"/>
  <c r="Q267" i="48"/>
  <c r="Q290" i="48"/>
  <c r="Q336" i="48"/>
  <c r="Q245" i="48"/>
  <c r="Q268" i="48"/>
  <c r="Q291" i="48"/>
  <c r="Q337" i="48"/>
  <c r="Q246" i="48"/>
  <c r="Q269" i="48"/>
  <c r="Q338" i="48"/>
  <c r="Q247" i="48"/>
  <c r="Q270" i="48"/>
  <c r="Q339" i="48"/>
  <c r="Q248" i="48"/>
  <c r="Q271" i="48"/>
  <c r="Q340" i="48"/>
  <c r="Q249" i="48"/>
  <c r="Q272" i="48"/>
  <c r="Q295" i="48"/>
  <c r="Q341" i="48"/>
  <c r="Q250" i="48"/>
  <c r="Q273" i="48"/>
  <c r="Q296" i="48"/>
  <c r="Q342" i="48"/>
  <c r="Q251" i="48"/>
  <c r="Q274" i="48"/>
  <c r="Q297" i="48"/>
  <c r="Q343" i="48"/>
  <c r="Q252" i="48"/>
  <c r="Q275" i="48"/>
  <c r="Q298" i="48"/>
  <c r="Q344" i="48"/>
  <c r="Q253" i="48"/>
  <c r="Q276" i="48"/>
  <c r="Q299" i="48"/>
  <c r="Q345" i="48"/>
  <c r="AB7" i="8"/>
  <c r="AE7" i="8"/>
  <c r="AE234" i="48"/>
  <c r="AK7" i="8"/>
  <c r="AE280" i="48"/>
  <c r="AQ7" i="8"/>
  <c r="AT33" i="8" s="1"/>
  <c r="AE326" i="48"/>
  <c r="AE235" i="48"/>
  <c r="AE258" i="48"/>
  <c r="AE281" i="48"/>
  <c r="AE327" i="48"/>
  <c r="AE236" i="48"/>
  <c r="AE259" i="48"/>
  <c r="AE282" i="48"/>
  <c r="AE328" i="48"/>
  <c r="AE237" i="48"/>
  <c r="AE260" i="48"/>
  <c r="AE283" i="48"/>
  <c r="AE238" i="48"/>
  <c r="AE261" i="48"/>
  <c r="AE284" i="48"/>
  <c r="AE239" i="48"/>
  <c r="AE262" i="48"/>
  <c r="AE285" i="48"/>
  <c r="AE240" i="48"/>
  <c r="AE263" i="48"/>
  <c r="AE286" i="48"/>
  <c r="AE332" i="48"/>
  <c r="AE241" i="48"/>
  <c r="AE264" i="48"/>
  <c r="AE287" i="48"/>
  <c r="AE333" i="48"/>
  <c r="AE242" i="48"/>
  <c r="AE265" i="48"/>
  <c r="AE288" i="48"/>
  <c r="AE334" i="48"/>
  <c r="AE243" i="48"/>
  <c r="AE266" i="48"/>
  <c r="AE289" i="48"/>
  <c r="AE335" i="48"/>
  <c r="AE244" i="48"/>
  <c r="AE267" i="48"/>
  <c r="AE290" i="48"/>
  <c r="AE336" i="48"/>
  <c r="AE245" i="48"/>
  <c r="AE268" i="48"/>
  <c r="AE291" i="48"/>
  <c r="AE337" i="48"/>
  <c r="AE246" i="48"/>
  <c r="AE269" i="48"/>
  <c r="AE338" i="48"/>
  <c r="AE247" i="48"/>
  <c r="AE270" i="48"/>
  <c r="AE339" i="48"/>
  <c r="AE248" i="48"/>
  <c r="AE271" i="48"/>
  <c r="AE340" i="48"/>
  <c r="AE249" i="48"/>
  <c r="AE272" i="48"/>
  <c r="AE295" i="48"/>
  <c r="AE341" i="48"/>
  <c r="AE250" i="48"/>
  <c r="AE273" i="48"/>
  <c r="AE296" i="48"/>
  <c r="AE342" i="48"/>
  <c r="AE251" i="48"/>
  <c r="AE274" i="48"/>
  <c r="AE297" i="48"/>
  <c r="AE343" i="48"/>
  <c r="AE252" i="48"/>
  <c r="AE275" i="48"/>
  <c r="AE298" i="48"/>
  <c r="AE344" i="48"/>
  <c r="AE253" i="48"/>
  <c r="AE276" i="48"/>
  <c r="AE299" i="48"/>
  <c r="AE345" i="48"/>
  <c r="AW22" i="3"/>
  <c r="AW24" i="3"/>
  <c r="AW26" i="3"/>
  <c r="AW8" i="2"/>
  <c r="AZ34" i="2" s="1"/>
  <c r="AW10" i="2"/>
  <c r="AZ36" i="2" s="1"/>
  <c r="AW12" i="2"/>
  <c r="AZ38" i="2" s="1"/>
  <c r="AW14" i="2"/>
  <c r="AZ40" i="2" s="1"/>
  <c r="AW16" i="2"/>
  <c r="AZ42" i="2" s="1"/>
  <c r="AW18" i="2"/>
  <c r="AZ44" i="2" s="1"/>
  <c r="AW20" i="2"/>
  <c r="AZ46" i="2" s="1"/>
  <c r="V280" i="48"/>
  <c r="Z280" i="48"/>
  <c r="AD280" i="48"/>
  <c r="P281" i="48"/>
  <c r="T281" i="48"/>
  <c r="X281" i="48"/>
  <c r="AB281" i="48"/>
  <c r="V282" i="48"/>
  <c r="Z282" i="48"/>
  <c r="AD282" i="48"/>
  <c r="P283" i="48"/>
  <c r="T283" i="48"/>
  <c r="X283" i="48"/>
  <c r="AB283" i="48"/>
  <c r="V284" i="48"/>
  <c r="Z284" i="48"/>
  <c r="AD284" i="48"/>
  <c r="P285" i="48"/>
  <c r="T285" i="48"/>
  <c r="X285" i="48"/>
  <c r="AB285" i="48"/>
  <c r="V286" i="48"/>
  <c r="Z286" i="48"/>
  <c r="AD286" i="48"/>
  <c r="P287" i="48"/>
  <c r="T287" i="48"/>
  <c r="X287" i="48"/>
  <c r="AB287" i="48"/>
  <c r="V288" i="48"/>
  <c r="Z288" i="48"/>
  <c r="AD288" i="48"/>
  <c r="P289" i="48"/>
  <c r="T289" i="48"/>
  <c r="X289" i="48"/>
  <c r="AB289" i="48"/>
  <c r="V290" i="48"/>
  <c r="T114" i="55"/>
  <c r="R48" i="74" s="1"/>
  <c r="R114" i="55"/>
  <c r="R46" i="74" s="1"/>
  <c r="P114" i="55"/>
  <c r="R44" i="74" s="1"/>
  <c r="V113" i="55"/>
  <c r="Q50" i="74" s="1"/>
  <c r="T113" i="55"/>
  <c r="Q48" i="74" s="1"/>
  <c r="R113" i="55"/>
  <c r="Q46" i="74" s="1"/>
  <c r="P113" i="55"/>
  <c r="Q44" i="74" s="1"/>
  <c r="N113" i="55"/>
  <c r="Q42" i="74" s="1"/>
  <c r="U114" i="55"/>
  <c r="R49" i="74" s="1"/>
  <c r="S114" i="55"/>
  <c r="R47" i="74" s="1"/>
  <c r="Q114" i="55"/>
  <c r="R45" i="74" s="1"/>
  <c r="O114" i="55"/>
  <c r="R43" i="74" s="1"/>
  <c r="U113" i="55"/>
  <c r="Q49" i="74" s="1"/>
  <c r="S113" i="55"/>
  <c r="Q47" i="74" s="1"/>
  <c r="Q113" i="55"/>
  <c r="Q45" i="74" s="1"/>
  <c r="O113" i="55"/>
  <c r="Q43" i="74" s="1"/>
  <c r="V44" i="55"/>
  <c r="R26" i="74" s="1"/>
  <c r="V91" i="55"/>
  <c r="R38" i="74" s="1"/>
  <c r="AW21" i="8"/>
  <c r="AW8" i="4"/>
  <c r="AW10" i="4"/>
  <c r="AW12" i="4"/>
  <c r="AW14" i="4"/>
  <c r="AW16" i="4"/>
  <c r="AW18" i="4"/>
  <c r="AW20" i="4"/>
  <c r="AW13" i="7"/>
  <c r="AW21" i="7"/>
  <c r="AW23" i="7"/>
  <c r="AW25" i="7"/>
  <c r="AW7" i="8"/>
  <c r="AW9" i="8"/>
  <c r="AV27" i="8"/>
  <c r="AW8" i="8"/>
  <c r="AW10" i="8"/>
  <c r="AW12" i="8"/>
  <c r="AW14" i="8"/>
  <c r="AW16" i="8"/>
  <c r="AW18" i="8"/>
  <c r="AW20" i="8"/>
  <c r="AW22" i="8"/>
  <c r="AW25" i="8"/>
  <c r="AW26" i="8"/>
  <c r="AU27" i="1"/>
  <c r="AW7" i="1"/>
  <c r="AW8" i="1"/>
  <c r="AW11" i="1"/>
  <c r="AW12" i="1"/>
  <c r="AW15" i="1"/>
  <c r="AW16" i="1"/>
  <c r="AW19" i="1"/>
  <c r="AW11" i="8"/>
  <c r="AW13" i="8"/>
  <c r="AW15" i="8"/>
  <c r="AW17" i="8"/>
  <c r="AW19" i="8"/>
  <c r="AW23" i="8"/>
  <c r="AW24" i="8"/>
  <c r="AU27" i="8"/>
  <c r="AW9" i="1"/>
  <c r="AW10" i="1"/>
  <c r="AW13" i="1"/>
  <c r="AW14" i="1"/>
  <c r="AW17" i="1"/>
  <c r="AW18" i="1"/>
  <c r="AW20" i="1"/>
  <c r="AW22" i="1"/>
  <c r="AW24" i="1"/>
  <c r="AW26" i="1"/>
  <c r="AV27" i="1"/>
  <c r="AW8" i="7"/>
  <c r="AW10" i="7"/>
  <c r="AW12" i="7"/>
  <c r="AW14" i="7"/>
  <c r="AW16" i="7"/>
  <c r="AW18" i="7"/>
  <c r="AW20" i="7"/>
  <c r="AW22" i="7"/>
  <c r="AW24" i="7"/>
  <c r="AW26" i="7"/>
  <c r="AV27" i="7"/>
  <c r="AW8" i="6"/>
  <c r="AW10" i="6"/>
  <c r="AW12" i="6"/>
  <c r="AW14" i="6"/>
  <c r="AW16" i="6"/>
  <c r="AW18" i="6"/>
  <c r="AW20" i="6"/>
  <c r="AW22" i="6"/>
  <c r="AW24" i="6"/>
  <c r="AW26" i="6"/>
  <c r="AV27" i="6"/>
  <c r="AV27" i="5"/>
  <c r="AW8" i="5"/>
  <c r="AW10" i="5"/>
  <c r="AW12" i="5"/>
  <c r="AW14" i="5"/>
  <c r="AW16" i="5"/>
  <c r="AW18" i="5"/>
  <c r="AW19" i="5"/>
  <c r="AW7" i="7"/>
  <c r="AW7" i="6"/>
  <c r="AW9" i="6"/>
  <c r="AW11" i="6"/>
  <c r="AW13" i="6"/>
  <c r="AW15" i="6"/>
  <c r="AW17" i="6"/>
  <c r="AW19" i="6"/>
  <c r="AW21" i="6"/>
  <c r="AW23" i="6"/>
  <c r="AW25" i="6"/>
  <c r="AU27" i="5"/>
  <c r="AW7" i="5"/>
  <c r="AW9" i="5"/>
  <c r="AW11" i="5"/>
  <c r="AW13" i="5"/>
  <c r="AW15" i="5"/>
  <c r="AW17" i="5"/>
  <c r="AW20" i="5"/>
  <c r="AW21" i="5"/>
  <c r="AW23" i="5"/>
  <c r="AW25" i="5"/>
  <c r="AW7" i="4"/>
  <c r="AW9" i="4"/>
  <c r="AW11" i="4"/>
  <c r="AW13" i="4"/>
  <c r="AW15" i="4"/>
  <c r="AW17" i="4"/>
  <c r="AW19" i="4"/>
  <c r="AW21" i="4"/>
  <c r="AW23" i="4"/>
  <c r="AW25" i="4"/>
  <c r="AU27" i="4"/>
  <c r="AU27" i="3"/>
  <c r="AW10" i="3"/>
  <c r="AW11" i="3"/>
  <c r="AW14" i="3"/>
  <c r="AW15" i="3"/>
  <c r="AW18" i="3"/>
  <c r="AW19" i="3"/>
  <c r="AW22" i="4"/>
  <c r="AW24" i="4"/>
  <c r="AW26" i="4"/>
  <c r="AV27" i="3"/>
  <c r="AW8" i="3"/>
  <c r="AW9" i="3"/>
  <c r="AW12" i="3"/>
  <c r="AW13" i="3"/>
  <c r="AW16" i="3"/>
  <c r="AW17" i="3"/>
  <c r="AW20" i="3"/>
  <c r="AW21" i="3"/>
  <c r="AW23" i="3"/>
  <c r="AW25" i="3"/>
  <c r="AW7" i="2"/>
  <c r="AZ33" i="2" s="1"/>
  <c r="AW9" i="2"/>
  <c r="AZ35" i="2" s="1"/>
  <c r="AW11" i="2"/>
  <c r="AZ37" i="2" s="1"/>
  <c r="AW13" i="2"/>
  <c r="AZ39" i="2" s="1"/>
  <c r="AW15" i="2"/>
  <c r="AZ41" i="2" s="1"/>
  <c r="AW17" i="2"/>
  <c r="AZ43" i="2" s="1"/>
  <c r="AW19" i="2"/>
  <c r="AZ45" i="2" s="1"/>
  <c r="AW21" i="2"/>
  <c r="AZ47" i="2" s="1"/>
  <c r="AW23" i="2"/>
  <c r="AZ49" i="2" s="1"/>
  <c r="AW25" i="2"/>
  <c r="AZ51" i="2" s="1"/>
  <c r="AU27" i="2"/>
  <c r="AX53" i="2" s="1"/>
  <c r="AW22" i="2"/>
  <c r="AZ48" i="2" s="1"/>
  <c r="AW24" i="2"/>
  <c r="AZ50" i="2" s="1"/>
  <c r="AW26" i="2"/>
  <c r="AZ52" i="2" s="1"/>
  <c r="CE7" i="8"/>
  <c r="CE7" i="7"/>
  <c r="AB7" i="6"/>
  <c r="CB7" i="5"/>
  <c r="AB7" i="3"/>
  <c r="AH11" i="6"/>
  <c r="AN18" i="5"/>
  <c r="CC18" i="5" s="1"/>
  <c r="AM26" i="2"/>
  <c r="AL26" i="2"/>
  <c r="AM25" i="2"/>
  <c r="AL25" i="2"/>
  <c r="AM24" i="2"/>
  <c r="AL24" i="2"/>
  <c r="AM23" i="2"/>
  <c r="AL23" i="2"/>
  <c r="AM22" i="2"/>
  <c r="AL22" i="2"/>
  <c r="AM21" i="2"/>
  <c r="AL21" i="2"/>
  <c r="AM20" i="2"/>
  <c r="AL20" i="2"/>
  <c r="AM19" i="2"/>
  <c r="AL19" i="2"/>
  <c r="AM18" i="2"/>
  <c r="AL18" i="2"/>
  <c r="AM17" i="2"/>
  <c r="AL17" i="2"/>
  <c r="AM16" i="2"/>
  <c r="AL16" i="2"/>
  <c r="AM15" i="2"/>
  <c r="AL15" i="2"/>
  <c r="AM14" i="2"/>
  <c r="AL14" i="2"/>
  <c r="AM13" i="2"/>
  <c r="AL13" i="2"/>
  <c r="AM12" i="2"/>
  <c r="AL12" i="2"/>
  <c r="AM11" i="2"/>
  <c r="AL11" i="2"/>
  <c r="AM10" i="2"/>
  <c r="AL10" i="2"/>
  <c r="AM9" i="2"/>
  <c r="AL9" i="2"/>
  <c r="AM8" i="2"/>
  <c r="AL8" i="2"/>
  <c r="AM7" i="2"/>
  <c r="AL7" i="2"/>
  <c r="AJ26" i="2"/>
  <c r="AI26" i="2"/>
  <c r="AJ25" i="2"/>
  <c r="AI25" i="2"/>
  <c r="AJ24" i="2"/>
  <c r="AI24" i="2"/>
  <c r="AJ23" i="2"/>
  <c r="AI23" i="2"/>
  <c r="AJ22" i="2"/>
  <c r="AI22" i="2"/>
  <c r="AJ21" i="2"/>
  <c r="AI21" i="2"/>
  <c r="AJ20" i="2"/>
  <c r="AI20" i="2"/>
  <c r="AJ19" i="2"/>
  <c r="AI19" i="2"/>
  <c r="AJ18" i="2"/>
  <c r="AI18" i="2"/>
  <c r="AJ17" i="2"/>
  <c r="AI17" i="2"/>
  <c r="AJ16" i="2"/>
  <c r="AI16" i="2"/>
  <c r="AJ15" i="2"/>
  <c r="AI15" i="2"/>
  <c r="AJ14" i="2"/>
  <c r="AI14" i="2"/>
  <c r="AJ13" i="2"/>
  <c r="AI13" i="2"/>
  <c r="AJ12" i="2"/>
  <c r="AI12" i="2"/>
  <c r="AJ11" i="2"/>
  <c r="AI11" i="2"/>
  <c r="AJ10" i="2"/>
  <c r="AI10" i="2"/>
  <c r="AJ9" i="2"/>
  <c r="AI9" i="2"/>
  <c r="AJ8" i="2"/>
  <c r="AI8" i="2"/>
  <c r="AJ7" i="2"/>
  <c r="AG26" i="2"/>
  <c r="AF26" i="2"/>
  <c r="AG25" i="2"/>
  <c r="AF25" i="2"/>
  <c r="AG24" i="2"/>
  <c r="AF24" i="2"/>
  <c r="AG23" i="2"/>
  <c r="AF23" i="2"/>
  <c r="AG22" i="2"/>
  <c r="AF22" i="2"/>
  <c r="AG21" i="2"/>
  <c r="AF21" i="2"/>
  <c r="AG20" i="2"/>
  <c r="AF20" i="2"/>
  <c r="AG19" i="2"/>
  <c r="AF19" i="2"/>
  <c r="AG18" i="2"/>
  <c r="AF18" i="2"/>
  <c r="AG17" i="2"/>
  <c r="AF17" i="2"/>
  <c r="AG16" i="2"/>
  <c r="AF16" i="2"/>
  <c r="AG15" i="2"/>
  <c r="AF15" i="2"/>
  <c r="AG14" i="2"/>
  <c r="AF14" i="2"/>
  <c r="AG13" i="2"/>
  <c r="AF13" i="2"/>
  <c r="AG12" i="2"/>
  <c r="AF12" i="2"/>
  <c r="AG11" i="2"/>
  <c r="AF11" i="2"/>
  <c r="AG10" i="2"/>
  <c r="AF10" i="2"/>
  <c r="AG9" i="2"/>
  <c r="AF9" i="2"/>
  <c r="AG8" i="2"/>
  <c r="AF8" i="2"/>
  <c r="AG7" i="2"/>
  <c r="AF7" i="2"/>
  <c r="AD26" i="2"/>
  <c r="AC26" i="2"/>
  <c r="AD25" i="2"/>
  <c r="AC25" i="2"/>
  <c r="AD24" i="2"/>
  <c r="AC24" i="2"/>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P26" i="2"/>
  <c r="AP25" i="2"/>
  <c r="AP24" i="2"/>
  <c r="AP23" i="2"/>
  <c r="AP22" i="2"/>
  <c r="AP21" i="2"/>
  <c r="AP20" i="2"/>
  <c r="AP19" i="2"/>
  <c r="AP18" i="2"/>
  <c r="AP17" i="2"/>
  <c r="AP16" i="2"/>
  <c r="AP15" i="2"/>
  <c r="AP14" i="2"/>
  <c r="AP13" i="2"/>
  <c r="AP12" i="2"/>
  <c r="AP11" i="2"/>
  <c r="AP10" i="2"/>
  <c r="AP9" i="2"/>
  <c r="AP8" i="2"/>
  <c r="AP7" i="2"/>
  <c r="AO26" i="2"/>
  <c r="AO25" i="2"/>
  <c r="AO24" i="2"/>
  <c r="AO23" i="2"/>
  <c r="AO22" i="2"/>
  <c r="AO21" i="2"/>
  <c r="AO20" i="2"/>
  <c r="AO19" i="2"/>
  <c r="AO18" i="2"/>
  <c r="AO17" i="2"/>
  <c r="AO16" i="2"/>
  <c r="AO15" i="2"/>
  <c r="AO14" i="2"/>
  <c r="AO13" i="2"/>
  <c r="AO12" i="2"/>
  <c r="AO11" i="2"/>
  <c r="AO10" i="2"/>
  <c r="AO9" i="2"/>
  <c r="AO8" i="2"/>
  <c r="AO7" i="2"/>
  <c r="O413" i="48" l="1"/>
  <c r="BB51" i="9"/>
  <c r="O409" i="48"/>
  <c r="BB47" i="9"/>
  <c r="O405" i="48"/>
  <c r="BB43" i="9"/>
  <c r="O401" i="48"/>
  <c r="BB39" i="9"/>
  <c r="O397" i="48"/>
  <c r="BB35" i="9"/>
  <c r="BC34" i="9"/>
  <c r="AE6" i="50" s="1"/>
  <c r="AE29" i="50"/>
  <c r="O396" i="48"/>
  <c r="BB34" i="9"/>
  <c r="O411" i="48"/>
  <c r="BB49" i="9"/>
  <c r="O407" i="48"/>
  <c r="BB45" i="9"/>
  <c r="O403" i="48"/>
  <c r="BB41" i="9"/>
  <c r="O399" i="48"/>
  <c r="BB37" i="9"/>
  <c r="O395" i="48"/>
  <c r="BB33" i="9"/>
  <c r="AN47" i="8"/>
  <c r="N413" i="48"/>
  <c r="N409" i="48"/>
  <c r="N405" i="48"/>
  <c r="N401" i="48"/>
  <c r="N397" i="48"/>
  <c r="N414" i="48"/>
  <c r="N410" i="48"/>
  <c r="N406" i="48"/>
  <c r="N402" i="48"/>
  <c r="N398" i="48"/>
  <c r="N411" i="48"/>
  <c r="N407" i="48"/>
  <c r="N403" i="48"/>
  <c r="N399" i="48"/>
  <c r="N395" i="48"/>
  <c r="N412" i="48"/>
  <c r="N408" i="48"/>
  <c r="N404" i="48"/>
  <c r="N400" i="48"/>
  <c r="N396" i="48"/>
  <c r="AZ26" i="9"/>
  <c r="O414" i="48"/>
  <c r="AZ22" i="9"/>
  <c r="O410" i="48"/>
  <c r="AZ18" i="9"/>
  <c r="O406" i="48"/>
  <c r="AZ14" i="9"/>
  <c r="O402" i="48"/>
  <c r="AZ10" i="9"/>
  <c r="O398" i="48"/>
  <c r="AZ24" i="9"/>
  <c r="O412" i="48"/>
  <c r="AZ20" i="9"/>
  <c r="O408" i="48"/>
  <c r="AZ16" i="9"/>
  <c r="O404" i="48"/>
  <c r="AZ12" i="9"/>
  <c r="O400" i="48"/>
  <c r="AY46" i="9"/>
  <c r="AY38" i="9"/>
  <c r="AX50" i="9"/>
  <c r="AY51" i="9"/>
  <c r="AY43" i="9"/>
  <c r="AY35" i="9"/>
  <c r="N372" i="48"/>
  <c r="AU49" i="9"/>
  <c r="AU41" i="9"/>
  <c r="AU40" i="9"/>
  <c r="AU39" i="9"/>
  <c r="AY50" i="9"/>
  <c r="AY42" i="9"/>
  <c r="AY34" i="9"/>
  <c r="AX46" i="9"/>
  <c r="AX38" i="9"/>
  <c r="AW50" i="8"/>
  <c r="AZ50" i="8"/>
  <c r="AW41" i="8"/>
  <c r="AZ41" i="8"/>
  <c r="AW51" i="8"/>
  <c r="AZ51" i="8"/>
  <c r="AW42" i="8"/>
  <c r="AZ42" i="8"/>
  <c r="AW34" i="8"/>
  <c r="AZ34" i="8"/>
  <c r="AW49" i="8"/>
  <c r="AZ49" i="8"/>
  <c r="AW39" i="8"/>
  <c r="AZ39" i="8"/>
  <c r="AW48" i="8"/>
  <c r="AZ48" i="8"/>
  <c r="AW40" i="8"/>
  <c r="AZ40" i="8"/>
  <c r="AV53" i="8"/>
  <c r="AY53" i="8"/>
  <c r="AW45" i="8"/>
  <c r="AZ45" i="8"/>
  <c r="AW37" i="8"/>
  <c r="AZ37" i="8"/>
  <c r="AW46" i="8"/>
  <c r="AZ46" i="8"/>
  <c r="AW38" i="8"/>
  <c r="AZ38" i="8"/>
  <c r="AW35" i="8"/>
  <c r="AZ35" i="8"/>
  <c r="AU53" i="8"/>
  <c r="AX53" i="8"/>
  <c r="AW43" i="8"/>
  <c r="AZ43" i="8"/>
  <c r="AW52" i="8"/>
  <c r="AZ52" i="8"/>
  <c r="AW44" i="8"/>
  <c r="AZ44" i="8"/>
  <c r="AW36" i="8"/>
  <c r="AZ36" i="8"/>
  <c r="AW33" i="8"/>
  <c r="AZ33" i="8"/>
  <c r="AW47" i="8"/>
  <c r="AZ47" i="8"/>
  <c r="CF20" i="8"/>
  <c r="AW52" i="1"/>
  <c r="AZ52" i="1"/>
  <c r="AW44" i="1"/>
  <c r="AZ44" i="1"/>
  <c r="AW36" i="1"/>
  <c r="AZ36" i="1"/>
  <c r="AW41" i="1"/>
  <c r="AZ41" i="1"/>
  <c r="AW33" i="1"/>
  <c r="AZ33" i="1"/>
  <c r="AW51" i="1"/>
  <c r="AZ51" i="1"/>
  <c r="AW50" i="1"/>
  <c r="AZ50" i="1"/>
  <c r="AW43" i="1"/>
  <c r="AZ43" i="1"/>
  <c r="AW35" i="1"/>
  <c r="AZ35" i="1"/>
  <c r="AW38" i="1"/>
  <c r="AZ38" i="1"/>
  <c r="AU53" i="1"/>
  <c r="AX53" i="1"/>
  <c r="AW48" i="1"/>
  <c r="AZ48" i="1"/>
  <c r="AW40" i="1"/>
  <c r="AZ40" i="1"/>
  <c r="AW45" i="1"/>
  <c r="AZ45" i="1"/>
  <c r="AW37" i="1"/>
  <c r="AZ37" i="1"/>
  <c r="AW47" i="1"/>
  <c r="AZ47" i="1"/>
  <c r="AV53" i="1"/>
  <c r="AY53" i="1"/>
  <c r="AW46" i="1"/>
  <c r="AZ46" i="1"/>
  <c r="AW39" i="1"/>
  <c r="AZ39" i="1"/>
  <c r="AW42" i="1"/>
  <c r="AZ42" i="1"/>
  <c r="AW34" i="1"/>
  <c r="AZ34" i="1"/>
  <c r="AW49" i="1"/>
  <c r="AZ49" i="1"/>
  <c r="AW33" i="7"/>
  <c r="AZ33" i="7"/>
  <c r="AV53" i="7"/>
  <c r="AY53" i="7"/>
  <c r="AW46" i="7"/>
  <c r="AZ46" i="7"/>
  <c r="AW38" i="7"/>
  <c r="AZ38" i="7"/>
  <c r="AW49" i="7"/>
  <c r="AZ49" i="7"/>
  <c r="AW45" i="7"/>
  <c r="AZ45" i="7"/>
  <c r="AW52" i="7"/>
  <c r="AZ52" i="7"/>
  <c r="AW44" i="7"/>
  <c r="AZ44" i="7"/>
  <c r="AW36" i="7"/>
  <c r="AZ36" i="7"/>
  <c r="AW47" i="7"/>
  <c r="AZ47" i="7"/>
  <c r="AU53" i="7"/>
  <c r="AX53" i="7"/>
  <c r="AW50" i="7"/>
  <c r="AZ50" i="7"/>
  <c r="AW42" i="7"/>
  <c r="AZ42" i="7"/>
  <c r="AW34" i="7"/>
  <c r="AZ34" i="7"/>
  <c r="AW39" i="7"/>
  <c r="AZ39" i="7"/>
  <c r="AW41" i="7"/>
  <c r="AZ41" i="7"/>
  <c r="AW35" i="7"/>
  <c r="AZ35" i="7"/>
  <c r="AW48" i="7"/>
  <c r="AZ48" i="7"/>
  <c r="AW40" i="7"/>
  <c r="AZ40" i="7"/>
  <c r="AW51" i="7"/>
  <c r="AZ51" i="7"/>
  <c r="AW43" i="7"/>
  <c r="AZ43" i="7"/>
  <c r="AW37" i="7"/>
  <c r="AZ37" i="7"/>
  <c r="AW47" i="6"/>
  <c r="AZ47" i="6"/>
  <c r="AW39" i="6"/>
  <c r="AZ39" i="6"/>
  <c r="AW48" i="6"/>
  <c r="AZ48" i="6"/>
  <c r="AW40" i="6"/>
  <c r="AZ40" i="6"/>
  <c r="AW45" i="6"/>
  <c r="AZ45" i="6"/>
  <c r="AW37" i="6"/>
  <c r="AZ37" i="6"/>
  <c r="AV53" i="6"/>
  <c r="AY53" i="6"/>
  <c r="AW46" i="6"/>
  <c r="AZ46" i="6"/>
  <c r="AW38" i="6"/>
  <c r="AZ38" i="6"/>
  <c r="AW51" i="6"/>
  <c r="AZ51" i="6"/>
  <c r="AW43" i="6"/>
  <c r="AZ43" i="6"/>
  <c r="AW35" i="6"/>
  <c r="AZ35" i="6"/>
  <c r="AW52" i="6"/>
  <c r="AZ52" i="6"/>
  <c r="AW44" i="6"/>
  <c r="AZ44" i="6"/>
  <c r="AW36" i="6"/>
  <c r="AZ36" i="6"/>
  <c r="AW49" i="6"/>
  <c r="AZ49" i="6"/>
  <c r="AW41" i="6"/>
  <c r="AZ41" i="6"/>
  <c r="AW33" i="6"/>
  <c r="AZ33" i="6"/>
  <c r="AW50" i="6"/>
  <c r="AZ50" i="6"/>
  <c r="AW42" i="6"/>
  <c r="AZ42" i="6"/>
  <c r="AW34" i="6"/>
  <c r="AZ34" i="6"/>
  <c r="AU53" i="6"/>
  <c r="AX53" i="6"/>
  <c r="AW49" i="5"/>
  <c r="AZ49" i="5"/>
  <c r="AW41" i="5"/>
  <c r="AZ41" i="5"/>
  <c r="AW33" i="5"/>
  <c r="AZ33" i="5"/>
  <c r="AW40" i="5"/>
  <c r="AZ40" i="5"/>
  <c r="AV53" i="5"/>
  <c r="AY53" i="5"/>
  <c r="AW48" i="5"/>
  <c r="AZ48" i="5"/>
  <c r="CF10" i="8"/>
  <c r="AW51" i="5"/>
  <c r="AZ51" i="5"/>
  <c r="AW43" i="5"/>
  <c r="AZ43" i="5"/>
  <c r="AW35" i="5"/>
  <c r="AZ35" i="5"/>
  <c r="AW42" i="5"/>
  <c r="AZ42" i="5"/>
  <c r="AW34" i="5"/>
  <c r="AZ34" i="5"/>
  <c r="AW47" i="5"/>
  <c r="AZ47" i="5"/>
  <c r="AW39" i="5"/>
  <c r="AZ39" i="5"/>
  <c r="AU53" i="5"/>
  <c r="AX53" i="5"/>
  <c r="AW45" i="5"/>
  <c r="AZ45" i="5"/>
  <c r="AW38" i="5"/>
  <c r="AZ38" i="5"/>
  <c r="AW50" i="5"/>
  <c r="AZ50" i="5"/>
  <c r="AW46" i="5"/>
  <c r="AZ46" i="5"/>
  <c r="AW37" i="5"/>
  <c r="AZ37" i="5"/>
  <c r="AW44" i="5"/>
  <c r="AZ44" i="5"/>
  <c r="AW36" i="5"/>
  <c r="AZ36" i="5"/>
  <c r="AW52" i="5"/>
  <c r="AZ52" i="5"/>
  <c r="CF14" i="8"/>
  <c r="CF22" i="8"/>
  <c r="CC21" i="8"/>
  <c r="AQ40" i="8"/>
  <c r="AW48" i="4"/>
  <c r="AZ48" i="4"/>
  <c r="AW36" i="4"/>
  <c r="AZ36" i="4"/>
  <c r="AW51" i="4"/>
  <c r="AZ51" i="4"/>
  <c r="AW43" i="4"/>
  <c r="AZ43" i="4"/>
  <c r="AW35" i="4"/>
  <c r="AZ35" i="4"/>
  <c r="AW42" i="4"/>
  <c r="AZ42" i="4"/>
  <c r="AW34" i="4"/>
  <c r="AZ34" i="4"/>
  <c r="AU53" i="4"/>
  <c r="AX53" i="4"/>
  <c r="AW44" i="4"/>
  <c r="AZ44" i="4"/>
  <c r="AW52" i="4"/>
  <c r="AZ52" i="4"/>
  <c r="AW49" i="4"/>
  <c r="AZ49" i="4"/>
  <c r="AW41" i="4"/>
  <c r="AZ41" i="4"/>
  <c r="AW33" i="4"/>
  <c r="AZ33" i="4"/>
  <c r="AW40" i="4"/>
  <c r="AZ40" i="4"/>
  <c r="AW45" i="4"/>
  <c r="AZ45" i="4"/>
  <c r="AW37" i="4"/>
  <c r="AZ37" i="4"/>
  <c r="AV53" i="4"/>
  <c r="AY53" i="4"/>
  <c r="AW50" i="4"/>
  <c r="AZ50" i="4"/>
  <c r="AW47" i="4"/>
  <c r="AZ47" i="4"/>
  <c r="AW39" i="4"/>
  <c r="AZ39" i="4"/>
  <c r="AW46" i="4"/>
  <c r="AZ46" i="4"/>
  <c r="AW38" i="4"/>
  <c r="AZ38" i="4"/>
  <c r="AY33" i="9"/>
  <c r="AY45" i="9"/>
  <c r="AY37" i="9"/>
  <c r="AQ36" i="8"/>
  <c r="AY49" i="9"/>
  <c r="AY41" i="9"/>
  <c r="AZ7" i="9"/>
  <c r="AX33" i="9"/>
  <c r="AX27" i="9"/>
  <c r="BA53" i="9" s="1"/>
  <c r="AY27" i="9"/>
  <c r="BB53" i="9" s="1"/>
  <c r="AQ37" i="8"/>
  <c r="AX52" i="9"/>
  <c r="AX36" i="9"/>
  <c r="AW49" i="3"/>
  <c r="AZ49" i="3"/>
  <c r="AW42" i="3"/>
  <c r="AZ42" i="3"/>
  <c r="AW34" i="3"/>
  <c r="AZ34" i="3"/>
  <c r="AW40" i="3"/>
  <c r="AZ40" i="3"/>
  <c r="AW33" i="3"/>
  <c r="AZ33" i="3"/>
  <c r="AW47" i="3"/>
  <c r="AZ47" i="3"/>
  <c r="AW39" i="3"/>
  <c r="AZ39" i="3"/>
  <c r="AV53" i="3"/>
  <c r="AY53" i="3"/>
  <c r="AW45" i="3"/>
  <c r="AZ45" i="3"/>
  <c r="AW37" i="3"/>
  <c r="AZ37" i="3"/>
  <c r="AW48" i="3"/>
  <c r="AZ48" i="3"/>
  <c r="AZ25" i="9"/>
  <c r="AZ21" i="9"/>
  <c r="AZ17" i="9"/>
  <c r="AZ13" i="9"/>
  <c r="AZ9" i="9"/>
  <c r="AW46" i="3"/>
  <c r="AZ46" i="3"/>
  <c r="AW38" i="3"/>
  <c r="AZ38" i="3"/>
  <c r="AW44" i="3"/>
  <c r="AZ44" i="3"/>
  <c r="AW36" i="3"/>
  <c r="AZ36" i="3"/>
  <c r="AW50" i="3"/>
  <c r="AZ50" i="3"/>
  <c r="AY52" i="9"/>
  <c r="AY44" i="9"/>
  <c r="AY36" i="9"/>
  <c r="AX48" i="9"/>
  <c r="AX40" i="9"/>
  <c r="AW51" i="3"/>
  <c r="AZ51" i="3"/>
  <c r="AW43" i="3"/>
  <c r="AZ43" i="3"/>
  <c r="AW35" i="3"/>
  <c r="AZ35" i="3"/>
  <c r="AW41" i="3"/>
  <c r="AZ41" i="3"/>
  <c r="AU53" i="3"/>
  <c r="AX53" i="3"/>
  <c r="AW52" i="3"/>
  <c r="AZ52" i="3"/>
  <c r="AY47" i="9"/>
  <c r="AY39" i="9"/>
  <c r="AZ23" i="9"/>
  <c r="AZ19" i="9"/>
  <c r="AZ15" i="9"/>
  <c r="AZ11" i="9"/>
  <c r="AT50" i="6"/>
  <c r="CF15" i="1"/>
  <c r="AQ48" i="8"/>
  <c r="AU52" i="9"/>
  <c r="CF7" i="1"/>
  <c r="AT40" i="1"/>
  <c r="CF8" i="7"/>
  <c r="AQ49" i="5"/>
  <c r="AW21" i="9"/>
  <c r="AX47" i="9"/>
  <c r="AW13" i="9"/>
  <c r="AW39" i="9" s="1"/>
  <c r="AX39" i="9"/>
  <c r="AW19" i="9"/>
  <c r="AX45" i="9"/>
  <c r="AW11" i="9"/>
  <c r="AX37" i="9"/>
  <c r="AW22" i="9"/>
  <c r="AY48" i="9"/>
  <c r="AW14" i="9"/>
  <c r="AY40" i="9"/>
  <c r="AU44" i="9"/>
  <c r="AX44" i="9"/>
  <c r="AW25" i="9"/>
  <c r="AZ51" i="9" s="1"/>
  <c r="AD23" i="50" s="1"/>
  <c r="AX51" i="9"/>
  <c r="AW17" i="9"/>
  <c r="AZ43" i="9" s="1"/>
  <c r="AD15" i="50" s="1"/>
  <c r="AX43" i="9"/>
  <c r="AW9" i="9"/>
  <c r="AZ35" i="9" s="1"/>
  <c r="AD7" i="50" s="1"/>
  <c r="AX35" i="9"/>
  <c r="AU42" i="9"/>
  <c r="AX42" i="9"/>
  <c r="AU34" i="9"/>
  <c r="AX34" i="9"/>
  <c r="AU33" i="9"/>
  <c r="AW23" i="9"/>
  <c r="AW49" i="9" s="1"/>
  <c r="AX49" i="9"/>
  <c r="AW15" i="9"/>
  <c r="AX41" i="9"/>
  <c r="CF14" i="7"/>
  <c r="AQ52" i="8"/>
  <c r="AW20" i="9"/>
  <c r="AW12" i="9"/>
  <c r="AU47" i="9"/>
  <c r="AU51" i="9"/>
  <c r="AU35" i="9"/>
  <c r="CF17" i="1"/>
  <c r="AU43" i="9"/>
  <c r="AQ50" i="8"/>
  <c r="CF21" i="3"/>
  <c r="AW7" i="9"/>
  <c r="AU27" i="9"/>
  <c r="AU37" i="9"/>
  <c r="AU36" i="9"/>
  <c r="CF21" i="1"/>
  <c r="CF10" i="1"/>
  <c r="AQ44" i="8"/>
  <c r="AW26" i="9"/>
  <c r="AZ52" i="9" s="1"/>
  <c r="AD24" i="50" s="1"/>
  <c r="AW18" i="9"/>
  <c r="AW10" i="9"/>
  <c r="CF9" i="1"/>
  <c r="AU45" i="9"/>
  <c r="AQ51" i="8"/>
  <c r="AW24" i="9"/>
  <c r="AW16" i="9"/>
  <c r="AW8" i="9"/>
  <c r="AD29" i="50" s="1"/>
  <c r="AT45" i="7"/>
  <c r="CF19" i="1"/>
  <c r="AQ36" i="1"/>
  <c r="AV27" i="9"/>
  <c r="AO27" i="9"/>
  <c r="AP27" i="9"/>
  <c r="CF25" i="8"/>
  <c r="CF19" i="8"/>
  <c r="AT40" i="5"/>
  <c r="CF9" i="7"/>
  <c r="AQ43" i="1"/>
  <c r="AQ40" i="1"/>
  <c r="AQ47" i="8"/>
  <c r="AQ43" i="8"/>
  <c r="CF8" i="5"/>
  <c r="AT42" i="7"/>
  <c r="AT51" i="8"/>
  <c r="CF21" i="8"/>
  <c r="CF17" i="8"/>
  <c r="AQ35" i="8"/>
  <c r="AN47" i="5"/>
  <c r="CF13" i="1"/>
  <c r="CF9" i="8"/>
  <c r="CF26" i="7"/>
  <c r="CF24" i="1"/>
  <c r="AQ46" i="1"/>
  <c r="AQ34" i="1"/>
  <c r="CF25" i="7"/>
  <c r="CF18" i="7"/>
  <c r="AQ51" i="1"/>
  <c r="AQ49" i="1"/>
  <c r="CF20" i="1"/>
  <c r="AQ42" i="1"/>
  <c r="CF8" i="1"/>
  <c r="AQ42" i="7"/>
  <c r="AQ50" i="5"/>
  <c r="AQ50" i="7"/>
  <c r="CF17" i="7"/>
  <c r="CF11" i="7"/>
  <c r="CF25" i="1"/>
  <c r="CF23" i="1"/>
  <c r="CF16" i="1"/>
  <c r="AQ33" i="1"/>
  <c r="AQ45" i="8"/>
  <c r="CF24" i="5"/>
  <c r="CF20" i="6"/>
  <c r="AQ50" i="1"/>
  <c r="AQ41" i="1"/>
  <c r="AQ40" i="6"/>
  <c r="AQ49" i="8"/>
  <c r="AQ46" i="8"/>
  <c r="AQ42" i="8"/>
  <c r="AQ39" i="8"/>
  <c r="AQ34" i="8"/>
  <c r="AQ35" i="6"/>
  <c r="AQ49" i="7"/>
  <c r="CF13" i="7"/>
  <c r="CF11" i="1"/>
  <c r="CF23" i="8"/>
  <c r="CF13" i="8"/>
  <c r="CF22" i="1"/>
  <c r="AQ41" i="8"/>
  <c r="CF26" i="1"/>
  <c r="AQ45" i="1"/>
  <c r="CF12" i="1"/>
  <c r="AQ35" i="1"/>
  <c r="AQ38" i="8"/>
  <c r="AQ42" i="6"/>
  <c r="CF16" i="4"/>
  <c r="AQ45" i="6"/>
  <c r="CF11" i="6"/>
  <c r="AQ50" i="6"/>
  <c r="CF24" i="4"/>
  <c r="CF15" i="6"/>
  <c r="CF20" i="7"/>
  <c r="AQ40" i="7"/>
  <c r="CF10" i="7"/>
  <c r="AT49" i="5"/>
  <c r="CF20" i="5"/>
  <c r="CF26" i="6"/>
  <c r="AQ49" i="6"/>
  <c r="AQ51" i="7"/>
  <c r="CF24" i="7"/>
  <c r="AQ45" i="7"/>
  <c r="AQ43" i="7"/>
  <c r="AQ37" i="7"/>
  <c r="AN47" i="1"/>
  <c r="CF26" i="4"/>
  <c r="AQ46" i="6"/>
  <c r="AQ52" i="7"/>
  <c r="AQ44" i="7"/>
  <c r="CF11" i="8"/>
  <c r="CF22" i="6"/>
  <c r="CF21" i="7"/>
  <c r="AQ34" i="7"/>
  <c r="CC21" i="1"/>
  <c r="AQ39" i="1"/>
  <c r="AQ37" i="1"/>
  <c r="CF15" i="8"/>
  <c r="AQ47" i="7"/>
  <c r="AQ44" i="6"/>
  <c r="AQ46" i="7"/>
  <c r="AQ41" i="7"/>
  <c r="AQ44" i="1"/>
  <c r="CF18" i="6"/>
  <c r="CF15" i="7"/>
  <c r="AQ38" i="7"/>
  <c r="AQ52" i="1"/>
  <c r="AQ48" i="1"/>
  <c r="CF18" i="1"/>
  <c r="AQ38" i="1"/>
  <c r="AN47" i="4"/>
  <c r="AN47" i="6"/>
  <c r="AQ46" i="5"/>
  <c r="AQ48" i="6"/>
  <c r="CF14" i="6"/>
  <c r="CF23" i="7"/>
  <c r="AN47" i="7"/>
  <c r="AQ35" i="7"/>
  <c r="AQ38" i="6"/>
  <c r="AQ48" i="7"/>
  <c r="CC21" i="7"/>
  <c r="AQ45" i="5"/>
  <c r="AQ52" i="6"/>
  <c r="AQ39" i="7"/>
  <c r="AQ47" i="6"/>
  <c r="AT43" i="6"/>
  <c r="CF12" i="6"/>
  <c r="CF9" i="6"/>
  <c r="CF22" i="7"/>
  <c r="CF25" i="6"/>
  <c r="CF17" i="6"/>
  <c r="AQ34" i="6"/>
  <c r="AQ52" i="5"/>
  <c r="CF13" i="6"/>
  <c r="AQ36" i="7"/>
  <c r="CF16" i="6"/>
  <c r="AQ36" i="6"/>
  <c r="CF12" i="7"/>
  <c r="CF10" i="6"/>
  <c r="CF10" i="4"/>
  <c r="CF23" i="6"/>
  <c r="CF21" i="6"/>
  <c r="CF18" i="4"/>
  <c r="CF26" i="5"/>
  <c r="AQ51" i="6"/>
  <c r="CF19" i="6"/>
  <c r="AQ41" i="6"/>
  <c r="AQ39" i="6"/>
  <c r="AQ37" i="6"/>
  <c r="CF8" i="6"/>
  <c r="CF22" i="4"/>
  <c r="CF19" i="5"/>
  <c r="AQ48" i="5"/>
  <c r="CF16" i="5"/>
  <c r="CF22" i="5"/>
  <c r="AQ47" i="3"/>
  <c r="CF18" i="5"/>
  <c r="CF12" i="5"/>
  <c r="CF20" i="4"/>
  <c r="CF10" i="5"/>
  <c r="N280" i="48"/>
  <c r="AW50" i="2"/>
  <c r="AW49" i="2"/>
  <c r="AW41" i="2"/>
  <c r="AW41" i="9"/>
  <c r="AW33" i="2"/>
  <c r="AW44" i="2"/>
  <c r="AW36" i="2"/>
  <c r="AW48" i="2"/>
  <c r="AW47" i="2"/>
  <c r="AW39" i="2"/>
  <c r="AW46" i="2"/>
  <c r="AW38" i="2"/>
  <c r="AV53" i="2"/>
  <c r="AU53" i="2"/>
  <c r="AW45" i="2"/>
  <c r="AW37" i="2"/>
  <c r="AW40" i="2"/>
  <c r="AW52" i="2"/>
  <c r="AW51" i="2"/>
  <c r="AW43" i="2"/>
  <c r="AW35" i="2"/>
  <c r="AW42" i="2"/>
  <c r="AW34" i="2"/>
  <c r="AR35" i="9"/>
  <c r="N328" i="48"/>
  <c r="AR43" i="9"/>
  <c r="N336" i="48"/>
  <c r="AR47" i="9"/>
  <c r="N340" i="48"/>
  <c r="AR51" i="9"/>
  <c r="N344" i="48"/>
  <c r="O328" i="48"/>
  <c r="AS35" i="9"/>
  <c r="AS39" i="9"/>
  <c r="O332" i="48"/>
  <c r="AS43" i="9"/>
  <c r="O336" i="48"/>
  <c r="AS47" i="9"/>
  <c r="O340" i="48"/>
  <c r="O344" i="48"/>
  <c r="AS51" i="9"/>
  <c r="AR39" i="9"/>
  <c r="N332" i="48"/>
  <c r="N329" i="48"/>
  <c r="AR36" i="9"/>
  <c r="AR40" i="9"/>
  <c r="N333" i="48"/>
  <c r="AR44" i="9"/>
  <c r="N337" i="48"/>
  <c r="AR48" i="9"/>
  <c r="N341" i="48"/>
  <c r="AR52" i="9"/>
  <c r="N345" i="48"/>
  <c r="O329" i="48"/>
  <c r="AS36" i="9"/>
  <c r="AS40" i="9"/>
  <c r="O333" i="48"/>
  <c r="O337" i="48"/>
  <c r="AS44" i="9"/>
  <c r="O341" i="48"/>
  <c r="AS48" i="9"/>
  <c r="O345" i="48"/>
  <c r="AS52" i="9"/>
  <c r="AR33" i="9"/>
  <c r="N326" i="48"/>
  <c r="N330" i="48"/>
  <c r="AR37" i="9"/>
  <c r="AR41" i="9"/>
  <c r="N334" i="48"/>
  <c r="AR45" i="9"/>
  <c r="N338" i="48"/>
  <c r="AR49" i="9"/>
  <c r="N342" i="48"/>
  <c r="O326" i="48"/>
  <c r="AS33" i="9"/>
  <c r="O330" i="48"/>
  <c r="AS37" i="9"/>
  <c r="AS41" i="9"/>
  <c r="O334" i="48"/>
  <c r="AS45" i="9"/>
  <c r="O338" i="48"/>
  <c r="AS49" i="9"/>
  <c r="O342" i="48"/>
  <c r="AR34" i="9"/>
  <c r="N327" i="48"/>
  <c r="N331" i="48"/>
  <c r="AR38" i="9"/>
  <c r="AR42" i="9"/>
  <c r="N335" i="48"/>
  <c r="AR46" i="9"/>
  <c r="N339" i="48"/>
  <c r="AR50" i="9"/>
  <c r="N343" i="48"/>
  <c r="AS34" i="9"/>
  <c r="O327" i="48"/>
  <c r="O331" i="48"/>
  <c r="AS38" i="9"/>
  <c r="O335" i="48"/>
  <c r="AS42" i="9"/>
  <c r="O339" i="48"/>
  <c r="AS46" i="9"/>
  <c r="AS50" i="9"/>
  <c r="O343" i="48"/>
  <c r="O285" i="48"/>
  <c r="O287" i="48"/>
  <c r="O289" i="48"/>
  <c r="O291" i="48"/>
  <c r="O293" i="48"/>
  <c r="O295" i="48"/>
  <c r="O297" i="48"/>
  <c r="O299" i="48"/>
  <c r="N282" i="48"/>
  <c r="N284" i="48"/>
  <c r="N286" i="48"/>
  <c r="N288" i="48"/>
  <c r="N290" i="48"/>
  <c r="N292" i="48"/>
  <c r="N294" i="48"/>
  <c r="N296" i="48"/>
  <c r="N298" i="48"/>
  <c r="O281" i="48"/>
  <c r="O284" i="48"/>
  <c r="O288" i="48"/>
  <c r="O290" i="48"/>
  <c r="O292" i="48"/>
  <c r="O294" i="48"/>
  <c r="O296" i="48"/>
  <c r="O298" i="48"/>
  <c r="O283" i="48"/>
  <c r="O282" i="48"/>
  <c r="O286" i="48"/>
  <c r="N281" i="48"/>
  <c r="N283" i="48"/>
  <c r="N285" i="48"/>
  <c r="N287" i="48"/>
  <c r="N289" i="48"/>
  <c r="N291" i="48"/>
  <c r="N293" i="48"/>
  <c r="N295" i="48"/>
  <c r="N297" i="48"/>
  <c r="N299" i="48"/>
  <c r="AQ44" i="5"/>
  <c r="AQ52" i="4"/>
  <c r="AQ48" i="4"/>
  <c r="AQ46" i="4"/>
  <c r="AQ42" i="4"/>
  <c r="AQ40" i="5"/>
  <c r="AQ36" i="5"/>
  <c r="AQ42" i="5"/>
  <c r="AQ50" i="4"/>
  <c r="AQ44" i="4"/>
  <c r="AQ36" i="4"/>
  <c r="AQ38" i="5"/>
  <c r="AQ34" i="5"/>
  <c r="AO33" i="2"/>
  <c r="AR33" i="2"/>
  <c r="AO34" i="2"/>
  <c r="AR34" i="2"/>
  <c r="AO35" i="2"/>
  <c r="AR35" i="2"/>
  <c r="AO36" i="2"/>
  <c r="R329" i="48"/>
  <c r="AR36" i="2"/>
  <c r="AO37" i="2"/>
  <c r="R330" i="48"/>
  <c r="AR37" i="2"/>
  <c r="AO38" i="2"/>
  <c r="R331" i="48"/>
  <c r="AR38" i="2"/>
  <c r="AO39" i="2"/>
  <c r="AR39" i="2"/>
  <c r="AO40" i="2"/>
  <c r="AR40" i="2"/>
  <c r="AO41" i="2"/>
  <c r="AR41" i="2"/>
  <c r="AO42" i="2"/>
  <c r="AR42" i="2"/>
  <c r="AO43" i="2"/>
  <c r="AR43" i="2"/>
  <c r="AO44" i="2"/>
  <c r="AR44" i="2"/>
  <c r="AO45" i="2"/>
  <c r="AR45" i="2"/>
  <c r="AO46" i="2"/>
  <c r="AR46" i="2"/>
  <c r="AO47" i="2"/>
  <c r="AR47" i="2"/>
  <c r="AO48" i="2"/>
  <c r="AR48" i="2"/>
  <c r="AO49" i="2"/>
  <c r="AR49" i="2"/>
  <c r="AO50" i="2"/>
  <c r="AR50" i="2"/>
  <c r="AO51" i="2"/>
  <c r="AR51" i="2"/>
  <c r="AO52" i="2"/>
  <c r="AR52" i="2"/>
  <c r="AP33" i="2"/>
  <c r="AS33" i="2"/>
  <c r="AP34" i="2"/>
  <c r="AS34" i="2"/>
  <c r="AP35" i="2"/>
  <c r="AS35" i="2"/>
  <c r="AP36" i="2"/>
  <c r="S329" i="48"/>
  <c r="AS36" i="2"/>
  <c r="AP37" i="2"/>
  <c r="S330" i="48"/>
  <c r="AS37" i="2"/>
  <c r="AP38" i="2"/>
  <c r="S331" i="48"/>
  <c r="AS38" i="2"/>
  <c r="AP39" i="2"/>
  <c r="AS39" i="2"/>
  <c r="AP40" i="2"/>
  <c r="AS40" i="2"/>
  <c r="AP41" i="2"/>
  <c r="AS41" i="2"/>
  <c r="AP42" i="2"/>
  <c r="AS42" i="2"/>
  <c r="AP43" i="2"/>
  <c r="AS43" i="2"/>
  <c r="AP44" i="2"/>
  <c r="AS44" i="2"/>
  <c r="AP45" i="2"/>
  <c r="AS45" i="2"/>
  <c r="AP46" i="2"/>
  <c r="AS46" i="2"/>
  <c r="AP47" i="2"/>
  <c r="AS47" i="2"/>
  <c r="AP48" i="2"/>
  <c r="AS48" i="2"/>
  <c r="AP49" i="2"/>
  <c r="AS49" i="2"/>
  <c r="AP50" i="2"/>
  <c r="AS50" i="2"/>
  <c r="AP51" i="2"/>
  <c r="AS51" i="2"/>
  <c r="AP52" i="2"/>
  <c r="AS52" i="2"/>
  <c r="R257" i="48"/>
  <c r="S257" i="48"/>
  <c r="R292" i="48"/>
  <c r="S292" i="48"/>
  <c r="R293" i="48"/>
  <c r="S293" i="48"/>
  <c r="R294" i="48"/>
  <c r="S294" i="48"/>
  <c r="N389" i="48"/>
  <c r="AU50" i="9"/>
  <c r="N377" i="48"/>
  <c r="AU38" i="9"/>
  <c r="CF7" i="8"/>
  <c r="AQ33" i="8"/>
  <c r="CF7" i="7"/>
  <c r="AQ33" i="7"/>
  <c r="CF7" i="6"/>
  <c r="AQ33" i="6"/>
  <c r="CF9" i="3"/>
  <c r="AQ35" i="3"/>
  <c r="CF8" i="3"/>
  <c r="AQ34" i="3"/>
  <c r="CF7" i="3"/>
  <c r="AQ33" i="3"/>
  <c r="O391" i="48"/>
  <c r="AV52" i="9"/>
  <c r="O390" i="48"/>
  <c r="AV51" i="9"/>
  <c r="O389" i="48"/>
  <c r="AV50" i="9"/>
  <c r="O388" i="48"/>
  <c r="AV49" i="9"/>
  <c r="O387" i="48"/>
  <c r="AV48" i="9"/>
  <c r="O386" i="48"/>
  <c r="AV47" i="9"/>
  <c r="O385" i="48"/>
  <c r="AV46" i="9"/>
  <c r="O384" i="48"/>
  <c r="AV45" i="9"/>
  <c r="O383" i="48"/>
  <c r="AV44" i="9"/>
  <c r="O382" i="48"/>
  <c r="AV43" i="9"/>
  <c r="O381" i="48"/>
  <c r="AV42" i="9"/>
  <c r="O380" i="48"/>
  <c r="AV41" i="9"/>
  <c r="O379" i="48"/>
  <c r="AV40" i="9"/>
  <c r="O378" i="48"/>
  <c r="AV39" i="9"/>
  <c r="O377" i="48"/>
  <c r="AV38" i="9"/>
  <c r="O376" i="48"/>
  <c r="AV37" i="9"/>
  <c r="O375" i="48"/>
  <c r="AV36" i="9"/>
  <c r="O374" i="48"/>
  <c r="AV35" i="9"/>
  <c r="O373" i="48"/>
  <c r="AV34" i="9"/>
  <c r="O372" i="48"/>
  <c r="AV33" i="9"/>
  <c r="CF26" i="3"/>
  <c r="AQ52" i="3"/>
  <c r="CF12" i="4"/>
  <c r="AQ38" i="4"/>
  <c r="CF8" i="4"/>
  <c r="AQ34" i="4"/>
  <c r="CF24" i="3"/>
  <c r="AQ50" i="3"/>
  <c r="CF22" i="3"/>
  <c r="AQ48" i="3"/>
  <c r="CF20" i="3"/>
  <c r="AQ46" i="3"/>
  <c r="CF18" i="3"/>
  <c r="AQ44" i="3"/>
  <c r="CF16" i="3"/>
  <c r="AQ42" i="3"/>
  <c r="CF14" i="3"/>
  <c r="AQ40" i="3"/>
  <c r="CF12" i="3"/>
  <c r="AQ38" i="3"/>
  <c r="CF10" i="3"/>
  <c r="AQ36" i="3"/>
  <c r="CC21" i="3"/>
  <c r="AN47" i="3"/>
  <c r="CF17" i="3"/>
  <c r="AQ43" i="3"/>
  <c r="CF15" i="3"/>
  <c r="AQ41" i="3"/>
  <c r="CF13" i="3"/>
  <c r="AQ39" i="3"/>
  <c r="CF21" i="4"/>
  <c r="AQ47" i="4"/>
  <c r="CF17" i="4"/>
  <c r="AQ43" i="4"/>
  <c r="CF9" i="4"/>
  <c r="AQ35" i="4"/>
  <c r="CF9" i="5"/>
  <c r="AQ35" i="5"/>
  <c r="CF23" i="4"/>
  <c r="AQ49" i="4"/>
  <c r="CF7" i="5"/>
  <c r="AQ33" i="5"/>
  <c r="AT33" i="5"/>
  <c r="CF13" i="4"/>
  <c r="AQ39" i="4"/>
  <c r="CF15" i="4"/>
  <c r="AQ41" i="4"/>
  <c r="CF21" i="5"/>
  <c r="AQ47" i="5"/>
  <c r="CF23" i="3"/>
  <c r="AQ49" i="3"/>
  <c r="CF19" i="3"/>
  <c r="AQ45" i="3"/>
  <c r="CF25" i="5"/>
  <c r="AQ51" i="5"/>
  <c r="CF17" i="5"/>
  <c r="AQ43" i="5"/>
  <c r="CF15" i="5"/>
  <c r="AQ41" i="5"/>
  <c r="CF13" i="5"/>
  <c r="AQ39" i="5"/>
  <c r="CF11" i="5"/>
  <c r="AQ37" i="5"/>
  <c r="CF25" i="4"/>
  <c r="AQ51" i="4"/>
  <c r="CF19" i="4"/>
  <c r="AQ45" i="4"/>
  <c r="CF11" i="4"/>
  <c r="AQ37" i="4"/>
  <c r="CF7" i="4"/>
  <c r="AQ33" i="4"/>
  <c r="CF25" i="3"/>
  <c r="AQ51" i="3"/>
  <c r="CF11" i="3"/>
  <c r="AQ37" i="3"/>
  <c r="AT37" i="3"/>
  <c r="CF14" i="4"/>
  <c r="AQ40" i="4"/>
  <c r="N391" i="48"/>
  <c r="N383" i="48"/>
  <c r="N375" i="48"/>
  <c r="N390" i="48"/>
  <c r="N382" i="48"/>
  <c r="N374" i="48"/>
  <c r="N381" i="48"/>
  <c r="N373" i="48"/>
  <c r="N388" i="48"/>
  <c r="N380" i="48"/>
  <c r="N387" i="48"/>
  <c r="N379" i="48"/>
  <c r="N386" i="48"/>
  <c r="N378" i="48"/>
  <c r="N385" i="48"/>
  <c r="N384" i="48"/>
  <c r="N376" i="48"/>
  <c r="R333" i="48"/>
  <c r="R335" i="48"/>
  <c r="R337" i="48"/>
  <c r="R339" i="48"/>
  <c r="R341" i="48"/>
  <c r="R343" i="48"/>
  <c r="R345" i="48"/>
  <c r="S327" i="48"/>
  <c r="S333" i="48"/>
  <c r="S335" i="48"/>
  <c r="S337" i="48"/>
  <c r="S339" i="48"/>
  <c r="S341" i="48"/>
  <c r="S343" i="48"/>
  <c r="S345" i="48"/>
  <c r="S234" i="48"/>
  <c r="S235" i="48"/>
  <c r="S236" i="48"/>
  <c r="S237" i="48"/>
  <c r="S238" i="48"/>
  <c r="S239" i="48"/>
  <c r="S240" i="48"/>
  <c r="S241" i="48"/>
  <c r="S242" i="48"/>
  <c r="S243" i="48"/>
  <c r="S244" i="48"/>
  <c r="S245" i="48"/>
  <c r="S246" i="48"/>
  <c r="S247" i="48"/>
  <c r="S248" i="48"/>
  <c r="S249" i="48"/>
  <c r="S250" i="48"/>
  <c r="S251" i="48"/>
  <c r="S252" i="48"/>
  <c r="S253" i="48"/>
  <c r="S258" i="48"/>
  <c r="S259" i="48"/>
  <c r="S260" i="48"/>
  <c r="S261" i="48"/>
  <c r="S262" i="48"/>
  <c r="S263" i="48"/>
  <c r="S264" i="48"/>
  <c r="S265" i="48"/>
  <c r="S266" i="48"/>
  <c r="S267" i="48"/>
  <c r="S268" i="48"/>
  <c r="S269" i="48"/>
  <c r="S270" i="48"/>
  <c r="S271" i="48"/>
  <c r="S272" i="48"/>
  <c r="S273" i="48"/>
  <c r="S274" i="48"/>
  <c r="S275" i="48"/>
  <c r="S276" i="48"/>
  <c r="S280" i="48"/>
  <c r="S281" i="48"/>
  <c r="S282" i="48"/>
  <c r="S283" i="48"/>
  <c r="S284" i="48"/>
  <c r="S285" i="48"/>
  <c r="S286" i="48"/>
  <c r="S287" i="48"/>
  <c r="S288" i="48"/>
  <c r="S289" i="48"/>
  <c r="S290" i="48"/>
  <c r="S291" i="48"/>
  <c r="S295" i="48"/>
  <c r="S296" i="48"/>
  <c r="S297" i="48"/>
  <c r="S298" i="48"/>
  <c r="S299" i="48"/>
  <c r="V114" i="55"/>
  <c r="R50" i="74" s="1"/>
  <c r="R327" i="48"/>
  <c r="R326" i="48"/>
  <c r="R328" i="48"/>
  <c r="R332" i="48"/>
  <c r="R334" i="48"/>
  <c r="R336" i="48"/>
  <c r="R338" i="48"/>
  <c r="R340" i="48"/>
  <c r="R342" i="48"/>
  <c r="R344" i="48"/>
  <c r="S326" i="48"/>
  <c r="S328" i="48"/>
  <c r="S332" i="48"/>
  <c r="S334" i="48"/>
  <c r="S336" i="48"/>
  <c r="S338" i="48"/>
  <c r="S340" i="48"/>
  <c r="S342" i="48"/>
  <c r="S344" i="48"/>
  <c r="R234" i="48"/>
  <c r="R235" i="48"/>
  <c r="R236" i="48"/>
  <c r="R237" i="48"/>
  <c r="R238" i="48"/>
  <c r="R239" i="48"/>
  <c r="R240" i="48"/>
  <c r="R241" i="48"/>
  <c r="R242" i="48"/>
  <c r="R243" i="48"/>
  <c r="R244" i="48"/>
  <c r="R245" i="48"/>
  <c r="R246" i="48"/>
  <c r="R247" i="48"/>
  <c r="R248" i="48"/>
  <c r="R249" i="48"/>
  <c r="R250" i="48"/>
  <c r="R251" i="48"/>
  <c r="R252" i="48"/>
  <c r="R253" i="48"/>
  <c r="R258" i="48"/>
  <c r="R259" i="48"/>
  <c r="R260" i="48"/>
  <c r="R261" i="48"/>
  <c r="R262" i="48"/>
  <c r="R263" i="48"/>
  <c r="R264" i="48"/>
  <c r="R265" i="48"/>
  <c r="R266" i="48"/>
  <c r="R267" i="48"/>
  <c r="R268" i="48"/>
  <c r="R269" i="48"/>
  <c r="R270" i="48"/>
  <c r="R271" i="48"/>
  <c r="R272" i="48"/>
  <c r="R273" i="48"/>
  <c r="R274" i="48"/>
  <c r="R275" i="48"/>
  <c r="R276" i="48"/>
  <c r="R280" i="48"/>
  <c r="R281" i="48"/>
  <c r="R282" i="48"/>
  <c r="R283" i="48"/>
  <c r="R284" i="48"/>
  <c r="R285" i="48"/>
  <c r="R286" i="48"/>
  <c r="R287" i="48"/>
  <c r="R288" i="48"/>
  <c r="R289" i="48"/>
  <c r="R290" i="48"/>
  <c r="R291" i="48"/>
  <c r="R295" i="48"/>
  <c r="R296" i="48"/>
  <c r="R297" i="48"/>
  <c r="R298" i="48"/>
  <c r="R299" i="48"/>
  <c r="AW27" i="2"/>
  <c r="AZ53" i="2" s="1"/>
  <c r="AW27" i="7"/>
  <c r="AW27" i="1"/>
  <c r="AW27" i="8"/>
  <c r="AW27" i="3"/>
  <c r="AW27" i="4"/>
  <c r="AW27" i="5"/>
  <c r="AW27" i="6"/>
  <c r="S51" i="50"/>
  <c r="S70" i="50"/>
  <c r="S69" i="50"/>
  <c r="S68" i="50"/>
  <c r="S67" i="50"/>
  <c r="S66" i="50"/>
  <c r="S65" i="50"/>
  <c r="S64" i="50"/>
  <c r="S63" i="50"/>
  <c r="S62" i="50"/>
  <c r="S61" i="50"/>
  <c r="S59" i="50"/>
  <c r="S58" i="50"/>
  <c r="S57" i="50"/>
  <c r="S56" i="50"/>
  <c r="S55" i="50"/>
  <c r="S54" i="50"/>
  <c r="S53" i="50"/>
  <c r="S52" i="50"/>
  <c r="R51" i="50"/>
  <c r="R70" i="50"/>
  <c r="R69" i="50"/>
  <c r="R68" i="50"/>
  <c r="R67" i="50"/>
  <c r="R66" i="50"/>
  <c r="R65" i="50"/>
  <c r="R64" i="50"/>
  <c r="R63" i="50"/>
  <c r="R62" i="50"/>
  <c r="R61" i="50"/>
  <c r="R60" i="50"/>
  <c r="R59" i="50"/>
  <c r="R58" i="50"/>
  <c r="R57" i="50"/>
  <c r="R56" i="50"/>
  <c r="R55" i="50"/>
  <c r="R54" i="50"/>
  <c r="R53" i="50"/>
  <c r="R52" i="50"/>
  <c r="Q51" i="50"/>
  <c r="Q70" i="50"/>
  <c r="Q69" i="50"/>
  <c r="Q68" i="50"/>
  <c r="Q67" i="50"/>
  <c r="Q66" i="50"/>
  <c r="Q65" i="50"/>
  <c r="Q64" i="50"/>
  <c r="Q63" i="50"/>
  <c r="Q62" i="50"/>
  <c r="Q61" i="50"/>
  <c r="Q60" i="50"/>
  <c r="Q59" i="50"/>
  <c r="Q58" i="50"/>
  <c r="Q57" i="50"/>
  <c r="Q56" i="50"/>
  <c r="Q55" i="50"/>
  <c r="Q54" i="50"/>
  <c r="Q53" i="50"/>
  <c r="Q52" i="50"/>
  <c r="P51" i="50"/>
  <c r="P70" i="50"/>
  <c r="P69" i="50"/>
  <c r="P68" i="50"/>
  <c r="P67" i="50"/>
  <c r="P66" i="50"/>
  <c r="P65" i="50"/>
  <c r="P64" i="50"/>
  <c r="P63" i="50"/>
  <c r="P62" i="50"/>
  <c r="P61" i="50"/>
  <c r="P60" i="50"/>
  <c r="P59" i="50"/>
  <c r="P58" i="50"/>
  <c r="P57" i="50"/>
  <c r="P56" i="50"/>
  <c r="P55" i="50"/>
  <c r="P54" i="50"/>
  <c r="P53" i="50"/>
  <c r="P52" i="50"/>
  <c r="O70" i="50"/>
  <c r="O53" i="50"/>
  <c r="O54" i="50"/>
  <c r="O55" i="50"/>
  <c r="O56" i="50"/>
  <c r="O57" i="50"/>
  <c r="O58" i="50"/>
  <c r="O59" i="50"/>
  <c r="O60" i="50"/>
  <c r="O61" i="50"/>
  <c r="O62" i="50"/>
  <c r="O63" i="50"/>
  <c r="O64" i="50"/>
  <c r="O65" i="50"/>
  <c r="O66" i="50"/>
  <c r="O67" i="50"/>
  <c r="O68" i="50"/>
  <c r="O69" i="50"/>
  <c r="O52" i="50"/>
  <c r="O29" i="50"/>
  <c r="O28" i="50"/>
  <c r="AE322" i="48"/>
  <c r="AD322" i="48"/>
  <c r="AC322" i="48"/>
  <c r="AB322" i="48"/>
  <c r="AA322" i="48"/>
  <c r="Z322" i="48"/>
  <c r="Y322" i="48"/>
  <c r="X322" i="48"/>
  <c r="W322" i="48"/>
  <c r="V322" i="48"/>
  <c r="U322" i="48"/>
  <c r="T322" i="48"/>
  <c r="S322" i="48"/>
  <c r="R322" i="48"/>
  <c r="Q322" i="48"/>
  <c r="P322" i="48"/>
  <c r="AE321" i="48"/>
  <c r="AD321" i="48"/>
  <c r="AC321" i="48"/>
  <c r="AB321" i="48"/>
  <c r="AA321" i="48"/>
  <c r="Z321" i="48"/>
  <c r="Y321" i="48"/>
  <c r="X321" i="48"/>
  <c r="W321" i="48"/>
  <c r="V321" i="48"/>
  <c r="U321" i="48"/>
  <c r="T321" i="48"/>
  <c r="S321" i="48"/>
  <c r="R321" i="48"/>
  <c r="Q321" i="48"/>
  <c r="P321" i="48"/>
  <c r="AE320" i="48"/>
  <c r="AD320" i="48"/>
  <c r="AC320" i="48"/>
  <c r="AB320" i="48"/>
  <c r="AA320" i="48"/>
  <c r="Z320" i="48"/>
  <c r="Y320" i="48"/>
  <c r="X320" i="48"/>
  <c r="W320" i="48"/>
  <c r="V320" i="48"/>
  <c r="U320" i="48"/>
  <c r="T320" i="48"/>
  <c r="S320" i="48"/>
  <c r="R320" i="48"/>
  <c r="Q320" i="48"/>
  <c r="P320" i="48"/>
  <c r="AE319" i="48"/>
  <c r="AD319" i="48"/>
  <c r="AC319" i="48"/>
  <c r="AB319" i="48"/>
  <c r="AA319" i="48"/>
  <c r="Z319" i="48"/>
  <c r="Y319" i="48"/>
  <c r="X319" i="48"/>
  <c r="W319" i="48"/>
  <c r="V319" i="48"/>
  <c r="U319" i="48"/>
  <c r="T319" i="48"/>
  <c r="S319" i="48"/>
  <c r="R319" i="48"/>
  <c r="Q319" i="48"/>
  <c r="P319" i="48"/>
  <c r="AE318" i="48"/>
  <c r="AD318" i="48"/>
  <c r="AC318" i="48"/>
  <c r="AB318" i="48"/>
  <c r="AA318" i="48"/>
  <c r="Z318" i="48"/>
  <c r="Y318" i="48"/>
  <c r="X318" i="48"/>
  <c r="W318" i="48"/>
  <c r="V318" i="48"/>
  <c r="U318" i="48"/>
  <c r="T318" i="48"/>
  <c r="S318" i="48"/>
  <c r="R318" i="48"/>
  <c r="Q318" i="48"/>
  <c r="P318" i="48"/>
  <c r="AE317" i="48"/>
  <c r="AD317" i="48"/>
  <c r="AC317" i="48"/>
  <c r="AB317" i="48"/>
  <c r="AA317" i="48"/>
  <c r="Z317" i="48"/>
  <c r="Y317" i="48"/>
  <c r="X317" i="48"/>
  <c r="W317" i="48"/>
  <c r="V317" i="48"/>
  <c r="U317" i="48"/>
  <c r="T317" i="48"/>
  <c r="S317" i="48"/>
  <c r="R317" i="48"/>
  <c r="Q317" i="48"/>
  <c r="P317" i="48"/>
  <c r="AE316" i="48"/>
  <c r="AD316" i="48"/>
  <c r="AC316" i="48"/>
  <c r="AB316" i="48"/>
  <c r="AA316" i="48"/>
  <c r="Z316" i="48"/>
  <c r="Y316" i="48"/>
  <c r="X316" i="48"/>
  <c r="W316" i="48"/>
  <c r="V316" i="48"/>
  <c r="U316" i="48"/>
  <c r="T316" i="48"/>
  <c r="S316" i="48"/>
  <c r="R316" i="48"/>
  <c r="Q316" i="48"/>
  <c r="P316" i="48"/>
  <c r="AE315" i="48"/>
  <c r="AD315" i="48"/>
  <c r="AC315" i="48"/>
  <c r="AB315" i="48"/>
  <c r="AA315" i="48"/>
  <c r="Z315" i="48"/>
  <c r="Y315" i="48"/>
  <c r="X315" i="48"/>
  <c r="W315" i="48"/>
  <c r="V315" i="48"/>
  <c r="U315" i="48"/>
  <c r="T315" i="48"/>
  <c r="S315" i="48"/>
  <c r="R315" i="48"/>
  <c r="Q315" i="48"/>
  <c r="P315" i="48"/>
  <c r="AE314" i="48"/>
  <c r="AD314" i="48"/>
  <c r="AC314" i="48"/>
  <c r="AB314" i="48"/>
  <c r="AA314" i="48"/>
  <c r="Z314" i="48"/>
  <c r="Y314" i="48"/>
  <c r="X314" i="48"/>
  <c r="W314" i="48"/>
  <c r="V314" i="48"/>
  <c r="U314" i="48"/>
  <c r="T314" i="48"/>
  <c r="S314" i="48"/>
  <c r="R314" i="48"/>
  <c r="Q314" i="48"/>
  <c r="P314" i="48"/>
  <c r="AE313" i="48"/>
  <c r="AD313" i="48"/>
  <c r="AC313" i="48"/>
  <c r="AB313" i="48"/>
  <c r="AA313" i="48"/>
  <c r="Z313" i="48"/>
  <c r="Y313" i="48"/>
  <c r="X313" i="48"/>
  <c r="W313" i="48"/>
  <c r="V313" i="48"/>
  <c r="U313" i="48"/>
  <c r="T313" i="48"/>
  <c r="S313" i="48"/>
  <c r="R313" i="48"/>
  <c r="Q313" i="48"/>
  <c r="P313" i="48"/>
  <c r="AE312" i="48"/>
  <c r="AD312" i="48"/>
  <c r="AC312" i="48"/>
  <c r="AB312" i="48"/>
  <c r="AA312" i="48"/>
  <c r="Z312" i="48"/>
  <c r="Y312" i="48"/>
  <c r="X312" i="48"/>
  <c r="W312" i="48"/>
  <c r="V312" i="48"/>
  <c r="U312" i="48"/>
  <c r="T312" i="48"/>
  <c r="S312" i="48"/>
  <c r="R312" i="48"/>
  <c r="Q312" i="48"/>
  <c r="P312" i="48"/>
  <c r="AE311" i="48"/>
  <c r="AD311" i="48"/>
  <c r="AC311" i="48"/>
  <c r="AB311" i="48"/>
  <c r="AA311" i="48"/>
  <c r="Z311" i="48"/>
  <c r="Y311" i="48"/>
  <c r="X311" i="48"/>
  <c r="W311" i="48"/>
  <c r="V311" i="48"/>
  <c r="U311" i="48"/>
  <c r="T311" i="48"/>
  <c r="S311" i="48"/>
  <c r="R311" i="48"/>
  <c r="Q311" i="48"/>
  <c r="P311" i="48"/>
  <c r="AE310" i="48"/>
  <c r="AD310" i="48"/>
  <c r="AC310" i="48"/>
  <c r="AB310" i="48"/>
  <c r="AA310" i="48"/>
  <c r="Z310" i="48"/>
  <c r="Y310" i="48"/>
  <c r="X310" i="48"/>
  <c r="W310" i="48"/>
  <c r="V310" i="48"/>
  <c r="U310" i="48"/>
  <c r="T310" i="48"/>
  <c r="S310" i="48"/>
  <c r="R310" i="48"/>
  <c r="Q310" i="48"/>
  <c r="P310" i="48"/>
  <c r="AE309" i="48"/>
  <c r="AD309" i="48"/>
  <c r="AC309" i="48"/>
  <c r="AB309" i="48"/>
  <c r="AA309" i="48"/>
  <c r="Z309" i="48"/>
  <c r="Y309" i="48"/>
  <c r="X309" i="48"/>
  <c r="W309" i="48"/>
  <c r="V309" i="48"/>
  <c r="U309" i="48"/>
  <c r="T309" i="48"/>
  <c r="S309" i="48"/>
  <c r="R309" i="48"/>
  <c r="Q309" i="48"/>
  <c r="P309" i="48"/>
  <c r="AE308" i="48"/>
  <c r="AD308" i="48"/>
  <c r="AC308" i="48"/>
  <c r="AB308" i="48"/>
  <c r="AA308" i="48"/>
  <c r="Z308" i="48"/>
  <c r="Y308" i="48"/>
  <c r="X308" i="48"/>
  <c r="W308" i="48"/>
  <c r="V308" i="48"/>
  <c r="U308" i="48"/>
  <c r="T308" i="48"/>
  <c r="S308" i="48"/>
  <c r="R308" i="48"/>
  <c r="Q308" i="48"/>
  <c r="P308" i="48"/>
  <c r="AE307" i="48"/>
  <c r="AD307" i="48"/>
  <c r="AC307" i="48"/>
  <c r="AB307" i="48"/>
  <c r="AA307" i="48"/>
  <c r="Z307" i="48"/>
  <c r="Y307" i="48"/>
  <c r="X307" i="48"/>
  <c r="W307" i="48"/>
  <c r="V307" i="48"/>
  <c r="U307" i="48"/>
  <c r="T307" i="48"/>
  <c r="S307" i="48"/>
  <c r="R307" i="48"/>
  <c r="Q307" i="48"/>
  <c r="P307" i="48"/>
  <c r="AE306" i="48"/>
  <c r="AD306" i="48"/>
  <c r="AC306" i="48"/>
  <c r="AB306" i="48"/>
  <c r="AA306" i="48"/>
  <c r="Z306" i="48"/>
  <c r="Y306" i="48"/>
  <c r="X306" i="48"/>
  <c r="W306" i="48"/>
  <c r="V306" i="48"/>
  <c r="U306" i="48"/>
  <c r="T306" i="48"/>
  <c r="S306" i="48"/>
  <c r="R306" i="48"/>
  <c r="Q306" i="48"/>
  <c r="P306" i="48"/>
  <c r="AE305" i="48"/>
  <c r="AD305" i="48"/>
  <c r="AC305" i="48"/>
  <c r="AB305" i="48"/>
  <c r="AA305" i="48"/>
  <c r="Z305" i="48"/>
  <c r="Y305" i="48"/>
  <c r="X305" i="48"/>
  <c r="W305" i="48"/>
  <c r="V305" i="48"/>
  <c r="U305" i="48"/>
  <c r="T305" i="48"/>
  <c r="S305" i="48"/>
  <c r="R305" i="48"/>
  <c r="Q305" i="48"/>
  <c r="P305" i="48"/>
  <c r="AE304" i="48"/>
  <c r="AD304" i="48"/>
  <c r="AC304" i="48"/>
  <c r="AB304" i="48"/>
  <c r="AA304" i="48"/>
  <c r="Z304" i="48"/>
  <c r="Y304" i="48"/>
  <c r="X304" i="48"/>
  <c r="W304" i="48"/>
  <c r="V304" i="48"/>
  <c r="U304" i="48"/>
  <c r="T304" i="48"/>
  <c r="S304" i="48"/>
  <c r="R304" i="48"/>
  <c r="Q304" i="48"/>
  <c r="P304" i="48"/>
  <c r="AE303" i="48"/>
  <c r="AD303" i="48"/>
  <c r="AC303" i="48"/>
  <c r="AB303" i="48"/>
  <c r="AA303" i="48"/>
  <c r="Z303" i="48"/>
  <c r="Y303" i="48"/>
  <c r="X303" i="48"/>
  <c r="W303" i="48"/>
  <c r="V303" i="48"/>
  <c r="U303" i="48"/>
  <c r="T303" i="48"/>
  <c r="S303" i="48"/>
  <c r="R303" i="48"/>
  <c r="Q303" i="48"/>
  <c r="P303" i="48"/>
  <c r="X300" i="48"/>
  <c r="AE207" i="48"/>
  <c r="AD207" i="48"/>
  <c r="AC207" i="48"/>
  <c r="AB207" i="48"/>
  <c r="AA207" i="48"/>
  <c r="Z207" i="48"/>
  <c r="Y207" i="48"/>
  <c r="X207" i="48"/>
  <c r="W207" i="48"/>
  <c r="V207" i="48"/>
  <c r="U207" i="48"/>
  <c r="T207" i="48"/>
  <c r="S207" i="48"/>
  <c r="R207" i="48"/>
  <c r="Q207" i="48"/>
  <c r="P207" i="48"/>
  <c r="O207" i="48"/>
  <c r="N207" i="48"/>
  <c r="AE206" i="48"/>
  <c r="AD206" i="48"/>
  <c r="AC206" i="48"/>
  <c r="AB206" i="48"/>
  <c r="AA206" i="48"/>
  <c r="Z206" i="48"/>
  <c r="Y206" i="48"/>
  <c r="X206" i="48"/>
  <c r="W206" i="48"/>
  <c r="V206" i="48"/>
  <c r="U206" i="48"/>
  <c r="T206" i="48"/>
  <c r="S206" i="48"/>
  <c r="R206" i="48"/>
  <c r="Q206" i="48"/>
  <c r="P206" i="48"/>
  <c r="O206" i="48"/>
  <c r="N206" i="48"/>
  <c r="AE205" i="48"/>
  <c r="AD205" i="48"/>
  <c r="AC205" i="48"/>
  <c r="AB205" i="48"/>
  <c r="AA205" i="48"/>
  <c r="Z205" i="48"/>
  <c r="Y205" i="48"/>
  <c r="X205" i="48"/>
  <c r="W205" i="48"/>
  <c r="V205" i="48"/>
  <c r="U205" i="48"/>
  <c r="T205" i="48"/>
  <c r="S205" i="48"/>
  <c r="R205" i="48"/>
  <c r="Q205" i="48"/>
  <c r="P205" i="48"/>
  <c r="O205" i="48"/>
  <c r="N205" i="48"/>
  <c r="AE204" i="48"/>
  <c r="AD204" i="48"/>
  <c r="AC204" i="48"/>
  <c r="AB204" i="48"/>
  <c r="AA204" i="48"/>
  <c r="Z204" i="48"/>
  <c r="Y204" i="48"/>
  <c r="X204" i="48"/>
  <c r="W204" i="48"/>
  <c r="V204" i="48"/>
  <c r="U204" i="48"/>
  <c r="T204" i="48"/>
  <c r="S204" i="48"/>
  <c r="R204" i="48"/>
  <c r="Q204" i="48"/>
  <c r="P204" i="48"/>
  <c r="O204" i="48"/>
  <c r="N204" i="48"/>
  <c r="AE203" i="48"/>
  <c r="AD203" i="48"/>
  <c r="AC203" i="48"/>
  <c r="AB203" i="48"/>
  <c r="AA203" i="48"/>
  <c r="Z203" i="48"/>
  <c r="Y203" i="48"/>
  <c r="X203" i="48"/>
  <c r="W203" i="48"/>
  <c r="V203" i="48"/>
  <c r="U203" i="48"/>
  <c r="T203" i="48"/>
  <c r="S203" i="48"/>
  <c r="R203" i="48"/>
  <c r="Q203" i="48"/>
  <c r="P203" i="48"/>
  <c r="O203" i="48"/>
  <c r="N203" i="48"/>
  <c r="AE202" i="48"/>
  <c r="AD202" i="48"/>
  <c r="AC202" i="48"/>
  <c r="AB202" i="48"/>
  <c r="AA202" i="48"/>
  <c r="Z202" i="48"/>
  <c r="Y202" i="48"/>
  <c r="X202" i="48"/>
  <c r="W202" i="48"/>
  <c r="V202" i="48"/>
  <c r="U202" i="48"/>
  <c r="T202" i="48"/>
  <c r="S202" i="48"/>
  <c r="R202" i="48"/>
  <c r="Q202" i="48"/>
  <c r="P202" i="48"/>
  <c r="O202" i="48"/>
  <c r="N202" i="48"/>
  <c r="AE201" i="48"/>
  <c r="AD201" i="48"/>
  <c r="AC201" i="48"/>
  <c r="AB201" i="48"/>
  <c r="AA201" i="48"/>
  <c r="Z201" i="48"/>
  <c r="Y201" i="48"/>
  <c r="X201" i="48"/>
  <c r="W201" i="48"/>
  <c r="V201" i="48"/>
  <c r="U201" i="48"/>
  <c r="T201" i="48"/>
  <c r="S201" i="48"/>
  <c r="R201" i="48"/>
  <c r="Q201" i="48"/>
  <c r="P201" i="48"/>
  <c r="O201" i="48"/>
  <c r="N201" i="48"/>
  <c r="AE200" i="48"/>
  <c r="AD200" i="48"/>
  <c r="AC200" i="48"/>
  <c r="AB200" i="48"/>
  <c r="AA200" i="48"/>
  <c r="Z200" i="48"/>
  <c r="Y200" i="48"/>
  <c r="X200" i="48"/>
  <c r="W200" i="48"/>
  <c r="V200" i="48"/>
  <c r="U200" i="48"/>
  <c r="T200" i="48"/>
  <c r="S200" i="48"/>
  <c r="R200" i="48"/>
  <c r="Q200" i="48"/>
  <c r="P200" i="48"/>
  <c r="O200" i="48"/>
  <c r="N200" i="48"/>
  <c r="AE199" i="48"/>
  <c r="AD199" i="48"/>
  <c r="AC199" i="48"/>
  <c r="AB199" i="48"/>
  <c r="AA199" i="48"/>
  <c r="Z199" i="48"/>
  <c r="Y199" i="48"/>
  <c r="X199" i="48"/>
  <c r="W199" i="48"/>
  <c r="V199" i="48"/>
  <c r="U199" i="48"/>
  <c r="T199" i="48"/>
  <c r="S199" i="48"/>
  <c r="R199" i="48"/>
  <c r="Q199" i="48"/>
  <c r="P199" i="48"/>
  <c r="O199" i="48"/>
  <c r="N199" i="48"/>
  <c r="AE198" i="48"/>
  <c r="AD198" i="48"/>
  <c r="AC198" i="48"/>
  <c r="AB198" i="48"/>
  <c r="AA198" i="48"/>
  <c r="Z198" i="48"/>
  <c r="Y198" i="48"/>
  <c r="X198" i="48"/>
  <c r="W198" i="48"/>
  <c r="V198" i="48"/>
  <c r="U198" i="48"/>
  <c r="T198" i="48"/>
  <c r="S198" i="48"/>
  <c r="R198" i="48"/>
  <c r="Q198" i="48"/>
  <c r="P198" i="48"/>
  <c r="O198" i="48"/>
  <c r="N198" i="48"/>
  <c r="AE197" i="48"/>
  <c r="AD197" i="48"/>
  <c r="AC197" i="48"/>
  <c r="AB197" i="48"/>
  <c r="AA197" i="48"/>
  <c r="Z197" i="48"/>
  <c r="Y197" i="48"/>
  <c r="X197" i="48"/>
  <c r="W197" i="48"/>
  <c r="V197" i="48"/>
  <c r="U197" i="48"/>
  <c r="T197" i="48"/>
  <c r="S197" i="48"/>
  <c r="R197" i="48"/>
  <c r="Q197" i="48"/>
  <c r="P197" i="48"/>
  <c r="O197" i="48"/>
  <c r="N197" i="48"/>
  <c r="AE196" i="48"/>
  <c r="AD196" i="48"/>
  <c r="AC196" i="48"/>
  <c r="AB196" i="48"/>
  <c r="AA196" i="48"/>
  <c r="Z196" i="48"/>
  <c r="Y196" i="48"/>
  <c r="X196" i="48"/>
  <c r="W196" i="48"/>
  <c r="V196" i="48"/>
  <c r="U196" i="48"/>
  <c r="T196" i="48"/>
  <c r="S196" i="48"/>
  <c r="R196" i="48"/>
  <c r="Q196" i="48"/>
  <c r="P196" i="48"/>
  <c r="O196" i="48"/>
  <c r="N196" i="48"/>
  <c r="AE195" i="48"/>
  <c r="AD195" i="48"/>
  <c r="AC195" i="48"/>
  <c r="AB195" i="48"/>
  <c r="AA195" i="48"/>
  <c r="Z195" i="48"/>
  <c r="Y195" i="48"/>
  <c r="X195" i="48"/>
  <c r="W195" i="48"/>
  <c r="V195" i="48"/>
  <c r="U195" i="48"/>
  <c r="T195" i="48"/>
  <c r="S195" i="48"/>
  <c r="R195" i="48"/>
  <c r="Q195" i="48"/>
  <c r="P195" i="48"/>
  <c r="O195" i="48"/>
  <c r="N195" i="48"/>
  <c r="AE194" i="48"/>
  <c r="AD194" i="48"/>
  <c r="AC194" i="48"/>
  <c r="AB194" i="48"/>
  <c r="AA194" i="48"/>
  <c r="Z194" i="48"/>
  <c r="Y194" i="48"/>
  <c r="X194" i="48"/>
  <c r="W194" i="48"/>
  <c r="V194" i="48"/>
  <c r="U194" i="48"/>
  <c r="T194" i="48"/>
  <c r="S194" i="48"/>
  <c r="R194" i="48"/>
  <c r="Q194" i="48"/>
  <c r="P194" i="48"/>
  <c r="O194" i="48"/>
  <c r="N194" i="48"/>
  <c r="AE193" i="48"/>
  <c r="AD193" i="48"/>
  <c r="AC193" i="48"/>
  <c r="AB193" i="48"/>
  <c r="AA193" i="48"/>
  <c r="Z193" i="48"/>
  <c r="Y193" i="48"/>
  <c r="X193" i="48"/>
  <c r="W193" i="48"/>
  <c r="V193" i="48"/>
  <c r="U193" i="48"/>
  <c r="T193" i="48"/>
  <c r="S193" i="48"/>
  <c r="R193" i="48"/>
  <c r="Q193" i="48"/>
  <c r="P193" i="48"/>
  <c r="O193" i="48"/>
  <c r="N193" i="48"/>
  <c r="AE192" i="48"/>
  <c r="AD192" i="48"/>
  <c r="AC192" i="48"/>
  <c r="AB192" i="48"/>
  <c r="AA192" i="48"/>
  <c r="Z192" i="48"/>
  <c r="Y192" i="48"/>
  <c r="X192" i="48"/>
  <c r="W192" i="48"/>
  <c r="V192" i="48"/>
  <c r="U192" i="48"/>
  <c r="T192" i="48"/>
  <c r="S192" i="48"/>
  <c r="R192" i="48"/>
  <c r="Q192" i="48"/>
  <c r="P192" i="48"/>
  <c r="O192" i="48"/>
  <c r="N192" i="48"/>
  <c r="AE191" i="48"/>
  <c r="AD191" i="48"/>
  <c r="AC191" i="48"/>
  <c r="AB191" i="48"/>
  <c r="AA191" i="48"/>
  <c r="Z191" i="48"/>
  <c r="Y191" i="48"/>
  <c r="X191" i="48"/>
  <c r="W191" i="48"/>
  <c r="V191" i="48"/>
  <c r="U191" i="48"/>
  <c r="T191" i="48"/>
  <c r="S191" i="48"/>
  <c r="R191" i="48"/>
  <c r="Q191" i="48"/>
  <c r="P191" i="48"/>
  <c r="O191" i="48"/>
  <c r="N191" i="48"/>
  <c r="AE190" i="48"/>
  <c r="AD190" i="48"/>
  <c r="AC190" i="48"/>
  <c r="AB190" i="48"/>
  <c r="AA190" i="48"/>
  <c r="Z190" i="48"/>
  <c r="Y190" i="48"/>
  <c r="X190" i="48"/>
  <c r="W190" i="48"/>
  <c r="V190" i="48"/>
  <c r="U190" i="48"/>
  <c r="T190" i="48"/>
  <c r="S190" i="48"/>
  <c r="R190" i="48"/>
  <c r="Q190" i="48"/>
  <c r="P190" i="48"/>
  <c r="O190" i="48"/>
  <c r="N190" i="48"/>
  <c r="AE189" i="48"/>
  <c r="AD189" i="48"/>
  <c r="AC189" i="48"/>
  <c r="AB189" i="48"/>
  <c r="AA189" i="48"/>
  <c r="Z189" i="48"/>
  <c r="Y189" i="48"/>
  <c r="X189" i="48"/>
  <c r="W189" i="48"/>
  <c r="V189" i="48"/>
  <c r="U189" i="48"/>
  <c r="T189" i="48"/>
  <c r="S189" i="48"/>
  <c r="R189" i="48"/>
  <c r="Q189" i="48"/>
  <c r="P189" i="48"/>
  <c r="O189" i="48"/>
  <c r="N189" i="48"/>
  <c r="AE188" i="48"/>
  <c r="AD188" i="48"/>
  <c r="AC188" i="48"/>
  <c r="AB188" i="48"/>
  <c r="AA188" i="48"/>
  <c r="Z188" i="48"/>
  <c r="Y188" i="48"/>
  <c r="X188" i="48"/>
  <c r="W188" i="48"/>
  <c r="V188" i="48"/>
  <c r="U188" i="48"/>
  <c r="T188" i="48"/>
  <c r="S188" i="48"/>
  <c r="R188" i="48"/>
  <c r="Q188" i="48"/>
  <c r="P188" i="48"/>
  <c r="O188" i="48"/>
  <c r="N188" i="48"/>
  <c r="AP27" i="2"/>
  <c r="AO27" i="2"/>
  <c r="AP27" i="3"/>
  <c r="AO27" i="3"/>
  <c r="AP27" i="4"/>
  <c r="AO27" i="4"/>
  <c r="AR53" i="4" s="1"/>
  <c r="AP27" i="5"/>
  <c r="AO27" i="5"/>
  <c r="AR53" i="5" s="1"/>
  <c r="AP27" i="6"/>
  <c r="AS53" i="6" s="1"/>
  <c r="AO27" i="6"/>
  <c r="AR53" i="6" s="1"/>
  <c r="AP27" i="7"/>
  <c r="AO27" i="7"/>
  <c r="AR53" i="7" s="1"/>
  <c r="AP27" i="1"/>
  <c r="AO27" i="1"/>
  <c r="AR53" i="1" s="1"/>
  <c r="AP27" i="8"/>
  <c r="AS53" i="8" s="1"/>
  <c r="AO27" i="8"/>
  <c r="AR53" i="8" s="1"/>
  <c r="AM52" i="3"/>
  <c r="AL52" i="3"/>
  <c r="AM51" i="3"/>
  <c r="AL51" i="3"/>
  <c r="AM50" i="3"/>
  <c r="AL50" i="3"/>
  <c r="AM49" i="3"/>
  <c r="AL49" i="3"/>
  <c r="AM48" i="3"/>
  <c r="AL48" i="3"/>
  <c r="AM47" i="3"/>
  <c r="AL47" i="3"/>
  <c r="AM46" i="3"/>
  <c r="AL46" i="3"/>
  <c r="AM45" i="3"/>
  <c r="AL45" i="3"/>
  <c r="AM44" i="3"/>
  <c r="AL44" i="3"/>
  <c r="AM43" i="3"/>
  <c r="AL43" i="3"/>
  <c r="AM42" i="3"/>
  <c r="AL42" i="3"/>
  <c r="AM41" i="3"/>
  <c r="AL41" i="3"/>
  <c r="AM40" i="3"/>
  <c r="AL40" i="3"/>
  <c r="AM39" i="3"/>
  <c r="AL39" i="3"/>
  <c r="AM38" i="3"/>
  <c r="AL38" i="3"/>
  <c r="AM37" i="3"/>
  <c r="AL37" i="3"/>
  <c r="AM36" i="3"/>
  <c r="AL36" i="3"/>
  <c r="AM35" i="3"/>
  <c r="AL35" i="3"/>
  <c r="AM34" i="3"/>
  <c r="AL34" i="3"/>
  <c r="AM33" i="3"/>
  <c r="AL33" i="3"/>
  <c r="AM52" i="4"/>
  <c r="AL52" i="4"/>
  <c r="AM51" i="4"/>
  <c r="AL51" i="4"/>
  <c r="AM50" i="4"/>
  <c r="AL50" i="4"/>
  <c r="AM49" i="4"/>
  <c r="AL49" i="4"/>
  <c r="AM48" i="4"/>
  <c r="AL48" i="4"/>
  <c r="AM47" i="4"/>
  <c r="AL47" i="4"/>
  <c r="AM46" i="4"/>
  <c r="AL46" i="4"/>
  <c r="AM45" i="4"/>
  <c r="AL45" i="4"/>
  <c r="AM44" i="4"/>
  <c r="AL44" i="4"/>
  <c r="AM43" i="4"/>
  <c r="AL43" i="4"/>
  <c r="AM42" i="4"/>
  <c r="AL42" i="4"/>
  <c r="AM41" i="4"/>
  <c r="AL41" i="4"/>
  <c r="AM40" i="4"/>
  <c r="AL40" i="4"/>
  <c r="AM39" i="4"/>
  <c r="AL39" i="4"/>
  <c r="AM38" i="4"/>
  <c r="AL38" i="4"/>
  <c r="AM37" i="4"/>
  <c r="AL37" i="4"/>
  <c r="AM36" i="4"/>
  <c r="AL36" i="4"/>
  <c r="AM35" i="4"/>
  <c r="AL35" i="4"/>
  <c r="AM34" i="4"/>
  <c r="AL34" i="4"/>
  <c r="AM33" i="4"/>
  <c r="AL33" i="4"/>
  <c r="AM52" i="5"/>
  <c r="AL52" i="5"/>
  <c r="AM51" i="5"/>
  <c r="AL51" i="5"/>
  <c r="AM50" i="5"/>
  <c r="AL50" i="5"/>
  <c r="AM49" i="5"/>
  <c r="AL49" i="5"/>
  <c r="AM48" i="5"/>
  <c r="AL48" i="5"/>
  <c r="AM47" i="5"/>
  <c r="AL47" i="5"/>
  <c r="AM46" i="5"/>
  <c r="AL46" i="5"/>
  <c r="AM45" i="5"/>
  <c r="AL45" i="5"/>
  <c r="AM44" i="5"/>
  <c r="AL44" i="5"/>
  <c r="AM43" i="5"/>
  <c r="AL43" i="5"/>
  <c r="AM42" i="5"/>
  <c r="AL42" i="5"/>
  <c r="AM41" i="5"/>
  <c r="AL41" i="5"/>
  <c r="AM40" i="5"/>
  <c r="AL40" i="5"/>
  <c r="AM39" i="5"/>
  <c r="AL39" i="5"/>
  <c r="AM38" i="5"/>
  <c r="AL38" i="5"/>
  <c r="AM37" i="5"/>
  <c r="AL37" i="5"/>
  <c r="AM36" i="5"/>
  <c r="AL36" i="5"/>
  <c r="AM35" i="5"/>
  <c r="AL35" i="5"/>
  <c r="AM34" i="5"/>
  <c r="AL34" i="5"/>
  <c r="AM33" i="5"/>
  <c r="AL33" i="5"/>
  <c r="AM52" i="6"/>
  <c r="AL52" i="6"/>
  <c r="AM51" i="6"/>
  <c r="AL51" i="6"/>
  <c r="AM50" i="6"/>
  <c r="AL50" i="6"/>
  <c r="AM49" i="6"/>
  <c r="AL49" i="6"/>
  <c r="AM48" i="6"/>
  <c r="AL48" i="6"/>
  <c r="AM47" i="6"/>
  <c r="AL47" i="6"/>
  <c r="AM46" i="6"/>
  <c r="AL46" i="6"/>
  <c r="AM45" i="6"/>
  <c r="AL45" i="6"/>
  <c r="AM44" i="6"/>
  <c r="AL44" i="6"/>
  <c r="AM43" i="6"/>
  <c r="AL43" i="6"/>
  <c r="AM42" i="6"/>
  <c r="AL42" i="6"/>
  <c r="AM41" i="6"/>
  <c r="AL41" i="6"/>
  <c r="AM40" i="6"/>
  <c r="AL40" i="6"/>
  <c r="AM39" i="6"/>
  <c r="AL39" i="6"/>
  <c r="AM38" i="6"/>
  <c r="AL38" i="6"/>
  <c r="AM37" i="6"/>
  <c r="AL37" i="6"/>
  <c r="AM36" i="6"/>
  <c r="AL36" i="6"/>
  <c r="AM35" i="6"/>
  <c r="AL35" i="6"/>
  <c r="AM34" i="6"/>
  <c r="AL34" i="6"/>
  <c r="AM33" i="6"/>
  <c r="AL33" i="6"/>
  <c r="AM52" i="7"/>
  <c r="AL52" i="7"/>
  <c r="AM51" i="7"/>
  <c r="AL51" i="7"/>
  <c r="AM50" i="7"/>
  <c r="AL50" i="7"/>
  <c r="AM49" i="7"/>
  <c r="AL49" i="7"/>
  <c r="AM48" i="7"/>
  <c r="AL48" i="7"/>
  <c r="AM47" i="7"/>
  <c r="AL47" i="7"/>
  <c r="AM46" i="7"/>
  <c r="AL46" i="7"/>
  <c r="AM45" i="7"/>
  <c r="AL45" i="7"/>
  <c r="AM44" i="7"/>
  <c r="AL44" i="7"/>
  <c r="AM43" i="7"/>
  <c r="AL43" i="7"/>
  <c r="AM42" i="7"/>
  <c r="AL42" i="7"/>
  <c r="AM41" i="7"/>
  <c r="AL41" i="7"/>
  <c r="AM40" i="7"/>
  <c r="AL40" i="7"/>
  <c r="AM39" i="7"/>
  <c r="AL39" i="7"/>
  <c r="AM38" i="7"/>
  <c r="AL38" i="7"/>
  <c r="AM37" i="7"/>
  <c r="AL37" i="7"/>
  <c r="AM36" i="7"/>
  <c r="AL36" i="7"/>
  <c r="AM35" i="7"/>
  <c r="AL35" i="7"/>
  <c r="AM34" i="7"/>
  <c r="AL34" i="7"/>
  <c r="AM33" i="7"/>
  <c r="AL33" i="7"/>
  <c r="AM52" i="1"/>
  <c r="AL52" i="1"/>
  <c r="AM51" i="1"/>
  <c r="AL51" i="1"/>
  <c r="AM50" i="1"/>
  <c r="AL50" i="1"/>
  <c r="AM49" i="1"/>
  <c r="AL49" i="1"/>
  <c r="AM48" i="1"/>
  <c r="AL48" i="1"/>
  <c r="AM47" i="1"/>
  <c r="AL47" i="1"/>
  <c r="AM46" i="1"/>
  <c r="AL46" i="1"/>
  <c r="AM45" i="1"/>
  <c r="AL45" i="1"/>
  <c r="AM44" i="1"/>
  <c r="AL44" i="1"/>
  <c r="AM43" i="1"/>
  <c r="AL43" i="1"/>
  <c r="AM42" i="1"/>
  <c r="AL42" i="1"/>
  <c r="AM41" i="1"/>
  <c r="AL41" i="1"/>
  <c r="AM40" i="1"/>
  <c r="AL40" i="1"/>
  <c r="AM39" i="1"/>
  <c r="AL39" i="1"/>
  <c r="AM38" i="1"/>
  <c r="AL38" i="1"/>
  <c r="AM37" i="1"/>
  <c r="AL37" i="1"/>
  <c r="AM36" i="1"/>
  <c r="AL36" i="1"/>
  <c r="AM35" i="1"/>
  <c r="AL35" i="1"/>
  <c r="AM34" i="1"/>
  <c r="AL34" i="1"/>
  <c r="AM33" i="1"/>
  <c r="AL33" i="1"/>
  <c r="AM52" i="8"/>
  <c r="AL52" i="8"/>
  <c r="AM51" i="8"/>
  <c r="AL51" i="8"/>
  <c r="AM50" i="8"/>
  <c r="AL50" i="8"/>
  <c r="AM49" i="8"/>
  <c r="AL49" i="8"/>
  <c r="AM48" i="8"/>
  <c r="AL48" i="8"/>
  <c r="AM47" i="8"/>
  <c r="AL47" i="8"/>
  <c r="AM46" i="8"/>
  <c r="AL46" i="8"/>
  <c r="AM45" i="8"/>
  <c r="AL45" i="8"/>
  <c r="AM44" i="8"/>
  <c r="AL44" i="8"/>
  <c r="AM43" i="8"/>
  <c r="AL43" i="8"/>
  <c r="AM42" i="8"/>
  <c r="AL42" i="8"/>
  <c r="AM41" i="8"/>
  <c r="AL41" i="8"/>
  <c r="AM40" i="8"/>
  <c r="AL40" i="8"/>
  <c r="AM39" i="8"/>
  <c r="AL39" i="8"/>
  <c r="AM38" i="8"/>
  <c r="AL38" i="8"/>
  <c r="AM37" i="8"/>
  <c r="AL37" i="8"/>
  <c r="AM36" i="8"/>
  <c r="AL36" i="8"/>
  <c r="AM35" i="8"/>
  <c r="AL35" i="8"/>
  <c r="AM34" i="8"/>
  <c r="AL34" i="8"/>
  <c r="AM33" i="8"/>
  <c r="AL33" i="8"/>
  <c r="AM52" i="2"/>
  <c r="AL52" i="2"/>
  <c r="AM51" i="2"/>
  <c r="AL51" i="2"/>
  <c r="AM50" i="2"/>
  <c r="AL50" i="2"/>
  <c r="AM49" i="2"/>
  <c r="AL49" i="2"/>
  <c r="AM48" i="2"/>
  <c r="AL48" i="2"/>
  <c r="AM47" i="2"/>
  <c r="AL47" i="2"/>
  <c r="AM46" i="2"/>
  <c r="AL46" i="2"/>
  <c r="AM45" i="2"/>
  <c r="AL45" i="2"/>
  <c r="AM44" i="2"/>
  <c r="AL44" i="2"/>
  <c r="AM43" i="2"/>
  <c r="AL43" i="2"/>
  <c r="AM42" i="2"/>
  <c r="AL42" i="2"/>
  <c r="AM41" i="2"/>
  <c r="AL41" i="2"/>
  <c r="AM40" i="2"/>
  <c r="AL40" i="2"/>
  <c r="AM39" i="2"/>
  <c r="AL39" i="2"/>
  <c r="AM38" i="2"/>
  <c r="AL38" i="2"/>
  <c r="AM37" i="2"/>
  <c r="AL37" i="2"/>
  <c r="AM36" i="2"/>
  <c r="AL36" i="2"/>
  <c r="AM35" i="2"/>
  <c r="AL35" i="2"/>
  <c r="AM34" i="2"/>
  <c r="AL34" i="2"/>
  <c r="AM33" i="2"/>
  <c r="AL33" i="2"/>
  <c r="AM52" i="9"/>
  <c r="AL51" i="9"/>
  <c r="AL49" i="9"/>
  <c r="AL47" i="9"/>
  <c r="AM45" i="9"/>
  <c r="AL43" i="9"/>
  <c r="AM41" i="9"/>
  <c r="AL39" i="9"/>
  <c r="AL38" i="9"/>
  <c r="AL35" i="9"/>
  <c r="AL33" i="9"/>
  <c r="AI33" i="9"/>
  <c r="AM27" i="2"/>
  <c r="AL27" i="2"/>
  <c r="AN26" i="2"/>
  <c r="AN25" i="2"/>
  <c r="AN24" i="2"/>
  <c r="AN23" i="2"/>
  <c r="AN22" i="2"/>
  <c r="AN21" i="2"/>
  <c r="AN20" i="2"/>
  <c r="AN19" i="2"/>
  <c r="AN18" i="2"/>
  <c r="AN17" i="2"/>
  <c r="AN16" i="2"/>
  <c r="AN15" i="2"/>
  <c r="AN14" i="2"/>
  <c r="AN13" i="2"/>
  <c r="AN12" i="2"/>
  <c r="AN11" i="2"/>
  <c r="AN10" i="2"/>
  <c r="AN9" i="2"/>
  <c r="AN8" i="2"/>
  <c r="AN7" i="2"/>
  <c r="AM27" i="3"/>
  <c r="AL27" i="3"/>
  <c r="AN52" i="3"/>
  <c r="AN51" i="3"/>
  <c r="AN50" i="3"/>
  <c r="AN49" i="3"/>
  <c r="AN48" i="3"/>
  <c r="AN46" i="3"/>
  <c r="AN45" i="3"/>
  <c r="AN44" i="3"/>
  <c r="AN43" i="3"/>
  <c r="AN42" i="3"/>
  <c r="AN41" i="3"/>
  <c r="AN40" i="3"/>
  <c r="AN39" i="3"/>
  <c r="AN38" i="3"/>
  <c r="AN37" i="3"/>
  <c r="AN36" i="3"/>
  <c r="AN35" i="3"/>
  <c r="AN34" i="3"/>
  <c r="AN33" i="3"/>
  <c r="AM27" i="4"/>
  <c r="AL27" i="4"/>
  <c r="AN52" i="4"/>
  <c r="AN51" i="4"/>
  <c r="AN50" i="4"/>
  <c r="AN49" i="4"/>
  <c r="AN48" i="4"/>
  <c r="AN46" i="4"/>
  <c r="AN45" i="4"/>
  <c r="AN44" i="4"/>
  <c r="AN43" i="4"/>
  <c r="AN42" i="4"/>
  <c r="AN41" i="4"/>
  <c r="AN40" i="4"/>
  <c r="AN39" i="4"/>
  <c r="AN38" i="4"/>
  <c r="AN37" i="4"/>
  <c r="AN36" i="4"/>
  <c r="AN35" i="4"/>
  <c r="AN34" i="4"/>
  <c r="AN33" i="4"/>
  <c r="AM27" i="5"/>
  <c r="AL27" i="5"/>
  <c r="AN52" i="5"/>
  <c r="AN51" i="5"/>
  <c r="AN50" i="5"/>
  <c r="AN49" i="5"/>
  <c r="AN48" i="5"/>
  <c r="AN46" i="5"/>
  <c r="AN45" i="5"/>
  <c r="AN44" i="5"/>
  <c r="AN43" i="5"/>
  <c r="AN42" i="5"/>
  <c r="AN41" i="5"/>
  <c r="AN40" i="5"/>
  <c r="AN39" i="5"/>
  <c r="AN38" i="5"/>
  <c r="AN37" i="5"/>
  <c r="AN36" i="5"/>
  <c r="AN35" i="5"/>
  <c r="AN34" i="5"/>
  <c r="AN33" i="5"/>
  <c r="AM27" i="6"/>
  <c r="AL27" i="6"/>
  <c r="AN52" i="6"/>
  <c r="AN51" i="6"/>
  <c r="AN50" i="6"/>
  <c r="AN49" i="6"/>
  <c r="AN48" i="6"/>
  <c r="AN46" i="6"/>
  <c r="AN45" i="6"/>
  <c r="AN44" i="6"/>
  <c r="AN43" i="6"/>
  <c r="AN42" i="6"/>
  <c r="AN41" i="6"/>
  <c r="AN40" i="6"/>
  <c r="AN39" i="6"/>
  <c r="AN38" i="6"/>
  <c r="AN37" i="6"/>
  <c r="AN36" i="6"/>
  <c r="AN35" i="6"/>
  <c r="AN34" i="6"/>
  <c r="AN33" i="6"/>
  <c r="AM27" i="7"/>
  <c r="AL27" i="7"/>
  <c r="AN52" i="7"/>
  <c r="AN51" i="7"/>
  <c r="AN50" i="7"/>
  <c r="AN49" i="7"/>
  <c r="AN48" i="7"/>
  <c r="AN46" i="7"/>
  <c r="AN45" i="7"/>
  <c r="AN44" i="7"/>
  <c r="AN43" i="7"/>
  <c r="AN42" i="7"/>
  <c r="AN41" i="7"/>
  <c r="AN40" i="7"/>
  <c r="AN39" i="7"/>
  <c r="AN38" i="7"/>
  <c r="AN37" i="7"/>
  <c r="AN36" i="7"/>
  <c r="AN35" i="7"/>
  <c r="AN34" i="7"/>
  <c r="AN33" i="7"/>
  <c r="AM27" i="1"/>
  <c r="AL27" i="1"/>
  <c r="AN52" i="1"/>
  <c r="AN51" i="1"/>
  <c r="AN50" i="1"/>
  <c r="AN49" i="1"/>
  <c r="AN48" i="1"/>
  <c r="AN46" i="1"/>
  <c r="AN45" i="1"/>
  <c r="AN44" i="1"/>
  <c r="AN43" i="1"/>
  <c r="AN42" i="1"/>
  <c r="AN41" i="1"/>
  <c r="AN40" i="1"/>
  <c r="AN39" i="1"/>
  <c r="AN38" i="1"/>
  <c r="AN37" i="1"/>
  <c r="AN36" i="1"/>
  <c r="AN35" i="1"/>
  <c r="AN34" i="1"/>
  <c r="AN33" i="1"/>
  <c r="AM27" i="8"/>
  <c r="AL27" i="8"/>
  <c r="AN52" i="8"/>
  <c r="AN51" i="8"/>
  <c r="AN50" i="8"/>
  <c r="AN49" i="8"/>
  <c r="AN48" i="8"/>
  <c r="AN46" i="8"/>
  <c r="AN45" i="8"/>
  <c r="AN44" i="8"/>
  <c r="AN43" i="8"/>
  <c r="AN42" i="8"/>
  <c r="AN41" i="8"/>
  <c r="AN40" i="8"/>
  <c r="AN39" i="8"/>
  <c r="AN38" i="8"/>
  <c r="AN37" i="8"/>
  <c r="AN36" i="8"/>
  <c r="AN35" i="8"/>
  <c r="AN34" i="8"/>
  <c r="AN33" i="8"/>
  <c r="AD52" i="9"/>
  <c r="AD51" i="9"/>
  <c r="AD50" i="9"/>
  <c r="AD49" i="9"/>
  <c r="AD48" i="9"/>
  <c r="AD47" i="9"/>
  <c r="AD46" i="9"/>
  <c r="AD45" i="9"/>
  <c r="AD44" i="9"/>
  <c r="AD43" i="9"/>
  <c r="AD42" i="9"/>
  <c r="AD41" i="9"/>
  <c r="AD40" i="9"/>
  <c r="AD39" i="9"/>
  <c r="AD38" i="9"/>
  <c r="AD37" i="9"/>
  <c r="AD36" i="9"/>
  <c r="AD35" i="9"/>
  <c r="AD34" i="9"/>
  <c r="AD33" i="9"/>
  <c r="AD27" i="9"/>
  <c r="AE26" i="9"/>
  <c r="AE25" i="9"/>
  <c r="AE24" i="9"/>
  <c r="AE23" i="9"/>
  <c r="AE22" i="9"/>
  <c r="AE21" i="9"/>
  <c r="AE20" i="9"/>
  <c r="AE19" i="9"/>
  <c r="AE18" i="9"/>
  <c r="AE17" i="9"/>
  <c r="AE16" i="9"/>
  <c r="AE15" i="9"/>
  <c r="AE14" i="9"/>
  <c r="AE13" i="9"/>
  <c r="AE12" i="9"/>
  <c r="AE11" i="9"/>
  <c r="AE10" i="9"/>
  <c r="AE9" i="9"/>
  <c r="AE8" i="9"/>
  <c r="AE7" i="9"/>
  <c r="Z33" i="9"/>
  <c r="AJ27" i="1"/>
  <c r="AI27" i="1"/>
  <c r="AJ27" i="2"/>
  <c r="AI27" i="2"/>
  <c r="AK26" i="2"/>
  <c r="AK25" i="2"/>
  <c r="AK24" i="2"/>
  <c r="AK23" i="2"/>
  <c r="AK22" i="2"/>
  <c r="AK21" i="2"/>
  <c r="AK20" i="2"/>
  <c r="AK19" i="2"/>
  <c r="AK18" i="2"/>
  <c r="AK17" i="2"/>
  <c r="AK16" i="2"/>
  <c r="AK15" i="2"/>
  <c r="AK14" i="2"/>
  <c r="AK13" i="2"/>
  <c r="AK12" i="2"/>
  <c r="AK11" i="2"/>
  <c r="AK10" i="2"/>
  <c r="AK9" i="2"/>
  <c r="AK8" i="2"/>
  <c r="AK7" i="2"/>
  <c r="AJ27" i="3"/>
  <c r="AI27" i="3"/>
  <c r="AJ27" i="4"/>
  <c r="AI27" i="4"/>
  <c r="AJ27" i="5"/>
  <c r="AI27" i="5"/>
  <c r="AJ27" i="6"/>
  <c r="AI27" i="6"/>
  <c r="AJ27" i="7"/>
  <c r="AI27" i="7"/>
  <c r="AJ27" i="8"/>
  <c r="AI27" i="8"/>
  <c r="V83" i="55"/>
  <c r="V106" i="55" s="1"/>
  <c r="U83" i="55"/>
  <c r="U106" i="55" s="1"/>
  <c r="T83" i="55"/>
  <c r="T106" i="55" s="1"/>
  <c r="S83" i="55"/>
  <c r="S106" i="55" s="1"/>
  <c r="R83" i="55"/>
  <c r="R106" i="55" s="1"/>
  <c r="Q83" i="55"/>
  <c r="Q106" i="55" s="1"/>
  <c r="P83" i="55"/>
  <c r="P106" i="55" s="1"/>
  <c r="O83" i="55"/>
  <c r="O106" i="55" s="1"/>
  <c r="N83" i="55"/>
  <c r="N106" i="55" s="1"/>
  <c r="V82" i="55"/>
  <c r="V105" i="55" s="1"/>
  <c r="U82" i="55"/>
  <c r="U105" i="55" s="1"/>
  <c r="T82" i="55"/>
  <c r="T105" i="55" s="1"/>
  <c r="S82" i="55"/>
  <c r="S105" i="55" s="1"/>
  <c r="R82" i="55"/>
  <c r="R105" i="55" s="1"/>
  <c r="Q82" i="55"/>
  <c r="Q105" i="55" s="1"/>
  <c r="P82" i="55"/>
  <c r="P105" i="55" s="1"/>
  <c r="O82" i="55"/>
  <c r="O105" i="55" s="1"/>
  <c r="N82" i="55"/>
  <c r="N105" i="55" s="1"/>
  <c r="V81" i="55"/>
  <c r="V104" i="55" s="1"/>
  <c r="U81" i="55"/>
  <c r="U104" i="55" s="1"/>
  <c r="T81" i="55"/>
  <c r="T104" i="55" s="1"/>
  <c r="S81" i="55"/>
  <c r="S104" i="55" s="1"/>
  <c r="R81" i="55"/>
  <c r="R104" i="55" s="1"/>
  <c r="Q81" i="55"/>
  <c r="Q104" i="55" s="1"/>
  <c r="P81" i="55"/>
  <c r="P104" i="55" s="1"/>
  <c r="O81" i="55"/>
  <c r="O104" i="55" s="1"/>
  <c r="N81" i="55"/>
  <c r="N104" i="55" s="1"/>
  <c r="V80" i="55"/>
  <c r="V103" i="55" s="1"/>
  <c r="U80" i="55"/>
  <c r="U103" i="55" s="1"/>
  <c r="T80" i="55"/>
  <c r="T103" i="55" s="1"/>
  <c r="S80" i="55"/>
  <c r="S103" i="55" s="1"/>
  <c r="R80" i="55"/>
  <c r="R103" i="55" s="1"/>
  <c r="Q80" i="55"/>
  <c r="Q103" i="55" s="1"/>
  <c r="P80" i="55"/>
  <c r="P103" i="55" s="1"/>
  <c r="O80" i="55"/>
  <c r="O103" i="55" s="1"/>
  <c r="N80" i="55"/>
  <c r="N103" i="55" s="1"/>
  <c r="V79" i="55"/>
  <c r="V102" i="55" s="1"/>
  <c r="U79" i="55"/>
  <c r="U102" i="55" s="1"/>
  <c r="T79" i="55"/>
  <c r="T102" i="55" s="1"/>
  <c r="S79" i="55"/>
  <c r="S102" i="55" s="1"/>
  <c r="R79" i="55"/>
  <c r="R102" i="55" s="1"/>
  <c r="Q79" i="55"/>
  <c r="Q102" i="55" s="1"/>
  <c r="P79" i="55"/>
  <c r="P102" i="55" s="1"/>
  <c r="O79" i="55"/>
  <c r="O102" i="55" s="1"/>
  <c r="N79" i="55"/>
  <c r="N102" i="55" s="1"/>
  <c r="V78" i="55"/>
  <c r="V101" i="55" s="1"/>
  <c r="U78" i="55"/>
  <c r="U101" i="55" s="1"/>
  <c r="T78" i="55"/>
  <c r="T101" i="55" s="1"/>
  <c r="S78" i="55"/>
  <c r="S101" i="55" s="1"/>
  <c r="R78" i="55"/>
  <c r="R101" i="55" s="1"/>
  <c r="Q78" i="55"/>
  <c r="Q101" i="55" s="1"/>
  <c r="P78" i="55"/>
  <c r="P101" i="55" s="1"/>
  <c r="O78" i="55"/>
  <c r="O101" i="55" s="1"/>
  <c r="N78" i="55"/>
  <c r="N101" i="55" s="1"/>
  <c r="V77" i="55"/>
  <c r="V100" i="55" s="1"/>
  <c r="U77" i="55"/>
  <c r="U100" i="55" s="1"/>
  <c r="T77" i="55"/>
  <c r="T100" i="55" s="1"/>
  <c r="S77" i="55"/>
  <c r="S100" i="55" s="1"/>
  <c r="R77" i="55"/>
  <c r="R100" i="55" s="1"/>
  <c r="Q77" i="55"/>
  <c r="Q100" i="55" s="1"/>
  <c r="P77" i="55"/>
  <c r="P100" i="55" s="1"/>
  <c r="O77" i="55"/>
  <c r="O100" i="55" s="1"/>
  <c r="N77" i="55"/>
  <c r="N100" i="55" s="1"/>
  <c r="V76" i="55"/>
  <c r="V99" i="55" s="1"/>
  <c r="U76" i="55"/>
  <c r="U99" i="55" s="1"/>
  <c r="T76" i="55"/>
  <c r="T99" i="55" s="1"/>
  <c r="S76" i="55"/>
  <c r="S99" i="55" s="1"/>
  <c r="R76" i="55"/>
  <c r="R99" i="55" s="1"/>
  <c r="Q76" i="55"/>
  <c r="Q99" i="55" s="1"/>
  <c r="P76" i="55"/>
  <c r="P99" i="55" s="1"/>
  <c r="O76" i="55"/>
  <c r="O99" i="55" s="1"/>
  <c r="N76" i="55"/>
  <c r="N99" i="55" s="1"/>
  <c r="V36" i="55"/>
  <c r="U36" i="55"/>
  <c r="T36" i="55"/>
  <c r="S36" i="55"/>
  <c r="R36" i="55"/>
  <c r="Q36" i="55"/>
  <c r="P36" i="55"/>
  <c r="O36" i="55"/>
  <c r="N36" i="55"/>
  <c r="V35" i="55"/>
  <c r="U35" i="55"/>
  <c r="T35" i="55"/>
  <c r="S35" i="55"/>
  <c r="R35" i="55"/>
  <c r="Q35" i="55"/>
  <c r="P35" i="55"/>
  <c r="O35" i="55"/>
  <c r="N35" i="55"/>
  <c r="V34" i="55"/>
  <c r="U34" i="55"/>
  <c r="T34" i="55"/>
  <c r="S34" i="55"/>
  <c r="R34" i="55"/>
  <c r="Q34" i="55"/>
  <c r="P34" i="55"/>
  <c r="O34" i="55"/>
  <c r="N34" i="55"/>
  <c r="V33" i="55"/>
  <c r="U33" i="55"/>
  <c r="T33" i="55"/>
  <c r="S33" i="55"/>
  <c r="R33" i="55"/>
  <c r="Q33" i="55"/>
  <c r="P33" i="55"/>
  <c r="O33" i="55"/>
  <c r="N33" i="55"/>
  <c r="V32" i="55"/>
  <c r="U32" i="55"/>
  <c r="T32" i="55"/>
  <c r="S32" i="55"/>
  <c r="R32" i="55"/>
  <c r="Q32" i="55"/>
  <c r="P32" i="55"/>
  <c r="O32" i="55"/>
  <c r="N32" i="55"/>
  <c r="V31" i="55"/>
  <c r="U31" i="55"/>
  <c r="T31" i="55"/>
  <c r="S31" i="55"/>
  <c r="R31" i="55"/>
  <c r="Q31" i="55"/>
  <c r="P31" i="55"/>
  <c r="O31" i="55"/>
  <c r="N31" i="55"/>
  <c r="V30" i="55"/>
  <c r="U30" i="55"/>
  <c r="T30" i="55"/>
  <c r="S30" i="55"/>
  <c r="R30" i="55"/>
  <c r="Q30" i="55"/>
  <c r="P30" i="55"/>
  <c r="O30" i="55"/>
  <c r="N30" i="55"/>
  <c r="V29" i="55"/>
  <c r="U29" i="55"/>
  <c r="T29" i="55"/>
  <c r="S29" i="55"/>
  <c r="R29" i="55"/>
  <c r="Q29" i="55"/>
  <c r="P29" i="55"/>
  <c r="O29" i="55"/>
  <c r="N29" i="55"/>
  <c r="V28" i="55"/>
  <c r="U28" i="55"/>
  <c r="T28" i="55"/>
  <c r="S28" i="55"/>
  <c r="R28" i="55"/>
  <c r="Q28" i="55"/>
  <c r="P28" i="55"/>
  <c r="O28" i="55"/>
  <c r="N28" i="55"/>
  <c r="V13" i="55"/>
  <c r="K14" i="74" s="1"/>
  <c r="U13" i="55"/>
  <c r="T13" i="55"/>
  <c r="S13" i="55"/>
  <c r="R13" i="55"/>
  <c r="K10" i="74" s="1"/>
  <c r="Q13" i="55"/>
  <c r="P13" i="55"/>
  <c r="K8" i="74" s="1"/>
  <c r="O13" i="55"/>
  <c r="N13" i="55"/>
  <c r="K6" i="74" s="1"/>
  <c r="AI39" i="9"/>
  <c r="AI38" i="9"/>
  <c r="AI37" i="9"/>
  <c r="AI36" i="9"/>
  <c r="AI35" i="9"/>
  <c r="AI34" i="9"/>
  <c r="AJ52" i="5"/>
  <c r="AI52" i="5"/>
  <c r="AJ51" i="5"/>
  <c r="AI51" i="5"/>
  <c r="AJ50" i="5"/>
  <c r="AI50" i="5"/>
  <c r="AJ49" i="5"/>
  <c r="AI49" i="5"/>
  <c r="AJ48" i="5"/>
  <c r="AI48" i="5"/>
  <c r="AJ47" i="5"/>
  <c r="AI47" i="5"/>
  <c r="AJ46" i="5"/>
  <c r="AI46" i="5"/>
  <c r="AJ45" i="5"/>
  <c r="AI45" i="5"/>
  <c r="AJ44" i="5"/>
  <c r="AI44" i="5"/>
  <c r="AJ43" i="5"/>
  <c r="AI43" i="5"/>
  <c r="AJ42" i="5"/>
  <c r="AI42" i="5"/>
  <c r="AJ41" i="5"/>
  <c r="AI41" i="5"/>
  <c r="AJ40" i="5"/>
  <c r="AI40" i="5"/>
  <c r="AJ39" i="5"/>
  <c r="AI39" i="5"/>
  <c r="AJ38" i="5"/>
  <c r="AI38" i="5"/>
  <c r="AJ37" i="5"/>
  <c r="AI37" i="5"/>
  <c r="AJ36" i="5"/>
  <c r="AI36" i="5"/>
  <c r="AJ35" i="5"/>
  <c r="AI35" i="5"/>
  <c r="AJ34" i="5"/>
  <c r="AI34" i="5"/>
  <c r="AI33" i="5"/>
  <c r="AJ52" i="6"/>
  <c r="AI52" i="6"/>
  <c r="AJ51" i="6"/>
  <c r="AI51" i="6"/>
  <c r="AJ50" i="6"/>
  <c r="AI50" i="6"/>
  <c r="AJ49" i="6"/>
  <c r="AI49" i="6"/>
  <c r="AJ48" i="6"/>
  <c r="AI48" i="6"/>
  <c r="AJ47" i="6"/>
  <c r="AI47" i="6"/>
  <c r="AJ46" i="6"/>
  <c r="AI46" i="6"/>
  <c r="AJ45" i="6"/>
  <c r="AI45" i="6"/>
  <c r="AJ44" i="6"/>
  <c r="AI44" i="6"/>
  <c r="AJ43" i="6"/>
  <c r="AI43" i="6"/>
  <c r="AJ42" i="6"/>
  <c r="AI42" i="6"/>
  <c r="AJ41" i="6"/>
  <c r="AI41" i="6"/>
  <c r="AJ40" i="6"/>
  <c r="AI40" i="6"/>
  <c r="AJ39" i="6"/>
  <c r="AI39" i="6"/>
  <c r="AJ38" i="6"/>
  <c r="AI38" i="6"/>
  <c r="AJ37" i="6"/>
  <c r="AI37" i="6"/>
  <c r="AJ36" i="6"/>
  <c r="AI36" i="6"/>
  <c r="AJ35" i="6"/>
  <c r="AI35" i="6"/>
  <c r="AJ34" i="6"/>
  <c r="AI33" i="6"/>
  <c r="AJ52" i="7"/>
  <c r="AI52" i="7"/>
  <c r="AJ51" i="7"/>
  <c r="AI51" i="7"/>
  <c r="AJ50" i="7"/>
  <c r="AI50" i="7"/>
  <c r="AJ49" i="7"/>
  <c r="AI49" i="7"/>
  <c r="AJ48" i="7"/>
  <c r="AI48" i="7"/>
  <c r="AJ47" i="7"/>
  <c r="AI47" i="7"/>
  <c r="AJ46" i="7"/>
  <c r="AI46" i="7"/>
  <c r="AJ45" i="7"/>
  <c r="AI45" i="7"/>
  <c r="AJ44" i="7"/>
  <c r="AI44" i="7"/>
  <c r="AJ43" i="7"/>
  <c r="AI43" i="7"/>
  <c r="AJ42" i="7"/>
  <c r="AI42" i="7"/>
  <c r="AJ41" i="7"/>
  <c r="AI41" i="7"/>
  <c r="AJ40" i="7"/>
  <c r="AI40" i="7"/>
  <c r="AJ39" i="7"/>
  <c r="AI39" i="7"/>
  <c r="AJ38" i="7"/>
  <c r="AI38" i="7"/>
  <c r="AJ37" i="7"/>
  <c r="AI37" i="7"/>
  <c r="AJ36" i="7"/>
  <c r="AI36" i="7"/>
  <c r="AJ35" i="7"/>
  <c r="AI35" i="7"/>
  <c r="AJ34" i="7"/>
  <c r="AI34" i="7"/>
  <c r="AJ33" i="7"/>
  <c r="AI33" i="7"/>
  <c r="AJ52" i="8"/>
  <c r="AI52" i="8"/>
  <c r="AJ51" i="8"/>
  <c r="AJ50" i="8"/>
  <c r="AI50" i="8"/>
  <c r="AJ49" i="8"/>
  <c r="AJ48" i="8"/>
  <c r="AI48" i="8"/>
  <c r="AJ47" i="8"/>
  <c r="AJ46" i="8"/>
  <c r="AI46" i="8"/>
  <c r="AJ45" i="8"/>
  <c r="AJ44" i="8"/>
  <c r="AI44" i="8"/>
  <c r="AJ43" i="8"/>
  <c r="AJ42" i="8"/>
  <c r="AI42" i="8"/>
  <c r="AJ41" i="8"/>
  <c r="AJ40" i="8"/>
  <c r="AI40" i="8"/>
  <c r="AJ39" i="8"/>
  <c r="AJ38" i="8"/>
  <c r="AI38" i="8"/>
  <c r="AJ37" i="8"/>
  <c r="AJ36" i="8"/>
  <c r="AI36" i="8"/>
  <c r="AJ35" i="8"/>
  <c r="AJ34" i="8"/>
  <c r="AI34" i="8"/>
  <c r="AJ33" i="8"/>
  <c r="AI33" i="8"/>
  <c r="AI35" i="8"/>
  <c r="AI37" i="8"/>
  <c r="AI39" i="8"/>
  <c r="AI41" i="8"/>
  <c r="AI43" i="8"/>
  <c r="AI45" i="8"/>
  <c r="AI47" i="8"/>
  <c r="AI49" i="8"/>
  <c r="AI51" i="8"/>
  <c r="AI34" i="6"/>
  <c r="AI33" i="4"/>
  <c r="AI34" i="4"/>
  <c r="AI35" i="4"/>
  <c r="AI36" i="4"/>
  <c r="AI37" i="4"/>
  <c r="AI38" i="4"/>
  <c r="AI39" i="4"/>
  <c r="AI40" i="4"/>
  <c r="AI41" i="4"/>
  <c r="AI42" i="4"/>
  <c r="AI43" i="4"/>
  <c r="AI44" i="4"/>
  <c r="AI45" i="4"/>
  <c r="AI46" i="4"/>
  <c r="AI47" i="4"/>
  <c r="AI48" i="4"/>
  <c r="AI49" i="4"/>
  <c r="AI50" i="4"/>
  <c r="AI51" i="4"/>
  <c r="AI52" i="4"/>
  <c r="AI33" i="3"/>
  <c r="AI34" i="3"/>
  <c r="AI35" i="3"/>
  <c r="AI36" i="3"/>
  <c r="AI37" i="3"/>
  <c r="AI38" i="3"/>
  <c r="AI39" i="3"/>
  <c r="AI40" i="3"/>
  <c r="AI41" i="3"/>
  <c r="AI42" i="3"/>
  <c r="AI43" i="3"/>
  <c r="AI44" i="3"/>
  <c r="AI45" i="3"/>
  <c r="AI46" i="3"/>
  <c r="AI47" i="3"/>
  <c r="AI48" i="3"/>
  <c r="AI49" i="3"/>
  <c r="AI50" i="3"/>
  <c r="AI51" i="3"/>
  <c r="AI52" i="3"/>
  <c r="AI33" i="2"/>
  <c r="AI34" i="2"/>
  <c r="AI35" i="2"/>
  <c r="AI36" i="2"/>
  <c r="AI37" i="2"/>
  <c r="AI38" i="2"/>
  <c r="AI39" i="2"/>
  <c r="AI40" i="2"/>
  <c r="AI41" i="2"/>
  <c r="AI42" i="2"/>
  <c r="AI43" i="2"/>
  <c r="AI44" i="2"/>
  <c r="AI45" i="2"/>
  <c r="AI46" i="2"/>
  <c r="AI47" i="2"/>
  <c r="AI48" i="2"/>
  <c r="AI49" i="2"/>
  <c r="AI50" i="2"/>
  <c r="AI51" i="2"/>
  <c r="AI52" i="2"/>
  <c r="AI33" i="1"/>
  <c r="AI34" i="1"/>
  <c r="AI35" i="1"/>
  <c r="AI36" i="1"/>
  <c r="AI37" i="1"/>
  <c r="AI38" i="1"/>
  <c r="AI39" i="1"/>
  <c r="AI40" i="1"/>
  <c r="AI41" i="1"/>
  <c r="AI42" i="1"/>
  <c r="AI43" i="1"/>
  <c r="AI44" i="1"/>
  <c r="AI45" i="1"/>
  <c r="AI46" i="1"/>
  <c r="AI47" i="1"/>
  <c r="AI48" i="1"/>
  <c r="AI49" i="1"/>
  <c r="AI50" i="1"/>
  <c r="AI51" i="1"/>
  <c r="AI52" i="1"/>
  <c r="AI40" i="9"/>
  <c r="AI41" i="9"/>
  <c r="AI42" i="9"/>
  <c r="AI43" i="9"/>
  <c r="AI44" i="9"/>
  <c r="AI45" i="9"/>
  <c r="AI46" i="9"/>
  <c r="AI47" i="9"/>
  <c r="AI48" i="9"/>
  <c r="AI49" i="9"/>
  <c r="AI50" i="9"/>
  <c r="AI51" i="9"/>
  <c r="AI52" i="9"/>
  <c r="AJ33" i="6"/>
  <c r="AJ33" i="5"/>
  <c r="AJ33" i="4"/>
  <c r="AJ34" i="4"/>
  <c r="AJ35" i="4"/>
  <c r="AJ36" i="4"/>
  <c r="AJ37" i="4"/>
  <c r="AJ38" i="4"/>
  <c r="AJ39" i="4"/>
  <c r="AJ40" i="4"/>
  <c r="AJ41" i="4"/>
  <c r="AJ42" i="4"/>
  <c r="AJ43" i="4"/>
  <c r="AJ44" i="4"/>
  <c r="AJ45" i="4"/>
  <c r="AJ46" i="4"/>
  <c r="AJ47" i="4"/>
  <c r="AJ48" i="4"/>
  <c r="AJ49" i="4"/>
  <c r="AJ50" i="4"/>
  <c r="AJ51" i="4"/>
  <c r="AJ52" i="4"/>
  <c r="AJ33" i="3"/>
  <c r="AJ34" i="3"/>
  <c r="AJ35" i="3"/>
  <c r="AJ36" i="3"/>
  <c r="AJ37" i="3"/>
  <c r="AJ38" i="3"/>
  <c r="AJ39" i="3"/>
  <c r="AJ40" i="3"/>
  <c r="AJ41" i="3"/>
  <c r="AJ42" i="3"/>
  <c r="AJ43" i="3"/>
  <c r="AJ44" i="3"/>
  <c r="AJ45" i="3"/>
  <c r="AJ46" i="3"/>
  <c r="AJ47" i="3"/>
  <c r="AJ48" i="3"/>
  <c r="AJ49" i="3"/>
  <c r="AJ50" i="3"/>
  <c r="AJ51" i="3"/>
  <c r="AJ52" i="3"/>
  <c r="AJ33" i="2"/>
  <c r="AJ34" i="2"/>
  <c r="AJ35" i="2"/>
  <c r="AJ36" i="2"/>
  <c r="AJ37" i="2"/>
  <c r="AJ38" i="2"/>
  <c r="AJ39" i="2"/>
  <c r="AJ40" i="2"/>
  <c r="AJ41" i="2"/>
  <c r="AJ42" i="2"/>
  <c r="AJ43" i="2"/>
  <c r="AJ44" i="2"/>
  <c r="AJ45" i="2"/>
  <c r="AJ46" i="2"/>
  <c r="AJ47" i="2"/>
  <c r="AJ48" i="2"/>
  <c r="AJ49" i="2"/>
  <c r="AJ50" i="2"/>
  <c r="AJ51" i="2"/>
  <c r="AJ52" i="2"/>
  <c r="AJ33" i="1"/>
  <c r="AJ34" i="1"/>
  <c r="AJ35" i="1"/>
  <c r="AJ36" i="1"/>
  <c r="AJ37" i="1"/>
  <c r="AJ38" i="1"/>
  <c r="AJ39" i="1"/>
  <c r="AJ40" i="1"/>
  <c r="AJ41" i="1"/>
  <c r="AJ42" i="1"/>
  <c r="AJ43" i="1"/>
  <c r="AJ44" i="1"/>
  <c r="AJ45" i="1"/>
  <c r="AJ46" i="1"/>
  <c r="AJ47" i="1"/>
  <c r="AJ48" i="1"/>
  <c r="AJ49" i="1"/>
  <c r="AJ50" i="1"/>
  <c r="AJ51" i="1"/>
  <c r="AJ52" i="1"/>
  <c r="AJ33" i="9"/>
  <c r="AG33" i="9"/>
  <c r="AJ34" i="9"/>
  <c r="AG34" i="9"/>
  <c r="AJ35" i="9"/>
  <c r="AG35" i="9"/>
  <c r="AJ36" i="9"/>
  <c r="AG36" i="9"/>
  <c r="AJ37" i="9"/>
  <c r="AG37" i="9"/>
  <c r="AJ38" i="9"/>
  <c r="AG38" i="9"/>
  <c r="AJ39" i="9"/>
  <c r="AG39" i="9"/>
  <c r="AJ40" i="9"/>
  <c r="AG40" i="9"/>
  <c r="AJ41" i="9"/>
  <c r="AG41" i="9"/>
  <c r="AJ42" i="9"/>
  <c r="AG42" i="9"/>
  <c r="AJ43" i="9"/>
  <c r="AG43" i="9"/>
  <c r="AJ44" i="9"/>
  <c r="AG44" i="9"/>
  <c r="AJ45" i="9"/>
  <c r="AG45" i="9"/>
  <c r="AJ46" i="9"/>
  <c r="AG46" i="9"/>
  <c r="AJ47" i="9"/>
  <c r="AG47" i="9"/>
  <c r="AJ48" i="9"/>
  <c r="AG48" i="9"/>
  <c r="AJ49" i="9"/>
  <c r="AG49" i="9"/>
  <c r="AJ50" i="9"/>
  <c r="AG50" i="9"/>
  <c r="AJ51" i="9"/>
  <c r="AG51" i="9"/>
  <c r="AJ52" i="9"/>
  <c r="AG52" i="9"/>
  <c r="AG33" i="8"/>
  <c r="AG35" i="8"/>
  <c r="AG37" i="8"/>
  <c r="AG38" i="8"/>
  <c r="AG39" i="8"/>
  <c r="AG40" i="8"/>
  <c r="AG41" i="8"/>
  <c r="AG42" i="8"/>
  <c r="AG43" i="8"/>
  <c r="AG44" i="8"/>
  <c r="AG45" i="8"/>
  <c r="AG46" i="8"/>
  <c r="AG47" i="8"/>
  <c r="AG48" i="8"/>
  <c r="AG49" i="8"/>
  <c r="AG50" i="8"/>
  <c r="AG51" i="8"/>
  <c r="AG52" i="8"/>
  <c r="AG33" i="7"/>
  <c r="AG34" i="7"/>
  <c r="AG35" i="7"/>
  <c r="AG36" i="7"/>
  <c r="AG37" i="7"/>
  <c r="AG38" i="7"/>
  <c r="AG39" i="7"/>
  <c r="AG40" i="7"/>
  <c r="AG41" i="7"/>
  <c r="AG42" i="7"/>
  <c r="AG43" i="7"/>
  <c r="AG44" i="7"/>
  <c r="AG45" i="7"/>
  <c r="AG46" i="7"/>
  <c r="AG47" i="7"/>
  <c r="AG48" i="7"/>
  <c r="AG49" i="7"/>
  <c r="AG50" i="7"/>
  <c r="AG51" i="7"/>
  <c r="AG52" i="7"/>
  <c r="AG34" i="6"/>
  <c r="AG35" i="6"/>
  <c r="AG36" i="6"/>
  <c r="AG37" i="6"/>
  <c r="AG38" i="6"/>
  <c r="AG39" i="6"/>
  <c r="AG40" i="6"/>
  <c r="AG41" i="6"/>
  <c r="AG42" i="6"/>
  <c r="AG43" i="6"/>
  <c r="AG44" i="6"/>
  <c r="AG45" i="6"/>
  <c r="AG46" i="6"/>
  <c r="AG47" i="6"/>
  <c r="AG48" i="6"/>
  <c r="AG49" i="6"/>
  <c r="AG50" i="6"/>
  <c r="AG51" i="6"/>
  <c r="AG52" i="6"/>
  <c r="AG34" i="5"/>
  <c r="AG35" i="5"/>
  <c r="AG36" i="5"/>
  <c r="AG37" i="5"/>
  <c r="AG38" i="5"/>
  <c r="AG39" i="5"/>
  <c r="AG40" i="5"/>
  <c r="AG41" i="5"/>
  <c r="AG42" i="5"/>
  <c r="AG43" i="5"/>
  <c r="AG44" i="5"/>
  <c r="AG45" i="5"/>
  <c r="AG46" i="5"/>
  <c r="AG47" i="5"/>
  <c r="AG48" i="5"/>
  <c r="AG49" i="5"/>
  <c r="AG50" i="5"/>
  <c r="AG51" i="5"/>
  <c r="AG52" i="5"/>
  <c r="AG34" i="8"/>
  <c r="AG36" i="8"/>
  <c r="AF34" i="8"/>
  <c r="AF36" i="8"/>
  <c r="AF38" i="8"/>
  <c r="AF40" i="8"/>
  <c r="AF42" i="8"/>
  <c r="AF44" i="8"/>
  <c r="AF46" i="8"/>
  <c r="AF48" i="8"/>
  <c r="AF50" i="8"/>
  <c r="AF52" i="8"/>
  <c r="AF33" i="7"/>
  <c r="AF34" i="7"/>
  <c r="AF35" i="7"/>
  <c r="AF36" i="7"/>
  <c r="AF37" i="7"/>
  <c r="AF38" i="7"/>
  <c r="AF39" i="7"/>
  <c r="AF40" i="7"/>
  <c r="AF41" i="7"/>
  <c r="AF42" i="7"/>
  <c r="AF43" i="7"/>
  <c r="AF44" i="7"/>
  <c r="AF45" i="7"/>
  <c r="AF46" i="7"/>
  <c r="AF47" i="7"/>
  <c r="AF48" i="7"/>
  <c r="AF49" i="7"/>
  <c r="AF50" i="7"/>
  <c r="AF51" i="7"/>
  <c r="AF52" i="7"/>
  <c r="AF33" i="6"/>
  <c r="AF35" i="6"/>
  <c r="AF36" i="6"/>
  <c r="AF37" i="6"/>
  <c r="AF38" i="6"/>
  <c r="AF39" i="6"/>
  <c r="AF40" i="6"/>
  <c r="AF41" i="6"/>
  <c r="AF42" i="6"/>
  <c r="AF43" i="6"/>
  <c r="AF44" i="6"/>
  <c r="AF45" i="6"/>
  <c r="AF46" i="6"/>
  <c r="AF47" i="6"/>
  <c r="AF48" i="6"/>
  <c r="AF49" i="6"/>
  <c r="AF50" i="6"/>
  <c r="AF51" i="6"/>
  <c r="AF52" i="6"/>
  <c r="AF33" i="5"/>
  <c r="AF34" i="5"/>
  <c r="AF35" i="5"/>
  <c r="AF36" i="5"/>
  <c r="AF37" i="5"/>
  <c r="AF38" i="5"/>
  <c r="AF39" i="5"/>
  <c r="AF40" i="5"/>
  <c r="AF41" i="5"/>
  <c r="AF42" i="5"/>
  <c r="AF43" i="5"/>
  <c r="AF44" i="5"/>
  <c r="AF45" i="5"/>
  <c r="AF46" i="5"/>
  <c r="AF47" i="5"/>
  <c r="AF48" i="5"/>
  <c r="AF49" i="5"/>
  <c r="AF50" i="5"/>
  <c r="AF51" i="5"/>
  <c r="AF52" i="5"/>
  <c r="AG27" i="6"/>
  <c r="AG33" i="6"/>
  <c r="AG27" i="5"/>
  <c r="AG33" i="5"/>
  <c r="AG27" i="4"/>
  <c r="AG33" i="4"/>
  <c r="AG34" i="4"/>
  <c r="AG35" i="4"/>
  <c r="AG36" i="4"/>
  <c r="AG37" i="4"/>
  <c r="AG38" i="4"/>
  <c r="AG39" i="4"/>
  <c r="AG40" i="4"/>
  <c r="AG41" i="4"/>
  <c r="AG42" i="4"/>
  <c r="AG43" i="4"/>
  <c r="AG44" i="4"/>
  <c r="AG45" i="4"/>
  <c r="AG46" i="4"/>
  <c r="AG47" i="4"/>
  <c r="AG48" i="4"/>
  <c r="AG49" i="4"/>
  <c r="AG50" i="4"/>
  <c r="AG51" i="4"/>
  <c r="AG52" i="4"/>
  <c r="AG33" i="3"/>
  <c r="AG34" i="3"/>
  <c r="AG35" i="3"/>
  <c r="AG36" i="3"/>
  <c r="AG37" i="3"/>
  <c r="AG38" i="3"/>
  <c r="AG39" i="3"/>
  <c r="AG40" i="3"/>
  <c r="AG41" i="3"/>
  <c r="AG42" i="3"/>
  <c r="AG43" i="3"/>
  <c r="AG44" i="3"/>
  <c r="AG45" i="3"/>
  <c r="AG46" i="3"/>
  <c r="AG47" i="3"/>
  <c r="AG48" i="3"/>
  <c r="AG49" i="3"/>
  <c r="AG50" i="3"/>
  <c r="AG51" i="3"/>
  <c r="AG52" i="3"/>
  <c r="AG27" i="2"/>
  <c r="AG33" i="2"/>
  <c r="AG34" i="2"/>
  <c r="AG35" i="2"/>
  <c r="AG36" i="2"/>
  <c r="AG37" i="2"/>
  <c r="AG38" i="2"/>
  <c r="AG39" i="2"/>
  <c r="AG40" i="2"/>
  <c r="AG41" i="2"/>
  <c r="AG42" i="2"/>
  <c r="AG43" i="2"/>
  <c r="AG44" i="2"/>
  <c r="AG45" i="2"/>
  <c r="AG46" i="2"/>
  <c r="AG47" i="2"/>
  <c r="AG48" i="2"/>
  <c r="AG49" i="2"/>
  <c r="AG50" i="2"/>
  <c r="AG51" i="2"/>
  <c r="AG52" i="2"/>
  <c r="AH33" i="1"/>
  <c r="AG33" i="1"/>
  <c r="AG34" i="1"/>
  <c r="AG35" i="1"/>
  <c r="AG36" i="1"/>
  <c r="AG37" i="1"/>
  <c r="AG38" i="1"/>
  <c r="AG39" i="1"/>
  <c r="AG40" i="1"/>
  <c r="AG41" i="1"/>
  <c r="AG42" i="1"/>
  <c r="AG43" i="1"/>
  <c r="AG44" i="1"/>
  <c r="AG45" i="1"/>
  <c r="AG46" i="1"/>
  <c r="AG47" i="1"/>
  <c r="AG48" i="1"/>
  <c r="AG49" i="1"/>
  <c r="AG50" i="1"/>
  <c r="AG51" i="1"/>
  <c r="AG52" i="1"/>
  <c r="AG27" i="9"/>
  <c r="AF33" i="9"/>
  <c r="AF34" i="9"/>
  <c r="AF36" i="9"/>
  <c r="AF38" i="9"/>
  <c r="AF27" i="8"/>
  <c r="AF33" i="8"/>
  <c r="AH35" i="8"/>
  <c r="AF35" i="8"/>
  <c r="AH37" i="8"/>
  <c r="AF37" i="8"/>
  <c r="AH39" i="8"/>
  <c r="AF39" i="8"/>
  <c r="AH41" i="8"/>
  <c r="AF41" i="8"/>
  <c r="AH43" i="8"/>
  <c r="AF43" i="8"/>
  <c r="AH45" i="8"/>
  <c r="AF45" i="8"/>
  <c r="AH47" i="8"/>
  <c r="AF47" i="8"/>
  <c r="AH49" i="8"/>
  <c r="AF49" i="8"/>
  <c r="AH51" i="8"/>
  <c r="AF51" i="8"/>
  <c r="AK34" i="6"/>
  <c r="AF34" i="6"/>
  <c r="AF33" i="4"/>
  <c r="AF34" i="4"/>
  <c r="AF35" i="4"/>
  <c r="AF36" i="4"/>
  <c r="AF37" i="4"/>
  <c r="AF38" i="4"/>
  <c r="AF39" i="4"/>
  <c r="AF40" i="4"/>
  <c r="AF41" i="4"/>
  <c r="AF42" i="4"/>
  <c r="AF43" i="4"/>
  <c r="AF44" i="4"/>
  <c r="AF45" i="4"/>
  <c r="AF46" i="4"/>
  <c r="AF47" i="4"/>
  <c r="AF48" i="4"/>
  <c r="AF49" i="4"/>
  <c r="AF50" i="4"/>
  <c r="AF51" i="4"/>
  <c r="AF52" i="4"/>
  <c r="AF33" i="3"/>
  <c r="AF34" i="3"/>
  <c r="AF35" i="3"/>
  <c r="AF36" i="3"/>
  <c r="AF37" i="3"/>
  <c r="AF38" i="3"/>
  <c r="AF39" i="3"/>
  <c r="AF40" i="3"/>
  <c r="AF41" i="3"/>
  <c r="AF42" i="3"/>
  <c r="AF43" i="3"/>
  <c r="AF44" i="3"/>
  <c r="AF45" i="3"/>
  <c r="AF46" i="3"/>
  <c r="AF47" i="3"/>
  <c r="AF48" i="3"/>
  <c r="AF49" i="3"/>
  <c r="AF50" i="3"/>
  <c r="AF51" i="3"/>
  <c r="AF52" i="3"/>
  <c r="AF33" i="2"/>
  <c r="AH8" i="2"/>
  <c r="AF34" i="2"/>
  <c r="AF35" i="2"/>
  <c r="AH10" i="2"/>
  <c r="AF36" i="2"/>
  <c r="AF37" i="2"/>
  <c r="AH12" i="2"/>
  <c r="AF38" i="2"/>
  <c r="AF39" i="2"/>
  <c r="AF40" i="2"/>
  <c r="AF41" i="2"/>
  <c r="AF42" i="2"/>
  <c r="AF43" i="2"/>
  <c r="AF44" i="2"/>
  <c r="AF45" i="2"/>
  <c r="AF46" i="2"/>
  <c r="AF47" i="2"/>
  <c r="AF48" i="2"/>
  <c r="AF49" i="2"/>
  <c r="AF50" i="2"/>
  <c r="AF51" i="2"/>
  <c r="AF52" i="2"/>
  <c r="AF33" i="1"/>
  <c r="AF34" i="1"/>
  <c r="AF35" i="1"/>
  <c r="AF36" i="1"/>
  <c r="AF37" i="1"/>
  <c r="AF38" i="1"/>
  <c r="AF39" i="1"/>
  <c r="AF40" i="1"/>
  <c r="AF41" i="1"/>
  <c r="AF42" i="1"/>
  <c r="AF43" i="1"/>
  <c r="AF44" i="1"/>
  <c r="AF45" i="1"/>
  <c r="AF46" i="1"/>
  <c r="AF47" i="1"/>
  <c r="AF48" i="1"/>
  <c r="AF49" i="1"/>
  <c r="AF50" i="1"/>
  <c r="AF51" i="1"/>
  <c r="AF52" i="1"/>
  <c r="AF40" i="9"/>
  <c r="AF41" i="9"/>
  <c r="AF42" i="9"/>
  <c r="AF43" i="9"/>
  <c r="AF44" i="9"/>
  <c r="AF45" i="9"/>
  <c r="AF46" i="9"/>
  <c r="AF47" i="9"/>
  <c r="AF48" i="9"/>
  <c r="AF49" i="9"/>
  <c r="AF50" i="9"/>
  <c r="AF51" i="9"/>
  <c r="AF52" i="9"/>
  <c r="AF35" i="9"/>
  <c r="AF37" i="9"/>
  <c r="AF39" i="9"/>
  <c r="AK44" i="8"/>
  <c r="AK52" i="8"/>
  <c r="AG27" i="8"/>
  <c r="AG27" i="7"/>
  <c r="AK36" i="7"/>
  <c r="AH33" i="8"/>
  <c r="AF27" i="7"/>
  <c r="AH33" i="7"/>
  <c r="AH37" i="7"/>
  <c r="AH41" i="7"/>
  <c r="AH45" i="7"/>
  <c r="AH49" i="7"/>
  <c r="AH33" i="6"/>
  <c r="AH37" i="6"/>
  <c r="AH41" i="6"/>
  <c r="AH45" i="6"/>
  <c r="AH49" i="6"/>
  <c r="AF27" i="6"/>
  <c r="AH35" i="5"/>
  <c r="AH39" i="5"/>
  <c r="AH43" i="5"/>
  <c r="AH47" i="5"/>
  <c r="AH51" i="5"/>
  <c r="AF27" i="5"/>
  <c r="AH33" i="4"/>
  <c r="AH37" i="4"/>
  <c r="AH41" i="4"/>
  <c r="AH45" i="4"/>
  <c r="AH49" i="4"/>
  <c r="AF27" i="4"/>
  <c r="AF27" i="3"/>
  <c r="AH33" i="3"/>
  <c r="AK44" i="7"/>
  <c r="AK52" i="7"/>
  <c r="AK42" i="6"/>
  <c r="AK50" i="6"/>
  <c r="AK38" i="5"/>
  <c r="AK46" i="5"/>
  <c r="AK34" i="4"/>
  <c r="AK42" i="4"/>
  <c r="AK50" i="4"/>
  <c r="AG27" i="3"/>
  <c r="AK36" i="3"/>
  <c r="AH39" i="3"/>
  <c r="AH43" i="3"/>
  <c r="AH47" i="3"/>
  <c r="AH51" i="3"/>
  <c r="AH7" i="2"/>
  <c r="AH9" i="2"/>
  <c r="AH11" i="2"/>
  <c r="AH13" i="2"/>
  <c r="AH15" i="2"/>
  <c r="AH17" i="2"/>
  <c r="AH19" i="2"/>
  <c r="AH21" i="2"/>
  <c r="AH23" i="2"/>
  <c r="AH25" i="2"/>
  <c r="AF27" i="2"/>
  <c r="AF27" i="1"/>
  <c r="AK44" i="3"/>
  <c r="AH14" i="2"/>
  <c r="AH16" i="2"/>
  <c r="AH18" i="2"/>
  <c r="AH20" i="2"/>
  <c r="AH22" i="2"/>
  <c r="AH24" i="2"/>
  <c r="AH26" i="2"/>
  <c r="AK52" i="2" s="1"/>
  <c r="AG27" i="1"/>
  <c r="AH35" i="1"/>
  <c r="AH39" i="1"/>
  <c r="AH43" i="1"/>
  <c r="AH47" i="1"/>
  <c r="AH51" i="1"/>
  <c r="AH7" i="9"/>
  <c r="X51" i="50" s="1"/>
  <c r="AH9" i="9"/>
  <c r="X30" i="50" s="1"/>
  <c r="AH11" i="9"/>
  <c r="AH13" i="9"/>
  <c r="AH15" i="9"/>
  <c r="AH17" i="9"/>
  <c r="AH19" i="9"/>
  <c r="AH21" i="9"/>
  <c r="AH23" i="9"/>
  <c r="AH25" i="9"/>
  <c r="X46" i="50" s="1"/>
  <c r="AF27" i="9"/>
  <c r="AK38" i="1"/>
  <c r="AK42" i="1"/>
  <c r="AK46" i="1"/>
  <c r="AK50" i="1"/>
  <c r="AH8" i="9"/>
  <c r="X29" i="50" s="1"/>
  <c r="AH10" i="9"/>
  <c r="AH12" i="9"/>
  <c r="AH14" i="9"/>
  <c r="AH16" i="9"/>
  <c r="AK42" i="9" s="1"/>
  <c r="Y14" i="50" s="1"/>
  <c r="AH18" i="9"/>
  <c r="AH20" i="9"/>
  <c r="AH22" i="9"/>
  <c r="AH24" i="9"/>
  <c r="AH26" i="9"/>
  <c r="AE230" i="48"/>
  <c r="AD230" i="48"/>
  <c r="AC230" i="48"/>
  <c r="AB230" i="48"/>
  <c r="AA230" i="48"/>
  <c r="Z230" i="48"/>
  <c r="Y230" i="48"/>
  <c r="X230" i="48"/>
  <c r="W230" i="48"/>
  <c r="V230" i="48"/>
  <c r="U230" i="48"/>
  <c r="T230" i="48"/>
  <c r="S230" i="48"/>
  <c r="R230" i="48"/>
  <c r="Q230" i="48"/>
  <c r="P230" i="48"/>
  <c r="O230" i="48"/>
  <c r="N230" i="48"/>
  <c r="AE229" i="48"/>
  <c r="AD229" i="48"/>
  <c r="AC229" i="48"/>
  <c r="AB229" i="48"/>
  <c r="AA229" i="48"/>
  <c r="Z229" i="48"/>
  <c r="Y229" i="48"/>
  <c r="X229" i="48"/>
  <c r="W229" i="48"/>
  <c r="V229" i="48"/>
  <c r="U229" i="48"/>
  <c r="T229" i="48"/>
  <c r="S229" i="48"/>
  <c r="R229" i="48"/>
  <c r="Q229" i="48"/>
  <c r="P229" i="48"/>
  <c r="O229" i="48"/>
  <c r="N229" i="48"/>
  <c r="AE228" i="48"/>
  <c r="AD228" i="48"/>
  <c r="AC228" i="48"/>
  <c r="AB228" i="48"/>
  <c r="AA228" i="48"/>
  <c r="Z228" i="48"/>
  <c r="Y228" i="48"/>
  <c r="X228" i="48"/>
  <c r="W228" i="48"/>
  <c r="V228" i="48"/>
  <c r="U228" i="48"/>
  <c r="T228" i="48"/>
  <c r="S228" i="48"/>
  <c r="R228" i="48"/>
  <c r="Q228" i="48"/>
  <c r="P228" i="48"/>
  <c r="O228" i="48"/>
  <c r="N228" i="48"/>
  <c r="AE227" i="48"/>
  <c r="AD227" i="48"/>
  <c r="AC227" i="48"/>
  <c r="AB227" i="48"/>
  <c r="AA227" i="48"/>
  <c r="Z227" i="48"/>
  <c r="Y227" i="48"/>
  <c r="X227" i="48"/>
  <c r="W227" i="48"/>
  <c r="V227" i="48"/>
  <c r="U227" i="48"/>
  <c r="T227" i="48"/>
  <c r="S227" i="48"/>
  <c r="R227" i="48"/>
  <c r="Q227" i="48"/>
  <c r="P227" i="48"/>
  <c r="O227" i="48"/>
  <c r="N227" i="48"/>
  <c r="AE226" i="48"/>
  <c r="AD226" i="48"/>
  <c r="AC226" i="48"/>
  <c r="AB226" i="48"/>
  <c r="AA226" i="48"/>
  <c r="Z226" i="48"/>
  <c r="Y226" i="48"/>
  <c r="X226" i="48"/>
  <c r="W226" i="48"/>
  <c r="V226" i="48"/>
  <c r="U226" i="48"/>
  <c r="T226" i="48"/>
  <c r="S226" i="48"/>
  <c r="R226" i="48"/>
  <c r="Q226" i="48"/>
  <c r="P226" i="48"/>
  <c r="O226" i="48"/>
  <c r="N226" i="48"/>
  <c r="AE225" i="48"/>
  <c r="AD225" i="48"/>
  <c r="AC225" i="48"/>
  <c r="AB225" i="48"/>
  <c r="AA225" i="48"/>
  <c r="Z225" i="48"/>
  <c r="Y225" i="48"/>
  <c r="X225" i="48"/>
  <c r="W225" i="48"/>
  <c r="V225" i="48"/>
  <c r="U225" i="48"/>
  <c r="T225" i="48"/>
  <c r="S225" i="48"/>
  <c r="R225" i="48"/>
  <c r="Q225" i="48"/>
  <c r="P225" i="48"/>
  <c r="O225" i="48"/>
  <c r="N225" i="48"/>
  <c r="AE224" i="48"/>
  <c r="AD224" i="48"/>
  <c r="AC224" i="48"/>
  <c r="AB224" i="48"/>
  <c r="AA224" i="48"/>
  <c r="Z224" i="48"/>
  <c r="Y224" i="48"/>
  <c r="X224" i="48"/>
  <c r="W224" i="48"/>
  <c r="V224" i="48"/>
  <c r="U224" i="48"/>
  <c r="T224" i="48"/>
  <c r="S224" i="48"/>
  <c r="R224" i="48"/>
  <c r="Q224" i="48"/>
  <c r="P224" i="48"/>
  <c r="O224" i="48"/>
  <c r="N224" i="48"/>
  <c r="AE223" i="48"/>
  <c r="AD223" i="48"/>
  <c r="AC223" i="48"/>
  <c r="AB223" i="48"/>
  <c r="AA223" i="48"/>
  <c r="Z223" i="48"/>
  <c r="Y223" i="48"/>
  <c r="X223" i="48"/>
  <c r="W223" i="48"/>
  <c r="V223" i="48"/>
  <c r="U223" i="48"/>
  <c r="T223" i="48"/>
  <c r="S223" i="48"/>
  <c r="R223" i="48"/>
  <c r="Q223" i="48"/>
  <c r="P223" i="48"/>
  <c r="O223" i="48"/>
  <c r="N223" i="48"/>
  <c r="AE222" i="48"/>
  <c r="AD222" i="48"/>
  <c r="AC222" i="48"/>
  <c r="AB222" i="48"/>
  <c r="AA222" i="48"/>
  <c r="Z222" i="48"/>
  <c r="Y222" i="48"/>
  <c r="X222" i="48"/>
  <c r="W222" i="48"/>
  <c r="V222" i="48"/>
  <c r="U222" i="48"/>
  <c r="T222" i="48"/>
  <c r="S222" i="48"/>
  <c r="R222" i="48"/>
  <c r="Q222" i="48"/>
  <c r="P222" i="48"/>
  <c r="O222" i="48"/>
  <c r="N222" i="48"/>
  <c r="AE221" i="48"/>
  <c r="AD221" i="48"/>
  <c r="AC221" i="48"/>
  <c r="AB221" i="48"/>
  <c r="AA221" i="48"/>
  <c r="Z221" i="48"/>
  <c r="Y221" i="48"/>
  <c r="X221" i="48"/>
  <c r="W221" i="48"/>
  <c r="V221" i="48"/>
  <c r="U221" i="48"/>
  <c r="T221" i="48"/>
  <c r="S221" i="48"/>
  <c r="R221" i="48"/>
  <c r="Q221" i="48"/>
  <c r="P221" i="48"/>
  <c r="O221" i="48"/>
  <c r="N221" i="48"/>
  <c r="AE220" i="48"/>
  <c r="AD220" i="48"/>
  <c r="AC220" i="48"/>
  <c r="AB220" i="48"/>
  <c r="AA220" i="48"/>
  <c r="Z220" i="48"/>
  <c r="Y220" i="48"/>
  <c r="X220" i="48"/>
  <c r="W220" i="48"/>
  <c r="V220" i="48"/>
  <c r="U220" i="48"/>
  <c r="T220" i="48"/>
  <c r="S220" i="48"/>
  <c r="R220" i="48"/>
  <c r="Q220" i="48"/>
  <c r="P220" i="48"/>
  <c r="O220" i="48"/>
  <c r="N220" i="48"/>
  <c r="AE219" i="48"/>
  <c r="AD219" i="48"/>
  <c r="AC219" i="48"/>
  <c r="AB219" i="48"/>
  <c r="AA219" i="48"/>
  <c r="Z219" i="48"/>
  <c r="Y219" i="48"/>
  <c r="X219" i="48"/>
  <c r="W219" i="48"/>
  <c r="V219" i="48"/>
  <c r="U219" i="48"/>
  <c r="T219" i="48"/>
  <c r="S219" i="48"/>
  <c r="R219" i="48"/>
  <c r="Q219" i="48"/>
  <c r="P219" i="48"/>
  <c r="O219" i="48"/>
  <c r="N219" i="48"/>
  <c r="AE218" i="48"/>
  <c r="AD218" i="48"/>
  <c r="AC218" i="48"/>
  <c r="AB218" i="48"/>
  <c r="AA218" i="48"/>
  <c r="Z218" i="48"/>
  <c r="Y218" i="48"/>
  <c r="X218" i="48"/>
  <c r="W218" i="48"/>
  <c r="V218" i="48"/>
  <c r="U218" i="48"/>
  <c r="T218" i="48"/>
  <c r="S218" i="48"/>
  <c r="R218" i="48"/>
  <c r="Q218" i="48"/>
  <c r="P218" i="48"/>
  <c r="O218" i="48"/>
  <c r="N218" i="48"/>
  <c r="AE217" i="48"/>
  <c r="AD217" i="48"/>
  <c r="AC217" i="48"/>
  <c r="AB217" i="48"/>
  <c r="AA217" i="48"/>
  <c r="Z217" i="48"/>
  <c r="Y217" i="48"/>
  <c r="X217" i="48"/>
  <c r="W217" i="48"/>
  <c r="V217" i="48"/>
  <c r="U217" i="48"/>
  <c r="T217" i="48"/>
  <c r="S217" i="48"/>
  <c r="R217" i="48"/>
  <c r="Q217" i="48"/>
  <c r="P217" i="48"/>
  <c r="O217" i="48"/>
  <c r="N217" i="48"/>
  <c r="AE216" i="48"/>
  <c r="AD216" i="48"/>
  <c r="AC216" i="48"/>
  <c r="AB216" i="48"/>
  <c r="AA216" i="48"/>
  <c r="Z216" i="48"/>
  <c r="Y216" i="48"/>
  <c r="X216" i="48"/>
  <c r="W216" i="48"/>
  <c r="V216" i="48"/>
  <c r="U216" i="48"/>
  <c r="T216" i="48"/>
  <c r="S216" i="48"/>
  <c r="R216" i="48"/>
  <c r="Q216" i="48"/>
  <c r="P216" i="48"/>
  <c r="O216" i="48"/>
  <c r="N216" i="48"/>
  <c r="AE215" i="48"/>
  <c r="AD215" i="48"/>
  <c r="AC215" i="48"/>
  <c r="AB215" i="48"/>
  <c r="AA215" i="48"/>
  <c r="Z215" i="48"/>
  <c r="Y215" i="48"/>
  <c r="X215" i="48"/>
  <c r="W215" i="48"/>
  <c r="V215" i="48"/>
  <c r="U215" i="48"/>
  <c r="T215" i="48"/>
  <c r="S215" i="48"/>
  <c r="R215" i="48"/>
  <c r="Q215" i="48"/>
  <c r="P215" i="48"/>
  <c r="O215" i="48"/>
  <c r="N215" i="48"/>
  <c r="AE214" i="48"/>
  <c r="AD214" i="48"/>
  <c r="AC214" i="48"/>
  <c r="AB214" i="48"/>
  <c r="AA214" i="48"/>
  <c r="Z214" i="48"/>
  <c r="Y214" i="48"/>
  <c r="X214" i="48"/>
  <c r="W214" i="48"/>
  <c r="V214" i="48"/>
  <c r="U214" i="48"/>
  <c r="T214" i="48"/>
  <c r="S214" i="48"/>
  <c r="R214" i="48"/>
  <c r="Q214" i="48"/>
  <c r="P214" i="48"/>
  <c r="O214" i="48"/>
  <c r="N214" i="48"/>
  <c r="AE213" i="48"/>
  <c r="AD213" i="48"/>
  <c r="AC213" i="48"/>
  <c r="AB213" i="48"/>
  <c r="AA213" i="48"/>
  <c r="Z213" i="48"/>
  <c r="Y213" i="48"/>
  <c r="X213" i="48"/>
  <c r="W213" i="48"/>
  <c r="V213" i="48"/>
  <c r="U213" i="48"/>
  <c r="T213" i="48"/>
  <c r="S213" i="48"/>
  <c r="R213" i="48"/>
  <c r="Q213" i="48"/>
  <c r="P213" i="48"/>
  <c r="O213" i="48"/>
  <c r="N213" i="48"/>
  <c r="AE212" i="48"/>
  <c r="AD212" i="48"/>
  <c r="AC212" i="48"/>
  <c r="AB212" i="48"/>
  <c r="AA212" i="48"/>
  <c r="Z212" i="48"/>
  <c r="Y212" i="48"/>
  <c r="X212" i="48"/>
  <c r="W212" i="48"/>
  <c r="V212" i="48"/>
  <c r="U212" i="48"/>
  <c r="T212" i="48"/>
  <c r="S212" i="48"/>
  <c r="R212" i="48"/>
  <c r="Q212" i="48"/>
  <c r="P212" i="48"/>
  <c r="O212" i="48"/>
  <c r="N212" i="48"/>
  <c r="AE211" i="48"/>
  <c r="AD211" i="48"/>
  <c r="AC211" i="48"/>
  <c r="AB211" i="48"/>
  <c r="AA211" i="48"/>
  <c r="Z211" i="48"/>
  <c r="Y211" i="48"/>
  <c r="X211" i="48"/>
  <c r="W211" i="48"/>
  <c r="V211" i="48"/>
  <c r="U211" i="48"/>
  <c r="T211" i="48"/>
  <c r="S211" i="48"/>
  <c r="R211" i="48"/>
  <c r="Q211" i="48"/>
  <c r="P211" i="48"/>
  <c r="O211" i="48"/>
  <c r="N211" i="48"/>
  <c r="AD52" i="1"/>
  <c r="AC52" i="1"/>
  <c r="AD51" i="1"/>
  <c r="AC51" i="1"/>
  <c r="AD50" i="1"/>
  <c r="AC50" i="1"/>
  <c r="AD49" i="1"/>
  <c r="AC49" i="1"/>
  <c r="AD48" i="1"/>
  <c r="AC48" i="1"/>
  <c r="AD47" i="1"/>
  <c r="AC47" i="1"/>
  <c r="AD46" i="1"/>
  <c r="AC46" i="1"/>
  <c r="AD45" i="1"/>
  <c r="AC45" i="1"/>
  <c r="AD44" i="1"/>
  <c r="AC44" i="1"/>
  <c r="AD43" i="1"/>
  <c r="AC43" i="1"/>
  <c r="AD42" i="1"/>
  <c r="AC42" i="1"/>
  <c r="AD41" i="1"/>
  <c r="AC41" i="1"/>
  <c r="AD40" i="1"/>
  <c r="AC40" i="1"/>
  <c r="AD39" i="1"/>
  <c r="AC39" i="1"/>
  <c r="AD38" i="1"/>
  <c r="AC38" i="1"/>
  <c r="AD37" i="1"/>
  <c r="AC37" i="1"/>
  <c r="AD36" i="1"/>
  <c r="AC36" i="1"/>
  <c r="AD35" i="1"/>
  <c r="AC35" i="1"/>
  <c r="AD34" i="1"/>
  <c r="AC34" i="1"/>
  <c r="AD33" i="1"/>
  <c r="AC33" i="1"/>
  <c r="AD27" i="1"/>
  <c r="AC27" i="1"/>
  <c r="AE48" i="1"/>
  <c r="AE46" i="1"/>
  <c r="AE40" i="1"/>
  <c r="AE38" i="1"/>
  <c r="AH34" i="1"/>
  <c r="AD52" i="2"/>
  <c r="AC52" i="2"/>
  <c r="AD51" i="2"/>
  <c r="AC51" i="2"/>
  <c r="AD50" i="2"/>
  <c r="AC50" i="2"/>
  <c r="AD49" i="2"/>
  <c r="AC49" i="2"/>
  <c r="AD48" i="2"/>
  <c r="AC48" i="2"/>
  <c r="AD47" i="2"/>
  <c r="AC47" i="2"/>
  <c r="AD46" i="2"/>
  <c r="AC46" i="2"/>
  <c r="AD45" i="2"/>
  <c r="AC45" i="2"/>
  <c r="AD44" i="2"/>
  <c r="AC44" i="2"/>
  <c r="AD43" i="2"/>
  <c r="AC43" i="2"/>
  <c r="AD42" i="2"/>
  <c r="AC42" i="2"/>
  <c r="AD41" i="2"/>
  <c r="AC41" i="2"/>
  <c r="AD40" i="2"/>
  <c r="AC40" i="2"/>
  <c r="AD39" i="2"/>
  <c r="AC39" i="2"/>
  <c r="AD38" i="2"/>
  <c r="AC38" i="2"/>
  <c r="AD37" i="2"/>
  <c r="AC37" i="2"/>
  <c r="AD36" i="2"/>
  <c r="AC36" i="2"/>
  <c r="AD35" i="2"/>
  <c r="AC35" i="2"/>
  <c r="AD34" i="2"/>
  <c r="AC34" i="2"/>
  <c r="AD33" i="2"/>
  <c r="AC33" i="2"/>
  <c r="AD27" i="2"/>
  <c r="AC27" i="2"/>
  <c r="AE26" i="2"/>
  <c r="AE25" i="2"/>
  <c r="AE51" i="2" s="1"/>
  <c r="AE24" i="2"/>
  <c r="AE23" i="2"/>
  <c r="AE49" i="2" s="1"/>
  <c r="AE22" i="2"/>
  <c r="AE48" i="2" s="1"/>
  <c r="AE21" i="2"/>
  <c r="AE47" i="2" s="1"/>
  <c r="AE20" i="2"/>
  <c r="AE19" i="2"/>
  <c r="AE45" i="2" s="1"/>
  <c r="AE18" i="2"/>
  <c r="AE17" i="2"/>
  <c r="AE43" i="2" s="1"/>
  <c r="AE16" i="2"/>
  <c r="AE15" i="2"/>
  <c r="AE41" i="2" s="1"/>
  <c r="AE14" i="2"/>
  <c r="AE40" i="2" s="1"/>
  <c r="AE13" i="2"/>
  <c r="AE39" i="2" s="1"/>
  <c r="AE12" i="2"/>
  <c r="AE11" i="2"/>
  <c r="AE37" i="2" s="1"/>
  <c r="AE10" i="2"/>
  <c r="AE9" i="2"/>
  <c r="AE35" i="2" s="1"/>
  <c r="AE8" i="2"/>
  <c r="AE7" i="2"/>
  <c r="AE33" i="2" s="1"/>
  <c r="AD52" i="3"/>
  <c r="AC52" i="3"/>
  <c r="AD51" i="3"/>
  <c r="AC51" i="3"/>
  <c r="AD50" i="3"/>
  <c r="AC50" i="3"/>
  <c r="AD49" i="3"/>
  <c r="AC49" i="3"/>
  <c r="AD48" i="3"/>
  <c r="AC48" i="3"/>
  <c r="AD47" i="3"/>
  <c r="AC47" i="3"/>
  <c r="AD46" i="3"/>
  <c r="AC46" i="3"/>
  <c r="AD45" i="3"/>
  <c r="AC45" i="3"/>
  <c r="AD44" i="3"/>
  <c r="AC44" i="3"/>
  <c r="AD43" i="3"/>
  <c r="AC43" i="3"/>
  <c r="AD42" i="3"/>
  <c r="AC42" i="3"/>
  <c r="AD41" i="3"/>
  <c r="AC41" i="3"/>
  <c r="AD40" i="3"/>
  <c r="AC40" i="3"/>
  <c r="AD39" i="3"/>
  <c r="AC39" i="3"/>
  <c r="AD38" i="3"/>
  <c r="AC38" i="3"/>
  <c r="AD37" i="3"/>
  <c r="AC37" i="3"/>
  <c r="AD36" i="3"/>
  <c r="AC36" i="3"/>
  <c r="AD35" i="3"/>
  <c r="AC35" i="3"/>
  <c r="AD34" i="3"/>
  <c r="AC34" i="3"/>
  <c r="AD33" i="3"/>
  <c r="AC33" i="3"/>
  <c r="AD27" i="3"/>
  <c r="AC27" i="3"/>
  <c r="AH50" i="3"/>
  <c r="AH46" i="3"/>
  <c r="AH42" i="3"/>
  <c r="AH38" i="3"/>
  <c r="AH34" i="3"/>
  <c r="AD52" i="4"/>
  <c r="AC52" i="4"/>
  <c r="AD51" i="4"/>
  <c r="AC51" i="4"/>
  <c r="AD50" i="4"/>
  <c r="AC50" i="4"/>
  <c r="AD49" i="4"/>
  <c r="AC49" i="4"/>
  <c r="AD48" i="4"/>
  <c r="AC48" i="4"/>
  <c r="AD47" i="4"/>
  <c r="AC47" i="4"/>
  <c r="AD46" i="4"/>
  <c r="AC46" i="4"/>
  <c r="AD45" i="4"/>
  <c r="AC45" i="4"/>
  <c r="AD44" i="4"/>
  <c r="AC44" i="4"/>
  <c r="AD43" i="4"/>
  <c r="AC43" i="4"/>
  <c r="AD42" i="4"/>
  <c r="AC42" i="4"/>
  <c r="AD41" i="4"/>
  <c r="AC41" i="4"/>
  <c r="AD40" i="4"/>
  <c r="AC40" i="4"/>
  <c r="AD39" i="4"/>
  <c r="AC39" i="4"/>
  <c r="AD38" i="4"/>
  <c r="AC38" i="4"/>
  <c r="AD37" i="4"/>
  <c r="AC37" i="4"/>
  <c r="AD36" i="4"/>
  <c r="AC36" i="4"/>
  <c r="AD35" i="4"/>
  <c r="AC35" i="4"/>
  <c r="AD34" i="4"/>
  <c r="AC34" i="4"/>
  <c r="AD33" i="4"/>
  <c r="AC33" i="4"/>
  <c r="AD27" i="4"/>
  <c r="AC27" i="4"/>
  <c r="AE52" i="4"/>
  <c r="AE48" i="4"/>
  <c r="AE46" i="4"/>
  <c r="AE44" i="4"/>
  <c r="AE40" i="4"/>
  <c r="AE38" i="4"/>
  <c r="AE36" i="4"/>
  <c r="AD52" i="5"/>
  <c r="AC52" i="5"/>
  <c r="AD51" i="5"/>
  <c r="AC51" i="5"/>
  <c r="AD50" i="5"/>
  <c r="AC50" i="5"/>
  <c r="AD49" i="5"/>
  <c r="AC49" i="5"/>
  <c r="AD48" i="5"/>
  <c r="AC48" i="5"/>
  <c r="AD47" i="5"/>
  <c r="AC47" i="5"/>
  <c r="AD46" i="5"/>
  <c r="AC46" i="5"/>
  <c r="AD45" i="5"/>
  <c r="AC45" i="5"/>
  <c r="AD44" i="5"/>
  <c r="AC44" i="5"/>
  <c r="AD43" i="5"/>
  <c r="AC43" i="5"/>
  <c r="AD42" i="5"/>
  <c r="AC42" i="5"/>
  <c r="AD41" i="5"/>
  <c r="AC41" i="5"/>
  <c r="AD40" i="5"/>
  <c r="AC40" i="5"/>
  <c r="AD39" i="5"/>
  <c r="AC39" i="5"/>
  <c r="AD38" i="5"/>
  <c r="AC38" i="5"/>
  <c r="AD37" i="5"/>
  <c r="AC37" i="5"/>
  <c r="AD36" i="5"/>
  <c r="AC36" i="5"/>
  <c r="AD35" i="5"/>
  <c r="AC35" i="5"/>
  <c r="AD34" i="5"/>
  <c r="AC34" i="5"/>
  <c r="AD33" i="5"/>
  <c r="AC33" i="5"/>
  <c r="AD27" i="5"/>
  <c r="AC27" i="5"/>
  <c r="AH52" i="5"/>
  <c r="AE50" i="5"/>
  <c r="AH48" i="5"/>
  <c r="AE46" i="5"/>
  <c r="AH44" i="5"/>
  <c r="AE42" i="5"/>
  <c r="AH40" i="5"/>
  <c r="AE38" i="5"/>
  <c r="AH36" i="5"/>
  <c r="AE34" i="5"/>
  <c r="AD52" i="6"/>
  <c r="AC52" i="6"/>
  <c r="AD51" i="6"/>
  <c r="AC51" i="6"/>
  <c r="AD50" i="6"/>
  <c r="AC50" i="6"/>
  <c r="AD49" i="6"/>
  <c r="AC49" i="6"/>
  <c r="AD48" i="6"/>
  <c r="AC48" i="6"/>
  <c r="AD47" i="6"/>
  <c r="AC47" i="6"/>
  <c r="AD46" i="6"/>
  <c r="AC46" i="6"/>
  <c r="AD45" i="6"/>
  <c r="AC45" i="6"/>
  <c r="AD44" i="6"/>
  <c r="AC44" i="6"/>
  <c r="AD43" i="6"/>
  <c r="AC43" i="6"/>
  <c r="AD42" i="6"/>
  <c r="AC42" i="6"/>
  <c r="AD41" i="6"/>
  <c r="AC41" i="6"/>
  <c r="AD40" i="6"/>
  <c r="AC40" i="6"/>
  <c r="AD39" i="6"/>
  <c r="AC39" i="6"/>
  <c r="AD38" i="6"/>
  <c r="AC38" i="6"/>
  <c r="AD37" i="6"/>
  <c r="AC37" i="6"/>
  <c r="AD36" i="6"/>
  <c r="AC36" i="6"/>
  <c r="AD35" i="6"/>
  <c r="AC35" i="6"/>
  <c r="AD34" i="6"/>
  <c r="AC34" i="6"/>
  <c r="AD33" i="6"/>
  <c r="AC33" i="6"/>
  <c r="AD27" i="6"/>
  <c r="AC27" i="6"/>
  <c r="AE52" i="6"/>
  <c r="AE50" i="6"/>
  <c r="AE48" i="6"/>
  <c r="AE44" i="6"/>
  <c r="AE42" i="6"/>
  <c r="AE40" i="6"/>
  <c r="AE36" i="6"/>
  <c r="AE34" i="6"/>
  <c r="AD52" i="7"/>
  <c r="AC52" i="7"/>
  <c r="AD51" i="7"/>
  <c r="AC51" i="7"/>
  <c r="AD50" i="7"/>
  <c r="AC50" i="7"/>
  <c r="AD49" i="7"/>
  <c r="AC49" i="7"/>
  <c r="AD48" i="7"/>
  <c r="AC48" i="7"/>
  <c r="AD47" i="7"/>
  <c r="AC47" i="7"/>
  <c r="AD46" i="7"/>
  <c r="AC46" i="7"/>
  <c r="AD45" i="7"/>
  <c r="AC45" i="7"/>
  <c r="AD44" i="7"/>
  <c r="AC44" i="7"/>
  <c r="AD43" i="7"/>
  <c r="AC43" i="7"/>
  <c r="AD42" i="7"/>
  <c r="AC42" i="7"/>
  <c r="AD41" i="7"/>
  <c r="AC41" i="7"/>
  <c r="AD40" i="7"/>
  <c r="AC40" i="7"/>
  <c r="AD39" i="7"/>
  <c r="AC39" i="7"/>
  <c r="AD38" i="7"/>
  <c r="AC38" i="7"/>
  <c r="AD37" i="7"/>
  <c r="AC37" i="7"/>
  <c r="AD36" i="7"/>
  <c r="AC36" i="7"/>
  <c r="AD35" i="7"/>
  <c r="AC35" i="7"/>
  <c r="AD34" i="7"/>
  <c r="AC34" i="7"/>
  <c r="AD33" i="7"/>
  <c r="AC33" i="7"/>
  <c r="AD27" i="7"/>
  <c r="AC27" i="7"/>
  <c r="AF53" i="7" s="1"/>
  <c r="AE50" i="7"/>
  <c r="AE48" i="7"/>
  <c r="AE46" i="7"/>
  <c r="AE42" i="7"/>
  <c r="AE40" i="7"/>
  <c r="AE38" i="7"/>
  <c r="AE34" i="7"/>
  <c r="AD52" i="8"/>
  <c r="AC52" i="8"/>
  <c r="AD51" i="8"/>
  <c r="AC51" i="8"/>
  <c r="AD50" i="8"/>
  <c r="AC50" i="8"/>
  <c r="AD49" i="8"/>
  <c r="AC49" i="8"/>
  <c r="AD48" i="8"/>
  <c r="AC48" i="8"/>
  <c r="AD47" i="8"/>
  <c r="AC47" i="8"/>
  <c r="AD46" i="8"/>
  <c r="AC46" i="8"/>
  <c r="AD45" i="8"/>
  <c r="AC45" i="8"/>
  <c r="AD44" i="8"/>
  <c r="AC44" i="8"/>
  <c r="AD43" i="8"/>
  <c r="AC43" i="8"/>
  <c r="AD42" i="8"/>
  <c r="AC42" i="8"/>
  <c r="AD41" i="8"/>
  <c r="AC41" i="8"/>
  <c r="AD40" i="8"/>
  <c r="AC40" i="8"/>
  <c r="AD39" i="8"/>
  <c r="AC39" i="8"/>
  <c r="AD38" i="8"/>
  <c r="AC38" i="8"/>
  <c r="AD37" i="8"/>
  <c r="AC37" i="8"/>
  <c r="AD36" i="8"/>
  <c r="AC36" i="8"/>
  <c r="AD35" i="8"/>
  <c r="AC35" i="8"/>
  <c r="AD34" i="8"/>
  <c r="AC34" i="8"/>
  <c r="AD33" i="8"/>
  <c r="AC33" i="8"/>
  <c r="AD27" i="8"/>
  <c r="AC27" i="8"/>
  <c r="AE50" i="8"/>
  <c r="AE48" i="8"/>
  <c r="AE46" i="8"/>
  <c r="AE42" i="8"/>
  <c r="AE40" i="8"/>
  <c r="AE38" i="8"/>
  <c r="AE34" i="8"/>
  <c r="AC52" i="9"/>
  <c r="AC51" i="9"/>
  <c r="AC50" i="9"/>
  <c r="AC49" i="9"/>
  <c r="AC48" i="9"/>
  <c r="AC47" i="9"/>
  <c r="AC46" i="9"/>
  <c r="AC45" i="9"/>
  <c r="AC44" i="9"/>
  <c r="AC43" i="9"/>
  <c r="AC42" i="9"/>
  <c r="AC41" i="9"/>
  <c r="AC40" i="9"/>
  <c r="AC39" i="9"/>
  <c r="AC38" i="9"/>
  <c r="AC37" i="9"/>
  <c r="AC36" i="9"/>
  <c r="AC35" i="9"/>
  <c r="AC34" i="9"/>
  <c r="AC33" i="9"/>
  <c r="AC27" i="9"/>
  <c r="AA52" i="2"/>
  <c r="Z52" i="2"/>
  <c r="AA51" i="2"/>
  <c r="Z51" i="2"/>
  <c r="AA50" i="2"/>
  <c r="Z50" i="2"/>
  <c r="AA49" i="2"/>
  <c r="Z49" i="2"/>
  <c r="AA48" i="2"/>
  <c r="Z48" i="2"/>
  <c r="AA47" i="2"/>
  <c r="Z47" i="2"/>
  <c r="AA46" i="2"/>
  <c r="Z46" i="2"/>
  <c r="AA45" i="2"/>
  <c r="Z45" i="2"/>
  <c r="AA44" i="2"/>
  <c r="Z44" i="2"/>
  <c r="AA43" i="2"/>
  <c r="Z43" i="2"/>
  <c r="AA42" i="2"/>
  <c r="Z42" i="2"/>
  <c r="AA41" i="2"/>
  <c r="Z41" i="2"/>
  <c r="AA40" i="2"/>
  <c r="Z40" i="2"/>
  <c r="AA39" i="2"/>
  <c r="Z39" i="2"/>
  <c r="AA38" i="2"/>
  <c r="Z38" i="2"/>
  <c r="AA37" i="2"/>
  <c r="Z37" i="2"/>
  <c r="AA36" i="2"/>
  <c r="Z36" i="2"/>
  <c r="AA35" i="2"/>
  <c r="Z35" i="2"/>
  <c r="AA34" i="2"/>
  <c r="Z34" i="2"/>
  <c r="AA33" i="2"/>
  <c r="Z33" i="2"/>
  <c r="X52" i="2"/>
  <c r="W52" i="2"/>
  <c r="X51" i="2"/>
  <c r="W51" i="2"/>
  <c r="X50" i="2"/>
  <c r="W50" i="2"/>
  <c r="X49" i="2"/>
  <c r="W49" i="2"/>
  <c r="X48" i="2"/>
  <c r="W48" i="2"/>
  <c r="X47" i="2"/>
  <c r="W47" i="2"/>
  <c r="X46" i="2"/>
  <c r="W46" i="2"/>
  <c r="X45" i="2"/>
  <c r="W45" i="2"/>
  <c r="X44" i="2"/>
  <c r="W44" i="2"/>
  <c r="X43" i="2"/>
  <c r="W43" i="2"/>
  <c r="X42" i="2"/>
  <c r="W42" i="2"/>
  <c r="X41" i="2"/>
  <c r="W41" i="2"/>
  <c r="X40" i="2"/>
  <c r="W40" i="2"/>
  <c r="X39" i="2"/>
  <c r="W39" i="2"/>
  <c r="X38" i="2"/>
  <c r="W38" i="2"/>
  <c r="X37" i="2"/>
  <c r="W37" i="2"/>
  <c r="X36" i="2"/>
  <c r="W36" i="2"/>
  <c r="X35" i="2"/>
  <c r="W35" i="2"/>
  <c r="X34" i="2"/>
  <c r="W34" i="2"/>
  <c r="X33" i="2"/>
  <c r="W33" i="2"/>
  <c r="AA27" i="2"/>
  <c r="Z27" i="2"/>
  <c r="AA27" i="3"/>
  <c r="Z27" i="3"/>
  <c r="AA27" i="4"/>
  <c r="Z27" i="4"/>
  <c r="AA27" i="5"/>
  <c r="Z27" i="5"/>
  <c r="Z53" i="5" s="1"/>
  <c r="AA27" i="6"/>
  <c r="Z27" i="6"/>
  <c r="Z53" i="6" s="1"/>
  <c r="AA27" i="7"/>
  <c r="AA53" i="7" s="1"/>
  <c r="Z27" i="7"/>
  <c r="Z53" i="7" s="1"/>
  <c r="AA27" i="8"/>
  <c r="Z27" i="8"/>
  <c r="AA27" i="1"/>
  <c r="Z27" i="1"/>
  <c r="AA27" i="9"/>
  <c r="AB27" i="9" s="1"/>
  <c r="Z27" i="9"/>
  <c r="AB52" i="1"/>
  <c r="AB51" i="1"/>
  <c r="AB47" i="1"/>
  <c r="AB45" i="1"/>
  <c r="AB44" i="1"/>
  <c r="AB43" i="1"/>
  <c r="AB39" i="1"/>
  <c r="AB37" i="1"/>
  <c r="AB36" i="1"/>
  <c r="AB35" i="1"/>
  <c r="AE38" i="3"/>
  <c r="AB52" i="5"/>
  <c r="AB50" i="5"/>
  <c r="AB48" i="5"/>
  <c r="AB46" i="5"/>
  <c r="AB44" i="5"/>
  <c r="AB42" i="5"/>
  <c r="AB40" i="5"/>
  <c r="AB38" i="5"/>
  <c r="AB36" i="5"/>
  <c r="AB34" i="5"/>
  <c r="AB51" i="6"/>
  <c r="AB49" i="6"/>
  <c r="AB47" i="6"/>
  <c r="AB45" i="6"/>
  <c r="AB43" i="6"/>
  <c r="AB41" i="6"/>
  <c r="AB39" i="6"/>
  <c r="AB37" i="6"/>
  <c r="AB35" i="6"/>
  <c r="AB26" i="9"/>
  <c r="AB25" i="9"/>
  <c r="AB24" i="9"/>
  <c r="AE50" i="9" s="1"/>
  <c r="W22" i="50" s="1"/>
  <c r="AB23" i="9"/>
  <c r="AE49" i="9" s="1"/>
  <c r="W21" i="50" s="1"/>
  <c r="AB22" i="9"/>
  <c r="AB21" i="9"/>
  <c r="AB20" i="9"/>
  <c r="AB19" i="9"/>
  <c r="AE45" i="9" s="1"/>
  <c r="W17" i="50" s="1"/>
  <c r="AB18" i="9"/>
  <c r="AB17" i="9"/>
  <c r="AB16" i="9"/>
  <c r="AE42" i="9" s="1"/>
  <c r="W14" i="50" s="1"/>
  <c r="AB15" i="9"/>
  <c r="AE41" i="9" s="1"/>
  <c r="W13" i="50" s="1"/>
  <c r="AB14" i="9"/>
  <c r="AB13" i="9"/>
  <c r="AB12" i="9"/>
  <c r="AB11" i="9"/>
  <c r="AB10" i="9"/>
  <c r="AB9" i="9"/>
  <c r="AB8" i="9"/>
  <c r="W29" i="50" s="1"/>
  <c r="AE33" i="5"/>
  <c r="AB7" i="9"/>
  <c r="AA52" i="1"/>
  <c r="Z52" i="1"/>
  <c r="AA51" i="1"/>
  <c r="Z51" i="1"/>
  <c r="AB50" i="1"/>
  <c r="AA50" i="1"/>
  <c r="Z50" i="1"/>
  <c r="AA49" i="1"/>
  <c r="Z49" i="1"/>
  <c r="AB48" i="1"/>
  <c r="AA48" i="1"/>
  <c r="Z48" i="1"/>
  <c r="AA47" i="1"/>
  <c r="Z47" i="1"/>
  <c r="AB46" i="1"/>
  <c r="AA46" i="1"/>
  <c r="Z46" i="1"/>
  <c r="AA45" i="1"/>
  <c r="Z45" i="1"/>
  <c r="AA44" i="1"/>
  <c r="Z44" i="1"/>
  <c r="AA43" i="1"/>
  <c r="Z43" i="1"/>
  <c r="AB42" i="1"/>
  <c r="AA42" i="1"/>
  <c r="Z42" i="1"/>
  <c r="AA41" i="1"/>
  <c r="Z41" i="1"/>
  <c r="AB40" i="1"/>
  <c r="AA40" i="1"/>
  <c r="Z40" i="1"/>
  <c r="AA39" i="1"/>
  <c r="Z39" i="1"/>
  <c r="AB38" i="1"/>
  <c r="AA38" i="1"/>
  <c r="Z38" i="1"/>
  <c r="AA37" i="1"/>
  <c r="Z37" i="1"/>
  <c r="AA36" i="1"/>
  <c r="Z36" i="1"/>
  <c r="AA35" i="1"/>
  <c r="Z35" i="1"/>
  <c r="AB34" i="1"/>
  <c r="AA34" i="1"/>
  <c r="Z34" i="1"/>
  <c r="AA33" i="1"/>
  <c r="Z33" i="1"/>
  <c r="AB52" i="3"/>
  <c r="AA52" i="3"/>
  <c r="Z52" i="3"/>
  <c r="AB51" i="3"/>
  <c r="AA51" i="3"/>
  <c r="Z51" i="3"/>
  <c r="AB50" i="3"/>
  <c r="AA50" i="3"/>
  <c r="Z50" i="3"/>
  <c r="AB49" i="3"/>
  <c r="AA49" i="3"/>
  <c r="Z49" i="3"/>
  <c r="AB48" i="3"/>
  <c r="AA48" i="3"/>
  <c r="Z48" i="3"/>
  <c r="AB47" i="3"/>
  <c r="AA47" i="3"/>
  <c r="Z47" i="3"/>
  <c r="AB46" i="3"/>
  <c r="AA46" i="3"/>
  <c r="Z46" i="3"/>
  <c r="AB45" i="3"/>
  <c r="AA45" i="3"/>
  <c r="Z45" i="3"/>
  <c r="AB44" i="3"/>
  <c r="AA44" i="3"/>
  <c r="Z44" i="3"/>
  <c r="AB43" i="3"/>
  <c r="AA43" i="3"/>
  <c r="Z43" i="3"/>
  <c r="AB42" i="3"/>
  <c r="AA42" i="3"/>
  <c r="Z42" i="3"/>
  <c r="AB41" i="3"/>
  <c r="AA41" i="3"/>
  <c r="Z41" i="3"/>
  <c r="AB40" i="3"/>
  <c r="AA40" i="3"/>
  <c r="Z40" i="3"/>
  <c r="AB39" i="3"/>
  <c r="AA39" i="3"/>
  <c r="Z39" i="3"/>
  <c r="AB38" i="3"/>
  <c r="AA38" i="3"/>
  <c r="Z38" i="3"/>
  <c r="AB37" i="3"/>
  <c r="AA37" i="3"/>
  <c r="Z37" i="3"/>
  <c r="AB36" i="3"/>
  <c r="AA36" i="3"/>
  <c r="Z36" i="3"/>
  <c r="AB35" i="3"/>
  <c r="AA35" i="3"/>
  <c r="Z35" i="3"/>
  <c r="AB34" i="3"/>
  <c r="AA34" i="3"/>
  <c r="Z34" i="3"/>
  <c r="AA33" i="3"/>
  <c r="Z33" i="3"/>
  <c r="AB52" i="4"/>
  <c r="AA52" i="4"/>
  <c r="Z52" i="4"/>
  <c r="AB51" i="4"/>
  <c r="AA51" i="4"/>
  <c r="Z51" i="4"/>
  <c r="AB50" i="4"/>
  <c r="AA50" i="4"/>
  <c r="Z50" i="4"/>
  <c r="AB49" i="4"/>
  <c r="AA49" i="4"/>
  <c r="Z49" i="4"/>
  <c r="AB48" i="4"/>
  <c r="AA48" i="4"/>
  <c r="Z48" i="4"/>
  <c r="AB47" i="4"/>
  <c r="AA47" i="4"/>
  <c r="Z47" i="4"/>
  <c r="AB46" i="4"/>
  <c r="AA46" i="4"/>
  <c r="Z46" i="4"/>
  <c r="AB45" i="4"/>
  <c r="AA45" i="4"/>
  <c r="Z45" i="4"/>
  <c r="AB44" i="4"/>
  <c r="AA44" i="4"/>
  <c r="Z44" i="4"/>
  <c r="AB43" i="4"/>
  <c r="AA43" i="4"/>
  <c r="Z43" i="4"/>
  <c r="AB42" i="4"/>
  <c r="AA42" i="4"/>
  <c r="Z42" i="4"/>
  <c r="AB41" i="4"/>
  <c r="AA41" i="4"/>
  <c r="Z41" i="4"/>
  <c r="AB40" i="4"/>
  <c r="AA40" i="4"/>
  <c r="Z40" i="4"/>
  <c r="AB39" i="4"/>
  <c r="AA39" i="4"/>
  <c r="Z39" i="4"/>
  <c r="AB38" i="4"/>
  <c r="AA38" i="4"/>
  <c r="Z38" i="4"/>
  <c r="AB37" i="4"/>
  <c r="AA37" i="4"/>
  <c r="Z37" i="4"/>
  <c r="AB36" i="4"/>
  <c r="AA36" i="4"/>
  <c r="Z36" i="4"/>
  <c r="AB35" i="4"/>
  <c r="AA35" i="4"/>
  <c r="Z35" i="4"/>
  <c r="AB34" i="4"/>
  <c r="AA34" i="4"/>
  <c r="Z34" i="4"/>
  <c r="AB33" i="4"/>
  <c r="AA33" i="4"/>
  <c r="Z33" i="4"/>
  <c r="AA52" i="5"/>
  <c r="Z52" i="5"/>
  <c r="AB51" i="5"/>
  <c r="AA51" i="5"/>
  <c r="Z51" i="5"/>
  <c r="AA50" i="5"/>
  <c r="Z50" i="5"/>
  <c r="AB49" i="5"/>
  <c r="AA49" i="5"/>
  <c r="Z49" i="5"/>
  <c r="AA48" i="5"/>
  <c r="Z48" i="5"/>
  <c r="AB47" i="5"/>
  <c r="AA47" i="5"/>
  <c r="Z47" i="5"/>
  <c r="AA46" i="5"/>
  <c r="Z46" i="5"/>
  <c r="AB45" i="5"/>
  <c r="AA45" i="5"/>
  <c r="Z45" i="5"/>
  <c r="AA44" i="5"/>
  <c r="Z44" i="5"/>
  <c r="AB43" i="5"/>
  <c r="AA43" i="5"/>
  <c r="Z43" i="5"/>
  <c r="AA42" i="5"/>
  <c r="Z42" i="5"/>
  <c r="AB41" i="5"/>
  <c r="AA41" i="5"/>
  <c r="Z41" i="5"/>
  <c r="AA40" i="5"/>
  <c r="Z40" i="5"/>
  <c r="AB39" i="5"/>
  <c r="AA39" i="5"/>
  <c r="Z39" i="5"/>
  <c r="AA38" i="5"/>
  <c r="Z38" i="5"/>
  <c r="AB37" i="5"/>
  <c r="AA37" i="5"/>
  <c r="Z37" i="5"/>
  <c r="AA36" i="5"/>
  <c r="Z36" i="5"/>
  <c r="AB35" i="5"/>
  <c r="AA35" i="5"/>
  <c r="Z35" i="5"/>
  <c r="AA34" i="5"/>
  <c r="Z34" i="5"/>
  <c r="AB33" i="5"/>
  <c r="AA33" i="5"/>
  <c r="Z33" i="5"/>
  <c r="AB52" i="6"/>
  <c r="AA52" i="6"/>
  <c r="Z52" i="6"/>
  <c r="AA51" i="6"/>
  <c r="Z51" i="6"/>
  <c r="AB50" i="6"/>
  <c r="AA50" i="6"/>
  <c r="Z50" i="6"/>
  <c r="AA49" i="6"/>
  <c r="Z49" i="6"/>
  <c r="AB48" i="6"/>
  <c r="AA48" i="6"/>
  <c r="Z48" i="6"/>
  <c r="AA47" i="6"/>
  <c r="Z47" i="6"/>
  <c r="AB46" i="6"/>
  <c r="AA46" i="6"/>
  <c r="Z46" i="6"/>
  <c r="AA45" i="6"/>
  <c r="Z45" i="6"/>
  <c r="AB44" i="6"/>
  <c r="AA44" i="6"/>
  <c r="Z44" i="6"/>
  <c r="AA43" i="6"/>
  <c r="Z43" i="6"/>
  <c r="AB42" i="6"/>
  <c r="AA42" i="6"/>
  <c r="Z42" i="6"/>
  <c r="AA41" i="6"/>
  <c r="Z41" i="6"/>
  <c r="AB40" i="6"/>
  <c r="AA40" i="6"/>
  <c r="Z40" i="6"/>
  <c r="AA39" i="6"/>
  <c r="Z39" i="6"/>
  <c r="AB38" i="6"/>
  <c r="AA38" i="6"/>
  <c r="Z38" i="6"/>
  <c r="AA37" i="6"/>
  <c r="Z37" i="6"/>
  <c r="AB36" i="6"/>
  <c r="AA36" i="6"/>
  <c r="Z36" i="6"/>
  <c r="AA35" i="6"/>
  <c r="Z35" i="6"/>
  <c r="AB34" i="6"/>
  <c r="AA34" i="6"/>
  <c r="Z34" i="6"/>
  <c r="AB33" i="6"/>
  <c r="AA33" i="6"/>
  <c r="Z33" i="6"/>
  <c r="AB52" i="7"/>
  <c r="AA52" i="7"/>
  <c r="Z52" i="7"/>
  <c r="AB51" i="7"/>
  <c r="AA51" i="7"/>
  <c r="Z51" i="7"/>
  <c r="AB50" i="7"/>
  <c r="AA50" i="7"/>
  <c r="Z50" i="7"/>
  <c r="AB49" i="7"/>
  <c r="AA49" i="7"/>
  <c r="Z49" i="7"/>
  <c r="AB48" i="7"/>
  <c r="AA48" i="7"/>
  <c r="Z48" i="7"/>
  <c r="AB47" i="7"/>
  <c r="AA47" i="7"/>
  <c r="Z47" i="7"/>
  <c r="AB46" i="7"/>
  <c r="AA46" i="7"/>
  <c r="Z46" i="7"/>
  <c r="AB45" i="7"/>
  <c r="AA45" i="7"/>
  <c r="Z45" i="7"/>
  <c r="AB44" i="7"/>
  <c r="AA44" i="7"/>
  <c r="Z44" i="7"/>
  <c r="AB43" i="7"/>
  <c r="AA43" i="7"/>
  <c r="Z43" i="7"/>
  <c r="AB42" i="7"/>
  <c r="AA42" i="7"/>
  <c r="Z42" i="7"/>
  <c r="AB41" i="7"/>
  <c r="AA41" i="7"/>
  <c r="Z41" i="7"/>
  <c r="AB40" i="7"/>
  <c r="AA40" i="7"/>
  <c r="Z40" i="7"/>
  <c r="AB39" i="7"/>
  <c r="AA39" i="7"/>
  <c r="Z39" i="7"/>
  <c r="AB38" i="7"/>
  <c r="AA38" i="7"/>
  <c r="Z38" i="7"/>
  <c r="AB37" i="7"/>
  <c r="AA37" i="7"/>
  <c r="Z37" i="7"/>
  <c r="AB36" i="7"/>
  <c r="AA36" i="7"/>
  <c r="Z36" i="7"/>
  <c r="AB35" i="7"/>
  <c r="AA35" i="7"/>
  <c r="Z35" i="7"/>
  <c r="AB34" i="7"/>
  <c r="AA34" i="7"/>
  <c r="Z34" i="7"/>
  <c r="AA33" i="7"/>
  <c r="Z33" i="7"/>
  <c r="AB52" i="8"/>
  <c r="AA52" i="8"/>
  <c r="Z52" i="8"/>
  <c r="AB51" i="8"/>
  <c r="AA51" i="8"/>
  <c r="Z51" i="8"/>
  <c r="AB50" i="8"/>
  <c r="AA50" i="8"/>
  <c r="Z50" i="8"/>
  <c r="AB49" i="8"/>
  <c r="AA49" i="8"/>
  <c r="Z49" i="8"/>
  <c r="AB48" i="8"/>
  <c r="AA48" i="8"/>
  <c r="Z48" i="8"/>
  <c r="AB47" i="8"/>
  <c r="AA47" i="8"/>
  <c r="Z47" i="8"/>
  <c r="AB46" i="8"/>
  <c r="AA46" i="8"/>
  <c r="Z46" i="8"/>
  <c r="AB45" i="8"/>
  <c r="AA45" i="8"/>
  <c r="Z45" i="8"/>
  <c r="AB44" i="8"/>
  <c r="AA44" i="8"/>
  <c r="Z44" i="8"/>
  <c r="AB43" i="8"/>
  <c r="AA43" i="8"/>
  <c r="Z43" i="8"/>
  <c r="AB42" i="8"/>
  <c r="AA42" i="8"/>
  <c r="Z42" i="8"/>
  <c r="AB41" i="8"/>
  <c r="AA41" i="8"/>
  <c r="Z41" i="8"/>
  <c r="AB40" i="8"/>
  <c r="AA40" i="8"/>
  <c r="Z40" i="8"/>
  <c r="AB39" i="8"/>
  <c r="AA39" i="8"/>
  <c r="Z39" i="8"/>
  <c r="AB38" i="8"/>
  <c r="AA38" i="8"/>
  <c r="Z38" i="8"/>
  <c r="AB37" i="8"/>
  <c r="AA37" i="8"/>
  <c r="Z37" i="8"/>
  <c r="AB36" i="8"/>
  <c r="AA36" i="8"/>
  <c r="Z36" i="8"/>
  <c r="AB35" i="8"/>
  <c r="AA35" i="8"/>
  <c r="Z35" i="8"/>
  <c r="AB34" i="8"/>
  <c r="AA34" i="8"/>
  <c r="Z34" i="8"/>
  <c r="AB33" i="8"/>
  <c r="AA33" i="8"/>
  <c r="Z33" i="8"/>
  <c r="Z53" i="9"/>
  <c r="AA52" i="9"/>
  <c r="Z52" i="9"/>
  <c r="AA51" i="9"/>
  <c r="Z51" i="9"/>
  <c r="AA50" i="9"/>
  <c r="Z50" i="9"/>
  <c r="AA49" i="9"/>
  <c r="Z49" i="9"/>
  <c r="AA48" i="9"/>
  <c r="Z48" i="9"/>
  <c r="AA47" i="9"/>
  <c r="Z47" i="9"/>
  <c r="AA46" i="9"/>
  <c r="Z46" i="9"/>
  <c r="AA45" i="9"/>
  <c r="Z45" i="9"/>
  <c r="AA44" i="9"/>
  <c r="Z44" i="9"/>
  <c r="AA43" i="9"/>
  <c r="Z43" i="9"/>
  <c r="AA42" i="9"/>
  <c r="Z42" i="9"/>
  <c r="AA41" i="9"/>
  <c r="Z41" i="9"/>
  <c r="AA40" i="9"/>
  <c r="Z40" i="9"/>
  <c r="AA39" i="9"/>
  <c r="Z39" i="9"/>
  <c r="AA38" i="9"/>
  <c r="Z38" i="9"/>
  <c r="AA37" i="9"/>
  <c r="Z37" i="9"/>
  <c r="AA36" i="9"/>
  <c r="Z36" i="9"/>
  <c r="AA35" i="9"/>
  <c r="Z35" i="9"/>
  <c r="AA34" i="9"/>
  <c r="Z34" i="9"/>
  <c r="AA33" i="9"/>
  <c r="X52" i="9"/>
  <c r="W52" i="9"/>
  <c r="X51" i="9"/>
  <c r="W51" i="9"/>
  <c r="X50" i="9"/>
  <c r="W50" i="9"/>
  <c r="X49" i="9"/>
  <c r="W49" i="9"/>
  <c r="X48" i="9"/>
  <c r="W48" i="9"/>
  <c r="X47" i="9"/>
  <c r="W47" i="9"/>
  <c r="X46" i="9"/>
  <c r="W46" i="9"/>
  <c r="X45" i="9"/>
  <c r="W45" i="9"/>
  <c r="X44" i="9"/>
  <c r="W44" i="9"/>
  <c r="X43" i="9"/>
  <c r="W43" i="9"/>
  <c r="X42" i="9"/>
  <c r="W42" i="9"/>
  <c r="X41" i="9"/>
  <c r="W41" i="9"/>
  <c r="X40" i="9"/>
  <c r="W40" i="9"/>
  <c r="X39" i="9"/>
  <c r="W39" i="9"/>
  <c r="X38" i="9"/>
  <c r="W38" i="9"/>
  <c r="X37" i="9"/>
  <c r="W37" i="9"/>
  <c r="X36" i="9"/>
  <c r="W36" i="9"/>
  <c r="X35" i="9"/>
  <c r="W35" i="9"/>
  <c r="X34" i="9"/>
  <c r="W34" i="9"/>
  <c r="X33" i="9"/>
  <c r="W33" i="9"/>
  <c r="X52" i="1"/>
  <c r="W52" i="1"/>
  <c r="X51" i="1"/>
  <c r="W51" i="1"/>
  <c r="X50" i="1"/>
  <c r="W50" i="1"/>
  <c r="X49" i="1"/>
  <c r="W49" i="1"/>
  <c r="X48" i="1"/>
  <c r="W48" i="1"/>
  <c r="X47" i="1"/>
  <c r="W47" i="1"/>
  <c r="X46" i="1"/>
  <c r="W46" i="1"/>
  <c r="X45" i="1"/>
  <c r="W45" i="1"/>
  <c r="X44" i="1"/>
  <c r="W44" i="1"/>
  <c r="X43" i="1"/>
  <c r="W43" i="1"/>
  <c r="X42" i="1"/>
  <c r="W42" i="1"/>
  <c r="X41" i="1"/>
  <c r="W41" i="1"/>
  <c r="X40" i="1"/>
  <c r="W40" i="1"/>
  <c r="X39" i="1"/>
  <c r="W39" i="1"/>
  <c r="X38" i="1"/>
  <c r="W38" i="1"/>
  <c r="X37" i="1"/>
  <c r="W37" i="1"/>
  <c r="X36" i="1"/>
  <c r="W36" i="1"/>
  <c r="X35" i="1"/>
  <c r="W35" i="1"/>
  <c r="X34" i="1"/>
  <c r="W34" i="1"/>
  <c r="X33" i="1"/>
  <c r="W33" i="1"/>
  <c r="X52" i="3"/>
  <c r="W52" i="3"/>
  <c r="X51" i="3"/>
  <c r="W51" i="3"/>
  <c r="X50" i="3"/>
  <c r="W50" i="3"/>
  <c r="X49" i="3"/>
  <c r="W49" i="3"/>
  <c r="X48" i="3"/>
  <c r="W48" i="3"/>
  <c r="X47" i="3"/>
  <c r="W47" i="3"/>
  <c r="X46" i="3"/>
  <c r="W46" i="3"/>
  <c r="X45" i="3"/>
  <c r="W45" i="3"/>
  <c r="X44" i="3"/>
  <c r="W44" i="3"/>
  <c r="X43" i="3"/>
  <c r="W43" i="3"/>
  <c r="X42" i="3"/>
  <c r="W42" i="3"/>
  <c r="X41" i="3"/>
  <c r="W41" i="3"/>
  <c r="X40" i="3"/>
  <c r="W40" i="3"/>
  <c r="X39" i="3"/>
  <c r="W39" i="3"/>
  <c r="X38" i="3"/>
  <c r="W38" i="3"/>
  <c r="X37" i="3"/>
  <c r="W37" i="3"/>
  <c r="X36" i="3"/>
  <c r="W36" i="3"/>
  <c r="X35" i="3"/>
  <c r="W35" i="3"/>
  <c r="X34" i="3"/>
  <c r="W34" i="3"/>
  <c r="X33" i="3"/>
  <c r="W33" i="3"/>
  <c r="X52" i="4"/>
  <c r="W52" i="4"/>
  <c r="X51" i="4"/>
  <c r="W51" i="4"/>
  <c r="X50" i="4"/>
  <c r="W50" i="4"/>
  <c r="X49" i="4"/>
  <c r="W49" i="4"/>
  <c r="X48" i="4"/>
  <c r="W48" i="4"/>
  <c r="X47" i="4"/>
  <c r="W47" i="4"/>
  <c r="X46" i="4"/>
  <c r="W46" i="4"/>
  <c r="X45" i="4"/>
  <c r="W45" i="4"/>
  <c r="X44" i="4"/>
  <c r="W44" i="4"/>
  <c r="X43" i="4"/>
  <c r="W43" i="4"/>
  <c r="X42" i="4"/>
  <c r="W42" i="4"/>
  <c r="X41" i="4"/>
  <c r="W41" i="4"/>
  <c r="X40" i="4"/>
  <c r="W40" i="4"/>
  <c r="X39" i="4"/>
  <c r="W39" i="4"/>
  <c r="X38" i="4"/>
  <c r="W38" i="4"/>
  <c r="X37" i="4"/>
  <c r="W37" i="4"/>
  <c r="X36" i="4"/>
  <c r="W36" i="4"/>
  <c r="X35" i="4"/>
  <c r="W35" i="4"/>
  <c r="X34" i="4"/>
  <c r="W34" i="4"/>
  <c r="X33" i="4"/>
  <c r="W33" i="4"/>
  <c r="X52" i="5"/>
  <c r="W52" i="5"/>
  <c r="X51" i="5"/>
  <c r="W51" i="5"/>
  <c r="X50" i="5"/>
  <c r="W50" i="5"/>
  <c r="X49" i="5"/>
  <c r="W49" i="5"/>
  <c r="X48" i="5"/>
  <c r="W48" i="5"/>
  <c r="X47" i="5"/>
  <c r="W47" i="5"/>
  <c r="X46" i="5"/>
  <c r="W46" i="5"/>
  <c r="X45" i="5"/>
  <c r="W45" i="5"/>
  <c r="X44" i="5"/>
  <c r="W44" i="5"/>
  <c r="X43" i="5"/>
  <c r="W43" i="5"/>
  <c r="X42" i="5"/>
  <c r="W42" i="5"/>
  <c r="X41" i="5"/>
  <c r="W41" i="5"/>
  <c r="X40" i="5"/>
  <c r="W40" i="5"/>
  <c r="X39" i="5"/>
  <c r="W39" i="5"/>
  <c r="X38" i="5"/>
  <c r="W38" i="5"/>
  <c r="X37" i="5"/>
  <c r="W37" i="5"/>
  <c r="X36" i="5"/>
  <c r="W36" i="5"/>
  <c r="X35" i="5"/>
  <c r="W35" i="5"/>
  <c r="X34" i="5"/>
  <c r="W34" i="5"/>
  <c r="X33" i="5"/>
  <c r="W33" i="5"/>
  <c r="X52" i="6"/>
  <c r="W52" i="6"/>
  <c r="X51" i="6"/>
  <c r="W51" i="6"/>
  <c r="X50" i="6"/>
  <c r="W50" i="6"/>
  <c r="X49" i="6"/>
  <c r="W49" i="6"/>
  <c r="X48" i="6"/>
  <c r="W48" i="6"/>
  <c r="X47" i="6"/>
  <c r="W47" i="6"/>
  <c r="X46" i="6"/>
  <c r="W46" i="6"/>
  <c r="X45" i="6"/>
  <c r="W45" i="6"/>
  <c r="X44" i="6"/>
  <c r="W44" i="6"/>
  <c r="X43" i="6"/>
  <c r="W43" i="6"/>
  <c r="X42" i="6"/>
  <c r="W42" i="6"/>
  <c r="X41" i="6"/>
  <c r="W41" i="6"/>
  <c r="X40" i="6"/>
  <c r="W40" i="6"/>
  <c r="X39" i="6"/>
  <c r="W39" i="6"/>
  <c r="X38" i="6"/>
  <c r="W38" i="6"/>
  <c r="X37" i="6"/>
  <c r="W37" i="6"/>
  <c r="X36" i="6"/>
  <c r="W36" i="6"/>
  <c r="X35" i="6"/>
  <c r="W35" i="6"/>
  <c r="X34" i="6"/>
  <c r="W34" i="6"/>
  <c r="X33" i="6"/>
  <c r="W33" i="6"/>
  <c r="X52" i="7"/>
  <c r="W52" i="7"/>
  <c r="X51" i="7"/>
  <c r="W51" i="7"/>
  <c r="X50" i="7"/>
  <c r="W50" i="7"/>
  <c r="X49" i="7"/>
  <c r="W49" i="7"/>
  <c r="X48" i="7"/>
  <c r="W48" i="7"/>
  <c r="X47" i="7"/>
  <c r="W47" i="7"/>
  <c r="X46" i="7"/>
  <c r="W46" i="7"/>
  <c r="X45" i="7"/>
  <c r="W45" i="7"/>
  <c r="X44" i="7"/>
  <c r="W44" i="7"/>
  <c r="X43" i="7"/>
  <c r="W43" i="7"/>
  <c r="X42" i="7"/>
  <c r="W42" i="7"/>
  <c r="X41" i="7"/>
  <c r="W41" i="7"/>
  <c r="X40" i="7"/>
  <c r="W40" i="7"/>
  <c r="X39" i="7"/>
  <c r="W39" i="7"/>
  <c r="X38" i="7"/>
  <c r="W38" i="7"/>
  <c r="X37" i="7"/>
  <c r="W37" i="7"/>
  <c r="X36" i="7"/>
  <c r="W36" i="7"/>
  <c r="X35" i="7"/>
  <c r="W35" i="7"/>
  <c r="X34" i="7"/>
  <c r="W34" i="7"/>
  <c r="X33" i="7"/>
  <c r="W33" i="7"/>
  <c r="X52" i="8"/>
  <c r="W52" i="8"/>
  <c r="X51" i="8"/>
  <c r="W51" i="8"/>
  <c r="X50" i="8"/>
  <c r="W50" i="8"/>
  <c r="X49" i="8"/>
  <c r="W49" i="8"/>
  <c r="X48" i="8"/>
  <c r="W48" i="8"/>
  <c r="X47" i="8"/>
  <c r="W47" i="8"/>
  <c r="X46" i="8"/>
  <c r="W46" i="8"/>
  <c r="X45" i="8"/>
  <c r="W45" i="8"/>
  <c r="X44" i="8"/>
  <c r="W44" i="8"/>
  <c r="X43" i="8"/>
  <c r="W43" i="8"/>
  <c r="X42" i="8"/>
  <c r="W42" i="8"/>
  <c r="X41" i="8"/>
  <c r="W41" i="8"/>
  <c r="X40" i="8"/>
  <c r="W40" i="8"/>
  <c r="X39" i="8"/>
  <c r="W39" i="8"/>
  <c r="X38" i="8"/>
  <c r="W38" i="8"/>
  <c r="X37" i="8"/>
  <c r="W37" i="8"/>
  <c r="X36" i="8"/>
  <c r="W36" i="8"/>
  <c r="X35" i="8"/>
  <c r="W35" i="8"/>
  <c r="X34" i="8"/>
  <c r="W34" i="8"/>
  <c r="X33" i="8"/>
  <c r="W33" i="8"/>
  <c r="S47" i="50"/>
  <c r="S46" i="50"/>
  <c r="S45" i="50"/>
  <c r="S44" i="50"/>
  <c r="S43" i="50"/>
  <c r="S42" i="50"/>
  <c r="S41" i="50"/>
  <c r="S40" i="50"/>
  <c r="S39" i="50"/>
  <c r="S38" i="50"/>
  <c r="S37" i="50"/>
  <c r="S36" i="50"/>
  <c r="S35" i="50"/>
  <c r="S34" i="50"/>
  <c r="S33" i="50"/>
  <c r="S32" i="50"/>
  <c r="S31" i="50"/>
  <c r="S30" i="50"/>
  <c r="S29" i="50"/>
  <c r="S28" i="50"/>
  <c r="R47" i="50"/>
  <c r="R46" i="50"/>
  <c r="R45" i="50"/>
  <c r="R44" i="50"/>
  <c r="R43" i="50"/>
  <c r="R42" i="50"/>
  <c r="R41" i="50"/>
  <c r="R40" i="50"/>
  <c r="R39" i="50"/>
  <c r="R38" i="50"/>
  <c r="R37" i="50"/>
  <c r="R36" i="50"/>
  <c r="R35" i="50"/>
  <c r="R34" i="50"/>
  <c r="R33" i="50"/>
  <c r="R32" i="50"/>
  <c r="R31" i="50"/>
  <c r="R30" i="50"/>
  <c r="R29" i="50"/>
  <c r="R28" i="50"/>
  <c r="Q47" i="50"/>
  <c r="Q46" i="50"/>
  <c r="Q45" i="50"/>
  <c r="Q44" i="50"/>
  <c r="Q43" i="50"/>
  <c r="Q42" i="50"/>
  <c r="Q41" i="50"/>
  <c r="Q40" i="50"/>
  <c r="Q39" i="50"/>
  <c r="Q38" i="50"/>
  <c r="Q37" i="50"/>
  <c r="Q36" i="50"/>
  <c r="Q35" i="50"/>
  <c r="Q34" i="50"/>
  <c r="Q33" i="50"/>
  <c r="Q32" i="50"/>
  <c r="Q31" i="50"/>
  <c r="Q30" i="50"/>
  <c r="Q29" i="50"/>
  <c r="Q28" i="50"/>
  <c r="P47" i="50"/>
  <c r="P46" i="50"/>
  <c r="P45" i="50"/>
  <c r="P44" i="50"/>
  <c r="P43" i="50"/>
  <c r="P42" i="50"/>
  <c r="P41" i="50"/>
  <c r="P40" i="50"/>
  <c r="P39" i="50"/>
  <c r="P38" i="50"/>
  <c r="P37" i="50"/>
  <c r="P36" i="50"/>
  <c r="P35" i="50"/>
  <c r="P34" i="50"/>
  <c r="P33" i="50"/>
  <c r="P32" i="50"/>
  <c r="P31" i="50"/>
  <c r="P30" i="50"/>
  <c r="P29" i="50"/>
  <c r="P28" i="50"/>
  <c r="O47" i="50"/>
  <c r="O46" i="50"/>
  <c r="O45" i="50"/>
  <c r="O44" i="50"/>
  <c r="O43" i="50"/>
  <c r="O42" i="50"/>
  <c r="O41" i="50"/>
  <c r="O40" i="50"/>
  <c r="O39" i="50"/>
  <c r="O38" i="50"/>
  <c r="O37" i="50"/>
  <c r="O36" i="50"/>
  <c r="O35" i="50"/>
  <c r="O34" i="50"/>
  <c r="O33" i="50"/>
  <c r="O32" i="50"/>
  <c r="O31" i="50"/>
  <c r="O30" i="50"/>
  <c r="U27" i="8"/>
  <c r="X53" i="8" s="1"/>
  <c r="T27" i="8"/>
  <c r="W53" i="8" s="1"/>
  <c r="U27" i="7"/>
  <c r="X53" i="7" s="1"/>
  <c r="T27" i="7"/>
  <c r="W53" i="7" s="1"/>
  <c r="U27" i="6"/>
  <c r="X53" i="6" s="1"/>
  <c r="T27" i="6"/>
  <c r="W53" i="6" s="1"/>
  <c r="U27" i="9"/>
  <c r="U53" i="9" s="1"/>
  <c r="T27" i="9"/>
  <c r="W53" i="9" s="1"/>
  <c r="U27" i="1"/>
  <c r="X53" i="1" s="1"/>
  <c r="T27" i="1"/>
  <c r="W53" i="1" s="1"/>
  <c r="T34" i="8"/>
  <c r="U34" i="8"/>
  <c r="V8" i="8"/>
  <c r="V34" i="8" s="1"/>
  <c r="T35" i="8"/>
  <c r="U35" i="8"/>
  <c r="V9" i="8"/>
  <c r="T36" i="8"/>
  <c r="U36" i="8"/>
  <c r="V10" i="8"/>
  <c r="T37" i="8"/>
  <c r="U37" i="8"/>
  <c r="V11" i="8"/>
  <c r="T38" i="8"/>
  <c r="U38" i="8"/>
  <c r="V12" i="8"/>
  <c r="V38" i="8" s="1"/>
  <c r="T39" i="8"/>
  <c r="U39" i="8"/>
  <c r="V13" i="8"/>
  <c r="T40" i="8"/>
  <c r="U40" i="8"/>
  <c r="V14" i="8"/>
  <c r="V40" i="8" s="1"/>
  <c r="T41" i="8"/>
  <c r="U41" i="8"/>
  <c r="V15" i="8"/>
  <c r="V41" i="8" s="1"/>
  <c r="T42" i="8"/>
  <c r="U42" i="8"/>
  <c r="V16" i="8"/>
  <c r="V42" i="8" s="1"/>
  <c r="T43" i="8"/>
  <c r="U43" i="8"/>
  <c r="V17" i="8"/>
  <c r="T44" i="8"/>
  <c r="U44" i="8"/>
  <c r="V18" i="8"/>
  <c r="T45" i="8"/>
  <c r="U45" i="8"/>
  <c r="V19" i="8"/>
  <c r="T46" i="8"/>
  <c r="U46" i="8"/>
  <c r="V20" i="8"/>
  <c r="Y46" i="8" s="1"/>
  <c r="T47" i="8"/>
  <c r="U47" i="8"/>
  <c r="V21" i="8"/>
  <c r="T48" i="8"/>
  <c r="U48" i="8"/>
  <c r="V22" i="8"/>
  <c r="V48" i="8" s="1"/>
  <c r="T49" i="8"/>
  <c r="U49" i="8"/>
  <c r="V23" i="8"/>
  <c r="T50" i="8"/>
  <c r="U50" i="8"/>
  <c r="V24" i="8"/>
  <c r="V50" i="8" s="1"/>
  <c r="T51" i="8"/>
  <c r="U51" i="8"/>
  <c r="V25" i="8"/>
  <c r="Y51" i="8" s="1"/>
  <c r="T52" i="8"/>
  <c r="U52" i="8"/>
  <c r="V26" i="8"/>
  <c r="T53" i="8"/>
  <c r="U53" i="8"/>
  <c r="U33" i="8"/>
  <c r="V7" i="8"/>
  <c r="Y33" i="8" s="1"/>
  <c r="T33" i="8"/>
  <c r="T34" i="7"/>
  <c r="U34" i="7"/>
  <c r="V8" i="7"/>
  <c r="Y34" i="7" s="1"/>
  <c r="T35" i="7"/>
  <c r="U35" i="7"/>
  <c r="V9" i="7"/>
  <c r="Y35" i="7" s="1"/>
  <c r="T36" i="7"/>
  <c r="U36" i="7"/>
  <c r="V10" i="7"/>
  <c r="Y36" i="7" s="1"/>
  <c r="T37" i="7"/>
  <c r="U37" i="7"/>
  <c r="V11" i="7"/>
  <c r="Y37" i="7" s="1"/>
  <c r="T38" i="7"/>
  <c r="U38" i="7"/>
  <c r="V12" i="7"/>
  <c r="Y38" i="7" s="1"/>
  <c r="T39" i="7"/>
  <c r="U39" i="7"/>
  <c r="V13" i="7"/>
  <c r="Y39" i="7" s="1"/>
  <c r="T40" i="7"/>
  <c r="U40" i="7"/>
  <c r="V14" i="7"/>
  <c r="Y40" i="7" s="1"/>
  <c r="T41" i="7"/>
  <c r="U41" i="7"/>
  <c r="V15" i="7"/>
  <c r="Y41" i="7" s="1"/>
  <c r="T42" i="7"/>
  <c r="U42" i="7"/>
  <c r="V16" i="7"/>
  <c r="Y42" i="7" s="1"/>
  <c r="T43" i="7"/>
  <c r="U43" i="7"/>
  <c r="V17" i="7"/>
  <c r="Y43" i="7" s="1"/>
  <c r="T44" i="7"/>
  <c r="U44" i="7"/>
  <c r="V18" i="7"/>
  <c r="Y44" i="7" s="1"/>
  <c r="T45" i="7"/>
  <c r="U45" i="7"/>
  <c r="V19" i="7"/>
  <c r="Y45" i="7" s="1"/>
  <c r="T46" i="7"/>
  <c r="U46" i="7"/>
  <c r="V20" i="7"/>
  <c r="Y46" i="7" s="1"/>
  <c r="T47" i="7"/>
  <c r="U47" i="7"/>
  <c r="V21" i="7"/>
  <c r="Y47" i="7" s="1"/>
  <c r="T48" i="7"/>
  <c r="U48" i="7"/>
  <c r="V22" i="7"/>
  <c r="Y48" i="7" s="1"/>
  <c r="T49" i="7"/>
  <c r="U49" i="7"/>
  <c r="V23" i="7"/>
  <c r="Y49" i="7" s="1"/>
  <c r="T50" i="7"/>
  <c r="U50" i="7"/>
  <c r="V24" i="7"/>
  <c r="Y50" i="7" s="1"/>
  <c r="T51" i="7"/>
  <c r="U51" i="7"/>
  <c r="V25" i="7"/>
  <c r="Y51" i="7" s="1"/>
  <c r="T52" i="7"/>
  <c r="U52" i="7"/>
  <c r="V26" i="7"/>
  <c r="Y52" i="7" s="1"/>
  <c r="U33" i="7"/>
  <c r="V7" i="7"/>
  <c r="Y33" i="7" s="1"/>
  <c r="T33" i="7"/>
  <c r="T34" i="6"/>
  <c r="U34" i="6"/>
  <c r="V8" i="6"/>
  <c r="Y34" i="6" s="1"/>
  <c r="T35" i="6"/>
  <c r="U35" i="6"/>
  <c r="V9" i="6"/>
  <c r="Y35" i="6" s="1"/>
  <c r="T36" i="6"/>
  <c r="U36" i="6"/>
  <c r="V10" i="6"/>
  <c r="Y36" i="6" s="1"/>
  <c r="T37" i="6"/>
  <c r="U37" i="6"/>
  <c r="V11" i="6"/>
  <c r="Y37" i="6"/>
  <c r="T38" i="6"/>
  <c r="U38" i="6"/>
  <c r="V12" i="6"/>
  <c r="Y38" i="6" s="1"/>
  <c r="T39" i="6"/>
  <c r="U39" i="6"/>
  <c r="V13" i="6"/>
  <c r="Y39" i="6" s="1"/>
  <c r="T40" i="6"/>
  <c r="U40" i="6"/>
  <c r="V14" i="6"/>
  <c r="Y40" i="6" s="1"/>
  <c r="T41" i="6"/>
  <c r="U41" i="6"/>
  <c r="V15" i="6"/>
  <c r="V41" i="6" s="1"/>
  <c r="T42" i="6"/>
  <c r="U42" i="6"/>
  <c r="V16" i="6"/>
  <c r="Y42" i="6" s="1"/>
  <c r="T43" i="6"/>
  <c r="U43" i="6"/>
  <c r="V17" i="6"/>
  <c r="Y43" i="6"/>
  <c r="T44" i="6"/>
  <c r="U44" i="6"/>
  <c r="V18" i="6"/>
  <c r="Y44" i="6" s="1"/>
  <c r="T45" i="6"/>
  <c r="U45" i="6"/>
  <c r="V19" i="6"/>
  <c r="Y45" i="6" s="1"/>
  <c r="T46" i="6"/>
  <c r="U46" i="6"/>
  <c r="V20" i="6"/>
  <c r="Y46" i="6" s="1"/>
  <c r="T47" i="6"/>
  <c r="U47" i="6"/>
  <c r="V21" i="6"/>
  <c r="Y47" i="6" s="1"/>
  <c r="T48" i="6"/>
  <c r="U48" i="6"/>
  <c r="V22" i="6"/>
  <c r="Y48" i="6" s="1"/>
  <c r="T49" i="6"/>
  <c r="U49" i="6"/>
  <c r="V23" i="6"/>
  <c r="Y49" i="6" s="1"/>
  <c r="T50" i="6"/>
  <c r="U50" i="6"/>
  <c r="V24" i="6"/>
  <c r="Y50" i="6" s="1"/>
  <c r="T51" i="6"/>
  <c r="U51" i="6"/>
  <c r="V25" i="6"/>
  <c r="Y51" i="6" s="1"/>
  <c r="T52" i="6"/>
  <c r="U52" i="6"/>
  <c r="V26" i="6"/>
  <c r="Y52" i="6" s="1"/>
  <c r="U53" i="6"/>
  <c r="U33" i="6"/>
  <c r="V7" i="6"/>
  <c r="Y33" i="6"/>
  <c r="T33" i="6"/>
  <c r="T34" i="5"/>
  <c r="U34" i="5"/>
  <c r="V8" i="5"/>
  <c r="Y34" i="5" s="1"/>
  <c r="T35" i="5"/>
  <c r="U35" i="5"/>
  <c r="V9" i="5"/>
  <c r="Y35" i="5" s="1"/>
  <c r="T36" i="5"/>
  <c r="U36" i="5"/>
  <c r="V10" i="5"/>
  <c r="Y36" i="5" s="1"/>
  <c r="T37" i="5"/>
  <c r="U37" i="5"/>
  <c r="V11" i="5"/>
  <c r="Y37" i="5" s="1"/>
  <c r="T38" i="5"/>
  <c r="U38" i="5"/>
  <c r="V12" i="5"/>
  <c r="Y38" i="5" s="1"/>
  <c r="T39" i="5"/>
  <c r="U39" i="5"/>
  <c r="V13" i="5"/>
  <c r="Y39" i="5" s="1"/>
  <c r="T40" i="5"/>
  <c r="U40" i="5"/>
  <c r="V14" i="5"/>
  <c r="Y40" i="5" s="1"/>
  <c r="T41" i="5"/>
  <c r="U41" i="5"/>
  <c r="V15" i="5"/>
  <c r="Y41" i="5" s="1"/>
  <c r="T42" i="5"/>
  <c r="U42" i="5"/>
  <c r="V16" i="5"/>
  <c r="Y42" i="5" s="1"/>
  <c r="T43" i="5"/>
  <c r="U43" i="5"/>
  <c r="V17" i="5"/>
  <c r="Y43" i="5" s="1"/>
  <c r="T44" i="5"/>
  <c r="U44" i="5"/>
  <c r="V18" i="5"/>
  <c r="Y44" i="5" s="1"/>
  <c r="T45" i="5"/>
  <c r="U45" i="5"/>
  <c r="V19" i="5"/>
  <c r="Y45" i="5" s="1"/>
  <c r="T46" i="5"/>
  <c r="U46" i="5"/>
  <c r="V20" i="5"/>
  <c r="Y46" i="5" s="1"/>
  <c r="T47" i="5"/>
  <c r="U47" i="5"/>
  <c r="V21" i="5"/>
  <c r="Y47" i="5" s="1"/>
  <c r="T48" i="5"/>
  <c r="U48" i="5"/>
  <c r="V22" i="5"/>
  <c r="Y48" i="5" s="1"/>
  <c r="T49" i="5"/>
  <c r="U49" i="5"/>
  <c r="V23" i="5"/>
  <c r="Y49" i="5" s="1"/>
  <c r="T50" i="5"/>
  <c r="U50" i="5"/>
  <c r="V24" i="5"/>
  <c r="Y50" i="5" s="1"/>
  <c r="T51" i="5"/>
  <c r="U51" i="5"/>
  <c r="V25" i="5"/>
  <c r="Y51" i="5" s="1"/>
  <c r="T52" i="5"/>
  <c r="U52" i="5"/>
  <c r="V26" i="5"/>
  <c r="Y52" i="5" s="1"/>
  <c r="T27" i="5"/>
  <c r="W53" i="5" s="1"/>
  <c r="U27" i="5"/>
  <c r="U33" i="5"/>
  <c r="V7" i="5"/>
  <c r="Y33" i="5" s="1"/>
  <c r="T33" i="5"/>
  <c r="T34" i="4"/>
  <c r="U34" i="4"/>
  <c r="V8" i="4"/>
  <c r="T35" i="4"/>
  <c r="U35" i="4"/>
  <c r="V9" i="4"/>
  <c r="Y35" i="4" s="1"/>
  <c r="T36" i="4"/>
  <c r="U36" i="4"/>
  <c r="V10" i="4"/>
  <c r="T37" i="4"/>
  <c r="U37" i="4"/>
  <c r="V11" i="4"/>
  <c r="Y37" i="4" s="1"/>
  <c r="T38" i="4"/>
  <c r="U38" i="4"/>
  <c r="V12" i="4"/>
  <c r="T39" i="4"/>
  <c r="U39" i="4"/>
  <c r="V13" i="4"/>
  <c r="Y39" i="4" s="1"/>
  <c r="T40" i="4"/>
  <c r="U40" i="4"/>
  <c r="V14" i="4"/>
  <c r="T41" i="4"/>
  <c r="U41" i="4"/>
  <c r="V15" i="4"/>
  <c r="Y41" i="4" s="1"/>
  <c r="T42" i="4"/>
  <c r="U42" i="4"/>
  <c r="V16" i="4"/>
  <c r="T43" i="4"/>
  <c r="U43" i="4"/>
  <c r="V17" i="4"/>
  <c r="Y43" i="4" s="1"/>
  <c r="T44" i="4"/>
  <c r="U44" i="4"/>
  <c r="V18" i="4"/>
  <c r="T45" i="4"/>
  <c r="U45" i="4"/>
  <c r="V19" i="4"/>
  <c r="Y45" i="4" s="1"/>
  <c r="T46" i="4"/>
  <c r="U46" i="4"/>
  <c r="V20" i="4"/>
  <c r="T47" i="4"/>
  <c r="U47" i="4"/>
  <c r="V21" i="4"/>
  <c r="Y47" i="4" s="1"/>
  <c r="T48" i="4"/>
  <c r="U48" i="4"/>
  <c r="V22" i="4"/>
  <c r="T49" i="4"/>
  <c r="U49" i="4"/>
  <c r="V23" i="4"/>
  <c r="Y49" i="4" s="1"/>
  <c r="T50" i="4"/>
  <c r="U50" i="4"/>
  <c r="V24" i="4"/>
  <c r="T51" i="4"/>
  <c r="U51" i="4"/>
  <c r="V25" i="4"/>
  <c r="Y51" i="4" s="1"/>
  <c r="T52" i="4"/>
  <c r="U52" i="4"/>
  <c r="V26" i="4"/>
  <c r="T27" i="4"/>
  <c r="W53" i="4" s="1"/>
  <c r="U27" i="4"/>
  <c r="U53" i="4" s="1"/>
  <c r="V7" i="4"/>
  <c r="V33" i="4" s="1"/>
  <c r="Y33" i="4"/>
  <c r="U33" i="4"/>
  <c r="T33" i="4"/>
  <c r="T34" i="3"/>
  <c r="U34" i="3"/>
  <c r="V8" i="3"/>
  <c r="T35" i="3"/>
  <c r="U35" i="3"/>
  <c r="V9" i="3"/>
  <c r="Y35" i="3" s="1"/>
  <c r="T36" i="3"/>
  <c r="U36" i="3"/>
  <c r="V10" i="3"/>
  <c r="T37" i="3"/>
  <c r="U37" i="3"/>
  <c r="V11" i="3"/>
  <c r="Y37" i="3" s="1"/>
  <c r="T38" i="3"/>
  <c r="U38" i="3"/>
  <c r="V12" i="3"/>
  <c r="T39" i="3"/>
  <c r="U39" i="3"/>
  <c r="V13" i="3"/>
  <c r="Y39" i="3" s="1"/>
  <c r="T40" i="3"/>
  <c r="U40" i="3"/>
  <c r="V14" i="3"/>
  <c r="T41" i="3"/>
  <c r="U41" i="3"/>
  <c r="V15" i="3"/>
  <c r="Y41" i="3" s="1"/>
  <c r="T42" i="3"/>
  <c r="U42" i="3"/>
  <c r="V16" i="3"/>
  <c r="T43" i="3"/>
  <c r="U43" i="3"/>
  <c r="V17" i="3"/>
  <c r="Y43" i="3" s="1"/>
  <c r="T44" i="3"/>
  <c r="U44" i="3"/>
  <c r="V18" i="3"/>
  <c r="T45" i="3"/>
  <c r="U45" i="3"/>
  <c r="V19" i="3"/>
  <c r="Y45" i="3" s="1"/>
  <c r="T46" i="3"/>
  <c r="U46" i="3"/>
  <c r="V20" i="3"/>
  <c r="T47" i="3"/>
  <c r="U47" i="3"/>
  <c r="V21" i="3"/>
  <c r="Y47" i="3" s="1"/>
  <c r="T48" i="3"/>
  <c r="U48" i="3"/>
  <c r="V22" i="3"/>
  <c r="T49" i="3"/>
  <c r="U49" i="3"/>
  <c r="V23" i="3"/>
  <c r="Y49" i="3" s="1"/>
  <c r="T50" i="3"/>
  <c r="U50" i="3"/>
  <c r="V24" i="3"/>
  <c r="T51" i="3"/>
  <c r="U51" i="3"/>
  <c r="V25" i="3"/>
  <c r="Y51" i="3" s="1"/>
  <c r="T52" i="3"/>
  <c r="U52" i="3"/>
  <c r="V26" i="3"/>
  <c r="T27" i="3"/>
  <c r="W53" i="3" s="1"/>
  <c r="U27" i="3"/>
  <c r="X53" i="3" s="1"/>
  <c r="V7" i="3"/>
  <c r="V33" i="3" s="1"/>
  <c r="U33" i="3"/>
  <c r="T33" i="3"/>
  <c r="T34" i="2"/>
  <c r="U34" i="2"/>
  <c r="V8" i="2"/>
  <c r="V34" i="2" s="1"/>
  <c r="T35" i="2"/>
  <c r="U35" i="2"/>
  <c r="V9" i="2"/>
  <c r="Y35" i="2" s="1"/>
  <c r="T36" i="2"/>
  <c r="U36" i="2"/>
  <c r="V10" i="2"/>
  <c r="V36" i="2" s="1"/>
  <c r="T37" i="2"/>
  <c r="U37" i="2"/>
  <c r="V11" i="2"/>
  <c r="T38" i="2"/>
  <c r="U38" i="2"/>
  <c r="V12" i="2"/>
  <c r="V38" i="2" s="1"/>
  <c r="T39" i="2"/>
  <c r="U39" i="2"/>
  <c r="V13" i="2"/>
  <c r="T40" i="2"/>
  <c r="U40" i="2"/>
  <c r="V14" i="2"/>
  <c r="V40" i="2" s="1"/>
  <c r="T41" i="2"/>
  <c r="U41" i="2"/>
  <c r="V15" i="2"/>
  <c r="Y41" i="2" s="1"/>
  <c r="T42" i="2"/>
  <c r="U42" i="2"/>
  <c r="V16" i="2"/>
  <c r="Y42" i="2" s="1"/>
  <c r="T43" i="2"/>
  <c r="U43" i="2"/>
  <c r="V17" i="2"/>
  <c r="Y43" i="2" s="1"/>
  <c r="T44" i="2"/>
  <c r="U44" i="2"/>
  <c r="V18" i="2"/>
  <c r="Y44" i="2" s="1"/>
  <c r="T45" i="2"/>
  <c r="U45" i="2"/>
  <c r="V19" i="2"/>
  <c r="V45" i="2" s="1"/>
  <c r="T46" i="2"/>
  <c r="U46" i="2"/>
  <c r="V20" i="2"/>
  <c r="Y46" i="2" s="1"/>
  <c r="T47" i="2"/>
  <c r="U47" i="2"/>
  <c r="V21" i="2"/>
  <c r="Y47" i="2" s="1"/>
  <c r="T48" i="2"/>
  <c r="U48" i="2"/>
  <c r="V22" i="2"/>
  <c r="Y48" i="2" s="1"/>
  <c r="T49" i="2"/>
  <c r="U49" i="2"/>
  <c r="V23" i="2"/>
  <c r="Y49" i="2" s="1"/>
  <c r="T50" i="2"/>
  <c r="U50" i="2"/>
  <c r="V24" i="2"/>
  <c r="Y50" i="2"/>
  <c r="T51" i="2"/>
  <c r="U51" i="2"/>
  <c r="V25" i="2"/>
  <c r="Y51" i="2" s="1"/>
  <c r="T52" i="2"/>
  <c r="U52" i="2"/>
  <c r="V26" i="2"/>
  <c r="V52" i="2" s="1"/>
  <c r="T27" i="2"/>
  <c r="T53" i="2" s="1"/>
  <c r="U27" i="2"/>
  <c r="U53" i="2" s="1"/>
  <c r="U33" i="2"/>
  <c r="V7" i="2"/>
  <c r="T33" i="2"/>
  <c r="T34" i="1"/>
  <c r="U34" i="1"/>
  <c r="V8" i="1"/>
  <c r="Y34" i="1" s="1"/>
  <c r="T35" i="1"/>
  <c r="U35" i="1"/>
  <c r="V9" i="1"/>
  <c r="Y35" i="1" s="1"/>
  <c r="T36" i="1"/>
  <c r="U36" i="1"/>
  <c r="V10" i="1"/>
  <c r="Y36" i="1" s="1"/>
  <c r="T37" i="1"/>
  <c r="U37" i="1"/>
  <c r="V11" i="1"/>
  <c r="Y37" i="1" s="1"/>
  <c r="T38" i="1"/>
  <c r="U38" i="1"/>
  <c r="V12" i="1"/>
  <c r="Y38" i="1" s="1"/>
  <c r="T39" i="1"/>
  <c r="U39" i="1"/>
  <c r="V13" i="1"/>
  <c r="Y39" i="1"/>
  <c r="T40" i="1"/>
  <c r="U40" i="1"/>
  <c r="V14" i="1"/>
  <c r="Y40" i="1" s="1"/>
  <c r="T41" i="1"/>
  <c r="U41" i="1"/>
  <c r="V15" i="1"/>
  <c r="Y41" i="1" s="1"/>
  <c r="T42" i="1"/>
  <c r="U42" i="1"/>
  <c r="V16" i="1"/>
  <c r="Y42" i="1" s="1"/>
  <c r="T43" i="1"/>
  <c r="U43" i="1"/>
  <c r="V17" i="1"/>
  <c r="V43" i="1" s="1"/>
  <c r="T44" i="1"/>
  <c r="U44" i="1"/>
  <c r="V18" i="1"/>
  <c r="Y44" i="1" s="1"/>
  <c r="T45" i="1"/>
  <c r="U45" i="1"/>
  <c r="V19" i="1"/>
  <c r="Y45" i="1" s="1"/>
  <c r="T46" i="1"/>
  <c r="U46" i="1"/>
  <c r="V20" i="1"/>
  <c r="Y46" i="1" s="1"/>
  <c r="T47" i="1"/>
  <c r="U47" i="1"/>
  <c r="V21" i="1"/>
  <c r="Y47" i="1"/>
  <c r="T48" i="1"/>
  <c r="U48" i="1"/>
  <c r="V22" i="1"/>
  <c r="Y48" i="1" s="1"/>
  <c r="T49" i="1"/>
  <c r="U49" i="1"/>
  <c r="V23" i="1"/>
  <c r="Y49" i="1" s="1"/>
  <c r="T50" i="1"/>
  <c r="U50" i="1"/>
  <c r="V24" i="1"/>
  <c r="Y50" i="1" s="1"/>
  <c r="T51" i="1"/>
  <c r="U51" i="1"/>
  <c r="V25" i="1"/>
  <c r="Y51" i="1" s="1"/>
  <c r="T52" i="1"/>
  <c r="U52" i="1"/>
  <c r="V26" i="1"/>
  <c r="Y52" i="1" s="1"/>
  <c r="U53" i="1"/>
  <c r="U33" i="1"/>
  <c r="V7" i="1"/>
  <c r="V33" i="1" s="1"/>
  <c r="T33" i="1"/>
  <c r="T34" i="9"/>
  <c r="U34" i="9"/>
  <c r="V8" i="9"/>
  <c r="T29" i="50" s="1"/>
  <c r="T35" i="9"/>
  <c r="U35" i="9"/>
  <c r="V9" i="9"/>
  <c r="T36" i="9"/>
  <c r="U36" i="9"/>
  <c r="V10" i="9"/>
  <c r="Y36" i="9" s="1"/>
  <c r="U8" i="50" s="1"/>
  <c r="T37" i="9"/>
  <c r="U37" i="9"/>
  <c r="V11" i="9"/>
  <c r="U32" i="50" s="1"/>
  <c r="T38" i="9"/>
  <c r="U38" i="9"/>
  <c r="V12" i="9"/>
  <c r="T39" i="9"/>
  <c r="U39" i="9"/>
  <c r="V13" i="9"/>
  <c r="Y39" i="9" s="1"/>
  <c r="U11" i="50" s="1"/>
  <c r="T40" i="9"/>
  <c r="U40" i="9"/>
  <c r="V14" i="9"/>
  <c r="T41" i="9"/>
  <c r="U41" i="9"/>
  <c r="V15" i="9"/>
  <c r="T42" i="9"/>
  <c r="U42" i="9"/>
  <c r="V16" i="9"/>
  <c r="V42" i="9" s="1"/>
  <c r="T43" i="9"/>
  <c r="U43" i="9"/>
  <c r="V17" i="9"/>
  <c r="T44" i="9"/>
  <c r="U44" i="9"/>
  <c r="V18" i="9"/>
  <c r="Y44" i="9" s="1"/>
  <c r="U16" i="50" s="1"/>
  <c r="T45" i="9"/>
  <c r="U45" i="9"/>
  <c r="V19" i="9"/>
  <c r="U40" i="50" s="1"/>
  <c r="T46" i="9"/>
  <c r="U46" i="9"/>
  <c r="V20" i="9"/>
  <c r="T47" i="9"/>
  <c r="U47" i="9"/>
  <c r="V21" i="9"/>
  <c r="Y47" i="9" s="1"/>
  <c r="U19" i="50" s="1"/>
  <c r="T48" i="9"/>
  <c r="U48" i="9"/>
  <c r="V22" i="9"/>
  <c r="T49" i="9"/>
  <c r="U49" i="9"/>
  <c r="V23" i="9"/>
  <c r="U44" i="50" s="1"/>
  <c r="T50" i="9"/>
  <c r="U50" i="9"/>
  <c r="V24" i="9"/>
  <c r="T45" i="50" s="1"/>
  <c r="T51" i="9"/>
  <c r="U51" i="9"/>
  <c r="V25" i="9"/>
  <c r="T52" i="9"/>
  <c r="U52" i="9"/>
  <c r="V26" i="9"/>
  <c r="T47" i="50" s="1"/>
  <c r="U33" i="9"/>
  <c r="V7" i="9"/>
  <c r="T33" i="9"/>
  <c r="AK40" i="9"/>
  <c r="Y12" i="50" s="1"/>
  <c r="AH52" i="1"/>
  <c r="AK52" i="1"/>
  <c r="AH48" i="1"/>
  <c r="AK48" i="1"/>
  <c r="AH44" i="1"/>
  <c r="AK44" i="1"/>
  <c r="AH40" i="1"/>
  <c r="AK40" i="1"/>
  <c r="AH36" i="1"/>
  <c r="AK36" i="1"/>
  <c r="AK51" i="1"/>
  <c r="AK43" i="1"/>
  <c r="AK35" i="1"/>
  <c r="AK48" i="3"/>
  <c r="AK40" i="3"/>
  <c r="AK47" i="3"/>
  <c r="AK39" i="3"/>
  <c r="AK46" i="4"/>
  <c r="AK38" i="4"/>
  <c r="AK50" i="5"/>
  <c r="AK42" i="5"/>
  <c r="AK34" i="5"/>
  <c r="AK46" i="6"/>
  <c r="AK38" i="6"/>
  <c r="AK48" i="7"/>
  <c r="AK33" i="3"/>
  <c r="AK49" i="4"/>
  <c r="AK41" i="4"/>
  <c r="AK33" i="4"/>
  <c r="AK47" i="5"/>
  <c r="AK39" i="5"/>
  <c r="AK45" i="6"/>
  <c r="AK37" i="6"/>
  <c r="AK49" i="7"/>
  <c r="AK41" i="7"/>
  <c r="AK33" i="7"/>
  <c r="AK40" i="7"/>
  <c r="AK48" i="8"/>
  <c r="AK40" i="8"/>
  <c r="AK51" i="8"/>
  <c r="AK47" i="8"/>
  <c r="AK43" i="8"/>
  <c r="AK39" i="8"/>
  <c r="AK35" i="8"/>
  <c r="AK33" i="1"/>
  <c r="AK50" i="9"/>
  <c r="Y22" i="50" s="1"/>
  <c r="AH46" i="1"/>
  <c r="AH38" i="1"/>
  <c r="AH49" i="1"/>
  <c r="AK49" i="1"/>
  <c r="AH45" i="1"/>
  <c r="AK45" i="1"/>
  <c r="AH41" i="1"/>
  <c r="AK41" i="1"/>
  <c r="AH37" i="1"/>
  <c r="AK37" i="1"/>
  <c r="AK34" i="1"/>
  <c r="AK50" i="3"/>
  <c r="AK46" i="3"/>
  <c r="AK42" i="3"/>
  <c r="AK38" i="3"/>
  <c r="AH49" i="3"/>
  <c r="AK49" i="3"/>
  <c r="AH45" i="3"/>
  <c r="AK45" i="3"/>
  <c r="AH41" i="3"/>
  <c r="AK41" i="3"/>
  <c r="AH37" i="3"/>
  <c r="AK37" i="3"/>
  <c r="AK34" i="3"/>
  <c r="AK52" i="4"/>
  <c r="AK48" i="4"/>
  <c r="AK44" i="4"/>
  <c r="AK40" i="4"/>
  <c r="AK36" i="4"/>
  <c r="AK52" i="5"/>
  <c r="AK48" i="5"/>
  <c r="AK44" i="5"/>
  <c r="AK40" i="5"/>
  <c r="AK36" i="5"/>
  <c r="AK52" i="6"/>
  <c r="AK48" i="6"/>
  <c r="AK44" i="6"/>
  <c r="AK40" i="6"/>
  <c r="AK36" i="6"/>
  <c r="AK50" i="7"/>
  <c r="AK46" i="7"/>
  <c r="AH35" i="3"/>
  <c r="AK35" i="3"/>
  <c r="AH51" i="4"/>
  <c r="AK51" i="4"/>
  <c r="AH47" i="4"/>
  <c r="AK47" i="4"/>
  <c r="AH43" i="4"/>
  <c r="AK43" i="4"/>
  <c r="AH39" i="4"/>
  <c r="AK39" i="4"/>
  <c r="AH35" i="4"/>
  <c r="AK35" i="4"/>
  <c r="AH49" i="5"/>
  <c r="AK49" i="5"/>
  <c r="AH45" i="5"/>
  <c r="AK45" i="5"/>
  <c r="AH41" i="5"/>
  <c r="AK41" i="5"/>
  <c r="AH37" i="5"/>
  <c r="AK37" i="5"/>
  <c r="AH33" i="5"/>
  <c r="AK33" i="5"/>
  <c r="AH51" i="6"/>
  <c r="AK51" i="6"/>
  <c r="AH47" i="6"/>
  <c r="AK47" i="6"/>
  <c r="AH43" i="6"/>
  <c r="AK43" i="6"/>
  <c r="AH39" i="6"/>
  <c r="AK39" i="6"/>
  <c r="AH35" i="6"/>
  <c r="AK35" i="6"/>
  <c r="AH51" i="7"/>
  <c r="AK51" i="7"/>
  <c r="AH47" i="7"/>
  <c r="AK47" i="7"/>
  <c r="AK42" i="7"/>
  <c r="AH39" i="7"/>
  <c r="AK39" i="7"/>
  <c r="AH35" i="7"/>
  <c r="AK35" i="7"/>
  <c r="AH43" i="7"/>
  <c r="AK43" i="7"/>
  <c r="AK38" i="7"/>
  <c r="AK34" i="7"/>
  <c r="AK50" i="8"/>
  <c r="AK46" i="8"/>
  <c r="AK42" i="8"/>
  <c r="AK38" i="8"/>
  <c r="AK34" i="8"/>
  <c r="AG53" i="9"/>
  <c r="X37" i="50"/>
  <c r="X44" i="50"/>
  <c r="X40" i="50"/>
  <c r="X36" i="50"/>
  <c r="X32" i="50"/>
  <c r="X28" i="50"/>
  <c r="X38" i="50"/>
  <c r="AH49" i="9"/>
  <c r="X21" i="50" s="1"/>
  <c r="AH45" i="9"/>
  <c r="X17" i="50" s="1"/>
  <c r="AH41" i="9"/>
  <c r="X13" i="50" s="1"/>
  <c r="AH37" i="9"/>
  <c r="X9" i="50" s="1"/>
  <c r="AH33" i="9"/>
  <c r="X5" i="50" s="1"/>
  <c r="AH48" i="9"/>
  <c r="X20" i="50" s="1"/>
  <c r="AH44" i="9"/>
  <c r="X16" i="50" s="1"/>
  <c r="AH39" i="9"/>
  <c r="X11" i="50" s="1"/>
  <c r="AH27" i="9"/>
  <c r="Y39" i="2"/>
  <c r="V39" i="2"/>
  <c r="Y37" i="2"/>
  <c r="V37" i="2"/>
  <c r="V50" i="9"/>
  <c r="V46" i="9"/>
  <c r="V38" i="9"/>
  <c r="V51" i="2"/>
  <c r="V50" i="2"/>
  <c r="V49" i="2"/>
  <c r="V48" i="2"/>
  <c r="V46" i="2"/>
  <c r="V44" i="2"/>
  <c r="V43" i="2"/>
  <c r="V42" i="2"/>
  <c r="V41" i="2"/>
  <c r="Y40" i="2"/>
  <c r="Y36" i="2"/>
  <c r="X53" i="4"/>
  <c r="W28" i="50"/>
  <c r="AE35" i="7"/>
  <c r="AE37" i="7"/>
  <c r="AE39" i="7"/>
  <c r="AE41" i="7"/>
  <c r="AE43" i="7"/>
  <c r="AE45" i="7"/>
  <c r="AE47" i="7"/>
  <c r="AE49" i="7"/>
  <c r="AE51" i="7"/>
  <c r="AE33" i="6"/>
  <c r="AE35" i="6"/>
  <c r="AE37" i="6"/>
  <c r="AE39" i="6"/>
  <c r="AE41" i="6"/>
  <c r="AE43" i="6"/>
  <c r="AE45" i="6"/>
  <c r="AE47" i="6"/>
  <c r="AE49" i="6"/>
  <c r="AE51" i="6"/>
  <c r="AE35" i="5"/>
  <c r="AE37" i="5"/>
  <c r="AE39" i="5"/>
  <c r="AE41" i="5"/>
  <c r="AE43" i="5"/>
  <c r="AE45" i="5"/>
  <c r="AE47" i="5"/>
  <c r="AE49" i="5"/>
  <c r="AE51" i="5"/>
  <c r="AE33" i="4"/>
  <c r="AE35" i="4"/>
  <c r="AE37" i="4"/>
  <c r="AE39" i="4"/>
  <c r="AE41" i="4"/>
  <c r="AE43" i="4"/>
  <c r="AE45" i="4"/>
  <c r="V52" i="6"/>
  <c r="V51" i="6"/>
  <c r="V49" i="6"/>
  <c r="V48" i="6"/>
  <c r="V47" i="6"/>
  <c r="V46" i="6"/>
  <c r="V45" i="6"/>
  <c r="V44" i="6"/>
  <c r="V43" i="6"/>
  <c r="V42" i="6"/>
  <c r="V40" i="6"/>
  <c r="V39" i="6"/>
  <c r="V38" i="6"/>
  <c r="V37" i="6"/>
  <c r="V36" i="6"/>
  <c r="V35" i="6"/>
  <c r="AE34" i="9"/>
  <c r="W6" i="50" s="1"/>
  <c r="AE38" i="9"/>
  <c r="W33" i="50"/>
  <c r="W35" i="50"/>
  <c r="W37" i="50"/>
  <c r="AE46" i="9"/>
  <c r="W41" i="50"/>
  <c r="W43" i="50"/>
  <c r="AE52" i="9"/>
  <c r="W24" i="50" s="1"/>
  <c r="AE36" i="7"/>
  <c r="AE44" i="7"/>
  <c r="AE52" i="7"/>
  <c r="AE38" i="6"/>
  <c r="AE46" i="6"/>
  <c r="AE40" i="5"/>
  <c r="AE48" i="5"/>
  <c r="AE34" i="4"/>
  <c r="AE42" i="4"/>
  <c r="AE50" i="4"/>
  <c r="AE47" i="4"/>
  <c r="AE49" i="4"/>
  <c r="AE51" i="4"/>
  <c r="AE35" i="3"/>
  <c r="AE37" i="3"/>
  <c r="AE39" i="3"/>
  <c r="AE41" i="3"/>
  <c r="AE43" i="3"/>
  <c r="AE45" i="3"/>
  <c r="AE47" i="3"/>
  <c r="AE49" i="3"/>
  <c r="AE51" i="3"/>
  <c r="AE35" i="1"/>
  <c r="AE37" i="1"/>
  <c r="AE39" i="1"/>
  <c r="AE43" i="1"/>
  <c r="AE45" i="1"/>
  <c r="AE47" i="1"/>
  <c r="AE51" i="1"/>
  <c r="AE46" i="3"/>
  <c r="AE34" i="1"/>
  <c r="AE42" i="1"/>
  <c r="AE50" i="1"/>
  <c r="V27" i="9"/>
  <c r="Y53" i="9" s="1"/>
  <c r="T53" i="9"/>
  <c r="V27" i="1"/>
  <c r="Y53" i="1" s="1"/>
  <c r="T53" i="4"/>
  <c r="V49" i="4"/>
  <c r="V47" i="4"/>
  <c r="V45" i="4"/>
  <c r="V39" i="4"/>
  <c r="V37" i="4"/>
  <c r="V27" i="6"/>
  <c r="V53" i="6" s="1"/>
  <c r="T53" i="6"/>
  <c r="V27" i="7"/>
  <c r="T53" i="7"/>
  <c r="V51" i="1"/>
  <c r="V50" i="1"/>
  <c r="V49" i="1"/>
  <c r="V48" i="1"/>
  <c r="V47" i="1"/>
  <c r="V46" i="1"/>
  <c r="V45" i="1"/>
  <c r="V44" i="1"/>
  <c r="V42" i="1"/>
  <c r="V41" i="1"/>
  <c r="V40" i="1"/>
  <c r="V39" i="1"/>
  <c r="V38" i="1"/>
  <c r="V37" i="1"/>
  <c r="V35" i="1"/>
  <c r="V34" i="1"/>
  <c r="V51" i="3"/>
  <c r="V45" i="3"/>
  <c r="V37" i="3"/>
  <c r="T53" i="5"/>
  <c r="V52" i="5"/>
  <c r="V51" i="5"/>
  <c r="V50" i="5"/>
  <c r="V49" i="5"/>
  <c r="V47" i="5"/>
  <c r="V46" i="5"/>
  <c r="V44" i="5"/>
  <c r="V43" i="5"/>
  <c r="V42" i="5"/>
  <c r="V41" i="5"/>
  <c r="V39" i="5"/>
  <c r="V38" i="5"/>
  <c r="V36" i="5"/>
  <c r="V35" i="5"/>
  <c r="V34" i="5"/>
  <c r="V52" i="7"/>
  <c r="V51" i="7"/>
  <c r="V50" i="7"/>
  <c r="V47" i="7"/>
  <c r="V46" i="7"/>
  <c r="V45" i="7"/>
  <c r="V44" i="7"/>
  <c r="V43" i="7"/>
  <c r="V42" i="7"/>
  <c r="V39" i="7"/>
  <c r="V38" i="7"/>
  <c r="V37" i="7"/>
  <c r="V36" i="7"/>
  <c r="V35" i="7"/>
  <c r="V34" i="7"/>
  <c r="AE36" i="8"/>
  <c r="AE44" i="8"/>
  <c r="AE52" i="8"/>
  <c r="Y34" i="8"/>
  <c r="Y42" i="8"/>
  <c r="Y50" i="8"/>
  <c r="AE33" i="8"/>
  <c r="AE35" i="8"/>
  <c r="AE37" i="8"/>
  <c r="AE39" i="8"/>
  <c r="AE41" i="8"/>
  <c r="AE43" i="8"/>
  <c r="AE45" i="8"/>
  <c r="AE47" i="8"/>
  <c r="AE49" i="8"/>
  <c r="AE51" i="8"/>
  <c r="U46" i="50"/>
  <c r="U38" i="50"/>
  <c r="U34" i="50"/>
  <c r="U30" i="50"/>
  <c r="Z53" i="8"/>
  <c r="Z53" i="4"/>
  <c r="V33" i="5"/>
  <c r="V33" i="6"/>
  <c r="V33" i="7"/>
  <c r="V33" i="8"/>
  <c r="Y40" i="8"/>
  <c r="Y48" i="8"/>
  <c r="Y46" i="9"/>
  <c r="U18" i="50" s="1"/>
  <c r="Y40" i="9"/>
  <c r="U12" i="50" s="1"/>
  <c r="Y38" i="9"/>
  <c r="U10" i="50" s="1"/>
  <c r="Y49" i="8"/>
  <c r="V49" i="8"/>
  <c r="Y47" i="8"/>
  <c r="V47" i="8"/>
  <c r="Y45" i="8"/>
  <c r="V45" i="8"/>
  <c r="Y43" i="8"/>
  <c r="V43" i="8"/>
  <c r="Y41" i="8"/>
  <c r="Y39" i="8"/>
  <c r="V39" i="8"/>
  <c r="Y37" i="8"/>
  <c r="V37" i="8"/>
  <c r="Y35" i="8"/>
  <c r="V35" i="8"/>
  <c r="Z53" i="1"/>
  <c r="T33" i="50"/>
  <c r="T41" i="50"/>
  <c r="Y33" i="9"/>
  <c r="U5" i="50" s="1"/>
  <c r="Y51" i="9"/>
  <c r="U23" i="50" s="1"/>
  <c r="Y45" i="9"/>
  <c r="U17" i="50" s="1"/>
  <c r="Y43" i="9"/>
  <c r="U15" i="50" s="1"/>
  <c r="Y41" i="9"/>
  <c r="U13" i="50" s="1"/>
  <c r="Y37" i="9"/>
  <c r="U9" i="50" s="1"/>
  <c r="Y35" i="9"/>
  <c r="U7" i="50" s="1"/>
  <c r="W18" i="50"/>
  <c r="W10" i="50"/>
  <c r="AO37" i="9"/>
  <c r="AO34" i="9"/>
  <c r="AP36" i="9"/>
  <c r="AP47" i="9"/>
  <c r="AO36" i="9"/>
  <c r="AO50" i="9"/>
  <c r="AO41" i="9"/>
  <c r="AP34" i="9"/>
  <c r="AO38" i="9"/>
  <c r="AP38" i="9"/>
  <c r="AP40" i="9"/>
  <c r="AP52" i="9"/>
  <c r="AO49" i="9"/>
  <c r="AP41" i="9"/>
  <c r="AO33" i="9"/>
  <c r="AQ20" i="2"/>
  <c r="AQ7" i="2"/>
  <c r="AP33" i="9"/>
  <c r="AQ11" i="2"/>
  <c r="AQ9" i="2"/>
  <c r="AQ17" i="2"/>
  <c r="AQ22" i="2"/>
  <c r="AQ21" i="2"/>
  <c r="AQ10" i="2"/>
  <c r="AQ23" i="2"/>
  <c r="AQ18" i="2"/>
  <c r="AQ19" i="2"/>
  <c r="AQ13" i="2"/>
  <c r="AQ16" i="2"/>
  <c r="AO46" i="9"/>
  <c r="AQ25" i="2"/>
  <c r="AQ26" i="2"/>
  <c r="AQ14" i="2"/>
  <c r="AQ12" i="2"/>
  <c r="AQ24" i="2"/>
  <c r="AQ8" i="2"/>
  <c r="AQ15" i="2"/>
  <c r="AP48" i="9"/>
  <c r="AO45" i="9"/>
  <c r="AP37" i="9"/>
  <c r="AD36" i="50" l="1"/>
  <c r="AD59" i="50"/>
  <c r="AE59" i="50"/>
  <c r="AE36" i="50"/>
  <c r="BC41" i="9"/>
  <c r="AE13" i="50" s="1"/>
  <c r="AD53" i="50"/>
  <c r="AD30" i="50"/>
  <c r="AE53" i="50"/>
  <c r="BC35" i="9"/>
  <c r="AE7" i="50" s="1"/>
  <c r="AE30" i="50"/>
  <c r="AD69" i="50"/>
  <c r="AD46" i="50"/>
  <c r="BC51" i="9"/>
  <c r="AE23" i="50" s="1"/>
  <c r="AE46" i="50"/>
  <c r="AE69" i="50"/>
  <c r="AD52" i="50"/>
  <c r="AD63" i="50"/>
  <c r="AD40" i="50"/>
  <c r="BC45" i="9"/>
  <c r="AE17" i="50" s="1"/>
  <c r="AE40" i="50"/>
  <c r="AE63" i="50"/>
  <c r="AD57" i="50"/>
  <c r="AD34" i="50"/>
  <c r="AE57" i="50"/>
  <c r="BC39" i="9"/>
  <c r="AE11" i="50" s="1"/>
  <c r="AE34" i="50"/>
  <c r="AD51" i="50"/>
  <c r="AD28" i="50"/>
  <c r="BC33" i="9"/>
  <c r="AE5" i="50" s="1"/>
  <c r="AE28" i="50"/>
  <c r="AD60" i="50"/>
  <c r="AD37" i="50"/>
  <c r="AE60" i="50"/>
  <c r="AE37" i="50"/>
  <c r="BC42" i="9"/>
  <c r="AE14" i="50" s="1"/>
  <c r="AD68" i="50"/>
  <c r="AD45" i="50"/>
  <c r="AE45" i="50"/>
  <c r="AE68" i="50"/>
  <c r="BC50" i="9"/>
  <c r="AE22" i="50" s="1"/>
  <c r="AD58" i="50"/>
  <c r="AD35" i="50"/>
  <c r="AE58" i="50"/>
  <c r="BC40" i="9"/>
  <c r="AE12" i="50" s="1"/>
  <c r="AE35" i="50"/>
  <c r="AD66" i="50"/>
  <c r="AD43" i="50"/>
  <c r="AE66" i="50"/>
  <c r="AE43" i="50"/>
  <c r="BC48" i="9"/>
  <c r="AE20" i="50" s="1"/>
  <c r="AD44" i="50"/>
  <c r="AD67" i="50"/>
  <c r="AE44" i="50"/>
  <c r="BC49" i="9"/>
  <c r="AE21" i="50" s="1"/>
  <c r="AE67" i="50"/>
  <c r="AD61" i="50"/>
  <c r="AD38" i="50"/>
  <c r="AE38" i="50"/>
  <c r="BC43" i="9"/>
  <c r="AE15" i="50" s="1"/>
  <c r="AE61" i="50"/>
  <c r="AD55" i="50"/>
  <c r="AD32" i="50"/>
  <c r="BC37" i="9"/>
  <c r="AE9" i="50" s="1"/>
  <c r="AE32" i="50"/>
  <c r="AE55" i="50"/>
  <c r="AD65" i="50"/>
  <c r="AD42" i="50"/>
  <c r="AE42" i="50"/>
  <c r="BC47" i="9"/>
  <c r="AE19" i="50" s="1"/>
  <c r="AE65" i="50"/>
  <c r="AD56" i="50"/>
  <c r="AD33" i="50"/>
  <c r="AE33" i="50"/>
  <c r="AE56" i="50"/>
  <c r="BC38" i="9"/>
  <c r="AE10" i="50" s="1"/>
  <c r="AD64" i="50"/>
  <c r="AD41" i="50"/>
  <c r="BC46" i="9"/>
  <c r="AE18" i="50" s="1"/>
  <c r="AE41" i="50"/>
  <c r="AE64" i="50"/>
  <c r="AD54" i="50"/>
  <c r="AD31" i="50"/>
  <c r="AE31" i="50"/>
  <c r="BC36" i="9"/>
  <c r="AE8" i="50" s="1"/>
  <c r="AE54" i="50"/>
  <c r="AD62" i="50"/>
  <c r="AD39" i="50"/>
  <c r="AE39" i="50"/>
  <c r="BC44" i="9"/>
  <c r="AE16" i="50" s="1"/>
  <c r="AE62" i="50"/>
  <c r="AD70" i="50"/>
  <c r="AD47" i="50"/>
  <c r="AE47" i="50"/>
  <c r="BC52" i="9"/>
  <c r="AE24" i="50" s="1"/>
  <c r="AE70" i="50"/>
  <c r="AE52" i="50"/>
  <c r="AI53" i="7"/>
  <c r="AZ42" i="9"/>
  <c r="AD14" i="50" s="1"/>
  <c r="AZ40" i="9"/>
  <c r="AD12" i="50" s="1"/>
  <c r="AZ48" i="9"/>
  <c r="AD20" i="50" s="1"/>
  <c r="AW53" i="8"/>
  <c r="AZ53" i="8"/>
  <c r="AW53" i="1"/>
  <c r="AZ53" i="1"/>
  <c r="AW53" i="7"/>
  <c r="AZ53" i="7"/>
  <c r="AW53" i="6"/>
  <c r="AZ53" i="6"/>
  <c r="AW53" i="5"/>
  <c r="AZ53" i="5"/>
  <c r="AW40" i="9"/>
  <c r="AW53" i="4"/>
  <c r="AZ53" i="4"/>
  <c r="AZ33" i="9"/>
  <c r="AD5" i="50" s="1"/>
  <c r="AZ47" i="9"/>
  <c r="AD19" i="50" s="1"/>
  <c r="AY53" i="9"/>
  <c r="AZ41" i="9"/>
  <c r="AD13" i="50" s="1"/>
  <c r="AZ37" i="9"/>
  <c r="AD9" i="50" s="1"/>
  <c r="AZ45" i="9"/>
  <c r="AD17" i="50" s="1"/>
  <c r="AZ27" i="9"/>
  <c r="BC53" i="9" s="1"/>
  <c r="AW53" i="3"/>
  <c r="AZ53" i="3"/>
  <c r="AZ49" i="9"/>
  <c r="AD21" i="50" s="1"/>
  <c r="AZ39" i="9"/>
  <c r="AD11" i="50" s="1"/>
  <c r="V47" i="3"/>
  <c r="Y33" i="3"/>
  <c r="V39" i="3"/>
  <c r="T53" i="3"/>
  <c r="AI53" i="3"/>
  <c r="AW37" i="9"/>
  <c r="AJ53" i="3"/>
  <c r="AB27" i="2"/>
  <c r="AB53" i="2" s="1"/>
  <c r="AW45" i="9"/>
  <c r="AW47" i="9"/>
  <c r="AW48" i="9"/>
  <c r="AW42" i="9"/>
  <c r="Y35" i="50"/>
  <c r="AK48" i="9"/>
  <c r="Y20" i="50" s="1"/>
  <c r="AE36" i="9"/>
  <c r="W8" i="50" s="1"/>
  <c r="W39" i="50"/>
  <c r="AH52" i="9"/>
  <c r="X24" i="50" s="1"/>
  <c r="AE37" i="9"/>
  <c r="W9" i="50" s="1"/>
  <c r="V55" i="50"/>
  <c r="AC53" i="9"/>
  <c r="AW35" i="9"/>
  <c r="AW51" i="9"/>
  <c r="AW50" i="9"/>
  <c r="AZ50" i="9"/>
  <c r="AD22" i="50" s="1"/>
  <c r="AW36" i="9"/>
  <c r="AZ36" i="9"/>
  <c r="AD8" i="50" s="1"/>
  <c r="AU53" i="9"/>
  <c r="AX53" i="9"/>
  <c r="AW43" i="9"/>
  <c r="AW52" i="9"/>
  <c r="AW44" i="9"/>
  <c r="AZ44" i="9"/>
  <c r="AD16" i="50" s="1"/>
  <c r="AW33" i="9"/>
  <c r="AW38" i="9"/>
  <c r="AZ38" i="9"/>
  <c r="AD10" i="50" s="1"/>
  <c r="AW34" i="9"/>
  <c r="AZ34" i="9"/>
  <c r="AD6" i="50" s="1"/>
  <c r="AW46" i="9"/>
  <c r="AZ46" i="9"/>
  <c r="AD18" i="50" s="1"/>
  <c r="AW27" i="9"/>
  <c r="O280" i="48"/>
  <c r="AK33" i="9"/>
  <c r="Y5" i="50" s="1"/>
  <c r="AV53" i="9"/>
  <c r="AK34" i="9"/>
  <c r="Y6" i="50" s="1"/>
  <c r="Y33" i="50"/>
  <c r="AQ38" i="9"/>
  <c r="AA10" i="50" s="1"/>
  <c r="Y30" i="50"/>
  <c r="Y46" i="50"/>
  <c r="AK36" i="9"/>
  <c r="Y8" i="50" s="1"/>
  <c r="Y39" i="50"/>
  <c r="AK52" i="9"/>
  <c r="Y24" i="50" s="1"/>
  <c r="AQ27" i="9"/>
  <c r="Y32" i="50"/>
  <c r="AK41" i="9"/>
  <c r="Y13" i="50" s="1"/>
  <c r="Y40" i="50"/>
  <c r="AK49" i="9"/>
  <c r="Y21" i="50" s="1"/>
  <c r="O305" i="48"/>
  <c r="O310" i="48"/>
  <c r="AN27" i="8"/>
  <c r="CC27" i="8" s="1"/>
  <c r="N313" i="48"/>
  <c r="AQ46" i="9"/>
  <c r="AA18" i="50" s="1"/>
  <c r="Q84" i="55"/>
  <c r="K33" i="74" s="1"/>
  <c r="K9" i="74"/>
  <c r="U84" i="55"/>
  <c r="K37" i="74" s="1"/>
  <c r="K13" i="74"/>
  <c r="N304" i="48"/>
  <c r="N312" i="48"/>
  <c r="O84" i="55"/>
  <c r="K31" i="74" s="1"/>
  <c r="K7" i="74"/>
  <c r="S84" i="55"/>
  <c r="K11" i="74"/>
  <c r="N308" i="48"/>
  <c r="O317" i="48"/>
  <c r="T84" i="55"/>
  <c r="K36" i="74" s="1"/>
  <c r="K12" i="74"/>
  <c r="N322" i="48"/>
  <c r="AO42" i="9"/>
  <c r="AP49" i="9"/>
  <c r="AM33" i="9"/>
  <c r="AM36" i="9"/>
  <c r="AM38" i="9"/>
  <c r="AL42" i="9"/>
  <c r="AL46" i="9"/>
  <c r="AM49" i="9"/>
  <c r="O304" i="48"/>
  <c r="O308" i="48"/>
  <c r="O318" i="48"/>
  <c r="O322" i="48"/>
  <c r="AP45" i="9"/>
  <c r="Y44" i="50"/>
  <c r="AL34" i="9"/>
  <c r="AL37" i="9"/>
  <c r="AL50" i="9"/>
  <c r="N303" i="48"/>
  <c r="N315" i="48"/>
  <c r="N319" i="48"/>
  <c r="AM34" i="9"/>
  <c r="AM37" i="9"/>
  <c r="AL41" i="9"/>
  <c r="AL45" i="9"/>
  <c r="AM48" i="9"/>
  <c r="O303" i="48"/>
  <c r="N307" i="48"/>
  <c r="N311" i="48"/>
  <c r="N316" i="48"/>
  <c r="N320" i="48"/>
  <c r="AQ45" i="9"/>
  <c r="AA17" i="50" s="1"/>
  <c r="AQ37" i="9"/>
  <c r="AA9" i="50" s="1"/>
  <c r="Y28" i="50"/>
  <c r="AS53" i="9"/>
  <c r="AR53" i="9"/>
  <c r="AJ53" i="9"/>
  <c r="AI53" i="9"/>
  <c r="AO51" i="9"/>
  <c r="AP43" i="9"/>
  <c r="AO52" i="9"/>
  <c r="AO43" i="9"/>
  <c r="AO44" i="9"/>
  <c r="AK37" i="9"/>
  <c r="Y9" i="50" s="1"/>
  <c r="AK45" i="9"/>
  <c r="Y17" i="50" s="1"/>
  <c r="AM35" i="9"/>
  <c r="AM39" i="9"/>
  <c r="AM43" i="9"/>
  <c r="AM47" i="9"/>
  <c r="AM51" i="9"/>
  <c r="N306" i="48"/>
  <c r="N309" i="48"/>
  <c r="O313" i="48"/>
  <c r="N318" i="48"/>
  <c r="O320" i="48"/>
  <c r="AP35" i="9"/>
  <c r="AP51" i="9"/>
  <c r="AO35" i="9"/>
  <c r="AP44" i="9"/>
  <c r="AO47" i="9"/>
  <c r="AL36" i="9"/>
  <c r="AL40" i="9"/>
  <c r="AL44" i="9"/>
  <c r="AL48" i="9"/>
  <c r="AL52" i="9"/>
  <c r="O309" i="48"/>
  <c r="N314" i="48"/>
  <c r="O316" i="48"/>
  <c r="N321" i="48"/>
  <c r="AP39" i="9"/>
  <c r="AP46" i="9"/>
  <c r="AP50" i="9"/>
  <c r="AO48" i="9"/>
  <c r="AO39" i="9"/>
  <c r="AO40" i="9"/>
  <c r="AP42" i="9"/>
  <c r="AM40" i="9"/>
  <c r="AM42" i="9"/>
  <c r="AM44" i="9"/>
  <c r="AM46" i="9"/>
  <c r="AM50" i="9"/>
  <c r="N305" i="48"/>
  <c r="N310" i="48"/>
  <c r="O312" i="48"/>
  <c r="O314" i="48"/>
  <c r="N317" i="48"/>
  <c r="O321" i="48"/>
  <c r="O306" i="48"/>
  <c r="AW53" i="2"/>
  <c r="O307" i="48"/>
  <c r="O311" i="48"/>
  <c r="O315" i="48"/>
  <c r="O319" i="48"/>
  <c r="AT41" i="9"/>
  <c r="AB13" i="50" s="1"/>
  <c r="AB59" i="50"/>
  <c r="AB36" i="50"/>
  <c r="AT40" i="9"/>
  <c r="AB12" i="50" s="1"/>
  <c r="AB58" i="50"/>
  <c r="AB35" i="50"/>
  <c r="AT42" i="9"/>
  <c r="AB14" i="50" s="1"/>
  <c r="AB60" i="50"/>
  <c r="AB37" i="50"/>
  <c r="AT49" i="9"/>
  <c r="AB21" i="50" s="1"/>
  <c r="AB44" i="50"/>
  <c r="AB67" i="50"/>
  <c r="AT43" i="9"/>
  <c r="AB15" i="50" s="1"/>
  <c r="AB38" i="50"/>
  <c r="AB61" i="50"/>
  <c r="AT33" i="9"/>
  <c r="AB5" i="50" s="1"/>
  <c r="AB51" i="50"/>
  <c r="AB28" i="50"/>
  <c r="AQ42" i="9"/>
  <c r="AA14" i="50" s="1"/>
  <c r="AT34" i="9"/>
  <c r="AB6" i="50" s="1"/>
  <c r="AB52" i="50"/>
  <c r="AB29" i="50"/>
  <c r="AT52" i="9"/>
  <c r="AB24" i="50" s="1"/>
  <c r="AB70" i="50"/>
  <c r="AB47" i="50"/>
  <c r="AB34" i="50"/>
  <c r="AB57" i="50"/>
  <c r="AT39" i="9"/>
  <c r="AB11" i="50" s="1"/>
  <c r="AT36" i="9"/>
  <c r="AB8" i="50" s="1"/>
  <c r="AB54" i="50"/>
  <c r="AB31" i="50"/>
  <c r="AT35" i="9"/>
  <c r="AB7" i="50" s="1"/>
  <c r="AB30" i="50"/>
  <c r="AB53" i="50"/>
  <c r="AQ49" i="9"/>
  <c r="AA21" i="50" s="1"/>
  <c r="AQ34" i="9"/>
  <c r="AA6" i="50" s="1"/>
  <c r="AT50" i="9"/>
  <c r="AB22" i="50" s="1"/>
  <c r="AB68" i="50"/>
  <c r="AB45" i="50"/>
  <c r="AT51" i="9"/>
  <c r="AB23" i="50" s="1"/>
  <c r="AB46" i="50"/>
  <c r="AB69" i="50"/>
  <c r="AT45" i="9"/>
  <c r="AB17" i="50" s="1"/>
  <c r="AB40" i="50"/>
  <c r="AB63" i="50"/>
  <c r="AT47" i="9"/>
  <c r="AB19" i="50" s="1"/>
  <c r="AB65" i="50"/>
  <c r="AB42" i="50"/>
  <c r="AT37" i="9"/>
  <c r="AB9" i="50" s="1"/>
  <c r="AB55" i="50"/>
  <c r="AB32" i="50"/>
  <c r="AQ40" i="9"/>
  <c r="AA12" i="50" s="1"/>
  <c r="AQ52" i="9"/>
  <c r="AA24" i="50" s="1"/>
  <c r="AQ41" i="9"/>
  <c r="AA13" i="50" s="1"/>
  <c r="AT38" i="9"/>
  <c r="AB10" i="50" s="1"/>
  <c r="AB56" i="50"/>
  <c r="AB33" i="50"/>
  <c r="AT44" i="9"/>
  <c r="AB16" i="50" s="1"/>
  <c r="AB62" i="50"/>
  <c r="AB39" i="50"/>
  <c r="AT48" i="9"/>
  <c r="AB20" i="50" s="1"/>
  <c r="AB66" i="50"/>
  <c r="AB43" i="50"/>
  <c r="AT46" i="9"/>
  <c r="AB18" i="50" s="1"/>
  <c r="AB41" i="50"/>
  <c r="AB64" i="50"/>
  <c r="AQ36" i="9"/>
  <c r="AA8" i="50" s="1"/>
  <c r="AQ50" i="9"/>
  <c r="AA22" i="50" s="1"/>
  <c r="AJ53" i="8"/>
  <c r="AK34" i="2"/>
  <c r="AK50" i="2"/>
  <c r="AK42" i="2"/>
  <c r="AH27" i="2"/>
  <c r="AH41" i="2"/>
  <c r="AF53" i="3"/>
  <c r="AJ53" i="7"/>
  <c r="AQ52" i="2"/>
  <c r="AT52" i="2"/>
  <c r="AQ36" i="2"/>
  <c r="AT36" i="2"/>
  <c r="AP53" i="7"/>
  <c r="AS53" i="7"/>
  <c r="AP53" i="5"/>
  <c r="AS53" i="5"/>
  <c r="AP53" i="3"/>
  <c r="AS53" i="3"/>
  <c r="AQ34" i="2"/>
  <c r="AT34" i="2"/>
  <c r="AQ39" i="2"/>
  <c r="AT39" i="2"/>
  <c r="AQ35" i="2"/>
  <c r="AT35" i="2"/>
  <c r="AQ50" i="2"/>
  <c r="AT50" i="2"/>
  <c r="AQ51" i="2"/>
  <c r="AT51" i="2"/>
  <c r="AQ47" i="2"/>
  <c r="AT47" i="2"/>
  <c r="AO53" i="2"/>
  <c r="AR53" i="2"/>
  <c r="AQ44" i="2"/>
  <c r="AT44" i="2"/>
  <c r="AQ46" i="2"/>
  <c r="AT46" i="2"/>
  <c r="AN47" i="2"/>
  <c r="AP53" i="1"/>
  <c r="AS53" i="1"/>
  <c r="AP53" i="4"/>
  <c r="AS53" i="4"/>
  <c r="AP53" i="2"/>
  <c r="AS53" i="2"/>
  <c r="AQ38" i="2"/>
  <c r="AT38" i="2"/>
  <c r="AQ48" i="2"/>
  <c r="AT48" i="2"/>
  <c r="AQ41" i="2"/>
  <c r="AT41" i="2"/>
  <c r="AQ40" i="2"/>
  <c r="AT40" i="2"/>
  <c r="AQ42" i="2"/>
  <c r="AT42" i="2"/>
  <c r="AQ49" i="2"/>
  <c r="AT49" i="2"/>
  <c r="AQ43" i="2"/>
  <c r="AT43" i="2"/>
  <c r="AQ33" i="2"/>
  <c r="AT33" i="2"/>
  <c r="AO53" i="3"/>
  <c r="AR53" i="3"/>
  <c r="AQ45" i="2"/>
  <c r="AT45" i="2"/>
  <c r="AQ37" i="2"/>
  <c r="AT37" i="2"/>
  <c r="CD27" i="8"/>
  <c r="AO53" i="8"/>
  <c r="CE27" i="8"/>
  <c r="AP53" i="8"/>
  <c r="CD27" i="1"/>
  <c r="AO53" i="1"/>
  <c r="CD27" i="7"/>
  <c r="AO53" i="7"/>
  <c r="CD27" i="6"/>
  <c r="AO53" i="6"/>
  <c r="CE27" i="6"/>
  <c r="AP53" i="6"/>
  <c r="CD27" i="5"/>
  <c r="AO53" i="5"/>
  <c r="CD27" i="4"/>
  <c r="AO53" i="4"/>
  <c r="AC66" i="50"/>
  <c r="AC43" i="50"/>
  <c r="AC29" i="50"/>
  <c r="AC52" i="50"/>
  <c r="AC45" i="50"/>
  <c r="AC68" i="50"/>
  <c r="AC44" i="50"/>
  <c r="AC67" i="50"/>
  <c r="AC70" i="50"/>
  <c r="AC47" i="50"/>
  <c r="AC54" i="50"/>
  <c r="AC31" i="50"/>
  <c r="AC53" i="50"/>
  <c r="AC30" i="50"/>
  <c r="AC56" i="50"/>
  <c r="AC33" i="50"/>
  <c r="AC61" i="50"/>
  <c r="AC38" i="50"/>
  <c r="AC55" i="50"/>
  <c r="AC32" i="50"/>
  <c r="AC69" i="50"/>
  <c r="AC46" i="50"/>
  <c r="AC28" i="50"/>
  <c r="AC51" i="50"/>
  <c r="AC37" i="50"/>
  <c r="AC60" i="50"/>
  <c r="AC63" i="50"/>
  <c r="AC40" i="50"/>
  <c r="AC65" i="50"/>
  <c r="AC42" i="50"/>
  <c r="AC62" i="50"/>
  <c r="AC39" i="50"/>
  <c r="AC58" i="50"/>
  <c r="AC35" i="50"/>
  <c r="AC64" i="50"/>
  <c r="AC41" i="50"/>
  <c r="AC36" i="50"/>
  <c r="AC59" i="50"/>
  <c r="AC57" i="50"/>
  <c r="AC34" i="50"/>
  <c r="S37" i="55"/>
  <c r="K23" i="74" s="1"/>
  <c r="Q107" i="55"/>
  <c r="K45" i="74" s="1"/>
  <c r="Q37" i="55"/>
  <c r="K21" i="74" s="1"/>
  <c r="N37" i="55"/>
  <c r="K18" i="74" s="1"/>
  <c r="O37" i="55"/>
  <c r="K19" i="74" s="1"/>
  <c r="AC53" i="8"/>
  <c r="AC53" i="4"/>
  <c r="AK43" i="2"/>
  <c r="AD53" i="3"/>
  <c r="AN27" i="4"/>
  <c r="CC27" i="4" s="1"/>
  <c r="AB27" i="5"/>
  <c r="Q14" i="55" s="1"/>
  <c r="AK27" i="1"/>
  <c r="AD53" i="6"/>
  <c r="Y38" i="50"/>
  <c r="T37" i="50"/>
  <c r="AQ35" i="9"/>
  <c r="AA7" i="50" s="1"/>
  <c r="V53" i="9"/>
  <c r="Y42" i="9"/>
  <c r="U14" i="50" s="1"/>
  <c r="W47" i="50"/>
  <c r="AE44" i="9"/>
  <c r="W16" i="50" s="1"/>
  <c r="AH36" i="9"/>
  <c r="X8" i="50" s="1"/>
  <c r="X53" i="9"/>
  <c r="X66" i="50"/>
  <c r="X63" i="50"/>
  <c r="W45" i="50"/>
  <c r="X31" i="50"/>
  <c r="X62" i="50"/>
  <c r="X55" i="50"/>
  <c r="X39" i="50"/>
  <c r="X47" i="50"/>
  <c r="AQ43" i="9"/>
  <c r="AA15" i="50" s="1"/>
  <c r="Y49" i="9"/>
  <c r="U21" i="50" s="1"/>
  <c r="Y34" i="9"/>
  <c r="U6" i="50" s="1"/>
  <c r="U42" i="50"/>
  <c r="V34" i="9"/>
  <c r="AK47" i="9"/>
  <c r="Y19" i="50" s="1"/>
  <c r="AH40" i="9"/>
  <c r="X12" i="50" s="1"/>
  <c r="AE48" i="9"/>
  <c r="W20" i="50" s="1"/>
  <c r="W31" i="50"/>
  <c r="X70" i="50"/>
  <c r="X54" i="50"/>
  <c r="AH47" i="9"/>
  <c r="X19" i="50" s="1"/>
  <c r="V41" i="7"/>
  <c r="U53" i="7"/>
  <c r="Y38" i="8"/>
  <c r="T53" i="1"/>
  <c r="Y43" i="1"/>
  <c r="Y52" i="2"/>
  <c r="Y41" i="6"/>
  <c r="R84" i="55"/>
  <c r="Z53" i="2"/>
  <c r="V51" i="8"/>
  <c r="V45" i="5"/>
  <c r="V35" i="3"/>
  <c r="V34" i="6"/>
  <c r="V50" i="6"/>
  <c r="AC53" i="2"/>
  <c r="V37" i="5"/>
  <c r="V36" i="1"/>
  <c r="V52" i="1"/>
  <c r="Y33" i="1"/>
  <c r="AK36" i="2"/>
  <c r="V53" i="1"/>
  <c r="V49" i="7"/>
  <c r="V43" i="3"/>
  <c r="V41" i="4"/>
  <c r="V47" i="2"/>
  <c r="V27" i="2"/>
  <c r="AE27" i="8"/>
  <c r="AE27" i="4"/>
  <c r="V43" i="4"/>
  <c r="X53" i="2"/>
  <c r="Y45" i="2"/>
  <c r="V46" i="8"/>
  <c r="V40" i="7"/>
  <c r="V48" i="7"/>
  <c r="V49" i="3"/>
  <c r="W53" i="2"/>
  <c r="V27" i="8"/>
  <c r="V35" i="4"/>
  <c r="V51" i="4"/>
  <c r="Y53" i="6"/>
  <c r="V40" i="5"/>
  <c r="V48" i="5"/>
  <c r="V35" i="2"/>
  <c r="AN27" i="6"/>
  <c r="CC27" i="6" s="1"/>
  <c r="V41" i="3"/>
  <c r="V27" i="3"/>
  <c r="V27" i="4"/>
  <c r="AQ47" i="9"/>
  <c r="AA19" i="50" s="1"/>
  <c r="V37" i="55"/>
  <c r="K26" i="74" s="1"/>
  <c r="X67" i="50"/>
  <c r="AC11" i="50"/>
  <c r="AE40" i="9"/>
  <c r="W12" i="50" s="1"/>
  <c r="X35" i="50"/>
  <c r="Y43" i="50"/>
  <c r="AN33" i="9"/>
  <c r="Z5" i="50" s="1"/>
  <c r="Z36" i="50"/>
  <c r="AN49" i="9"/>
  <c r="Z21" i="50" s="1"/>
  <c r="AN39" i="9"/>
  <c r="Z11" i="50" s="1"/>
  <c r="X43" i="50"/>
  <c r="X59" i="50"/>
  <c r="AN47" i="9"/>
  <c r="Z19" i="50" s="1"/>
  <c r="T39" i="50"/>
  <c r="X58" i="50"/>
  <c r="AN35" i="9"/>
  <c r="Z7" i="50" s="1"/>
  <c r="AN43" i="9"/>
  <c r="Z15" i="50" s="1"/>
  <c r="AN51" i="9"/>
  <c r="Z23" i="50" s="1"/>
  <c r="T31" i="50"/>
  <c r="Z32" i="50"/>
  <c r="AN45" i="9"/>
  <c r="Z17" i="50" s="1"/>
  <c r="AC53" i="6"/>
  <c r="AC53" i="5"/>
  <c r="AJ53" i="5"/>
  <c r="AK44" i="2"/>
  <c r="AN27" i="2"/>
  <c r="AH33" i="2"/>
  <c r="AK27" i="7"/>
  <c r="AK27" i="3"/>
  <c r="AK35" i="2"/>
  <c r="AK51" i="2"/>
  <c r="AK27" i="2"/>
  <c r="AN27" i="1"/>
  <c r="CC27" i="1" s="1"/>
  <c r="AN27" i="7"/>
  <c r="CC27" i="7" s="1"/>
  <c r="AN27" i="5"/>
  <c r="CC27" i="5" s="1"/>
  <c r="AN27" i="3"/>
  <c r="CC27" i="3" s="1"/>
  <c r="AH49" i="2"/>
  <c r="AF53" i="2"/>
  <c r="AH45" i="2"/>
  <c r="AH37" i="2"/>
  <c r="AI53" i="6"/>
  <c r="AI53" i="5"/>
  <c r="AC53" i="7"/>
  <c r="CE27" i="4"/>
  <c r="AC13" i="50"/>
  <c r="AC21" i="50"/>
  <c r="T107" i="55"/>
  <c r="K48" i="74" s="1"/>
  <c r="U107" i="55"/>
  <c r="K49" i="74" s="1"/>
  <c r="V84" i="55"/>
  <c r="K38" i="74" s="1"/>
  <c r="T37" i="55"/>
  <c r="K24" i="74" s="1"/>
  <c r="R37" i="55"/>
  <c r="K22" i="74" s="1"/>
  <c r="P37" i="55"/>
  <c r="K20" i="74" s="1"/>
  <c r="P84" i="55"/>
  <c r="K32" i="74" s="1"/>
  <c r="N84" i="55"/>
  <c r="K30" i="74" s="1"/>
  <c r="U37" i="55"/>
  <c r="K25" i="74" s="1"/>
  <c r="AQ33" i="9"/>
  <c r="AA5" i="50" s="1"/>
  <c r="AC53" i="1"/>
  <c r="AQ27" i="6"/>
  <c r="AF53" i="5"/>
  <c r="AK27" i="5"/>
  <c r="Z53" i="3"/>
  <c r="AE27" i="6"/>
  <c r="AE27" i="3"/>
  <c r="AF53" i="1"/>
  <c r="AK27" i="4"/>
  <c r="AK27" i="6"/>
  <c r="AK27" i="8"/>
  <c r="CB27" i="8"/>
  <c r="AM53" i="1"/>
  <c r="CB27" i="1"/>
  <c r="CB27" i="7"/>
  <c r="AM53" i="6"/>
  <c r="CB27" i="6"/>
  <c r="CB27" i="5"/>
  <c r="AM53" i="4"/>
  <c r="CB27" i="4"/>
  <c r="CB27" i="3"/>
  <c r="AQ27" i="1"/>
  <c r="CE27" i="1"/>
  <c r="AQ27" i="7"/>
  <c r="CE27" i="7"/>
  <c r="AQ27" i="3"/>
  <c r="CE27" i="3"/>
  <c r="AA53" i="1"/>
  <c r="AA53" i="8"/>
  <c r="AB27" i="7"/>
  <c r="AB53" i="7" s="1"/>
  <c r="AA53" i="6"/>
  <c r="AA53" i="5"/>
  <c r="AA53" i="4"/>
  <c r="AG53" i="8"/>
  <c r="AD53" i="4"/>
  <c r="AE27" i="1"/>
  <c r="AJ53" i="1"/>
  <c r="AF53" i="4"/>
  <c r="AF53" i="6"/>
  <c r="AI53" i="8"/>
  <c r="AJ53" i="6"/>
  <c r="U41" i="55"/>
  <c r="O25" i="74" s="1"/>
  <c r="CA27" i="8"/>
  <c r="CA27" i="1"/>
  <c r="AL53" i="7"/>
  <c r="CA27" i="7"/>
  <c r="CA27" i="6"/>
  <c r="AL53" i="5"/>
  <c r="CA27" i="5"/>
  <c r="CA27" i="4"/>
  <c r="AL53" i="3"/>
  <c r="CA27" i="3"/>
  <c r="AQ27" i="8"/>
  <c r="AQ27" i="5"/>
  <c r="CE27" i="5"/>
  <c r="AQ27" i="4"/>
  <c r="CD27" i="3"/>
  <c r="O107" i="55"/>
  <c r="K43" i="74" s="1"/>
  <c r="AC53" i="3"/>
  <c r="AE36" i="3"/>
  <c r="AE40" i="3"/>
  <c r="AE44" i="3"/>
  <c r="AE48" i="3"/>
  <c r="AE52" i="3"/>
  <c r="AB27" i="3"/>
  <c r="N41" i="55"/>
  <c r="O18" i="74" s="1"/>
  <c r="AN34" i="2"/>
  <c r="AN36" i="2"/>
  <c r="AN38" i="2"/>
  <c r="AN40" i="2"/>
  <c r="AN42" i="2"/>
  <c r="AN44" i="2"/>
  <c r="AN46" i="2"/>
  <c r="AN48" i="2"/>
  <c r="AN50" i="2"/>
  <c r="AN52" i="2"/>
  <c r="AN33" i="2"/>
  <c r="AN35" i="2"/>
  <c r="AN37" i="2"/>
  <c r="AN39" i="2"/>
  <c r="AN41" i="2"/>
  <c r="AN43" i="2"/>
  <c r="AN45" i="2"/>
  <c r="AN49" i="2"/>
  <c r="AN51" i="2"/>
  <c r="AL53" i="2"/>
  <c r="AJ53" i="2"/>
  <c r="AK38" i="2"/>
  <c r="AK33" i="2"/>
  <c r="AK37" i="2"/>
  <c r="AK41" i="2"/>
  <c r="AK45" i="2"/>
  <c r="AK49" i="2"/>
  <c r="AI53" i="2"/>
  <c r="AK40" i="2"/>
  <c r="AK48" i="2"/>
  <c r="AK46" i="2"/>
  <c r="AH40" i="2"/>
  <c r="AH44" i="2"/>
  <c r="AH48" i="2"/>
  <c r="AH52" i="2"/>
  <c r="AH51" i="2"/>
  <c r="AH47" i="2"/>
  <c r="AH43" i="2"/>
  <c r="AH39" i="2"/>
  <c r="AH35" i="2"/>
  <c r="N14" i="55"/>
  <c r="L6" i="74" s="1"/>
  <c r="AB34" i="2"/>
  <c r="AB36" i="2"/>
  <c r="AB38" i="2"/>
  <c r="AB40" i="2"/>
  <c r="AB42" i="2"/>
  <c r="AB44" i="2"/>
  <c r="AB46" i="2"/>
  <c r="AB48" i="2"/>
  <c r="AB50" i="2"/>
  <c r="AB52" i="2"/>
  <c r="AA53" i="2"/>
  <c r="AE36" i="2"/>
  <c r="AD53" i="2"/>
  <c r="AB33" i="2"/>
  <c r="AB35" i="2"/>
  <c r="AB37" i="2"/>
  <c r="AB39" i="2"/>
  <c r="AB41" i="2"/>
  <c r="AB43" i="2"/>
  <c r="AB45" i="2"/>
  <c r="AB47" i="2"/>
  <c r="AB49" i="2"/>
  <c r="AB51" i="2"/>
  <c r="AQ27" i="2"/>
  <c r="V88" i="55"/>
  <c r="O38" i="74" s="1"/>
  <c r="V40" i="55"/>
  <c r="N26" i="74" s="1"/>
  <c r="Y53" i="3"/>
  <c r="V53" i="3"/>
  <c r="Y53" i="4"/>
  <c r="V53" i="4"/>
  <c r="V14" i="55"/>
  <c r="L14" i="74" s="1"/>
  <c r="AB53" i="9"/>
  <c r="AA57" i="50"/>
  <c r="AA34" i="50"/>
  <c r="AA69" i="50"/>
  <c r="AA46" i="50"/>
  <c r="AA62" i="50"/>
  <c r="AA39" i="50"/>
  <c r="AA66" i="50"/>
  <c r="AA43" i="50"/>
  <c r="U51" i="50"/>
  <c r="T51" i="50"/>
  <c r="V33" i="9"/>
  <c r="U69" i="50"/>
  <c r="T69" i="50"/>
  <c r="V51" i="9"/>
  <c r="T46" i="50"/>
  <c r="U65" i="50"/>
  <c r="T65" i="50"/>
  <c r="V47" i="9"/>
  <c r="T42" i="50"/>
  <c r="U61" i="50"/>
  <c r="T61" i="50"/>
  <c r="V43" i="9"/>
  <c r="T38" i="50"/>
  <c r="U59" i="50"/>
  <c r="T59" i="50"/>
  <c r="V41" i="9"/>
  <c r="T36" i="50"/>
  <c r="U57" i="50"/>
  <c r="T57" i="50"/>
  <c r="V39" i="9"/>
  <c r="T34" i="50"/>
  <c r="U53" i="50"/>
  <c r="T53" i="50"/>
  <c r="V35" i="9"/>
  <c r="T30" i="50"/>
  <c r="Y50" i="3"/>
  <c r="V50" i="3"/>
  <c r="Y46" i="4"/>
  <c r="V46" i="4"/>
  <c r="Y44" i="4"/>
  <c r="V44" i="4"/>
  <c r="V51" i="50"/>
  <c r="V28" i="50"/>
  <c r="AB33" i="9"/>
  <c r="V5" i="50" s="1"/>
  <c r="AE33" i="9"/>
  <c r="W5" i="50" s="1"/>
  <c r="AB33" i="7"/>
  <c r="AE33" i="7"/>
  <c r="AB33" i="3"/>
  <c r="AE33" i="3"/>
  <c r="V53" i="50"/>
  <c r="V30" i="50"/>
  <c r="AB35" i="9"/>
  <c r="V7" i="50" s="1"/>
  <c r="W30" i="50"/>
  <c r="V57" i="50"/>
  <c r="V34" i="50"/>
  <c r="AB39" i="9"/>
  <c r="V11" i="50" s="1"/>
  <c r="W34" i="50"/>
  <c r="V61" i="50"/>
  <c r="V38" i="50"/>
  <c r="AB43" i="9"/>
  <c r="V15" i="50" s="1"/>
  <c r="W38" i="50"/>
  <c r="V65" i="50"/>
  <c r="V42" i="50"/>
  <c r="AB47" i="9"/>
  <c r="V19" i="50" s="1"/>
  <c r="W42" i="50"/>
  <c r="V69" i="50"/>
  <c r="V46" i="50"/>
  <c r="AB51" i="9"/>
  <c r="V23" i="50" s="1"/>
  <c r="W46" i="50"/>
  <c r="AB41" i="1"/>
  <c r="AE41" i="1"/>
  <c r="AD53" i="7"/>
  <c r="AE27" i="7"/>
  <c r="AE34" i="2"/>
  <c r="AE38" i="2"/>
  <c r="AE36" i="1"/>
  <c r="X68" i="50"/>
  <c r="Y45" i="50"/>
  <c r="AH50" i="9"/>
  <c r="X22" i="50" s="1"/>
  <c r="X64" i="50"/>
  <c r="AK46" i="9"/>
  <c r="Y18" i="50" s="1"/>
  <c r="X41" i="50"/>
  <c r="AH46" i="9"/>
  <c r="X18" i="50" s="1"/>
  <c r="X56" i="50"/>
  <c r="AK38" i="9"/>
  <c r="Y10" i="50" s="1"/>
  <c r="X33" i="50"/>
  <c r="AH38" i="9"/>
  <c r="X10" i="50" s="1"/>
  <c r="X65" i="50"/>
  <c r="Y42" i="50"/>
  <c r="X42" i="50"/>
  <c r="X57" i="50"/>
  <c r="Y34" i="50"/>
  <c r="X34" i="50"/>
  <c r="AH50" i="2"/>
  <c r="AH42" i="2"/>
  <c r="AH52" i="3"/>
  <c r="AH48" i="3"/>
  <c r="AH40" i="3"/>
  <c r="AG53" i="3"/>
  <c r="AH27" i="3"/>
  <c r="AH46" i="4"/>
  <c r="AH38" i="4"/>
  <c r="AH50" i="5"/>
  <c r="AH42" i="5"/>
  <c r="AH34" i="5"/>
  <c r="AH46" i="6"/>
  <c r="AH38" i="6"/>
  <c r="AH48" i="7"/>
  <c r="AG53" i="7"/>
  <c r="AH48" i="8"/>
  <c r="AH36" i="8"/>
  <c r="AG53" i="4"/>
  <c r="AH27" i="4"/>
  <c r="AG53" i="5"/>
  <c r="AH27" i="5"/>
  <c r="AA55" i="50"/>
  <c r="AA32" i="50"/>
  <c r="AA53" i="50"/>
  <c r="AA30" i="50"/>
  <c r="AA64" i="50"/>
  <c r="AA41" i="50"/>
  <c r="AQ39" i="9"/>
  <c r="AA11" i="50" s="1"/>
  <c r="AA63" i="50"/>
  <c r="AA40" i="50"/>
  <c r="AA65" i="50"/>
  <c r="AA42" i="50"/>
  <c r="AA58" i="50"/>
  <c r="AA35" i="50"/>
  <c r="AQ51" i="9"/>
  <c r="AA23" i="50" s="1"/>
  <c r="AA68" i="50"/>
  <c r="AA45" i="50"/>
  <c r="AA56" i="50"/>
  <c r="AA33" i="50"/>
  <c r="AA51" i="50"/>
  <c r="AA28" i="50"/>
  <c r="AA52" i="50"/>
  <c r="AA29" i="50"/>
  <c r="AA59" i="50"/>
  <c r="AA36" i="50"/>
  <c r="AA61" i="50"/>
  <c r="AA38" i="50"/>
  <c r="AA54" i="50"/>
  <c r="AA31" i="50"/>
  <c r="AQ44" i="9"/>
  <c r="AA16" i="50" s="1"/>
  <c r="AA60" i="50"/>
  <c r="AA37" i="50"/>
  <c r="AQ48" i="9"/>
  <c r="AA20" i="50" s="1"/>
  <c r="AB53" i="5"/>
  <c r="AB27" i="1"/>
  <c r="T28" i="50"/>
  <c r="U28" i="50"/>
  <c r="AB27" i="4"/>
  <c r="AB27" i="6"/>
  <c r="AB27" i="8"/>
  <c r="U36" i="50"/>
  <c r="AE27" i="2"/>
  <c r="AD53" i="1"/>
  <c r="AE52" i="2"/>
  <c r="AE44" i="2"/>
  <c r="AE50" i="3"/>
  <c r="AE42" i="3"/>
  <c r="AE34" i="3"/>
  <c r="AE52" i="5"/>
  <c r="AE44" i="5"/>
  <c r="AE36" i="5"/>
  <c r="AE51" i="9"/>
  <c r="W23" i="50" s="1"/>
  <c r="AE47" i="9"/>
  <c r="W19" i="50" s="1"/>
  <c r="AE43" i="9"/>
  <c r="W15" i="50" s="1"/>
  <c r="AE39" i="9"/>
  <c r="W11" i="50" s="1"/>
  <c r="AE35" i="9"/>
  <c r="W7" i="50" s="1"/>
  <c r="Y34" i="2"/>
  <c r="Y38" i="2"/>
  <c r="U53" i="3"/>
  <c r="AH27" i="7"/>
  <c r="AH35" i="9"/>
  <c r="X7" i="50" s="1"/>
  <c r="AH43" i="9"/>
  <c r="X15" i="50" s="1"/>
  <c r="AH51" i="9"/>
  <c r="X23" i="50" s="1"/>
  <c r="X45" i="50"/>
  <c r="AG53" i="2"/>
  <c r="AH34" i="2"/>
  <c r="AH38" i="2"/>
  <c r="AH34" i="8"/>
  <c r="AH38" i="8"/>
  <c r="AH42" i="8"/>
  <c r="AH46" i="8"/>
  <c r="AH50" i="8"/>
  <c r="AH34" i="7"/>
  <c r="AH38" i="7"/>
  <c r="AH42" i="7"/>
  <c r="AH46" i="7"/>
  <c r="AH50" i="7"/>
  <c r="AH36" i="6"/>
  <c r="AH40" i="6"/>
  <c r="AH44" i="6"/>
  <c r="AH48" i="6"/>
  <c r="AH52" i="6"/>
  <c r="AH36" i="4"/>
  <c r="AH40" i="4"/>
  <c r="AH44" i="4"/>
  <c r="AH48" i="4"/>
  <c r="AH52" i="4"/>
  <c r="AH42" i="1"/>
  <c r="AH50" i="1"/>
  <c r="Y41" i="50"/>
  <c r="AJ53" i="4"/>
  <c r="AK37" i="8"/>
  <c r="AK41" i="8"/>
  <c r="AK45" i="8"/>
  <c r="AK49" i="8"/>
  <c r="AK36" i="8"/>
  <c r="AK33" i="8"/>
  <c r="AK37" i="7"/>
  <c r="AK45" i="7"/>
  <c r="AK33" i="6"/>
  <c r="AK41" i="6"/>
  <c r="AK49" i="6"/>
  <c r="AK35" i="5"/>
  <c r="AK43" i="5"/>
  <c r="AK51" i="5"/>
  <c r="AK37" i="4"/>
  <c r="AK45" i="4"/>
  <c r="AI53" i="4"/>
  <c r="AK43" i="3"/>
  <c r="AK51" i="3"/>
  <c r="AK39" i="2"/>
  <c r="AK47" i="2"/>
  <c r="AI53" i="1"/>
  <c r="AK52" i="3"/>
  <c r="AK39" i="1"/>
  <c r="AK47" i="1"/>
  <c r="AK39" i="9"/>
  <c r="Y11" i="50" s="1"/>
  <c r="U70" i="50"/>
  <c r="T70" i="50"/>
  <c r="U47" i="50"/>
  <c r="V52" i="9"/>
  <c r="Y52" i="9"/>
  <c r="U24" i="50" s="1"/>
  <c r="U68" i="50"/>
  <c r="T68" i="50"/>
  <c r="U45" i="50"/>
  <c r="Y50" i="9"/>
  <c r="U22" i="50" s="1"/>
  <c r="U66" i="50"/>
  <c r="T66" i="50"/>
  <c r="U43" i="50"/>
  <c r="V48" i="9"/>
  <c r="T43" i="50"/>
  <c r="Y48" i="9"/>
  <c r="U20" i="50" s="1"/>
  <c r="U64" i="50"/>
  <c r="T64" i="50"/>
  <c r="U41" i="50"/>
  <c r="U62" i="50"/>
  <c r="T62" i="50"/>
  <c r="U39" i="50"/>
  <c r="V44" i="9"/>
  <c r="U60" i="50"/>
  <c r="T60" i="50"/>
  <c r="U37" i="50"/>
  <c r="U58" i="50"/>
  <c r="T58" i="50"/>
  <c r="U35" i="50"/>
  <c r="V40" i="9"/>
  <c r="T35" i="50"/>
  <c r="U56" i="50"/>
  <c r="T56" i="50"/>
  <c r="U33" i="50"/>
  <c r="U54" i="50"/>
  <c r="T54" i="50"/>
  <c r="U31" i="50"/>
  <c r="V36" i="9"/>
  <c r="U52" i="50"/>
  <c r="T52" i="50"/>
  <c r="U29" i="50"/>
  <c r="X53" i="5"/>
  <c r="V27" i="5"/>
  <c r="U53" i="5"/>
  <c r="Y52" i="8"/>
  <c r="V52" i="8"/>
  <c r="V44" i="8"/>
  <c r="Y44" i="8"/>
  <c r="V36" i="8"/>
  <c r="Y36" i="8"/>
  <c r="AA53" i="3"/>
  <c r="AA67" i="50"/>
  <c r="AA44" i="50"/>
  <c r="AA70" i="50"/>
  <c r="AA47" i="50"/>
  <c r="Y53" i="7"/>
  <c r="V53" i="7"/>
  <c r="U67" i="50"/>
  <c r="T67" i="50"/>
  <c r="V49" i="9"/>
  <c r="T44" i="50"/>
  <c r="U63" i="50"/>
  <c r="T63" i="50"/>
  <c r="V45" i="9"/>
  <c r="T40" i="50"/>
  <c r="U55" i="50"/>
  <c r="T55" i="50"/>
  <c r="V37" i="9"/>
  <c r="T32" i="50"/>
  <c r="Y33" i="2"/>
  <c r="V33" i="2"/>
  <c r="Y52" i="3"/>
  <c r="V52" i="3"/>
  <c r="Y48" i="3"/>
  <c r="V48" i="3"/>
  <c r="Y46" i="3"/>
  <c r="V46" i="3"/>
  <c r="Y44" i="3"/>
  <c r="V44" i="3"/>
  <c r="Y42" i="3"/>
  <c r="V42" i="3"/>
  <c r="Y40" i="3"/>
  <c r="V40" i="3"/>
  <c r="Y38" i="3"/>
  <c r="V38" i="3"/>
  <c r="Y36" i="3"/>
  <c r="V36" i="3"/>
  <c r="Y34" i="3"/>
  <c r="V34" i="3"/>
  <c r="Y52" i="4"/>
  <c r="V52" i="4"/>
  <c r="Y50" i="4"/>
  <c r="V50" i="4"/>
  <c r="Y48" i="4"/>
  <c r="V48" i="4"/>
  <c r="Y42" i="4"/>
  <c r="V42" i="4"/>
  <c r="Y40" i="4"/>
  <c r="V40" i="4"/>
  <c r="Y38" i="4"/>
  <c r="V38" i="4"/>
  <c r="Y36" i="4"/>
  <c r="V36" i="4"/>
  <c r="Y34" i="4"/>
  <c r="V34" i="4"/>
  <c r="AB33" i="1"/>
  <c r="AE33" i="1"/>
  <c r="V32" i="50"/>
  <c r="AB37" i="9"/>
  <c r="V9" i="50" s="1"/>
  <c r="W32" i="50"/>
  <c r="V59" i="50"/>
  <c r="V36" i="50"/>
  <c r="AB41" i="9"/>
  <c r="V13" i="50" s="1"/>
  <c r="W36" i="50"/>
  <c r="V63" i="50"/>
  <c r="V40" i="50"/>
  <c r="AB45" i="9"/>
  <c r="V17" i="50" s="1"/>
  <c r="W40" i="50"/>
  <c r="V67" i="50"/>
  <c r="V44" i="50"/>
  <c r="AB49" i="9"/>
  <c r="V21" i="50" s="1"/>
  <c r="W44" i="50"/>
  <c r="AB49" i="1"/>
  <c r="AE49" i="1"/>
  <c r="AD53" i="9"/>
  <c r="AA53" i="9"/>
  <c r="AE27" i="9"/>
  <c r="AF53" i="9"/>
  <c r="AD53" i="8"/>
  <c r="AD53" i="5"/>
  <c r="AE27" i="5"/>
  <c r="AE42" i="2"/>
  <c r="AE46" i="2"/>
  <c r="AE50" i="2"/>
  <c r="AE44" i="1"/>
  <c r="AE52" i="1"/>
  <c r="X60" i="50"/>
  <c r="Y37" i="50"/>
  <c r="AH42" i="9"/>
  <c r="X14" i="50" s="1"/>
  <c r="X52" i="50"/>
  <c r="Y29" i="50"/>
  <c r="AH34" i="9"/>
  <c r="X6" i="50" s="1"/>
  <c r="X69" i="50"/>
  <c r="AK51" i="9"/>
  <c r="Y23" i="50" s="1"/>
  <c r="X61" i="50"/>
  <c r="AK43" i="9"/>
  <c r="Y15" i="50" s="1"/>
  <c r="X53" i="50"/>
  <c r="AK35" i="9"/>
  <c r="Y7" i="50" s="1"/>
  <c r="AG53" i="1"/>
  <c r="AH27" i="1"/>
  <c r="AH46" i="2"/>
  <c r="AH44" i="3"/>
  <c r="AH36" i="3"/>
  <c r="AH50" i="4"/>
  <c r="AH42" i="4"/>
  <c r="AH34" i="4"/>
  <c r="AH46" i="5"/>
  <c r="AH38" i="5"/>
  <c r="AH50" i="6"/>
  <c r="AH42" i="6"/>
  <c r="AH52" i="7"/>
  <c r="AH44" i="7"/>
  <c r="AH40" i="7"/>
  <c r="AH36" i="7"/>
  <c r="AH52" i="8"/>
  <c r="AH44" i="8"/>
  <c r="AH40" i="8"/>
  <c r="AH36" i="2"/>
  <c r="AH34" i="6"/>
  <c r="AF53" i="8"/>
  <c r="AH27" i="8"/>
  <c r="AG53" i="6"/>
  <c r="AH27" i="6"/>
  <c r="V52" i="50"/>
  <c r="V29" i="50"/>
  <c r="AB34" i="9"/>
  <c r="V6" i="50" s="1"/>
  <c r="V54" i="50"/>
  <c r="V31" i="50"/>
  <c r="AB36" i="9"/>
  <c r="V8" i="50" s="1"/>
  <c r="V56" i="50"/>
  <c r="V33" i="50"/>
  <c r="AB38" i="9"/>
  <c r="V10" i="50" s="1"/>
  <c r="V58" i="50"/>
  <c r="V35" i="50"/>
  <c r="AB40" i="9"/>
  <c r="V12" i="50" s="1"/>
  <c r="V60" i="50"/>
  <c r="V37" i="50"/>
  <c r="AB42" i="9"/>
  <c r="V14" i="50" s="1"/>
  <c r="V62" i="50"/>
  <c r="V39" i="50"/>
  <c r="AB44" i="9"/>
  <c r="V16" i="50" s="1"/>
  <c r="V64" i="50"/>
  <c r="V41" i="50"/>
  <c r="AB46" i="9"/>
  <c r="V18" i="50" s="1"/>
  <c r="V66" i="50"/>
  <c r="V43" i="50"/>
  <c r="AB48" i="9"/>
  <c r="V20" i="50" s="1"/>
  <c r="V68" i="50"/>
  <c r="V45" i="50"/>
  <c r="AB50" i="9"/>
  <c r="V22" i="50" s="1"/>
  <c r="V70" i="50"/>
  <c r="V47" i="50"/>
  <c r="AB52" i="9"/>
  <c r="V24" i="50" s="1"/>
  <c r="V41" i="55"/>
  <c r="O26" i="74" s="1"/>
  <c r="O41" i="55"/>
  <c r="O19" i="74" s="1"/>
  <c r="Y52" i="50"/>
  <c r="Y54" i="50"/>
  <c r="Y56" i="50"/>
  <c r="Y58" i="50"/>
  <c r="Y60" i="50"/>
  <c r="Y62" i="50"/>
  <c r="Y64" i="50"/>
  <c r="Y66" i="50"/>
  <c r="Y68" i="50"/>
  <c r="Y70" i="50"/>
  <c r="W51" i="50"/>
  <c r="W53" i="50"/>
  <c r="W55" i="50"/>
  <c r="W57" i="50"/>
  <c r="W59" i="50"/>
  <c r="W61" i="50"/>
  <c r="W63" i="50"/>
  <c r="W65" i="50"/>
  <c r="W67" i="50"/>
  <c r="W69" i="50"/>
  <c r="Z52" i="50"/>
  <c r="Z29" i="50"/>
  <c r="Z54" i="50"/>
  <c r="Z31" i="50"/>
  <c r="Z56" i="50"/>
  <c r="Z33" i="50"/>
  <c r="Z58" i="50"/>
  <c r="Z35" i="50"/>
  <c r="Z60" i="50"/>
  <c r="Z37" i="50"/>
  <c r="Z62" i="50"/>
  <c r="Z39" i="50"/>
  <c r="Z64" i="50"/>
  <c r="Z41" i="50"/>
  <c r="Z66" i="50"/>
  <c r="Z43" i="50"/>
  <c r="Z68" i="50"/>
  <c r="Z45" i="50"/>
  <c r="Z70" i="50"/>
  <c r="Z47" i="50"/>
  <c r="AN37" i="9"/>
  <c r="Z9" i="50" s="1"/>
  <c r="AN41" i="9"/>
  <c r="Z13" i="50" s="1"/>
  <c r="AM53" i="2"/>
  <c r="AL53" i="8"/>
  <c r="AL53" i="1"/>
  <c r="AM53" i="7"/>
  <c r="AL53" i="6"/>
  <c r="AM53" i="5"/>
  <c r="AL53" i="4"/>
  <c r="AM53" i="3"/>
  <c r="Y51" i="50"/>
  <c r="Y53" i="50"/>
  <c r="Y55" i="50"/>
  <c r="Y57" i="50"/>
  <c r="Y59" i="50"/>
  <c r="Y61" i="50"/>
  <c r="Y63" i="50"/>
  <c r="Y65" i="50"/>
  <c r="Y67" i="50"/>
  <c r="Y69" i="50"/>
  <c r="W52" i="50"/>
  <c r="W54" i="50"/>
  <c r="W56" i="50"/>
  <c r="W58" i="50"/>
  <c r="W60" i="50"/>
  <c r="W62" i="50"/>
  <c r="W64" i="50"/>
  <c r="W66" i="50"/>
  <c r="W68" i="50"/>
  <c r="W70" i="50"/>
  <c r="Z51" i="50"/>
  <c r="Z28" i="50"/>
  <c r="Z53" i="50"/>
  <c r="Z55" i="50"/>
  <c r="Z57" i="50"/>
  <c r="Z59" i="50"/>
  <c r="Z61" i="50"/>
  <c r="Z38" i="50"/>
  <c r="Z63" i="50"/>
  <c r="Z40" i="50"/>
  <c r="Z65" i="50"/>
  <c r="Z42" i="50"/>
  <c r="Z67" i="50"/>
  <c r="Z44" i="50"/>
  <c r="Z69" i="50"/>
  <c r="Z46" i="50"/>
  <c r="AN34" i="9"/>
  <c r="Z6" i="50" s="1"/>
  <c r="AN36" i="9"/>
  <c r="Z8" i="50" s="1"/>
  <c r="AN38" i="9"/>
  <c r="Z10" i="50" s="1"/>
  <c r="AN40" i="9"/>
  <c r="Z12" i="50" s="1"/>
  <c r="AN42" i="9"/>
  <c r="Z14" i="50" s="1"/>
  <c r="AN44" i="9"/>
  <c r="Z16" i="50" s="1"/>
  <c r="AN46" i="9"/>
  <c r="Z18" i="50" s="1"/>
  <c r="AN48" i="9"/>
  <c r="Z20" i="50" s="1"/>
  <c r="AN50" i="9"/>
  <c r="Z22" i="50" s="1"/>
  <c r="AN52" i="9"/>
  <c r="Z24" i="50" s="1"/>
  <c r="AM53" i="8"/>
  <c r="Z30" i="50"/>
  <c r="Z34" i="50"/>
  <c r="AC16" i="50" l="1"/>
  <c r="AC22" i="50"/>
  <c r="AC19" i="50"/>
  <c r="AC9" i="50"/>
  <c r="AC18" i="50"/>
  <c r="AC10" i="50"/>
  <c r="AC24" i="50"/>
  <c r="AC23" i="50"/>
  <c r="AC17" i="50"/>
  <c r="AC5" i="50"/>
  <c r="AC15" i="50"/>
  <c r="AC8" i="50"/>
  <c r="AC7" i="50"/>
  <c r="AC14" i="50"/>
  <c r="AC6" i="50"/>
  <c r="AC20" i="50"/>
  <c r="AC12" i="50"/>
  <c r="AZ53" i="9"/>
  <c r="AW53" i="9"/>
  <c r="AK44" i="9"/>
  <c r="Y16" i="50" s="1"/>
  <c r="Y36" i="50"/>
  <c r="Y47" i="50"/>
  <c r="Y31" i="50"/>
  <c r="AN53" i="6"/>
  <c r="AN53" i="8"/>
  <c r="AN53" i="4"/>
  <c r="AL53" i="9"/>
  <c r="R107" i="55"/>
  <c r="K46" i="74" s="1"/>
  <c r="K34" i="74"/>
  <c r="S107" i="55"/>
  <c r="K47" i="74" s="1"/>
  <c r="K35" i="74"/>
  <c r="AO53" i="9"/>
  <c r="AN53" i="7"/>
  <c r="AN53" i="2"/>
  <c r="AM53" i="9"/>
  <c r="AT53" i="9"/>
  <c r="AP53" i="9"/>
  <c r="AK53" i="2"/>
  <c r="AN53" i="3"/>
  <c r="AN53" i="1"/>
  <c r="AQ53" i="4"/>
  <c r="AT53" i="4"/>
  <c r="AQ53" i="3"/>
  <c r="AT53" i="3"/>
  <c r="AQ53" i="1"/>
  <c r="AT53" i="1"/>
  <c r="AQ53" i="6"/>
  <c r="AT53" i="6"/>
  <c r="AQ53" i="2"/>
  <c r="AT53" i="2"/>
  <c r="AQ53" i="5"/>
  <c r="AT53" i="5"/>
  <c r="AQ53" i="7"/>
  <c r="AT53" i="7"/>
  <c r="AQ53" i="8"/>
  <c r="AT53" i="8"/>
  <c r="Q85" i="55"/>
  <c r="L33" i="74" s="1"/>
  <c r="L9" i="74"/>
  <c r="AN53" i="5"/>
  <c r="Y53" i="8"/>
  <c r="V53" i="8"/>
  <c r="Y53" i="2"/>
  <c r="V53" i="2"/>
  <c r="N44" i="55"/>
  <c r="R18" i="74" s="1"/>
  <c r="N91" i="55"/>
  <c r="R30" i="74" s="1"/>
  <c r="P107" i="55"/>
  <c r="K44" i="74" s="1"/>
  <c r="V107" i="55"/>
  <c r="K50" i="74" s="1"/>
  <c r="N107" i="55"/>
  <c r="K42" i="74" s="1"/>
  <c r="CF27" i="6"/>
  <c r="AE53" i="6"/>
  <c r="AE53" i="1"/>
  <c r="CF27" i="8"/>
  <c r="S41" i="55"/>
  <c r="O23" i="74" s="1"/>
  <c r="Q41" i="55"/>
  <c r="O21" i="74" s="1"/>
  <c r="S14" i="55"/>
  <c r="L11" i="74" s="1"/>
  <c r="Q38" i="55"/>
  <c r="L21" i="74" s="1"/>
  <c r="T39" i="55"/>
  <c r="M24" i="74" s="1"/>
  <c r="CF27" i="3"/>
  <c r="CF27" i="7"/>
  <c r="CF27" i="1"/>
  <c r="AE53" i="8"/>
  <c r="CF27" i="4"/>
  <c r="CF27" i="5"/>
  <c r="P39" i="55"/>
  <c r="M20" i="74" s="1"/>
  <c r="O14" i="55"/>
  <c r="L7" i="74" s="1"/>
  <c r="AE53" i="3"/>
  <c r="AB53" i="3"/>
  <c r="N85" i="55"/>
  <c r="L30" i="74" s="1"/>
  <c r="N38" i="55"/>
  <c r="L18" i="74" s="1"/>
  <c r="AK53" i="6"/>
  <c r="AH53" i="6"/>
  <c r="AH53" i="8"/>
  <c r="AK53" i="8"/>
  <c r="AE53" i="5"/>
  <c r="AH53" i="9"/>
  <c r="AE53" i="9"/>
  <c r="Y53" i="5"/>
  <c r="V53" i="5"/>
  <c r="AK53" i="7"/>
  <c r="AH53" i="7"/>
  <c r="N87" i="55"/>
  <c r="N30" i="74" s="1"/>
  <c r="AH53" i="2"/>
  <c r="AE53" i="2"/>
  <c r="T14" i="55"/>
  <c r="L12" i="74" s="1"/>
  <c r="AB53" i="8"/>
  <c r="P14" i="55"/>
  <c r="L8" i="74" s="1"/>
  <c r="AE53" i="4"/>
  <c r="AB53" i="4"/>
  <c r="AH53" i="3"/>
  <c r="AK53" i="3"/>
  <c r="AK53" i="1"/>
  <c r="AH53" i="1"/>
  <c r="R89" i="55"/>
  <c r="P34" i="74" s="1"/>
  <c r="R14" i="55"/>
  <c r="AB53" i="6"/>
  <c r="U14" i="55"/>
  <c r="L13" i="74" s="1"/>
  <c r="AB53" i="1"/>
  <c r="N40" i="55"/>
  <c r="N18" i="74" s="1"/>
  <c r="N88" i="55"/>
  <c r="O30" i="74" s="1"/>
  <c r="T89" i="55"/>
  <c r="P36" i="74" s="1"/>
  <c r="S89" i="55"/>
  <c r="P35" i="74" s="1"/>
  <c r="Q89" i="55"/>
  <c r="P33" i="74" s="1"/>
  <c r="O89" i="55"/>
  <c r="P31" i="74" s="1"/>
  <c r="V89" i="55"/>
  <c r="P38" i="74" s="1"/>
  <c r="Q108" i="55"/>
  <c r="L45" i="74" s="1"/>
  <c r="AK53" i="5"/>
  <c r="AH53" i="5"/>
  <c r="AK53" i="4"/>
  <c r="AH53" i="4"/>
  <c r="AE53" i="7"/>
  <c r="U89" i="55"/>
  <c r="P37" i="74" s="1"/>
  <c r="P89" i="55"/>
  <c r="P32" i="74" s="1"/>
  <c r="N89" i="55"/>
  <c r="P30" i="74" s="1"/>
  <c r="R39" i="55"/>
  <c r="M22" i="74" s="1"/>
  <c r="V85" i="55"/>
  <c r="L38" i="74" s="1"/>
  <c r="V38" i="55"/>
  <c r="L26" i="74" s="1"/>
  <c r="V111" i="55"/>
  <c r="O50" i="74" s="1"/>
  <c r="AQ53" i="9" l="1"/>
  <c r="AK53" i="9"/>
  <c r="AN53" i="9"/>
  <c r="R86" i="55"/>
  <c r="M34" i="74" s="1"/>
  <c r="L10" i="74"/>
  <c r="N114" i="55"/>
  <c r="R42" i="74" s="1"/>
  <c r="R41" i="55"/>
  <c r="O22" i="74" s="1"/>
  <c r="S38" i="55"/>
  <c r="L23" i="74" s="1"/>
  <c r="S85" i="55"/>
  <c r="L35" i="74" s="1"/>
  <c r="U39" i="55"/>
  <c r="M25" i="74" s="1"/>
  <c r="O39" i="55"/>
  <c r="M19" i="74" s="1"/>
  <c r="P41" i="55"/>
  <c r="O20" i="74" s="1"/>
  <c r="T41" i="55"/>
  <c r="O24" i="74" s="1"/>
  <c r="O86" i="55"/>
  <c r="M31" i="74" s="1"/>
  <c r="O38" i="55"/>
  <c r="L19" i="74" s="1"/>
  <c r="O85" i="55"/>
  <c r="L31" i="74" s="1"/>
  <c r="N108" i="55"/>
  <c r="L42" i="74" s="1"/>
  <c r="P88" i="55"/>
  <c r="O32" i="74" s="1"/>
  <c r="P40" i="55"/>
  <c r="N20" i="74" s="1"/>
  <c r="P87" i="55"/>
  <c r="N32" i="74" s="1"/>
  <c r="V108" i="55"/>
  <c r="L50" i="74" s="1"/>
  <c r="N112" i="55"/>
  <c r="P42" i="74" s="1"/>
  <c r="P112" i="55"/>
  <c r="P44" i="74" s="1"/>
  <c r="U112" i="55"/>
  <c r="P49" i="74" s="1"/>
  <c r="Q40" i="55"/>
  <c r="N21" i="74" s="1"/>
  <c r="Q87" i="55"/>
  <c r="N33" i="74" s="1"/>
  <c r="Q88" i="55"/>
  <c r="O33" i="74" s="1"/>
  <c r="Q112" i="55"/>
  <c r="P45" i="74" s="1"/>
  <c r="T112" i="55"/>
  <c r="P48" i="74" s="1"/>
  <c r="N111" i="55"/>
  <c r="O42" i="74" s="1"/>
  <c r="U85" i="55"/>
  <c r="L37" i="74" s="1"/>
  <c r="U86" i="55"/>
  <c r="M37" i="74" s="1"/>
  <c r="U38" i="55"/>
  <c r="L25" i="74" s="1"/>
  <c r="R85" i="55"/>
  <c r="L34" i="74" s="1"/>
  <c r="R38" i="55"/>
  <c r="L22" i="74" s="1"/>
  <c r="R112" i="55"/>
  <c r="P46" i="74" s="1"/>
  <c r="N86" i="55"/>
  <c r="M30" i="74" s="1"/>
  <c r="N39" i="55"/>
  <c r="M18" i="74" s="1"/>
  <c r="V39" i="55"/>
  <c r="M26" i="74" s="1"/>
  <c r="V86" i="55"/>
  <c r="M38" i="74" s="1"/>
  <c r="V87" i="55"/>
  <c r="N38" i="74" s="1"/>
  <c r="Q86" i="55"/>
  <c r="M33" i="74" s="1"/>
  <c r="Q39" i="55"/>
  <c r="M21" i="74" s="1"/>
  <c r="T40" i="55"/>
  <c r="N24" i="74" s="1"/>
  <c r="T88" i="55"/>
  <c r="O36" i="74" s="1"/>
  <c r="T87" i="55"/>
  <c r="N36" i="74" s="1"/>
  <c r="S39" i="55"/>
  <c r="M23" i="74" s="1"/>
  <c r="S86" i="55"/>
  <c r="M35" i="74" s="1"/>
  <c r="V112" i="55"/>
  <c r="P50" i="74" s="1"/>
  <c r="O112" i="55"/>
  <c r="P43" i="74" s="1"/>
  <c r="S112" i="55"/>
  <c r="P47" i="74" s="1"/>
  <c r="N110" i="55"/>
  <c r="N42" i="74" s="1"/>
  <c r="U40" i="55"/>
  <c r="N25" i="74" s="1"/>
  <c r="U87" i="55"/>
  <c r="N37" i="74" s="1"/>
  <c r="U88" i="55"/>
  <c r="O37" i="74" s="1"/>
  <c r="O40" i="55"/>
  <c r="N19" i="74" s="1"/>
  <c r="O87" i="55"/>
  <c r="N31" i="74" s="1"/>
  <c r="O88" i="55"/>
  <c r="O31" i="74" s="1"/>
  <c r="P38" i="55"/>
  <c r="L20" i="74" s="1"/>
  <c r="P85" i="55"/>
  <c r="L32" i="74" s="1"/>
  <c r="P86" i="55"/>
  <c r="M32" i="74" s="1"/>
  <c r="T38" i="55"/>
  <c r="L24" i="74" s="1"/>
  <c r="T85" i="55"/>
  <c r="L36" i="74" s="1"/>
  <c r="T86" i="55"/>
  <c r="M36" i="74" s="1"/>
  <c r="S88" i="55"/>
  <c r="O35" i="74" s="1"/>
  <c r="S40" i="55"/>
  <c r="N23" i="74" s="1"/>
  <c r="S87" i="55"/>
  <c r="N35" i="74" s="1"/>
  <c r="R88" i="55"/>
  <c r="O34" i="74" s="1"/>
  <c r="R40" i="55"/>
  <c r="N22" i="74" s="1"/>
  <c r="R87" i="55"/>
  <c r="N34" i="74" s="1"/>
  <c r="R109" i="55" l="1"/>
  <c r="M46" i="74" s="1"/>
  <c r="S108" i="55"/>
  <c r="L47" i="74" s="1"/>
  <c r="O109" i="55"/>
  <c r="M43" i="74" s="1"/>
  <c r="O108" i="55"/>
  <c r="L43" i="74" s="1"/>
  <c r="R111" i="55"/>
  <c r="O46" i="74" s="1"/>
  <c r="P108" i="55"/>
  <c r="L44" i="74" s="1"/>
  <c r="U111" i="55"/>
  <c r="O49" i="74" s="1"/>
  <c r="T110" i="55"/>
  <c r="N48" i="74" s="1"/>
  <c r="V109" i="55"/>
  <c r="M50" i="74" s="1"/>
  <c r="R110" i="55"/>
  <c r="N46" i="74" s="1"/>
  <c r="S111" i="55"/>
  <c r="O47" i="74" s="1"/>
  <c r="T108" i="55"/>
  <c r="L48" i="74" s="1"/>
  <c r="P109" i="55"/>
  <c r="M44" i="74" s="1"/>
  <c r="O111" i="55"/>
  <c r="O43" i="74" s="1"/>
  <c r="O110" i="55"/>
  <c r="N43" i="74" s="1"/>
  <c r="U110" i="55"/>
  <c r="N49" i="74" s="1"/>
  <c r="S109" i="55"/>
  <c r="M47" i="74" s="1"/>
  <c r="T111" i="55"/>
  <c r="O48" i="74" s="1"/>
  <c r="Q109" i="55"/>
  <c r="M45" i="74" s="1"/>
  <c r="V110" i="55"/>
  <c r="N50" i="74" s="1"/>
  <c r="N109" i="55"/>
  <c r="M42" i="74" s="1"/>
  <c r="R108" i="55"/>
  <c r="L46" i="74" s="1"/>
  <c r="U109" i="55"/>
  <c r="M49" i="74" s="1"/>
  <c r="Q111" i="55"/>
  <c r="O45" i="74" s="1"/>
  <c r="P110" i="55"/>
  <c r="N44" i="74" s="1"/>
  <c r="S110" i="55"/>
  <c r="N47" i="74" s="1"/>
  <c r="T109" i="55"/>
  <c r="M48" i="74" s="1"/>
  <c r="U108" i="55"/>
  <c r="L49" i="74" s="1"/>
  <c r="Q110" i="55"/>
  <c r="N45" i="74" s="1"/>
  <c r="P111" i="55"/>
  <c r="O44" i="74" s="1"/>
</calcChain>
</file>

<file path=xl/connections.xml><?xml version="1.0" encoding="utf-8"?>
<connections xmlns="http://schemas.openxmlformats.org/spreadsheetml/2006/main">
  <connection id="1" keepAlive="1" name="phiac-sql ReturnsDB vw_AgeCohort_HT"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_x000d__x000a_      ,[Gender]_x000d__x000a_      ,[Age]_x000d__x000a_      ,sum([InsuredPersons]) AS InsuredPersons_x000d__x000a_      ,sum([Episodes]) As Episodes_x000d__x000a_      ,sum([Days]) As Days_x000d__x000a_      ,sum([OtherHTBenefits]) As OtherHTBenefits_x000d__x000a_      ,sum([MedicalBenefits]) As MedicalBenefits_x000d__x000a_      ,sum([ProsthesesBenefits]) As ProsthesesBenefits_x000d__x000a_      ,sum([Fees]) As Fees_x000d__x000a_  FROM [ReturnsDB].[dbo].[vw_AgeCohort_HT]_x000d__x000a_Where ([Year]&gt;=2007)_x000d__x000a_  Group By [Year]_x000d__x000a_      ,[MonthEnd]_x000d__x000a_      ,[State]_x000d__x000a_      ,[Gender]_x000d__x000a_      ,[Age]"/>
  </connection>
  <connection id="2" keepAlive="1" name="phiac-sql ReturnsDB vw_Population_State"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ShortName]_x000d__x000a_      ,[Population]_x000d__x000a_  FROM [ReturnsDB].[dbo].[vw_Population_State]_x000d__x000a_  Where (MonthEnd = 'Dec')"/>
  </connection>
</connections>
</file>

<file path=xl/sharedStrings.xml><?xml version="1.0" encoding="utf-8"?>
<sst xmlns="http://schemas.openxmlformats.org/spreadsheetml/2006/main" count="48917" uniqueCount="207">
  <si>
    <t>Age category</t>
  </si>
  <si>
    <t>Total persons ('000)</t>
  </si>
  <si>
    <t>Persons (% of population)</t>
  </si>
  <si>
    <t>ACT</t>
  </si>
  <si>
    <t xml:space="preserve"> </t>
  </si>
  <si>
    <t>Age Group</t>
  </si>
  <si>
    <t>0–4</t>
  </si>
  <si>
    <t>5–9</t>
  </si>
  <si>
    <t>10–14</t>
  </si>
  <si>
    <t>15–19</t>
  </si>
  <si>
    <t>20–24</t>
  </si>
  <si>
    <t>25–29</t>
  </si>
  <si>
    <t>30–34</t>
  </si>
  <si>
    <t>35–39</t>
  </si>
  <si>
    <t>40–44</t>
  </si>
  <si>
    <t>45–49</t>
  </si>
  <si>
    <t>50–54</t>
  </si>
  <si>
    <t>55–59</t>
  </si>
  <si>
    <t>60–64</t>
  </si>
  <si>
    <t>65–69</t>
  </si>
  <si>
    <t>70–74</t>
  </si>
  <si>
    <t>75–79</t>
  </si>
  <si>
    <t>90–94</t>
  </si>
  <si>
    <t>95+</t>
  </si>
  <si>
    <t>20-24</t>
  </si>
  <si>
    <t>Total</t>
  </si>
  <si>
    <t>Males</t>
  </si>
  <si>
    <t>Females</t>
  </si>
  <si>
    <t>Percent change by age category - Australia</t>
  </si>
  <si>
    <t>80–84</t>
  </si>
  <si>
    <t>85–89</t>
  </si>
  <si>
    <t>NSW</t>
  </si>
  <si>
    <t>VIC</t>
  </si>
  <si>
    <t>QLD</t>
  </si>
  <si>
    <t>SA</t>
  </si>
  <si>
    <t>WA</t>
  </si>
  <si>
    <t>TAS</t>
  </si>
  <si>
    <t>NT</t>
  </si>
  <si>
    <t>AUST</t>
  </si>
  <si>
    <t>Total Hospital Membership - Persons Covered*</t>
  </si>
  <si>
    <t>Australia</t>
  </si>
  <si>
    <t>Actual change by age category</t>
  </si>
  <si>
    <t>Private Health Insurance Survey Australia</t>
  </si>
  <si>
    <t>Private Health Insurance Survey ACT</t>
  </si>
  <si>
    <t>Private Health Insurance Survey New South Wales</t>
  </si>
  <si>
    <t>Private Health Insurance Survey Victoria</t>
  </si>
  <si>
    <t>Private Health Insurance Survey Queensland</t>
  </si>
  <si>
    <t>Private Health Insurance Survey South Australia</t>
  </si>
  <si>
    <t>Private Health Insurance Survey Western Australia</t>
  </si>
  <si>
    <t>Private Health Insurance Survey Tasmania</t>
  </si>
  <si>
    <t>Private Health Insurance Survey Northern Territory</t>
  </si>
  <si>
    <t>Private Health Insurance Survey</t>
  </si>
  <si>
    <t>Total Privately Insured Persons  - All Private Health Insurers - As at 31 December</t>
  </si>
  <si>
    <t>Insured Persons by Age Category - All Private Health Insurers - As at 31 December</t>
  </si>
  <si>
    <t>Total Hospital Treatment Membership - Insured Persons*</t>
  </si>
  <si>
    <t>Total Hospital Treatment Membership - Percent change in Insured Persons from previous December</t>
  </si>
  <si>
    <t>Total Hospital Treatment Membership - Insured Persons</t>
  </si>
  <si>
    <t>Year</t>
  </si>
  <si>
    <t>% Annual Increase (people)</t>
  </si>
  <si>
    <t>Quarterly publications</t>
  </si>
  <si>
    <t>These include:</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</si>
  <si>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</si>
  <si>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</si>
  <si>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</si>
  <si>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A report providing data on prosthetic benefits paid by private health insurers by major prosthetic category</t>
  </si>
  <si>
    <t>Statistical Trends - Quarterly Statistical trends in membership and benefits paid</t>
  </si>
  <si>
    <t>These are two separate publications detailing trends since September 1997 in the number of insured persons and benefits paid for hospital and general treatment.</t>
  </si>
  <si>
    <t>Contents</t>
  </si>
  <si>
    <t xml:space="preserve">Highlights </t>
  </si>
  <si>
    <t>Key statistics</t>
  </si>
  <si>
    <t>Explanatory notes</t>
  </si>
  <si>
    <t>Source of data</t>
  </si>
  <si>
    <t>Key Statistics</t>
  </si>
  <si>
    <t>State tables</t>
  </si>
  <si>
    <t>Insured People by Age Category - All Private Health Insurers - As at 31 December</t>
  </si>
  <si>
    <t>Total Hospital Treatment Membership - Insured People*</t>
  </si>
  <si>
    <t>Total Hospital Treatment Membership - Percent change in Insured People from previous December</t>
  </si>
  <si>
    <t>Total Hospital Treatment Membership - Insured People by age and gender, and percent change from previous year.</t>
  </si>
  <si>
    <t>Australian Capital Territory</t>
  </si>
  <si>
    <t>New South Wales</t>
  </si>
  <si>
    <t>Victoria</t>
  </si>
  <si>
    <t>Queensland</t>
  </si>
  <si>
    <t>South Australia</t>
  </si>
  <si>
    <t>Western Australia</t>
  </si>
  <si>
    <t>Tasmania</t>
  </si>
  <si>
    <t>Northern Territory</t>
  </si>
  <si>
    <t>Back to contents</t>
  </si>
  <si>
    <t>Charts</t>
  </si>
  <si>
    <t>Insured people by age and gender, selected years, Australia</t>
  </si>
  <si>
    <t>Insured people by age and gender, selected years, Australian Capital Territory</t>
  </si>
  <si>
    <t>Insured people by age and gender, selected years, New South Wales</t>
  </si>
  <si>
    <t>Insured people by age and gender, selected years, Victoria</t>
  </si>
  <si>
    <t>Insured people by age and gender, selected years, Queensland</t>
  </si>
  <si>
    <t>Insured people by age and gender, selected years, South Australia</t>
  </si>
  <si>
    <t>Insured people by age and gender, selected years, Western Australia</t>
  </si>
  <si>
    <t>Insured people by age and gender, selected years, Tasmania</t>
  </si>
  <si>
    <t>Insured people by age and gender, selected years, Northern Territory</t>
  </si>
  <si>
    <t>Total Privately Insured  Percent of the Population  - by State - As at 31 December</t>
  </si>
  <si>
    <t>Total Privately Insured People and Percent of Population  - Australia - As at 31 December</t>
  </si>
  <si>
    <t>Trends in the number of people and percent of the population with private health insurance for hospital cover.</t>
  </si>
  <si>
    <t>Lifetime Health Cover</t>
  </si>
  <si>
    <t>Coverage</t>
  </si>
  <si>
    <t>Calculation of coverage %</t>
  </si>
  <si>
    <t>The population figures used to calculate coverage are derived from:</t>
  </si>
  <si>
    <t>Lifetime Health Cover is a financial loading (LHC loading) that can be payable in addition to the premium for your private health insurance hospital cover (hospital cover). It was introduced on 1 July 2000. LHC loadings apply only to hospital cover. The loading is 2% above the base rate for each year over the age of 30 in which the policy holder did not have private health insurance hospital cover.</t>
  </si>
  <si>
    <t>Refers, in this report, to the number of people or policy holders from the population who have private health insurance for hospital treatment.</t>
  </si>
  <si>
    <t>Australian Bureau of Statistics, Australian Demographic Statistics,</t>
  </si>
  <si>
    <t>Copyright</t>
  </si>
  <si>
    <t>Disclaimer</t>
  </si>
  <si>
    <t>Forthcoming issues</t>
  </si>
  <si>
    <t>Enquiries</t>
  </si>
  <si>
    <t>For more information about the statistics in this publication:</t>
  </si>
  <si>
    <t xml:space="preserve"> ABS cat no. 3101.0, ABS, Canberra</t>
  </si>
  <si>
    <t>Prostheses Report</t>
  </si>
  <si>
    <t>Note that increases (and decreases) in some age groups may reflect ageing as people move from one age group to the next.</t>
  </si>
  <si>
    <t>Changes in age specific groups</t>
  </si>
  <si>
    <t>Annual percent change in number of people with hospital treatment insurance  by age cohort - Australia</t>
  </si>
  <si>
    <t>Annual change in number of insured people with hospital treatment insurance  by age cohort - Australia</t>
  </si>
  <si>
    <t>Medical Services Report</t>
  </si>
  <si>
    <t>A report providing data on services, benefits paid and gap payments by MBS Specialty Block Groupings for medical services paid by private health insurers.</t>
  </si>
  <si>
    <t>Annual publications</t>
  </si>
  <si>
    <t>Annual Increase ('000 people)</t>
  </si>
  <si>
    <t>Net change by age category</t>
  </si>
  <si>
    <t>Net Changes in age specific groups</t>
  </si>
  <si>
    <t>MonthEnd</t>
  </si>
  <si>
    <t>State</t>
  </si>
  <si>
    <t>Gender</t>
  </si>
  <si>
    <t>Age</t>
  </si>
  <si>
    <t>InsuredPersons</t>
  </si>
  <si>
    <t>Episodes</t>
  </si>
  <si>
    <t>Days</t>
  </si>
  <si>
    <t>OtherHTBenefits</t>
  </si>
  <si>
    <t>MedicalBenefits</t>
  </si>
  <si>
    <t>ProsthesesBenefits</t>
  </si>
  <si>
    <t>Fees</t>
  </si>
  <si>
    <t>StateShortName</t>
  </si>
  <si>
    <t>Population</t>
  </si>
  <si>
    <t>Statistics</t>
  </si>
  <si>
    <t>Privately Insured People with Hospital Treatment Cover</t>
  </si>
  <si>
    <t>© Australian Prudential Regulation Authority (APRA)</t>
  </si>
  <si>
    <t>This work is licensed under the Creative Commons Attribution 3.0 Australia Licence (CCBY 3.0).</t>
  </si>
  <si>
    <t>This publication will be released according to the timetable published on the APRA website.</t>
  </si>
  <si>
    <t>Australian Prudential Regulation Authority</t>
  </si>
  <si>
    <t xml:space="preserve">GPO Box 9836 </t>
  </si>
  <si>
    <t>Sydney  NSW  2001</t>
  </si>
  <si>
    <t xml:space="preserve">On 1 July 2015, supervisory responsibilities were transferred from Private Health Insurance Administration </t>
  </si>
  <si>
    <t>Council (PHIAC) to APRA under the Private Health Insurance (Prudential Supervision) Act 2015.</t>
  </si>
  <si>
    <t xml:space="preserve">(Collection of Data) Act 2001 by authorised Private Health Insurance companies. </t>
  </si>
  <si>
    <t>NOTES ON STATISTICS</t>
  </si>
  <si>
    <t>Data in this publication were originally sourced from a special collection from private health insurers that provided the number of people with private health insurance for hospital treatment as at 31 December of the survey year, in each state, beginning in 1998.  This data differed to the the audited regulatory returns submitted to PHIAC in which insurers pooled statistics from states where they had a small membership into their largest state.  When, in 2007, regulatory returns required insurers to provide information for all states separately, this report was continued to provide an historical series, sourced now from the regulatory returns.</t>
  </si>
  <si>
    <r>
      <t xml:space="preserve">This publication is compiled primarily from regulatory returns submitted to APRA under the </t>
    </r>
    <r>
      <rPr>
        <i/>
        <sz val="10"/>
        <color rgb="FF000000"/>
        <rFont val="Arial"/>
        <family val="2"/>
      </rPr>
      <t xml:space="preserve">Financial Sector </t>
    </r>
  </si>
  <si>
    <t>A number of related quarterly publicatons are available from:</t>
  </si>
  <si>
    <t>Private Health Insurance Membership and Benefits (formerly PHIAC A)</t>
  </si>
  <si>
    <t>APRA will continue to produce an Annual Report on the Operations of the Private Health Insurance Industry. This report contains an industry overview and tables of statistics by individual fund. Current and historical versions are available at:</t>
  </si>
  <si>
    <t>Net change by five year age group is the actual change adjusted for the number of people moving into the cohort and out of the cohort due to ageing. The calculation makes the simplifying assumption that the number of people are evenly distributed over each year within the five year age group.</t>
  </si>
  <si>
    <t>Change by age</t>
  </si>
  <si>
    <t>Actual change by age: The gross change in the number of people in each age group compared to the previous period.  This method ignores ageing.</t>
  </si>
  <si>
    <t xml:space="preserve">Net change by age: The net change in each age group taking into account the number of people moving into the age from the age group below and the number of people moving into the age group above. </t>
  </si>
  <si>
    <t>This calculation assumes:</t>
  </si>
  <si>
    <t>Persons</t>
  </si>
  <si>
    <t>Refer to the number of persons covered by private health insurance policies.</t>
  </si>
  <si>
    <t>Net change in the 0 to 4 age group is large because it comprises both children of new entrants to the industry and births to the currently insured.</t>
  </si>
  <si>
    <t>Comparison to other publications</t>
  </si>
  <si>
    <t>* Totals for States will differ from those published in other PHIAC publications where, up to 2006, insurers reported membership only in States where they have more than 500 SEUs and incorporated the figures for States with less than 500 SEUs in other States.  In other publications ACT was included with NSW until December 2009 when ACT was collected separately.  The figures published in this report are the actual insured persons in each State and Territory.</t>
  </si>
  <si>
    <t>Percent of Population with hospital coverage</t>
  </si>
  <si>
    <t>Coverage ‘000 (number of people with private health insurance coverage for hospital treatment)</t>
  </si>
  <si>
    <t>Annual Increase in coverage  '000</t>
  </si>
  <si>
    <t>% Annual increase in coverage</t>
  </si>
  <si>
    <t>Highlights</t>
  </si>
  <si>
    <t>As APRA does not have access to quarter of birth or year of birth data this method is a simplification of reality, but does provide a much better description of changes than ignoring ageing.
The calculation is:
Change in age group 0-4: Number of people at the end of the quarter minus (the number of people at the end of the last quarter less 1/20 of the people at the end of the last quarter).
(Note: changes in the group 0-4 are large as this group comprises both new people with new joiners, and new people as births to existing policy holders)
Change in age groups 5-9 to 90-94: Number of people at the end of the quarter minus (the number of people at the end of the last quarter less 1/20 of the people at the end of the last quarter plus 1/20  of the people from the lower age group at the end of the last quarter).
Change in age group 95+: Number of people at the end of the quarter minus (the number of people at the end of the last quarter plus 1/20 of the people from the 90-94 age group at the end of the previous quarter).</t>
  </si>
  <si>
    <t>Total Privately Insured People  by State, at 31 December, trends.</t>
  </si>
  <si>
    <t>Total Privately Insured People  by State, percent of the population at 31 December, trends.</t>
  </si>
  <si>
    <t>Total privately insured people and percent of population, Australia, trends.</t>
  </si>
  <si>
    <t>Definitions</t>
  </si>
  <si>
    <t>Related Publications</t>
  </si>
  <si>
    <t>Jun</t>
  </si>
  <si>
    <t>M</t>
  </si>
  <si>
    <t>F</t>
  </si>
  <si>
    <t>Sep</t>
  </si>
  <si>
    <t>Dec</t>
  </si>
  <si>
    <t>Mar</t>
  </si>
  <si>
    <t>Value_Calc</t>
  </si>
  <si>
    <t xml:space="preserve">Annual Analysis by Sex, Age and State </t>
  </si>
  <si>
    <t xml:space="preserve">The distribution of insured people over age groups is consistent over all the States and Territories. The most noticeable aspect of the age distribution is an under-representation  in the younger age categories that is particularly marked in the 20 to 29 age category.   </t>
  </si>
  <si>
    <t xml:space="preserve">Population from ABS 3101.0 (as at December, '000) </t>
  </si>
  <si>
    <t>Definitions and abbreviations</t>
  </si>
  <si>
    <t>https://www.apra.gov.au/publications</t>
  </si>
  <si>
    <t>Quarterly Statistics</t>
  </si>
  <si>
    <t>The Quarterly Statistics are principal release of statistics with summaries for the key financial and membership statistics of the Private Health Insurance industry.</t>
  </si>
  <si>
    <t>Membership and Coverage</t>
  </si>
  <si>
    <t>A publication detailing by State, the membership and benefits paid by private health insurers for the period. These State reports are available  in Excel format.</t>
  </si>
  <si>
    <t xml:space="preserve">                      This licence allows you to copy, distribute and adapt this work, provided you attribute the work and do not suggest that APRA endorses you or your work. To view a full copy of the terms of this licence, visit:</t>
  </si>
  <si>
    <t>http://creativecommons.org/licenses/by/3.0/au/</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</si>
  <si>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</si>
  <si>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Revisions</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</si>
  <si>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</si>
  <si>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</si>
  <si>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</si>
  <si>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DataAnalytics@apra.gov.au</t>
  </si>
  <si>
    <t>1.     1/5 of the people in each age group moves into the next age group each year, or on a quarterly basis 1/20 people move into the next age group, and</t>
  </si>
  <si>
    <t>2.     even ageing.</t>
  </si>
  <si>
    <t>Manager, External Data Reporting</t>
  </si>
  <si>
    <t xml:space="preserve">There were generally decreases in hospital treatment membership across younger age groups and increases across older age groups in the year to December 2018. The largest per cent decline over 2018 was in the age group 25 to 29 (down 6.9%), while the largest increase was in the age group 90 to 94 (up 8.8%) . The 25 to 29 age group recorded the largest decline in insured persons over the year (down 33,975 people), while the 70 to 74 age group experienced the largest increase in insured persons (up 24,380 people).
</t>
  </si>
  <si>
    <t>S</t>
  </si>
  <si>
    <t>December 2018 (released 25 July 2019)</t>
  </si>
  <si>
    <t>* There were decreases in hospital membership across all jurisdictions, resulting in a 0.6% decline nationally over the year.
*  Hospital coverage (insured persons as a share of population) fell across all jurisdictions, leading to the national coverage falling from 45.6% in December 2017 to 44.6% in December 2018. 
* WA reported the highest proportion of population with hospital insurance across all the States and Territories in the last two years, with 54.4% of its population having hospital treatment cover as at 31 December 2018.</t>
  </si>
  <si>
    <t>Private health insurance annual coverage survey</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</si>
</sst>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quot;$&quot;* #,##0.00_-;_-&quot;$&quot;* &quot;-&quot;??_-;_-@_-"/>
    <numFmt numFmtId="43" formatCode="_-* #,##0.00_-;\-* #,##0.00_-;_-* &quot;-&quot;??_-;_-@_-"/>
    <numFmt numFmtId="164" formatCode="\(#\)"/>
    <numFmt numFmtId="165" formatCode="0.0%"/>
    <numFmt numFmtId="166" formatCode="mmmm\ d\,\ yyyy"/>
    <numFmt numFmtId="167" formatCode="#,##0.0"/>
    <numFmt numFmtId="168" formatCode="0;\-0;0;@"/>
    <numFmt numFmtId="169" formatCode="#,##0,"/>
    <numFmt numFmtId="170" formatCode="#,##0.000"/>
    <numFmt numFmtId="171" formatCode="mmm\ yyyy"/>
  </numFmts>
  <fonts count="68">
    <font>
      <sz val="10"/>
      <name val="Genev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12"/>
      <name val="N Helvetica Narrow"/>
    </font>
    <font>
      <sz val="8"/>
      <name val="Geneva"/>
    </font>
    <font>
      <sz val="10"/>
      <name val="Arial"/>
      <family val="2"/>
    </font>
    <font>
      <b/>
      <sz val="10"/>
      <name val="Arial"/>
      <family val="2"/>
    </font>
    <font>
      <b/>
      <sz val="12"/>
      <name val="Arial"/>
      <family val="2"/>
    </font>
    <font>
      <sz val="12"/>
      <name val="Arial"/>
      <family val="2"/>
    </font>
    <font>
      <b/>
      <sz val="10"/>
      <color indexed="9"/>
      <name val="Arial"/>
      <family val="2"/>
    </font>
    <font>
      <b/>
      <u/>
      <sz val="10"/>
      <name val="Arial"/>
      <family val="2"/>
    </font>
    <font>
      <b/>
      <u val="double"/>
      <sz val="10"/>
      <name val="Arial"/>
      <family val="2"/>
    </font>
    <font>
      <sz val="14"/>
      <name val="Arial"/>
      <family val="2"/>
    </font>
    <font>
      <b/>
      <sz val="14"/>
      <color indexed="9"/>
      <name val="Arial"/>
      <family val="2"/>
    </font>
    <font>
      <sz val="10"/>
      <name val="Helv"/>
    </font>
    <font>
      <sz val="8"/>
      <name val="Arial"/>
      <family val="2"/>
    </font>
    <font>
      <sz val="11"/>
      <name val="Arial"/>
      <family val="2"/>
    </font>
    <font>
      <sz val="11"/>
      <color indexed="10"/>
      <name val="Arial"/>
      <family val="2"/>
    </font>
    <font>
      <sz val="10"/>
      <name val="Arial"/>
      <family val="2"/>
    </font>
    <font>
      <sz val="10"/>
      <name val="Trebuchet MS"/>
      <family val="2"/>
    </font>
    <font>
      <i/>
      <sz val="10"/>
      <name val="Trebuchet MS"/>
      <family val="2"/>
    </font>
    <font>
      <sz val="11"/>
      <color indexed="8"/>
      <name val="Calibri"/>
      <family val="2"/>
    </font>
    <font>
      <sz val="10"/>
      <color indexed="8"/>
      <name val="Arial"/>
      <family val="2"/>
    </font>
    <font>
      <b/>
      <sz val="12"/>
      <color indexed="58"/>
      <name val="Arial"/>
      <family val="2"/>
    </font>
    <font>
      <sz val="11"/>
      <color theme="1"/>
      <name val="Calibri"/>
      <family val="2"/>
      <scheme val="minor"/>
    </font>
    <font>
      <u/>
      <sz val="10"/>
      <color theme="10"/>
      <name val="Geneva"/>
    </font>
    <font>
      <u/>
      <sz val="7.7"/>
      <color theme="10"/>
      <name val="Calibri"/>
      <family val="2"/>
    </font>
    <font>
      <sz val="11"/>
      <color theme="1"/>
      <name val="Arial"/>
      <family val="2"/>
    </font>
    <font>
      <u/>
      <sz val="12"/>
      <color theme="10"/>
      <name val="Arial"/>
      <family val="2"/>
    </font>
    <font>
      <u/>
      <sz val="10"/>
      <color theme="10"/>
      <name val="Arial"/>
      <family val="2"/>
    </font>
    <font>
      <sz val="12"/>
      <color theme="1"/>
      <name val="Arial"/>
      <family val="2"/>
    </font>
    <font>
      <b/>
      <u/>
      <sz val="12"/>
      <color theme="10"/>
      <name val="Arial"/>
      <family val="2"/>
    </font>
    <font>
      <sz val="12"/>
      <color rgb="FF594A32"/>
      <name val="Arial"/>
      <family val="2"/>
    </font>
    <font>
      <sz val="14"/>
      <color theme="0"/>
      <name val="Arial"/>
      <family val="2"/>
    </font>
    <font>
      <sz val="10"/>
      <color rgb="FF594A32"/>
      <name val="Arial"/>
      <family val="2"/>
    </font>
    <font>
      <sz val="36"/>
      <color rgb="FFC3C800"/>
      <name val="Arial"/>
      <family val="2"/>
    </font>
    <font>
      <sz val="36"/>
      <color theme="1"/>
      <name val="Arial"/>
      <family val="2"/>
    </font>
    <font>
      <sz val="10"/>
      <color indexed="8"/>
      <name val="Arial"/>
      <family val="2"/>
    </font>
    <font>
      <u/>
      <sz val="12"/>
      <color indexed="12"/>
      <name val="N Helvetica Narrow"/>
    </font>
    <font>
      <sz val="12"/>
      <color rgb="FF000000"/>
      <name val="Arial"/>
      <family val="2"/>
    </font>
    <font>
      <sz val="10"/>
      <name val="Arial"/>
      <family val="2"/>
    </font>
    <font>
      <b/>
      <sz val="14"/>
      <name val="Arial"/>
      <family val="2"/>
    </font>
    <font>
      <sz val="10"/>
      <color rgb="FF000000"/>
      <name val="Arial"/>
      <family val="2"/>
    </font>
    <font>
      <i/>
      <sz val="10"/>
      <color rgb="FF000000"/>
      <name val="Arial"/>
      <family val="2"/>
    </font>
    <font>
      <sz val="12"/>
      <name val="Calibri"/>
      <family val="2"/>
      <scheme val="minor"/>
    </font>
    <font>
      <sz val="11"/>
      <name val="Calibri"/>
      <family val="2"/>
      <scheme val="minor"/>
    </font>
    <font>
      <sz val="10"/>
      <color theme="1"/>
      <name val="Arial"/>
      <family val="2"/>
    </font>
    <font>
      <sz val="9"/>
      <name val="Arial"/>
      <family val="2"/>
    </font>
    <font>
      <sz val="9"/>
      <color theme="1"/>
      <name val="Arial"/>
      <family val="2"/>
    </font>
    <font>
      <sz val="9"/>
      <color theme="1"/>
      <name val="Calibri"/>
      <family val="2"/>
      <scheme val="minor"/>
    </font>
    <font>
      <sz val="12"/>
      <color theme="1"/>
      <name val="Calibri"/>
      <family val="2"/>
      <scheme val="minor"/>
    </font>
    <font>
      <i/>
      <sz val="12"/>
      <name val="Arial"/>
      <family val="2"/>
    </font>
    <font>
      <u/>
      <sz val="10"/>
      <name val="Arial"/>
      <family val="2"/>
    </font>
    <font>
      <sz val="11"/>
      <color theme="1"/>
      <name val="Trebuchet MS"/>
      <family val="2"/>
    </font>
    <font>
      <u/>
      <sz val="10"/>
      <color indexed="12"/>
      <name val="Verdana"/>
      <family val="2"/>
    </font>
    <font>
      <u/>
      <sz val="10"/>
      <color indexed="12"/>
      <name val="Arial"/>
      <family val="2"/>
    </font>
    <font>
      <sz val="11"/>
      <color rgb="FF000000"/>
      <name val="Arial"/>
      <family val="2"/>
    </font>
    <font>
      <sz val="11"/>
      <color rgb="FF0000FF"/>
      <name val="Arial"/>
      <family val="2"/>
    </font>
    <font>
      <sz val="43"/>
      <color rgb="FF222C65"/>
      <name val="Arial"/>
      <family val="2"/>
    </font>
    <font>
      <b/>
      <sz val="20"/>
      <color rgb="FF00B0F0"/>
      <name val="Arial"/>
      <family val="2"/>
    </font>
    <font>
      <b/>
      <sz val="16"/>
      <color rgb="FF00B0F0"/>
      <name val="Arial"/>
      <family val="2"/>
    </font>
    <font>
      <sz val="10"/>
      <color theme="1"/>
      <name val="Calibri"/>
      <family val="2"/>
      <scheme val="minor"/>
    </font>
    <font>
      <u/>
      <sz val="10"/>
      <color rgb="FF594A32"/>
      <name val="Arial"/>
      <family val="2"/>
    </font>
    <font>
      <i/>
      <sz val="8"/>
      <name val="Arial"/>
      <family val="2"/>
    </font>
  </fonts>
  <fills count="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594A32"/>
        <bgColor indexed="64"/>
      </patternFill>
    </fill>
    <fill>
      <patternFill patternType="solid">
        <fgColor theme="0" tint="-0.249977111117893"/>
        <bgColor indexed="64"/>
      </patternFill>
    </fill>
  </fills>
  <borders count="43">
    <border>
      <left/>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uble">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thin">
        <color indexed="64"/>
      </bottom>
      <diagonal/>
    </border>
    <border>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8">
    <xf numFmtId="0" fontId="0" fillId="0" borderId="0"/>
    <xf numFmtId="40" fontId="6"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22" fillId="0" borderId="0"/>
    <xf numFmtId="0" fontId="26" fillId="0" borderId="0"/>
    <xf numFmtId="0" fontId="28" fillId="0" borderId="0"/>
    <xf numFmtId="0" fontId="28" fillId="0" borderId="0"/>
    <xf numFmtId="0" fontId="28" fillId="0" borderId="0"/>
    <xf numFmtId="0" fontId="7" fillId="0" borderId="0"/>
    <xf numFmtId="0" fontId="6" fillId="0" borderId="0"/>
    <xf numFmtId="0" fontId="9" fillId="0" borderId="0"/>
    <xf numFmtId="9" fontId="6" fillId="0" borderId="0" applyFont="0" applyFill="0" applyBorder="0" applyAlignment="0" applyProtection="0"/>
    <xf numFmtId="9" fontId="25" fillId="0" borderId="0" applyFont="0" applyFill="0" applyBorder="0" applyAlignment="0" applyProtection="0"/>
    <xf numFmtId="0" fontId="41" fillId="0" borderId="0"/>
    <xf numFmtId="0" fontId="42" fillId="0" borderId="0" applyNumberFormat="0" applyFill="0" applyBorder="0" applyAlignment="0" applyProtection="0">
      <alignment vertical="top"/>
      <protection locked="0"/>
    </xf>
    <xf numFmtId="0" fontId="9" fillId="0" borderId="0"/>
    <xf numFmtId="0" fontId="44" fillId="0" borderId="0"/>
    <xf numFmtId="0" fontId="5" fillId="0" borderId="0"/>
    <xf numFmtId="0" fontId="4" fillId="0" borderId="0"/>
    <xf numFmtId="0" fontId="3" fillId="0" borderId="0"/>
    <xf numFmtId="0" fontId="2" fillId="0" borderId="0"/>
    <xf numFmtId="0" fontId="1" fillId="0" borderId="0"/>
    <xf numFmtId="0" fontId="9" fillId="0" borderId="0"/>
    <xf numFmtId="0" fontId="5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398">
    <xf numFmtId="0" fontId="0" fillId="0" borderId="0" xfId="0"/>
    <xf numFmtId="0" fontId="12" fillId="0" borderId="0" xfId="0" applyFont="1"/>
    <xf numFmtId="0" fontId="11" fillId="0" borderId="0" xfId="0" applyFont="1"/>
    <xf numFmtId="0" fontId="10" fillId="0" borderId="1" xfId="0" applyFont="1" applyFill="1" applyBorder="1" applyAlignment="1" applyProtection="1">
      <alignment horizontal="right"/>
    </xf>
    <xf numFmtId="0" fontId="9" fillId="0" borderId="0" xfId="0" applyFont="1" applyFill="1" applyBorder="1" applyProtection="1"/>
    <xf numFmtId="0" fontId="10" fillId="0" borderId="2" xfId="0" applyFont="1" applyFill="1" applyBorder="1" applyProtection="1"/>
    <xf numFmtId="0" fontId="10" fillId="0" borderId="3" xfId="0" applyFont="1" applyFill="1" applyBorder="1" applyProtection="1"/>
    <xf numFmtId="0" fontId="9" fillId="0" borderId="4" xfId="0" applyFont="1" applyFill="1" applyBorder="1" applyProtection="1"/>
    <xf numFmtId="2" fontId="9" fillId="0" borderId="4" xfId="0" applyNumberFormat="1" applyFont="1" applyFill="1" applyBorder="1" applyProtection="1"/>
    <xf numFmtId="164" fontId="9" fillId="0" borderId="0" xfId="0" applyNumberFormat="1" applyFont="1" applyFill="1" applyBorder="1" applyProtection="1"/>
    <xf numFmtId="0" fontId="9" fillId="0" borderId="0" xfId="0" applyFont="1" applyBorder="1" applyProtection="1"/>
    <xf numFmtId="0" fontId="10" fillId="0" borderId="5" xfId="0" applyFont="1" applyFill="1" applyBorder="1" applyProtection="1"/>
    <xf numFmtId="0" fontId="9" fillId="0" borderId="1" xfId="0" applyFont="1" applyBorder="1" applyProtection="1"/>
    <xf numFmtId="0" fontId="10" fillId="0" borderId="0" xfId="0" applyFont="1" applyFill="1" applyBorder="1" applyProtection="1"/>
    <xf numFmtId="0" fontId="9" fillId="0" borderId="0" xfId="0" applyFont="1" applyFill="1" applyBorder="1" applyAlignment="1" applyProtection="1">
      <alignment horizontal="left"/>
      <protection locked="0"/>
    </xf>
    <xf numFmtId="0" fontId="9" fillId="0" borderId="6" xfId="0" applyFont="1" applyBorder="1" applyProtection="1"/>
    <xf numFmtId="0" fontId="9" fillId="0" borderId="2" xfId="0" applyFont="1" applyFill="1" applyBorder="1" applyProtection="1"/>
    <xf numFmtId="0" fontId="9" fillId="0" borderId="0" xfId="0" applyFont="1" applyProtection="1"/>
    <xf numFmtId="0" fontId="10" fillId="0" borderId="0" xfId="12" applyFont="1" applyFill="1" applyBorder="1" applyAlignment="1" applyProtection="1"/>
    <xf numFmtId="0" fontId="9" fillId="0" borderId="7" xfId="0" applyFont="1" applyFill="1" applyBorder="1" applyProtection="1"/>
    <xf numFmtId="0" fontId="10" fillId="0" borderId="8" xfId="0" applyFont="1" applyFill="1" applyBorder="1" applyAlignment="1" applyProtection="1">
      <alignment horizontal="center"/>
    </xf>
    <xf numFmtId="0" fontId="10" fillId="0" borderId="4" xfId="12" applyFont="1" applyFill="1" applyBorder="1" applyAlignment="1" applyProtection="1">
      <alignment horizontal="center"/>
    </xf>
    <xf numFmtId="0" fontId="10" fillId="0" borderId="9" xfId="12" applyFont="1" applyFill="1" applyBorder="1" applyAlignment="1" applyProtection="1">
      <alignment horizontal="center"/>
    </xf>
    <xf numFmtId="0" fontId="10" fillId="0" borderId="10" xfId="12" applyFont="1" applyFill="1" applyBorder="1" applyAlignment="1" applyProtection="1">
      <alignment horizontal="center"/>
    </xf>
    <xf numFmtId="3" fontId="9" fillId="0" borderId="11" xfId="0" applyNumberFormat="1" applyFont="1" applyFill="1" applyBorder="1" applyAlignment="1" applyProtection="1">
      <alignment vertical="center"/>
      <protection locked="0"/>
    </xf>
    <xf numFmtId="3" fontId="10" fillId="0" borderId="12" xfId="0" applyNumberFormat="1" applyFont="1" applyFill="1" applyBorder="1" applyProtection="1"/>
    <xf numFmtId="0" fontId="9" fillId="0" borderId="2" xfId="0" applyFont="1" applyFill="1" applyBorder="1" applyAlignment="1" applyProtection="1">
      <alignment horizontal="center"/>
    </xf>
    <xf numFmtId="3" fontId="9" fillId="0" borderId="0" xfId="0" applyNumberFormat="1" applyFont="1" applyFill="1" applyBorder="1" applyProtection="1"/>
    <xf numFmtId="3" fontId="9" fillId="0" borderId="0" xfId="12" applyNumberFormat="1" applyFont="1" applyFill="1" applyBorder="1" applyProtection="1"/>
    <xf numFmtId="10" fontId="9" fillId="0" borderId="0" xfId="14" applyNumberFormat="1" applyFont="1" applyFill="1" applyBorder="1" applyProtection="1">
      <protection locked="0"/>
    </xf>
    <xf numFmtId="0" fontId="9" fillId="0" borderId="7" xfId="0" applyFont="1" applyBorder="1" applyProtection="1"/>
    <xf numFmtId="10" fontId="9" fillId="0" borderId="11" xfId="14" applyNumberFormat="1" applyFont="1" applyFill="1" applyBorder="1" applyProtection="1">
      <protection locked="0"/>
    </xf>
    <xf numFmtId="10" fontId="9" fillId="0" borderId="13" xfId="14" applyNumberFormat="1" applyFont="1" applyFill="1" applyBorder="1" applyProtection="1">
      <protection locked="0"/>
    </xf>
    <xf numFmtId="10" fontId="9" fillId="0" borderId="14" xfId="14" applyNumberFormat="1" applyFont="1" applyFill="1" applyBorder="1" applyProtection="1">
      <protection locked="0"/>
    </xf>
    <xf numFmtId="3" fontId="9" fillId="0" borderId="11" xfId="0" applyNumberFormat="1" applyFont="1" applyFill="1" applyBorder="1" applyAlignment="1" applyProtection="1">
      <alignment vertical="center"/>
    </xf>
    <xf numFmtId="3" fontId="9" fillId="0" borderId="6" xfId="0" applyNumberFormat="1" applyFont="1" applyBorder="1" applyProtection="1"/>
    <xf numFmtId="10" fontId="9" fillId="0" borderId="0" xfId="14" applyNumberFormat="1" applyFont="1" applyFill="1" applyBorder="1" applyProtection="1"/>
    <xf numFmtId="10" fontId="9" fillId="0" borderId="11" xfId="14" applyNumberFormat="1" applyFont="1" applyFill="1" applyBorder="1" applyProtection="1"/>
    <xf numFmtId="10" fontId="9" fillId="0" borderId="13" xfId="14" applyNumberFormat="1" applyFont="1" applyFill="1" applyBorder="1" applyProtection="1"/>
    <xf numFmtId="10" fontId="9" fillId="0" borderId="14" xfId="14" applyNumberFormat="1" applyFont="1" applyFill="1" applyBorder="1" applyProtection="1"/>
    <xf numFmtId="0" fontId="16" fillId="0" borderId="0" xfId="0" applyFont="1" applyBorder="1" applyAlignment="1" applyProtection="1">
      <alignment horizontal="left"/>
    </xf>
    <xf numFmtId="164" fontId="9" fillId="0" borderId="6" xfId="0" applyNumberFormat="1" applyFont="1" applyFill="1" applyBorder="1" applyProtection="1"/>
    <xf numFmtId="0" fontId="9" fillId="0" borderId="6" xfId="0" applyFont="1" applyFill="1" applyBorder="1" applyProtection="1"/>
    <xf numFmtId="164" fontId="9" fillId="0" borderId="2" xfId="0" applyNumberFormat="1" applyFont="1" applyFill="1" applyBorder="1" applyProtection="1"/>
    <xf numFmtId="0" fontId="9" fillId="0" borderId="2" xfId="0" applyFont="1" applyFill="1" applyBorder="1"/>
    <xf numFmtId="0" fontId="9" fillId="0" borderId="0" xfId="0" applyFont="1" applyFill="1" applyBorder="1"/>
    <xf numFmtId="0" fontId="9" fillId="0" borderId="15" xfId="0" applyFont="1" applyFill="1" applyBorder="1" applyProtection="1"/>
    <xf numFmtId="17" fontId="9" fillId="0" borderId="0" xfId="0" applyNumberFormat="1" applyFont="1" applyBorder="1" applyProtection="1"/>
    <xf numFmtId="0" fontId="10" fillId="0" borderId="0" xfId="12" applyFont="1" applyFill="1" applyBorder="1" applyAlignment="1" applyProtection="1">
      <alignment horizontal="left"/>
    </xf>
    <xf numFmtId="0" fontId="9" fillId="0" borderId="16" xfId="0" applyFont="1" applyFill="1" applyBorder="1" applyProtection="1"/>
    <xf numFmtId="0" fontId="9" fillId="0" borderId="17" xfId="0" applyFont="1" applyBorder="1" applyAlignment="1" applyProtection="1">
      <alignment horizontal="center"/>
    </xf>
    <xf numFmtId="0" fontId="9" fillId="0" borderId="18" xfId="0" applyFont="1" applyBorder="1" applyAlignment="1" applyProtection="1">
      <alignment horizontal="center"/>
    </xf>
    <xf numFmtId="3" fontId="9" fillId="0" borderId="0" xfId="0" applyNumberFormat="1" applyFont="1" applyProtection="1"/>
    <xf numFmtId="0" fontId="9" fillId="0" borderId="2" xfId="0" applyFont="1" applyBorder="1" applyProtection="1"/>
    <xf numFmtId="0" fontId="9" fillId="0" borderId="2" xfId="0" applyFont="1" applyBorder="1" applyAlignment="1" applyProtection="1">
      <alignment horizontal="center"/>
    </xf>
    <xf numFmtId="0" fontId="9" fillId="0" borderId="3" xfId="0" applyFont="1" applyBorder="1" applyAlignment="1" applyProtection="1">
      <alignment horizontal="center"/>
    </xf>
    <xf numFmtId="3" fontId="9" fillId="0" borderId="15" xfId="0" applyNumberFormat="1" applyFont="1" applyBorder="1" applyProtection="1"/>
    <xf numFmtId="0" fontId="10" fillId="0" borderId="0" xfId="0" applyFont="1" applyFill="1" applyBorder="1" applyAlignment="1" applyProtection="1">
      <alignment horizontal="right"/>
    </xf>
    <xf numFmtId="0" fontId="10" fillId="2" borderId="3" xfId="0" applyFont="1" applyFill="1" applyBorder="1" applyAlignment="1" applyProtection="1">
      <alignment horizontal="center"/>
    </xf>
    <xf numFmtId="0" fontId="10" fillId="2" borderId="15" xfId="0" applyFont="1" applyFill="1" applyBorder="1" applyAlignment="1" applyProtection="1">
      <alignment horizontal="center"/>
    </xf>
    <xf numFmtId="3" fontId="9" fillId="0" borderId="20" xfId="0" applyNumberFormat="1" applyFont="1" applyBorder="1" applyProtection="1"/>
    <xf numFmtId="3" fontId="9" fillId="0" borderId="18" xfId="0" applyNumberFormat="1" applyFont="1" applyBorder="1" applyProtection="1"/>
    <xf numFmtId="3" fontId="9" fillId="0" borderId="17" xfId="0" applyNumberFormat="1" applyFont="1" applyBorder="1" applyProtection="1"/>
    <xf numFmtId="0" fontId="10" fillId="0" borderId="0" xfId="12" applyFont="1" applyFill="1" applyBorder="1" applyAlignment="1" applyProtection="1">
      <alignment horizontal="center"/>
    </xf>
    <xf numFmtId="0" fontId="9" fillId="0" borderId="0" xfId="0" applyFont="1" applyBorder="1" applyAlignment="1" applyProtection="1">
      <alignment vertical="center"/>
    </xf>
    <xf numFmtId="0" fontId="14" fillId="0" borderId="2" xfId="12" applyFont="1" applyFill="1" applyBorder="1" applyAlignment="1" applyProtection="1">
      <alignment horizontal="left"/>
    </xf>
    <xf numFmtId="3" fontId="9" fillId="0" borderId="2" xfId="12" applyNumberFormat="1" applyFont="1" applyFill="1" applyBorder="1" applyProtection="1"/>
    <xf numFmtId="3" fontId="9" fillId="0" borderId="2" xfId="0" applyNumberFormat="1" applyFont="1" applyFill="1" applyBorder="1" applyProtection="1"/>
    <xf numFmtId="0" fontId="10" fillId="0" borderId="25" xfId="12" applyFont="1" applyFill="1" applyBorder="1" applyAlignment="1" applyProtection="1">
      <alignment horizontal="center"/>
    </xf>
    <xf numFmtId="0" fontId="10" fillId="0" borderId="8" xfId="12" applyFont="1" applyFill="1" applyBorder="1" applyAlignment="1" applyProtection="1">
      <alignment horizontal="center"/>
    </xf>
    <xf numFmtId="3" fontId="9" fillId="0" borderId="26" xfId="0" applyNumberFormat="1" applyFont="1" applyFill="1" applyBorder="1" applyAlignment="1" applyProtection="1">
      <alignment vertical="center"/>
    </xf>
    <xf numFmtId="3" fontId="9" fillId="0" borderId="24" xfId="0" applyNumberFormat="1" applyFont="1" applyFill="1" applyBorder="1" applyAlignment="1" applyProtection="1">
      <alignment vertical="center"/>
    </xf>
    <xf numFmtId="3" fontId="9" fillId="0" borderId="27" xfId="12" applyNumberFormat="1" applyFont="1" applyFill="1" applyBorder="1" applyAlignment="1" applyProtection="1">
      <alignment vertical="center"/>
    </xf>
    <xf numFmtId="3" fontId="9" fillId="0" borderId="24" xfId="12" applyNumberFormat="1" applyFont="1" applyFill="1" applyBorder="1" applyAlignment="1" applyProtection="1">
      <alignment vertical="center"/>
    </xf>
    <xf numFmtId="3" fontId="9" fillId="0" borderId="27" xfId="11" applyNumberFormat="1" applyFont="1" applyFill="1" applyBorder="1" applyAlignment="1" applyProtection="1">
      <alignment vertical="center"/>
    </xf>
    <xf numFmtId="3" fontId="9" fillId="0" borderId="24" xfId="11" applyNumberFormat="1" applyFont="1" applyFill="1" applyBorder="1" applyAlignment="1" applyProtection="1">
      <alignment vertical="center"/>
    </xf>
    <xf numFmtId="3" fontId="9" fillId="0" borderId="26" xfId="0" applyNumberFormat="1" applyFont="1" applyFill="1" applyBorder="1" applyAlignment="1" applyProtection="1">
      <alignment vertical="center"/>
      <protection locked="0"/>
    </xf>
    <xf numFmtId="3" fontId="9" fillId="0" borderId="24" xfId="0" applyNumberFormat="1" applyFont="1" applyFill="1" applyBorder="1" applyAlignment="1" applyProtection="1">
      <alignment vertical="center"/>
      <protection locked="0"/>
    </xf>
    <xf numFmtId="0" fontId="9" fillId="0" borderId="28" xfId="0" applyFont="1" applyFill="1" applyBorder="1" applyAlignment="1" applyProtection="1">
      <alignment horizontal="center" vertical="center"/>
    </xf>
    <xf numFmtId="16" fontId="9" fillId="0" borderId="28" xfId="0" applyNumberFormat="1" applyFont="1" applyFill="1" applyBorder="1" applyAlignment="1" applyProtection="1">
      <alignment horizontal="center" vertical="center"/>
    </xf>
    <xf numFmtId="0" fontId="9" fillId="0" borderId="29" xfId="0" applyFont="1" applyFill="1" applyBorder="1" applyAlignment="1" applyProtection="1">
      <alignment horizontal="center"/>
    </xf>
    <xf numFmtId="3" fontId="9" fillId="0" borderId="30" xfId="0" applyNumberFormat="1" applyFont="1" applyFill="1" applyBorder="1" applyAlignment="1" applyProtection="1">
      <alignment vertical="center"/>
    </xf>
    <xf numFmtId="3" fontId="9" fillId="0" borderId="20" xfId="0" applyNumberFormat="1" applyFont="1" applyFill="1" applyBorder="1" applyAlignment="1" applyProtection="1">
      <alignment vertical="center"/>
    </xf>
    <xf numFmtId="3" fontId="9" fillId="0" borderId="31" xfId="11" applyNumberFormat="1" applyFont="1" applyFill="1" applyBorder="1" applyAlignment="1" applyProtection="1">
      <alignment vertical="center"/>
    </xf>
    <xf numFmtId="3" fontId="9" fillId="0" borderId="1" xfId="0" applyNumberFormat="1" applyFont="1" applyFill="1" applyBorder="1" applyAlignment="1" applyProtection="1">
      <alignment vertical="center"/>
    </xf>
    <xf numFmtId="3" fontId="9" fillId="0" borderId="1" xfId="11" applyNumberFormat="1" applyFont="1" applyFill="1" applyBorder="1" applyAlignment="1" applyProtection="1">
      <alignment vertical="center"/>
    </xf>
    <xf numFmtId="3" fontId="9" fillId="0" borderId="30" xfId="0" applyNumberFormat="1" applyFont="1" applyFill="1" applyBorder="1" applyAlignment="1" applyProtection="1">
      <alignment vertical="center"/>
      <protection locked="0"/>
    </xf>
    <xf numFmtId="3" fontId="9" fillId="0" borderId="20" xfId="0" applyNumberFormat="1" applyFont="1" applyFill="1" applyBorder="1" applyAlignment="1" applyProtection="1">
      <alignment vertical="center"/>
      <protection locked="0"/>
    </xf>
    <xf numFmtId="3" fontId="9" fillId="0" borderId="1" xfId="0" applyNumberFormat="1" applyFont="1" applyFill="1" applyBorder="1" applyAlignment="1" applyProtection="1">
      <alignment vertical="center"/>
      <protection locked="0"/>
    </xf>
    <xf numFmtId="3" fontId="10" fillId="0" borderId="32" xfId="0" applyNumberFormat="1" applyFont="1" applyFill="1" applyBorder="1" applyProtection="1"/>
    <xf numFmtId="3" fontId="10" fillId="0" borderId="33" xfId="12" applyNumberFormat="1" applyFont="1" applyFill="1" applyBorder="1" applyProtection="1"/>
    <xf numFmtId="3" fontId="10" fillId="0" borderId="34" xfId="0" applyNumberFormat="1" applyFont="1" applyFill="1" applyBorder="1" applyProtection="1"/>
    <xf numFmtId="3" fontId="10" fillId="0" borderId="34" xfId="12" applyNumberFormat="1" applyFont="1" applyFill="1" applyBorder="1" applyProtection="1"/>
    <xf numFmtId="3" fontId="10" fillId="0" borderId="33" xfId="0" applyNumberFormat="1" applyFont="1" applyFill="1" applyBorder="1" applyProtection="1"/>
    <xf numFmtId="10" fontId="9" fillId="0" borderId="24" xfId="14" applyNumberFormat="1" applyFont="1" applyFill="1" applyBorder="1" applyProtection="1"/>
    <xf numFmtId="10" fontId="9" fillId="0" borderId="27" xfId="14" applyNumberFormat="1" applyFont="1" applyFill="1" applyBorder="1" applyProtection="1"/>
    <xf numFmtId="10" fontId="10" fillId="0" borderId="22" xfId="14" applyNumberFormat="1" applyFont="1" applyFill="1" applyBorder="1" applyProtection="1"/>
    <xf numFmtId="10" fontId="10" fillId="0" borderId="23" xfId="14" applyNumberFormat="1" applyFont="1" applyFill="1" applyBorder="1" applyProtection="1"/>
    <xf numFmtId="10" fontId="9" fillId="0" borderId="24" xfId="14" applyNumberFormat="1" applyFont="1" applyFill="1" applyBorder="1" applyProtection="1">
      <protection locked="0"/>
    </xf>
    <xf numFmtId="10" fontId="9" fillId="0" borderId="27" xfId="14" applyNumberFormat="1" applyFont="1" applyFill="1" applyBorder="1" applyProtection="1">
      <protection locked="0"/>
    </xf>
    <xf numFmtId="10" fontId="10" fillId="0" borderId="22" xfId="14" applyNumberFormat="1" applyFont="1" applyFill="1" applyBorder="1" applyProtection="1">
      <protection locked="0"/>
    </xf>
    <xf numFmtId="10" fontId="10" fillId="0" borderId="23" xfId="14" applyNumberFormat="1" applyFont="1" applyFill="1" applyBorder="1" applyProtection="1">
      <protection locked="0"/>
    </xf>
    <xf numFmtId="10" fontId="10" fillId="0" borderId="35" xfId="14" applyNumberFormat="1" applyFont="1" applyFill="1" applyBorder="1" applyProtection="1"/>
    <xf numFmtId="10" fontId="10" fillId="0" borderId="36" xfId="14" applyNumberFormat="1" applyFont="1" applyFill="1" applyBorder="1" applyProtection="1"/>
    <xf numFmtId="10" fontId="10" fillId="0" borderId="37" xfId="14" applyNumberFormat="1" applyFont="1" applyFill="1" applyBorder="1" applyProtection="1"/>
    <xf numFmtId="10" fontId="10" fillId="0" borderId="35" xfId="14" applyNumberFormat="1" applyFont="1" applyFill="1" applyBorder="1" applyProtection="1">
      <protection locked="0"/>
    </xf>
    <xf numFmtId="10" fontId="10" fillId="0" borderId="36" xfId="14" applyNumberFormat="1" applyFont="1" applyFill="1" applyBorder="1" applyProtection="1">
      <protection locked="0"/>
    </xf>
    <xf numFmtId="10" fontId="10" fillId="0" borderId="37" xfId="14" applyNumberFormat="1" applyFont="1" applyFill="1" applyBorder="1" applyProtection="1">
      <protection locked="0"/>
    </xf>
    <xf numFmtId="0" fontId="9" fillId="0" borderId="28" xfId="0" applyFont="1" applyFill="1" applyBorder="1" applyAlignment="1" applyProtection="1">
      <alignment horizontal="center"/>
    </xf>
    <xf numFmtId="16" fontId="9" fillId="0" borderId="28" xfId="0" applyNumberFormat="1" applyFont="1" applyFill="1" applyBorder="1" applyAlignment="1" applyProtection="1">
      <alignment horizontal="center"/>
    </xf>
    <xf numFmtId="0" fontId="9" fillId="0" borderId="21" xfId="0" applyFont="1" applyFill="1" applyBorder="1" applyProtection="1"/>
    <xf numFmtId="165" fontId="9" fillId="0" borderId="0" xfId="14" applyNumberFormat="1" applyFont="1" applyProtection="1"/>
    <xf numFmtId="10" fontId="9" fillId="0" borderId="0" xfId="14" applyNumberFormat="1" applyFont="1" applyBorder="1" applyProtection="1"/>
    <xf numFmtId="3" fontId="18" fillId="0" borderId="11" xfId="0" applyNumberFormat="1" applyFont="1" applyFill="1" applyBorder="1" applyProtection="1">
      <protection locked="0"/>
    </xf>
    <xf numFmtId="3" fontId="9" fillId="0" borderId="31" xfId="12" applyNumberFormat="1" applyFont="1" applyFill="1" applyBorder="1" applyAlignment="1" applyProtection="1">
      <alignment vertical="center"/>
    </xf>
    <xf numFmtId="3" fontId="10" fillId="0" borderId="39" xfId="0" applyNumberFormat="1" applyFont="1" applyFill="1" applyBorder="1" applyProtection="1"/>
    <xf numFmtId="3" fontId="10" fillId="0" borderId="38" xfId="0" applyNumberFormat="1" applyFont="1" applyFill="1" applyBorder="1" applyProtection="1"/>
    <xf numFmtId="17" fontId="9" fillId="0" borderId="0" xfId="0" applyNumberFormat="1" applyFont="1" applyProtection="1"/>
    <xf numFmtId="167" fontId="9" fillId="0" borderId="0" xfId="0" applyNumberFormat="1" applyFont="1" applyProtection="1"/>
    <xf numFmtId="3" fontId="10" fillId="0" borderId="33" xfId="11" applyNumberFormat="1" applyFont="1" applyFill="1" applyBorder="1" applyAlignment="1" applyProtection="1">
      <alignment vertical="center"/>
    </xf>
    <xf numFmtId="0" fontId="11" fillId="0" borderId="0" xfId="0" applyFont="1" applyFill="1" applyBorder="1" applyAlignment="1">
      <alignment horizontal="left"/>
    </xf>
    <xf numFmtId="165" fontId="11" fillId="0" borderId="0" xfId="0" applyNumberFormat="1" applyFont="1" applyFill="1" applyBorder="1"/>
    <xf numFmtId="165" fontId="12" fillId="0" borderId="0" xfId="0" applyNumberFormat="1" applyFont="1"/>
    <xf numFmtId="0" fontId="20" fillId="0" borderId="0" xfId="0" applyFont="1"/>
    <xf numFmtId="0" fontId="21" fillId="0" borderId="0" xfId="0" applyFont="1"/>
    <xf numFmtId="0" fontId="9" fillId="0" borderId="2"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horizontal="left" vertical="top" wrapText="1"/>
    </xf>
    <xf numFmtId="1" fontId="9" fillId="3" borderId="6" xfId="14" applyNumberFormat="1" applyFont="1" applyFill="1" applyBorder="1" applyProtection="1"/>
    <xf numFmtId="0" fontId="28" fillId="0" borderId="0" xfId="8"/>
    <xf numFmtId="0" fontId="31" fillId="0" borderId="0" xfId="8" applyFont="1"/>
    <xf numFmtId="0" fontId="23" fillId="0" borderId="0" xfId="0" applyFont="1" applyFill="1"/>
    <xf numFmtId="0" fontId="23" fillId="0" borderId="0" xfId="4" applyFont="1" applyFill="1" applyAlignment="1" applyProtection="1">
      <alignment horizontal="left" wrapText="1"/>
    </xf>
    <xf numFmtId="0" fontId="23" fillId="0" borderId="0" xfId="0" applyFont="1"/>
    <xf numFmtId="0" fontId="24" fillId="0" borderId="0" xfId="4" applyFont="1" applyFill="1" applyAlignment="1" applyProtection="1">
      <alignment horizontal="left" wrapText="1"/>
    </xf>
    <xf numFmtId="0" fontId="29" fillId="0" borderId="0" xfId="4"/>
    <xf numFmtId="0" fontId="9" fillId="0" borderId="0" xfId="0" applyFont="1"/>
    <xf numFmtId="0" fontId="33" fillId="0" borderId="0" xfId="4" applyFont="1"/>
    <xf numFmtId="0" fontId="13" fillId="4" borderId="0" xfId="0" applyFont="1" applyFill="1" applyBorder="1" applyAlignment="1" applyProtection="1">
      <alignment horizontal="center"/>
    </xf>
    <xf numFmtId="0" fontId="17" fillId="4" borderId="0" xfId="0" applyFont="1" applyFill="1" applyBorder="1" applyAlignment="1" applyProtection="1">
      <alignment horizontal="left"/>
    </xf>
    <xf numFmtId="0" fontId="9" fillId="4" borderId="0" xfId="0" applyFont="1" applyFill="1" applyBorder="1" applyProtection="1"/>
    <xf numFmtId="0" fontId="17" fillId="4" borderId="0" xfId="0" applyFont="1" applyFill="1" applyBorder="1" applyAlignment="1" applyProtection="1">
      <alignment horizontal="center"/>
    </xf>
    <xf numFmtId="0" fontId="17" fillId="4" borderId="5" xfId="0" applyFont="1" applyFill="1" applyBorder="1" applyAlignment="1" applyProtection="1">
      <alignment horizontal="left"/>
    </xf>
    <xf numFmtId="0" fontId="16" fillId="4" borderId="1" xfId="0" applyFont="1" applyFill="1" applyBorder="1" applyAlignment="1" applyProtection="1">
      <alignment horizontal="left"/>
    </xf>
    <xf numFmtId="0" fontId="16" fillId="4" borderId="16" xfId="0" applyFont="1" applyFill="1" applyBorder="1" applyAlignment="1" applyProtection="1">
      <alignment horizontal="left"/>
    </xf>
    <xf numFmtId="0" fontId="9" fillId="4" borderId="2" xfId="0" applyFont="1" applyFill="1" applyBorder="1" applyProtection="1"/>
    <xf numFmtId="0" fontId="9" fillId="4" borderId="6" xfId="0" applyFont="1" applyFill="1" applyBorder="1" applyProtection="1"/>
    <xf numFmtId="0" fontId="9" fillId="4" borderId="0" xfId="0" applyFont="1" applyFill="1" applyProtection="1"/>
    <xf numFmtId="0" fontId="13" fillId="4" borderId="1" xfId="0" applyFont="1" applyFill="1" applyBorder="1" applyAlignment="1" applyProtection="1">
      <alignment horizontal="center"/>
    </xf>
    <xf numFmtId="0" fontId="9" fillId="4" borderId="1" xfId="0" applyFont="1" applyFill="1" applyBorder="1" applyProtection="1"/>
    <xf numFmtId="0" fontId="9" fillId="4" borderId="16" xfId="0" applyFont="1" applyFill="1" applyBorder="1" applyProtection="1"/>
    <xf numFmtId="0" fontId="9" fillId="0" borderId="0" xfId="0" applyFont="1" applyFill="1"/>
    <xf numFmtId="0" fontId="9" fillId="0" borderId="0" xfId="0" applyFont="1" applyFill="1" applyAlignment="1">
      <alignment horizontal="justify" wrapText="1"/>
    </xf>
    <xf numFmtId="0" fontId="9" fillId="0" borderId="0" xfId="4" applyFont="1" applyFill="1" applyAlignment="1" applyProtection="1">
      <alignment horizontal="left" wrapText="1"/>
    </xf>
    <xf numFmtId="0" fontId="16" fillId="4" borderId="0" xfId="0" applyFont="1" applyFill="1" applyBorder="1" applyAlignment="1" applyProtection="1">
      <alignment horizontal="left"/>
    </xf>
    <xf numFmtId="0" fontId="10" fillId="0" borderId="0" xfId="0" applyFont="1" applyProtection="1"/>
    <xf numFmtId="0" fontId="23" fillId="0" borderId="0" xfId="18" applyFont="1"/>
    <xf numFmtId="0" fontId="34" fillId="0" borderId="0" xfId="0" applyFont="1" applyAlignment="1">
      <alignment horizontal="left" vertical="center"/>
    </xf>
    <xf numFmtId="0" fontId="43" fillId="0" borderId="0" xfId="0" applyFont="1"/>
    <xf numFmtId="0" fontId="9" fillId="0" borderId="0" xfId="0" applyFont="1" applyAlignment="1">
      <alignment vertical="top" wrapText="1"/>
    </xf>
    <xf numFmtId="0" fontId="44" fillId="0" borderId="0" xfId="19" applyAlignment="1">
      <alignment vertical="center"/>
    </xf>
    <xf numFmtId="0" fontId="11" fillId="0" borderId="0" xfId="19" applyFont="1" applyAlignment="1">
      <alignment horizontal="left" vertical="center"/>
    </xf>
    <xf numFmtId="0" fontId="46" fillId="0" borderId="0" xfId="0" applyFont="1"/>
    <xf numFmtId="0" fontId="9" fillId="0" borderId="2"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horizontal="left" vertical="top" wrapText="1"/>
    </xf>
    <xf numFmtId="0" fontId="9" fillId="0" borderId="3" xfId="0" applyFont="1" applyBorder="1" applyProtection="1"/>
    <xf numFmtId="0" fontId="0" fillId="0" borderId="0" xfId="0" applyBorder="1" applyAlignment="1">
      <alignment horizontal="left"/>
    </xf>
    <xf numFmtId="0" fontId="17" fillId="4" borderId="0" xfId="0" applyFont="1" applyFill="1" applyBorder="1" applyAlignment="1" applyProtection="1">
      <alignment horizontal="left"/>
    </xf>
    <xf numFmtId="0" fontId="3" fillId="0" borderId="0" xfId="22"/>
    <xf numFmtId="170" fontId="9" fillId="0" borderId="0" xfId="0" applyNumberFormat="1" applyFont="1" applyBorder="1" applyProtection="1"/>
    <xf numFmtId="0" fontId="37" fillId="4" borderId="0" xfId="0" applyFont="1" applyFill="1" applyBorder="1" applyAlignment="1" applyProtection="1">
      <alignment horizontal="left"/>
    </xf>
    <xf numFmtId="0" fontId="9" fillId="0" borderId="0" xfId="0" applyFont="1" applyAlignment="1">
      <alignment vertical="top" wrapText="1"/>
    </xf>
    <xf numFmtId="0" fontId="9" fillId="0" borderId="0" xfId="0" applyFont="1" applyFill="1" applyAlignment="1">
      <alignment horizontal="left" vertical="top" wrapText="1" indent="1"/>
    </xf>
    <xf numFmtId="0" fontId="45" fillId="0" borderId="0" xfId="19" applyFont="1" applyAlignment="1">
      <alignment horizontal="center" vertical="center"/>
    </xf>
    <xf numFmtId="0" fontId="11" fillId="0" borderId="0" xfId="0" applyFont="1" applyFill="1" applyAlignment="1">
      <alignment horizontal="left" vertical="top"/>
    </xf>
    <xf numFmtId="0" fontId="2" fillId="0" borderId="0" xfId="23"/>
    <xf numFmtId="0" fontId="38" fillId="0" borderId="0" xfId="23" applyFont="1"/>
    <xf numFmtId="0" fontId="37" fillId="4" borderId="0" xfId="0" applyFont="1" applyFill="1" applyBorder="1" applyAlignment="1" applyProtection="1">
      <alignment horizontal="left"/>
    </xf>
    <xf numFmtId="171" fontId="15" fillId="0" borderId="19" xfId="0" applyNumberFormat="1" applyFont="1" applyFill="1" applyBorder="1" applyAlignment="1" applyProtection="1">
      <alignment horizontal="center"/>
    </xf>
    <xf numFmtId="171" fontId="15" fillId="0" borderId="40" xfId="0" applyNumberFormat="1" applyFont="1" applyFill="1" applyBorder="1" applyAlignment="1" applyProtection="1">
      <alignment horizontal="center"/>
    </xf>
    <xf numFmtId="171" fontId="15" fillId="0" borderId="7" xfId="0" applyNumberFormat="1" applyFont="1" applyFill="1" applyBorder="1" applyAlignment="1" applyProtection="1">
      <alignment horizontal="center"/>
    </xf>
    <xf numFmtId="0" fontId="0" fillId="0" borderId="0" xfId="0" applyFont="1" applyAlignment="1">
      <alignment vertical="top" wrapText="1"/>
    </xf>
    <xf numFmtId="0" fontId="9" fillId="3" borderId="0" xfId="0" applyFont="1" applyFill="1"/>
    <xf numFmtId="0" fontId="0" fillId="3" borderId="0" xfId="0" applyFill="1"/>
    <xf numFmtId="0" fontId="12" fillId="3" borderId="0" xfId="0" applyFont="1" applyFill="1"/>
    <xf numFmtId="0" fontId="34" fillId="3" borderId="0" xfId="8" applyFont="1" applyFill="1"/>
    <xf numFmtId="0" fontId="32" fillId="3" borderId="0" xfId="4" applyFont="1" applyFill="1"/>
    <xf numFmtId="0" fontId="27" fillId="3" borderId="0" xfId="13" applyFont="1" applyFill="1" applyAlignment="1">
      <alignment horizontal="left"/>
    </xf>
    <xf numFmtId="0" fontId="12" fillId="3" borderId="0" xfId="13" applyFont="1" applyFill="1"/>
    <xf numFmtId="0" fontId="32" fillId="3" borderId="0" xfId="4" applyFont="1" applyFill="1" applyAlignment="1" applyProtection="1"/>
    <xf numFmtId="0" fontId="11" fillId="3" borderId="0" xfId="13" applyFont="1" applyFill="1"/>
    <xf numFmtId="0" fontId="29" fillId="3" borderId="0" xfId="4" applyFill="1"/>
    <xf numFmtId="0" fontId="11" fillId="3" borderId="0" xfId="13" applyNumberFormat="1" applyFont="1" applyFill="1" applyBorder="1"/>
    <xf numFmtId="0" fontId="12" fillId="3" borderId="0" xfId="13" applyNumberFormat="1" applyFont="1" applyFill="1" applyBorder="1"/>
    <xf numFmtId="0" fontId="35" fillId="3" borderId="0" xfId="13" applyFont="1" applyFill="1"/>
    <xf numFmtId="0" fontId="12" fillId="3" borderId="0" xfId="0" applyFont="1" applyFill="1" applyAlignment="1">
      <alignment wrapText="1"/>
    </xf>
    <xf numFmtId="0" fontId="55" fillId="3" borderId="0" xfId="0" applyFont="1" applyFill="1" applyAlignment="1">
      <alignment wrapText="1"/>
    </xf>
    <xf numFmtId="0" fontId="9" fillId="0" borderId="0" xfId="0" applyFont="1" applyBorder="1"/>
    <xf numFmtId="0" fontId="9" fillId="0" borderId="21" xfId="0" applyFont="1" applyBorder="1"/>
    <xf numFmtId="3" fontId="9" fillId="0" borderId="11" xfId="0" applyNumberFormat="1" applyFont="1" applyFill="1" applyBorder="1" applyProtection="1">
      <protection locked="0"/>
    </xf>
    <xf numFmtId="3" fontId="10" fillId="0" borderId="38" xfId="12" applyNumberFormat="1" applyFont="1" applyFill="1" applyBorder="1" applyAlignment="1" applyProtection="1">
      <alignment vertical="center"/>
    </xf>
    <xf numFmtId="3" fontId="10" fillId="0" borderId="38" xfId="11" applyNumberFormat="1" applyFont="1" applyFill="1" applyBorder="1" applyAlignment="1" applyProtection="1">
      <alignment vertical="center"/>
    </xf>
    <xf numFmtId="3" fontId="10" fillId="0" borderId="39" xfId="0" applyNumberFormat="1" applyFont="1" applyFill="1" applyBorder="1" applyProtection="1">
      <protection locked="0"/>
    </xf>
    <xf numFmtId="0" fontId="56" fillId="0" borderId="2" xfId="12" applyFont="1" applyFill="1" applyBorder="1" applyAlignment="1" applyProtection="1">
      <alignment horizontal="left"/>
    </xf>
    <xf numFmtId="0" fontId="9" fillId="0" borderId="0" xfId="19" applyFont="1" applyAlignment="1">
      <alignment vertical="center"/>
    </xf>
    <xf numFmtId="0" fontId="4" fillId="3" borderId="0" xfId="21" applyFill="1"/>
    <xf numFmtId="0" fontId="50" fillId="3" borderId="0" xfId="21" applyFont="1" applyFill="1" applyAlignment="1">
      <alignment vertical="center"/>
    </xf>
    <xf numFmtId="0" fontId="12" fillId="3" borderId="0" xfId="21" applyFont="1" applyFill="1" applyAlignment="1">
      <alignment vertical="top" wrapText="1"/>
    </xf>
    <xf numFmtId="0" fontId="48" fillId="3" borderId="0" xfId="21" applyFont="1" applyFill="1" applyAlignment="1">
      <alignment vertical="top" wrapText="1"/>
    </xf>
    <xf numFmtId="0" fontId="31" fillId="3" borderId="0" xfId="21" applyFont="1" applyFill="1"/>
    <xf numFmtId="0" fontId="52" fillId="3" borderId="0" xfId="21" applyFont="1" applyFill="1" applyAlignment="1">
      <alignment vertical="top"/>
    </xf>
    <xf numFmtId="0" fontId="4" fillId="3" borderId="0" xfId="21" applyFill="1" applyAlignment="1">
      <alignment vertical="top"/>
    </xf>
    <xf numFmtId="0" fontId="52" fillId="3" borderId="0" xfId="21" applyFont="1" applyFill="1"/>
    <xf numFmtId="0" fontId="48" fillId="3" borderId="0" xfId="21" applyFont="1" applyFill="1"/>
    <xf numFmtId="0" fontId="12" fillId="3" borderId="0" xfId="21" applyFont="1" applyFill="1"/>
    <xf numFmtId="0" fontId="51" fillId="3" borderId="0" xfId="21" applyFont="1" applyFill="1"/>
    <xf numFmtId="0" fontId="12" fillId="3" borderId="0" xfId="21" applyFont="1" applyFill="1" applyAlignment="1">
      <alignment vertical="top"/>
    </xf>
    <xf numFmtId="0" fontId="51" fillId="3" borderId="0" xfId="21" applyFont="1" applyFill="1" applyAlignment="1">
      <alignment vertical="top"/>
    </xf>
    <xf numFmtId="0" fontId="51" fillId="3" borderId="0" xfId="21" applyFont="1" applyFill="1" applyAlignment="1">
      <alignment vertical="top" wrapText="1"/>
    </xf>
    <xf numFmtId="0" fontId="52" fillId="3" borderId="0" xfId="21" applyFont="1" applyFill="1" applyAlignment="1">
      <alignment vertical="top" wrapText="1"/>
    </xf>
    <xf numFmtId="0" fontId="4" fillId="3" borderId="0" xfId="21" applyFill="1" applyAlignment="1">
      <alignment vertical="top" wrapText="1"/>
    </xf>
    <xf numFmtId="0" fontId="53" fillId="3" borderId="0" xfId="21" applyFont="1" applyFill="1" applyAlignment="1">
      <alignment vertical="top"/>
    </xf>
    <xf numFmtId="0" fontId="54" fillId="3" borderId="0" xfId="21" applyFont="1" applyFill="1"/>
    <xf numFmtId="0" fontId="54" fillId="3" borderId="0" xfId="21" applyFont="1" applyFill="1" applyAlignment="1">
      <alignment vertical="top" wrapText="1"/>
    </xf>
    <xf numFmtId="0" fontId="5" fillId="3" borderId="0" xfId="20" applyFill="1"/>
    <xf numFmtId="0" fontId="31" fillId="3" borderId="0" xfId="20" applyFont="1" applyFill="1"/>
    <xf numFmtId="0" fontId="36" fillId="3" borderId="0" xfId="20" applyFont="1" applyFill="1"/>
    <xf numFmtId="0" fontId="9" fillId="3" borderId="0" xfId="0" applyFont="1" applyFill="1" applyBorder="1" applyProtection="1"/>
    <xf numFmtId="0" fontId="9" fillId="3" borderId="0" xfId="0" applyFont="1" applyFill="1" applyProtection="1"/>
    <xf numFmtId="0" fontId="19" fillId="3" borderId="0" xfId="0" applyFont="1" applyFill="1" applyAlignment="1">
      <alignment horizontal="right" wrapText="1"/>
    </xf>
    <xf numFmtId="168" fontId="19" fillId="3" borderId="0" xfId="0" applyNumberFormat="1" applyFont="1" applyFill="1" applyAlignment="1"/>
    <xf numFmtId="165" fontId="9" fillId="3" borderId="0" xfId="0" applyNumberFormat="1" applyFont="1" applyFill="1" applyProtection="1"/>
    <xf numFmtId="165" fontId="9" fillId="3" borderId="0" xfId="0" applyNumberFormat="1" applyFont="1" applyFill="1" applyBorder="1" applyProtection="1"/>
    <xf numFmtId="0" fontId="9" fillId="4" borderId="15" xfId="0" applyFont="1" applyFill="1" applyBorder="1" applyProtection="1"/>
    <xf numFmtId="3" fontId="9" fillId="0" borderId="0" xfId="0" applyNumberFormat="1" applyFont="1" applyBorder="1" applyProtection="1"/>
    <xf numFmtId="0" fontId="10" fillId="5" borderId="20" xfId="0" applyFont="1" applyFill="1" applyBorder="1" applyProtection="1"/>
    <xf numFmtId="0" fontId="9" fillId="0" borderId="18" xfId="0" applyFont="1" applyBorder="1" applyProtection="1"/>
    <xf numFmtId="0" fontId="9" fillId="0" borderId="17" xfId="0" applyFont="1" applyBorder="1" applyProtection="1"/>
    <xf numFmtId="0" fontId="10" fillId="5" borderId="20" xfId="0" applyFont="1" applyFill="1" applyBorder="1" applyAlignment="1" applyProtection="1">
      <alignment horizontal="right"/>
    </xf>
    <xf numFmtId="38" fontId="9" fillId="0" borderId="18" xfId="1" applyNumberFormat="1" applyFont="1" applyBorder="1" applyProtection="1"/>
    <xf numFmtId="165" fontId="9" fillId="0" borderId="18" xfId="14" applyNumberFormat="1" applyFont="1" applyBorder="1" applyProtection="1"/>
    <xf numFmtId="165" fontId="9" fillId="0" borderId="17" xfId="14" applyNumberFormat="1" applyFont="1" applyBorder="1" applyProtection="1"/>
    <xf numFmtId="165" fontId="9" fillId="0" borderId="0" xfId="14" applyNumberFormat="1" applyFont="1" applyBorder="1" applyProtection="1"/>
    <xf numFmtId="169" fontId="9" fillId="0" borderId="0" xfId="0" applyNumberFormat="1" applyFont="1" applyBorder="1" applyProtection="1"/>
    <xf numFmtId="169" fontId="9" fillId="0" borderId="18" xfId="0" applyNumberFormat="1" applyFont="1" applyBorder="1" applyProtection="1"/>
    <xf numFmtId="169" fontId="9" fillId="0" borderId="17" xfId="0" applyNumberFormat="1" applyFont="1" applyBorder="1" applyProtection="1"/>
    <xf numFmtId="167" fontId="9" fillId="0" borderId="18" xfId="0" applyNumberFormat="1" applyFont="1" applyBorder="1" applyProtection="1"/>
    <xf numFmtId="167" fontId="9" fillId="0" borderId="17" xfId="0" applyNumberFormat="1" applyFont="1" applyBorder="1" applyProtection="1"/>
    <xf numFmtId="0" fontId="9" fillId="0" borderId="18" xfId="0" applyFont="1" applyFill="1" applyBorder="1" applyProtection="1"/>
    <xf numFmtId="0" fontId="10" fillId="2" borderId="41" xfId="0" applyFont="1" applyFill="1" applyBorder="1" applyAlignment="1" applyProtection="1">
      <alignment horizontal="center"/>
    </xf>
    <xf numFmtId="0" fontId="10" fillId="2" borderId="42" xfId="0" applyFont="1" applyFill="1" applyBorder="1" applyAlignment="1" applyProtection="1">
      <alignment horizontal="center"/>
    </xf>
    <xf numFmtId="0" fontId="10" fillId="2" borderId="11" xfId="0" applyFont="1" applyFill="1" applyBorder="1" applyAlignment="1" applyProtection="1">
      <alignment horizontal="center" wrapText="1"/>
    </xf>
    <xf numFmtId="0" fontId="10" fillId="2" borderId="11" xfId="0" applyFont="1" applyFill="1" applyBorder="1" applyAlignment="1" applyProtection="1">
      <alignment horizontal="center"/>
    </xf>
    <xf numFmtId="0" fontId="9" fillId="3" borderId="18" xfId="0" applyFont="1" applyFill="1" applyBorder="1" applyAlignment="1" applyProtection="1">
      <alignment horizontal="center"/>
    </xf>
    <xf numFmtId="10" fontId="9" fillId="3" borderId="20" xfId="14" applyNumberFormat="1" applyFont="1" applyFill="1" applyBorder="1" applyProtection="1"/>
    <xf numFmtId="10" fontId="9" fillId="3" borderId="20" xfId="0" applyNumberFormat="1" applyFont="1" applyFill="1" applyBorder="1" applyProtection="1"/>
    <xf numFmtId="10" fontId="9" fillId="3" borderId="18" xfId="14" applyNumberFormat="1" applyFont="1" applyFill="1" applyBorder="1" applyProtection="1"/>
    <xf numFmtId="10" fontId="9" fillId="3" borderId="6" xfId="14" applyNumberFormat="1" applyFont="1" applyFill="1" applyBorder="1" applyProtection="1"/>
    <xf numFmtId="10" fontId="9" fillId="3" borderId="18" xfId="0" applyNumberFormat="1" applyFont="1" applyFill="1" applyBorder="1" applyProtection="1"/>
    <xf numFmtId="0" fontId="9" fillId="3" borderId="17" xfId="0" applyFont="1" applyFill="1" applyBorder="1" applyAlignment="1" applyProtection="1">
      <alignment horizontal="center"/>
    </xf>
    <xf numFmtId="10" fontId="9" fillId="3" borderId="17" xfId="14" applyNumberFormat="1" applyFont="1" applyFill="1" applyBorder="1" applyProtection="1"/>
    <xf numFmtId="10" fontId="9" fillId="3" borderId="15" xfId="14" applyNumberFormat="1" applyFont="1" applyFill="1" applyBorder="1" applyProtection="1"/>
    <xf numFmtId="10" fontId="9" fillId="3" borderId="17" xfId="0" applyNumberFormat="1" applyFont="1" applyFill="1" applyBorder="1" applyProtection="1"/>
    <xf numFmtId="1" fontId="9" fillId="3" borderId="18" xfId="14" applyNumberFormat="1" applyFont="1" applyFill="1" applyBorder="1" applyProtection="1"/>
    <xf numFmtId="1" fontId="9" fillId="3" borderId="15" xfId="14" applyNumberFormat="1" applyFont="1" applyFill="1" applyBorder="1" applyProtection="1"/>
    <xf numFmtId="0" fontId="9" fillId="3" borderId="0" xfId="0" applyFont="1" applyFill="1" applyBorder="1" applyAlignment="1" applyProtection="1">
      <alignment horizontal="center"/>
    </xf>
    <xf numFmtId="1" fontId="0" fillId="3" borderId="0" xfId="0" applyNumberFormat="1" applyFill="1"/>
    <xf numFmtId="1" fontId="9" fillId="3" borderId="17" xfId="14" applyNumberFormat="1" applyFont="1" applyFill="1" applyBorder="1" applyProtection="1"/>
    <xf numFmtId="0" fontId="10" fillId="3" borderId="2" xfId="0" applyFont="1" applyFill="1" applyBorder="1" applyProtection="1"/>
    <xf numFmtId="0" fontId="10" fillId="3" borderId="0" xfId="12" applyFont="1" applyFill="1" applyBorder="1" applyAlignment="1" applyProtection="1">
      <alignment horizontal="left"/>
    </xf>
    <xf numFmtId="0" fontId="9" fillId="3" borderId="0" xfId="0" applyFont="1" applyFill="1" applyBorder="1" applyAlignment="1" applyProtection="1">
      <alignment horizontal="left"/>
      <protection locked="0"/>
    </xf>
    <xf numFmtId="0" fontId="10" fillId="3" borderId="0" xfId="0" applyFont="1" applyFill="1" applyBorder="1" applyAlignment="1" applyProtection="1">
      <alignment horizontal="right"/>
    </xf>
    <xf numFmtId="0" fontId="0" fillId="3" borderId="6" xfId="0" applyFill="1" applyBorder="1"/>
    <xf numFmtId="0" fontId="0" fillId="3" borderId="2" xfId="0" applyFill="1" applyBorder="1"/>
    <xf numFmtId="0" fontId="0" fillId="3" borderId="0" xfId="0" applyFill="1" applyBorder="1"/>
    <xf numFmtId="0" fontId="9" fillId="3" borderId="6" xfId="0" applyFont="1" applyFill="1" applyBorder="1" applyProtection="1"/>
    <xf numFmtId="0" fontId="10" fillId="3" borderId="3" xfId="0" applyFont="1" applyFill="1" applyBorder="1" applyProtection="1"/>
    <xf numFmtId="0" fontId="9" fillId="3" borderId="4" xfId="0" applyFont="1" applyFill="1" applyBorder="1" applyProtection="1"/>
    <xf numFmtId="2" fontId="9" fillId="3" borderId="4" xfId="0" applyNumberFormat="1" applyFont="1" applyFill="1" applyBorder="1" applyProtection="1"/>
    <xf numFmtId="0" fontId="9" fillId="3" borderId="15" xfId="0" applyFont="1" applyFill="1" applyBorder="1" applyProtection="1"/>
    <xf numFmtId="0" fontId="0" fillId="3" borderId="15" xfId="0" applyFill="1" applyBorder="1"/>
    <xf numFmtId="0" fontId="11" fillId="3" borderId="0" xfId="20" applyFont="1" applyFill="1"/>
    <xf numFmtId="0" fontId="57" fillId="0" borderId="0" xfId="24" applyFont="1"/>
    <xf numFmtId="0" fontId="11" fillId="0" borderId="0" xfId="24" applyFont="1" applyAlignment="1">
      <alignment horizontal="justify" vertical="justify" wrapText="1"/>
    </xf>
    <xf numFmtId="0" fontId="9" fillId="0" borderId="0" xfId="24" applyFont="1" applyAlignment="1">
      <alignment wrapText="1"/>
    </xf>
    <xf numFmtId="0" fontId="9" fillId="3" borderId="0" xfId="25" applyFont="1" applyFill="1" applyAlignment="1">
      <alignment vertical="top" wrapText="1"/>
    </xf>
    <xf numFmtId="0" fontId="59" fillId="0" borderId="0" xfId="26" applyFont="1" applyAlignment="1" applyProtection="1">
      <alignment wrapText="1"/>
    </xf>
    <xf numFmtId="0" fontId="9" fillId="0" borderId="0" xfId="24" applyFont="1" applyAlignment="1">
      <alignment horizontal="left" wrapText="1"/>
    </xf>
    <xf numFmtId="0" fontId="9" fillId="0" borderId="0" xfId="24" applyFont="1" applyAlignment="1">
      <alignment horizontal="justify" vertical="justify" wrapText="1"/>
    </xf>
    <xf numFmtId="0" fontId="60" fillId="0" borderId="0" xfId="24" applyFont="1" applyAlignment="1">
      <alignment vertical="center"/>
    </xf>
    <xf numFmtId="0" fontId="61" fillId="0" borderId="0" xfId="24" applyFont="1" applyAlignment="1">
      <alignment vertical="center"/>
    </xf>
    <xf numFmtId="0" fontId="9" fillId="0" borderId="0" xfId="24" applyFont="1" applyAlignment="1">
      <alignment horizontal="left" vertical="top" wrapText="1"/>
    </xf>
    <xf numFmtId="0" fontId="20" fillId="0" borderId="0" xfId="24" applyFont="1"/>
    <xf numFmtId="0" fontId="9" fillId="0" borderId="0" xfId="24" applyFont="1" applyAlignment="1">
      <alignment horizontal="left" vertical="center"/>
    </xf>
    <xf numFmtId="0" fontId="17" fillId="3" borderId="0" xfId="0" applyFont="1" applyFill="1" applyBorder="1" applyAlignment="1" applyProtection="1">
      <alignment horizontal="left"/>
    </xf>
    <xf numFmtId="0" fontId="9" fillId="3" borderId="0" xfId="0" applyFont="1" applyFill="1" applyBorder="1"/>
    <xf numFmtId="0" fontId="0" fillId="3" borderId="1" xfId="0" applyFill="1" applyBorder="1"/>
    <xf numFmtId="0" fontId="10" fillId="0" borderId="28" xfId="0" applyFont="1" applyFill="1" applyBorder="1" applyAlignment="1" applyProtection="1">
      <alignment horizontal="center" vertical="center"/>
    </xf>
    <xf numFmtId="0" fontId="10" fillId="3" borderId="24" xfId="0" applyFont="1" applyFill="1" applyBorder="1"/>
    <xf numFmtId="0" fontId="29" fillId="0" borderId="0" xfId="4" applyAlignment="1" applyProtection="1"/>
    <xf numFmtId="0" fontId="17" fillId="4" borderId="0" xfId="0" applyFont="1" applyFill="1" applyBorder="1" applyAlignment="1" applyProtection="1"/>
    <xf numFmtId="3" fontId="9" fillId="0" borderId="0" xfId="0" applyNumberFormat="1" applyFont="1" applyBorder="1" applyAlignment="1" applyProtection="1">
      <alignment vertical="center"/>
    </xf>
    <xf numFmtId="9" fontId="9" fillId="0" borderId="0" xfId="14" applyFont="1" applyBorder="1" applyAlignment="1" applyProtection="1">
      <alignment vertical="center"/>
    </xf>
    <xf numFmtId="0" fontId="10" fillId="3" borderId="0" xfId="0" applyFont="1" applyFill="1" applyBorder="1" applyAlignment="1">
      <alignment horizontal="left"/>
    </xf>
    <xf numFmtId="0" fontId="9" fillId="3" borderId="0" xfId="0" applyFont="1" applyFill="1" applyBorder="1" applyAlignment="1">
      <alignment horizontal="left"/>
    </xf>
    <xf numFmtId="0" fontId="0" fillId="3" borderId="0" xfId="0" applyFont="1" applyFill="1"/>
    <xf numFmtId="17" fontId="10" fillId="3" borderId="0" xfId="0" applyNumberFormat="1" applyFont="1" applyFill="1" applyBorder="1" applyAlignment="1">
      <alignment horizontal="left"/>
    </xf>
    <xf numFmtId="0" fontId="9" fillId="3" borderId="0" xfId="0" applyFont="1" applyFill="1" applyBorder="1" applyAlignment="1">
      <alignment horizontal="right" vertical="center"/>
    </xf>
    <xf numFmtId="3" fontId="9" fillId="3" borderId="0" xfId="0" applyNumberFormat="1" applyFont="1" applyFill="1" applyBorder="1"/>
    <xf numFmtId="0" fontId="9" fillId="2" borderId="0" xfId="0" applyFont="1" applyFill="1" applyBorder="1" applyAlignment="1">
      <alignment horizontal="right" vertical="center"/>
    </xf>
    <xf numFmtId="3" fontId="9" fillId="2" borderId="0" xfId="0" applyNumberFormat="1" applyFont="1" applyFill="1" applyBorder="1"/>
    <xf numFmtId="0" fontId="10" fillId="3" borderId="24" xfId="0" applyFont="1" applyFill="1" applyBorder="1" applyAlignment="1">
      <alignment horizontal="right" vertical="center"/>
    </xf>
    <xf numFmtId="3" fontId="10" fillId="3" borderId="24" xfId="0" applyNumberFormat="1" applyFont="1" applyFill="1" applyBorder="1"/>
    <xf numFmtId="0" fontId="10" fillId="3" borderId="0" xfId="0" applyFont="1" applyFill="1" applyBorder="1" applyAlignment="1">
      <alignment horizontal="right" vertical="center"/>
    </xf>
    <xf numFmtId="165" fontId="9" fillId="3" borderId="0" xfId="0" applyNumberFormat="1" applyFont="1" applyFill="1" applyBorder="1"/>
    <xf numFmtId="165" fontId="9" fillId="2" borderId="0" xfId="0" applyNumberFormat="1" applyFont="1" applyFill="1" applyBorder="1"/>
    <xf numFmtId="165" fontId="10" fillId="3" borderId="24" xfId="0" applyNumberFormat="1" applyFont="1" applyFill="1" applyBorder="1"/>
    <xf numFmtId="0" fontId="10" fillId="2" borderId="0" xfId="0" applyFont="1" applyFill="1" applyBorder="1" applyAlignment="1">
      <alignment horizontal="right" vertical="center"/>
    </xf>
    <xf numFmtId="0" fontId="9" fillId="3" borderId="0" xfId="21" applyFont="1" applyFill="1" applyAlignment="1">
      <alignment vertical="top" wrapText="1"/>
    </xf>
    <xf numFmtId="0" fontId="9" fillId="3" borderId="0" xfId="21" applyFont="1" applyFill="1" applyAlignment="1">
      <alignment vertical="center"/>
    </xf>
    <xf numFmtId="0" fontId="50" fillId="3" borderId="0" xfId="21" applyFont="1" applyFill="1"/>
    <xf numFmtId="0" fontId="9" fillId="3" borderId="0" xfId="21" applyFont="1" applyFill="1"/>
    <xf numFmtId="0" fontId="9" fillId="3" borderId="0" xfId="21" applyFont="1" applyFill="1" applyAlignment="1">
      <alignment vertical="top"/>
    </xf>
    <xf numFmtId="0" fontId="62" fillId="0" borderId="0" xfId="0" applyFont="1" applyFill="1" applyBorder="1" applyAlignment="1"/>
    <xf numFmtId="0" fontId="31" fillId="0" borderId="0" xfId="23" applyFont="1"/>
    <xf numFmtId="0" fontId="63" fillId="0" borderId="0" xfId="0" applyFont="1" applyFill="1" applyBorder="1" applyAlignment="1"/>
    <xf numFmtId="0" fontId="64" fillId="0" borderId="0" xfId="0" applyFont="1" applyFill="1" applyBorder="1" applyAlignment="1"/>
    <xf numFmtId="0" fontId="10" fillId="0" borderId="0" xfId="0" applyFont="1" applyAlignment="1">
      <alignment horizontal="left" vertical="center" readingOrder="1"/>
    </xf>
    <xf numFmtId="0" fontId="50" fillId="3" borderId="0" xfId="20" applyFont="1" applyFill="1"/>
    <xf numFmtId="0" fontId="9" fillId="3" borderId="0" xfId="20" applyFont="1" applyFill="1"/>
    <xf numFmtId="0" fontId="38" fillId="3" borderId="0" xfId="20" applyFont="1" applyFill="1"/>
    <xf numFmtId="0" fontId="65" fillId="3" borderId="0" xfId="20" applyFont="1" applyFill="1"/>
    <xf numFmtId="0" fontId="66" fillId="3" borderId="0" xfId="5" applyFont="1" applyFill="1" applyAlignment="1" applyProtection="1"/>
    <xf numFmtId="0" fontId="33" fillId="3" borderId="0" xfId="4" applyFont="1" applyFill="1" applyAlignment="1" applyProtection="1"/>
    <xf numFmtId="0" fontId="38" fillId="3" borderId="0" xfId="16" applyFont="1" applyFill="1"/>
    <xf numFmtId="0" fontId="26" fillId="3" borderId="0" xfId="16" applyFont="1" applyFill="1"/>
    <xf numFmtId="0" fontId="9" fillId="3" borderId="0" xfId="19" applyFont="1" applyFill="1" applyAlignment="1">
      <alignment horizontal="left" wrapText="1"/>
    </xf>
    <xf numFmtId="0" fontId="50" fillId="3" borderId="0" xfId="20" applyFont="1" applyFill="1" applyAlignment="1">
      <alignment vertical="top" wrapText="1"/>
    </xf>
    <xf numFmtId="0" fontId="38" fillId="3" borderId="0" xfId="20" applyNumberFormat="1" applyFont="1" applyFill="1"/>
    <xf numFmtId="0" fontId="38" fillId="3" borderId="0" xfId="20" applyFont="1" applyFill="1" applyAlignment="1">
      <alignment wrapText="1"/>
    </xf>
    <xf numFmtId="0" fontId="10" fillId="3" borderId="0" xfId="20" applyFont="1" applyFill="1"/>
    <xf numFmtId="0" fontId="50" fillId="0" borderId="0" xfId="8" applyFont="1"/>
    <xf numFmtId="0" fontId="50" fillId="3" borderId="0" xfId="8" applyFont="1" applyFill="1"/>
    <xf numFmtId="0" fontId="9" fillId="3" borderId="0" xfId="13" applyFont="1" applyFill="1"/>
    <xf numFmtId="0" fontId="33" fillId="3" borderId="0" xfId="4" applyFont="1" applyFill="1"/>
    <xf numFmtId="0" fontId="10" fillId="3" borderId="0" xfId="13" applyFont="1" applyFill="1"/>
    <xf numFmtId="0" fontId="9" fillId="3" borderId="0" xfId="13" applyFont="1" applyFill="1" applyAlignment="1">
      <alignment horizontal="right"/>
    </xf>
    <xf numFmtId="0" fontId="10" fillId="3" borderId="0" xfId="13" applyNumberFormat="1" applyFont="1" applyFill="1" applyBorder="1"/>
    <xf numFmtId="0" fontId="33" fillId="3" borderId="0" xfId="4" applyFont="1" applyFill="1" applyAlignment="1">
      <alignment horizontal="left" indent="1"/>
    </xf>
    <xf numFmtId="0" fontId="10" fillId="3" borderId="0" xfId="13" applyFont="1" applyFill="1" applyAlignment="1">
      <alignment horizontal="left" indent="1"/>
    </xf>
    <xf numFmtId="0" fontId="31" fillId="0" borderId="0" xfId="22" applyFont="1"/>
    <xf numFmtId="17" fontId="39" fillId="0" borderId="0" xfId="23" quotePrefix="1" applyNumberFormat="1" applyFont="1" applyAlignment="1">
      <alignment horizontal="left" vertical="top" wrapText="1" readingOrder="1"/>
    </xf>
    <xf numFmtId="0" fontId="40" fillId="0" borderId="0" xfId="23" applyFont="1" applyAlignment="1">
      <alignment vertical="top" wrapText="1" readingOrder="1"/>
    </xf>
    <xf numFmtId="0" fontId="2" fillId="0" borderId="0" xfId="23" applyAlignment="1">
      <alignment vertical="top" readingOrder="1"/>
    </xf>
    <xf numFmtId="0" fontId="2" fillId="0" borderId="0" xfId="23" applyAlignment="1">
      <alignment readingOrder="1"/>
    </xf>
    <xf numFmtId="0" fontId="9" fillId="3" borderId="0" xfId="0" applyFont="1" applyFill="1" applyAlignment="1">
      <alignment horizontal="left" vertical="top" wrapText="1"/>
    </xf>
    <xf numFmtId="0" fontId="67" fillId="3" borderId="0" xfId="0" applyFont="1" applyFill="1" applyAlignment="1">
      <alignment vertical="center" wrapText="1"/>
    </xf>
    <xf numFmtId="0" fontId="8" fillId="3" borderId="0" xfId="0" applyFont="1" applyFill="1" applyAlignment="1">
      <alignment vertical="center" wrapText="1"/>
    </xf>
    <xf numFmtId="0" fontId="9" fillId="3" borderId="0" xfId="0" applyFont="1" applyFill="1" applyAlignment="1">
      <alignment vertical="top" wrapText="1"/>
    </xf>
    <xf numFmtId="0" fontId="0" fillId="3" borderId="0" xfId="0" applyFont="1" applyFill="1" applyAlignment="1">
      <alignment vertical="top" wrapText="1"/>
    </xf>
    <xf numFmtId="0" fontId="9" fillId="3" borderId="0" xfId="0" applyFont="1" applyFill="1" applyAlignment="1">
      <alignment wrapText="1"/>
    </xf>
    <xf numFmtId="0" fontId="37" fillId="4" borderId="0" xfId="0" applyFont="1" applyFill="1" applyBorder="1" applyAlignment="1" applyProtection="1">
      <alignment horizontal="left"/>
    </xf>
    <xf numFmtId="0" fontId="0" fillId="0" borderId="0" xfId="0" applyBorder="1" applyAlignment="1">
      <alignment horizontal="left"/>
    </xf>
    <xf numFmtId="171" fontId="15" fillId="0" borderId="19" xfId="0" applyNumberFormat="1" applyFont="1" applyFill="1" applyBorder="1" applyAlignment="1" applyProtection="1">
      <alignment horizontal="center"/>
    </xf>
    <xf numFmtId="171" fontId="15" fillId="0" borderId="40" xfId="0" applyNumberFormat="1" applyFont="1" applyFill="1" applyBorder="1" applyAlignment="1" applyProtection="1">
      <alignment horizontal="center"/>
    </xf>
    <xf numFmtId="171" fontId="15" fillId="0" borderId="7" xfId="0" applyNumberFormat="1" applyFont="1" applyFill="1" applyBorder="1" applyAlignment="1" applyProtection="1">
      <alignment horizontal="center"/>
    </xf>
    <xf numFmtId="166" fontId="15" fillId="0" borderId="7" xfId="0" applyNumberFormat="1" applyFont="1" applyFill="1" applyBorder="1" applyAlignment="1" applyProtection="1">
      <alignment horizontal="center"/>
    </xf>
    <xf numFmtId="166" fontId="15" fillId="0" borderId="19" xfId="0" applyNumberFormat="1" applyFont="1" applyFill="1" applyBorder="1" applyAlignment="1" applyProtection="1">
      <alignment horizontal="center"/>
    </xf>
    <xf numFmtId="166" fontId="15" fillId="0" borderId="40" xfId="0" applyNumberFormat="1" applyFont="1" applyFill="1" applyBorder="1" applyAlignment="1" applyProtection="1">
      <alignment horizontal="center"/>
    </xf>
    <xf numFmtId="0" fontId="10" fillId="2" borderId="5" xfId="0" applyFont="1" applyFill="1" applyBorder="1" applyAlignment="1" applyProtection="1">
      <alignment horizontal="center"/>
    </xf>
    <xf numFmtId="0" fontId="10" fillId="2" borderId="16" xfId="0" applyFont="1" applyFill="1" applyBorder="1" applyAlignment="1" applyProtection="1">
      <alignment horizontal="center"/>
    </xf>
    <xf numFmtId="0" fontId="10" fillId="2" borderId="20" xfId="0" applyFont="1" applyFill="1" applyBorder="1" applyAlignment="1" applyProtection="1">
      <alignment horizontal="center" wrapText="1"/>
    </xf>
    <xf numFmtId="0" fontId="10" fillId="2" borderId="17" xfId="0" applyFont="1" applyFill="1" applyBorder="1" applyAlignment="1" applyProtection="1">
      <alignment horizontal="center" wrapText="1"/>
    </xf>
    <xf numFmtId="0" fontId="9" fillId="0" borderId="2"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horizontal="left" vertical="top" wrapText="1"/>
    </xf>
    <xf numFmtId="0" fontId="12" fillId="0" borderId="0" xfId="0" applyFont="1" applyAlignment="1">
      <alignment vertical="top" wrapText="1"/>
    </xf>
    <xf numFmtId="0" fontId="0" fillId="0" borderId="0" xfId="0" applyFont="1" applyAlignment="1">
      <alignment vertical="top" wrapText="1"/>
    </xf>
    <xf numFmtId="0" fontId="20" fillId="0" borderId="0" xfId="0" applyFont="1" applyAlignment="1">
      <alignment horizontal="left"/>
    </xf>
    <xf numFmtId="0" fontId="9" fillId="0" borderId="0" xfId="0" applyFont="1" applyFill="1" applyAlignment="1">
      <alignment horizontal="left" vertical="top" wrapText="1" indent="1"/>
    </xf>
    <xf numFmtId="0" fontId="9" fillId="0" borderId="0" xfId="0" applyFont="1" applyAlignment="1">
      <alignment horizontal="left" wrapText="1"/>
    </xf>
    <xf numFmtId="0" fontId="9" fillId="0" borderId="0" xfId="0" applyFont="1" applyAlignment="1">
      <alignment vertical="top" wrapText="1"/>
    </xf>
    <xf numFmtId="0" fontId="46" fillId="0" borderId="0" xfId="0" applyFont="1" applyAlignment="1">
      <alignment horizontal="left" vertical="center" wrapText="1"/>
    </xf>
    <xf numFmtId="0" fontId="45" fillId="0" borderId="0" xfId="19" applyFont="1" applyAlignment="1">
      <alignment horizontal="left" vertical="center"/>
    </xf>
    <xf numFmtId="0" fontId="11" fillId="0" borderId="0" xfId="0" applyFont="1" applyFill="1" applyAlignment="1">
      <alignment horizontal="left" vertical="top"/>
    </xf>
    <xf numFmtId="0" fontId="12" fillId="3" borderId="0" xfId="21" applyFont="1" applyFill="1" applyAlignment="1">
      <alignment vertical="top" wrapText="1"/>
    </xf>
    <xf numFmtId="0" fontId="48" fillId="3" borderId="0" xfId="21" applyFont="1" applyFill="1" applyAlignment="1">
      <alignment vertical="top" wrapText="1"/>
    </xf>
    <xf numFmtId="0" fontId="49" fillId="3" borderId="0" xfId="21" applyFont="1" applyFill="1" applyAlignment="1">
      <alignment vertical="top" wrapText="1"/>
    </xf>
    <xf numFmtId="0" fontId="12" fillId="3" borderId="0" xfId="21" applyNumberFormat="1" applyFont="1" applyFill="1" applyAlignment="1">
      <alignment vertical="top" wrapText="1"/>
    </xf>
    <xf numFmtId="0" fontId="9" fillId="3" borderId="0" xfId="21" applyFont="1" applyFill="1" applyAlignment="1">
      <alignment horizontal="left" vertical="top" wrapText="1"/>
    </xf>
    <xf numFmtId="0" fontId="9" fillId="3" borderId="0" xfId="21" applyFont="1" applyFill="1" applyAlignment="1">
      <alignment vertical="center"/>
    </xf>
    <xf numFmtId="0" fontId="9" fillId="3" borderId="0" xfId="21" applyFont="1" applyFill="1" applyAlignment="1">
      <alignment vertical="center" wrapText="1"/>
    </xf>
    <xf numFmtId="0" fontId="9" fillId="3" borderId="0" xfId="21" applyFont="1" applyFill="1" applyAlignment="1">
      <alignment vertical="top" wrapText="1"/>
    </xf>
    <xf numFmtId="0" fontId="45" fillId="3" borderId="0" xfId="19" applyFont="1" applyFill="1" applyAlignment="1">
      <alignment horizontal="left" vertical="center"/>
    </xf>
    <xf numFmtId="0" fontId="45" fillId="3" borderId="0" xfId="19" applyFont="1" applyFill="1" applyAlignment="1">
      <alignment horizontal="center" vertical="center"/>
    </xf>
    <xf numFmtId="0" fontId="33" fillId="3" borderId="0" xfId="5" applyFont="1" applyFill="1" applyAlignment="1" applyProtection="1">
      <alignment horizontal="left"/>
    </xf>
    <xf numFmtId="0" fontId="9" fillId="3" borderId="0" xfId="20" applyFont="1" applyFill="1" applyAlignment="1">
      <alignment vertical="top" wrapText="1"/>
    </xf>
    <xf numFmtId="0" fontId="9" fillId="3" borderId="0" xfId="20" applyNumberFormat="1" applyFont="1" applyFill="1" applyAlignment="1">
      <alignment vertical="top" wrapText="1"/>
    </xf>
    <xf numFmtId="0" fontId="33" fillId="3" borderId="0" xfId="4" applyFont="1" applyFill="1" applyAlignment="1" applyProtection="1">
      <alignment horizontal="left"/>
    </xf>
    <xf numFmtId="0" fontId="9" fillId="3" borderId="0" xfId="19" applyFont="1" applyFill="1" applyAlignment="1">
      <alignment horizontal="left" wrapText="1"/>
    </xf>
  </cellXfs>
  <cellStyles count="28">
    <cellStyle name="Comma" xfId="1" builtinId="3"/>
    <cellStyle name="Comma 2" xfId="2"/>
    <cellStyle name="Currency 2" xfId="3"/>
    <cellStyle name="Hyperlink" xfId="4" builtinId="8"/>
    <cellStyle name="Hyperlink 2" xfId="5"/>
    <cellStyle name="Hyperlink 3" xfId="17"/>
    <cellStyle name="Hyperlink 3 2" xfId="27"/>
    <cellStyle name="Hyperlink 4" xfId="26"/>
    <cellStyle name="Normal" xfId="0" builtinId="0"/>
    <cellStyle name="Normal 10" xfId="18"/>
    <cellStyle name="Normal 11 2" xfId="25"/>
    <cellStyle name="Normal 2" xfId="6"/>
    <cellStyle name="Normal 2 2" xfId="7"/>
    <cellStyle name="Normal 3" xfId="8"/>
    <cellStyle name="Normal 3 2" xfId="22"/>
    <cellStyle name="Normal 3 2 2 2" xfId="24"/>
    <cellStyle name="Normal 4" xfId="9"/>
    <cellStyle name="Normal 4 2" xfId="19"/>
    <cellStyle name="Normal 5" xfId="10"/>
    <cellStyle name="Normal 5 2" xfId="23"/>
    <cellStyle name="Normal 6" xfId="16"/>
    <cellStyle name="Normal 7" xfId="20"/>
    <cellStyle name="Normal 8" xfId="21"/>
    <cellStyle name="Normal_Final Report Dec 98" xfId="11"/>
    <cellStyle name="Normal_FinalReport.xls" xfId="12"/>
    <cellStyle name="Normal_GI Half Yearly publication 2008-06 (links)" xfId="13"/>
    <cellStyle name="Percent" xfId="14" builtinId="5"/>
    <cellStyle name="Percent 2" xfId="1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D1D1D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19973"/>
      <color rgb="FF594A32"/>
      <color rgb="FFDDD9C3"/>
      <color rgb="FF7E6946"/>
      <color rgb="FFC3C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Proportion of population with hospital treatment insurance at 31 December </a:t>
            </a:r>
          </a:p>
        </c:rich>
      </c:tx>
      <c:layout>
        <c:manualLayout>
          <c:xMode val="edge"/>
          <c:yMode val="edge"/>
          <c:x val="0.16331710672918023"/>
          <c:y val="3.0837068443367657E-2"/>
        </c:manualLayout>
      </c:layout>
      <c:overlay val="0"/>
      <c:spPr>
        <a:noFill/>
        <a:ln w="25400">
          <a:noFill/>
        </a:ln>
      </c:spPr>
    </c:title>
    <c:autoTitleDeleted val="0"/>
    <c:plotArea>
      <c:layout>
        <c:manualLayout>
          <c:layoutTarget val="inner"/>
          <c:xMode val="edge"/>
          <c:yMode val="edge"/>
          <c:x val="7.0690926185108818E-2"/>
          <c:y val="0.17620195533810701"/>
          <c:w val="0.90002153576956723"/>
          <c:h val="0.73315953967292546"/>
        </c:manualLayout>
      </c:layout>
      <c:barChart>
        <c:barDir val="col"/>
        <c:grouping val="clustered"/>
        <c:varyColors val="0"/>
        <c:ser>
          <c:idx val="0"/>
          <c:order val="0"/>
          <c:tx>
            <c:strRef>
              <c:f>'Charts pg 2'!$M$45</c:f>
              <c:strCache>
                <c:ptCount val="1"/>
                <c:pt idx="0">
                  <c:v>2015</c:v>
                </c:pt>
              </c:strCache>
            </c:strRef>
          </c:tx>
          <c:spPr>
            <a:solidFill>
              <a:srgbClr val="7E6946"/>
            </a:solidFill>
          </c:spPr>
          <c:invertIfNegative val="0"/>
          <c:dLbls>
            <c:spPr>
              <a:noFill/>
              <a:ln>
                <a:noFill/>
              </a:ln>
              <a:effectLst/>
            </c:spPr>
            <c:txPr>
              <a:bodyPr rot="-5400000" vert="horz"/>
              <a:lstStyle/>
              <a:p>
                <a:pPr>
                  <a:defRPr sz="700" baseline="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2'!$N$27:$U$27</c15:sqref>
                  </c15:fullRef>
                </c:ext>
              </c:extLst>
              <c:f>'Charts pg 2'!$N$27:$U$27</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2'!$N$45:$V$45</c15:sqref>
                  </c15:fullRef>
                </c:ext>
              </c:extLst>
              <c:f>'Charts pg 2'!$N$45:$U$45</c:f>
              <c:numCache>
                <c:formatCode>0.0%</c:formatCode>
                <c:ptCount val="8"/>
                <c:pt idx="0">
                  <c:v>0.47996839169272992</c:v>
                </c:pt>
                <c:pt idx="1">
                  <c:v>0.4400645719409117</c:v>
                </c:pt>
                <c:pt idx="2">
                  <c:v>0.4494772351664425</c:v>
                </c:pt>
                <c:pt idx="3">
                  <c:v>0.46076144664193341</c:v>
                </c:pt>
                <c:pt idx="4">
                  <c:v>0.56457377013790622</c:v>
                </c:pt>
                <c:pt idx="5">
                  <c:v>0.45216930970691921</c:v>
                </c:pt>
                <c:pt idx="6">
                  <c:v>0.40595272235650787</c:v>
                </c:pt>
                <c:pt idx="7">
                  <c:v>0.57336903383023208</c:v>
                </c:pt>
              </c:numCache>
            </c:numRef>
          </c:val>
        </c:ser>
        <c:ser>
          <c:idx val="6"/>
          <c:order val="1"/>
          <c:tx>
            <c:strRef>
              <c:f>'Charts pg 2'!$M$46</c:f>
              <c:strCache>
                <c:ptCount val="1"/>
                <c:pt idx="0">
                  <c:v>2016</c:v>
                </c:pt>
              </c:strCache>
            </c:strRef>
          </c:tx>
          <c:spPr>
            <a:solidFill>
              <a:srgbClr val="DDD9C3"/>
            </a:solidFill>
            <a:ln w="12700">
              <a:noFill/>
              <a:prstDash val="solid"/>
            </a:ln>
          </c:spPr>
          <c:invertIfNegative val="0"/>
          <c:dLbls>
            <c:spPr>
              <a:noFill/>
              <a:ln>
                <a:noFill/>
              </a:ln>
              <a:effectLst/>
            </c:spPr>
            <c:txPr>
              <a:bodyPr rot="-5400000" vert="horz"/>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2'!$N$27:$U$27</c15:sqref>
                  </c15:fullRef>
                </c:ext>
              </c:extLst>
              <c:f>'Charts pg 2'!$N$27:$U$27</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2'!$N$46:$V$46</c15:sqref>
                  </c15:fullRef>
                </c:ext>
              </c:extLst>
              <c:f>'Charts pg 2'!$N$46:$U$46</c:f>
              <c:numCache>
                <c:formatCode>0.0%</c:formatCode>
                <c:ptCount val="8"/>
                <c:pt idx="0">
                  <c:v>0.47485222932957011</c:v>
                </c:pt>
                <c:pt idx="1">
                  <c:v>0.43116926664363975</c:v>
                </c:pt>
                <c:pt idx="2">
                  <c:v>0.4387060868938481</c:v>
                </c:pt>
                <c:pt idx="3">
                  <c:v>0.45744555723768487</c:v>
                </c:pt>
                <c:pt idx="4">
                  <c:v>0.561592037782774</c:v>
                </c:pt>
                <c:pt idx="5">
                  <c:v>0.4458532925492007</c:v>
                </c:pt>
                <c:pt idx="6">
                  <c:v>0.40779013985531087</c:v>
                </c:pt>
                <c:pt idx="7">
                  <c:v>0.56476861952101776</c:v>
                </c:pt>
              </c:numCache>
            </c:numRef>
          </c:val>
        </c:ser>
        <c:ser>
          <c:idx val="4"/>
          <c:order val="2"/>
          <c:tx>
            <c:strRef>
              <c:f>'Charts pg 2'!$M$47</c:f>
              <c:strCache>
                <c:ptCount val="1"/>
                <c:pt idx="0">
                  <c:v>2017</c:v>
                </c:pt>
              </c:strCache>
            </c:strRef>
          </c:tx>
          <c:spPr>
            <a:solidFill>
              <a:srgbClr val="594A32"/>
            </a:solidFill>
            <a:ln w="12700">
              <a:noFill/>
              <a:prstDash val="solid"/>
            </a:ln>
          </c:spPr>
          <c:invertIfNegative val="0"/>
          <c:dLbls>
            <c:spPr>
              <a:noFill/>
              <a:ln>
                <a:noFill/>
              </a:ln>
              <a:effectLst/>
            </c:spPr>
            <c:txPr>
              <a:bodyPr rot="-5400000" vert="horz"/>
              <a:lstStyle/>
              <a:p>
                <a:pPr>
                  <a:defRPr>
                    <a:solidFill>
                      <a:sysClr val="windowText" lastClr="000000"/>
                    </a:solidFill>
                    <a:latin typeface="Arial Narrow"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2'!$N$27:$U$27</c15:sqref>
                  </c15:fullRef>
                </c:ext>
              </c:extLst>
              <c:f>'Charts pg 2'!$N$27:$U$27</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2'!$N$47:$V$47</c15:sqref>
                  </c15:fullRef>
                </c:ext>
              </c:extLst>
              <c:f>'Charts pg 2'!$N$47:$U$47</c:f>
              <c:numCache>
                <c:formatCode>0.0%</c:formatCode>
                <c:ptCount val="8"/>
                <c:pt idx="0">
                  <c:v>0.46853633805775552</c:v>
                </c:pt>
                <c:pt idx="1">
                  <c:v>0.42201592778859626</c:v>
                </c:pt>
                <c:pt idx="2">
                  <c:v>0.42818017657915608</c:v>
                </c:pt>
                <c:pt idx="3">
                  <c:v>0.45324080261946631</c:v>
                </c:pt>
                <c:pt idx="4">
                  <c:v>0.55389887216851907</c:v>
                </c:pt>
                <c:pt idx="5">
                  <c:v>0.43841876572747862</c:v>
                </c:pt>
                <c:pt idx="6">
                  <c:v>0.40400233428974369</c:v>
                </c:pt>
                <c:pt idx="7">
                  <c:v>0.55366181179630203</c:v>
                </c:pt>
              </c:numCache>
            </c:numRef>
          </c:val>
        </c:ser>
        <c:ser>
          <c:idx val="1"/>
          <c:order val="3"/>
          <c:tx>
            <c:strRef>
              <c:f>'Charts pg 2'!$M$48</c:f>
              <c:strCache>
                <c:ptCount val="1"/>
                <c:pt idx="0">
                  <c:v>2018</c:v>
                </c:pt>
              </c:strCache>
            </c:strRef>
          </c:tx>
          <c:spPr>
            <a:solidFill>
              <a:srgbClr val="B19973"/>
            </a:solidFill>
          </c:spPr>
          <c:invertIfNegative val="0"/>
          <c:dLbls>
            <c:spPr>
              <a:noFill/>
              <a:ln>
                <a:noFill/>
              </a:ln>
              <a:effectLst/>
            </c:spPr>
            <c:txPr>
              <a:bodyPr rot="-5400000" vert="horz" wrap="square" lIns="38100" tIns="19050" rIns="38100" bIns="19050" anchor="t" anchorCtr="1">
                <a:spAutoFit/>
              </a:bodyPr>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2'!$N$27:$U$27</c15:sqref>
                  </c15:fullRef>
                </c:ext>
              </c:extLst>
              <c:f>'Charts pg 2'!$N$27:$U$27</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2'!$N$48:$U$48</c15:sqref>
                  </c15:fullRef>
                </c:ext>
              </c:extLst>
              <c:f>'Charts pg 2'!$N$48:$U$48</c:f>
              <c:numCache>
                <c:formatCode>0.0%</c:formatCode>
                <c:ptCount val="8"/>
                <c:pt idx="0">
                  <c:v>0.45945666115171607</c:v>
                </c:pt>
                <c:pt idx="1">
                  <c:v>0.41195461307335629</c:v>
                </c:pt>
                <c:pt idx="2">
                  <c:v>0.41601608794871925</c:v>
                </c:pt>
                <c:pt idx="3">
                  <c:v>0.44717711921941722</c:v>
                </c:pt>
                <c:pt idx="4">
                  <c:v>0.54400280539993451</c:v>
                </c:pt>
                <c:pt idx="5">
                  <c:v>0.42914323170754676</c:v>
                </c:pt>
                <c:pt idx="6">
                  <c:v>0.39477366854332491</c:v>
                </c:pt>
                <c:pt idx="7">
                  <c:v>0.54198001175778954</c:v>
                </c:pt>
              </c:numCache>
            </c:numRef>
          </c:val>
        </c:ser>
        <c:dLbls>
          <c:showLegendKey val="0"/>
          <c:showVal val="0"/>
          <c:showCatName val="0"/>
          <c:showSerName val="0"/>
          <c:showPercent val="0"/>
          <c:showBubbleSize val="0"/>
        </c:dLbls>
        <c:gapWidth val="150"/>
        <c:axId val="753499120"/>
        <c:axId val="753497160"/>
      </c:barChart>
      <c:catAx>
        <c:axId val="753499120"/>
        <c:scaling>
          <c:orientation val="minMax"/>
        </c:scaling>
        <c:delete val="0"/>
        <c:axPos val="b"/>
        <c:numFmt formatCode="General" sourceLinked="1"/>
        <c:majorTickMark val="none"/>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753497160"/>
        <c:crosses val="autoZero"/>
        <c:auto val="1"/>
        <c:lblAlgn val="ctr"/>
        <c:lblOffset val="100"/>
        <c:tickLblSkip val="1"/>
        <c:tickMarkSkip val="1"/>
        <c:noMultiLvlLbl val="0"/>
      </c:catAx>
      <c:valAx>
        <c:axId val="753497160"/>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753499120"/>
        <c:crosses val="autoZero"/>
        <c:crossBetween val="between"/>
      </c:valAx>
      <c:spPr>
        <a:noFill/>
        <a:ln w="25400">
          <a:noFill/>
        </a:ln>
      </c:spPr>
    </c:plotArea>
    <c:legend>
      <c:legendPos val="b"/>
      <c:layout>
        <c:manualLayout>
          <c:xMode val="edge"/>
          <c:yMode val="edge"/>
          <c:x val="7.2478782032587813E-2"/>
          <c:y val="0.179738824954573"/>
          <c:w val="0.24690377746200992"/>
          <c:h val="7.4268531967484647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1'!$T$96:$T$115</c:f>
              <c:numCache>
                <c:formatCode>#,##0</c:formatCode>
                <c:ptCount val="20"/>
                <c:pt idx="0">
                  <c:v>59616</c:v>
                </c:pt>
                <c:pt idx="1">
                  <c:v>66359</c:v>
                </c:pt>
                <c:pt idx="2">
                  <c:v>73954</c:v>
                </c:pt>
                <c:pt idx="3">
                  <c:v>75099</c:v>
                </c:pt>
                <c:pt idx="4">
                  <c:v>48198</c:v>
                </c:pt>
                <c:pt idx="5">
                  <c:v>35877</c:v>
                </c:pt>
                <c:pt idx="6">
                  <c:v>66386</c:v>
                </c:pt>
                <c:pt idx="7">
                  <c:v>76615</c:v>
                </c:pt>
                <c:pt idx="8">
                  <c:v>86403</c:v>
                </c:pt>
                <c:pt idx="9">
                  <c:v>87028</c:v>
                </c:pt>
                <c:pt idx="10">
                  <c:v>85760</c:v>
                </c:pt>
                <c:pt idx="11">
                  <c:v>79316</c:v>
                </c:pt>
                <c:pt idx="12">
                  <c:v>57114</c:v>
                </c:pt>
                <c:pt idx="13">
                  <c:v>41168</c:v>
                </c:pt>
                <c:pt idx="14">
                  <c:v>33359</c:v>
                </c:pt>
                <c:pt idx="15">
                  <c:v>24654</c:v>
                </c:pt>
                <c:pt idx="16">
                  <c:v>10667</c:v>
                </c:pt>
                <c:pt idx="17">
                  <c:v>5243</c:v>
                </c:pt>
                <c:pt idx="18">
                  <c:v>1998</c:v>
                </c:pt>
                <c:pt idx="19">
                  <c:v>448</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1'!$T$211:$T$230</c:f>
              <c:numCache>
                <c:formatCode>#,##0</c:formatCode>
                <c:ptCount val="20"/>
                <c:pt idx="0">
                  <c:v>67788</c:v>
                </c:pt>
                <c:pt idx="1">
                  <c:v>66962</c:v>
                </c:pt>
                <c:pt idx="2">
                  <c:v>70826</c:v>
                </c:pt>
                <c:pt idx="3">
                  <c:v>76204</c:v>
                </c:pt>
                <c:pt idx="4">
                  <c:v>59258</c:v>
                </c:pt>
                <c:pt idx="5">
                  <c:v>48317</c:v>
                </c:pt>
                <c:pt idx="6">
                  <c:v>70734</c:v>
                </c:pt>
                <c:pt idx="7">
                  <c:v>83009</c:v>
                </c:pt>
                <c:pt idx="8">
                  <c:v>82608</c:v>
                </c:pt>
                <c:pt idx="9">
                  <c:v>89289</c:v>
                </c:pt>
                <c:pt idx="10">
                  <c:v>87710</c:v>
                </c:pt>
                <c:pt idx="11">
                  <c:v>84188</c:v>
                </c:pt>
                <c:pt idx="12">
                  <c:v>75244</c:v>
                </c:pt>
                <c:pt idx="13">
                  <c:v>53394</c:v>
                </c:pt>
                <c:pt idx="14">
                  <c:v>38248</c:v>
                </c:pt>
                <c:pt idx="15">
                  <c:v>30094</c:v>
                </c:pt>
                <c:pt idx="16">
                  <c:v>19773</c:v>
                </c:pt>
                <c:pt idx="17">
                  <c:v>6721</c:v>
                </c:pt>
                <c:pt idx="18">
                  <c:v>2229</c:v>
                </c:pt>
                <c:pt idx="19">
                  <c:v>524</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1'!$T$326:$T$345</c:f>
              <c:numCache>
                <c:formatCode>#,##0</c:formatCode>
                <c:ptCount val="20"/>
                <c:pt idx="0">
                  <c:v>75050</c:v>
                </c:pt>
                <c:pt idx="1">
                  <c:v>79669</c:v>
                </c:pt>
                <c:pt idx="2">
                  <c:v>74744</c:v>
                </c:pt>
                <c:pt idx="3">
                  <c:v>77301</c:v>
                </c:pt>
                <c:pt idx="4">
                  <c:v>66354</c:v>
                </c:pt>
                <c:pt idx="5">
                  <c:v>55302</c:v>
                </c:pt>
                <c:pt idx="6">
                  <c:v>83912</c:v>
                </c:pt>
                <c:pt idx="7">
                  <c:v>87423</c:v>
                </c:pt>
                <c:pt idx="8">
                  <c:v>93142</c:v>
                </c:pt>
                <c:pt idx="9">
                  <c:v>89518</c:v>
                </c:pt>
                <c:pt idx="10">
                  <c:v>94112</c:v>
                </c:pt>
                <c:pt idx="11">
                  <c:v>90151</c:v>
                </c:pt>
                <c:pt idx="12">
                  <c:v>83116</c:v>
                </c:pt>
                <c:pt idx="13">
                  <c:v>72261</c:v>
                </c:pt>
                <c:pt idx="14">
                  <c:v>50440</c:v>
                </c:pt>
                <c:pt idx="15">
                  <c:v>34816</c:v>
                </c:pt>
                <c:pt idx="16">
                  <c:v>24760</c:v>
                </c:pt>
                <c:pt idx="17">
                  <c:v>13521</c:v>
                </c:pt>
                <c:pt idx="18">
                  <c:v>3146</c:v>
                </c:pt>
                <c:pt idx="19">
                  <c:v>615</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1'!$T$441:$T$460</c:f>
              <c:numCache>
                <c:formatCode>#,##0</c:formatCode>
                <c:ptCount val="20"/>
                <c:pt idx="0">
                  <c:v>70751</c:v>
                </c:pt>
                <c:pt idx="1">
                  <c:v>83934</c:v>
                </c:pt>
                <c:pt idx="2">
                  <c:v>83038</c:v>
                </c:pt>
                <c:pt idx="3">
                  <c:v>76743</c:v>
                </c:pt>
                <c:pt idx="4">
                  <c:v>61088</c:v>
                </c:pt>
                <c:pt idx="5">
                  <c:v>48055</c:v>
                </c:pt>
                <c:pt idx="6">
                  <c:v>84204</c:v>
                </c:pt>
                <c:pt idx="7">
                  <c:v>96264</c:v>
                </c:pt>
                <c:pt idx="8">
                  <c:v>90976</c:v>
                </c:pt>
                <c:pt idx="9">
                  <c:v>94716</c:v>
                </c:pt>
                <c:pt idx="10">
                  <c:v>89346</c:v>
                </c:pt>
                <c:pt idx="11">
                  <c:v>91778</c:v>
                </c:pt>
                <c:pt idx="12">
                  <c:v>86039</c:v>
                </c:pt>
                <c:pt idx="13">
                  <c:v>77028</c:v>
                </c:pt>
                <c:pt idx="14">
                  <c:v>65276</c:v>
                </c:pt>
                <c:pt idx="15">
                  <c:v>44257</c:v>
                </c:pt>
                <c:pt idx="16">
                  <c:v>28165</c:v>
                </c:pt>
                <c:pt idx="17">
                  <c:v>16495</c:v>
                </c:pt>
                <c:pt idx="18">
                  <c:v>6366</c:v>
                </c:pt>
                <c:pt idx="19">
                  <c:v>873</c:v>
                </c:pt>
              </c:numCache>
            </c:numRef>
          </c:val>
        </c:ser>
        <c:dLbls>
          <c:showLegendKey val="0"/>
          <c:showVal val="0"/>
          <c:showCatName val="0"/>
          <c:showSerName val="0"/>
          <c:showPercent val="0"/>
          <c:showBubbleSize val="0"/>
        </c:dLbls>
        <c:gapWidth val="50"/>
        <c:axId val="753490496"/>
        <c:axId val="753490888"/>
      </c:barChart>
      <c:catAx>
        <c:axId val="7534904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90888"/>
        <c:crosses val="autoZero"/>
        <c:auto val="1"/>
        <c:lblAlgn val="ctr"/>
        <c:lblOffset val="100"/>
        <c:tickLblSkip val="2"/>
        <c:tickMarkSkip val="1"/>
        <c:noMultiLvlLbl val="0"/>
      </c:catAx>
      <c:valAx>
        <c:axId val="753490888"/>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9049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1'!$U$96:$U$115</c:f>
              <c:numCache>
                <c:formatCode>#,##0</c:formatCode>
                <c:ptCount val="20"/>
                <c:pt idx="0">
                  <c:v>56258</c:v>
                </c:pt>
                <c:pt idx="1">
                  <c:v>62563</c:v>
                </c:pt>
                <c:pt idx="2">
                  <c:v>70400</c:v>
                </c:pt>
                <c:pt idx="3">
                  <c:v>73146</c:v>
                </c:pt>
                <c:pt idx="4">
                  <c:v>51475</c:v>
                </c:pt>
                <c:pt idx="5">
                  <c:v>45833</c:v>
                </c:pt>
                <c:pt idx="6">
                  <c:v>81393</c:v>
                </c:pt>
                <c:pt idx="7">
                  <c:v>86524</c:v>
                </c:pt>
                <c:pt idx="8">
                  <c:v>93120</c:v>
                </c:pt>
                <c:pt idx="9">
                  <c:v>93491</c:v>
                </c:pt>
                <c:pt idx="10">
                  <c:v>91773</c:v>
                </c:pt>
                <c:pt idx="11">
                  <c:v>81070</c:v>
                </c:pt>
                <c:pt idx="12">
                  <c:v>55859</c:v>
                </c:pt>
                <c:pt idx="13">
                  <c:v>42760</c:v>
                </c:pt>
                <c:pt idx="14">
                  <c:v>37073</c:v>
                </c:pt>
                <c:pt idx="15">
                  <c:v>33438</c:v>
                </c:pt>
                <c:pt idx="16">
                  <c:v>23604</c:v>
                </c:pt>
                <c:pt idx="17">
                  <c:v>13558</c:v>
                </c:pt>
                <c:pt idx="18">
                  <c:v>5861</c:v>
                </c:pt>
                <c:pt idx="19">
                  <c:v>1565</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1'!$U$211:$U$230</c:f>
              <c:numCache>
                <c:formatCode>#,##0</c:formatCode>
                <c:ptCount val="20"/>
                <c:pt idx="0">
                  <c:v>64113</c:v>
                </c:pt>
                <c:pt idx="1">
                  <c:v>63637</c:v>
                </c:pt>
                <c:pt idx="2">
                  <c:v>66741</c:v>
                </c:pt>
                <c:pt idx="3">
                  <c:v>72908</c:v>
                </c:pt>
                <c:pt idx="4">
                  <c:v>61821</c:v>
                </c:pt>
                <c:pt idx="5">
                  <c:v>60047</c:v>
                </c:pt>
                <c:pt idx="6">
                  <c:v>81678</c:v>
                </c:pt>
                <c:pt idx="7">
                  <c:v>94628</c:v>
                </c:pt>
                <c:pt idx="8">
                  <c:v>91101</c:v>
                </c:pt>
                <c:pt idx="9">
                  <c:v>96284</c:v>
                </c:pt>
                <c:pt idx="10">
                  <c:v>94449</c:v>
                </c:pt>
                <c:pt idx="11">
                  <c:v>90329</c:v>
                </c:pt>
                <c:pt idx="12">
                  <c:v>78573</c:v>
                </c:pt>
                <c:pt idx="13">
                  <c:v>54044</c:v>
                </c:pt>
                <c:pt idx="14">
                  <c:v>41480</c:v>
                </c:pt>
                <c:pt idx="15">
                  <c:v>35189</c:v>
                </c:pt>
                <c:pt idx="16">
                  <c:v>27982</c:v>
                </c:pt>
                <c:pt idx="17">
                  <c:v>16168</c:v>
                </c:pt>
                <c:pt idx="18">
                  <c:v>6666</c:v>
                </c:pt>
                <c:pt idx="19">
                  <c:v>1997</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1'!$U$326:$U$345</c:f>
              <c:numCache>
                <c:formatCode>#,##0</c:formatCode>
                <c:ptCount val="20"/>
                <c:pt idx="0">
                  <c:v>71037</c:v>
                </c:pt>
                <c:pt idx="1">
                  <c:v>75466</c:v>
                </c:pt>
                <c:pt idx="2">
                  <c:v>70962</c:v>
                </c:pt>
                <c:pt idx="3">
                  <c:v>73131</c:v>
                </c:pt>
                <c:pt idx="4">
                  <c:v>67294</c:v>
                </c:pt>
                <c:pt idx="5">
                  <c:v>67107</c:v>
                </c:pt>
                <c:pt idx="6">
                  <c:v>97251</c:v>
                </c:pt>
                <c:pt idx="7">
                  <c:v>95633</c:v>
                </c:pt>
                <c:pt idx="8">
                  <c:v>103598</c:v>
                </c:pt>
                <c:pt idx="9">
                  <c:v>97841</c:v>
                </c:pt>
                <c:pt idx="10">
                  <c:v>101632</c:v>
                </c:pt>
                <c:pt idx="11">
                  <c:v>97678</c:v>
                </c:pt>
                <c:pt idx="12">
                  <c:v>90666</c:v>
                </c:pt>
                <c:pt idx="13">
                  <c:v>77679</c:v>
                </c:pt>
                <c:pt idx="14">
                  <c:v>53266</c:v>
                </c:pt>
                <c:pt idx="15">
                  <c:v>39767</c:v>
                </c:pt>
                <c:pt idx="16">
                  <c:v>31185</c:v>
                </c:pt>
                <c:pt idx="17">
                  <c:v>20161</c:v>
                </c:pt>
                <c:pt idx="18">
                  <c:v>8267</c:v>
                </c:pt>
                <c:pt idx="19">
                  <c:v>2315</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1'!$U$441:$U$460</c:f>
              <c:numCache>
                <c:formatCode>#,##0</c:formatCode>
                <c:ptCount val="20"/>
                <c:pt idx="0">
                  <c:v>66859</c:v>
                </c:pt>
                <c:pt idx="1">
                  <c:v>79374</c:v>
                </c:pt>
                <c:pt idx="2">
                  <c:v>78672</c:v>
                </c:pt>
                <c:pt idx="3">
                  <c:v>72823</c:v>
                </c:pt>
                <c:pt idx="4">
                  <c:v>60888</c:v>
                </c:pt>
                <c:pt idx="5">
                  <c:v>56354</c:v>
                </c:pt>
                <c:pt idx="6">
                  <c:v>99569</c:v>
                </c:pt>
                <c:pt idx="7">
                  <c:v>106899</c:v>
                </c:pt>
                <c:pt idx="8">
                  <c:v>98334</c:v>
                </c:pt>
                <c:pt idx="9">
                  <c:v>105009</c:v>
                </c:pt>
                <c:pt idx="10">
                  <c:v>97762</c:v>
                </c:pt>
                <c:pt idx="11">
                  <c:v>99890</c:v>
                </c:pt>
                <c:pt idx="12">
                  <c:v>94087</c:v>
                </c:pt>
                <c:pt idx="13">
                  <c:v>86119</c:v>
                </c:pt>
                <c:pt idx="14">
                  <c:v>72916</c:v>
                </c:pt>
                <c:pt idx="15">
                  <c:v>48700</c:v>
                </c:pt>
                <c:pt idx="16">
                  <c:v>34113</c:v>
                </c:pt>
                <c:pt idx="17">
                  <c:v>22626</c:v>
                </c:pt>
                <c:pt idx="18">
                  <c:v>10366</c:v>
                </c:pt>
                <c:pt idx="19">
                  <c:v>2725</c:v>
                </c:pt>
              </c:numCache>
            </c:numRef>
          </c:val>
        </c:ser>
        <c:dLbls>
          <c:showLegendKey val="0"/>
          <c:showVal val="0"/>
          <c:showCatName val="0"/>
          <c:showSerName val="0"/>
          <c:showPercent val="0"/>
          <c:showBubbleSize val="0"/>
        </c:dLbls>
        <c:gapWidth val="50"/>
        <c:axId val="753491672"/>
        <c:axId val="753493240"/>
      </c:barChart>
      <c:catAx>
        <c:axId val="75349167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93240"/>
        <c:crosses val="autoZero"/>
        <c:auto val="1"/>
        <c:lblAlgn val="ctr"/>
        <c:lblOffset val="100"/>
        <c:tickLblSkip val="2"/>
        <c:tickMarkSkip val="1"/>
        <c:noMultiLvlLbl val="0"/>
      </c:catAx>
      <c:valAx>
        <c:axId val="753493240"/>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9167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1'!$V$96:$V$115</c:f>
              <c:numCache>
                <c:formatCode>#,##0</c:formatCode>
                <c:ptCount val="20"/>
                <c:pt idx="0">
                  <c:v>45583</c:v>
                </c:pt>
                <c:pt idx="1">
                  <c:v>50907</c:v>
                </c:pt>
                <c:pt idx="2">
                  <c:v>56781</c:v>
                </c:pt>
                <c:pt idx="3">
                  <c:v>58406</c:v>
                </c:pt>
                <c:pt idx="4">
                  <c:v>32685</c:v>
                </c:pt>
                <c:pt idx="5">
                  <c:v>25781</c:v>
                </c:pt>
                <c:pt idx="6">
                  <c:v>46587</c:v>
                </c:pt>
                <c:pt idx="7">
                  <c:v>52716</c:v>
                </c:pt>
                <c:pt idx="8">
                  <c:v>62110</c:v>
                </c:pt>
                <c:pt idx="9">
                  <c:v>63543</c:v>
                </c:pt>
                <c:pt idx="10">
                  <c:v>65385</c:v>
                </c:pt>
                <c:pt idx="11">
                  <c:v>61651</c:v>
                </c:pt>
                <c:pt idx="12">
                  <c:v>43523</c:v>
                </c:pt>
                <c:pt idx="13">
                  <c:v>31057</c:v>
                </c:pt>
                <c:pt idx="14">
                  <c:v>23209</c:v>
                </c:pt>
                <c:pt idx="15">
                  <c:v>16285</c:v>
                </c:pt>
                <c:pt idx="16">
                  <c:v>6475</c:v>
                </c:pt>
                <c:pt idx="17">
                  <c:v>3121</c:v>
                </c:pt>
                <c:pt idx="18">
                  <c:v>1139</c:v>
                </c:pt>
                <c:pt idx="19">
                  <c:v>265</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1'!$V$211:$V$230</c:f>
              <c:numCache>
                <c:formatCode>#,##0</c:formatCode>
                <c:ptCount val="20"/>
                <c:pt idx="0">
                  <c:v>56337</c:v>
                </c:pt>
                <c:pt idx="1">
                  <c:v>58055</c:v>
                </c:pt>
                <c:pt idx="2">
                  <c:v>60806</c:v>
                </c:pt>
                <c:pt idx="3">
                  <c:v>63643</c:v>
                </c:pt>
                <c:pt idx="4">
                  <c:v>45374</c:v>
                </c:pt>
                <c:pt idx="5">
                  <c:v>40281</c:v>
                </c:pt>
                <c:pt idx="6">
                  <c:v>54221</c:v>
                </c:pt>
                <c:pt idx="7">
                  <c:v>64676</c:v>
                </c:pt>
                <c:pt idx="8">
                  <c:v>63833</c:v>
                </c:pt>
                <c:pt idx="9">
                  <c:v>71008</c:v>
                </c:pt>
                <c:pt idx="10">
                  <c:v>69106</c:v>
                </c:pt>
                <c:pt idx="11">
                  <c:v>68272</c:v>
                </c:pt>
                <c:pt idx="12">
                  <c:v>61688</c:v>
                </c:pt>
                <c:pt idx="13">
                  <c:v>42595</c:v>
                </c:pt>
                <c:pt idx="14">
                  <c:v>29748</c:v>
                </c:pt>
                <c:pt idx="15">
                  <c:v>21532</c:v>
                </c:pt>
                <c:pt idx="16">
                  <c:v>13197</c:v>
                </c:pt>
                <c:pt idx="17">
                  <c:v>4045</c:v>
                </c:pt>
                <c:pt idx="18">
                  <c:v>1312</c:v>
                </c:pt>
                <c:pt idx="19">
                  <c:v>317</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1'!$V$326:$V$345</c:f>
              <c:numCache>
                <c:formatCode>#,##0</c:formatCode>
                <c:ptCount val="20"/>
                <c:pt idx="0">
                  <c:v>63409</c:v>
                </c:pt>
                <c:pt idx="1">
                  <c:v>70758</c:v>
                </c:pt>
                <c:pt idx="2">
                  <c:v>68359</c:v>
                </c:pt>
                <c:pt idx="3">
                  <c:v>68239</c:v>
                </c:pt>
                <c:pt idx="4">
                  <c:v>53233</c:v>
                </c:pt>
                <c:pt idx="5">
                  <c:v>47551</c:v>
                </c:pt>
                <c:pt idx="6">
                  <c:v>67257</c:v>
                </c:pt>
                <c:pt idx="7">
                  <c:v>69254</c:v>
                </c:pt>
                <c:pt idx="8">
                  <c:v>77140</c:v>
                </c:pt>
                <c:pt idx="9">
                  <c:v>72575</c:v>
                </c:pt>
                <c:pt idx="10">
                  <c:v>77821</c:v>
                </c:pt>
                <c:pt idx="11">
                  <c:v>72561</c:v>
                </c:pt>
                <c:pt idx="12">
                  <c:v>68535</c:v>
                </c:pt>
                <c:pt idx="13">
                  <c:v>59015</c:v>
                </c:pt>
                <c:pt idx="14">
                  <c:v>39916</c:v>
                </c:pt>
                <c:pt idx="15">
                  <c:v>26752</c:v>
                </c:pt>
                <c:pt idx="16">
                  <c:v>17497</c:v>
                </c:pt>
                <c:pt idx="17">
                  <c:v>8706</c:v>
                </c:pt>
                <c:pt idx="18">
                  <c:v>1779</c:v>
                </c:pt>
                <c:pt idx="19">
                  <c:v>349</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1'!$V$441:$V$460</c:f>
              <c:numCache>
                <c:formatCode>#,##0</c:formatCode>
                <c:ptCount val="20"/>
                <c:pt idx="0">
                  <c:v>53509</c:v>
                </c:pt>
                <c:pt idx="1">
                  <c:v>68432</c:v>
                </c:pt>
                <c:pt idx="2">
                  <c:v>71293</c:v>
                </c:pt>
                <c:pt idx="3">
                  <c:v>66955</c:v>
                </c:pt>
                <c:pt idx="4">
                  <c:v>47428</c:v>
                </c:pt>
                <c:pt idx="5">
                  <c:v>34921</c:v>
                </c:pt>
                <c:pt idx="6">
                  <c:v>59052</c:v>
                </c:pt>
                <c:pt idx="7">
                  <c:v>70248</c:v>
                </c:pt>
                <c:pt idx="8">
                  <c:v>69379</c:v>
                </c:pt>
                <c:pt idx="9">
                  <c:v>76167</c:v>
                </c:pt>
                <c:pt idx="10">
                  <c:v>70216</c:v>
                </c:pt>
                <c:pt idx="11">
                  <c:v>73633</c:v>
                </c:pt>
                <c:pt idx="12">
                  <c:v>67526</c:v>
                </c:pt>
                <c:pt idx="13">
                  <c:v>62117</c:v>
                </c:pt>
                <c:pt idx="14">
                  <c:v>52134</c:v>
                </c:pt>
                <c:pt idx="15">
                  <c:v>34539</c:v>
                </c:pt>
                <c:pt idx="16">
                  <c:v>21173</c:v>
                </c:pt>
                <c:pt idx="17">
                  <c:v>11410</c:v>
                </c:pt>
                <c:pt idx="18">
                  <c:v>3889</c:v>
                </c:pt>
                <c:pt idx="19">
                  <c:v>491</c:v>
                </c:pt>
              </c:numCache>
            </c:numRef>
          </c:val>
        </c:ser>
        <c:dLbls>
          <c:showLegendKey val="0"/>
          <c:showVal val="0"/>
          <c:showCatName val="0"/>
          <c:showSerName val="0"/>
          <c:showPercent val="0"/>
          <c:showBubbleSize val="0"/>
        </c:dLbls>
        <c:gapWidth val="50"/>
        <c:axId val="753494024"/>
        <c:axId val="753494416"/>
      </c:barChart>
      <c:catAx>
        <c:axId val="75349402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94416"/>
        <c:crosses val="autoZero"/>
        <c:auto val="1"/>
        <c:lblAlgn val="ctr"/>
        <c:lblOffset val="100"/>
        <c:tickLblSkip val="2"/>
        <c:tickMarkSkip val="1"/>
        <c:noMultiLvlLbl val="0"/>
      </c:catAx>
      <c:valAx>
        <c:axId val="753494416"/>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9402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1'!$W$96:$W$115</c:f>
              <c:numCache>
                <c:formatCode>#,##0</c:formatCode>
                <c:ptCount val="20"/>
                <c:pt idx="0">
                  <c:v>42573</c:v>
                </c:pt>
                <c:pt idx="1">
                  <c:v>48457</c:v>
                </c:pt>
                <c:pt idx="2">
                  <c:v>54043</c:v>
                </c:pt>
                <c:pt idx="3">
                  <c:v>55527</c:v>
                </c:pt>
                <c:pt idx="4">
                  <c:v>37024</c:v>
                </c:pt>
                <c:pt idx="5">
                  <c:v>35202</c:v>
                </c:pt>
                <c:pt idx="6">
                  <c:v>57582</c:v>
                </c:pt>
                <c:pt idx="7">
                  <c:v>60550</c:v>
                </c:pt>
                <c:pt idx="8">
                  <c:v>69219</c:v>
                </c:pt>
                <c:pt idx="9">
                  <c:v>69783</c:v>
                </c:pt>
                <c:pt idx="10">
                  <c:v>69293</c:v>
                </c:pt>
                <c:pt idx="11">
                  <c:v>61891</c:v>
                </c:pt>
                <c:pt idx="12">
                  <c:v>43359</c:v>
                </c:pt>
                <c:pt idx="13">
                  <c:v>31513</c:v>
                </c:pt>
                <c:pt idx="14">
                  <c:v>25653</c:v>
                </c:pt>
                <c:pt idx="15">
                  <c:v>21866</c:v>
                </c:pt>
                <c:pt idx="16">
                  <c:v>15058</c:v>
                </c:pt>
                <c:pt idx="17">
                  <c:v>8486</c:v>
                </c:pt>
                <c:pt idx="18">
                  <c:v>3591</c:v>
                </c:pt>
                <c:pt idx="19">
                  <c:v>882</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1'!$W$211:$W$230</c:f>
              <c:numCache>
                <c:formatCode>#,##0</c:formatCode>
                <c:ptCount val="20"/>
                <c:pt idx="0">
                  <c:v>52694</c:v>
                </c:pt>
                <c:pt idx="1">
                  <c:v>54848</c:v>
                </c:pt>
                <c:pt idx="2">
                  <c:v>57989</c:v>
                </c:pt>
                <c:pt idx="3">
                  <c:v>60879</c:v>
                </c:pt>
                <c:pt idx="4">
                  <c:v>48930</c:v>
                </c:pt>
                <c:pt idx="5">
                  <c:v>49313</c:v>
                </c:pt>
                <c:pt idx="6">
                  <c:v>62415</c:v>
                </c:pt>
                <c:pt idx="7">
                  <c:v>73166</c:v>
                </c:pt>
                <c:pt idx="8">
                  <c:v>70349</c:v>
                </c:pt>
                <c:pt idx="9">
                  <c:v>77511</c:v>
                </c:pt>
                <c:pt idx="10">
                  <c:v>75354</c:v>
                </c:pt>
                <c:pt idx="11">
                  <c:v>72481</c:v>
                </c:pt>
                <c:pt idx="12">
                  <c:v>62997</c:v>
                </c:pt>
                <c:pt idx="13">
                  <c:v>43605</c:v>
                </c:pt>
                <c:pt idx="14">
                  <c:v>31385</c:v>
                </c:pt>
                <c:pt idx="15">
                  <c:v>24722</c:v>
                </c:pt>
                <c:pt idx="16">
                  <c:v>18443</c:v>
                </c:pt>
                <c:pt idx="17">
                  <c:v>10438</c:v>
                </c:pt>
                <c:pt idx="18">
                  <c:v>4320</c:v>
                </c:pt>
                <c:pt idx="19">
                  <c:v>1253</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1'!$W$326:$W$345</c:f>
              <c:numCache>
                <c:formatCode>#,##0</c:formatCode>
                <c:ptCount val="20"/>
                <c:pt idx="0">
                  <c:v>59665</c:v>
                </c:pt>
                <c:pt idx="1">
                  <c:v>66603</c:v>
                </c:pt>
                <c:pt idx="2">
                  <c:v>64346</c:v>
                </c:pt>
                <c:pt idx="3">
                  <c:v>65532</c:v>
                </c:pt>
                <c:pt idx="4">
                  <c:v>55891</c:v>
                </c:pt>
                <c:pt idx="5">
                  <c:v>56531</c:v>
                </c:pt>
                <c:pt idx="6">
                  <c:v>75370</c:v>
                </c:pt>
                <c:pt idx="7">
                  <c:v>75939</c:v>
                </c:pt>
                <c:pt idx="8">
                  <c:v>84284</c:v>
                </c:pt>
                <c:pt idx="9">
                  <c:v>78421</c:v>
                </c:pt>
                <c:pt idx="10">
                  <c:v>83918</c:v>
                </c:pt>
                <c:pt idx="11">
                  <c:v>78730</c:v>
                </c:pt>
                <c:pt idx="12">
                  <c:v>73459</c:v>
                </c:pt>
                <c:pt idx="13">
                  <c:v>62362</c:v>
                </c:pt>
                <c:pt idx="14">
                  <c:v>42654</c:v>
                </c:pt>
                <c:pt idx="15">
                  <c:v>29706</c:v>
                </c:pt>
                <c:pt idx="16">
                  <c:v>21439</c:v>
                </c:pt>
                <c:pt idx="17">
                  <c:v>13029</c:v>
                </c:pt>
                <c:pt idx="18">
                  <c:v>5231</c:v>
                </c:pt>
                <c:pt idx="19">
                  <c:v>1542</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1'!$W$441:$W$460</c:f>
              <c:numCache>
                <c:formatCode>#,##0</c:formatCode>
                <c:ptCount val="20"/>
                <c:pt idx="0">
                  <c:v>49857</c:v>
                </c:pt>
                <c:pt idx="1">
                  <c:v>64338</c:v>
                </c:pt>
                <c:pt idx="2">
                  <c:v>66939</c:v>
                </c:pt>
                <c:pt idx="3">
                  <c:v>63146</c:v>
                </c:pt>
                <c:pt idx="4">
                  <c:v>49784</c:v>
                </c:pt>
                <c:pt idx="5">
                  <c:v>43224</c:v>
                </c:pt>
                <c:pt idx="6">
                  <c:v>69457</c:v>
                </c:pt>
                <c:pt idx="7">
                  <c:v>78217</c:v>
                </c:pt>
                <c:pt idx="8">
                  <c:v>76137</c:v>
                </c:pt>
                <c:pt idx="9">
                  <c:v>83402</c:v>
                </c:pt>
                <c:pt idx="10">
                  <c:v>76354</c:v>
                </c:pt>
                <c:pt idx="11">
                  <c:v>80082</c:v>
                </c:pt>
                <c:pt idx="12">
                  <c:v>74242</c:v>
                </c:pt>
                <c:pt idx="13">
                  <c:v>68400</c:v>
                </c:pt>
                <c:pt idx="14">
                  <c:v>57959</c:v>
                </c:pt>
                <c:pt idx="15">
                  <c:v>38419</c:v>
                </c:pt>
                <c:pt idx="16">
                  <c:v>24903</c:v>
                </c:pt>
                <c:pt idx="17">
                  <c:v>15138</c:v>
                </c:pt>
                <c:pt idx="18">
                  <c:v>6456</c:v>
                </c:pt>
                <c:pt idx="19">
                  <c:v>1670</c:v>
                </c:pt>
              </c:numCache>
            </c:numRef>
          </c:val>
        </c:ser>
        <c:dLbls>
          <c:showLegendKey val="0"/>
          <c:showVal val="0"/>
          <c:showCatName val="0"/>
          <c:showSerName val="0"/>
          <c:showPercent val="0"/>
          <c:showBubbleSize val="0"/>
        </c:dLbls>
        <c:gapWidth val="50"/>
        <c:axId val="758939376"/>
        <c:axId val="758943688"/>
      </c:barChart>
      <c:catAx>
        <c:axId val="75893937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8943688"/>
        <c:crosses val="autoZero"/>
        <c:auto val="1"/>
        <c:lblAlgn val="ctr"/>
        <c:lblOffset val="100"/>
        <c:tickLblSkip val="2"/>
        <c:tickMarkSkip val="1"/>
        <c:noMultiLvlLbl val="0"/>
      </c:catAx>
      <c:valAx>
        <c:axId val="758943688"/>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893937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1'!$X$96:$X$115</c:f>
              <c:numCache>
                <c:formatCode>#,##0</c:formatCode>
                <c:ptCount val="20"/>
                <c:pt idx="0">
                  <c:v>16462</c:v>
                </c:pt>
                <c:pt idx="1">
                  <c:v>19308</c:v>
                </c:pt>
                <c:pt idx="2">
                  <c:v>22559</c:v>
                </c:pt>
                <c:pt idx="3">
                  <c:v>24108</c:v>
                </c:pt>
                <c:pt idx="4">
                  <c:v>17470</c:v>
                </c:pt>
                <c:pt idx="5">
                  <c:v>11555</c:v>
                </c:pt>
                <c:pt idx="6">
                  <c:v>18561</c:v>
                </c:pt>
                <c:pt idx="7">
                  <c:v>21715</c:v>
                </c:pt>
                <c:pt idx="8">
                  <c:v>26939</c:v>
                </c:pt>
                <c:pt idx="9">
                  <c:v>29057</c:v>
                </c:pt>
                <c:pt idx="10">
                  <c:v>29991</c:v>
                </c:pt>
                <c:pt idx="11">
                  <c:v>28329</c:v>
                </c:pt>
                <c:pt idx="12">
                  <c:v>19716</c:v>
                </c:pt>
                <c:pt idx="13">
                  <c:v>14444</c:v>
                </c:pt>
                <c:pt idx="14">
                  <c:v>11452</c:v>
                </c:pt>
                <c:pt idx="15">
                  <c:v>8683</c:v>
                </c:pt>
                <c:pt idx="16">
                  <c:v>3890</c:v>
                </c:pt>
                <c:pt idx="17">
                  <c:v>1788</c:v>
                </c:pt>
                <c:pt idx="18">
                  <c:v>666</c:v>
                </c:pt>
                <c:pt idx="19">
                  <c:v>109</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1'!$X$211:$X$230</c:f>
              <c:numCache>
                <c:formatCode>#,##0</c:formatCode>
                <c:ptCount val="20"/>
                <c:pt idx="0">
                  <c:v>18269</c:v>
                </c:pt>
                <c:pt idx="1">
                  <c:v>18837</c:v>
                </c:pt>
                <c:pt idx="2">
                  <c:v>20867</c:v>
                </c:pt>
                <c:pt idx="3">
                  <c:v>22970</c:v>
                </c:pt>
                <c:pt idx="4">
                  <c:v>20705</c:v>
                </c:pt>
                <c:pt idx="5">
                  <c:v>15168</c:v>
                </c:pt>
                <c:pt idx="6">
                  <c:v>18780</c:v>
                </c:pt>
                <c:pt idx="7">
                  <c:v>22072</c:v>
                </c:pt>
                <c:pt idx="8">
                  <c:v>23283</c:v>
                </c:pt>
                <c:pt idx="9">
                  <c:v>27601</c:v>
                </c:pt>
                <c:pt idx="10">
                  <c:v>28942</c:v>
                </c:pt>
                <c:pt idx="11">
                  <c:v>29271</c:v>
                </c:pt>
                <c:pt idx="12">
                  <c:v>26908</c:v>
                </c:pt>
                <c:pt idx="13">
                  <c:v>18468</c:v>
                </c:pt>
                <c:pt idx="14">
                  <c:v>13472</c:v>
                </c:pt>
                <c:pt idx="15">
                  <c:v>10406</c:v>
                </c:pt>
                <c:pt idx="16">
                  <c:v>6963</c:v>
                </c:pt>
                <c:pt idx="17">
                  <c:v>2407</c:v>
                </c:pt>
                <c:pt idx="18">
                  <c:v>749</c:v>
                </c:pt>
                <c:pt idx="19">
                  <c:v>149</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1'!$X$326:$X$345</c:f>
              <c:numCache>
                <c:formatCode>#,##0</c:formatCode>
                <c:ptCount val="20"/>
                <c:pt idx="0">
                  <c:v>19704</c:v>
                </c:pt>
                <c:pt idx="1">
                  <c:v>21248</c:v>
                </c:pt>
                <c:pt idx="2">
                  <c:v>20984</c:v>
                </c:pt>
                <c:pt idx="3">
                  <c:v>22556</c:v>
                </c:pt>
                <c:pt idx="4">
                  <c:v>21150</c:v>
                </c:pt>
                <c:pt idx="5">
                  <c:v>17165</c:v>
                </c:pt>
                <c:pt idx="6">
                  <c:v>21676</c:v>
                </c:pt>
                <c:pt idx="7">
                  <c:v>21859</c:v>
                </c:pt>
                <c:pt idx="8">
                  <c:v>24402</c:v>
                </c:pt>
                <c:pt idx="9">
                  <c:v>24936</c:v>
                </c:pt>
                <c:pt idx="10">
                  <c:v>28578</c:v>
                </c:pt>
                <c:pt idx="11">
                  <c:v>28996</c:v>
                </c:pt>
                <c:pt idx="12">
                  <c:v>28555</c:v>
                </c:pt>
                <c:pt idx="13">
                  <c:v>25580</c:v>
                </c:pt>
                <c:pt idx="14">
                  <c:v>17302</c:v>
                </c:pt>
                <c:pt idx="15">
                  <c:v>12218</c:v>
                </c:pt>
                <c:pt idx="16">
                  <c:v>8600</c:v>
                </c:pt>
                <c:pt idx="17">
                  <c:v>4771</c:v>
                </c:pt>
                <c:pt idx="18">
                  <c:v>1133</c:v>
                </c:pt>
                <c:pt idx="19">
                  <c:v>201</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1'!$X$441:$X$460</c:f>
              <c:numCache>
                <c:formatCode>#,##0</c:formatCode>
                <c:ptCount val="20"/>
                <c:pt idx="0">
                  <c:v>18463</c:v>
                </c:pt>
                <c:pt idx="1">
                  <c:v>21973</c:v>
                </c:pt>
                <c:pt idx="2">
                  <c:v>22056</c:v>
                </c:pt>
                <c:pt idx="3">
                  <c:v>21580</c:v>
                </c:pt>
                <c:pt idx="4">
                  <c:v>19137</c:v>
                </c:pt>
                <c:pt idx="5">
                  <c:v>14517</c:v>
                </c:pt>
                <c:pt idx="6">
                  <c:v>21045</c:v>
                </c:pt>
                <c:pt idx="7">
                  <c:v>22888</c:v>
                </c:pt>
                <c:pt idx="8">
                  <c:v>22433</c:v>
                </c:pt>
                <c:pt idx="9">
                  <c:v>24763</c:v>
                </c:pt>
                <c:pt idx="10">
                  <c:v>24876</c:v>
                </c:pt>
                <c:pt idx="11">
                  <c:v>28052</c:v>
                </c:pt>
                <c:pt idx="12">
                  <c:v>27912</c:v>
                </c:pt>
                <c:pt idx="13">
                  <c:v>26990</c:v>
                </c:pt>
                <c:pt idx="14">
                  <c:v>23438</c:v>
                </c:pt>
                <c:pt idx="15">
                  <c:v>15496</c:v>
                </c:pt>
                <c:pt idx="16">
                  <c:v>9989</c:v>
                </c:pt>
                <c:pt idx="17">
                  <c:v>5760</c:v>
                </c:pt>
                <c:pt idx="18">
                  <c:v>2188</c:v>
                </c:pt>
                <c:pt idx="19">
                  <c:v>324</c:v>
                </c:pt>
              </c:numCache>
            </c:numRef>
          </c:val>
        </c:ser>
        <c:dLbls>
          <c:showLegendKey val="0"/>
          <c:showVal val="0"/>
          <c:showCatName val="0"/>
          <c:showSerName val="0"/>
          <c:showPercent val="0"/>
          <c:showBubbleSize val="0"/>
        </c:dLbls>
        <c:gapWidth val="50"/>
        <c:axId val="758935064"/>
        <c:axId val="758938200"/>
      </c:barChart>
      <c:catAx>
        <c:axId val="75893506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8938200"/>
        <c:crosses val="autoZero"/>
        <c:auto val="1"/>
        <c:lblAlgn val="ctr"/>
        <c:lblOffset val="100"/>
        <c:tickLblSkip val="2"/>
        <c:tickMarkSkip val="1"/>
        <c:noMultiLvlLbl val="0"/>
      </c:catAx>
      <c:valAx>
        <c:axId val="758938200"/>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893506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1'!$Y$96:$Y$115</c:f>
              <c:numCache>
                <c:formatCode>#,##0</c:formatCode>
                <c:ptCount val="20"/>
                <c:pt idx="0">
                  <c:v>15351</c:v>
                </c:pt>
                <c:pt idx="1">
                  <c:v>18493</c:v>
                </c:pt>
                <c:pt idx="2">
                  <c:v>21103</c:v>
                </c:pt>
                <c:pt idx="3">
                  <c:v>23212</c:v>
                </c:pt>
                <c:pt idx="4">
                  <c:v>18148</c:v>
                </c:pt>
                <c:pt idx="5">
                  <c:v>13788</c:v>
                </c:pt>
                <c:pt idx="6">
                  <c:v>21659</c:v>
                </c:pt>
                <c:pt idx="7">
                  <c:v>24444</c:v>
                </c:pt>
                <c:pt idx="8">
                  <c:v>29621</c:v>
                </c:pt>
                <c:pt idx="9">
                  <c:v>31542</c:v>
                </c:pt>
                <c:pt idx="10">
                  <c:v>32337</c:v>
                </c:pt>
                <c:pt idx="11">
                  <c:v>29101</c:v>
                </c:pt>
                <c:pt idx="12">
                  <c:v>19512</c:v>
                </c:pt>
                <c:pt idx="13">
                  <c:v>14677</c:v>
                </c:pt>
                <c:pt idx="14">
                  <c:v>12868</c:v>
                </c:pt>
                <c:pt idx="15">
                  <c:v>12084</c:v>
                </c:pt>
                <c:pt idx="16">
                  <c:v>8835</c:v>
                </c:pt>
                <c:pt idx="17">
                  <c:v>4971</c:v>
                </c:pt>
                <c:pt idx="18">
                  <c:v>2226</c:v>
                </c:pt>
                <c:pt idx="19">
                  <c:v>562</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1'!$Y$211:$Y$230</c:f>
              <c:numCache>
                <c:formatCode>#,##0</c:formatCode>
                <c:ptCount val="20"/>
                <c:pt idx="0">
                  <c:v>17657</c:v>
                </c:pt>
                <c:pt idx="1">
                  <c:v>17813</c:v>
                </c:pt>
                <c:pt idx="2">
                  <c:v>19993</c:v>
                </c:pt>
                <c:pt idx="3">
                  <c:v>21623</c:v>
                </c:pt>
                <c:pt idx="4">
                  <c:v>20842</c:v>
                </c:pt>
                <c:pt idx="5">
                  <c:v>17893</c:v>
                </c:pt>
                <c:pt idx="6">
                  <c:v>20743</c:v>
                </c:pt>
                <c:pt idx="7">
                  <c:v>24738</c:v>
                </c:pt>
                <c:pt idx="8">
                  <c:v>25745</c:v>
                </c:pt>
                <c:pt idx="9">
                  <c:v>30447</c:v>
                </c:pt>
                <c:pt idx="10">
                  <c:v>31797</c:v>
                </c:pt>
                <c:pt idx="11">
                  <c:v>31910</c:v>
                </c:pt>
                <c:pt idx="12">
                  <c:v>28282</c:v>
                </c:pt>
                <c:pt idx="13">
                  <c:v>18990</c:v>
                </c:pt>
                <c:pt idx="14">
                  <c:v>14329</c:v>
                </c:pt>
                <c:pt idx="15">
                  <c:v>12231</c:v>
                </c:pt>
                <c:pt idx="16">
                  <c:v>10179</c:v>
                </c:pt>
                <c:pt idx="17">
                  <c:v>6105</c:v>
                </c:pt>
                <c:pt idx="18">
                  <c:v>2435</c:v>
                </c:pt>
                <c:pt idx="19">
                  <c:v>733</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1'!$Y$326:$Y$345</c:f>
              <c:numCache>
                <c:formatCode>#,##0</c:formatCode>
                <c:ptCount val="20"/>
                <c:pt idx="0">
                  <c:v>18490</c:v>
                </c:pt>
                <c:pt idx="1">
                  <c:v>20518</c:v>
                </c:pt>
                <c:pt idx="2">
                  <c:v>19655</c:v>
                </c:pt>
                <c:pt idx="3">
                  <c:v>21618</c:v>
                </c:pt>
                <c:pt idx="4">
                  <c:v>21043</c:v>
                </c:pt>
                <c:pt idx="5">
                  <c:v>19461</c:v>
                </c:pt>
                <c:pt idx="6">
                  <c:v>24291</c:v>
                </c:pt>
                <c:pt idx="7">
                  <c:v>23478</c:v>
                </c:pt>
                <c:pt idx="8">
                  <c:v>27023</c:v>
                </c:pt>
                <c:pt idx="9">
                  <c:v>27459</c:v>
                </c:pt>
                <c:pt idx="10">
                  <c:v>31387</c:v>
                </c:pt>
                <c:pt idx="11">
                  <c:v>32286</c:v>
                </c:pt>
                <c:pt idx="12">
                  <c:v>31385</c:v>
                </c:pt>
                <c:pt idx="13">
                  <c:v>27697</c:v>
                </c:pt>
                <c:pt idx="14">
                  <c:v>18468</c:v>
                </c:pt>
                <c:pt idx="15">
                  <c:v>13659</c:v>
                </c:pt>
                <c:pt idx="16">
                  <c:v>10743</c:v>
                </c:pt>
                <c:pt idx="17">
                  <c:v>7312</c:v>
                </c:pt>
                <c:pt idx="18">
                  <c:v>3118</c:v>
                </c:pt>
                <c:pt idx="19">
                  <c:v>849</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1'!$Y$441:$Y$460</c:f>
              <c:numCache>
                <c:formatCode>#,##0</c:formatCode>
                <c:ptCount val="20"/>
                <c:pt idx="0">
                  <c:v>17096</c:v>
                </c:pt>
                <c:pt idx="1">
                  <c:v>20587</c:v>
                </c:pt>
                <c:pt idx="2">
                  <c:v>21250</c:v>
                </c:pt>
                <c:pt idx="3">
                  <c:v>20370</c:v>
                </c:pt>
                <c:pt idx="4">
                  <c:v>19301</c:v>
                </c:pt>
                <c:pt idx="5">
                  <c:v>16294</c:v>
                </c:pt>
                <c:pt idx="6">
                  <c:v>24110</c:v>
                </c:pt>
                <c:pt idx="7">
                  <c:v>25665</c:v>
                </c:pt>
                <c:pt idx="8">
                  <c:v>24238</c:v>
                </c:pt>
                <c:pt idx="9">
                  <c:v>27464</c:v>
                </c:pt>
                <c:pt idx="10">
                  <c:v>27761</c:v>
                </c:pt>
                <c:pt idx="11">
                  <c:v>31063</c:v>
                </c:pt>
                <c:pt idx="12">
                  <c:v>31363</c:v>
                </c:pt>
                <c:pt idx="13">
                  <c:v>30349</c:v>
                </c:pt>
                <c:pt idx="14">
                  <c:v>26578</c:v>
                </c:pt>
                <c:pt idx="15">
                  <c:v>17260</c:v>
                </c:pt>
                <c:pt idx="16">
                  <c:v>11838</c:v>
                </c:pt>
                <c:pt idx="17">
                  <c:v>7877</c:v>
                </c:pt>
                <c:pt idx="18">
                  <c:v>3829</c:v>
                </c:pt>
                <c:pt idx="19">
                  <c:v>1030</c:v>
                </c:pt>
              </c:numCache>
            </c:numRef>
          </c:val>
        </c:ser>
        <c:dLbls>
          <c:showLegendKey val="0"/>
          <c:showVal val="0"/>
          <c:showCatName val="0"/>
          <c:showSerName val="0"/>
          <c:showPercent val="0"/>
          <c:showBubbleSize val="0"/>
        </c:dLbls>
        <c:gapWidth val="50"/>
        <c:axId val="758935456"/>
        <c:axId val="758932712"/>
      </c:barChart>
      <c:catAx>
        <c:axId val="75893545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8932712"/>
        <c:crosses val="autoZero"/>
        <c:auto val="1"/>
        <c:lblAlgn val="ctr"/>
        <c:lblOffset val="100"/>
        <c:tickLblSkip val="2"/>
        <c:tickMarkSkip val="1"/>
        <c:noMultiLvlLbl val="0"/>
      </c:catAx>
      <c:valAx>
        <c:axId val="758932712"/>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893545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1'!$Z$96:$Z$115</c:f>
              <c:numCache>
                <c:formatCode>#,##0</c:formatCode>
                <c:ptCount val="20"/>
                <c:pt idx="0">
                  <c:v>25240</c:v>
                </c:pt>
                <c:pt idx="1">
                  <c:v>29243</c:v>
                </c:pt>
                <c:pt idx="2">
                  <c:v>33291</c:v>
                </c:pt>
                <c:pt idx="3">
                  <c:v>35499</c:v>
                </c:pt>
                <c:pt idx="4">
                  <c:v>23426</c:v>
                </c:pt>
                <c:pt idx="5">
                  <c:v>18281</c:v>
                </c:pt>
                <c:pt idx="6">
                  <c:v>28306</c:v>
                </c:pt>
                <c:pt idx="7">
                  <c:v>32047</c:v>
                </c:pt>
                <c:pt idx="8">
                  <c:v>37690</c:v>
                </c:pt>
                <c:pt idx="9">
                  <c:v>39037</c:v>
                </c:pt>
                <c:pt idx="10">
                  <c:v>39432</c:v>
                </c:pt>
                <c:pt idx="11">
                  <c:v>35335</c:v>
                </c:pt>
                <c:pt idx="12">
                  <c:v>24346</c:v>
                </c:pt>
                <c:pt idx="13">
                  <c:v>17126</c:v>
                </c:pt>
                <c:pt idx="14">
                  <c:v>12549</c:v>
                </c:pt>
                <c:pt idx="15">
                  <c:v>8433</c:v>
                </c:pt>
                <c:pt idx="16">
                  <c:v>3450</c:v>
                </c:pt>
                <c:pt idx="17">
                  <c:v>1469</c:v>
                </c:pt>
                <c:pt idx="18">
                  <c:v>531</c:v>
                </c:pt>
                <c:pt idx="19">
                  <c:v>123</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1'!$Z$211:$Z$230</c:f>
              <c:numCache>
                <c:formatCode>#,##0</c:formatCode>
                <c:ptCount val="20"/>
                <c:pt idx="0">
                  <c:v>33984</c:v>
                </c:pt>
                <c:pt idx="1">
                  <c:v>33684</c:v>
                </c:pt>
                <c:pt idx="2">
                  <c:v>36407</c:v>
                </c:pt>
                <c:pt idx="3">
                  <c:v>38526</c:v>
                </c:pt>
                <c:pt idx="4">
                  <c:v>31095</c:v>
                </c:pt>
                <c:pt idx="5">
                  <c:v>30310</c:v>
                </c:pt>
                <c:pt idx="6">
                  <c:v>35632</c:v>
                </c:pt>
                <c:pt idx="7">
                  <c:v>40853</c:v>
                </c:pt>
                <c:pt idx="8">
                  <c:v>40367</c:v>
                </c:pt>
                <c:pt idx="9">
                  <c:v>44315</c:v>
                </c:pt>
                <c:pt idx="10">
                  <c:v>42907</c:v>
                </c:pt>
                <c:pt idx="11">
                  <c:v>40835</c:v>
                </c:pt>
                <c:pt idx="12">
                  <c:v>34832</c:v>
                </c:pt>
                <c:pt idx="13">
                  <c:v>23315</c:v>
                </c:pt>
                <c:pt idx="14">
                  <c:v>16210</c:v>
                </c:pt>
                <c:pt idx="15">
                  <c:v>11486</c:v>
                </c:pt>
                <c:pt idx="16">
                  <c:v>6843</c:v>
                </c:pt>
                <c:pt idx="17">
                  <c:v>2237</c:v>
                </c:pt>
                <c:pt idx="18">
                  <c:v>687</c:v>
                </c:pt>
                <c:pt idx="19">
                  <c:v>145</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1'!$Z$326:$Z$345</c:f>
              <c:numCache>
                <c:formatCode>#,##0</c:formatCode>
                <c:ptCount val="20"/>
                <c:pt idx="0">
                  <c:v>43161</c:v>
                </c:pt>
                <c:pt idx="1">
                  <c:v>45024</c:v>
                </c:pt>
                <c:pt idx="2">
                  <c:v>42089</c:v>
                </c:pt>
                <c:pt idx="3">
                  <c:v>43271</c:v>
                </c:pt>
                <c:pt idx="4">
                  <c:v>37375</c:v>
                </c:pt>
                <c:pt idx="5">
                  <c:v>41991</c:v>
                </c:pt>
                <c:pt idx="6">
                  <c:v>51095</c:v>
                </c:pt>
                <c:pt idx="7">
                  <c:v>49061</c:v>
                </c:pt>
                <c:pt idx="8">
                  <c:v>52493</c:v>
                </c:pt>
                <c:pt idx="9">
                  <c:v>49489</c:v>
                </c:pt>
                <c:pt idx="10">
                  <c:v>50879</c:v>
                </c:pt>
                <c:pt idx="11">
                  <c:v>46206</c:v>
                </c:pt>
                <c:pt idx="12">
                  <c:v>41212</c:v>
                </c:pt>
                <c:pt idx="13">
                  <c:v>33236</c:v>
                </c:pt>
                <c:pt idx="14">
                  <c:v>21752</c:v>
                </c:pt>
                <c:pt idx="15">
                  <c:v>14581</c:v>
                </c:pt>
                <c:pt idx="16">
                  <c:v>9385</c:v>
                </c:pt>
                <c:pt idx="17">
                  <c:v>4559</c:v>
                </c:pt>
                <c:pt idx="18">
                  <c:v>1037</c:v>
                </c:pt>
                <c:pt idx="19">
                  <c:v>180</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1'!$Z$441:$Z$460</c:f>
              <c:numCache>
                <c:formatCode>#,##0</c:formatCode>
                <c:ptCount val="20"/>
                <c:pt idx="0">
                  <c:v>41408</c:v>
                </c:pt>
                <c:pt idx="1">
                  <c:v>47964</c:v>
                </c:pt>
                <c:pt idx="2">
                  <c:v>46930</c:v>
                </c:pt>
                <c:pt idx="3">
                  <c:v>43079</c:v>
                </c:pt>
                <c:pt idx="4">
                  <c:v>34564</c:v>
                </c:pt>
                <c:pt idx="5">
                  <c:v>32063</c:v>
                </c:pt>
                <c:pt idx="6">
                  <c:v>50037</c:v>
                </c:pt>
                <c:pt idx="7">
                  <c:v>53823</c:v>
                </c:pt>
                <c:pt idx="8">
                  <c:v>49737</c:v>
                </c:pt>
                <c:pt idx="9">
                  <c:v>52676</c:v>
                </c:pt>
                <c:pt idx="10">
                  <c:v>48519</c:v>
                </c:pt>
                <c:pt idx="11">
                  <c:v>48220</c:v>
                </c:pt>
                <c:pt idx="12">
                  <c:v>42979</c:v>
                </c:pt>
                <c:pt idx="13">
                  <c:v>37271</c:v>
                </c:pt>
                <c:pt idx="14">
                  <c:v>29454</c:v>
                </c:pt>
                <c:pt idx="15">
                  <c:v>19018</c:v>
                </c:pt>
                <c:pt idx="16">
                  <c:v>11732</c:v>
                </c:pt>
                <c:pt idx="17">
                  <c:v>6287</c:v>
                </c:pt>
                <c:pt idx="18">
                  <c:v>2202</c:v>
                </c:pt>
                <c:pt idx="19">
                  <c:v>275</c:v>
                </c:pt>
              </c:numCache>
            </c:numRef>
          </c:val>
        </c:ser>
        <c:dLbls>
          <c:showLegendKey val="0"/>
          <c:showVal val="0"/>
          <c:showCatName val="0"/>
          <c:showSerName val="0"/>
          <c:showPercent val="0"/>
          <c:showBubbleSize val="0"/>
        </c:dLbls>
        <c:gapWidth val="50"/>
        <c:axId val="758942904"/>
        <c:axId val="758933104"/>
      </c:barChart>
      <c:catAx>
        <c:axId val="7589429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8933104"/>
        <c:crosses val="autoZero"/>
        <c:auto val="1"/>
        <c:lblAlgn val="ctr"/>
        <c:lblOffset val="100"/>
        <c:tickLblSkip val="2"/>
        <c:tickMarkSkip val="1"/>
        <c:noMultiLvlLbl val="0"/>
      </c:catAx>
      <c:valAx>
        <c:axId val="758933104"/>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894290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1'!$AA$96:$AA$115</c:f>
              <c:numCache>
                <c:formatCode>#,##0</c:formatCode>
                <c:ptCount val="20"/>
                <c:pt idx="0">
                  <c:v>23614</c:v>
                </c:pt>
                <c:pt idx="1">
                  <c:v>27606</c:v>
                </c:pt>
                <c:pt idx="2">
                  <c:v>31461</c:v>
                </c:pt>
                <c:pt idx="3">
                  <c:v>34117</c:v>
                </c:pt>
                <c:pt idx="4">
                  <c:v>25348</c:v>
                </c:pt>
                <c:pt idx="5">
                  <c:v>21849</c:v>
                </c:pt>
                <c:pt idx="6">
                  <c:v>32937</c:v>
                </c:pt>
                <c:pt idx="7">
                  <c:v>35423</c:v>
                </c:pt>
                <c:pt idx="8">
                  <c:v>40081</c:v>
                </c:pt>
                <c:pt idx="9">
                  <c:v>41765</c:v>
                </c:pt>
                <c:pt idx="10">
                  <c:v>40565</c:v>
                </c:pt>
                <c:pt idx="11">
                  <c:v>34125</c:v>
                </c:pt>
                <c:pt idx="12">
                  <c:v>23070</c:v>
                </c:pt>
                <c:pt idx="13">
                  <c:v>16911</c:v>
                </c:pt>
                <c:pt idx="14">
                  <c:v>13251</c:v>
                </c:pt>
                <c:pt idx="15">
                  <c:v>10492</c:v>
                </c:pt>
                <c:pt idx="16">
                  <c:v>6961</c:v>
                </c:pt>
                <c:pt idx="17">
                  <c:v>3629</c:v>
                </c:pt>
                <c:pt idx="18">
                  <c:v>1547</c:v>
                </c:pt>
                <c:pt idx="19">
                  <c:v>380</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1'!$AA$211:$AA$230</c:f>
              <c:numCache>
                <c:formatCode>#,##0</c:formatCode>
                <c:ptCount val="20"/>
                <c:pt idx="0">
                  <c:v>32241</c:v>
                </c:pt>
                <c:pt idx="1">
                  <c:v>31974</c:v>
                </c:pt>
                <c:pt idx="2">
                  <c:v>34269</c:v>
                </c:pt>
                <c:pt idx="3">
                  <c:v>36682</c:v>
                </c:pt>
                <c:pt idx="4">
                  <c:v>32977</c:v>
                </c:pt>
                <c:pt idx="5">
                  <c:v>33962</c:v>
                </c:pt>
                <c:pt idx="6">
                  <c:v>37929</c:v>
                </c:pt>
                <c:pt idx="7">
                  <c:v>43404</c:v>
                </c:pt>
                <c:pt idx="8">
                  <c:v>42739</c:v>
                </c:pt>
                <c:pt idx="9">
                  <c:v>45871</c:v>
                </c:pt>
                <c:pt idx="10">
                  <c:v>45334</c:v>
                </c:pt>
                <c:pt idx="11">
                  <c:v>41682</c:v>
                </c:pt>
                <c:pt idx="12">
                  <c:v>34110</c:v>
                </c:pt>
                <c:pt idx="13">
                  <c:v>22927</c:v>
                </c:pt>
                <c:pt idx="14">
                  <c:v>16858</c:v>
                </c:pt>
                <c:pt idx="15">
                  <c:v>12922</c:v>
                </c:pt>
                <c:pt idx="16">
                  <c:v>9255</c:v>
                </c:pt>
                <c:pt idx="17">
                  <c:v>5038</c:v>
                </c:pt>
                <c:pt idx="18">
                  <c:v>1935</c:v>
                </c:pt>
                <c:pt idx="19">
                  <c:v>603</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1'!$AA$326:$AA$345</c:f>
              <c:numCache>
                <c:formatCode>#,##0</c:formatCode>
                <c:ptCount val="20"/>
                <c:pt idx="0">
                  <c:v>40725</c:v>
                </c:pt>
                <c:pt idx="1">
                  <c:v>42617</c:v>
                </c:pt>
                <c:pt idx="2">
                  <c:v>39894</c:v>
                </c:pt>
                <c:pt idx="3">
                  <c:v>41324</c:v>
                </c:pt>
                <c:pt idx="4">
                  <c:v>38401</c:v>
                </c:pt>
                <c:pt idx="5">
                  <c:v>44726</c:v>
                </c:pt>
                <c:pt idx="6">
                  <c:v>53179</c:v>
                </c:pt>
                <c:pt idx="7">
                  <c:v>49764</c:v>
                </c:pt>
                <c:pt idx="8">
                  <c:v>53473</c:v>
                </c:pt>
                <c:pt idx="9">
                  <c:v>50532</c:v>
                </c:pt>
                <c:pt idx="10">
                  <c:v>51884</c:v>
                </c:pt>
                <c:pt idx="11">
                  <c:v>48037</c:v>
                </c:pt>
                <c:pt idx="12">
                  <c:v>42101</c:v>
                </c:pt>
                <c:pt idx="13">
                  <c:v>33636</c:v>
                </c:pt>
                <c:pt idx="14">
                  <c:v>22190</c:v>
                </c:pt>
                <c:pt idx="15">
                  <c:v>15930</c:v>
                </c:pt>
                <c:pt idx="16">
                  <c:v>11366</c:v>
                </c:pt>
                <c:pt idx="17">
                  <c:v>6760</c:v>
                </c:pt>
                <c:pt idx="18">
                  <c:v>2749</c:v>
                </c:pt>
                <c:pt idx="19">
                  <c:v>670</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1'!$AA$441:$AA$460</c:f>
              <c:numCache>
                <c:formatCode>#,##0</c:formatCode>
                <c:ptCount val="20"/>
                <c:pt idx="0">
                  <c:v>38025</c:v>
                </c:pt>
                <c:pt idx="1">
                  <c:v>45461</c:v>
                </c:pt>
                <c:pt idx="2">
                  <c:v>44630</c:v>
                </c:pt>
                <c:pt idx="3">
                  <c:v>41114</c:v>
                </c:pt>
                <c:pt idx="4">
                  <c:v>35428</c:v>
                </c:pt>
                <c:pt idx="5">
                  <c:v>36079</c:v>
                </c:pt>
                <c:pt idx="6">
                  <c:v>54659</c:v>
                </c:pt>
                <c:pt idx="7">
                  <c:v>56348</c:v>
                </c:pt>
                <c:pt idx="8">
                  <c:v>51082</c:v>
                </c:pt>
                <c:pt idx="9">
                  <c:v>53976</c:v>
                </c:pt>
                <c:pt idx="10">
                  <c:v>49842</c:v>
                </c:pt>
                <c:pt idx="11">
                  <c:v>49934</c:v>
                </c:pt>
                <c:pt idx="12">
                  <c:v>45471</c:v>
                </c:pt>
                <c:pt idx="13">
                  <c:v>39311</c:v>
                </c:pt>
                <c:pt idx="14">
                  <c:v>31345</c:v>
                </c:pt>
                <c:pt idx="15">
                  <c:v>20259</c:v>
                </c:pt>
                <c:pt idx="16">
                  <c:v>13737</c:v>
                </c:pt>
                <c:pt idx="17">
                  <c:v>8383</c:v>
                </c:pt>
                <c:pt idx="18">
                  <c:v>3597</c:v>
                </c:pt>
                <c:pt idx="19">
                  <c:v>971</c:v>
                </c:pt>
              </c:numCache>
            </c:numRef>
          </c:val>
        </c:ser>
        <c:dLbls>
          <c:showLegendKey val="0"/>
          <c:showVal val="0"/>
          <c:showCatName val="0"/>
          <c:showSerName val="0"/>
          <c:showPercent val="0"/>
          <c:showBubbleSize val="0"/>
        </c:dLbls>
        <c:gapWidth val="50"/>
        <c:axId val="758936240"/>
        <c:axId val="758940552"/>
      </c:barChart>
      <c:catAx>
        <c:axId val="75893624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8940552"/>
        <c:crosses val="autoZero"/>
        <c:auto val="1"/>
        <c:lblAlgn val="ctr"/>
        <c:lblOffset val="100"/>
        <c:tickLblSkip val="2"/>
        <c:tickMarkSkip val="1"/>
        <c:noMultiLvlLbl val="0"/>
      </c:catAx>
      <c:valAx>
        <c:axId val="758940552"/>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893624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1'!$AB$96:$AB$115</c:f>
              <c:numCache>
                <c:formatCode>#,##0</c:formatCode>
                <c:ptCount val="20"/>
                <c:pt idx="0">
                  <c:v>5090</c:v>
                </c:pt>
                <c:pt idx="1">
                  <c:v>6173</c:v>
                </c:pt>
                <c:pt idx="2">
                  <c:v>7504</c:v>
                </c:pt>
                <c:pt idx="3">
                  <c:v>8277</c:v>
                </c:pt>
                <c:pt idx="4">
                  <c:v>5019</c:v>
                </c:pt>
                <c:pt idx="5">
                  <c:v>3032</c:v>
                </c:pt>
                <c:pt idx="6">
                  <c:v>5244</c:v>
                </c:pt>
                <c:pt idx="7">
                  <c:v>6146</c:v>
                </c:pt>
                <c:pt idx="8">
                  <c:v>8372</c:v>
                </c:pt>
                <c:pt idx="9">
                  <c:v>9146</c:v>
                </c:pt>
                <c:pt idx="10">
                  <c:v>9290</c:v>
                </c:pt>
                <c:pt idx="11">
                  <c:v>8357</c:v>
                </c:pt>
                <c:pt idx="12">
                  <c:v>6297</c:v>
                </c:pt>
                <c:pt idx="13">
                  <c:v>4512</c:v>
                </c:pt>
                <c:pt idx="14">
                  <c:v>3678</c:v>
                </c:pt>
                <c:pt idx="15">
                  <c:v>2346</c:v>
                </c:pt>
                <c:pt idx="16">
                  <c:v>839</c:v>
                </c:pt>
                <c:pt idx="17">
                  <c:v>371</c:v>
                </c:pt>
                <c:pt idx="18">
                  <c:v>122</c:v>
                </c:pt>
                <c:pt idx="19">
                  <c:v>27</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1'!$AB$211:$AB$230</c:f>
              <c:numCache>
                <c:formatCode>#,##0</c:formatCode>
                <c:ptCount val="20"/>
                <c:pt idx="0">
                  <c:v>5140</c:v>
                </c:pt>
                <c:pt idx="1">
                  <c:v>5740</c:v>
                </c:pt>
                <c:pt idx="2">
                  <c:v>6576</c:v>
                </c:pt>
                <c:pt idx="3">
                  <c:v>7693</c:v>
                </c:pt>
                <c:pt idx="4">
                  <c:v>5754</c:v>
                </c:pt>
                <c:pt idx="5">
                  <c:v>3499</c:v>
                </c:pt>
                <c:pt idx="6">
                  <c:v>4621</c:v>
                </c:pt>
                <c:pt idx="7">
                  <c:v>6029</c:v>
                </c:pt>
                <c:pt idx="8">
                  <c:v>6617</c:v>
                </c:pt>
                <c:pt idx="9">
                  <c:v>8597</c:v>
                </c:pt>
                <c:pt idx="10">
                  <c:v>9137</c:v>
                </c:pt>
                <c:pt idx="11">
                  <c:v>9325</c:v>
                </c:pt>
                <c:pt idx="12">
                  <c:v>8309</c:v>
                </c:pt>
                <c:pt idx="13">
                  <c:v>6092</c:v>
                </c:pt>
                <c:pt idx="14">
                  <c:v>4176</c:v>
                </c:pt>
                <c:pt idx="15">
                  <c:v>3334</c:v>
                </c:pt>
                <c:pt idx="16">
                  <c:v>1842</c:v>
                </c:pt>
                <c:pt idx="17">
                  <c:v>525</c:v>
                </c:pt>
                <c:pt idx="18">
                  <c:v>156</c:v>
                </c:pt>
                <c:pt idx="19">
                  <c:v>39</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1'!$AB$326:$AB$345</c:f>
              <c:numCache>
                <c:formatCode>#,##0</c:formatCode>
                <c:ptCount val="20"/>
                <c:pt idx="0">
                  <c:v>5337</c:v>
                </c:pt>
                <c:pt idx="1">
                  <c:v>6174</c:v>
                </c:pt>
                <c:pt idx="2">
                  <c:v>6340</c:v>
                </c:pt>
                <c:pt idx="3">
                  <c:v>7154</c:v>
                </c:pt>
                <c:pt idx="4">
                  <c:v>6156</c:v>
                </c:pt>
                <c:pt idx="5">
                  <c:v>4070</c:v>
                </c:pt>
                <c:pt idx="6">
                  <c:v>5329</c:v>
                </c:pt>
                <c:pt idx="7">
                  <c:v>5596</c:v>
                </c:pt>
                <c:pt idx="8">
                  <c:v>6867</c:v>
                </c:pt>
                <c:pt idx="9">
                  <c:v>7204</c:v>
                </c:pt>
                <c:pt idx="10">
                  <c:v>9119</c:v>
                </c:pt>
                <c:pt idx="11">
                  <c:v>9520</c:v>
                </c:pt>
                <c:pt idx="12">
                  <c:v>9431</c:v>
                </c:pt>
                <c:pt idx="13">
                  <c:v>8163</c:v>
                </c:pt>
                <c:pt idx="14">
                  <c:v>5750</c:v>
                </c:pt>
                <c:pt idx="15">
                  <c:v>3811</c:v>
                </c:pt>
                <c:pt idx="16">
                  <c:v>2713</c:v>
                </c:pt>
                <c:pt idx="17">
                  <c:v>1177</c:v>
                </c:pt>
                <c:pt idx="18">
                  <c:v>221</c:v>
                </c:pt>
                <c:pt idx="19">
                  <c:v>37</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1'!$AB$441:$AB$460</c:f>
              <c:numCache>
                <c:formatCode>#,##0</c:formatCode>
                <c:ptCount val="20"/>
                <c:pt idx="0">
                  <c:v>4794</c:v>
                </c:pt>
                <c:pt idx="1">
                  <c:v>5944</c:v>
                </c:pt>
                <c:pt idx="2">
                  <c:v>6372</c:v>
                </c:pt>
                <c:pt idx="3">
                  <c:v>6370</c:v>
                </c:pt>
                <c:pt idx="4">
                  <c:v>5219</c:v>
                </c:pt>
                <c:pt idx="5">
                  <c:v>3328</c:v>
                </c:pt>
                <c:pt idx="6">
                  <c:v>5145</c:v>
                </c:pt>
                <c:pt idx="7">
                  <c:v>5806</c:v>
                </c:pt>
                <c:pt idx="8">
                  <c:v>5836</c:v>
                </c:pt>
                <c:pt idx="9">
                  <c:v>6983</c:v>
                </c:pt>
                <c:pt idx="10">
                  <c:v>7231</c:v>
                </c:pt>
                <c:pt idx="11">
                  <c:v>9128</c:v>
                </c:pt>
                <c:pt idx="12">
                  <c:v>9322</c:v>
                </c:pt>
                <c:pt idx="13">
                  <c:v>8904</c:v>
                </c:pt>
                <c:pt idx="14">
                  <c:v>7461</c:v>
                </c:pt>
                <c:pt idx="15">
                  <c:v>5059</c:v>
                </c:pt>
                <c:pt idx="16">
                  <c:v>3011</c:v>
                </c:pt>
                <c:pt idx="17">
                  <c:v>1730</c:v>
                </c:pt>
                <c:pt idx="18">
                  <c:v>536</c:v>
                </c:pt>
                <c:pt idx="19">
                  <c:v>51</c:v>
                </c:pt>
              </c:numCache>
            </c:numRef>
          </c:val>
        </c:ser>
        <c:dLbls>
          <c:showLegendKey val="0"/>
          <c:showVal val="0"/>
          <c:showCatName val="0"/>
          <c:showSerName val="0"/>
          <c:showPercent val="0"/>
          <c:showBubbleSize val="0"/>
        </c:dLbls>
        <c:gapWidth val="50"/>
        <c:axId val="758943296"/>
        <c:axId val="758940160"/>
      </c:barChart>
      <c:catAx>
        <c:axId val="7589432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8940160"/>
        <c:crosses val="autoZero"/>
        <c:auto val="1"/>
        <c:lblAlgn val="ctr"/>
        <c:lblOffset val="100"/>
        <c:tickLblSkip val="2"/>
        <c:tickMarkSkip val="1"/>
        <c:noMultiLvlLbl val="0"/>
      </c:catAx>
      <c:valAx>
        <c:axId val="758940160"/>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894329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1'!$AC$96:$AC$115</c:f>
              <c:numCache>
                <c:formatCode>#,##0</c:formatCode>
                <c:ptCount val="20"/>
                <c:pt idx="0">
                  <c:v>4649</c:v>
                </c:pt>
                <c:pt idx="1">
                  <c:v>5819</c:v>
                </c:pt>
                <c:pt idx="2">
                  <c:v>7064</c:v>
                </c:pt>
                <c:pt idx="3">
                  <c:v>8057</c:v>
                </c:pt>
                <c:pt idx="4">
                  <c:v>5367</c:v>
                </c:pt>
                <c:pt idx="5">
                  <c:v>3895</c:v>
                </c:pt>
                <c:pt idx="6">
                  <c:v>6372</c:v>
                </c:pt>
                <c:pt idx="7">
                  <c:v>7394</c:v>
                </c:pt>
                <c:pt idx="8">
                  <c:v>9395</c:v>
                </c:pt>
                <c:pt idx="9">
                  <c:v>9907</c:v>
                </c:pt>
                <c:pt idx="10">
                  <c:v>9908</c:v>
                </c:pt>
                <c:pt idx="11">
                  <c:v>8731</c:v>
                </c:pt>
                <c:pt idx="12">
                  <c:v>6188</c:v>
                </c:pt>
                <c:pt idx="13">
                  <c:v>4754</c:v>
                </c:pt>
                <c:pt idx="14">
                  <c:v>3899</c:v>
                </c:pt>
                <c:pt idx="15">
                  <c:v>3216</c:v>
                </c:pt>
                <c:pt idx="16">
                  <c:v>2121</c:v>
                </c:pt>
                <c:pt idx="17">
                  <c:v>1170</c:v>
                </c:pt>
                <c:pt idx="18">
                  <c:v>458</c:v>
                </c:pt>
                <c:pt idx="19">
                  <c:v>104</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1'!$AC$211:$AC$230</c:f>
              <c:numCache>
                <c:formatCode>#,##0</c:formatCode>
                <c:ptCount val="20"/>
                <c:pt idx="0">
                  <c:v>4808</c:v>
                </c:pt>
                <c:pt idx="1">
                  <c:v>5354</c:v>
                </c:pt>
                <c:pt idx="2">
                  <c:v>6238</c:v>
                </c:pt>
                <c:pt idx="3">
                  <c:v>7174</c:v>
                </c:pt>
                <c:pt idx="4">
                  <c:v>6155</c:v>
                </c:pt>
                <c:pt idx="5">
                  <c:v>4282</c:v>
                </c:pt>
                <c:pt idx="6">
                  <c:v>5560</c:v>
                </c:pt>
                <c:pt idx="7">
                  <c:v>7261</c:v>
                </c:pt>
                <c:pt idx="8">
                  <c:v>7743</c:v>
                </c:pt>
                <c:pt idx="9">
                  <c:v>9739</c:v>
                </c:pt>
                <c:pt idx="10">
                  <c:v>10171</c:v>
                </c:pt>
                <c:pt idx="11">
                  <c:v>10028</c:v>
                </c:pt>
                <c:pt idx="12">
                  <c:v>8693</c:v>
                </c:pt>
                <c:pt idx="13">
                  <c:v>6105</c:v>
                </c:pt>
                <c:pt idx="14">
                  <c:v>4648</c:v>
                </c:pt>
                <c:pt idx="15">
                  <c:v>3677</c:v>
                </c:pt>
                <c:pt idx="16">
                  <c:v>2669</c:v>
                </c:pt>
                <c:pt idx="17">
                  <c:v>1483</c:v>
                </c:pt>
                <c:pt idx="18">
                  <c:v>595</c:v>
                </c:pt>
                <c:pt idx="19">
                  <c:v>148</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1'!$AC$326:$AC$345</c:f>
              <c:numCache>
                <c:formatCode>#,##0</c:formatCode>
                <c:ptCount val="20"/>
                <c:pt idx="0">
                  <c:v>4982</c:v>
                </c:pt>
                <c:pt idx="1">
                  <c:v>5872</c:v>
                </c:pt>
                <c:pt idx="2">
                  <c:v>5991</c:v>
                </c:pt>
                <c:pt idx="3">
                  <c:v>6728</c:v>
                </c:pt>
                <c:pt idx="4">
                  <c:v>6295</c:v>
                </c:pt>
                <c:pt idx="5">
                  <c:v>4915</c:v>
                </c:pt>
                <c:pt idx="6">
                  <c:v>6213</c:v>
                </c:pt>
                <c:pt idx="7">
                  <c:v>6552</c:v>
                </c:pt>
                <c:pt idx="8">
                  <c:v>8078</c:v>
                </c:pt>
                <c:pt idx="9">
                  <c:v>8446</c:v>
                </c:pt>
                <c:pt idx="10">
                  <c:v>10455</c:v>
                </c:pt>
                <c:pt idx="11">
                  <c:v>10677</c:v>
                </c:pt>
                <c:pt idx="12">
                  <c:v>10223</c:v>
                </c:pt>
                <c:pt idx="13">
                  <c:v>8748</c:v>
                </c:pt>
                <c:pt idx="14">
                  <c:v>6017</c:v>
                </c:pt>
                <c:pt idx="15">
                  <c:v>4444</c:v>
                </c:pt>
                <c:pt idx="16">
                  <c:v>3190</c:v>
                </c:pt>
                <c:pt idx="17">
                  <c:v>1838</c:v>
                </c:pt>
                <c:pt idx="18">
                  <c:v>684</c:v>
                </c:pt>
                <c:pt idx="19">
                  <c:v>185</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1'!$AC$441:$AC$460</c:f>
              <c:numCache>
                <c:formatCode>#,##0</c:formatCode>
                <c:ptCount val="20"/>
                <c:pt idx="0">
                  <c:v>4434</c:v>
                </c:pt>
                <c:pt idx="1">
                  <c:v>5529</c:v>
                </c:pt>
                <c:pt idx="2">
                  <c:v>6038</c:v>
                </c:pt>
                <c:pt idx="3">
                  <c:v>5992</c:v>
                </c:pt>
                <c:pt idx="4">
                  <c:v>5434</c:v>
                </c:pt>
                <c:pt idx="5">
                  <c:v>4039</c:v>
                </c:pt>
                <c:pt idx="6">
                  <c:v>6254</c:v>
                </c:pt>
                <c:pt idx="7">
                  <c:v>6651</c:v>
                </c:pt>
                <c:pt idx="8">
                  <c:v>6844</c:v>
                </c:pt>
                <c:pt idx="9">
                  <c:v>8255</c:v>
                </c:pt>
                <c:pt idx="10">
                  <c:v>8534</c:v>
                </c:pt>
                <c:pt idx="11">
                  <c:v>10520</c:v>
                </c:pt>
                <c:pt idx="12">
                  <c:v>10443</c:v>
                </c:pt>
                <c:pt idx="13">
                  <c:v>9895</c:v>
                </c:pt>
                <c:pt idx="14">
                  <c:v>8225</c:v>
                </c:pt>
                <c:pt idx="15">
                  <c:v>5506</c:v>
                </c:pt>
                <c:pt idx="16">
                  <c:v>3666</c:v>
                </c:pt>
                <c:pt idx="17">
                  <c:v>2214</c:v>
                </c:pt>
                <c:pt idx="18">
                  <c:v>900</c:v>
                </c:pt>
                <c:pt idx="19">
                  <c:v>230</c:v>
                </c:pt>
              </c:numCache>
            </c:numRef>
          </c:val>
        </c:ser>
        <c:dLbls>
          <c:showLegendKey val="0"/>
          <c:showVal val="0"/>
          <c:showCatName val="0"/>
          <c:showSerName val="0"/>
          <c:showPercent val="0"/>
          <c:showBubbleSize val="0"/>
        </c:dLbls>
        <c:gapWidth val="50"/>
        <c:axId val="758936632"/>
        <c:axId val="758934280"/>
      </c:barChart>
      <c:catAx>
        <c:axId val="75893663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8934280"/>
        <c:crosses val="autoZero"/>
        <c:auto val="1"/>
        <c:lblAlgn val="ctr"/>
        <c:lblOffset val="100"/>
        <c:tickLblSkip val="2"/>
        <c:tickMarkSkip val="1"/>
        <c:noMultiLvlLbl val="0"/>
      </c:catAx>
      <c:valAx>
        <c:axId val="758934280"/>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893663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4766196988534327"/>
          <c:w val="0.11702127659574468"/>
          <c:h val="0.186403969240687"/>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Annual per cent change in number of people with hospital treatment insurance by age cohort - Australia</a:t>
            </a:r>
          </a:p>
        </c:rich>
      </c:tx>
      <c:layout>
        <c:manualLayout>
          <c:xMode val="edge"/>
          <c:yMode val="edge"/>
          <c:x val="8.6165916252338381E-2"/>
          <c:y val="4.0527387080567757E-3"/>
        </c:manualLayout>
      </c:layout>
      <c:overlay val="0"/>
      <c:spPr>
        <a:noFill/>
        <a:ln w="25400">
          <a:noFill/>
        </a:ln>
      </c:spPr>
    </c:title>
    <c:autoTitleDeleted val="0"/>
    <c:plotArea>
      <c:layout>
        <c:manualLayout>
          <c:layoutTarget val="inner"/>
          <c:xMode val="edge"/>
          <c:yMode val="edge"/>
          <c:x val="5.8115985857386601E-2"/>
          <c:y val="0.17719733537944052"/>
          <c:w val="0.92806024424756295"/>
          <c:h val="0.65569940494958412"/>
        </c:manualLayout>
      </c:layout>
      <c:barChart>
        <c:barDir val="col"/>
        <c:grouping val="clustered"/>
        <c:varyColors val="0"/>
        <c:ser>
          <c:idx val="4"/>
          <c:order val="0"/>
          <c:tx>
            <c:strRef>
              <c:f>'Charts pg3'!$AE$4</c:f>
              <c:strCache>
                <c:ptCount val="1"/>
                <c:pt idx="0">
                  <c:v>2017</c:v>
                </c:pt>
              </c:strCache>
            </c:strRef>
          </c:tx>
          <c:spPr>
            <a:solidFill>
              <a:srgbClr val="C3C800"/>
            </a:solidFill>
            <a:ln w="12700">
              <a:solidFill>
                <a:srgbClr val="000000"/>
              </a:solidFill>
              <a:prstDash val="solid"/>
            </a:ln>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pg3'!$AE$5:$AE$24</c:f>
              <c:numCache>
                <c:formatCode>0.00%</c:formatCode>
                <c:ptCount val="20"/>
                <c:pt idx="0">
                  <c:v>-3.1381542149420683E-2</c:v>
                </c:pt>
                <c:pt idx="1">
                  <c:v>-3.7464210167940104E-3</c:v>
                </c:pt>
                <c:pt idx="2">
                  <c:v>1.5881780227881226E-2</c:v>
                </c:pt>
                <c:pt idx="3">
                  <c:v>-3.2232205738519371E-3</c:v>
                </c:pt>
                <c:pt idx="4">
                  <c:v>-2.7288398520987189E-2</c:v>
                </c:pt>
                <c:pt idx="5">
                  <c:v>-5.32399082763928E-2</c:v>
                </c:pt>
                <c:pt idx="6">
                  <c:v>-2.3901881771049127E-2</c:v>
                </c:pt>
                <c:pt idx="7">
                  <c:v>1.5969282317149336E-2</c:v>
                </c:pt>
                <c:pt idx="8">
                  <c:v>-1.9601164302966545E-2</c:v>
                </c:pt>
                <c:pt idx="9">
                  <c:v>1.2225570070078629E-2</c:v>
                </c:pt>
                <c:pt idx="10">
                  <c:v>-2.2686936009285952E-2</c:v>
                </c:pt>
                <c:pt idx="11">
                  <c:v>-1.8231944831120783E-3</c:v>
                </c:pt>
                <c:pt idx="12">
                  <c:v>9.6662542398195939E-4</c:v>
                </c:pt>
                <c:pt idx="13">
                  <c:v>-8.9420747375379417E-4</c:v>
                </c:pt>
                <c:pt idx="14">
                  <c:v>7.0752730109204354E-2</c:v>
                </c:pt>
                <c:pt idx="15">
                  <c:v>4.162222935146076E-2</c:v>
                </c:pt>
                <c:pt idx="16">
                  <c:v>4.1243483979749085E-2</c:v>
                </c:pt>
                <c:pt idx="17">
                  <c:v>1.3215859030837107E-2</c:v>
                </c:pt>
                <c:pt idx="18">
                  <c:v>8.2292914846739507E-2</c:v>
                </c:pt>
                <c:pt idx="19">
                  <c:v>3.0673818303721179E-2</c:v>
                </c:pt>
              </c:numCache>
            </c:numRef>
          </c:val>
        </c:ser>
        <c:ser>
          <c:idx val="0"/>
          <c:order val="1"/>
          <c:tx>
            <c:strRef>
              <c:f>'Charts pg3'!$AF$4</c:f>
              <c:strCache>
                <c:ptCount val="1"/>
                <c:pt idx="0">
                  <c:v>2018</c:v>
                </c:pt>
              </c:strCache>
            </c:strRef>
          </c:tx>
          <c:spPr>
            <a:solidFill>
              <a:srgbClr val="594A32"/>
            </a:solidFill>
            <a:ln>
              <a:solidFill>
                <a:sysClr val="windowText" lastClr="000000"/>
              </a:solidFill>
            </a:ln>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pg3'!$AF$5:$AF$24</c:f>
              <c:numCache>
                <c:formatCode>0.00%</c:formatCode>
                <c:ptCount val="20"/>
                <c:pt idx="0">
                  <c:v>-3.915771481555419E-2</c:v>
                </c:pt>
                <c:pt idx="1">
                  <c:v>-1.2850158053442695E-2</c:v>
                </c:pt>
                <c:pt idx="2">
                  <c:v>1.3345206018063438E-2</c:v>
                </c:pt>
                <c:pt idx="3">
                  <c:v>-4.6604750815659735E-3</c:v>
                </c:pt>
                <c:pt idx="4">
                  <c:v>-2.9580364270719417E-2</c:v>
                </c:pt>
                <c:pt idx="5">
                  <c:v>-6.9383462331774504E-2</c:v>
                </c:pt>
                <c:pt idx="6">
                  <c:v>-3.5637579576876077E-2</c:v>
                </c:pt>
                <c:pt idx="7">
                  <c:v>1.245201155378961E-2</c:v>
                </c:pt>
                <c:pt idx="8">
                  <c:v>-1.0775401914026705E-2</c:v>
                </c:pt>
                <c:pt idx="9">
                  <c:v>-6.1437255810555813E-3</c:v>
                </c:pt>
                <c:pt idx="10">
                  <c:v>-1.7266194400491375E-2</c:v>
                </c:pt>
                <c:pt idx="11">
                  <c:v>-7.0160758846919968E-3</c:v>
                </c:pt>
                <c:pt idx="12">
                  <c:v>-7.8054550273920498E-4</c:v>
                </c:pt>
                <c:pt idx="13">
                  <c:v>1.1698295664135383E-3</c:v>
                </c:pt>
                <c:pt idx="14">
                  <c:v>4.440138267144067E-2</c:v>
                </c:pt>
                <c:pt idx="15">
                  <c:v>5.2167905126056402E-2</c:v>
                </c:pt>
                <c:pt idx="16">
                  <c:v>4.648560201101315E-2</c:v>
                </c:pt>
                <c:pt idx="17">
                  <c:v>1.6015410016510634E-2</c:v>
                </c:pt>
                <c:pt idx="18">
                  <c:v>8.7964285714285717E-2</c:v>
                </c:pt>
                <c:pt idx="19">
                  <c:v>6.5295169946332665E-2</c:v>
                </c:pt>
              </c:numCache>
            </c:numRef>
          </c:val>
        </c:ser>
        <c:dLbls>
          <c:showLegendKey val="0"/>
          <c:showVal val="0"/>
          <c:showCatName val="0"/>
          <c:showSerName val="0"/>
          <c:showPercent val="0"/>
          <c:showBubbleSize val="0"/>
        </c:dLbls>
        <c:gapWidth val="150"/>
        <c:axId val="753496376"/>
        <c:axId val="753497552"/>
      </c:barChart>
      <c:catAx>
        <c:axId val="75349637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pitchFamily="34" charset="0"/>
                <a:ea typeface="Verdana"/>
                <a:cs typeface="Verdana"/>
              </a:defRPr>
            </a:pPr>
            <a:endParaRPr lang="en-US"/>
          </a:p>
        </c:txPr>
        <c:crossAx val="753497552"/>
        <c:crosses val="autoZero"/>
        <c:auto val="1"/>
        <c:lblAlgn val="ctr"/>
        <c:lblOffset val="100"/>
        <c:tickLblSkip val="1"/>
        <c:tickMarkSkip val="1"/>
        <c:noMultiLvlLbl val="0"/>
      </c:catAx>
      <c:valAx>
        <c:axId val="753497552"/>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753496376"/>
        <c:crosses val="autoZero"/>
        <c:crossBetween val="between"/>
      </c:valAx>
      <c:spPr>
        <a:noFill/>
        <a:ln w="25400">
          <a:noFill/>
        </a:ln>
      </c:spPr>
    </c:plotArea>
    <c:legend>
      <c:legendPos val="r"/>
      <c:layout>
        <c:manualLayout>
          <c:xMode val="edge"/>
          <c:yMode val="edge"/>
          <c:x val="7.5344686893949825E-2"/>
          <c:y val="0.15867939412953813"/>
          <c:w val="0.17380085065124434"/>
          <c:h val="9.2132460715137879E-2"/>
        </c:manualLayout>
      </c:layout>
      <c:overlay val="0"/>
      <c:spPr>
        <a:no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1'!$AD$96:$AD$115</c:f>
              <c:numCache>
                <c:formatCode>#,##0</c:formatCode>
                <c:ptCount val="20"/>
                <c:pt idx="0">
                  <c:v>2305</c:v>
                </c:pt>
                <c:pt idx="1">
                  <c:v>2661</c:v>
                </c:pt>
                <c:pt idx="2">
                  <c:v>2779</c:v>
                </c:pt>
                <c:pt idx="3">
                  <c:v>2734</c:v>
                </c:pt>
                <c:pt idx="4">
                  <c:v>1399</c:v>
                </c:pt>
                <c:pt idx="5">
                  <c:v>1334</c:v>
                </c:pt>
                <c:pt idx="6">
                  <c:v>2358</c:v>
                </c:pt>
                <c:pt idx="7">
                  <c:v>2790</c:v>
                </c:pt>
                <c:pt idx="8">
                  <c:v>3184</c:v>
                </c:pt>
                <c:pt idx="9">
                  <c:v>3082</c:v>
                </c:pt>
                <c:pt idx="10">
                  <c:v>3140</c:v>
                </c:pt>
                <c:pt idx="11">
                  <c:v>2542</c:v>
                </c:pt>
                <c:pt idx="12">
                  <c:v>1468</c:v>
                </c:pt>
                <c:pt idx="13">
                  <c:v>653</c:v>
                </c:pt>
                <c:pt idx="14">
                  <c:v>322</c:v>
                </c:pt>
                <c:pt idx="15">
                  <c:v>170</c:v>
                </c:pt>
                <c:pt idx="16">
                  <c:v>45</c:v>
                </c:pt>
                <c:pt idx="17">
                  <c:v>21</c:v>
                </c:pt>
                <c:pt idx="18">
                  <c:v>4</c:v>
                </c:pt>
                <c:pt idx="19">
                  <c:v>6</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1'!$AD$211:$AD$230</c:f>
              <c:numCache>
                <c:formatCode>#,##0</c:formatCode>
                <c:ptCount val="20"/>
                <c:pt idx="0">
                  <c:v>2650</c:v>
                </c:pt>
                <c:pt idx="1">
                  <c:v>2667</c:v>
                </c:pt>
                <c:pt idx="2">
                  <c:v>2903</c:v>
                </c:pt>
                <c:pt idx="3">
                  <c:v>2834</c:v>
                </c:pt>
                <c:pt idx="4">
                  <c:v>1900</c:v>
                </c:pt>
                <c:pt idx="5">
                  <c:v>1897</c:v>
                </c:pt>
                <c:pt idx="6">
                  <c:v>2637</c:v>
                </c:pt>
                <c:pt idx="7">
                  <c:v>3014</c:v>
                </c:pt>
                <c:pt idx="8">
                  <c:v>3043</c:v>
                </c:pt>
                <c:pt idx="9">
                  <c:v>3343</c:v>
                </c:pt>
                <c:pt idx="10">
                  <c:v>3171</c:v>
                </c:pt>
                <c:pt idx="11">
                  <c:v>2948</c:v>
                </c:pt>
                <c:pt idx="12">
                  <c:v>2139</c:v>
                </c:pt>
                <c:pt idx="13">
                  <c:v>1173</c:v>
                </c:pt>
                <c:pt idx="14">
                  <c:v>530</c:v>
                </c:pt>
                <c:pt idx="15">
                  <c:v>239</c:v>
                </c:pt>
                <c:pt idx="16">
                  <c:v>119</c:v>
                </c:pt>
                <c:pt idx="17">
                  <c:v>22</c:v>
                </c:pt>
                <c:pt idx="18">
                  <c:v>11</c:v>
                </c:pt>
                <c:pt idx="19">
                  <c:v>1</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1'!$AD$326:$AD$345</c:f>
              <c:numCache>
                <c:formatCode>#,##0</c:formatCode>
                <c:ptCount val="20"/>
                <c:pt idx="0">
                  <c:v>3370</c:v>
                </c:pt>
                <c:pt idx="1">
                  <c:v>3368</c:v>
                </c:pt>
                <c:pt idx="2">
                  <c:v>3134</c:v>
                </c:pt>
                <c:pt idx="3">
                  <c:v>3297</c:v>
                </c:pt>
                <c:pt idx="4">
                  <c:v>2524</c:v>
                </c:pt>
                <c:pt idx="5">
                  <c:v>2612</c:v>
                </c:pt>
                <c:pt idx="6">
                  <c:v>3602</c:v>
                </c:pt>
                <c:pt idx="7">
                  <c:v>3524</c:v>
                </c:pt>
                <c:pt idx="8">
                  <c:v>3696</c:v>
                </c:pt>
                <c:pt idx="9">
                  <c:v>3587</c:v>
                </c:pt>
                <c:pt idx="10">
                  <c:v>3831</c:v>
                </c:pt>
                <c:pt idx="11">
                  <c:v>3351</c:v>
                </c:pt>
                <c:pt idx="12">
                  <c:v>2782</c:v>
                </c:pt>
                <c:pt idx="13">
                  <c:v>1814</c:v>
                </c:pt>
                <c:pt idx="14">
                  <c:v>976</c:v>
                </c:pt>
                <c:pt idx="15">
                  <c:v>419</c:v>
                </c:pt>
                <c:pt idx="16">
                  <c:v>182</c:v>
                </c:pt>
                <c:pt idx="17">
                  <c:v>77</c:v>
                </c:pt>
                <c:pt idx="18">
                  <c:v>8</c:v>
                </c:pt>
                <c:pt idx="19">
                  <c:v>1</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1'!$AD$441:$AD$460</c:f>
              <c:numCache>
                <c:formatCode>#,##0</c:formatCode>
                <c:ptCount val="20"/>
                <c:pt idx="0">
                  <c:v>3253</c:v>
                </c:pt>
                <c:pt idx="1">
                  <c:v>3655</c:v>
                </c:pt>
                <c:pt idx="2">
                  <c:v>3373</c:v>
                </c:pt>
                <c:pt idx="3">
                  <c:v>3090</c:v>
                </c:pt>
                <c:pt idx="4">
                  <c:v>2323</c:v>
                </c:pt>
                <c:pt idx="5">
                  <c:v>2360</c:v>
                </c:pt>
                <c:pt idx="6">
                  <c:v>3869</c:v>
                </c:pt>
                <c:pt idx="7">
                  <c:v>4106</c:v>
                </c:pt>
                <c:pt idx="8">
                  <c:v>3645</c:v>
                </c:pt>
                <c:pt idx="9">
                  <c:v>3743</c:v>
                </c:pt>
                <c:pt idx="10">
                  <c:v>3487</c:v>
                </c:pt>
                <c:pt idx="11">
                  <c:v>3585</c:v>
                </c:pt>
                <c:pt idx="12">
                  <c:v>2898</c:v>
                </c:pt>
                <c:pt idx="13">
                  <c:v>2125</c:v>
                </c:pt>
                <c:pt idx="14">
                  <c:v>1350</c:v>
                </c:pt>
                <c:pt idx="15">
                  <c:v>742</c:v>
                </c:pt>
                <c:pt idx="16">
                  <c:v>305</c:v>
                </c:pt>
                <c:pt idx="17">
                  <c:v>100</c:v>
                </c:pt>
                <c:pt idx="18">
                  <c:v>32</c:v>
                </c:pt>
                <c:pt idx="19">
                  <c:v>1</c:v>
                </c:pt>
              </c:numCache>
            </c:numRef>
          </c:val>
        </c:ser>
        <c:dLbls>
          <c:showLegendKey val="0"/>
          <c:showVal val="0"/>
          <c:showCatName val="0"/>
          <c:showSerName val="0"/>
          <c:showPercent val="0"/>
          <c:showBubbleSize val="0"/>
        </c:dLbls>
        <c:gapWidth val="50"/>
        <c:axId val="758937024"/>
        <c:axId val="758941336"/>
      </c:barChart>
      <c:catAx>
        <c:axId val="75893702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8941336"/>
        <c:crosses val="autoZero"/>
        <c:auto val="1"/>
        <c:lblAlgn val="ctr"/>
        <c:lblOffset val="100"/>
        <c:tickLblSkip val="2"/>
        <c:tickMarkSkip val="1"/>
        <c:noMultiLvlLbl val="0"/>
      </c:catAx>
      <c:valAx>
        <c:axId val="758941336"/>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8937024"/>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3869364542286495"/>
          <c:y val="0.13888993124845939"/>
          <c:w val="0.13577455637778135"/>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1'!$AE$96:$AE$115</c:f>
              <c:numCache>
                <c:formatCode>#,##0</c:formatCode>
                <c:ptCount val="20"/>
                <c:pt idx="0">
                  <c:v>2183</c:v>
                </c:pt>
                <c:pt idx="1">
                  <c:v>2460</c:v>
                </c:pt>
                <c:pt idx="2">
                  <c:v>2686</c:v>
                </c:pt>
                <c:pt idx="3">
                  <c:v>2555</c:v>
                </c:pt>
                <c:pt idx="4">
                  <c:v>1790</c:v>
                </c:pt>
                <c:pt idx="5">
                  <c:v>1991</c:v>
                </c:pt>
                <c:pt idx="6">
                  <c:v>3130</c:v>
                </c:pt>
                <c:pt idx="7">
                  <c:v>3120</c:v>
                </c:pt>
                <c:pt idx="8">
                  <c:v>3397</c:v>
                </c:pt>
                <c:pt idx="9">
                  <c:v>3213</c:v>
                </c:pt>
                <c:pt idx="10">
                  <c:v>2973</c:v>
                </c:pt>
                <c:pt idx="11">
                  <c:v>2112</c:v>
                </c:pt>
                <c:pt idx="12">
                  <c:v>1097</c:v>
                </c:pt>
                <c:pt idx="13">
                  <c:v>469</c:v>
                </c:pt>
                <c:pt idx="14">
                  <c:v>282</c:v>
                </c:pt>
                <c:pt idx="15">
                  <c:v>169</c:v>
                </c:pt>
                <c:pt idx="16">
                  <c:v>87</c:v>
                </c:pt>
                <c:pt idx="17">
                  <c:v>44</c:v>
                </c:pt>
                <c:pt idx="18">
                  <c:v>15</c:v>
                </c:pt>
                <c:pt idx="19">
                  <c:v>3</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1'!$AD$211:$AD$230</c:f>
              <c:numCache>
                <c:formatCode>#,##0</c:formatCode>
                <c:ptCount val="20"/>
                <c:pt idx="0">
                  <c:v>2650</c:v>
                </c:pt>
                <c:pt idx="1">
                  <c:v>2667</c:v>
                </c:pt>
                <c:pt idx="2">
                  <c:v>2903</c:v>
                </c:pt>
                <c:pt idx="3">
                  <c:v>2834</c:v>
                </c:pt>
                <c:pt idx="4">
                  <c:v>1900</c:v>
                </c:pt>
                <c:pt idx="5">
                  <c:v>1897</c:v>
                </c:pt>
                <c:pt idx="6">
                  <c:v>2637</c:v>
                </c:pt>
                <c:pt idx="7">
                  <c:v>3014</c:v>
                </c:pt>
                <c:pt idx="8">
                  <c:v>3043</c:v>
                </c:pt>
                <c:pt idx="9">
                  <c:v>3343</c:v>
                </c:pt>
                <c:pt idx="10">
                  <c:v>3171</c:v>
                </c:pt>
                <c:pt idx="11">
                  <c:v>2948</c:v>
                </c:pt>
                <c:pt idx="12">
                  <c:v>2139</c:v>
                </c:pt>
                <c:pt idx="13">
                  <c:v>1173</c:v>
                </c:pt>
                <c:pt idx="14">
                  <c:v>530</c:v>
                </c:pt>
                <c:pt idx="15">
                  <c:v>239</c:v>
                </c:pt>
                <c:pt idx="16">
                  <c:v>119</c:v>
                </c:pt>
                <c:pt idx="17">
                  <c:v>22</c:v>
                </c:pt>
                <c:pt idx="18">
                  <c:v>11</c:v>
                </c:pt>
                <c:pt idx="19">
                  <c:v>1</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1'!$AD$326:$AD$345</c:f>
              <c:numCache>
                <c:formatCode>#,##0</c:formatCode>
                <c:ptCount val="20"/>
                <c:pt idx="0">
                  <c:v>3370</c:v>
                </c:pt>
                <c:pt idx="1">
                  <c:v>3368</c:v>
                </c:pt>
                <c:pt idx="2">
                  <c:v>3134</c:v>
                </c:pt>
                <c:pt idx="3">
                  <c:v>3297</c:v>
                </c:pt>
                <c:pt idx="4">
                  <c:v>2524</c:v>
                </c:pt>
                <c:pt idx="5">
                  <c:v>2612</c:v>
                </c:pt>
                <c:pt idx="6">
                  <c:v>3602</c:v>
                </c:pt>
                <c:pt idx="7">
                  <c:v>3524</c:v>
                </c:pt>
                <c:pt idx="8">
                  <c:v>3696</c:v>
                </c:pt>
                <c:pt idx="9">
                  <c:v>3587</c:v>
                </c:pt>
                <c:pt idx="10">
                  <c:v>3831</c:v>
                </c:pt>
                <c:pt idx="11">
                  <c:v>3351</c:v>
                </c:pt>
                <c:pt idx="12">
                  <c:v>2782</c:v>
                </c:pt>
                <c:pt idx="13">
                  <c:v>1814</c:v>
                </c:pt>
                <c:pt idx="14">
                  <c:v>976</c:v>
                </c:pt>
                <c:pt idx="15">
                  <c:v>419</c:v>
                </c:pt>
                <c:pt idx="16">
                  <c:v>182</c:v>
                </c:pt>
                <c:pt idx="17">
                  <c:v>77</c:v>
                </c:pt>
                <c:pt idx="18">
                  <c:v>8</c:v>
                </c:pt>
                <c:pt idx="19">
                  <c:v>1</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1'!$AE$441:$AE$460</c:f>
              <c:numCache>
                <c:formatCode>#,##0</c:formatCode>
                <c:ptCount val="20"/>
                <c:pt idx="0">
                  <c:v>3059</c:v>
                </c:pt>
                <c:pt idx="1">
                  <c:v>3489</c:v>
                </c:pt>
                <c:pt idx="2">
                  <c:v>3264</c:v>
                </c:pt>
                <c:pt idx="3">
                  <c:v>2997</c:v>
                </c:pt>
                <c:pt idx="4">
                  <c:v>2413</c:v>
                </c:pt>
                <c:pt idx="5">
                  <c:v>3054</c:v>
                </c:pt>
                <c:pt idx="6">
                  <c:v>4661</c:v>
                </c:pt>
                <c:pt idx="7">
                  <c:v>4527</c:v>
                </c:pt>
                <c:pt idx="8">
                  <c:v>3895</c:v>
                </c:pt>
                <c:pt idx="9">
                  <c:v>3926</c:v>
                </c:pt>
                <c:pt idx="10">
                  <c:v>3611</c:v>
                </c:pt>
                <c:pt idx="11">
                  <c:v>3530</c:v>
                </c:pt>
                <c:pt idx="12">
                  <c:v>2803</c:v>
                </c:pt>
                <c:pt idx="13">
                  <c:v>1985</c:v>
                </c:pt>
                <c:pt idx="14">
                  <c:v>1250</c:v>
                </c:pt>
                <c:pt idx="15">
                  <c:v>600</c:v>
                </c:pt>
                <c:pt idx="16">
                  <c:v>300</c:v>
                </c:pt>
                <c:pt idx="17">
                  <c:v>133</c:v>
                </c:pt>
                <c:pt idx="18">
                  <c:v>62</c:v>
                </c:pt>
                <c:pt idx="19">
                  <c:v>6</c:v>
                </c:pt>
              </c:numCache>
            </c:numRef>
          </c:val>
        </c:ser>
        <c:dLbls>
          <c:showLegendKey val="0"/>
          <c:showVal val="0"/>
          <c:showCatName val="0"/>
          <c:showSerName val="0"/>
          <c:showPercent val="0"/>
          <c:showBubbleSize val="0"/>
        </c:dLbls>
        <c:gapWidth val="50"/>
        <c:axId val="758942120"/>
        <c:axId val="758944080"/>
      </c:barChart>
      <c:catAx>
        <c:axId val="75894212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8944080"/>
        <c:crosses val="autoZero"/>
        <c:auto val="1"/>
        <c:lblAlgn val="ctr"/>
        <c:lblOffset val="100"/>
        <c:tickLblSkip val="2"/>
        <c:tickMarkSkip val="1"/>
        <c:noMultiLvlLbl val="0"/>
      </c:catAx>
      <c:valAx>
        <c:axId val="758944080"/>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8942120"/>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pitchFamily="34" charset="0"/>
                <a:ea typeface="Verdana"/>
                <a:cs typeface="Verdana"/>
              </a:defRPr>
            </a:pPr>
            <a:r>
              <a:rPr lang="en-AU" sz="1100">
                <a:latin typeface="Arial Narrow" pitchFamily="34" charset="0"/>
              </a:rPr>
              <a:t>Insured people with hospital insurance and per cent of </a:t>
            </a:r>
            <a:r>
              <a:rPr lang="en-AU" sz="1100" baseline="0">
                <a:latin typeface="Arial Narrow" pitchFamily="34" charset="0"/>
              </a:rPr>
              <a:t> p</a:t>
            </a:r>
            <a:r>
              <a:rPr lang="en-AU" sz="1100">
                <a:latin typeface="Arial Narrow" pitchFamily="34" charset="0"/>
              </a:rPr>
              <a:t>opulation covered at 31 December - Australia</a:t>
            </a:r>
          </a:p>
        </c:rich>
      </c:tx>
      <c:layout>
        <c:manualLayout>
          <c:xMode val="edge"/>
          <c:yMode val="edge"/>
          <c:x val="0.10969793322734499"/>
          <c:y val="2.6431737016479495E-2"/>
        </c:manualLayout>
      </c:layout>
      <c:overlay val="0"/>
      <c:spPr>
        <a:noFill/>
        <a:ln w="25400">
          <a:noFill/>
        </a:ln>
      </c:spPr>
    </c:title>
    <c:autoTitleDeleted val="0"/>
    <c:plotArea>
      <c:layout>
        <c:manualLayout>
          <c:layoutTarget val="inner"/>
          <c:xMode val="edge"/>
          <c:yMode val="edge"/>
          <c:x val="9.4859565447800748E-2"/>
          <c:y val="0.18061693434330944"/>
          <c:w val="0.83147853736089028"/>
          <c:h val="0.69383329286482365"/>
        </c:manualLayout>
      </c:layout>
      <c:barChart>
        <c:barDir val="col"/>
        <c:grouping val="clustered"/>
        <c:varyColors val="0"/>
        <c:ser>
          <c:idx val="4"/>
          <c:order val="0"/>
          <c:tx>
            <c:v>Aust Privately Insured Persons(RHS)</c:v>
          </c:tx>
          <c:spPr>
            <a:solidFill>
              <a:srgbClr val="594A32"/>
            </a:solidFill>
            <a:ln w="12700">
              <a:noFill/>
              <a:prstDash val="solid"/>
            </a:ln>
          </c:spPr>
          <c:invertIfNegative val="0"/>
          <c:cat>
            <c:numRef>
              <c:f>'Charts pg 2'!$M$32:$M$48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'Charts pg 2'!$V$8:$V$24</c:f>
              <c:numCache>
                <c:formatCode>#,##0</c:formatCode>
                <c:ptCount val="17"/>
                <c:pt idx="0">
                  <c:v>8717.098</c:v>
                </c:pt>
                <c:pt idx="1">
                  <c:v>8679.6980000000003</c:v>
                </c:pt>
                <c:pt idx="2">
                  <c:v>8703.5310000000009</c:v>
                </c:pt>
                <c:pt idx="3">
                  <c:v>8805.3410000000003</c:v>
                </c:pt>
                <c:pt idx="4">
                  <c:v>8998.7990000000009</c:v>
                </c:pt>
                <c:pt idx="5">
                  <c:v>9391.4889999999996</c:v>
                </c:pt>
                <c:pt idx="6">
                  <c:v>9656.848</c:v>
                </c:pt>
                <c:pt idx="7">
                  <c:v>9866.2009999999991</c:v>
                </c:pt>
                <c:pt idx="8">
                  <c:v>10117.522000000001</c:v>
                </c:pt>
                <c:pt idx="9">
                  <c:v>10403.68</c:v>
                </c:pt>
                <c:pt idx="10">
                  <c:v>10710.319</c:v>
                </c:pt>
                <c:pt idx="11">
                  <c:v>10958.428</c:v>
                </c:pt>
                <c:pt idx="12">
                  <c:v>11180.710999999999</c:v>
                </c:pt>
                <c:pt idx="13">
                  <c:v>11308.465</c:v>
                </c:pt>
                <c:pt idx="14">
                  <c:v>11327.512000000001</c:v>
                </c:pt>
                <c:pt idx="15">
                  <c:v>11306.294</c:v>
                </c:pt>
                <c:pt idx="16">
                  <c:v>11241.637000000001</c:v>
                </c:pt>
              </c:numCache>
            </c:numRef>
          </c:val>
        </c:ser>
        <c:dLbls>
          <c:showLegendKey val="0"/>
          <c:showVal val="0"/>
          <c:showCatName val="0"/>
          <c:showSerName val="0"/>
          <c:showPercent val="0"/>
          <c:showBubbleSize val="0"/>
        </c:dLbls>
        <c:gapWidth val="150"/>
        <c:axId val="758933888"/>
        <c:axId val="758947216"/>
      </c:barChart>
      <c:lineChart>
        <c:grouping val="standard"/>
        <c:varyColors val="0"/>
        <c:ser>
          <c:idx val="2"/>
          <c:order val="1"/>
          <c:tx>
            <c:v>Percent of population (LHS)</c:v>
          </c:tx>
          <c:spPr>
            <a:ln w="31750">
              <a:solidFill>
                <a:srgbClr val="C3C800"/>
              </a:solidFill>
              <a:prstDash val="solid"/>
            </a:ln>
          </c:spPr>
          <c:marker>
            <c:symbol val="none"/>
          </c:marker>
          <c:cat>
            <c:numRef>
              <c:f>'Charts pg 2'!$M$32:$M$48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'Charts pg 2'!$V$32:$V$48</c:f>
              <c:numCache>
                <c:formatCode>0.0%</c:formatCode>
                <c:ptCount val="17"/>
                <c:pt idx="0">
                  <c:v>0.44462646874405937</c:v>
                </c:pt>
                <c:pt idx="1">
                  <c:v>0.43776820224585927</c:v>
                </c:pt>
                <c:pt idx="2">
                  <c:v>0.4341778757590728</c:v>
                </c:pt>
                <c:pt idx="3">
                  <c:v>0.43351413528750621</c:v>
                </c:pt>
                <c:pt idx="4">
                  <c:v>0.43625153296220825</c:v>
                </c:pt>
                <c:pt idx="5">
                  <c:v>0.44687071415319696</c:v>
                </c:pt>
                <c:pt idx="6">
                  <c:v>0.44966551613748146</c:v>
                </c:pt>
                <c:pt idx="7">
                  <c:v>0.45128142147549916</c:v>
                </c:pt>
                <c:pt idx="8">
                  <c:v>0.45637370102366415</c:v>
                </c:pt>
                <c:pt idx="9">
                  <c:v>0.4619940068599605</c:v>
                </c:pt>
                <c:pt idx="10">
                  <c:v>0.46718942632199439</c:v>
                </c:pt>
                <c:pt idx="11">
                  <c:v>0.47042299798680731</c:v>
                </c:pt>
                <c:pt idx="12">
                  <c:v>0.47300842062209258</c:v>
                </c:pt>
                <c:pt idx="13">
                  <c:v>0.4715451429407303</c:v>
                </c:pt>
                <c:pt idx="14">
                  <c:v>0.46452674155924739</c:v>
                </c:pt>
                <c:pt idx="15">
                  <c:v>0.4564424678434631</c:v>
                </c:pt>
                <c:pt idx="16">
                  <c:v>0.44644230938775936</c:v>
                </c:pt>
              </c:numCache>
            </c:numRef>
          </c:val>
          <c:smooth val="0"/>
        </c:ser>
        <c:dLbls>
          <c:showLegendKey val="0"/>
          <c:showVal val="0"/>
          <c:showCatName val="0"/>
          <c:showSerName val="0"/>
          <c:showPercent val="0"/>
          <c:showBubbleSize val="0"/>
        </c:dLbls>
        <c:marker val="1"/>
        <c:smooth val="0"/>
        <c:axId val="758944472"/>
        <c:axId val="758932320"/>
      </c:lineChart>
      <c:catAx>
        <c:axId val="758944472"/>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758932320"/>
        <c:crosses val="autoZero"/>
        <c:auto val="1"/>
        <c:lblAlgn val="ctr"/>
        <c:lblOffset val="100"/>
        <c:tickLblSkip val="1"/>
        <c:tickMarkSkip val="1"/>
        <c:noMultiLvlLbl val="0"/>
      </c:catAx>
      <c:valAx>
        <c:axId val="758932320"/>
        <c:scaling>
          <c:orientation val="minMax"/>
          <c:min val="0.2"/>
        </c:scaling>
        <c:delete val="0"/>
        <c:axPos val="l"/>
        <c:majorGridlines>
          <c:spPr>
            <a:ln w="9525">
              <a:solidFill>
                <a:schemeClr val="bg1">
                  <a:lumMod val="75000"/>
                </a:schemeClr>
              </a:solidFill>
              <a:prstDash val="solid"/>
            </a:ln>
          </c:spPr>
        </c:majorGridlines>
        <c:numFmt formatCode="0.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758944472"/>
        <c:crosses val="autoZero"/>
        <c:crossBetween val="between"/>
      </c:valAx>
      <c:catAx>
        <c:axId val="758933888"/>
        <c:scaling>
          <c:orientation val="minMax"/>
        </c:scaling>
        <c:delete val="1"/>
        <c:axPos val="b"/>
        <c:numFmt formatCode="General" sourceLinked="1"/>
        <c:majorTickMark val="out"/>
        <c:minorTickMark val="none"/>
        <c:tickLblPos val="nextTo"/>
        <c:crossAx val="758947216"/>
        <c:crosses val="autoZero"/>
        <c:auto val="1"/>
        <c:lblAlgn val="ctr"/>
        <c:lblOffset val="100"/>
        <c:noMultiLvlLbl val="0"/>
      </c:catAx>
      <c:valAx>
        <c:axId val="758947216"/>
        <c:scaling>
          <c:orientation val="minMax"/>
          <c:min val="4000"/>
        </c:scaling>
        <c:delete val="0"/>
        <c:axPos val="r"/>
        <c:title>
          <c:tx>
            <c:rich>
              <a:bodyPr rot="5400000" vert="horz"/>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(millions)</a:t>
                </a:r>
              </a:p>
            </c:rich>
          </c:tx>
          <c:layout>
            <c:manualLayout>
              <c:xMode val="edge"/>
              <c:yMode val="edge"/>
              <c:x val="0.96184419713831482"/>
              <c:y val="0.46916354717955339"/>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758933888"/>
        <c:crosses val="max"/>
        <c:crossBetween val="between"/>
        <c:dispUnits>
          <c:builtInUnit val="thousands"/>
        </c:dispUnits>
      </c:valAx>
      <c:spPr>
        <a:noFill/>
        <a:ln w="25400">
          <a:noFill/>
        </a:ln>
      </c:spPr>
    </c:plotArea>
    <c:legend>
      <c:legendPos val="b"/>
      <c:layout>
        <c:manualLayout>
          <c:xMode val="edge"/>
          <c:yMode val="edge"/>
          <c:x val="0.13354531001589826"/>
          <c:y val="0.9493401746912784"/>
          <c:w val="0.74032856385797552"/>
          <c:h val="3.744503248569341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People with hospital treatment insurance at 31 December by State</a:t>
            </a:r>
          </a:p>
        </c:rich>
      </c:tx>
      <c:layout>
        <c:manualLayout>
          <c:xMode val="edge"/>
          <c:yMode val="edge"/>
          <c:x val="0.25990116907028415"/>
          <c:y val="2.4984680262247552E-2"/>
        </c:manualLayout>
      </c:layout>
      <c:overlay val="0"/>
      <c:spPr>
        <a:noFill/>
        <a:ln w="25400">
          <a:noFill/>
        </a:ln>
      </c:spPr>
    </c:title>
    <c:autoTitleDeleted val="0"/>
    <c:plotArea>
      <c:layout>
        <c:manualLayout>
          <c:layoutTarget val="inner"/>
          <c:xMode val="edge"/>
          <c:yMode val="edge"/>
          <c:x val="8.8824717805796663E-2"/>
          <c:y val="0.13649365257914189"/>
          <c:w val="0.88830392469598007"/>
          <c:h val="0.77491679049880158"/>
        </c:manualLayout>
      </c:layout>
      <c:barChart>
        <c:barDir val="col"/>
        <c:grouping val="clustered"/>
        <c:varyColors val="0"/>
        <c:ser>
          <c:idx val="6"/>
          <c:order val="1"/>
          <c:tx>
            <c:strRef>
              <c:f>'Charts pg 2'!$M$10</c:f>
              <c:strCache>
                <c:ptCount val="1"/>
                <c:pt idx="0">
                  <c:v>2004</c:v>
                </c:pt>
              </c:strCache>
            </c:strRef>
          </c:tx>
          <c:spPr>
            <a:solidFill>
              <a:srgbClr val="0066CC"/>
            </a:solidFill>
            <a:ln w="3175">
              <a:solidFill>
                <a:srgbClr val="000000"/>
              </a:solidFill>
              <a:prstDash val="solid"/>
            </a:ln>
            <a:effectLst>
              <a:outerShdw dist="35921" dir="2700000" algn="br">
                <a:srgbClr val="000000"/>
              </a:outerShdw>
            </a:effectLst>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2'!$N$10:$U$10</c:f>
              <c:numCache>
                <c:formatCode>#,##0</c:formatCode>
                <c:ptCount val="8"/>
                <c:pt idx="0">
                  <c:v>2971.6550000000002</c:v>
                </c:pt>
                <c:pt idx="1">
                  <c:v>2115.306</c:v>
                </c:pt>
                <c:pt idx="2">
                  <c:v>1574.896</c:v>
                </c:pt>
                <c:pt idx="3">
                  <c:v>676.89499999999998</c:v>
                </c:pt>
                <c:pt idx="4">
                  <c:v>921.76300000000003</c:v>
                </c:pt>
                <c:pt idx="5">
                  <c:v>207.39699999999999</c:v>
                </c:pt>
                <c:pt idx="6">
                  <c:v>66.805999999999997</c:v>
                </c:pt>
                <c:pt idx="7">
                  <c:v>168.81299999999999</c:v>
                </c:pt>
              </c:numCache>
            </c:numRef>
          </c:val>
        </c:ser>
        <c:ser>
          <c:idx val="8"/>
          <c:order val="3"/>
          <c:tx>
            <c:strRef>
              <c:f>'Charts pg 2'!$M$12</c:f>
              <c:strCache>
                <c:ptCount val="1"/>
                <c:pt idx="0">
                  <c:v>2006</c:v>
                </c:pt>
              </c:strCache>
            </c:strRef>
          </c:tx>
          <c:spPr>
            <a:solidFill>
              <a:srgbClr val="000080"/>
            </a:solidFill>
            <a:ln w="3175">
              <a:solidFill>
                <a:srgbClr val="000000"/>
              </a:solidFill>
              <a:prstDash val="solid"/>
            </a:ln>
            <a:effectLst>
              <a:outerShdw dist="35921" dir="2700000" algn="br">
                <a:srgbClr val="000000"/>
              </a:outerShdw>
            </a:effectLst>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2'!$N$12:$U$12</c:f>
              <c:numCache>
                <c:formatCode>#,##0</c:formatCode>
                <c:ptCount val="8"/>
                <c:pt idx="0">
                  <c:v>3034.58</c:v>
                </c:pt>
                <c:pt idx="1">
                  <c:v>2170.3000000000002</c:v>
                </c:pt>
                <c:pt idx="2">
                  <c:v>1665.557</c:v>
                </c:pt>
                <c:pt idx="3">
                  <c:v>687.48500000000001</c:v>
                </c:pt>
                <c:pt idx="4">
                  <c:v>985.95699999999999</c:v>
                </c:pt>
                <c:pt idx="5">
                  <c:v>208.43299999999999</c:v>
                </c:pt>
                <c:pt idx="6">
                  <c:v>68.031999999999996</c:v>
                </c:pt>
                <c:pt idx="7">
                  <c:v>178.45500000000001</c:v>
                </c:pt>
              </c:numCache>
            </c:numRef>
          </c:val>
        </c:ser>
        <c:ser>
          <c:idx val="1"/>
          <c:order val="5"/>
          <c:tx>
            <c:strRef>
              <c:f>'Charts pg 2'!$M$14</c:f>
              <c:strCache>
                <c:ptCount val="1"/>
                <c:pt idx="0">
                  <c:v>2008</c:v>
                </c:pt>
              </c:strCache>
            </c:strRef>
          </c:tx>
          <c:spPr>
            <a:solidFill>
              <a:srgbClr val="993366"/>
            </a:solidFill>
            <a:ln w="6350">
              <a:solidFill>
                <a:srgbClr val="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2'!$N$14:$U$14</c:f>
              <c:numCache>
                <c:formatCode>#,##0</c:formatCode>
                <c:ptCount val="8"/>
                <c:pt idx="0">
                  <c:v>3189.4940000000001</c:v>
                </c:pt>
                <c:pt idx="1">
                  <c:v>2312.9549999999999</c:v>
                </c:pt>
                <c:pt idx="2">
                  <c:v>1843.1379999999999</c:v>
                </c:pt>
                <c:pt idx="3">
                  <c:v>720.77200000000005</c:v>
                </c:pt>
                <c:pt idx="4">
                  <c:v>1107.3820000000001</c:v>
                </c:pt>
                <c:pt idx="5">
                  <c:v>215.732</c:v>
                </c:pt>
                <c:pt idx="6">
                  <c:v>75.840999999999994</c:v>
                </c:pt>
                <c:pt idx="7">
                  <c:v>191.53399999999999</c:v>
                </c:pt>
              </c:numCache>
            </c:numRef>
          </c:val>
        </c:ser>
        <c:ser>
          <c:idx val="10"/>
          <c:order val="9"/>
          <c:tx>
            <c:strRef>
              <c:f>'Charts pg 2'!$M$16</c:f>
              <c:strCache>
                <c:ptCount val="1"/>
                <c:pt idx="0">
                  <c:v>2010</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2'!$N$16:$U$16</c:f>
              <c:numCache>
                <c:formatCode>#,##0</c:formatCode>
                <c:ptCount val="8"/>
                <c:pt idx="0">
                  <c:v>3319.049</c:v>
                </c:pt>
                <c:pt idx="1">
                  <c:v>2415.7849999999999</c:v>
                </c:pt>
                <c:pt idx="2">
                  <c:v>1941.76</c:v>
                </c:pt>
                <c:pt idx="3">
                  <c:v>740.48299999999995</c:v>
                </c:pt>
                <c:pt idx="4">
                  <c:v>1195.06</c:v>
                </c:pt>
                <c:pt idx="5">
                  <c:v>221.035</c:v>
                </c:pt>
                <c:pt idx="6">
                  <c:v>82.739000000000004</c:v>
                </c:pt>
                <c:pt idx="7">
                  <c:v>201.61099999999999</c:v>
                </c:pt>
              </c:numCache>
            </c:numRef>
          </c:val>
        </c:ser>
        <c:ser>
          <c:idx val="12"/>
          <c:order val="11"/>
          <c:tx>
            <c:strRef>
              <c:f>'Charts pg 2'!$M$18</c:f>
              <c:strCache>
                <c:ptCount val="1"/>
                <c:pt idx="0">
                  <c:v>2012</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2'!$N$18:$U$18</c:f>
              <c:numCache>
                <c:formatCode>#,##0</c:formatCode>
                <c:ptCount val="8"/>
                <c:pt idx="0">
                  <c:v>3485.9639999999999</c:v>
                </c:pt>
                <c:pt idx="1">
                  <c:v>2535.3130000000001</c:v>
                </c:pt>
                <c:pt idx="2">
                  <c:v>2076.0360000000001</c:v>
                </c:pt>
                <c:pt idx="3">
                  <c:v>762.20899999999995</c:v>
                </c:pt>
                <c:pt idx="4">
                  <c:v>1317.1</c:v>
                </c:pt>
                <c:pt idx="5">
                  <c:v>228.148</c:v>
                </c:pt>
                <c:pt idx="6">
                  <c:v>90.590999999999994</c:v>
                </c:pt>
                <c:pt idx="7">
                  <c:v>214.958</c:v>
                </c:pt>
              </c:numCache>
            </c:numRef>
          </c:val>
        </c:ser>
        <c:ser>
          <c:idx val="14"/>
          <c:order val="13"/>
          <c:tx>
            <c:strRef>
              <c:f>'Charts pg 2'!$M$20</c:f>
              <c:strCache>
                <c:ptCount val="1"/>
                <c:pt idx="0">
                  <c:v>2014</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2'!$N$20:$U$20</c:f>
              <c:numCache>
                <c:formatCode>#,##0</c:formatCode>
                <c:ptCount val="8"/>
                <c:pt idx="0">
                  <c:v>3628.848</c:v>
                </c:pt>
                <c:pt idx="1">
                  <c:v>2644.6210000000001</c:v>
                </c:pt>
                <c:pt idx="2">
                  <c:v>2158.6489999999999</c:v>
                </c:pt>
                <c:pt idx="3">
                  <c:v>781.21199999999999</c:v>
                </c:pt>
                <c:pt idx="4">
                  <c:v>1413.146</c:v>
                </c:pt>
                <c:pt idx="5">
                  <c:v>232.74</c:v>
                </c:pt>
                <c:pt idx="6">
                  <c:v>96.436000000000007</c:v>
                </c:pt>
                <c:pt idx="7">
                  <c:v>225.059</c:v>
                </c:pt>
              </c:numCache>
            </c:numRef>
          </c:val>
        </c:ser>
        <c:ser>
          <c:idx val="16"/>
          <c:order val="15"/>
          <c:tx>
            <c:strRef>
              <c:f>'Charts pg 2'!$M$22</c:f>
              <c:strCache>
                <c:ptCount val="1"/>
                <c:pt idx="0">
                  <c:v>2016</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2'!$N$22:$U$22</c:f>
              <c:numCache>
                <c:formatCode>#,##0</c:formatCode>
                <c:ptCount val="8"/>
                <c:pt idx="0">
                  <c:v>3704.6950000000002</c:v>
                </c:pt>
                <c:pt idx="1">
                  <c:v>2692.5929999999998</c:v>
                </c:pt>
                <c:pt idx="2">
                  <c:v>2142.5619999999999</c:v>
                </c:pt>
                <c:pt idx="3">
                  <c:v>785.61699999999996</c:v>
                </c:pt>
                <c:pt idx="4">
                  <c:v>1439.758</c:v>
                </c:pt>
                <c:pt idx="5">
                  <c:v>231.75899999999999</c:v>
                </c:pt>
                <c:pt idx="6">
                  <c:v>100.39100000000001</c:v>
                </c:pt>
                <c:pt idx="7">
                  <c:v>230.137</c:v>
                </c:pt>
              </c:numCache>
            </c:numRef>
          </c:val>
        </c:ser>
        <c:ser>
          <c:idx val="4"/>
          <c:order val="16"/>
          <c:tx>
            <c:strRef>
              <c:f>'Charts pg 2'!$M$24</c:f>
              <c:strCache>
                <c:ptCount val="1"/>
                <c:pt idx="0">
                  <c:v>2018</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2'!$N$24:$U$24</c:f>
              <c:numCache>
                <c:formatCode>#,##0</c:formatCode>
                <c:ptCount val="8"/>
                <c:pt idx="0">
                  <c:v>3696.5140000000001</c:v>
                </c:pt>
                <c:pt idx="1">
                  <c:v>2689.4769999999999</c:v>
                </c:pt>
                <c:pt idx="2">
                  <c:v>2102.636</c:v>
                </c:pt>
                <c:pt idx="3">
                  <c:v>779.20299999999997</c:v>
                </c:pt>
                <c:pt idx="4">
                  <c:v>1417.89</c:v>
                </c:pt>
                <c:pt idx="5">
                  <c:v>227.833</c:v>
                </c:pt>
                <c:pt idx="6">
                  <c:v>97.606999999999999</c:v>
                </c:pt>
                <c:pt idx="7">
                  <c:v>230.477</c:v>
                </c:pt>
              </c:numCache>
            </c:numRef>
          </c:val>
        </c:ser>
        <c:dLbls>
          <c:showLegendKey val="0"/>
          <c:showVal val="0"/>
          <c:showCatName val="0"/>
          <c:showSerName val="0"/>
          <c:showPercent val="0"/>
          <c:showBubbleSize val="0"/>
        </c:dLbls>
        <c:gapWidth val="150"/>
        <c:axId val="758945256"/>
        <c:axId val="758947608"/>
        <c:extLst>
          <c:ext xmlns:c15="http://schemas.microsoft.com/office/drawing/2012/chart" uri="{02D57815-91ED-43cb-92C2-25804820EDAC}">
            <c15:filteredBarSeries>
              <c15:ser>
                <c:idx val="5"/>
                <c:order val="0"/>
                <c:tx>
                  <c:strRef>
                    <c:extLst>
                      <c:ext uri="{02D57815-91ED-43cb-92C2-25804820EDAC}">
                        <c15:formulaRef>
                          <c15:sqref>'Charts pg 2'!$M$5</c15:sqref>
                        </c15:formulaRef>
                      </c:ext>
                    </c:extLst>
                    <c:strCache>
                      <c:ptCount val="1"/>
                      <c:pt idx="0">
                        <c:v>1999</c:v>
                      </c:pt>
                    </c:strCache>
                  </c:strRef>
                </c:tx>
                <c:spPr>
                  <a:solidFill>
                    <a:srgbClr val="FF8080"/>
                  </a:solidFill>
                  <a:ln w="3175">
                    <a:solidFill>
                      <a:srgbClr val="000000"/>
                    </a:solidFill>
                    <a:prstDash val="solid"/>
                  </a:ln>
                  <a:effectLst>
                    <a:outerShdw dist="35921" dir="2700000" algn="br">
                      <a:srgbClr val="000000"/>
                    </a:outerShdw>
                  </a:effectLst>
                </c:spPr>
                <c:invertIfNegative val="0"/>
                <c:cat>
                  <c:strRef>
                    <c:extLst>
                      <c:ex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uri="{02D57815-91ED-43cb-92C2-25804820EDAC}">
                        <c15:formulaRef>
                          <c15:sqref>'Charts pg 2'!$M$5:$U$5</c15:sqref>
                        </c15:formulaRef>
                      </c:ext>
                    </c:extLst>
                    <c:numCache>
                      <c:formatCode>#,##0</c:formatCode>
                      <c:ptCount val="9"/>
                      <c:pt idx="0" formatCode="General">
                        <c:v>1999</c:v>
                      </c:pt>
                      <c:pt idx="1">
                        <c:v>2026</c:v>
                      </c:pt>
                      <c:pt idx="2">
                        <c:v>1439</c:v>
                      </c:pt>
                      <c:pt idx="3">
                        <c:v>1036</c:v>
                      </c:pt>
                      <c:pt idx="4">
                        <c:v>480</c:v>
                      </c:pt>
                      <c:pt idx="5">
                        <c:v>670</c:v>
                      </c:pt>
                      <c:pt idx="6">
                        <c:v>160</c:v>
                      </c:pt>
                      <c:pt idx="7">
                        <c:v>49</c:v>
                      </c:pt>
                      <c:pt idx="8">
                        <c:v>109</c:v>
                      </c:pt>
                    </c:numCache>
                  </c:numRef>
                </c:val>
              </c15:ser>
            </c15:filteredBarSeries>
            <c15:filteredBarSeries>
              <c15:ser>
                <c:idx val="7"/>
                <c:order val="2"/>
                <c:tx>
                  <c:strRef>
                    <c:extLst xmlns:c15="http://schemas.microsoft.com/office/drawing/2012/chart">
                      <c:ext xmlns:c15="http://schemas.microsoft.com/office/drawing/2012/chart" uri="{02D57815-91ED-43cb-92C2-25804820EDAC}">
                        <c15:formulaRef>
                          <c15:sqref>'Charts pg 2'!$M$7</c15:sqref>
                        </c15:formulaRef>
                      </c:ext>
                    </c:extLst>
                    <c:strCache>
                      <c:ptCount val="1"/>
                      <c:pt idx="0">
                        <c:v>2001</c:v>
                      </c:pt>
                    </c:strCache>
                  </c:strRef>
                </c:tx>
                <c:spPr>
                  <a:solidFill>
                    <a:srgbClr val="CCCC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2'!$M$7:$U$7</c15:sqref>
                        </c15:formulaRef>
                      </c:ext>
                    </c:extLst>
                    <c:numCache>
                      <c:formatCode>#,##0</c:formatCode>
                      <c:ptCount val="9"/>
                      <c:pt idx="0" formatCode="General">
                        <c:v>2001</c:v>
                      </c:pt>
                      <c:pt idx="1">
                        <c:v>2972.3829999999998</c:v>
                      </c:pt>
                      <c:pt idx="2">
                        <c:v>2156.4659999999999</c:v>
                      </c:pt>
                      <c:pt idx="3">
                        <c:v>1552.75</c:v>
                      </c:pt>
                      <c:pt idx="4">
                        <c:v>695.59400000000005</c:v>
                      </c:pt>
                      <c:pt idx="5">
                        <c:v>918.43499999999995</c:v>
                      </c:pt>
                      <c:pt idx="6">
                        <c:v>214.59399999999999</c:v>
                      </c:pt>
                      <c:pt idx="7">
                        <c:v>70.962999999999994</c:v>
                      </c:pt>
                      <c:pt idx="8">
                        <c:v>177.422</c:v>
                      </c:pt>
                    </c:numCache>
                  </c:numRef>
                </c:val>
              </c15:ser>
            </c15:filteredBarSeries>
            <c15:filteredBarSeries>
              <c15:ser>
                <c:idx val="0"/>
                <c:order val="4"/>
                <c:tx>
                  <c:strRef>
                    <c:extLst xmlns:c15="http://schemas.microsoft.com/office/drawing/2012/chart">
                      <c:ext xmlns:c15="http://schemas.microsoft.com/office/drawing/2012/chart" uri="{02D57815-91ED-43cb-92C2-25804820EDAC}">
                        <c15:formulaRef>
                          <c15:sqref>'Charts pg 2'!$M$9</c15:sqref>
                        </c15:formulaRef>
                      </c:ext>
                    </c:extLst>
                    <c:strCache>
                      <c:ptCount val="1"/>
                      <c:pt idx="0">
                        <c:v>2003</c:v>
                      </c:pt>
                    </c:strCache>
                  </c:strRef>
                </c:tx>
                <c:spPr>
                  <a:solidFill>
                    <a:srgbClr val="9999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2'!$M$9:$U$9</c15:sqref>
                        </c15:formulaRef>
                      </c:ext>
                    </c:extLst>
                    <c:numCache>
                      <c:formatCode>#,##0</c:formatCode>
                      <c:ptCount val="9"/>
                      <c:pt idx="0" formatCode="General">
                        <c:v>2003</c:v>
                      </c:pt>
                      <c:pt idx="1">
                        <c:v>2970.681</c:v>
                      </c:pt>
                      <c:pt idx="2">
                        <c:v>2116.0259999999998</c:v>
                      </c:pt>
                      <c:pt idx="3">
                        <c:v>1558.761</c:v>
                      </c:pt>
                      <c:pt idx="4">
                        <c:v>681.33600000000001</c:v>
                      </c:pt>
                      <c:pt idx="5">
                        <c:v>909.98599999999999</c:v>
                      </c:pt>
                      <c:pt idx="6">
                        <c:v>208.31</c:v>
                      </c:pt>
                      <c:pt idx="7">
                        <c:v>66.772999999999996</c:v>
                      </c:pt>
                      <c:pt idx="8">
                        <c:v>167.82499999999999</c:v>
                      </c:pt>
                    </c:numCache>
                  </c:numRef>
                </c:val>
              </c15:ser>
            </c15:filteredBarSeries>
            <c15:filteredBarSeries>
              <c15:ser>
                <c:idx val="2"/>
                <c:order val="6"/>
                <c:tx>
                  <c:strRef>
                    <c:extLst xmlns:c15="http://schemas.microsoft.com/office/drawing/2012/chart">
                      <c:ext xmlns:c15="http://schemas.microsoft.com/office/drawing/2012/chart" uri="{02D57815-91ED-43cb-92C2-25804820EDAC}">
                        <c15:formulaRef>
                          <c15:sqref>'Charts pg 2'!$M$11</c15:sqref>
                        </c15:formulaRef>
                      </c:ext>
                    </c:extLst>
                    <c:strCache>
                      <c:ptCount val="1"/>
                      <c:pt idx="0">
                        <c:v>2005</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2'!$M$11:$U$11</c15:sqref>
                        </c15:formulaRef>
                      </c:ext>
                    </c:extLst>
                    <c:numCache>
                      <c:formatCode>#,##0</c:formatCode>
                      <c:ptCount val="9"/>
                      <c:pt idx="0" formatCode="General">
                        <c:v>2005</c:v>
                      </c:pt>
                      <c:pt idx="1">
                        <c:v>2995.393</c:v>
                      </c:pt>
                      <c:pt idx="2">
                        <c:v>2127.1350000000002</c:v>
                      </c:pt>
                      <c:pt idx="3">
                        <c:v>1609.7840000000001</c:v>
                      </c:pt>
                      <c:pt idx="4">
                        <c:v>679.84400000000005</c:v>
                      </c:pt>
                      <c:pt idx="5">
                        <c:v>947.90200000000004</c:v>
                      </c:pt>
                      <c:pt idx="6">
                        <c:v>207.30699999999999</c:v>
                      </c:pt>
                      <c:pt idx="7">
                        <c:v>66.873000000000005</c:v>
                      </c:pt>
                      <c:pt idx="8">
                        <c:v>171.10300000000001</c:v>
                      </c:pt>
                    </c:numCache>
                  </c:numRef>
                </c:val>
              </c15:ser>
            </c15:filteredBarSeries>
            <c15:filteredBarSeries>
              <c15:ser>
                <c:idx val="3"/>
                <c:order val="7"/>
                <c:tx>
                  <c:strRef>
                    <c:extLst xmlns:c15="http://schemas.microsoft.com/office/drawing/2012/chart">
                      <c:ext xmlns:c15="http://schemas.microsoft.com/office/drawing/2012/chart" uri="{02D57815-91ED-43cb-92C2-25804820EDAC}">
                        <c15:formulaRef>
                          <c15:sqref>'Charts pg 2'!$M$15</c15:sqref>
                        </c15:formulaRef>
                      </c:ext>
                    </c:extLst>
                    <c:strCache>
                      <c:ptCount val="1"/>
                      <c:pt idx="0">
                        <c:v>2009</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2'!$M$15:$U$15</c15:sqref>
                        </c15:formulaRef>
                      </c:ext>
                    </c:extLst>
                    <c:numCache>
                      <c:formatCode>#,##0</c:formatCode>
                      <c:ptCount val="9"/>
                      <c:pt idx="0" formatCode="General">
                        <c:v>2009</c:v>
                      </c:pt>
                      <c:pt idx="1">
                        <c:v>3247.252</c:v>
                      </c:pt>
                      <c:pt idx="2">
                        <c:v>2361.085</c:v>
                      </c:pt>
                      <c:pt idx="3">
                        <c:v>1889.9290000000001</c:v>
                      </c:pt>
                      <c:pt idx="4">
                        <c:v>730.46</c:v>
                      </c:pt>
                      <c:pt idx="5">
                        <c:v>1145.088</c:v>
                      </c:pt>
                      <c:pt idx="6">
                        <c:v>218.1</c:v>
                      </c:pt>
                      <c:pt idx="7">
                        <c:v>79.272999999999996</c:v>
                      </c:pt>
                      <c:pt idx="8">
                        <c:v>195.01400000000001</c:v>
                      </c:pt>
                    </c:numCache>
                  </c:numRef>
                </c:val>
              </c15:ser>
            </c15:filteredBarSeries>
            <c15:filteredBarSeries>
              <c15:ser>
                <c:idx val="9"/>
                <c:order val="8"/>
                <c:tx>
                  <c:strRef>
                    <c:extLst xmlns:c15="http://schemas.microsoft.com/office/drawing/2012/chart">
                      <c:ext xmlns:c15="http://schemas.microsoft.com/office/drawing/2012/chart" uri="{02D57815-91ED-43cb-92C2-25804820EDAC}">
                        <c15:formulaRef>
                          <c15:sqref>'Charts pg 2'!$M$13</c15:sqref>
                        </c15:formulaRef>
                      </c:ext>
                    </c:extLst>
                    <c:strCache>
                      <c:ptCount val="1"/>
                      <c:pt idx="0">
                        <c:v>2007</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2'!$M$13:$U$13</c15:sqref>
                        </c15:formulaRef>
                      </c:ext>
                    </c:extLst>
                    <c:numCache>
                      <c:formatCode>#,##0</c:formatCode>
                      <c:ptCount val="9"/>
                      <c:pt idx="0" formatCode="General">
                        <c:v>2007</c:v>
                      </c:pt>
                      <c:pt idx="1">
                        <c:v>3135.6129999999998</c:v>
                      </c:pt>
                      <c:pt idx="2">
                        <c:v>2260.2950000000001</c:v>
                      </c:pt>
                      <c:pt idx="3">
                        <c:v>1763.614</c:v>
                      </c:pt>
                      <c:pt idx="4">
                        <c:v>707.03399999999999</c:v>
                      </c:pt>
                      <c:pt idx="5">
                        <c:v>1049.395</c:v>
                      </c:pt>
                      <c:pt idx="6">
                        <c:v>212.99700000000001</c:v>
                      </c:pt>
                      <c:pt idx="7">
                        <c:v>72.363</c:v>
                      </c:pt>
                      <c:pt idx="8">
                        <c:v>190.178</c:v>
                      </c:pt>
                    </c:numCache>
                  </c:numRef>
                </c:val>
              </c15:ser>
            </c15:filteredBarSeries>
            <c15:filteredBarSeries>
              <c15:ser>
                <c:idx val="11"/>
                <c:order val="10"/>
                <c:tx>
                  <c:strRef>
                    <c:extLst xmlns:c15="http://schemas.microsoft.com/office/drawing/2012/chart">
                      <c:ext xmlns:c15="http://schemas.microsoft.com/office/drawing/2012/chart" uri="{02D57815-91ED-43cb-92C2-25804820EDAC}">
                        <c15:formulaRef>
                          <c15:sqref>'Charts pg 2'!$M$15</c15:sqref>
                        </c15:formulaRef>
                      </c:ext>
                    </c:extLst>
                    <c:strCache>
                      <c:ptCount val="1"/>
                      <c:pt idx="0">
                        <c:v>2009</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2'!$M$15:$U$15</c15:sqref>
                        </c15:formulaRef>
                      </c:ext>
                    </c:extLst>
                    <c:numCache>
                      <c:formatCode>#,##0</c:formatCode>
                      <c:ptCount val="9"/>
                      <c:pt idx="0" formatCode="General">
                        <c:v>2009</c:v>
                      </c:pt>
                      <c:pt idx="1">
                        <c:v>3247.252</c:v>
                      </c:pt>
                      <c:pt idx="2">
                        <c:v>2361.085</c:v>
                      </c:pt>
                      <c:pt idx="3">
                        <c:v>1889.9290000000001</c:v>
                      </c:pt>
                      <c:pt idx="4">
                        <c:v>730.46</c:v>
                      </c:pt>
                      <c:pt idx="5">
                        <c:v>1145.088</c:v>
                      </c:pt>
                      <c:pt idx="6">
                        <c:v>218.1</c:v>
                      </c:pt>
                      <c:pt idx="7">
                        <c:v>79.272999999999996</c:v>
                      </c:pt>
                      <c:pt idx="8">
                        <c:v>195.01400000000001</c:v>
                      </c:pt>
                    </c:numCache>
                  </c:numRef>
                </c:val>
              </c15:ser>
            </c15:filteredBarSeries>
            <c15:filteredBarSeries>
              <c15:ser>
                <c:idx val="13"/>
                <c:order val="12"/>
                <c:tx>
                  <c:strRef>
                    <c:extLst xmlns:c15="http://schemas.microsoft.com/office/drawing/2012/chart">
                      <c:ext xmlns:c15="http://schemas.microsoft.com/office/drawing/2012/chart" uri="{02D57815-91ED-43cb-92C2-25804820EDAC}">
                        <c15:formulaRef>
                          <c15:sqref>'Charts pg 2'!$M$17</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2'!$M$17:$U$17</c15:sqref>
                        </c15:formulaRef>
                      </c:ext>
                    </c:extLst>
                    <c:numCache>
                      <c:formatCode>#,##0</c:formatCode>
                      <c:ptCount val="9"/>
                      <c:pt idx="0" formatCode="General">
                        <c:v>2011</c:v>
                      </c:pt>
                      <c:pt idx="1">
                        <c:v>3402.873</c:v>
                      </c:pt>
                      <c:pt idx="2">
                        <c:v>2475.8910000000001</c:v>
                      </c:pt>
                      <c:pt idx="3">
                        <c:v>2006.876</c:v>
                      </c:pt>
                      <c:pt idx="4">
                        <c:v>750.59299999999996</c:v>
                      </c:pt>
                      <c:pt idx="5">
                        <c:v>1248.559</c:v>
                      </c:pt>
                      <c:pt idx="6">
                        <c:v>224.81100000000001</c:v>
                      </c:pt>
                      <c:pt idx="7">
                        <c:v>86.028000000000006</c:v>
                      </c:pt>
                      <c:pt idx="8">
                        <c:v>208.04900000000001</c:v>
                      </c:pt>
                    </c:numCache>
                  </c:numRef>
                </c:val>
              </c15:ser>
            </c15:filteredBarSeries>
            <c15:filteredBarSeries>
              <c15:ser>
                <c:idx val="15"/>
                <c:order val="14"/>
                <c:tx>
                  <c:strRef>
                    <c:extLst xmlns:c15="http://schemas.microsoft.com/office/drawing/2012/chart">
                      <c:ext xmlns:c15="http://schemas.microsoft.com/office/drawing/2012/chart" uri="{02D57815-91ED-43cb-92C2-25804820EDAC}">
                        <c15:formulaRef>
                          <c15:sqref>'Charts pg 2'!$M$19</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2'!$M$19:$U$19</c15:sqref>
                        </c15:formulaRef>
                      </c:ext>
                    </c:extLst>
                    <c:numCache>
                      <c:formatCode>#,##0</c:formatCode>
                      <c:ptCount val="9"/>
                      <c:pt idx="0" formatCode="General">
                        <c:v>2013</c:v>
                      </c:pt>
                      <c:pt idx="1">
                        <c:v>3556.8119999999999</c:v>
                      </c:pt>
                      <c:pt idx="2">
                        <c:v>2591.2890000000002</c:v>
                      </c:pt>
                      <c:pt idx="3">
                        <c:v>2125.3580000000002</c:v>
                      </c:pt>
                      <c:pt idx="4">
                        <c:v>771.55399999999997</c:v>
                      </c:pt>
                      <c:pt idx="5">
                        <c:v>1368.0340000000001</c:v>
                      </c:pt>
                      <c:pt idx="6">
                        <c:v>230.702</c:v>
                      </c:pt>
                      <c:pt idx="7">
                        <c:v>93.929000000000002</c:v>
                      </c:pt>
                      <c:pt idx="8">
                        <c:v>220.75</c:v>
                      </c:pt>
                    </c:numCache>
                  </c:numRef>
                </c:val>
              </c15:ser>
            </c15:filteredBarSeries>
          </c:ext>
        </c:extLst>
      </c:barChart>
      <c:catAx>
        <c:axId val="758945256"/>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758947608"/>
        <c:crosses val="autoZero"/>
        <c:auto val="1"/>
        <c:lblAlgn val="ctr"/>
        <c:lblOffset val="100"/>
        <c:tickLblSkip val="1"/>
        <c:tickMarkSkip val="1"/>
        <c:noMultiLvlLbl val="0"/>
      </c:catAx>
      <c:valAx>
        <c:axId val="758947608"/>
        <c:scaling>
          <c:orientation val="minMax"/>
        </c:scaling>
        <c:delete val="0"/>
        <c:axPos val="l"/>
        <c:majorGridlines>
          <c:spPr>
            <a:ln w="9525">
              <a:solidFill>
                <a:schemeClr val="bg1">
                  <a:lumMod val="65000"/>
                </a:schemeClr>
              </a:solidFill>
              <a:prstDash val="solid"/>
            </a:ln>
          </c:spPr>
        </c:majorGridlines>
        <c:title>
          <c:tx>
            <c:rich>
              <a:bodyPr/>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('000s)</a:t>
                </a:r>
              </a:p>
            </c:rich>
          </c:tx>
          <c:layout>
            <c:manualLayout>
              <c:xMode val="edge"/>
              <c:yMode val="edge"/>
              <c:x val="4.4104561556671086E-3"/>
              <c:y val="0.45055755059906216"/>
            </c:manualLayout>
          </c:layout>
          <c:overlay val="0"/>
          <c:spPr>
            <a:noFill/>
            <a:ln w="25400">
              <a:noFill/>
            </a:ln>
          </c:spPr>
        </c:title>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758945256"/>
        <c:crosses val="autoZero"/>
        <c:crossBetween val="between"/>
      </c:valAx>
      <c:spPr>
        <a:noFill/>
        <a:ln w="25400">
          <a:noFill/>
        </a:ln>
      </c:spPr>
    </c:plotArea>
    <c:legend>
      <c:legendPos val="b"/>
      <c:layout>
        <c:manualLayout>
          <c:xMode val="edge"/>
          <c:yMode val="edge"/>
          <c:x val="0.35883080683743068"/>
          <c:y val="0.95216618289312616"/>
          <c:w val="0.38799165029744415"/>
          <c:h val="4.683464566929133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Per cent of</a:t>
            </a:r>
            <a:r>
              <a:rPr lang="en-AU" sz="1200" baseline="0">
                <a:latin typeface="Arial Narrow" pitchFamily="34" charset="0"/>
              </a:rPr>
              <a:t> population </a:t>
            </a:r>
            <a:r>
              <a:rPr lang="en-AU" sz="1200">
                <a:latin typeface="Arial Narrow" pitchFamily="34" charset="0"/>
              </a:rPr>
              <a:t>with hospital treatment insurance at 31 December by State</a:t>
            </a:r>
          </a:p>
        </c:rich>
      </c:tx>
      <c:layout>
        <c:manualLayout>
          <c:xMode val="edge"/>
          <c:yMode val="edge"/>
          <c:x val="0.25990116907028415"/>
          <c:y val="2.4984543598716824E-2"/>
        </c:manualLayout>
      </c:layout>
      <c:overlay val="0"/>
      <c:spPr>
        <a:noFill/>
        <a:ln w="25400">
          <a:noFill/>
        </a:ln>
      </c:spPr>
    </c:title>
    <c:autoTitleDeleted val="0"/>
    <c:plotArea>
      <c:layout>
        <c:manualLayout>
          <c:layoutTarget val="inner"/>
          <c:xMode val="edge"/>
          <c:yMode val="edge"/>
          <c:x val="4.9023722780921049E-2"/>
          <c:y val="0.13105140599290599"/>
          <c:w val="0.92099759918069946"/>
          <c:h val="0.77491679049880158"/>
        </c:manualLayout>
      </c:layout>
      <c:barChart>
        <c:barDir val="col"/>
        <c:grouping val="clustered"/>
        <c:varyColors val="0"/>
        <c:ser>
          <c:idx val="6"/>
          <c:order val="3"/>
          <c:tx>
            <c:strRef>
              <c:f>'Charts pg 2'!$M$34</c:f>
              <c:strCache>
                <c:ptCount val="1"/>
                <c:pt idx="0">
                  <c:v>2004</c:v>
                </c:pt>
              </c:strCache>
            </c:strRef>
          </c:tx>
          <c:spPr>
            <a:solidFill>
              <a:srgbClr val="0066CC"/>
            </a:solidFill>
            <a:ln w="3175">
              <a:solidFill>
                <a:srgbClr val="000000"/>
              </a:solidFill>
              <a:prstDash val="solid"/>
            </a:ln>
            <a:effectLst>
              <a:outerShdw dist="35921" dir="2700000" algn="br">
                <a:srgbClr val="000000"/>
              </a:outerShdw>
            </a:effectLst>
          </c:spPr>
          <c:invertIfNegative val="0"/>
          <c:cat>
            <c:strRef>
              <c:f>'Charts pg 2'!$N$27:$U$27</c:f>
              <c:strCache>
                <c:ptCount val="8"/>
                <c:pt idx="0">
                  <c:v>NSW</c:v>
                </c:pt>
                <c:pt idx="1">
                  <c:v>VIC</c:v>
                </c:pt>
                <c:pt idx="2">
                  <c:v>QLD</c:v>
                </c:pt>
                <c:pt idx="3">
                  <c:v>SA</c:v>
                </c:pt>
                <c:pt idx="4">
                  <c:v>WA</c:v>
                </c:pt>
                <c:pt idx="5">
                  <c:v>TAS</c:v>
                </c:pt>
                <c:pt idx="6">
                  <c:v>NT</c:v>
                </c:pt>
                <c:pt idx="7">
                  <c:v>ACT</c:v>
                </c:pt>
              </c:strCache>
            </c:strRef>
          </c:cat>
          <c:val>
            <c:numRef>
              <c:f>'Charts pg 2'!$N$34:$U$34</c:f>
              <c:numCache>
                <c:formatCode>0.0%</c:formatCode>
                <c:ptCount val="8"/>
                <c:pt idx="0">
                  <c:v>0.44557852913825124</c:v>
                </c:pt>
                <c:pt idx="1">
                  <c:v>0.42671843300188594</c:v>
                </c:pt>
                <c:pt idx="2">
                  <c:v>0.40670280147641574</c:v>
                </c:pt>
                <c:pt idx="3">
                  <c:v>0.44167544282058407</c:v>
                </c:pt>
                <c:pt idx="4">
                  <c:v>0.46221244072306206</c:v>
                </c:pt>
                <c:pt idx="5">
                  <c:v>0.42781850661539922</c:v>
                </c:pt>
                <c:pt idx="6">
                  <c:v>0.3277101105186479</c:v>
                </c:pt>
                <c:pt idx="7">
                  <c:v>0.51233391401465256</c:v>
                </c:pt>
              </c:numCache>
            </c:numRef>
          </c:val>
        </c:ser>
        <c:ser>
          <c:idx val="8"/>
          <c:order val="5"/>
          <c:tx>
            <c:strRef>
              <c:f>'Charts pg 2'!$M$36</c:f>
              <c:strCache>
                <c:ptCount val="1"/>
                <c:pt idx="0">
                  <c:v>2006</c:v>
                </c:pt>
              </c:strCache>
            </c:strRef>
          </c:tx>
          <c:spPr>
            <a:solidFill>
              <a:srgbClr val="000080"/>
            </a:solidFill>
            <a:ln w="3175">
              <a:solidFill>
                <a:srgbClr val="000000"/>
              </a:solidFill>
              <a:prstDash val="solid"/>
            </a:ln>
            <a:effectLst>
              <a:outerShdw dist="35921" dir="2700000" algn="br">
                <a:srgbClr val="000000"/>
              </a:outerShdw>
            </a:effectLst>
          </c:spPr>
          <c:invertIfNegative val="0"/>
          <c:cat>
            <c:strRef>
              <c:f>'Charts pg 2'!$N$27:$U$27</c:f>
              <c:strCache>
                <c:ptCount val="8"/>
                <c:pt idx="0">
                  <c:v>NSW</c:v>
                </c:pt>
                <c:pt idx="1">
                  <c:v>VIC</c:v>
                </c:pt>
                <c:pt idx="2">
                  <c:v>QLD</c:v>
                </c:pt>
                <c:pt idx="3">
                  <c:v>SA</c:v>
                </c:pt>
                <c:pt idx="4">
                  <c:v>WA</c:v>
                </c:pt>
                <c:pt idx="5">
                  <c:v>TAS</c:v>
                </c:pt>
                <c:pt idx="6">
                  <c:v>NT</c:v>
                </c:pt>
                <c:pt idx="7">
                  <c:v>ACT</c:v>
                </c:pt>
              </c:strCache>
            </c:strRef>
          </c:cat>
          <c:val>
            <c:numRef>
              <c:f>'Charts pg 2'!$N$36:$U$36</c:f>
              <c:numCache>
                <c:formatCode>0.0%</c:formatCode>
                <c:ptCount val="8"/>
                <c:pt idx="0">
                  <c:v>0.44717189102526317</c:v>
                </c:pt>
                <c:pt idx="1">
                  <c:v>0.42521843312013308</c:v>
                </c:pt>
                <c:pt idx="2">
                  <c:v>0.41065597921025088</c:v>
                </c:pt>
                <c:pt idx="3">
                  <c:v>0.44032857234355988</c:v>
                </c:pt>
                <c:pt idx="4">
                  <c:v>0.47473285482411731</c:v>
                </c:pt>
                <c:pt idx="5">
                  <c:v>0.424062337873717</c:v>
                </c:pt>
                <c:pt idx="6">
                  <c:v>0.32238223182595754</c:v>
                </c:pt>
                <c:pt idx="7">
                  <c:v>0.52737890129764964</c:v>
                </c:pt>
              </c:numCache>
            </c:numRef>
          </c:val>
        </c:ser>
        <c:ser>
          <c:idx val="1"/>
          <c:order val="7"/>
          <c:tx>
            <c:strRef>
              <c:f>'Charts pg 2'!$M$38</c:f>
              <c:strCache>
                <c:ptCount val="1"/>
                <c:pt idx="0">
                  <c:v>2008</c:v>
                </c:pt>
              </c:strCache>
            </c:strRef>
          </c:tx>
          <c:spPr>
            <a:solidFill>
              <a:srgbClr val="993366"/>
            </a:solidFill>
            <a:ln w="6350">
              <a:solidFill>
                <a:srgbClr val="000000"/>
              </a:solidFill>
            </a:ln>
          </c:spPr>
          <c:invertIfNegative val="0"/>
          <c:cat>
            <c:strRef>
              <c:f>'Charts pg 2'!$N$27:$U$27</c:f>
              <c:strCache>
                <c:ptCount val="8"/>
                <c:pt idx="0">
                  <c:v>NSW</c:v>
                </c:pt>
                <c:pt idx="1">
                  <c:v>VIC</c:v>
                </c:pt>
                <c:pt idx="2">
                  <c:v>QLD</c:v>
                </c:pt>
                <c:pt idx="3">
                  <c:v>SA</c:v>
                </c:pt>
                <c:pt idx="4">
                  <c:v>WA</c:v>
                </c:pt>
                <c:pt idx="5">
                  <c:v>TAS</c:v>
                </c:pt>
                <c:pt idx="6">
                  <c:v>NT</c:v>
                </c:pt>
                <c:pt idx="7">
                  <c:v>ACT</c:v>
                </c:pt>
              </c:strCache>
            </c:strRef>
          </c:cat>
          <c:val>
            <c:numRef>
              <c:f>'Charts pg 2'!$N$38:$U$38</c:f>
              <c:numCache>
                <c:formatCode>0.0%</c:formatCode>
                <c:ptCount val="8"/>
                <c:pt idx="0">
                  <c:v>0.45552603608624204</c:v>
                </c:pt>
                <c:pt idx="1">
                  <c:v>0.43531544044785853</c:v>
                </c:pt>
                <c:pt idx="2">
                  <c:v>0.43108782938152301</c:v>
                </c:pt>
                <c:pt idx="3">
                  <c:v>0.45108018124014321</c:v>
                </c:pt>
                <c:pt idx="4">
                  <c:v>0.50132100276695302</c:v>
                </c:pt>
                <c:pt idx="5">
                  <c:v>0.42993857792552026</c:v>
                </c:pt>
                <c:pt idx="6">
                  <c:v>0.34081860097247063</c:v>
                </c:pt>
                <c:pt idx="7">
                  <c:v>0.54552393755642958</c:v>
                </c:pt>
              </c:numCache>
            </c:numRef>
          </c:val>
        </c:ser>
        <c:ser>
          <c:idx val="9"/>
          <c:order val="9"/>
          <c:tx>
            <c:strRef>
              <c:f>'Charts pg 2'!$M$40</c:f>
              <c:strCache>
                <c:ptCount val="1"/>
                <c:pt idx="0">
                  <c:v>2010</c:v>
                </c:pt>
              </c:strCache>
            </c:strRef>
          </c:tx>
          <c:spPr>
            <a:ln w="6350">
              <a:solidFill>
                <a:srgbClr val="000000"/>
              </a:solidFill>
            </a:ln>
          </c:spPr>
          <c:invertIfNegative val="0"/>
          <c:cat>
            <c:strRef>
              <c:f>'Charts pg 2'!$N$27:$U$27</c:f>
              <c:strCache>
                <c:ptCount val="8"/>
                <c:pt idx="0">
                  <c:v>NSW</c:v>
                </c:pt>
                <c:pt idx="1">
                  <c:v>VIC</c:v>
                </c:pt>
                <c:pt idx="2">
                  <c:v>QLD</c:v>
                </c:pt>
                <c:pt idx="3">
                  <c:v>SA</c:v>
                </c:pt>
                <c:pt idx="4">
                  <c:v>WA</c:v>
                </c:pt>
                <c:pt idx="5">
                  <c:v>TAS</c:v>
                </c:pt>
                <c:pt idx="6">
                  <c:v>NT</c:v>
                </c:pt>
                <c:pt idx="7">
                  <c:v>ACT</c:v>
                </c:pt>
              </c:strCache>
            </c:strRef>
          </c:cat>
          <c:val>
            <c:numRef>
              <c:f>'Charts pg 2'!$N$40:$U$40</c:f>
              <c:numCache>
                <c:formatCode>0.0%</c:formatCode>
                <c:ptCount val="8"/>
                <c:pt idx="0">
                  <c:v>0.46227010967158139</c:v>
                </c:pt>
                <c:pt idx="1">
                  <c:v>0.43957642605297115</c:v>
                </c:pt>
                <c:pt idx="2">
                  <c:v>0.43764066747774677</c:v>
                </c:pt>
                <c:pt idx="3">
                  <c:v>0.45359336274458156</c:v>
                </c:pt>
                <c:pt idx="4">
                  <c:v>0.51532019613093738</c:v>
                </c:pt>
                <c:pt idx="5">
                  <c:v>0.43321593276612591</c:v>
                </c:pt>
                <c:pt idx="6">
                  <c:v>0.35926773455377575</c:v>
                </c:pt>
                <c:pt idx="7">
                  <c:v>0.55261174290702875</c:v>
                </c:pt>
              </c:numCache>
            </c:numRef>
          </c:val>
        </c:ser>
        <c:ser>
          <c:idx val="11"/>
          <c:order val="11"/>
          <c:tx>
            <c:strRef>
              <c:f>'Charts pg 2'!$M$42</c:f>
              <c:strCache>
                <c:ptCount val="1"/>
                <c:pt idx="0">
                  <c:v>2012</c:v>
                </c:pt>
              </c:strCache>
            </c:strRef>
          </c:tx>
          <c:spPr>
            <a:ln w="6350">
              <a:solidFill>
                <a:srgbClr val="000000"/>
              </a:solidFill>
            </a:ln>
          </c:spPr>
          <c:invertIfNegative val="0"/>
          <c:cat>
            <c:strRef>
              <c:f>'Charts pg 2'!$N$27:$U$27</c:f>
              <c:strCache>
                <c:ptCount val="8"/>
                <c:pt idx="0">
                  <c:v>NSW</c:v>
                </c:pt>
                <c:pt idx="1">
                  <c:v>VIC</c:v>
                </c:pt>
                <c:pt idx="2">
                  <c:v>QLD</c:v>
                </c:pt>
                <c:pt idx="3">
                  <c:v>SA</c:v>
                </c:pt>
                <c:pt idx="4">
                  <c:v>WA</c:v>
                </c:pt>
                <c:pt idx="5">
                  <c:v>TAS</c:v>
                </c:pt>
                <c:pt idx="6">
                  <c:v>NT</c:v>
                </c:pt>
                <c:pt idx="7">
                  <c:v>ACT</c:v>
                </c:pt>
              </c:strCache>
            </c:strRef>
          </c:cat>
          <c:val>
            <c:numRef>
              <c:f>'Charts pg 2'!$N$42:$U$42</c:f>
              <c:numCache>
                <c:formatCode>0.0%</c:formatCode>
                <c:ptCount val="8"/>
                <c:pt idx="0">
                  <c:v>0.47407512577196098</c:v>
                </c:pt>
                <c:pt idx="1">
                  <c:v>0.44404497979363128</c:v>
                </c:pt>
                <c:pt idx="2">
                  <c:v>0.45020584199176633</c:v>
                </c:pt>
                <c:pt idx="3">
                  <c:v>0.45831113559042791</c:v>
                </c:pt>
                <c:pt idx="4">
                  <c:v>0.53595356886643242</c:v>
                </c:pt>
                <c:pt idx="5">
                  <c:v>0.44576437097142901</c:v>
                </c:pt>
                <c:pt idx="6">
                  <c:v>0.37947371066653263</c:v>
                </c:pt>
                <c:pt idx="7">
                  <c:v>0.56595894811117076</c:v>
                </c:pt>
              </c:numCache>
            </c:numRef>
          </c:val>
        </c:ser>
        <c:ser>
          <c:idx val="15"/>
          <c:order val="13"/>
          <c:tx>
            <c:strRef>
              <c:f>'Charts pg 2'!$M$44</c:f>
              <c:strCache>
                <c:ptCount val="1"/>
                <c:pt idx="0">
                  <c:v>2014</c:v>
                </c:pt>
              </c:strCache>
            </c:strRef>
          </c:tx>
          <c:spPr>
            <a:ln>
              <a:solidFill>
                <a:sysClr val="windowText" lastClr="000000"/>
              </a:solidFill>
            </a:ln>
          </c:spPr>
          <c:invertIfNegative val="0"/>
          <c:cat>
            <c:strRef>
              <c:f>'Charts pg 2'!$N$27:$U$27</c:f>
              <c:strCache>
                <c:ptCount val="8"/>
                <c:pt idx="0">
                  <c:v>NSW</c:v>
                </c:pt>
                <c:pt idx="1">
                  <c:v>VIC</c:v>
                </c:pt>
                <c:pt idx="2">
                  <c:v>QLD</c:v>
                </c:pt>
                <c:pt idx="3">
                  <c:v>SA</c:v>
                </c:pt>
                <c:pt idx="4">
                  <c:v>WA</c:v>
                </c:pt>
                <c:pt idx="5">
                  <c:v>TAS</c:v>
                </c:pt>
                <c:pt idx="6">
                  <c:v>NT</c:v>
                </c:pt>
                <c:pt idx="7">
                  <c:v>ACT</c:v>
                </c:pt>
              </c:strCache>
            </c:strRef>
          </c:cat>
          <c:val>
            <c:numRef>
              <c:f>'Charts pg 2'!$N$44:$U$44</c:f>
              <c:numCache>
                <c:formatCode>0.0%</c:formatCode>
                <c:ptCount val="8"/>
                <c:pt idx="0">
                  <c:v>0.47986854568615284</c:v>
                </c:pt>
                <c:pt idx="1">
                  <c:v>0.44391366731615478</c:v>
                </c:pt>
                <c:pt idx="2">
                  <c:v>0.45471443229498765</c:v>
                </c:pt>
                <c:pt idx="3">
                  <c:v>0.46140734165058678</c:v>
                </c:pt>
                <c:pt idx="4">
                  <c:v>0.55886078527449168</c:v>
                </c:pt>
                <c:pt idx="5">
                  <c:v>0.45276632168702824</c:v>
                </c:pt>
                <c:pt idx="6">
                  <c:v>0.39725976609969804</c:v>
                </c:pt>
                <c:pt idx="7">
                  <c:v>0.57415793112421265</c:v>
                </c:pt>
              </c:numCache>
            </c:numRef>
          </c:val>
        </c:ser>
        <c:ser>
          <c:idx val="14"/>
          <c:order val="15"/>
          <c:tx>
            <c:strRef>
              <c:f>'Charts pg 2'!$M$46</c:f>
              <c:strCache>
                <c:ptCount val="1"/>
                <c:pt idx="0">
                  <c:v>2016</c:v>
                </c:pt>
              </c:strCache>
            </c:strRef>
          </c:tx>
          <c:spPr>
            <a:ln>
              <a:solidFill>
                <a:sysClr val="windowText" lastClr="000000"/>
              </a:solidFill>
            </a:ln>
          </c:spPr>
          <c:invertIfNegative val="0"/>
          <c:cat>
            <c:strRef>
              <c:f>'Charts pg 2'!$N$27:$U$27</c:f>
              <c:strCache>
                <c:ptCount val="8"/>
                <c:pt idx="0">
                  <c:v>NSW</c:v>
                </c:pt>
                <c:pt idx="1">
                  <c:v>VIC</c:v>
                </c:pt>
                <c:pt idx="2">
                  <c:v>QLD</c:v>
                </c:pt>
                <c:pt idx="3">
                  <c:v>SA</c:v>
                </c:pt>
                <c:pt idx="4">
                  <c:v>WA</c:v>
                </c:pt>
                <c:pt idx="5">
                  <c:v>TAS</c:v>
                </c:pt>
                <c:pt idx="6">
                  <c:v>NT</c:v>
                </c:pt>
                <c:pt idx="7">
                  <c:v>ACT</c:v>
                </c:pt>
              </c:strCache>
            </c:strRef>
          </c:cat>
          <c:val>
            <c:numRef>
              <c:f>'Charts pg 2'!$N$46:$U$46</c:f>
              <c:numCache>
                <c:formatCode>0.0%</c:formatCode>
                <c:ptCount val="8"/>
                <c:pt idx="0">
                  <c:v>0.47485222932957011</c:v>
                </c:pt>
                <c:pt idx="1">
                  <c:v>0.43116926664363975</c:v>
                </c:pt>
                <c:pt idx="2">
                  <c:v>0.4387060868938481</c:v>
                </c:pt>
                <c:pt idx="3">
                  <c:v>0.45744555723768487</c:v>
                </c:pt>
                <c:pt idx="4">
                  <c:v>0.561592037782774</c:v>
                </c:pt>
                <c:pt idx="5">
                  <c:v>0.4458532925492007</c:v>
                </c:pt>
                <c:pt idx="6">
                  <c:v>0.40779013985531087</c:v>
                </c:pt>
                <c:pt idx="7">
                  <c:v>0.56476861952101776</c:v>
                </c:pt>
              </c:numCache>
            </c:numRef>
          </c:val>
        </c:ser>
        <c:ser>
          <c:idx val="16"/>
          <c:order val="16"/>
          <c:tx>
            <c:strRef>
              <c:f>'Charts pg 2'!$M$48</c:f>
              <c:strCache>
                <c:ptCount val="1"/>
                <c:pt idx="0">
                  <c:v>2018</c:v>
                </c:pt>
              </c:strCache>
            </c:strRef>
          </c:tx>
          <c:spPr>
            <a:ln>
              <a:solidFill>
                <a:sysClr val="windowText" lastClr="000000"/>
              </a:solidFill>
            </a:ln>
          </c:spPr>
          <c:invertIfNegative val="0"/>
          <c:cat>
            <c:strRef>
              <c:f>'Charts pg 2'!$N$27:$U$27</c:f>
              <c:strCache>
                <c:ptCount val="8"/>
                <c:pt idx="0">
                  <c:v>NSW</c:v>
                </c:pt>
                <c:pt idx="1">
                  <c:v>VIC</c:v>
                </c:pt>
                <c:pt idx="2">
                  <c:v>QLD</c:v>
                </c:pt>
                <c:pt idx="3">
                  <c:v>SA</c:v>
                </c:pt>
                <c:pt idx="4">
                  <c:v>WA</c:v>
                </c:pt>
                <c:pt idx="5">
                  <c:v>TAS</c:v>
                </c:pt>
                <c:pt idx="6">
                  <c:v>NT</c:v>
                </c:pt>
                <c:pt idx="7">
                  <c:v>ACT</c:v>
                </c:pt>
              </c:strCache>
            </c:strRef>
          </c:cat>
          <c:val>
            <c:numRef>
              <c:f>'Charts pg 2'!$N$48:$U$48</c:f>
              <c:numCache>
                <c:formatCode>0.0%</c:formatCode>
                <c:ptCount val="8"/>
                <c:pt idx="0">
                  <c:v>0.45945666115171607</c:v>
                </c:pt>
                <c:pt idx="1">
                  <c:v>0.41195461307335629</c:v>
                </c:pt>
                <c:pt idx="2">
                  <c:v>0.41601608794871925</c:v>
                </c:pt>
                <c:pt idx="3">
                  <c:v>0.44717711921941722</c:v>
                </c:pt>
                <c:pt idx="4">
                  <c:v>0.54400280539993451</c:v>
                </c:pt>
                <c:pt idx="5">
                  <c:v>0.42914323170754676</c:v>
                </c:pt>
                <c:pt idx="6">
                  <c:v>0.39477366854332491</c:v>
                </c:pt>
                <c:pt idx="7">
                  <c:v>0.54198001175778954</c:v>
                </c:pt>
              </c:numCache>
            </c:numRef>
          </c:val>
        </c:ser>
        <c:dLbls>
          <c:showLegendKey val="0"/>
          <c:showVal val="0"/>
          <c:showCatName val="0"/>
          <c:showSerName val="0"/>
          <c:showPercent val="0"/>
          <c:showBubbleSize val="0"/>
        </c:dLbls>
        <c:gapWidth val="150"/>
        <c:axId val="570906352"/>
        <c:axId val="570905960"/>
        <c:extLst>
          <c:ext xmlns:c15="http://schemas.microsoft.com/office/drawing/2012/chart" uri="{02D57815-91ED-43cb-92C2-25804820EDAC}">
            <c15:filteredBarSeries>
              <c15:ser>
                <c:idx val="3"/>
                <c:order val="0"/>
                <c:tx>
                  <c:strRef>
                    <c:extLst>
                      <c:ext uri="{02D57815-91ED-43cb-92C2-25804820EDAC}">
                        <c15:formulaRef>
                          <c15:sqref>'Charts pg 2'!$M$29</c15:sqref>
                        </c15:formulaRef>
                      </c:ext>
                    </c:extLst>
                    <c:strCache>
                      <c:ptCount val="1"/>
                      <c:pt idx="0">
                        <c:v>1999</c:v>
                      </c:pt>
                    </c:strCache>
                  </c:strRef>
                </c:tx>
                <c:spPr>
                  <a:solidFill>
                    <a:srgbClr val="CCFFFF"/>
                  </a:solidFill>
                  <a:ln w="3175">
                    <a:solidFill>
                      <a:srgbClr val="000000"/>
                    </a:solidFill>
                    <a:prstDash val="solid"/>
                  </a:ln>
                  <a:effectLst>
                    <a:outerShdw dist="35921" dir="2700000" algn="br">
                      <a:srgbClr val="000000"/>
                    </a:outerShdw>
                  </a:effectLst>
                </c:spPr>
                <c:invertIfNegative val="0"/>
                <c:cat>
                  <c:strRef>
                    <c:extLst>
                      <c:ext uri="{02D57815-91ED-43cb-92C2-25804820EDAC}">
                        <c15:formulaRef>
                          <c15:sqref>'Charts pg 2'!$N$27:$U$27</c15:sqref>
                        </c15:formulaRef>
                      </c:ext>
                    </c:extLst>
                    <c:strCache>
                      <c:ptCount val="8"/>
                      <c:pt idx="0">
                        <c:v>NSW</c:v>
                      </c:pt>
                      <c:pt idx="1">
                        <c:v>VIC</c:v>
                      </c:pt>
                      <c:pt idx="2">
                        <c:v>QLD</c:v>
                      </c:pt>
                      <c:pt idx="3">
                        <c:v>SA</c:v>
                      </c:pt>
                      <c:pt idx="4">
                        <c:v>WA</c:v>
                      </c:pt>
                      <c:pt idx="5">
                        <c:v>TAS</c:v>
                      </c:pt>
                      <c:pt idx="6">
                        <c:v>NT</c:v>
                      </c:pt>
                      <c:pt idx="7">
                        <c:v>ACT</c:v>
                      </c:pt>
                    </c:strCache>
                  </c:strRef>
                </c:cat>
                <c:val>
                  <c:numRef>
                    <c:extLst>
                      <c:ext uri="{02D57815-91ED-43cb-92C2-25804820EDAC}">
                        <c15:formulaRef>
                          <c15:sqref>'Charts pg 2'!$N$29:$U$29</c15:sqref>
                        </c15:formulaRef>
                      </c:ext>
                    </c:extLst>
                    <c:numCache>
                      <c:formatCode>0.0%</c:formatCode>
                      <c:ptCount val="8"/>
                      <c:pt idx="0">
                        <c:v>0.31607007270391707</c:v>
                      </c:pt>
                      <c:pt idx="1">
                        <c:v>0.30763764432940871</c:v>
                      </c:pt>
                      <c:pt idx="2">
                        <c:v>0.29761272081800982</c:v>
                      </c:pt>
                      <c:pt idx="3">
                        <c:v>0.32102342267147665</c:v>
                      </c:pt>
                      <c:pt idx="4">
                        <c:v>0.35900582178843843</c:v>
                      </c:pt>
                      <c:pt idx="5">
                        <c:v>0.3380562610132391</c:v>
                      </c:pt>
                      <c:pt idx="6">
                        <c:v>0.24777883968709072</c:v>
                      </c:pt>
                      <c:pt idx="7">
                        <c:v>0.34555893364951445</c:v>
                      </c:pt>
                    </c:numCache>
                  </c:numRef>
                </c:val>
              </c15:ser>
            </c15:filteredBarSeries>
            <c15:filteredBarSeries>
              <c15:ser>
                <c:idx val="4"/>
                <c:order val="1"/>
                <c:tx>
                  <c:strRef>
                    <c:extLst xmlns:c15="http://schemas.microsoft.com/office/drawing/2012/chart">
                      <c:ext xmlns:c15="http://schemas.microsoft.com/office/drawing/2012/chart" uri="{02D57815-91ED-43cb-92C2-25804820EDAC}">
                        <c15:formulaRef>
                          <c15:sqref>'Charts pg 2'!$M$32</c15:sqref>
                        </c15:formulaRef>
                      </c:ext>
                    </c:extLst>
                    <c:strCache>
                      <c:ptCount val="1"/>
                      <c:pt idx="0">
                        <c:v>2002</c:v>
                      </c:pt>
                    </c:strCache>
                  </c:strRef>
                </c:tx>
                <c:spPr>
                  <a:solidFill>
                    <a:srgbClr val="660066"/>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2'!$N$27:$U$27</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2'!$N$32:$U$32</c15:sqref>
                        </c15:formulaRef>
                      </c:ext>
                    </c:extLst>
                    <c:numCache>
                      <c:formatCode>0.0%</c:formatCode>
                      <c:ptCount val="8"/>
                      <c:pt idx="0">
                        <c:v>0.45133974225998841</c:v>
                      </c:pt>
                      <c:pt idx="1">
                        <c:v>0.440384402636602</c:v>
                      </c:pt>
                      <c:pt idx="2">
                        <c:v>0.42035743169500789</c:v>
                      </c:pt>
                      <c:pt idx="3">
                        <c:v>0.45459361637977386</c:v>
                      </c:pt>
                      <c:pt idx="4">
                        <c:v>0.47023021649532398</c:v>
                      </c:pt>
                      <c:pt idx="5">
                        <c:v>0.44582960432606861</c:v>
                      </c:pt>
                      <c:pt idx="6">
                        <c:v>0.3406615760931585</c:v>
                      </c:pt>
                      <c:pt idx="7">
                        <c:v>0.51441938947691368</c:v>
                      </c:pt>
                    </c:numCache>
                  </c:numRef>
                </c:val>
              </c15:ser>
            </c15:filteredBarSeries>
            <c15:filteredBarSeries>
              <c15:ser>
                <c:idx val="5"/>
                <c:order val="2"/>
                <c:tx>
                  <c:strRef>
                    <c:extLst xmlns:c15="http://schemas.microsoft.com/office/drawing/2012/chart">
                      <c:ext xmlns:c15="http://schemas.microsoft.com/office/drawing/2012/chart" uri="{02D57815-91ED-43cb-92C2-25804820EDAC}">
                        <c15:formulaRef>
                          <c15:sqref>'Charts pg 2'!$M$31</c15:sqref>
                        </c15:formulaRef>
                      </c:ext>
                    </c:extLst>
                    <c:strCache>
                      <c:ptCount val="1"/>
                      <c:pt idx="0">
                        <c:v>2001</c:v>
                      </c:pt>
                    </c:strCache>
                  </c:strRef>
                </c:tx>
                <c:spPr>
                  <a:solidFill>
                    <a:srgbClr val="FF8080"/>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2'!$N$27:$U$27</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2'!$N$31:$U$31</c15:sqref>
                        </c15:formulaRef>
                      </c:ext>
                    </c:extLst>
                    <c:numCache>
                      <c:formatCode>0.0%</c:formatCode>
                      <c:ptCount val="8"/>
                      <c:pt idx="0">
                        <c:v>0.45321190079902612</c:v>
                      </c:pt>
                      <c:pt idx="1">
                        <c:v>0.4501817456095889</c:v>
                      </c:pt>
                      <c:pt idx="2">
                        <c:v>0.42998136632030931</c:v>
                      </c:pt>
                      <c:pt idx="3">
                        <c:v>0.46132276623613483</c:v>
                      </c:pt>
                      <c:pt idx="4">
                        <c:v>0.47891228897167099</c:v>
                      </c:pt>
                      <c:pt idx="5">
                        <c:v>0.4528350461077465</c:v>
                      </c:pt>
                      <c:pt idx="6">
                        <c:v>0.35173555521410055</c:v>
                      </c:pt>
                      <c:pt idx="7">
                        <c:v>0.54950847699102434</c:v>
                      </c:pt>
                    </c:numCache>
                  </c:numRef>
                </c:val>
              </c15:ser>
            </c15:filteredBarSeries>
            <c15:filteredBarSeries>
              <c15:ser>
                <c:idx val="7"/>
                <c:order val="4"/>
                <c:tx>
                  <c:strRef>
                    <c:extLst xmlns:c15="http://schemas.microsoft.com/office/drawing/2012/chart">
                      <c:ext xmlns:c15="http://schemas.microsoft.com/office/drawing/2012/chart" uri="{02D57815-91ED-43cb-92C2-25804820EDAC}">
                        <c15:formulaRef>
                          <c15:sqref>'Charts pg 2'!$M$33</c15:sqref>
                        </c15:formulaRef>
                      </c:ext>
                    </c:extLst>
                    <c:strCache>
                      <c:ptCount val="1"/>
                      <c:pt idx="0">
                        <c:v>2003</c:v>
                      </c:pt>
                    </c:strCache>
                  </c:strRef>
                </c:tx>
                <c:spPr>
                  <a:solidFill>
                    <a:srgbClr val="CCCC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2'!$N$27:$U$27</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2'!$N$33:$U$33</c15:sqref>
                        </c15:formulaRef>
                      </c:ext>
                    </c:extLst>
                    <c:numCache>
                      <c:formatCode>0.0%</c:formatCode>
                      <c:ptCount val="8"/>
                      <c:pt idx="0">
                        <c:v>0.44776199715758919</c:v>
                      </c:pt>
                      <c:pt idx="1">
                        <c:v>0.43182653031238061</c:v>
                      </c:pt>
                      <c:pt idx="2">
                        <c:v>0.41143891082627698</c:v>
                      </c:pt>
                      <c:pt idx="3">
                        <c:v>0.44685769977182799</c:v>
                      </c:pt>
                      <c:pt idx="4">
                        <c:v>0.46283104372549122</c:v>
                      </c:pt>
                      <c:pt idx="5">
                        <c:v>0.43270718782911066</c:v>
                      </c:pt>
                      <c:pt idx="6">
                        <c:v>0.33103793602633508</c:v>
                      </c:pt>
                      <c:pt idx="7">
                        <c:v>0.51229257988498023</c:v>
                      </c:pt>
                    </c:numCache>
                  </c:numRef>
                </c:val>
              </c15:ser>
            </c15:filteredBarSeries>
            <c15:filteredBarSeries>
              <c15:ser>
                <c:idx val="0"/>
                <c:order val="6"/>
                <c:tx>
                  <c:strRef>
                    <c:extLst xmlns:c15="http://schemas.microsoft.com/office/drawing/2012/chart">
                      <c:ext xmlns:c15="http://schemas.microsoft.com/office/drawing/2012/chart" uri="{02D57815-91ED-43cb-92C2-25804820EDAC}">
                        <c15:formulaRef>
                          <c15:sqref>'Charts pg 2'!$M$35</c15:sqref>
                        </c15:formulaRef>
                      </c:ext>
                    </c:extLst>
                    <c:strCache>
                      <c:ptCount val="1"/>
                      <c:pt idx="0">
                        <c:v>2005</c:v>
                      </c:pt>
                    </c:strCache>
                  </c:strRef>
                </c:tx>
                <c:spPr>
                  <a:solidFill>
                    <a:srgbClr val="9999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2'!$N$27:$U$27</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2'!$N$35:$U$35</c15:sqref>
                        </c15:formulaRef>
                      </c:ext>
                    </c:extLst>
                    <c:numCache>
                      <c:formatCode>0.0%</c:formatCode>
                      <c:ptCount val="8"/>
                      <c:pt idx="0">
                        <c:v>0.44587418054388916</c:v>
                      </c:pt>
                      <c:pt idx="1">
                        <c:v>0.42346188278673985</c:v>
                      </c:pt>
                      <c:pt idx="2">
                        <c:v>0.4060829806958573</c:v>
                      </c:pt>
                      <c:pt idx="3">
                        <c:v>0.44007063459800683</c:v>
                      </c:pt>
                      <c:pt idx="4">
                        <c:v>0.46696151996910246</c:v>
                      </c:pt>
                      <c:pt idx="5">
                        <c:v>0.42472413326831909</c:v>
                      </c:pt>
                      <c:pt idx="6">
                        <c:v>0.32245822986233336</c:v>
                      </c:pt>
                      <c:pt idx="7">
                        <c:v>0.5130447819373023</c:v>
                      </c:pt>
                    </c:numCache>
                  </c:numRef>
                </c:val>
              </c15:ser>
            </c15:filteredBarSeries>
            <c15:filteredBarSeries>
              <c15:ser>
                <c:idx val="2"/>
                <c:order val="8"/>
                <c:tx>
                  <c:strRef>
                    <c:extLst xmlns:c15="http://schemas.microsoft.com/office/drawing/2012/chart">
                      <c:ext xmlns:c15="http://schemas.microsoft.com/office/drawing/2012/chart" uri="{02D57815-91ED-43cb-92C2-25804820EDAC}">
                        <c15:formulaRef>
                          <c15:sqref>'Charts pg 2'!$M$37</c15:sqref>
                        </c15:formulaRef>
                      </c:ext>
                    </c:extLst>
                    <c:strCache>
                      <c:ptCount val="1"/>
                      <c:pt idx="0">
                        <c:v>2007</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2'!$N$27:$U$27</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2'!$N$37:$U$37</c15:sqref>
                        </c15:formulaRef>
                      </c:ext>
                    </c:extLst>
                    <c:numCache>
                      <c:formatCode>0.0%</c:formatCode>
                      <c:ptCount val="8"/>
                      <c:pt idx="0">
                        <c:v>0.45550267495582414</c:v>
                      </c:pt>
                      <c:pt idx="1">
                        <c:v>0.43471366397903799</c:v>
                      </c:pt>
                      <c:pt idx="2">
                        <c:v>0.4239466921795485</c:v>
                      </c:pt>
                      <c:pt idx="3">
                        <c:v>0.44791823066236131</c:v>
                      </c:pt>
                      <c:pt idx="4">
                        <c:v>0.49151852500648713</c:v>
                      </c:pt>
                      <c:pt idx="5">
                        <c:v>0.42955241218251999</c:v>
                      </c:pt>
                      <c:pt idx="6">
                        <c:v>0.33405811151427861</c:v>
                      </c:pt>
                      <c:pt idx="7">
                        <c:v>0.55256031797684901</c:v>
                      </c:pt>
                    </c:numCache>
                  </c:numRef>
                </c:val>
              </c15:ser>
            </c15:filteredBarSeries>
            <c15:filteredBarSeries>
              <c15:ser>
                <c:idx val="10"/>
                <c:order val="10"/>
                <c:tx>
                  <c:strRef>
                    <c:extLst xmlns:c15="http://schemas.microsoft.com/office/drawing/2012/chart">
                      <c:ext xmlns:c15="http://schemas.microsoft.com/office/drawing/2012/chart" uri="{02D57815-91ED-43cb-92C2-25804820EDAC}">
                        <c15:formulaRef>
                          <c15:sqref>'Charts pg 2'!$M$39</c15:sqref>
                        </c15:formulaRef>
                      </c:ext>
                    </c:extLst>
                    <c:strCache>
                      <c:ptCount val="1"/>
                      <c:pt idx="0">
                        <c:v>2009</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2'!$N$27:$U$27</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2'!$N$39:$U$39</c15:sqref>
                        </c15:formulaRef>
                      </c:ext>
                    </c:extLst>
                    <c:numCache>
                      <c:formatCode>0.0%</c:formatCode>
                      <c:ptCount val="8"/>
                      <c:pt idx="0">
                        <c:v>0.45726257423779526</c:v>
                      </c:pt>
                      <c:pt idx="1">
                        <c:v>0.43568490763203538</c:v>
                      </c:pt>
                      <c:pt idx="2">
                        <c:v>0.43273014438160079</c:v>
                      </c:pt>
                      <c:pt idx="3">
                        <c:v>0.45129737337341791</c:v>
                      </c:pt>
                      <c:pt idx="4">
                        <c:v>0.50583744561560984</c:v>
                      </c:pt>
                      <c:pt idx="5">
                        <c:v>0.4306353302623499</c:v>
                      </c:pt>
                      <c:pt idx="6">
                        <c:v>0.34801982588691871</c:v>
                      </c:pt>
                      <c:pt idx="7">
                        <c:v>0.54494647333167534</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'Charts pg 2'!$M$41</c15:sqref>
                        </c15:formulaRef>
                      </c:ext>
                    </c:extLst>
                    <c:strCache>
                      <c:ptCount val="1"/>
                      <c:pt idx="0">
                        <c:v>2011</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2'!$N$27:$U$27</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2'!$N$41:$U$41</c15:sqref>
                        </c15:formulaRef>
                      </c:ext>
                    </c:extLst>
                    <c:numCache>
                      <c:formatCode>0.0%</c:formatCode>
                      <c:ptCount val="8"/>
                      <c:pt idx="0">
                        <c:v>0.4687978131687644</c:v>
                      </c:pt>
                      <c:pt idx="1">
                        <c:v>0.44277031190929317</c:v>
                      </c:pt>
                      <c:pt idx="2">
                        <c:v>0.44413186330693089</c:v>
                      </c:pt>
                      <c:pt idx="3">
                        <c:v>0.45568282334142596</c:v>
                      </c:pt>
                      <c:pt idx="4">
                        <c:v>0.52329703886968149</c:v>
                      </c:pt>
                      <c:pt idx="5">
                        <c:v>0.4393079284557167</c:v>
                      </c:pt>
                      <c:pt idx="6">
                        <c:v>0.36929496205226831</c:v>
                      </c:pt>
                      <c:pt idx="7">
                        <c:v>0.55916628591394091</c:v>
                      </c:pt>
                    </c:numCache>
                  </c:numRef>
                </c:val>
              </c15:ser>
            </c15:filteredBarSeries>
            <c15:filteredBarSeries>
              <c15:ser>
                <c:idx val="13"/>
                <c:order val="14"/>
                <c:tx>
                  <c:strRef>
                    <c:extLst xmlns:c15="http://schemas.microsoft.com/office/drawing/2012/chart">
                      <c:ext xmlns:c15="http://schemas.microsoft.com/office/drawing/2012/chart" uri="{02D57815-91ED-43cb-92C2-25804820EDAC}">
                        <c15:formulaRef>
                          <c15:sqref>'Charts pg 2'!$M$43</c15:sqref>
                        </c15:formulaRef>
                      </c:ext>
                    </c:extLst>
                    <c:strCache>
                      <c:ptCount val="1"/>
                      <c:pt idx="0">
                        <c:v>2013</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2'!$N$27:$U$27</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2'!$N$43:$V$43</c15:sqref>
                        </c15:formulaRef>
                      </c:ext>
                    </c:extLst>
                    <c:numCache>
                      <c:formatCode>0.0%</c:formatCode>
                      <c:ptCount val="9"/>
                      <c:pt idx="0">
                        <c:v>0.47710819325392106</c:v>
                      </c:pt>
                      <c:pt idx="1">
                        <c:v>0.44427796594477403</c:v>
                      </c:pt>
                      <c:pt idx="2">
                        <c:v>0.45360914953753534</c:v>
                      </c:pt>
                      <c:pt idx="3">
                        <c:v>0.45979147249310509</c:v>
                      </c:pt>
                      <c:pt idx="4">
                        <c:v>0.54673509744271809</c:v>
                      </c:pt>
                      <c:pt idx="5">
                        <c:v>0.44969835190004193</c:v>
                      </c:pt>
                      <c:pt idx="6">
                        <c:v>0.38764939910195456</c:v>
                      </c:pt>
                      <c:pt idx="7">
                        <c:v>0.57142043601385384</c:v>
                      </c:pt>
                      <c:pt idx="8">
                        <c:v>0.47042299798680731</c:v>
                      </c:pt>
                    </c:numCache>
                  </c:numRef>
                </c:val>
              </c15:ser>
            </c15:filteredBarSeries>
          </c:ext>
        </c:extLst>
      </c:barChart>
      <c:catAx>
        <c:axId val="570906352"/>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570905960"/>
        <c:crosses val="autoZero"/>
        <c:auto val="1"/>
        <c:lblAlgn val="ctr"/>
        <c:lblOffset val="100"/>
        <c:tickLblSkip val="1"/>
        <c:tickMarkSkip val="1"/>
        <c:noMultiLvlLbl val="0"/>
      </c:catAx>
      <c:valAx>
        <c:axId val="570905960"/>
        <c:scaling>
          <c:orientation val="minMax"/>
        </c:scaling>
        <c:delete val="0"/>
        <c:axPos val="l"/>
        <c:majorGridlines>
          <c:spPr>
            <a:ln w="9525">
              <a:solidFill>
                <a:schemeClr val="bg1">
                  <a:lumMod val="6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570906352"/>
        <c:crosses val="autoZero"/>
        <c:crossBetween val="between"/>
      </c:valAx>
      <c:spPr>
        <a:noFill/>
        <a:ln w="25400">
          <a:noFill/>
        </a:ln>
      </c:spPr>
    </c:plotArea>
    <c:legend>
      <c:legendPos val="b"/>
      <c:layout>
        <c:manualLayout>
          <c:xMode val="edge"/>
          <c:yMode val="edge"/>
          <c:x val="0.36812232783851523"/>
          <c:y val="0.9494505722684663"/>
          <c:w val="0.40698632352864444"/>
          <c:h val="4.6268097536195076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per cent change in people with hospital treatment</a:t>
            </a:r>
            <a:r>
              <a:rPr lang="en-AU" sz="1200" baseline="0"/>
              <a:t> insurance </a:t>
            </a:r>
            <a:r>
              <a:rPr lang="en-AU" sz="1200"/>
              <a:t>by Age Cohort
Australia</a:t>
            </a:r>
          </a:p>
        </c:rich>
      </c:tx>
      <c:layout>
        <c:manualLayout>
          <c:xMode val="edge"/>
          <c:yMode val="edge"/>
          <c:x val="0.20966018236890066"/>
          <c:y val="1.0964912280701754E-2"/>
        </c:manualLayout>
      </c:layout>
      <c:overlay val="0"/>
      <c:spPr>
        <a:noFill/>
        <a:ln w="25400">
          <a:noFill/>
        </a:ln>
      </c:spPr>
    </c:title>
    <c:autoTitleDeleted val="0"/>
    <c:plotArea>
      <c:layout>
        <c:manualLayout>
          <c:layoutTarget val="inner"/>
          <c:xMode val="edge"/>
          <c:yMode val="edge"/>
          <c:x val="5.7806058667045856E-2"/>
          <c:y val="8.1200828843762951E-2"/>
          <c:w val="0.93439242477361817"/>
          <c:h val="0.83333494497398353"/>
        </c:manualLayout>
      </c:layout>
      <c:barChart>
        <c:barDir val="col"/>
        <c:grouping val="clustered"/>
        <c:varyColors val="0"/>
        <c:ser>
          <c:idx val="1"/>
          <c:order val="1"/>
          <c:tx>
            <c:strRef>
              <c:f>'Charts pg3'!$AC$4</c:f>
              <c:strCache>
                <c:ptCount val="1"/>
                <c:pt idx="0">
                  <c:v>2015</c:v>
                </c:pt>
              </c:strCache>
            </c:strRef>
          </c:tx>
          <c:spPr>
            <a:solidFill>
              <a:schemeClr val="tx1">
                <a:lumMod val="65000"/>
                <a:lumOff val="35000"/>
              </a:schemeClr>
            </a:solidFill>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pg3'!$AC$5:$AC$24</c:f>
              <c:numCache>
                <c:formatCode>0.00%</c:formatCode>
                <c:ptCount val="20"/>
                <c:pt idx="0">
                  <c:v>-1.4993184915946811E-3</c:v>
                </c:pt>
                <c:pt idx="1">
                  <c:v>1.7272131650793998E-2</c:v>
                </c:pt>
                <c:pt idx="2">
                  <c:v>1.709210432166719E-2</c:v>
                </c:pt>
                <c:pt idx="3">
                  <c:v>-1.9629515543551079E-4</c:v>
                </c:pt>
                <c:pt idx="4">
                  <c:v>-1.5751985882784814E-2</c:v>
                </c:pt>
                <c:pt idx="5">
                  <c:v>-1.6128944361590625E-2</c:v>
                </c:pt>
                <c:pt idx="6">
                  <c:v>2.0806082458461717E-2</c:v>
                </c:pt>
                <c:pt idx="7">
                  <c:v>1.9895254313530231E-2</c:v>
                </c:pt>
                <c:pt idx="8">
                  <c:v>-7.853061087488955E-3</c:v>
                </c:pt>
                <c:pt idx="9">
                  <c:v>1.9750728526009009E-2</c:v>
                </c:pt>
                <c:pt idx="10">
                  <c:v>-1.35441482980867E-2</c:v>
                </c:pt>
                <c:pt idx="11">
                  <c:v>8.9255880988834413E-3</c:v>
                </c:pt>
                <c:pt idx="12">
                  <c:v>6.7944483661066535E-3</c:v>
                </c:pt>
                <c:pt idx="13">
                  <c:v>4.0054622029045861E-2</c:v>
                </c:pt>
                <c:pt idx="14">
                  <c:v>5.2913691575248611E-2</c:v>
                </c:pt>
                <c:pt idx="15">
                  <c:v>5.3151886168100626E-2</c:v>
                </c:pt>
                <c:pt idx="16">
                  <c:v>1.334935749283539E-2</c:v>
                </c:pt>
                <c:pt idx="17">
                  <c:v>5.8864229070200613E-2</c:v>
                </c:pt>
                <c:pt idx="18">
                  <c:v>7.7801602527931335E-2</c:v>
                </c:pt>
                <c:pt idx="19">
                  <c:v>6.0997797567748702E-2</c:v>
                </c:pt>
              </c:numCache>
            </c:numRef>
          </c:val>
        </c:ser>
        <c:ser>
          <c:idx val="3"/>
          <c:order val="2"/>
          <c:tx>
            <c:strRef>
              <c:f>'Charts pg3'!$AD$4</c:f>
              <c:strCache>
                <c:ptCount val="1"/>
                <c:pt idx="0">
                  <c:v>2016</c:v>
                </c:pt>
              </c:strCache>
            </c:strRef>
          </c:tx>
          <c:spPr>
            <a:solidFill>
              <a:srgbClr val="B19973"/>
            </a:solidFill>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pg3'!$AD$5:$AD$24</c:f>
              <c:numCache>
                <c:formatCode>0.00%</c:formatCode>
                <c:ptCount val="20"/>
                <c:pt idx="0">
                  <c:v>-1.81741726852368E-2</c:v>
                </c:pt>
                <c:pt idx="1">
                  <c:v>1.2741487512784033E-3</c:v>
                </c:pt>
                <c:pt idx="2">
                  <c:v>1.929259968866015E-2</c:v>
                </c:pt>
                <c:pt idx="3">
                  <c:v>-7.1299336392112167E-3</c:v>
                </c:pt>
                <c:pt idx="4">
                  <c:v>-2.1180424206701742E-2</c:v>
                </c:pt>
                <c:pt idx="5">
                  <c:v>-4.5079409625162992E-2</c:v>
                </c:pt>
                <c:pt idx="6">
                  <c:v>-1.3781969539024552E-2</c:v>
                </c:pt>
                <c:pt idx="7">
                  <c:v>1.7715218226840079E-2</c:v>
                </c:pt>
                <c:pt idx="8">
                  <c:v>-2.4522561578259272E-2</c:v>
                </c:pt>
                <c:pt idx="9">
                  <c:v>2.2012800646102004E-2</c:v>
                </c:pt>
                <c:pt idx="10">
                  <c:v>-2.372184949517353E-2</c:v>
                </c:pt>
                <c:pt idx="11">
                  <c:v>3.1227023052635694E-3</c:v>
                </c:pt>
                <c:pt idx="12">
                  <c:v>5.4951316002911366E-3</c:v>
                </c:pt>
                <c:pt idx="13">
                  <c:v>3.5822751794452046E-3</c:v>
                </c:pt>
                <c:pt idx="14">
                  <c:v>7.695797175715513E-2</c:v>
                </c:pt>
                <c:pt idx="15">
                  <c:v>4.5318178934297793E-2</c:v>
                </c:pt>
                <c:pt idx="16">
                  <c:v>3.3430948601456123E-2</c:v>
                </c:pt>
                <c:pt idx="17">
                  <c:v>3.0151150683947803E-2</c:v>
                </c:pt>
                <c:pt idx="18">
                  <c:v>8.3556709666610773E-2</c:v>
                </c:pt>
                <c:pt idx="19">
                  <c:v>7.6895306859205759E-2</c:v>
                </c:pt>
              </c:numCache>
            </c:numRef>
          </c:val>
        </c:ser>
        <c:ser>
          <c:idx val="4"/>
          <c:order val="3"/>
          <c:tx>
            <c:strRef>
              <c:f>'Charts pg3'!$AE$4</c:f>
              <c:strCache>
                <c:ptCount val="1"/>
                <c:pt idx="0">
                  <c:v>2017</c:v>
                </c:pt>
              </c:strCache>
            </c:strRef>
          </c:tx>
          <c:spPr>
            <a:solidFill>
              <a:srgbClr val="594A32"/>
            </a:solidFill>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pg3'!$AE$5:$AE$24</c:f>
              <c:numCache>
                <c:formatCode>0.00%</c:formatCode>
                <c:ptCount val="20"/>
                <c:pt idx="0">
                  <c:v>-3.1381542149420683E-2</c:v>
                </c:pt>
                <c:pt idx="1">
                  <c:v>-3.7464210167940104E-3</c:v>
                </c:pt>
                <c:pt idx="2">
                  <c:v>1.5881780227881226E-2</c:v>
                </c:pt>
                <c:pt idx="3">
                  <c:v>-3.2232205738519371E-3</c:v>
                </c:pt>
                <c:pt idx="4">
                  <c:v>-2.7288398520987189E-2</c:v>
                </c:pt>
                <c:pt idx="5">
                  <c:v>-5.32399082763928E-2</c:v>
                </c:pt>
                <c:pt idx="6">
                  <c:v>-2.3901881771049127E-2</c:v>
                </c:pt>
                <c:pt idx="7">
                  <c:v>1.5969282317149336E-2</c:v>
                </c:pt>
                <c:pt idx="8">
                  <c:v>-1.9601164302966545E-2</c:v>
                </c:pt>
                <c:pt idx="9">
                  <c:v>1.2225570070078629E-2</c:v>
                </c:pt>
                <c:pt idx="10">
                  <c:v>-2.2686936009285952E-2</c:v>
                </c:pt>
                <c:pt idx="11">
                  <c:v>-1.8231944831120783E-3</c:v>
                </c:pt>
                <c:pt idx="12">
                  <c:v>9.6662542398195939E-4</c:v>
                </c:pt>
                <c:pt idx="13">
                  <c:v>-8.9420747375379417E-4</c:v>
                </c:pt>
                <c:pt idx="14">
                  <c:v>7.0752730109204354E-2</c:v>
                </c:pt>
                <c:pt idx="15">
                  <c:v>4.162222935146076E-2</c:v>
                </c:pt>
                <c:pt idx="16">
                  <c:v>4.1243483979749085E-2</c:v>
                </c:pt>
                <c:pt idx="17">
                  <c:v>1.3215859030837107E-2</c:v>
                </c:pt>
                <c:pt idx="18">
                  <c:v>8.2292914846739507E-2</c:v>
                </c:pt>
                <c:pt idx="19">
                  <c:v>3.0673818303721179E-2</c:v>
                </c:pt>
              </c:numCache>
            </c:numRef>
          </c:val>
        </c:ser>
        <c:ser>
          <c:idx val="2"/>
          <c:order val="4"/>
          <c:tx>
            <c:strRef>
              <c:f>'Charts pg3'!$AF$4</c:f>
              <c:strCache>
                <c:ptCount val="1"/>
                <c:pt idx="0">
                  <c:v>2018</c:v>
                </c:pt>
              </c:strCache>
            </c:strRef>
          </c:tx>
          <c:invertIfNegative val="0"/>
          <c:val>
            <c:numRef>
              <c:f>'Charts pg3'!$AF$5:$AF$24</c:f>
              <c:numCache>
                <c:formatCode>0.00%</c:formatCode>
                <c:ptCount val="20"/>
                <c:pt idx="0">
                  <c:v>-3.915771481555419E-2</c:v>
                </c:pt>
                <c:pt idx="1">
                  <c:v>-1.2850158053442695E-2</c:v>
                </c:pt>
                <c:pt idx="2">
                  <c:v>1.3345206018063438E-2</c:v>
                </c:pt>
                <c:pt idx="3">
                  <c:v>-4.6604750815659735E-3</c:v>
                </c:pt>
                <c:pt idx="4">
                  <c:v>-2.9580364270719417E-2</c:v>
                </c:pt>
                <c:pt idx="5">
                  <c:v>-6.9383462331774504E-2</c:v>
                </c:pt>
                <c:pt idx="6">
                  <c:v>-3.5637579576876077E-2</c:v>
                </c:pt>
                <c:pt idx="7">
                  <c:v>1.245201155378961E-2</c:v>
                </c:pt>
                <c:pt idx="8">
                  <c:v>-1.0775401914026705E-2</c:v>
                </c:pt>
                <c:pt idx="9">
                  <c:v>-6.1437255810555813E-3</c:v>
                </c:pt>
                <c:pt idx="10">
                  <c:v>-1.7266194400491375E-2</c:v>
                </c:pt>
                <c:pt idx="11">
                  <c:v>-7.0160758846919968E-3</c:v>
                </c:pt>
                <c:pt idx="12">
                  <c:v>-7.8054550273920498E-4</c:v>
                </c:pt>
                <c:pt idx="13">
                  <c:v>1.1698295664135383E-3</c:v>
                </c:pt>
                <c:pt idx="14">
                  <c:v>4.440138267144067E-2</c:v>
                </c:pt>
                <c:pt idx="15">
                  <c:v>5.2167905126056402E-2</c:v>
                </c:pt>
                <c:pt idx="16">
                  <c:v>4.648560201101315E-2</c:v>
                </c:pt>
                <c:pt idx="17">
                  <c:v>1.6015410016510634E-2</c:v>
                </c:pt>
                <c:pt idx="18">
                  <c:v>8.7964285714285717E-2</c:v>
                </c:pt>
                <c:pt idx="19">
                  <c:v>6.5295169946332665E-2</c:v>
                </c:pt>
              </c:numCache>
            </c:numRef>
          </c:val>
        </c:ser>
        <c:dLbls>
          <c:showLegendKey val="0"/>
          <c:showVal val="0"/>
          <c:showCatName val="0"/>
          <c:showSerName val="0"/>
          <c:showPercent val="0"/>
          <c:showBubbleSize val="0"/>
        </c:dLbls>
        <c:gapWidth val="50"/>
        <c:axId val="570905568"/>
        <c:axId val="570907136"/>
        <c:extLst>
          <c:ext xmlns:c15="http://schemas.microsoft.com/office/drawing/2012/chart" uri="{02D57815-91ED-43cb-92C2-25804820EDAC}">
            <c15:filteredBarSeries>
              <c15:ser>
                <c:idx val="0"/>
                <c:order val="0"/>
                <c:tx>
                  <c:strRef>
                    <c:extLst>
                      <c:ext uri="{02D57815-91ED-43cb-92C2-25804820EDAC}">
                        <c15:formulaRef>
                          <c15:sqref>'Charts pg3'!$AB$4</c15:sqref>
                        </c15:formulaRef>
                      </c:ext>
                    </c:extLst>
                    <c:strCache>
                      <c:ptCount val="1"/>
                      <c:pt idx="0">
                        <c:v>2014</c:v>
                      </c:pt>
                    </c:strCache>
                  </c:strRef>
                </c:tx>
                <c:spPr>
                  <a:solidFill>
                    <a:schemeClr val="bg1">
                      <a:lumMod val="50000"/>
                    </a:schemeClr>
                  </a:solidFill>
                </c:spPr>
                <c:invertIfNegative val="0"/>
                <c:cat>
                  <c:strRef>
                    <c:extLst>
                      <c:ext uri="{02D57815-91ED-43cb-92C2-25804820EDAC}">
                        <c15:formulaRef>
                          <c15:sqref>'Charts pg3'!$M$5:$M$24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pg3'!$AB$5:$AB$24</c15:sqref>
                        </c15:formulaRef>
                      </c:ext>
                    </c:extLst>
                    <c:numCache>
                      <c:formatCode>0.00%</c:formatCode>
                      <c:ptCount val="20"/>
                      <c:pt idx="0">
                        <c:v>9.6665659567938267E-3</c:v>
                      </c:pt>
                      <c:pt idx="1">
                        <c:v>3.6111242004076116E-2</c:v>
                      </c:pt>
                      <c:pt idx="2">
                        <c:v>1.9573359741588137E-2</c:v>
                      </c:pt>
                      <c:pt idx="3">
                        <c:v>6.1697915701290906E-3</c:v>
                      </c:pt>
                      <c:pt idx="4">
                        <c:v>8.2007284104519407E-3</c:v>
                      </c:pt>
                      <c:pt idx="5">
                        <c:v>-1.5217470163600977E-3</c:v>
                      </c:pt>
                      <c:pt idx="6">
                        <c:v>3.867570845738233E-2</c:v>
                      </c:pt>
                      <c:pt idx="7">
                        <c:v>1.7221814036307848E-2</c:v>
                      </c:pt>
                      <c:pt idx="8">
                        <c:v>1.0657862854373645E-2</c:v>
                      </c:pt>
                      <c:pt idx="9">
                        <c:v>1.6763098578886915E-2</c:v>
                      </c:pt>
                      <c:pt idx="10">
                        <c:v>1.167302064078779E-3</c:v>
                      </c:pt>
                      <c:pt idx="11">
                        <c:v>1.5139587451937331E-2</c:v>
                      </c:pt>
                      <c:pt idx="12">
                        <c:v>1.1433072500013575E-2</c:v>
                      </c:pt>
                      <c:pt idx="13">
                        <c:v>4.0674213932776482E-2</c:v>
                      </c:pt>
                      <c:pt idx="14">
                        <c:v>6.4777556714502582E-2</c:v>
                      </c:pt>
                      <c:pt idx="15">
                        <c:v>5.4410037910557874E-2</c:v>
                      </c:pt>
                      <c:pt idx="16">
                        <c:v>1.8976878258780694E-2</c:v>
                      </c:pt>
                      <c:pt idx="17">
                        <c:v>6.8398008172018576E-2</c:v>
                      </c:pt>
                      <c:pt idx="18">
                        <c:v>8.7265945176568716E-2</c:v>
                      </c:pt>
                      <c:pt idx="19">
                        <c:v>8.7905718701699609E-3</c:v>
                      </c:pt>
                    </c:numCache>
                  </c:numRef>
                </c:val>
              </c15:ser>
            </c15:filteredBarSeries>
          </c:ext>
        </c:extLst>
      </c:barChart>
      <c:catAx>
        <c:axId val="570905568"/>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570907136"/>
        <c:crosses val="autoZero"/>
        <c:auto val="1"/>
        <c:lblAlgn val="ctr"/>
        <c:lblOffset val="100"/>
        <c:tickLblSkip val="1"/>
        <c:tickMarkSkip val="1"/>
        <c:noMultiLvlLbl val="0"/>
      </c:catAx>
      <c:valAx>
        <c:axId val="570907136"/>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570905568"/>
        <c:crosses val="autoZero"/>
        <c:crossBetween val="between"/>
      </c:valAx>
      <c:spPr>
        <a:noFill/>
        <a:ln w="25400">
          <a:noFill/>
        </a:ln>
      </c:spPr>
    </c:plotArea>
    <c:legend>
      <c:legendPos val="r"/>
      <c:layout>
        <c:manualLayout>
          <c:xMode val="edge"/>
          <c:yMode val="edge"/>
          <c:x val="5.680497519037557E-2"/>
          <c:y val="0.16520582953446608"/>
          <c:w val="5.1817185380044192E-2"/>
          <c:h val="0.19325453791960215"/>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a:t>
            </a:r>
          </a:p>
        </c:rich>
      </c:tx>
      <c:layout>
        <c:manualLayout>
          <c:xMode val="edge"/>
          <c:yMode val="edge"/>
          <c:x val="0.20966018236890066"/>
          <c:y val="1.0964912280701754E-2"/>
        </c:manualLayout>
      </c:layout>
      <c:overlay val="0"/>
      <c:spPr>
        <a:noFill/>
        <a:ln w="25400">
          <a:noFill/>
        </a:ln>
      </c:spPr>
    </c:title>
    <c:autoTitleDeleted val="0"/>
    <c:plotArea>
      <c:layout>
        <c:manualLayout>
          <c:layoutTarget val="inner"/>
          <c:xMode val="edge"/>
          <c:yMode val="edge"/>
          <c:x val="5.7806058667045856E-2"/>
          <c:y val="8.0657724987766369E-2"/>
          <c:w val="0.93439242477361817"/>
          <c:h val="0.83333494497398353"/>
        </c:manualLayout>
      </c:layout>
      <c:barChart>
        <c:barDir val="col"/>
        <c:grouping val="clustered"/>
        <c:varyColors val="0"/>
        <c:ser>
          <c:idx val="4"/>
          <c:order val="1"/>
          <c:tx>
            <c:strRef>
              <c:f>'Charts pg3'!$AC$27</c:f>
              <c:strCache>
                <c:ptCount val="1"/>
                <c:pt idx="0">
                  <c:v>2015</c:v>
                </c:pt>
              </c:strCache>
            </c:strRef>
          </c:tx>
          <c:spPr>
            <a:solidFill>
              <a:srgbClr val="594A32"/>
            </a:solidFill>
          </c:spPr>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pg3'!$AC$28:$AC$47</c:f>
              <c:numCache>
                <c:formatCode>0</c:formatCode>
                <c:ptCount val="20"/>
                <c:pt idx="0">
                  <c:v>-957</c:v>
                </c:pt>
                <c:pt idx="1">
                  <c:v>12153</c:v>
                </c:pt>
                <c:pt idx="2">
                  <c:v>11227</c:v>
                </c:pt>
                <c:pt idx="3">
                  <c:v>-130</c:v>
                </c:pt>
                <c:pt idx="4">
                  <c:v>-9096</c:v>
                </c:pt>
                <c:pt idx="5">
                  <c:v>-8879</c:v>
                </c:pt>
                <c:pt idx="6">
                  <c:v>16463</c:v>
                </c:pt>
                <c:pt idx="7">
                  <c:v>15480</c:v>
                </c:pt>
                <c:pt idx="8">
                  <c:v>-6551</c:v>
                </c:pt>
                <c:pt idx="9">
                  <c:v>15636</c:v>
                </c:pt>
                <c:pt idx="10">
                  <c:v>-11268</c:v>
                </c:pt>
                <c:pt idx="11">
                  <c:v>7159</c:v>
                </c:pt>
                <c:pt idx="12">
                  <c:v>5034</c:v>
                </c:pt>
                <c:pt idx="13">
                  <c:v>26135</c:v>
                </c:pt>
                <c:pt idx="14">
                  <c:v>23929</c:v>
                </c:pt>
                <c:pt idx="15">
                  <c:v>16705</c:v>
                </c:pt>
                <c:pt idx="16">
                  <c:v>2888</c:v>
                </c:pt>
                <c:pt idx="17">
                  <c:v>7742</c:v>
                </c:pt>
                <c:pt idx="18">
                  <c:v>3447</c:v>
                </c:pt>
                <c:pt idx="19">
                  <c:v>637</c:v>
                </c:pt>
              </c:numCache>
            </c:numRef>
          </c:val>
        </c:ser>
        <c:ser>
          <c:idx val="5"/>
          <c:order val="2"/>
          <c:tx>
            <c:strRef>
              <c:f>'Charts pg3'!$AD$27</c:f>
              <c:strCache>
                <c:ptCount val="1"/>
                <c:pt idx="0">
                  <c:v>2016</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pg3'!$AD$28:$AD$47</c:f>
              <c:numCache>
                <c:formatCode>0</c:formatCode>
                <c:ptCount val="20"/>
                <c:pt idx="0">
                  <c:v>-11583</c:v>
                </c:pt>
                <c:pt idx="1">
                  <c:v>912</c:v>
                </c:pt>
                <c:pt idx="2">
                  <c:v>12889</c:v>
                </c:pt>
                <c:pt idx="3">
                  <c:v>-4721</c:v>
                </c:pt>
                <c:pt idx="4">
                  <c:v>-12038</c:v>
                </c:pt>
                <c:pt idx="5">
                  <c:v>-24416</c:v>
                </c:pt>
                <c:pt idx="6">
                  <c:v>-11132</c:v>
                </c:pt>
                <c:pt idx="7">
                  <c:v>14058</c:v>
                </c:pt>
                <c:pt idx="8">
                  <c:v>-20296</c:v>
                </c:pt>
                <c:pt idx="9">
                  <c:v>17771</c:v>
                </c:pt>
                <c:pt idx="10">
                  <c:v>-19468</c:v>
                </c:pt>
                <c:pt idx="11">
                  <c:v>2527</c:v>
                </c:pt>
                <c:pt idx="12">
                  <c:v>4099</c:v>
                </c:pt>
                <c:pt idx="13">
                  <c:v>2431</c:v>
                </c:pt>
                <c:pt idx="14">
                  <c:v>36644</c:v>
                </c:pt>
                <c:pt idx="15">
                  <c:v>15000</c:v>
                </c:pt>
                <c:pt idx="16">
                  <c:v>7329</c:v>
                </c:pt>
                <c:pt idx="17">
                  <c:v>4199</c:v>
                </c:pt>
                <c:pt idx="18">
                  <c:v>3990</c:v>
                </c:pt>
                <c:pt idx="19">
                  <c:v>852</c:v>
                </c:pt>
              </c:numCache>
            </c:numRef>
          </c:val>
        </c:ser>
        <c:ser>
          <c:idx val="6"/>
          <c:order val="3"/>
          <c:tx>
            <c:strRef>
              <c:f>'Charts pg3'!$AE$27</c:f>
              <c:strCache>
                <c:ptCount val="1"/>
                <c:pt idx="0">
                  <c:v>2017</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pg3'!$AE$28:$AE$47</c:f>
              <c:numCache>
                <c:formatCode>0</c:formatCode>
                <c:ptCount val="20"/>
                <c:pt idx="0">
                  <c:v>-19637</c:v>
                </c:pt>
                <c:pt idx="1">
                  <c:v>-2685</c:v>
                </c:pt>
                <c:pt idx="2">
                  <c:v>10815</c:v>
                </c:pt>
                <c:pt idx="3">
                  <c:v>-2119</c:v>
                </c:pt>
                <c:pt idx="4">
                  <c:v>-15181</c:v>
                </c:pt>
                <c:pt idx="5">
                  <c:v>-27536</c:v>
                </c:pt>
                <c:pt idx="6">
                  <c:v>-19040</c:v>
                </c:pt>
                <c:pt idx="7">
                  <c:v>12897</c:v>
                </c:pt>
                <c:pt idx="8">
                  <c:v>-15825</c:v>
                </c:pt>
                <c:pt idx="9">
                  <c:v>10087</c:v>
                </c:pt>
                <c:pt idx="10">
                  <c:v>-18177</c:v>
                </c:pt>
                <c:pt idx="11">
                  <c:v>-1480</c:v>
                </c:pt>
                <c:pt idx="12">
                  <c:v>725</c:v>
                </c:pt>
                <c:pt idx="13">
                  <c:v>-609</c:v>
                </c:pt>
                <c:pt idx="14">
                  <c:v>36282</c:v>
                </c:pt>
                <c:pt idx="15">
                  <c:v>14401</c:v>
                </c:pt>
                <c:pt idx="16">
                  <c:v>9344</c:v>
                </c:pt>
                <c:pt idx="17">
                  <c:v>1896</c:v>
                </c:pt>
                <c:pt idx="18">
                  <c:v>4258</c:v>
                </c:pt>
                <c:pt idx="19">
                  <c:v>366</c:v>
                </c:pt>
              </c:numCache>
            </c:numRef>
          </c:val>
        </c:ser>
        <c:ser>
          <c:idx val="0"/>
          <c:order val="4"/>
          <c:tx>
            <c:strRef>
              <c:f>'Charts pg3'!$AF$27</c:f>
              <c:strCache>
                <c:ptCount val="1"/>
                <c:pt idx="0">
                  <c:v>2018</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pg3'!$AF$28:$AF$47</c:f>
              <c:numCache>
                <c:formatCode>0</c:formatCode>
                <c:ptCount val="20"/>
                <c:pt idx="0">
                  <c:v>-23734</c:v>
                </c:pt>
                <c:pt idx="1">
                  <c:v>-9175</c:v>
                </c:pt>
                <c:pt idx="2">
                  <c:v>9232</c:v>
                </c:pt>
                <c:pt idx="3">
                  <c:v>-3054</c:v>
                </c:pt>
                <c:pt idx="4">
                  <c:v>-16007</c:v>
                </c:pt>
                <c:pt idx="5">
                  <c:v>-33975</c:v>
                </c:pt>
                <c:pt idx="6">
                  <c:v>-27710</c:v>
                </c:pt>
                <c:pt idx="7">
                  <c:v>10217</c:v>
                </c:pt>
                <c:pt idx="8">
                  <c:v>-8529</c:v>
                </c:pt>
                <c:pt idx="9">
                  <c:v>-5131</c:v>
                </c:pt>
                <c:pt idx="10">
                  <c:v>-13520</c:v>
                </c:pt>
                <c:pt idx="11">
                  <c:v>-5685</c:v>
                </c:pt>
                <c:pt idx="12">
                  <c:v>-586</c:v>
                </c:pt>
                <c:pt idx="13">
                  <c:v>796</c:v>
                </c:pt>
                <c:pt idx="14">
                  <c:v>24380</c:v>
                </c:pt>
                <c:pt idx="15">
                  <c:v>18801</c:v>
                </c:pt>
                <c:pt idx="16">
                  <c:v>10966</c:v>
                </c:pt>
                <c:pt idx="17">
                  <c:v>2328</c:v>
                </c:pt>
                <c:pt idx="18">
                  <c:v>4926</c:v>
                </c:pt>
                <c:pt idx="19">
                  <c:v>803</c:v>
                </c:pt>
              </c:numCache>
            </c:numRef>
          </c:val>
        </c:ser>
        <c:dLbls>
          <c:showLegendKey val="0"/>
          <c:showVal val="0"/>
          <c:showCatName val="0"/>
          <c:showSerName val="0"/>
          <c:showPercent val="0"/>
          <c:showBubbleSize val="0"/>
        </c:dLbls>
        <c:gapWidth val="50"/>
        <c:axId val="570905176"/>
        <c:axId val="570893024"/>
        <c:extLst>
          <c:ext xmlns:c15="http://schemas.microsoft.com/office/drawing/2012/chart" uri="{02D57815-91ED-43cb-92C2-25804820EDAC}">
            <c15:filteredBarSeries>
              <c15:ser>
                <c:idx val="3"/>
                <c:order val="0"/>
                <c:tx>
                  <c:strRef>
                    <c:extLst>
                      <c:ext uri="{02D57815-91ED-43cb-92C2-25804820EDAC}">
                        <c15:formulaRef>
                          <c15:sqref>'Charts pg3'!$AB$27</c15:sqref>
                        </c15:formulaRef>
                      </c:ext>
                    </c:extLst>
                    <c:strCache>
                      <c:ptCount val="1"/>
                      <c:pt idx="0">
                        <c:v>2014</c:v>
                      </c:pt>
                    </c:strCache>
                  </c:strRef>
                </c:tx>
                <c:spPr>
                  <a:solidFill>
                    <a:srgbClr val="B19973"/>
                  </a:solidFill>
                </c:spPr>
                <c:invertIfNegative val="0"/>
                <c:cat>
                  <c:strRef>
                    <c:extLst>
                      <c:ext uri="{02D57815-91ED-43cb-92C2-25804820EDAC}">
                        <c15:formulaRef>
                          <c15:sqref>'Charts pg3'!$M$28:$M$47</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pg3'!$AB$28:$AB$47</c15:sqref>
                        </c15:formulaRef>
                      </c:ext>
                    </c:extLst>
                    <c:numCache>
                      <c:formatCode>0</c:formatCode>
                      <c:ptCount val="20"/>
                      <c:pt idx="0">
                        <c:v>6111</c:v>
                      </c:pt>
                      <c:pt idx="1">
                        <c:v>24523</c:v>
                      </c:pt>
                      <c:pt idx="2">
                        <c:v>12610</c:v>
                      </c:pt>
                      <c:pt idx="3">
                        <c:v>4061</c:v>
                      </c:pt>
                      <c:pt idx="4">
                        <c:v>4697</c:v>
                      </c:pt>
                      <c:pt idx="5">
                        <c:v>-839</c:v>
                      </c:pt>
                      <c:pt idx="6">
                        <c:v>29463</c:v>
                      </c:pt>
                      <c:pt idx="7">
                        <c:v>13173</c:v>
                      </c:pt>
                      <c:pt idx="8">
                        <c:v>8797</c:v>
                      </c:pt>
                      <c:pt idx="9">
                        <c:v>13052</c:v>
                      </c:pt>
                      <c:pt idx="10">
                        <c:v>970</c:v>
                      </c:pt>
                      <c:pt idx="11">
                        <c:v>11962</c:v>
                      </c:pt>
                      <c:pt idx="12">
                        <c:v>8375</c:v>
                      </c:pt>
                      <c:pt idx="13">
                        <c:v>25502</c:v>
                      </c:pt>
                      <c:pt idx="14">
                        <c:v>27512</c:v>
                      </c:pt>
                      <c:pt idx="15">
                        <c:v>16218</c:v>
                      </c:pt>
                      <c:pt idx="16">
                        <c:v>4029</c:v>
                      </c:pt>
                      <c:pt idx="17">
                        <c:v>8420</c:v>
                      </c:pt>
                      <c:pt idx="18">
                        <c:v>3556</c:v>
                      </c:pt>
                      <c:pt idx="19">
                        <c:v>91</c:v>
                      </c:pt>
                    </c:numCache>
                  </c:numRef>
                </c:val>
              </c15:ser>
            </c15:filteredBarSeries>
          </c:ext>
        </c:extLst>
      </c:barChart>
      <c:catAx>
        <c:axId val="57090517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570893024"/>
        <c:crosses val="autoZero"/>
        <c:auto val="1"/>
        <c:lblAlgn val="ctr"/>
        <c:lblOffset val="100"/>
        <c:tickLblSkip val="1"/>
        <c:tickMarkSkip val="1"/>
        <c:noMultiLvlLbl val="0"/>
      </c:catAx>
      <c:valAx>
        <c:axId val="570893024"/>
        <c:scaling>
          <c:orientation val="minMax"/>
          <c:max val="50000"/>
          <c:min val="-30000"/>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570905176"/>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0237256444027525"/>
          <c:y val="6.2866648247916379E-2"/>
          <c:w val="5.1817185380044192E-2"/>
          <c:h val="0.19448285066061657"/>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 (net of movements between age groups)</a:t>
            </a:r>
          </a:p>
        </c:rich>
      </c:tx>
      <c:layout>
        <c:manualLayout>
          <c:xMode val="edge"/>
          <c:yMode val="edge"/>
          <c:x val="0.20966018236890066"/>
          <c:y val="1.096488489599593E-2"/>
        </c:manualLayout>
      </c:layout>
      <c:overlay val="0"/>
      <c:spPr>
        <a:noFill/>
        <a:ln w="25400">
          <a:noFill/>
        </a:ln>
      </c:spPr>
    </c:title>
    <c:autoTitleDeleted val="0"/>
    <c:plotArea>
      <c:layout>
        <c:manualLayout>
          <c:layoutTarget val="inner"/>
          <c:xMode val="edge"/>
          <c:yMode val="edge"/>
          <c:x val="5.7806077489411301E-2"/>
          <c:y val="0.11476631210572362"/>
          <c:w val="0.93439242477361817"/>
          <c:h val="0.83333494497398353"/>
        </c:manualLayout>
      </c:layout>
      <c:barChart>
        <c:barDir val="col"/>
        <c:grouping val="clustered"/>
        <c:varyColors val="0"/>
        <c:ser>
          <c:idx val="5"/>
          <c:order val="1"/>
          <c:tx>
            <c:strRef>
              <c:f>'Charts pg3'!$AC$50</c:f>
              <c:strCache>
                <c:ptCount val="1"/>
                <c:pt idx="0">
                  <c:v>2015</c:v>
                </c:pt>
              </c:strCache>
            </c:strRef>
          </c:tx>
          <c:invertIfNegative val="0"/>
          <c:cat>
            <c:strRef>
              <c:f>'Charts pg3'!$M$51:$M$70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pg3'!$AC$51:$AC$70</c:f>
              <c:numCache>
                <c:formatCode>0</c:formatCode>
                <c:ptCount val="20"/>
                <c:pt idx="0">
                  <c:v>126701</c:v>
                </c:pt>
                <c:pt idx="1">
                  <c:v>25218.800000000047</c:v>
                </c:pt>
                <c:pt idx="2">
                  <c:v>1873.8000000000466</c:v>
                </c:pt>
                <c:pt idx="3">
                  <c:v>953</c:v>
                </c:pt>
                <c:pt idx="4">
                  <c:v>-26059.400000000023</c:v>
                </c:pt>
                <c:pt idx="5">
                  <c:v>-14269</c:v>
                </c:pt>
                <c:pt idx="6">
                  <c:v>64614.600000000093</c:v>
                </c:pt>
                <c:pt idx="7">
                  <c:v>12843.199999999953</c:v>
                </c:pt>
                <c:pt idx="8">
                  <c:v>4673.4000000000233</c:v>
                </c:pt>
                <c:pt idx="9">
                  <c:v>7130</c:v>
                </c:pt>
                <c:pt idx="10">
                  <c:v>-3212.2000000000698</c:v>
                </c:pt>
                <c:pt idx="11">
                  <c:v>1185</c:v>
                </c:pt>
                <c:pt idx="12">
                  <c:v>-7201.3999999999069</c:v>
                </c:pt>
                <c:pt idx="13">
                  <c:v>8452</c:v>
                </c:pt>
                <c:pt idx="14">
                  <c:v>-16122.399999999965</c:v>
                </c:pt>
                <c:pt idx="15">
                  <c:v>-10882.799999999988</c:v>
                </c:pt>
                <c:pt idx="16">
                  <c:v>-16701.600000000006</c:v>
                </c:pt>
                <c:pt idx="17">
                  <c:v>-9221.3999999999942</c:v>
                </c:pt>
                <c:pt idx="18">
                  <c:v>-13996.599999999999</c:v>
                </c:pt>
                <c:pt idx="19">
                  <c:v>-8224</c:v>
                </c:pt>
              </c:numCache>
            </c:numRef>
          </c:val>
        </c:ser>
        <c:ser>
          <c:idx val="4"/>
          <c:order val="2"/>
          <c:tx>
            <c:strRef>
              <c:f>'Charts pg3'!$AD$27</c:f>
              <c:strCache>
                <c:ptCount val="1"/>
                <c:pt idx="0">
                  <c:v>2016</c:v>
                </c:pt>
              </c:strCache>
            </c:strRef>
          </c:tx>
          <c:spPr>
            <a:solidFill>
              <a:srgbClr val="594A32"/>
            </a:solidFill>
          </c:spPr>
          <c:invertIfNegative val="0"/>
          <c:cat>
            <c:strRef>
              <c:f>'Charts pg3'!$M$51:$M$70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pg3'!$AD$51:$AD$70</c:f>
              <c:numCache>
                <c:formatCode>0</c:formatCode>
                <c:ptCount val="20"/>
                <c:pt idx="0">
                  <c:v>115883.59999999998</c:v>
                </c:pt>
                <c:pt idx="1">
                  <c:v>16599.800000000047</c:v>
                </c:pt>
                <c:pt idx="2">
                  <c:v>3350.5999999999767</c:v>
                </c:pt>
                <c:pt idx="3">
                  <c:v>-5909.4000000000233</c:v>
                </c:pt>
                <c:pt idx="4">
                  <c:v>-30794.599999999977</c:v>
                </c:pt>
                <c:pt idx="5">
                  <c:v>-29762.599999999977</c:v>
                </c:pt>
                <c:pt idx="6">
                  <c:v>42088</c:v>
                </c:pt>
                <c:pt idx="7">
                  <c:v>11224.599999999977</c:v>
                </c:pt>
                <c:pt idx="8">
                  <c:v>-13477.800000000047</c:v>
                </c:pt>
                <c:pt idx="9">
                  <c:v>13702.399999999907</c:v>
                </c:pt>
                <c:pt idx="10">
                  <c:v>-16793</c:v>
                </c:pt>
                <c:pt idx="11">
                  <c:v>238.40000000002328</c:v>
                </c:pt>
                <c:pt idx="12">
                  <c:v>-8561.4000000000233</c:v>
                </c:pt>
                <c:pt idx="13">
                  <c:v>-11031.79999999993</c:v>
                </c:pt>
                <c:pt idx="14">
                  <c:v>-3848.5999999999767</c:v>
                </c:pt>
                <c:pt idx="15">
                  <c:v>-14032.600000000035</c:v>
                </c:pt>
                <c:pt idx="16">
                  <c:v>-15024</c:v>
                </c:pt>
                <c:pt idx="17">
                  <c:v>-11793.600000000006</c:v>
                </c:pt>
                <c:pt idx="18">
                  <c:v>-14312.600000000006</c:v>
                </c:pt>
                <c:pt idx="19">
                  <c:v>-8698.4000000000015</c:v>
                </c:pt>
              </c:numCache>
            </c:numRef>
          </c:val>
        </c:ser>
        <c:ser>
          <c:idx val="6"/>
          <c:order val="3"/>
          <c:tx>
            <c:strRef>
              <c:f>'Charts pg3'!$AE$50</c:f>
              <c:strCache>
                <c:ptCount val="1"/>
                <c:pt idx="0">
                  <c:v>2017</c:v>
                </c:pt>
              </c:strCache>
            </c:strRef>
          </c:tx>
          <c:invertIfNegative val="0"/>
          <c:cat>
            <c:strRef>
              <c:f>'Charts pg3'!$M$51:$M$70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pg3'!$AE$51:$AE$70</c:f>
              <c:numCache>
                <c:formatCode>0</c:formatCode>
                <c:ptCount val="20"/>
                <c:pt idx="0">
                  <c:v>105513</c:v>
                </c:pt>
                <c:pt idx="1">
                  <c:v>15501.800000000047</c:v>
                </c:pt>
                <c:pt idx="2">
                  <c:v>3672</c:v>
                </c:pt>
                <c:pt idx="3">
                  <c:v>-6829.3999999999069</c:v>
                </c:pt>
                <c:pt idx="4">
                  <c:v>-35401</c:v>
                </c:pt>
                <c:pt idx="5">
                  <c:v>-35358.199999999953</c:v>
                </c:pt>
                <c:pt idx="6">
                  <c:v>36836.800000000047</c:v>
                </c:pt>
                <c:pt idx="7">
                  <c:v>15101.599999999977</c:v>
                </c:pt>
                <c:pt idx="8">
                  <c:v>-15877.599999999977</c:v>
                </c:pt>
                <c:pt idx="9">
                  <c:v>13631.800000000047</c:v>
                </c:pt>
                <c:pt idx="10">
                  <c:v>-22949.800000000047</c:v>
                </c:pt>
                <c:pt idx="11">
                  <c:v>630.40000000002328</c:v>
                </c:pt>
                <c:pt idx="12">
                  <c:v>-11621</c:v>
                </c:pt>
                <c:pt idx="13">
                  <c:v>-14405.400000000023</c:v>
                </c:pt>
                <c:pt idx="14">
                  <c:v>2632</c:v>
                </c:pt>
                <c:pt idx="15">
                  <c:v>-18960.400000000023</c:v>
                </c:pt>
                <c:pt idx="16">
                  <c:v>-14543.200000000012</c:v>
                </c:pt>
                <c:pt idx="17">
                  <c:v>-14722.600000000006</c:v>
                </c:pt>
                <c:pt idx="18">
                  <c:v>-14086.399999999994</c:v>
                </c:pt>
                <c:pt idx="19">
                  <c:v>-9982.4000000000015</c:v>
                </c:pt>
              </c:numCache>
            </c:numRef>
          </c:val>
        </c:ser>
        <c:ser>
          <c:idx val="0"/>
          <c:order val="4"/>
          <c:tx>
            <c:strRef>
              <c:f>'Charts pg3'!$AF$50</c:f>
              <c:strCache>
                <c:ptCount val="1"/>
                <c:pt idx="0">
                  <c:v>2018</c:v>
                </c:pt>
              </c:strCache>
            </c:strRef>
          </c:tx>
          <c:invertIfNegative val="0"/>
          <c:cat>
            <c:strRef>
              <c:f>'Charts pg3'!$M$51:$M$70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pg3'!$AF$51:$AF$70</c:f>
              <c:numCache>
                <c:formatCode>0</c:formatCode>
                <c:ptCount val="20"/>
                <c:pt idx="0">
                  <c:v>97488.599999999977</c:v>
                </c:pt>
                <c:pt idx="1">
                  <c:v>12402.20000000007</c:v>
                </c:pt>
                <c:pt idx="2">
                  <c:v>4789</c:v>
                </c:pt>
                <c:pt idx="3">
                  <c:v>-10351.199999999953</c:v>
                </c:pt>
                <c:pt idx="4">
                  <c:v>-38839.400000000023</c:v>
                </c:pt>
                <c:pt idx="5">
                  <c:v>-44268.200000000012</c:v>
                </c:pt>
                <c:pt idx="6">
                  <c:v>29866</c:v>
                </c:pt>
                <c:pt idx="7">
                  <c:v>18809</c:v>
                </c:pt>
                <c:pt idx="8">
                  <c:v>-14326</c:v>
                </c:pt>
                <c:pt idx="9">
                  <c:v>3596.1999999999534</c:v>
                </c:pt>
                <c:pt idx="10">
                  <c:v>-23945.600000000093</c:v>
                </c:pt>
                <c:pt idx="11">
                  <c:v>-235.19999999995343</c:v>
                </c:pt>
                <c:pt idx="12">
                  <c:v>-12491</c:v>
                </c:pt>
                <c:pt idx="13">
                  <c:v>-13267.20000000007</c:v>
                </c:pt>
                <c:pt idx="14">
                  <c:v>-1891.8000000000466</c:v>
                </c:pt>
                <c:pt idx="15">
                  <c:v>-18936.599999999977</c:v>
                </c:pt>
                <c:pt idx="16">
                  <c:v>-13932.599999999977</c:v>
                </c:pt>
                <c:pt idx="17">
                  <c:v>-15780.200000000012</c:v>
                </c:pt>
                <c:pt idx="18">
                  <c:v>-12946</c:v>
                </c:pt>
                <c:pt idx="19">
                  <c:v>-10397</c:v>
                </c:pt>
              </c:numCache>
            </c:numRef>
          </c:val>
        </c:ser>
        <c:dLbls>
          <c:showLegendKey val="0"/>
          <c:showVal val="0"/>
          <c:showCatName val="0"/>
          <c:showSerName val="0"/>
          <c:showPercent val="0"/>
          <c:showBubbleSize val="0"/>
        </c:dLbls>
        <c:gapWidth val="50"/>
        <c:axId val="570897336"/>
        <c:axId val="570900864"/>
        <c:extLst>
          <c:ext xmlns:c15="http://schemas.microsoft.com/office/drawing/2012/chart" uri="{02D57815-91ED-43cb-92C2-25804820EDAC}">
            <c15:filteredBarSeries>
              <c15:ser>
                <c:idx val="3"/>
                <c:order val="0"/>
                <c:tx>
                  <c:strRef>
                    <c:extLst>
                      <c:ext uri="{02D57815-91ED-43cb-92C2-25804820EDAC}">
                        <c15:formulaRef>
                          <c15:sqref>'Charts pg3'!$AB$27</c15:sqref>
                        </c15:formulaRef>
                      </c:ext>
                    </c:extLst>
                    <c:strCache>
                      <c:ptCount val="1"/>
                      <c:pt idx="0">
                        <c:v>2014</c:v>
                      </c:pt>
                    </c:strCache>
                  </c:strRef>
                </c:tx>
                <c:spPr>
                  <a:solidFill>
                    <a:srgbClr val="B19973"/>
                  </a:solidFill>
                </c:spPr>
                <c:invertIfNegative val="0"/>
                <c:cat>
                  <c:strRef>
                    <c:extLst>
                      <c:ext uri="{02D57815-91ED-43cb-92C2-25804820EDAC}">
                        <c15:formulaRef>
                          <c15:sqref>'Charts pg3'!$M$51:$M$70</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pg3'!$AB$51:$AB$70</c15:sqref>
                        </c15:formulaRef>
                      </c:ext>
                    </c:extLst>
                    <c:numCache>
                      <c:formatCode>0</c:formatCode>
                      <c:ptCount val="20"/>
                      <c:pt idx="0">
                        <c:v>132546.79999999999</c:v>
                      </c:pt>
                      <c:pt idx="1">
                        <c:v>33906.399999999907</c:v>
                      </c:pt>
                      <c:pt idx="2">
                        <c:v>5639.3999999999069</c:v>
                      </c:pt>
                      <c:pt idx="3">
                        <c:v>6853.8000000000466</c:v>
                      </c:pt>
                      <c:pt idx="4">
                        <c:v>-12393.599999999977</c:v>
                      </c:pt>
                      <c:pt idx="5">
                        <c:v>-5121.8000000000466</c:v>
                      </c:pt>
                      <c:pt idx="6">
                        <c:v>71554.199999999953</c:v>
                      </c:pt>
                      <c:pt idx="7">
                        <c:v>13794.199999999953</c:v>
                      </c:pt>
                      <c:pt idx="8">
                        <c:v>20896.599999999977</c:v>
                      </c:pt>
                      <c:pt idx="9">
                        <c:v>3695</c:v>
                      </c:pt>
                      <c:pt idx="10">
                        <c:v>11442.199999999953</c:v>
                      </c:pt>
                      <c:pt idx="11">
                        <c:v>3789.6000000000931</c:v>
                      </c:pt>
                      <c:pt idx="12">
                        <c:v>-3143</c:v>
                      </c:pt>
                      <c:pt idx="13">
                        <c:v>4393.6000000000931</c:v>
                      </c:pt>
                      <c:pt idx="14">
                        <c:v>-12941.400000000023</c:v>
                      </c:pt>
                      <c:pt idx="15">
                        <c:v>-9111</c:v>
                      </c:pt>
                      <c:pt idx="16">
                        <c:v>-13122.799999999988</c:v>
                      </c:pt>
                      <c:pt idx="17">
                        <c:v>-9421.5999999999767</c:v>
                      </c:pt>
                      <c:pt idx="18">
                        <c:v>-12914.800000000003</c:v>
                      </c:pt>
                      <c:pt idx="19">
                        <c:v>-8058.7999999999993</c:v>
                      </c:pt>
                    </c:numCache>
                  </c:numRef>
                </c:val>
              </c15:ser>
            </c15:filteredBarSeries>
          </c:ext>
        </c:extLst>
      </c:barChart>
      <c:catAx>
        <c:axId val="57089733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570900864"/>
        <c:crosses val="autoZero"/>
        <c:auto val="1"/>
        <c:lblAlgn val="ctr"/>
        <c:lblOffset val="100"/>
        <c:tickLblSkip val="1"/>
        <c:tickMarkSkip val="1"/>
        <c:noMultiLvlLbl val="0"/>
      </c:catAx>
      <c:valAx>
        <c:axId val="570900864"/>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570897336"/>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0879053475716265"/>
          <c:y val="0.16226901152774406"/>
          <c:w val="5.1817185380044192E-2"/>
          <c:h val="0.20219362447535469"/>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 Insured Persons by Age Cohort</a:t>
            </a:r>
            <a:r>
              <a:rPr lang="en-AU" sz="1200" baseline="0"/>
              <a:t> - </a:t>
            </a:r>
            <a:r>
              <a:rPr lang="en-AU" sz="1200"/>
              <a:t>Australia - December</a:t>
            </a:r>
            <a:r>
              <a:rPr lang="en-AU" sz="1200" baseline="0"/>
              <a:t> 2018</a:t>
            </a:r>
          </a:p>
          <a:p>
            <a:pPr>
              <a:defRPr sz="1200" b="1" i="0" u="none" strike="noStrike" baseline="0">
                <a:solidFill>
                  <a:srgbClr val="000000"/>
                </a:solidFill>
                <a:latin typeface="Arial Narrow"/>
                <a:ea typeface="Arial Narrow"/>
                <a:cs typeface="Arial Narrow"/>
              </a:defRPr>
            </a:pPr>
            <a:endParaRPr lang="en-AU" sz="1200"/>
          </a:p>
        </c:rich>
      </c:tx>
      <c:layout>
        <c:manualLayout>
          <c:xMode val="edge"/>
          <c:yMode val="edge"/>
          <c:x val="0.24141918090391373"/>
          <c:y val="1.6782499422973354E-3"/>
        </c:manualLayout>
      </c:layout>
      <c:overlay val="0"/>
      <c:spPr>
        <a:noFill/>
        <a:ln w="25400">
          <a:noFill/>
        </a:ln>
      </c:spPr>
    </c:title>
    <c:autoTitleDeleted val="0"/>
    <c:plotArea>
      <c:layout>
        <c:manualLayout>
          <c:layoutTarget val="inner"/>
          <c:xMode val="edge"/>
          <c:yMode val="edge"/>
          <c:x val="8.4286617147360826E-2"/>
          <c:y val="0.12335138958693993"/>
          <c:w val="0.90791193593718633"/>
          <c:h val="0.70573768386205915"/>
        </c:manualLayout>
      </c:layout>
      <c:barChart>
        <c:barDir val="col"/>
        <c:grouping val="clustered"/>
        <c:varyColors val="0"/>
        <c:ser>
          <c:idx val="0"/>
          <c:order val="0"/>
          <c:tx>
            <c:strRef>
              <c:f>'Charts pg 1'!$N$371</c:f>
              <c:strCache>
                <c:ptCount val="1"/>
                <c:pt idx="0">
                  <c:v>Males</c:v>
                </c:pt>
              </c:strCache>
            </c:strRef>
          </c:tx>
          <c:spPr>
            <a:solidFill>
              <a:schemeClr val="tx1">
                <a:lumMod val="50000"/>
                <a:lumOff val="50000"/>
              </a:schemeClr>
            </a:solidFill>
          </c:spPr>
          <c:invertIfNegative val="0"/>
          <c:cat>
            <c:strRef>
              <c:f>'Charts pg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1'!$N$441:$N$460</c:f>
              <c:numCache>
                <c:formatCode>#,##0</c:formatCode>
                <c:ptCount val="20"/>
                <c:pt idx="0">
                  <c:v>301252</c:v>
                </c:pt>
                <c:pt idx="1">
                  <c:v>362930</c:v>
                </c:pt>
                <c:pt idx="2">
                  <c:v>360303</c:v>
                </c:pt>
                <c:pt idx="3">
                  <c:v>335561</c:v>
                </c:pt>
                <c:pt idx="4">
                  <c:v>259993</c:v>
                </c:pt>
                <c:pt idx="5">
                  <c:v>208735</c:v>
                </c:pt>
                <c:pt idx="6">
                  <c:v>346391</c:v>
                </c:pt>
                <c:pt idx="7">
                  <c:v>395714</c:v>
                </c:pt>
                <c:pt idx="8">
                  <c:v>377198</c:v>
                </c:pt>
                <c:pt idx="9">
                  <c:v>397517</c:v>
                </c:pt>
                <c:pt idx="10">
                  <c:v>369341</c:v>
                </c:pt>
                <c:pt idx="11">
                  <c:v>386490</c:v>
                </c:pt>
                <c:pt idx="12">
                  <c:v>358510</c:v>
                </c:pt>
                <c:pt idx="13">
                  <c:v>324661</c:v>
                </c:pt>
                <c:pt idx="14">
                  <c:v>272821</c:v>
                </c:pt>
                <c:pt idx="15">
                  <c:v>181288</c:v>
                </c:pt>
                <c:pt idx="16">
                  <c:v>113190</c:v>
                </c:pt>
                <c:pt idx="17">
                  <c:v>63272</c:v>
                </c:pt>
                <c:pt idx="18">
                  <c:v>23299</c:v>
                </c:pt>
                <c:pt idx="19">
                  <c:v>3110</c:v>
                </c:pt>
              </c:numCache>
            </c:numRef>
          </c:val>
        </c:ser>
        <c:ser>
          <c:idx val="1"/>
          <c:order val="1"/>
          <c:tx>
            <c:strRef>
              <c:f>'Charts pg 1'!$O$440</c:f>
              <c:strCache>
                <c:ptCount val="1"/>
                <c:pt idx="0">
                  <c:v>Females</c:v>
                </c:pt>
              </c:strCache>
            </c:strRef>
          </c:tx>
          <c:spPr>
            <a:solidFill>
              <a:schemeClr val="bg2">
                <a:lumMod val="90000"/>
              </a:schemeClr>
            </a:solidFill>
          </c:spPr>
          <c:invertIfNegative val="0"/>
          <c:cat>
            <c:strRef>
              <c:f>'Charts pg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1'!$O$372:$O$391</c:f>
              <c:numCache>
                <c:formatCode>#,##0</c:formatCode>
                <c:ptCount val="20"/>
                <c:pt idx="0">
                  <c:v>308300</c:v>
                </c:pt>
                <c:pt idx="1">
                  <c:v>347750</c:v>
                </c:pt>
                <c:pt idx="2">
                  <c:v>324873</c:v>
                </c:pt>
                <c:pt idx="3">
                  <c:v>322597</c:v>
                </c:pt>
                <c:pt idx="4">
                  <c:v>287568</c:v>
                </c:pt>
                <c:pt idx="5">
                  <c:v>293104</c:v>
                </c:pt>
                <c:pt idx="6">
                  <c:v>429257</c:v>
                </c:pt>
                <c:pt idx="7">
                  <c:v>412381</c:v>
                </c:pt>
                <c:pt idx="8">
                  <c:v>429465</c:v>
                </c:pt>
                <c:pt idx="9">
                  <c:v>419680</c:v>
                </c:pt>
                <c:pt idx="10">
                  <c:v>425467</c:v>
                </c:pt>
                <c:pt idx="11">
                  <c:v>420194</c:v>
                </c:pt>
                <c:pt idx="12">
                  <c:v>388038</c:v>
                </c:pt>
                <c:pt idx="13">
                  <c:v>351019</c:v>
                </c:pt>
                <c:pt idx="14">
                  <c:v>245880</c:v>
                </c:pt>
                <c:pt idx="15">
                  <c:v>173050</c:v>
                </c:pt>
                <c:pt idx="16">
                  <c:v>120090</c:v>
                </c:pt>
                <c:pt idx="17">
                  <c:v>79683</c:v>
                </c:pt>
                <c:pt idx="18">
                  <c:v>33173</c:v>
                </c:pt>
                <c:pt idx="19">
                  <c:v>8668</c:v>
                </c:pt>
              </c:numCache>
            </c:numRef>
          </c:val>
        </c:ser>
        <c:dLbls>
          <c:showLegendKey val="0"/>
          <c:showVal val="0"/>
          <c:showCatName val="0"/>
          <c:showSerName val="0"/>
          <c:showPercent val="0"/>
          <c:showBubbleSize val="0"/>
        </c:dLbls>
        <c:gapWidth val="150"/>
        <c:axId val="753495984"/>
        <c:axId val="753492456"/>
      </c:barChart>
      <c:catAx>
        <c:axId val="75349598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92456"/>
        <c:crosses val="autoZero"/>
        <c:auto val="1"/>
        <c:lblAlgn val="ctr"/>
        <c:lblOffset val="100"/>
        <c:tickMarkSkip val="1"/>
        <c:noMultiLvlLbl val="0"/>
      </c:catAx>
      <c:valAx>
        <c:axId val="753492456"/>
        <c:scaling>
          <c:orientation val="minMax"/>
          <c:max val="450000"/>
        </c:scaling>
        <c:delete val="0"/>
        <c:axPos val="l"/>
        <c:majorGridlines>
          <c:spPr>
            <a:ln w="9525">
              <a:solidFill>
                <a:schemeClr val="bg1">
                  <a:lumMod val="75000"/>
                </a:schemeClr>
              </a:solidFill>
              <a:prstDash val="solid"/>
            </a:ln>
          </c:spPr>
        </c:majorGridlines>
        <c:numFmt formatCode="#,##0" sourceLinked="1"/>
        <c:majorTickMark val="out"/>
        <c:minorTickMark val="none"/>
        <c:tickLblPos val="nextTo"/>
        <c:spPr>
          <a:noFill/>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95984"/>
        <c:crosses val="autoZero"/>
        <c:crossBetween val="between"/>
        <c:dispUnits>
          <c:builtInUnit val="thousands"/>
          <c:dispUnitsLbl>
            <c:layout>
              <c:manualLayout>
                <c:xMode val="edge"/>
                <c:yMode val="edge"/>
                <c:x val="9.8940465303026925E-3"/>
                <c:y val="0.35503000876007845"/>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9871101098198425"/>
          <c:y val="0.44408145790286851"/>
          <c:w val="8.9957544258808975E-2"/>
          <c:h val="0.16275869771597701"/>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1'!$N$96:$N$115</c:f>
              <c:numCache>
                <c:formatCode>#,##0</c:formatCode>
                <c:ptCount val="20"/>
                <c:pt idx="0">
                  <c:v>245533</c:v>
                </c:pt>
                <c:pt idx="1">
                  <c:v>276628</c:v>
                </c:pt>
                <c:pt idx="2">
                  <c:v>310483</c:v>
                </c:pt>
                <c:pt idx="3">
                  <c:v>321434</c:v>
                </c:pt>
                <c:pt idx="4">
                  <c:v>201412</c:v>
                </c:pt>
                <c:pt idx="5">
                  <c:v>156901</c:v>
                </c:pt>
                <c:pt idx="6">
                  <c:v>271019</c:v>
                </c:pt>
                <c:pt idx="7">
                  <c:v>305981</c:v>
                </c:pt>
                <c:pt idx="8">
                  <c:v>354984</c:v>
                </c:pt>
                <c:pt idx="9">
                  <c:v>360659</c:v>
                </c:pt>
                <c:pt idx="10">
                  <c:v>361605</c:v>
                </c:pt>
                <c:pt idx="11">
                  <c:v>335228</c:v>
                </c:pt>
                <c:pt idx="12">
                  <c:v>236291</c:v>
                </c:pt>
                <c:pt idx="13">
                  <c:v>168223</c:v>
                </c:pt>
                <c:pt idx="14">
                  <c:v>128966</c:v>
                </c:pt>
                <c:pt idx="15">
                  <c:v>92105</c:v>
                </c:pt>
                <c:pt idx="16">
                  <c:v>37917</c:v>
                </c:pt>
                <c:pt idx="17">
                  <c:v>17731</c:v>
                </c:pt>
                <c:pt idx="18">
                  <c:v>6501</c:v>
                </c:pt>
                <c:pt idx="19">
                  <c:v>1408</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1'!$N$211:$N$230</c:f>
              <c:numCache>
                <c:formatCode>#,##0</c:formatCode>
                <c:ptCount val="20"/>
                <c:pt idx="0">
                  <c:v>285631</c:v>
                </c:pt>
                <c:pt idx="1">
                  <c:v>290198</c:v>
                </c:pt>
                <c:pt idx="2">
                  <c:v>305449</c:v>
                </c:pt>
                <c:pt idx="3">
                  <c:v>327781</c:v>
                </c:pt>
                <c:pt idx="4">
                  <c:v>249848</c:v>
                </c:pt>
                <c:pt idx="5">
                  <c:v>215591</c:v>
                </c:pt>
                <c:pt idx="6">
                  <c:v>292750</c:v>
                </c:pt>
                <c:pt idx="7">
                  <c:v>342648</c:v>
                </c:pt>
                <c:pt idx="8">
                  <c:v>338539</c:v>
                </c:pt>
                <c:pt idx="9">
                  <c:v>375389</c:v>
                </c:pt>
                <c:pt idx="10">
                  <c:v>368906</c:v>
                </c:pt>
                <c:pt idx="11">
                  <c:v>358401</c:v>
                </c:pt>
                <c:pt idx="12">
                  <c:v>320752</c:v>
                </c:pt>
                <c:pt idx="13">
                  <c:v>222180</c:v>
                </c:pt>
                <c:pt idx="14">
                  <c:v>156780</c:v>
                </c:pt>
                <c:pt idx="15">
                  <c:v>116769</c:v>
                </c:pt>
                <c:pt idx="16">
                  <c:v>74147</c:v>
                </c:pt>
                <c:pt idx="17">
                  <c:v>23912</c:v>
                </c:pt>
                <c:pt idx="18">
                  <c:v>7598</c:v>
                </c:pt>
                <c:pt idx="19">
                  <c:v>1695</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1'!$N$326:$N$345</c:f>
              <c:numCache>
                <c:formatCode>#,##0</c:formatCode>
                <c:ptCount val="20"/>
                <c:pt idx="0">
                  <c:v>325818</c:v>
                </c:pt>
                <c:pt idx="1">
                  <c:v>349143</c:v>
                </c:pt>
                <c:pt idx="2">
                  <c:v>331412</c:v>
                </c:pt>
                <c:pt idx="3">
                  <c:v>337072</c:v>
                </c:pt>
                <c:pt idx="4">
                  <c:v>282721</c:v>
                </c:pt>
                <c:pt idx="5">
                  <c:v>253213</c:v>
                </c:pt>
                <c:pt idx="6">
                  <c:v>358106</c:v>
                </c:pt>
                <c:pt idx="7">
                  <c:v>367278</c:v>
                </c:pt>
                <c:pt idx="8">
                  <c:v>395219</c:v>
                </c:pt>
                <c:pt idx="9">
                  <c:v>374504</c:v>
                </c:pt>
                <c:pt idx="10">
                  <c:v>400758</c:v>
                </c:pt>
                <c:pt idx="11">
                  <c:v>379809</c:v>
                </c:pt>
                <c:pt idx="12">
                  <c:v>353522</c:v>
                </c:pt>
                <c:pt idx="13">
                  <c:v>305109</c:v>
                </c:pt>
                <c:pt idx="14">
                  <c:v>207472</c:v>
                </c:pt>
                <c:pt idx="15">
                  <c:v>141072</c:v>
                </c:pt>
                <c:pt idx="16">
                  <c:v>95425</c:v>
                </c:pt>
                <c:pt idx="17">
                  <c:v>49908</c:v>
                </c:pt>
                <c:pt idx="18">
                  <c:v>11003</c:v>
                </c:pt>
                <c:pt idx="19">
                  <c:v>2113</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1'!$N$441:$N$460</c:f>
              <c:numCache>
                <c:formatCode>#,##0</c:formatCode>
                <c:ptCount val="20"/>
                <c:pt idx="0">
                  <c:v>301252</c:v>
                </c:pt>
                <c:pt idx="1">
                  <c:v>362930</c:v>
                </c:pt>
                <c:pt idx="2">
                  <c:v>360303</c:v>
                </c:pt>
                <c:pt idx="3">
                  <c:v>335561</c:v>
                </c:pt>
                <c:pt idx="4">
                  <c:v>259993</c:v>
                </c:pt>
                <c:pt idx="5">
                  <c:v>208735</c:v>
                </c:pt>
                <c:pt idx="6">
                  <c:v>346391</c:v>
                </c:pt>
                <c:pt idx="7">
                  <c:v>395714</c:v>
                </c:pt>
                <c:pt idx="8">
                  <c:v>377198</c:v>
                </c:pt>
                <c:pt idx="9">
                  <c:v>397517</c:v>
                </c:pt>
                <c:pt idx="10">
                  <c:v>369341</c:v>
                </c:pt>
                <c:pt idx="11">
                  <c:v>386490</c:v>
                </c:pt>
                <c:pt idx="12">
                  <c:v>358510</c:v>
                </c:pt>
                <c:pt idx="13">
                  <c:v>324661</c:v>
                </c:pt>
                <c:pt idx="14">
                  <c:v>272821</c:v>
                </c:pt>
                <c:pt idx="15">
                  <c:v>181288</c:v>
                </c:pt>
                <c:pt idx="16">
                  <c:v>113190</c:v>
                </c:pt>
                <c:pt idx="17">
                  <c:v>63272</c:v>
                </c:pt>
                <c:pt idx="18">
                  <c:v>23299</c:v>
                </c:pt>
                <c:pt idx="19">
                  <c:v>3110</c:v>
                </c:pt>
              </c:numCache>
            </c:numRef>
          </c:val>
        </c:ser>
        <c:dLbls>
          <c:showLegendKey val="0"/>
          <c:showVal val="0"/>
          <c:showCatName val="0"/>
          <c:showSerName val="0"/>
          <c:showPercent val="0"/>
          <c:showBubbleSize val="0"/>
        </c:dLbls>
        <c:gapWidth val="50"/>
        <c:axId val="753490104"/>
        <c:axId val="753492848"/>
      </c:barChart>
      <c:catAx>
        <c:axId val="7534901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92848"/>
        <c:crosses val="autoZero"/>
        <c:auto val="1"/>
        <c:lblAlgn val="ctr"/>
        <c:lblOffset val="100"/>
        <c:tickLblSkip val="2"/>
        <c:tickMarkSkip val="1"/>
        <c:noMultiLvlLbl val="0"/>
      </c:catAx>
      <c:valAx>
        <c:axId val="753492848"/>
        <c:scaling>
          <c:orientation val="minMax"/>
          <c:max val="45000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9010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1'!$O$96:$O$115</c:f>
              <c:numCache>
                <c:formatCode>#,##0</c:formatCode>
                <c:ptCount val="20"/>
                <c:pt idx="0">
                  <c:v>229160</c:v>
                </c:pt>
                <c:pt idx="1">
                  <c:v>262162</c:v>
                </c:pt>
                <c:pt idx="2">
                  <c:v>294388</c:v>
                </c:pt>
                <c:pt idx="3">
                  <c:v>309010</c:v>
                </c:pt>
                <c:pt idx="4">
                  <c:v>217908</c:v>
                </c:pt>
                <c:pt idx="5">
                  <c:v>199412</c:v>
                </c:pt>
                <c:pt idx="6">
                  <c:v>325777</c:v>
                </c:pt>
                <c:pt idx="7">
                  <c:v>343950</c:v>
                </c:pt>
                <c:pt idx="8">
                  <c:v>384209</c:v>
                </c:pt>
                <c:pt idx="9">
                  <c:v>388575</c:v>
                </c:pt>
                <c:pt idx="10">
                  <c:v>381574</c:v>
                </c:pt>
                <c:pt idx="11">
                  <c:v>336332</c:v>
                </c:pt>
                <c:pt idx="12">
                  <c:v>229578</c:v>
                </c:pt>
                <c:pt idx="13">
                  <c:v>169742</c:v>
                </c:pt>
                <c:pt idx="14">
                  <c:v>140279</c:v>
                </c:pt>
                <c:pt idx="15">
                  <c:v>121598</c:v>
                </c:pt>
                <c:pt idx="16">
                  <c:v>83814</c:v>
                </c:pt>
                <c:pt idx="17">
                  <c:v>46506</c:v>
                </c:pt>
                <c:pt idx="18">
                  <c:v>19704</c:v>
                </c:pt>
                <c:pt idx="19">
                  <c:v>5011</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1'!$O$211:$O$230</c:f>
              <c:numCache>
                <c:formatCode>#,##0</c:formatCode>
                <c:ptCount val="20"/>
                <c:pt idx="0">
                  <c:v>269176</c:v>
                </c:pt>
                <c:pt idx="1">
                  <c:v>273826</c:v>
                </c:pt>
                <c:pt idx="2">
                  <c:v>289600</c:v>
                </c:pt>
                <c:pt idx="3">
                  <c:v>311764</c:v>
                </c:pt>
                <c:pt idx="4">
                  <c:v>263694</c:v>
                </c:pt>
                <c:pt idx="5">
                  <c:v>261834</c:v>
                </c:pt>
                <c:pt idx="6">
                  <c:v>333451</c:v>
                </c:pt>
                <c:pt idx="7">
                  <c:v>384269</c:v>
                </c:pt>
                <c:pt idx="8">
                  <c:v>370795</c:v>
                </c:pt>
                <c:pt idx="9">
                  <c:v>404650</c:v>
                </c:pt>
                <c:pt idx="10">
                  <c:v>397946</c:v>
                </c:pt>
                <c:pt idx="11">
                  <c:v>379702</c:v>
                </c:pt>
                <c:pt idx="12">
                  <c:v>328140</c:v>
                </c:pt>
                <c:pt idx="13">
                  <c:v>223333</c:v>
                </c:pt>
                <c:pt idx="14">
                  <c:v>165605</c:v>
                </c:pt>
                <c:pt idx="15">
                  <c:v>133546</c:v>
                </c:pt>
                <c:pt idx="16">
                  <c:v>102395</c:v>
                </c:pt>
                <c:pt idx="17">
                  <c:v>58045</c:v>
                </c:pt>
                <c:pt idx="18">
                  <c:v>23305</c:v>
                </c:pt>
                <c:pt idx="19">
                  <c:v>6808</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1'!$O$326:$O$345</c:f>
              <c:numCache>
                <c:formatCode>#,##0</c:formatCode>
                <c:ptCount val="20"/>
                <c:pt idx="0">
                  <c:v>306361</c:v>
                </c:pt>
                <c:pt idx="1">
                  <c:v>329953</c:v>
                </c:pt>
                <c:pt idx="2">
                  <c:v>312831</c:v>
                </c:pt>
                <c:pt idx="3">
                  <c:v>321135</c:v>
                </c:pt>
                <c:pt idx="4">
                  <c:v>290033</c:v>
                </c:pt>
                <c:pt idx="5">
                  <c:v>298127</c:v>
                </c:pt>
                <c:pt idx="6">
                  <c:v>403690</c:v>
                </c:pt>
                <c:pt idx="7">
                  <c:v>397624</c:v>
                </c:pt>
                <c:pt idx="8">
                  <c:v>430181</c:v>
                </c:pt>
                <c:pt idx="9">
                  <c:v>404111</c:v>
                </c:pt>
                <c:pt idx="10">
                  <c:v>430218</c:v>
                </c:pt>
                <c:pt idx="11">
                  <c:v>410305</c:v>
                </c:pt>
                <c:pt idx="12">
                  <c:v>379002</c:v>
                </c:pt>
                <c:pt idx="13">
                  <c:v>321873</c:v>
                </c:pt>
                <c:pt idx="14">
                  <c:v>217243</c:v>
                </c:pt>
                <c:pt idx="15">
                  <c:v>156998</c:v>
                </c:pt>
                <c:pt idx="16">
                  <c:v>116886</c:v>
                </c:pt>
                <c:pt idx="17">
                  <c:v>73195</c:v>
                </c:pt>
                <c:pt idx="18">
                  <c:v>29746</c:v>
                </c:pt>
                <c:pt idx="19">
                  <c:v>8239</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1'!$O$441:$O$460</c:f>
              <c:numCache>
                <c:formatCode>#,##0</c:formatCode>
                <c:ptCount val="20"/>
                <c:pt idx="0">
                  <c:v>281127</c:v>
                </c:pt>
                <c:pt idx="1">
                  <c:v>341894</c:v>
                </c:pt>
                <c:pt idx="2">
                  <c:v>340713</c:v>
                </c:pt>
                <c:pt idx="3">
                  <c:v>316683</c:v>
                </c:pt>
                <c:pt idx="4">
                  <c:v>265136</c:v>
                </c:pt>
                <c:pt idx="5">
                  <c:v>246960</c:v>
                </c:pt>
                <c:pt idx="6">
                  <c:v>403449</c:v>
                </c:pt>
                <c:pt idx="7">
                  <c:v>435013</c:v>
                </c:pt>
                <c:pt idx="8">
                  <c:v>405798</c:v>
                </c:pt>
                <c:pt idx="9">
                  <c:v>432513</c:v>
                </c:pt>
                <c:pt idx="10">
                  <c:v>400172</c:v>
                </c:pt>
                <c:pt idx="11">
                  <c:v>418107</c:v>
                </c:pt>
                <c:pt idx="12">
                  <c:v>391661</c:v>
                </c:pt>
                <c:pt idx="13">
                  <c:v>356576</c:v>
                </c:pt>
                <c:pt idx="14">
                  <c:v>300641</c:v>
                </c:pt>
                <c:pt idx="15">
                  <c:v>197907</c:v>
                </c:pt>
                <c:pt idx="16">
                  <c:v>133677</c:v>
                </c:pt>
                <c:pt idx="17">
                  <c:v>84416</c:v>
                </c:pt>
                <c:pt idx="18">
                  <c:v>37627</c:v>
                </c:pt>
                <c:pt idx="19">
                  <c:v>9991</c:v>
                </c:pt>
              </c:numCache>
            </c:numRef>
          </c:val>
        </c:ser>
        <c:dLbls>
          <c:showLegendKey val="0"/>
          <c:showVal val="0"/>
          <c:showCatName val="0"/>
          <c:showSerName val="0"/>
          <c:showPercent val="0"/>
          <c:showBubbleSize val="0"/>
        </c:dLbls>
        <c:gapWidth val="50"/>
        <c:axId val="753491280"/>
        <c:axId val="753483832"/>
      </c:barChart>
      <c:catAx>
        <c:axId val="75349128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83832"/>
        <c:crosses val="autoZero"/>
        <c:auto val="1"/>
        <c:lblAlgn val="ctr"/>
        <c:lblOffset val="100"/>
        <c:tickLblSkip val="2"/>
        <c:tickMarkSkip val="1"/>
        <c:noMultiLvlLbl val="0"/>
      </c:catAx>
      <c:valAx>
        <c:axId val="753483832"/>
        <c:scaling>
          <c:orientation val="minMax"/>
          <c:max val="45000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9128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Australian</a:t>
            </a:r>
            <a:r>
              <a:rPr lang="en-AU" sz="1100" baseline="0"/>
              <a:t> Capital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1'!$P$96:$P$115</c:f>
              <c:numCache>
                <c:formatCode>#,##0</c:formatCode>
                <c:ptCount val="20"/>
                <c:pt idx="0">
                  <c:v>5107</c:v>
                </c:pt>
                <c:pt idx="1">
                  <c:v>5672</c:v>
                </c:pt>
                <c:pt idx="2">
                  <c:v>6549</c:v>
                </c:pt>
                <c:pt idx="3">
                  <c:v>6834</c:v>
                </c:pt>
                <c:pt idx="4">
                  <c:v>3773</c:v>
                </c:pt>
                <c:pt idx="5">
                  <c:v>3470</c:v>
                </c:pt>
                <c:pt idx="6">
                  <c:v>5619</c:v>
                </c:pt>
                <c:pt idx="7">
                  <c:v>6195</c:v>
                </c:pt>
                <c:pt idx="8">
                  <c:v>7104</c:v>
                </c:pt>
                <c:pt idx="9">
                  <c:v>7398</c:v>
                </c:pt>
                <c:pt idx="10">
                  <c:v>7607</c:v>
                </c:pt>
                <c:pt idx="11">
                  <c:v>6207</c:v>
                </c:pt>
                <c:pt idx="12">
                  <c:v>3742</c:v>
                </c:pt>
                <c:pt idx="13">
                  <c:v>2320</c:v>
                </c:pt>
                <c:pt idx="14">
                  <c:v>1595</c:v>
                </c:pt>
                <c:pt idx="15">
                  <c:v>1021</c:v>
                </c:pt>
                <c:pt idx="16">
                  <c:v>385</c:v>
                </c:pt>
                <c:pt idx="17">
                  <c:v>160</c:v>
                </c:pt>
                <c:pt idx="18">
                  <c:v>45</c:v>
                </c:pt>
                <c:pt idx="19">
                  <c:v>7</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1'!$P$211:$P$230</c:f>
              <c:numCache>
                <c:formatCode>#,##0</c:formatCode>
                <c:ptCount val="20"/>
                <c:pt idx="0">
                  <c:v>5780</c:v>
                </c:pt>
                <c:pt idx="1">
                  <c:v>5783</c:v>
                </c:pt>
                <c:pt idx="2">
                  <c:v>6098</c:v>
                </c:pt>
                <c:pt idx="3">
                  <c:v>6899</c:v>
                </c:pt>
                <c:pt idx="4">
                  <c:v>5327</c:v>
                </c:pt>
                <c:pt idx="5">
                  <c:v>5065</c:v>
                </c:pt>
                <c:pt idx="6">
                  <c:v>6452</c:v>
                </c:pt>
                <c:pt idx="7">
                  <c:v>7036</c:v>
                </c:pt>
                <c:pt idx="8">
                  <c:v>6790</c:v>
                </c:pt>
                <c:pt idx="9">
                  <c:v>7532</c:v>
                </c:pt>
                <c:pt idx="10">
                  <c:v>7274</c:v>
                </c:pt>
                <c:pt idx="11">
                  <c:v>7247</c:v>
                </c:pt>
                <c:pt idx="12">
                  <c:v>6053</c:v>
                </c:pt>
                <c:pt idx="13">
                  <c:v>3622</c:v>
                </c:pt>
                <c:pt idx="14">
                  <c:v>2251</c:v>
                </c:pt>
                <c:pt idx="15">
                  <c:v>1500</c:v>
                </c:pt>
                <c:pt idx="16">
                  <c:v>964</c:v>
                </c:pt>
                <c:pt idx="17">
                  <c:v>261</c:v>
                </c:pt>
                <c:pt idx="18">
                  <c:v>71</c:v>
                </c:pt>
                <c:pt idx="19">
                  <c:v>15</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1'!$P$326:$P$345</c:f>
              <c:numCache>
                <c:formatCode>#,##0</c:formatCode>
                <c:ptCount val="20"/>
                <c:pt idx="0">
                  <c:v>7312</c:v>
                </c:pt>
                <c:pt idx="1">
                  <c:v>7335</c:v>
                </c:pt>
                <c:pt idx="2">
                  <c:v>6543</c:v>
                </c:pt>
                <c:pt idx="3">
                  <c:v>6830</c:v>
                </c:pt>
                <c:pt idx="4">
                  <c:v>5669</c:v>
                </c:pt>
                <c:pt idx="5">
                  <c:v>5909</c:v>
                </c:pt>
                <c:pt idx="6">
                  <c:v>8570</c:v>
                </c:pt>
                <c:pt idx="7">
                  <c:v>8122</c:v>
                </c:pt>
                <c:pt idx="8">
                  <c:v>8130</c:v>
                </c:pt>
                <c:pt idx="9">
                  <c:v>7425</c:v>
                </c:pt>
                <c:pt idx="10">
                  <c:v>7731</c:v>
                </c:pt>
                <c:pt idx="11">
                  <c:v>7110</c:v>
                </c:pt>
                <c:pt idx="12">
                  <c:v>6676</c:v>
                </c:pt>
                <c:pt idx="13">
                  <c:v>5335</c:v>
                </c:pt>
                <c:pt idx="14">
                  <c:v>3151</c:v>
                </c:pt>
                <c:pt idx="15">
                  <c:v>1983</c:v>
                </c:pt>
                <c:pt idx="16">
                  <c:v>1251</c:v>
                </c:pt>
                <c:pt idx="17">
                  <c:v>698</c:v>
                </c:pt>
                <c:pt idx="18">
                  <c:v>144</c:v>
                </c:pt>
                <c:pt idx="19">
                  <c:v>22</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1'!$P$441:$P$460</c:f>
              <c:numCache>
                <c:formatCode>#,##0</c:formatCode>
                <c:ptCount val="20"/>
                <c:pt idx="0">
                  <c:v>6856</c:v>
                </c:pt>
                <c:pt idx="1">
                  <c:v>8384</c:v>
                </c:pt>
                <c:pt idx="2">
                  <c:v>7665</c:v>
                </c:pt>
                <c:pt idx="3">
                  <c:v>6784</c:v>
                </c:pt>
                <c:pt idx="4">
                  <c:v>5112</c:v>
                </c:pt>
                <c:pt idx="5">
                  <c:v>4369</c:v>
                </c:pt>
                <c:pt idx="6">
                  <c:v>8005</c:v>
                </c:pt>
                <c:pt idx="7">
                  <c:v>9307</c:v>
                </c:pt>
                <c:pt idx="8">
                  <c:v>8371</c:v>
                </c:pt>
                <c:pt idx="9">
                  <c:v>8366</c:v>
                </c:pt>
                <c:pt idx="10">
                  <c:v>7372</c:v>
                </c:pt>
                <c:pt idx="11">
                  <c:v>7389</c:v>
                </c:pt>
                <c:pt idx="12">
                  <c:v>6354</c:v>
                </c:pt>
                <c:pt idx="13">
                  <c:v>5864</c:v>
                </c:pt>
                <c:pt idx="14">
                  <c:v>4500</c:v>
                </c:pt>
                <c:pt idx="15">
                  <c:v>2701</c:v>
                </c:pt>
                <c:pt idx="16">
                  <c:v>1604</c:v>
                </c:pt>
                <c:pt idx="17">
                  <c:v>861</c:v>
                </c:pt>
                <c:pt idx="18">
                  <c:v>341</c:v>
                </c:pt>
                <c:pt idx="19">
                  <c:v>40</c:v>
                </c:pt>
              </c:numCache>
            </c:numRef>
          </c:val>
        </c:ser>
        <c:dLbls>
          <c:showLegendKey val="0"/>
          <c:showVal val="0"/>
          <c:showCatName val="0"/>
          <c:showSerName val="0"/>
          <c:showPercent val="0"/>
          <c:showBubbleSize val="0"/>
        </c:dLbls>
        <c:gapWidth val="50"/>
        <c:axId val="753486184"/>
        <c:axId val="753488144"/>
      </c:barChart>
      <c:catAx>
        <c:axId val="75348618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88144"/>
        <c:crossesAt val="0"/>
        <c:auto val="1"/>
        <c:lblAlgn val="ctr"/>
        <c:lblOffset val="100"/>
        <c:tickLblSkip val="2"/>
        <c:tickMarkSkip val="1"/>
        <c:noMultiLvlLbl val="0"/>
      </c:catAx>
      <c:valAx>
        <c:axId val="753488144"/>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8618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Australian Capital Territory</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1'!$Q$96:$Q$115</c:f>
              <c:numCache>
                <c:formatCode>#,##0</c:formatCode>
                <c:ptCount val="20"/>
                <c:pt idx="0">
                  <c:v>4845</c:v>
                </c:pt>
                <c:pt idx="1">
                  <c:v>5363</c:v>
                </c:pt>
                <c:pt idx="2">
                  <c:v>6231</c:v>
                </c:pt>
                <c:pt idx="3">
                  <c:v>6510</c:v>
                </c:pt>
                <c:pt idx="4">
                  <c:v>4307</c:v>
                </c:pt>
                <c:pt idx="5">
                  <c:v>4567</c:v>
                </c:pt>
                <c:pt idx="6">
                  <c:v>6911</c:v>
                </c:pt>
                <c:pt idx="7">
                  <c:v>7144</c:v>
                </c:pt>
                <c:pt idx="8">
                  <c:v>8171</c:v>
                </c:pt>
                <c:pt idx="9">
                  <c:v>8256</c:v>
                </c:pt>
                <c:pt idx="10">
                  <c:v>8040</c:v>
                </c:pt>
                <c:pt idx="11">
                  <c:v>6169</c:v>
                </c:pt>
                <c:pt idx="12">
                  <c:v>3615</c:v>
                </c:pt>
                <c:pt idx="13">
                  <c:v>2286</c:v>
                </c:pt>
                <c:pt idx="14">
                  <c:v>1763</c:v>
                </c:pt>
                <c:pt idx="15">
                  <c:v>1371</c:v>
                </c:pt>
                <c:pt idx="16">
                  <c:v>853</c:v>
                </c:pt>
                <c:pt idx="17">
                  <c:v>422</c:v>
                </c:pt>
                <c:pt idx="18">
                  <c:v>152</c:v>
                </c:pt>
                <c:pt idx="19">
                  <c:v>39</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1'!$Q$211:$Q$230</c:f>
              <c:numCache>
                <c:formatCode>#,##0</c:formatCode>
                <c:ptCount val="20"/>
                <c:pt idx="0">
                  <c:v>5479</c:v>
                </c:pt>
                <c:pt idx="1">
                  <c:v>5469</c:v>
                </c:pt>
                <c:pt idx="2">
                  <c:v>5880</c:v>
                </c:pt>
                <c:pt idx="3">
                  <c:v>6423</c:v>
                </c:pt>
                <c:pt idx="4">
                  <c:v>5723</c:v>
                </c:pt>
                <c:pt idx="5">
                  <c:v>6703</c:v>
                </c:pt>
                <c:pt idx="6">
                  <c:v>7455</c:v>
                </c:pt>
                <c:pt idx="7">
                  <c:v>8236</c:v>
                </c:pt>
                <c:pt idx="8">
                  <c:v>7755</c:v>
                </c:pt>
                <c:pt idx="9">
                  <c:v>8350</c:v>
                </c:pt>
                <c:pt idx="10">
                  <c:v>8161</c:v>
                </c:pt>
                <c:pt idx="11">
                  <c:v>7653</c:v>
                </c:pt>
                <c:pt idx="12">
                  <c:v>6133</c:v>
                </c:pt>
                <c:pt idx="13">
                  <c:v>3672</c:v>
                </c:pt>
                <c:pt idx="14">
                  <c:v>2395</c:v>
                </c:pt>
                <c:pt idx="15">
                  <c:v>1681</c:v>
                </c:pt>
                <c:pt idx="16">
                  <c:v>1305</c:v>
                </c:pt>
                <c:pt idx="17">
                  <c:v>711</c:v>
                </c:pt>
                <c:pt idx="18">
                  <c:v>271</c:v>
                </c:pt>
                <c:pt idx="19">
                  <c:v>59</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1'!$Q$326:$Q$345</c:f>
              <c:numCache>
                <c:formatCode>#,##0</c:formatCode>
                <c:ptCount val="20"/>
                <c:pt idx="0">
                  <c:v>6810</c:v>
                </c:pt>
                <c:pt idx="1">
                  <c:v>6922</c:v>
                </c:pt>
                <c:pt idx="2">
                  <c:v>6335</c:v>
                </c:pt>
                <c:pt idx="3">
                  <c:v>6600</c:v>
                </c:pt>
                <c:pt idx="4">
                  <c:v>6011</c:v>
                </c:pt>
                <c:pt idx="5">
                  <c:v>7351</c:v>
                </c:pt>
                <c:pt idx="6">
                  <c:v>10085</c:v>
                </c:pt>
                <c:pt idx="7">
                  <c:v>8948</c:v>
                </c:pt>
                <c:pt idx="8">
                  <c:v>9248</c:v>
                </c:pt>
                <c:pt idx="9">
                  <c:v>8467</c:v>
                </c:pt>
                <c:pt idx="10">
                  <c:v>8647</c:v>
                </c:pt>
                <c:pt idx="11">
                  <c:v>7874</c:v>
                </c:pt>
                <c:pt idx="12">
                  <c:v>7123</c:v>
                </c:pt>
                <c:pt idx="13">
                  <c:v>5622</c:v>
                </c:pt>
                <c:pt idx="14">
                  <c:v>3485</c:v>
                </c:pt>
                <c:pt idx="15">
                  <c:v>2253</c:v>
                </c:pt>
                <c:pt idx="16">
                  <c:v>1527</c:v>
                </c:pt>
                <c:pt idx="17">
                  <c:v>972</c:v>
                </c:pt>
                <c:pt idx="18">
                  <c:v>410</c:v>
                </c:pt>
                <c:pt idx="19">
                  <c:v>114</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1'!$Q$441:$Q$460</c:f>
              <c:numCache>
                <c:formatCode>#,##0</c:formatCode>
                <c:ptCount val="20"/>
                <c:pt idx="0">
                  <c:v>6476</c:v>
                </c:pt>
                <c:pt idx="1">
                  <c:v>7918</c:v>
                </c:pt>
                <c:pt idx="2">
                  <c:v>7346</c:v>
                </c:pt>
                <c:pt idx="3">
                  <c:v>6555</c:v>
                </c:pt>
                <c:pt idx="4">
                  <c:v>5432</c:v>
                </c:pt>
                <c:pt idx="5">
                  <c:v>5520</c:v>
                </c:pt>
                <c:pt idx="6">
                  <c:v>9715</c:v>
                </c:pt>
                <c:pt idx="7">
                  <c:v>10626</c:v>
                </c:pt>
                <c:pt idx="8">
                  <c:v>9278</c:v>
                </c:pt>
                <c:pt idx="9">
                  <c:v>9406</c:v>
                </c:pt>
                <c:pt idx="10">
                  <c:v>8259</c:v>
                </c:pt>
                <c:pt idx="11">
                  <c:v>8049</c:v>
                </c:pt>
                <c:pt idx="12">
                  <c:v>7102</c:v>
                </c:pt>
                <c:pt idx="13">
                  <c:v>6399</c:v>
                </c:pt>
                <c:pt idx="14">
                  <c:v>5199</c:v>
                </c:pt>
                <c:pt idx="15">
                  <c:v>3197</c:v>
                </c:pt>
                <c:pt idx="16">
                  <c:v>1947</c:v>
                </c:pt>
                <c:pt idx="17">
                  <c:v>1141</c:v>
                </c:pt>
                <c:pt idx="18">
                  <c:v>538</c:v>
                </c:pt>
                <c:pt idx="19">
                  <c:v>129</c:v>
                </c:pt>
              </c:numCache>
            </c:numRef>
          </c:val>
        </c:ser>
        <c:dLbls>
          <c:showLegendKey val="0"/>
          <c:showVal val="0"/>
          <c:showCatName val="0"/>
          <c:showSerName val="0"/>
          <c:showPercent val="0"/>
          <c:showBubbleSize val="0"/>
        </c:dLbls>
        <c:gapWidth val="50"/>
        <c:axId val="753488536"/>
        <c:axId val="753487752"/>
      </c:barChart>
      <c:catAx>
        <c:axId val="75348853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87752"/>
        <c:crossesAt val="0"/>
        <c:auto val="1"/>
        <c:lblAlgn val="ctr"/>
        <c:lblOffset val="100"/>
        <c:tickLblSkip val="2"/>
        <c:tickMarkSkip val="1"/>
        <c:noMultiLvlLbl val="0"/>
      </c:catAx>
      <c:valAx>
        <c:axId val="753487752"/>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8853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1'!$R$96:$R$115</c:f>
              <c:numCache>
                <c:formatCode>#,##0</c:formatCode>
                <c:ptCount val="20"/>
                <c:pt idx="0">
                  <c:v>86130</c:v>
                </c:pt>
                <c:pt idx="1">
                  <c:v>96305</c:v>
                </c:pt>
                <c:pt idx="2">
                  <c:v>107066</c:v>
                </c:pt>
                <c:pt idx="3">
                  <c:v>110477</c:v>
                </c:pt>
                <c:pt idx="4">
                  <c:v>69442</c:v>
                </c:pt>
                <c:pt idx="5">
                  <c:v>57571</c:v>
                </c:pt>
                <c:pt idx="6">
                  <c:v>97958</c:v>
                </c:pt>
                <c:pt idx="7">
                  <c:v>107757</c:v>
                </c:pt>
                <c:pt idx="8">
                  <c:v>123182</c:v>
                </c:pt>
                <c:pt idx="9">
                  <c:v>122368</c:v>
                </c:pt>
                <c:pt idx="10">
                  <c:v>121000</c:v>
                </c:pt>
                <c:pt idx="11">
                  <c:v>113491</c:v>
                </c:pt>
                <c:pt idx="12">
                  <c:v>80085</c:v>
                </c:pt>
                <c:pt idx="13">
                  <c:v>56943</c:v>
                </c:pt>
                <c:pt idx="14">
                  <c:v>42802</c:v>
                </c:pt>
                <c:pt idx="15">
                  <c:v>30513</c:v>
                </c:pt>
                <c:pt idx="16">
                  <c:v>12166</c:v>
                </c:pt>
                <c:pt idx="17">
                  <c:v>5558</c:v>
                </c:pt>
                <c:pt idx="18">
                  <c:v>1996</c:v>
                </c:pt>
                <c:pt idx="19">
                  <c:v>423</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1'!$R$211:$R$230</c:f>
              <c:numCache>
                <c:formatCode>#,##0</c:formatCode>
                <c:ptCount val="20"/>
                <c:pt idx="0">
                  <c:v>95683</c:v>
                </c:pt>
                <c:pt idx="1">
                  <c:v>98470</c:v>
                </c:pt>
                <c:pt idx="2">
                  <c:v>100966</c:v>
                </c:pt>
                <c:pt idx="3">
                  <c:v>109012</c:v>
                </c:pt>
                <c:pt idx="4">
                  <c:v>80435</c:v>
                </c:pt>
                <c:pt idx="5">
                  <c:v>71054</c:v>
                </c:pt>
                <c:pt idx="6">
                  <c:v>99673</c:v>
                </c:pt>
                <c:pt idx="7">
                  <c:v>115959</c:v>
                </c:pt>
                <c:pt idx="8">
                  <c:v>111998</c:v>
                </c:pt>
                <c:pt idx="9">
                  <c:v>123704</c:v>
                </c:pt>
                <c:pt idx="10">
                  <c:v>120659</c:v>
                </c:pt>
                <c:pt idx="11">
                  <c:v>116315</c:v>
                </c:pt>
                <c:pt idx="12">
                  <c:v>105579</c:v>
                </c:pt>
                <c:pt idx="13">
                  <c:v>73521</c:v>
                </c:pt>
                <c:pt idx="14">
                  <c:v>52145</c:v>
                </c:pt>
                <c:pt idx="15">
                  <c:v>38178</c:v>
                </c:pt>
                <c:pt idx="16">
                  <c:v>24446</c:v>
                </c:pt>
                <c:pt idx="17">
                  <c:v>7694</c:v>
                </c:pt>
                <c:pt idx="18">
                  <c:v>2383</c:v>
                </c:pt>
                <c:pt idx="19">
                  <c:v>505</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1'!$R$326:$R$345</c:f>
              <c:numCache>
                <c:formatCode>#,##0</c:formatCode>
                <c:ptCount val="20"/>
                <c:pt idx="0">
                  <c:v>108475</c:v>
                </c:pt>
                <c:pt idx="1">
                  <c:v>115567</c:v>
                </c:pt>
                <c:pt idx="2">
                  <c:v>109219</c:v>
                </c:pt>
                <c:pt idx="3">
                  <c:v>108424</c:v>
                </c:pt>
                <c:pt idx="4">
                  <c:v>90260</c:v>
                </c:pt>
                <c:pt idx="5">
                  <c:v>78613</c:v>
                </c:pt>
                <c:pt idx="6">
                  <c:v>116665</c:v>
                </c:pt>
                <c:pt idx="7">
                  <c:v>122439</c:v>
                </c:pt>
                <c:pt idx="8">
                  <c:v>129349</c:v>
                </c:pt>
                <c:pt idx="9">
                  <c:v>119770</c:v>
                </c:pt>
                <c:pt idx="10">
                  <c:v>128687</c:v>
                </c:pt>
                <c:pt idx="11">
                  <c:v>121914</c:v>
                </c:pt>
                <c:pt idx="12">
                  <c:v>113215</c:v>
                </c:pt>
                <c:pt idx="13">
                  <c:v>99705</c:v>
                </c:pt>
                <c:pt idx="14">
                  <c:v>68185</c:v>
                </c:pt>
                <c:pt idx="15">
                  <c:v>46492</c:v>
                </c:pt>
                <c:pt idx="16">
                  <c:v>31037</c:v>
                </c:pt>
                <c:pt idx="17">
                  <c:v>16399</c:v>
                </c:pt>
                <c:pt idx="18">
                  <c:v>3535</c:v>
                </c:pt>
                <c:pt idx="19">
                  <c:v>708</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1'!$R$441:$R$460</c:f>
              <c:numCache>
                <c:formatCode>#,##0</c:formatCode>
                <c:ptCount val="20"/>
                <c:pt idx="0">
                  <c:v>102218</c:v>
                </c:pt>
                <c:pt idx="1">
                  <c:v>122644</c:v>
                </c:pt>
                <c:pt idx="2">
                  <c:v>119576</c:v>
                </c:pt>
                <c:pt idx="3">
                  <c:v>110960</c:v>
                </c:pt>
                <c:pt idx="4">
                  <c:v>85122</c:v>
                </c:pt>
                <c:pt idx="5">
                  <c:v>69122</c:v>
                </c:pt>
                <c:pt idx="6">
                  <c:v>115034</c:v>
                </c:pt>
                <c:pt idx="7">
                  <c:v>133272</c:v>
                </c:pt>
                <c:pt idx="8">
                  <c:v>126821</c:v>
                </c:pt>
                <c:pt idx="9">
                  <c:v>130103</c:v>
                </c:pt>
                <c:pt idx="10">
                  <c:v>118294</c:v>
                </c:pt>
                <c:pt idx="11">
                  <c:v>124705</c:v>
                </c:pt>
                <c:pt idx="12">
                  <c:v>115480</c:v>
                </c:pt>
                <c:pt idx="13">
                  <c:v>104362</c:v>
                </c:pt>
                <c:pt idx="14">
                  <c:v>89208</c:v>
                </c:pt>
                <c:pt idx="15">
                  <c:v>59476</c:v>
                </c:pt>
                <c:pt idx="16">
                  <c:v>37211</c:v>
                </c:pt>
                <c:pt idx="17">
                  <c:v>20629</c:v>
                </c:pt>
                <c:pt idx="18">
                  <c:v>7745</c:v>
                </c:pt>
                <c:pt idx="19">
                  <c:v>1055</c:v>
                </c:pt>
              </c:numCache>
            </c:numRef>
          </c:val>
        </c:ser>
        <c:dLbls>
          <c:showLegendKey val="0"/>
          <c:showVal val="0"/>
          <c:showCatName val="0"/>
          <c:showSerName val="0"/>
          <c:showPercent val="0"/>
          <c:showBubbleSize val="0"/>
        </c:dLbls>
        <c:gapWidth val="50"/>
        <c:axId val="753485400"/>
        <c:axId val="753487360"/>
      </c:barChart>
      <c:catAx>
        <c:axId val="75348540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87360"/>
        <c:crosses val="autoZero"/>
        <c:auto val="1"/>
        <c:lblAlgn val="ctr"/>
        <c:lblOffset val="100"/>
        <c:tickLblSkip val="2"/>
        <c:tickMarkSkip val="1"/>
        <c:noMultiLvlLbl val="0"/>
      </c:catAx>
      <c:valAx>
        <c:axId val="753487360"/>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8540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1'!$M$93</c:f>
              <c:strCache>
                <c:ptCount val="1"/>
                <c:pt idx="0">
                  <c:v>Dec-03</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1'!$S$96:$S$115</c:f>
              <c:numCache>
                <c:formatCode>#,##0</c:formatCode>
                <c:ptCount val="20"/>
                <c:pt idx="0">
                  <c:v>79687</c:v>
                </c:pt>
                <c:pt idx="1">
                  <c:v>91401</c:v>
                </c:pt>
                <c:pt idx="2">
                  <c:v>101400</c:v>
                </c:pt>
                <c:pt idx="3">
                  <c:v>105886</c:v>
                </c:pt>
                <c:pt idx="4">
                  <c:v>74449</c:v>
                </c:pt>
                <c:pt idx="5">
                  <c:v>72287</c:v>
                </c:pt>
                <c:pt idx="6">
                  <c:v>115793</c:v>
                </c:pt>
                <c:pt idx="7">
                  <c:v>119351</c:v>
                </c:pt>
                <c:pt idx="8">
                  <c:v>131205</c:v>
                </c:pt>
                <c:pt idx="9">
                  <c:v>130618</c:v>
                </c:pt>
                <c:pt idx="10">
                  <c:v>126685</c:v>
                </c:pt>
                <c:pt idx="11">
                  <c:v>113133</c:v>
                </c:pt>
                <c:pt idx="12">
                  <c:v>76878</c:v>
                </c:pt>
                <c:pt idx="13">
                  <c:v>56372</c:v>
                </c:pt>
                <c:pt idx="14">
                  <c:v>45490</c:v>
                </c:pt>
                <c:pt idx="15">
                  <c:v>38962</c:v>
                </c:pt>
                <c:pt idx="16">
                  <c:v>26295</c:v>
                </c:pt>
                <c:pt idx="17">
                  <c:v>14226</c:v>
                </c:pt>
                <c:pt idx="18">
                  <c:v>5854</c:v>
                </c:pt>
                <c:pt idx="19">
                  <c:v>1476</c:v>
                </c:pt>
              </c:numCache>
            </c:numRef>
          </c:val>
        </c:ser>
        <c:ser>
          <c:idx val="4"/>
          <c:order val="1"/>
          <c:tx>
            <c:strRef>
              <c:f>'Charts pg 1'!$M$208</c:f>
              <c:strCache>
                <c:ptCount val="1"/>
                <c:pt idx="0">
                  <c:v>Dec-08</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1'!$S$211:$S$230</c:f>
              <c:numCache>
                <c:formatCode>#,##0</c:formatCode>
                <c:ptCount val="20"/>
                <c:pt idx="0">
                  <c:v>89652</c:v>
                </c:pt>
                <c:pt idx="1">
                  <c:v>92103</c:v>
                </c:pt>
                <c:pt idx="2">
                  <c:v>95838</c:v>
                </c:pt>
                <c:pt idx="3">
                  <c:v>103337</c:v>
                </c:pt>
                <c:pt idx="4">
                  <c:v>84935</c:v>
                </c:pt>
                <c:pt idx="5">
                  <c:v>86932</c:v>
                </c:pt>
                <c:pt idx="6">
                  <c:v>114440</c:v>
                </c:pt>
                <c:pt idx="7">
                  <c:v>129302</c:v>
                </c:pt>
                <c:pt idx="8">
                  <c:v>122123</c:v>
                </c:pt>
                <c:pt idx="9">
                  <c:v>132929</c:v>
                </c:pt>
                <c:pt idx="10">
                  <c:v>129429</c:v>
                </c:pt>
                <c:pt idx="11">
                  <c:v>122915</c:v>
                </c:pt>
                <c:pt idx="12">
                  <c:v>107542</c:v>
                </c:pt>
                <c:pt idx="13">
                  <c:v>73117</c:v>
                </c:pt>
                <c:pt idx="14">
                  <c:v>54079</c:v>
                </c:pt>
                <c:pt idx="15">
                  <c:v>42884</c:v>
                </c:pt>
                <c:pt idx="16">
                  <c:v>32435</c:v>
                </c:pt>
                <c:pt idx="17">
                  <c:v>18049</c:v>
                </c:pt>
                <c:pt idx="18">
                  <c:v>7065</c:v>
                </c:pt>
                <c:pt idx="19">
                  <c:v>2009</c:v>
                </c:pt>
              </c:numCache>
            </c:numRef>
          </c:val>
        </c:ser>
        <c:ser>
          <c:idx val="3"/>
          <c:order val="2"/>
          <c:tx>
            <c:strRef>
              <c:f>'Charts pg 1'!$M$323</c:f>
              <c:strCache>
                <c:ptCount val="1"/>
                <c:pt idx="0">
                  <c:v>Dec-13</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1'!$S$326:$S$345</c:f>
              <c:numCache>
                <c:formatCode>#,##0</c:formatCode>
                <c:ptCount val="20"/>
                <c:pt idx="0">
                  <c:v>101390</c:v>
                </c:pt>
                <c:pt idx="1">
                  <c:v>108783</c:v>
                </c:pt>
                <c:pt idx="2">
                  <c:v>102529</c:v>
                </c:pt>
                <c:pt idx="3">
                  <c:v>103188</c:v>
                </c:pt>
                <c:pt idx="4">
                  <c:v>92243</c:v>
                </c:pt>
                <c:pt idx="5">
                  <c:v>94543</c:v>
                </c:pt>
                <c:pt idx="6">
                  <c:v>132889</c:v>
                </c:pt>
                <c:pt idx="7">
                  <c:v>133317</c:v>
                </c:pt>
                <c:pt idx="8">
                  <c:v>140492</c:v>
                </c:pt>
                <c:pt idx="9">
                  <c:v>129249</c:v>
                </c:pt>
                <c:pt idx="10">
                  <c:v>138403</c:v>
                </c:pt>
                <c:pt idx="11">
                  <c:v>131654</c:v>
                </c:pt>
                <c:pt idx="12">
                  <c:v>121522</c:v>
                </c:pt>
                <c:pt idx="13">
                  <c:v>104585</c:v>
                </c:pt>
                <c:pt idx="14">
                  <c:v>70414</c:v>
                </c:pt>
                <c:pt idx="15">
                  <c:v>50862</c:v>
                </c:pt>
                <c:pt idx="16">
                  <c:v>37247</c:v>
                </c:pt>
                <c:pt idx="17">
                  <c:v>23023</c:v>
                </c:pt>
                <c:pt idx="18">
                  <c:v>9261</c:v>
                </c:pt>
                <c:pt idx="19">
                  <c:v>2560</c:v>
                </c:pt>
              </c:numCache>
            </c:numRef>
          </c:val>
        </c:ser>
        <c:ser>
          <c:idx val="1"/>
          <c:order val="3"/>
          <c:tx>
            <c:strRef>
              <c:f>'Charts pg 1'!$M$438</c:f>
              <c:strCache>
                <c:ptCount val="1"/>
                <c:pt idx="0">
                  <c:v>Dec-18</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1'!$S$441:$S$460</c:f>
              <c:numCache>
                <c:formatCode>#,##0</c:formatCode>
                <c:ptCount val="20"/>
                <c:pt idx="0">
                  <c:v>95321</c:v>
                </c:pt>
                <c:pt idx="1">
                  <c:v>115198</c:v>
                </c:pt>
                <c:pt idx="2">
                  <c:v>112574</c:v>
                </c:pt>
                <c:pt idx="3">
                  <c:v>103686</c:v>
                </c:pt>
                <c:pt idx="4">
                  <c:v>86456</c:v>
                </c:pt>
                <c:pt idx="5">
                  <c:v>82396</c:v>
                </c:pt>
                <c:pt idx="6">
                  <c:v>135024</c:v>
                </c:pt>
                <c:pt idx="7">
                  <c:v>146080</c:v>
                </c:pt>
                <c:pt idx="8">
                  <c:v>135990</c:v>
                </c:pt>
                <c:pt idx="9">
                  <c:v>141075</c:v>
                </c:pt>
                <c:pt idx="10">
                  <c:v>128049</c:v>
                </c:pt>
                <c:pt idx="11">
                  <c:v>135039</c:v>
                </c:pt>
                <c:pt idx="12">
                  <c:v>126150</c:v>
                </c:pt>
                <c:pt idx="13">
                  <c:v>114118</c:v>
                </c:pt>
                <c:pt idx="14">
                  <c:v>97169</c:v>
                </c:pt>
                <c:pt idx="15">
                  <c:v>63966</c:v>
                </c:pt>
                <c:pt idx="16">
                  <c:v>43173</c:v>
                </c:pt>
                <c:pt idx="17">
                  <c:v>26904</c:v>
                </c:pt>
                <c:pt idx="18">
                  <c:v>11879</c:v>
                </c:pt>
                <c:pt idx="19">
                  <c:v>3230</c:v>
                </c:pt>
              </c:numCache>
            </c:numRef>
          </c:val>
        </c:ser>
        <c:dLbls>
          <c:showLegendKey val="0"/>
          <c:showVal val="0"/>
          <c:showCatName val="0"/>
          <c:showSerName val="0"/>
          <c:showPercent val="0"/>
          <c:showBubbleSize val="0"/>
        </c:dLbls>
        <c:gapWidth val="50"/>
        <c:axId val="753489320"/>
        <c:axId val="753484224"/>
      </c:barChart>
      <c:catAx>
        <c:axId val="75348932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753484224"/>
        <c:crosses val="autoZero"/>
        <c:auto val="1"/>
        <c:lblAlgn val="ctr"/>
        <c:lblOffset val="100"/>
        <c:tickLblSkip val="2"/>
        <c:tickMarkSkip val="1"/>
        <c:noMultiLvlLbl val="0"/>
      </c:catAx>
      <c:valAx>
        <c:axId val="753484224"/>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75348932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editAs="oneCell">
    <xdr:from>
      <xdr:col>0</xdr:col>
      <xdr:colOff>4328160</xdr:colOff>
      <xdr:row>1</xdr:row>
      <xdr:rowOff>91440</xdr:rowOff>
    </xdr:from>
    <xdr:to>
      <xdr:col>1</xdr:col>
      <xdr:colOff>226709</xdr:colOff>
      <xdr:row>5</xdr:row>
      <xdr:rowOff>47150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8160" y="272415"/>
          <a:ext cx="3075637" cy="67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xdr:colOff>
      <xdr:row>66</xdr:row>
      <xdr:rowOff>180975</xdr:rowOff>
    </xdr:to>
    <xdr:sp macro="" textlink="">
      <xdr:nvSpPr>
        <xdr:cNvPr id="3101" name="Rectangle 3"/>
        <xdr:cNvSpPr>
          <a:spLocks noChangeArrowheads="1"/>
        </xdr:cNvSpPr>
      </xdr:nvSpPr>
      <xdr:spPr bwMode="auto">
        <a:xfrm>
          <a:off x="0" y="0"/>
          <a:ext cx="190500" cy="13106400"/>
        </a:xfrm>
        <a:prstGeom prst="rect">
          <a:avLst/>
        </a:prstGeom>
        <a:solidFill>
          <a:srgbClr val="C3C8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xdr:colOff>
      <xdr:row>56</xdr:row>
      <xdr:rowOff>92850</xdr:rowOff>
    </xdr:to>
    <xdr:sp macro="" textlink="">
      <xdr:nvSpPr>
        <xdr:cNvPr id="2" name="Rectangle 3"/>
        <xdr:cNvSpPr>
          <a:spLocks noChangeArrowheads="1"/>
        </xdr:cNvSpPr>
      </xdr:nvSpPr>
      <xdr:spPr bwMode="auto">
        <a:xfrm>
          <a:off x="0" y="0"/>
          <a:ext cx="190500" cy="13104000"/>
        </a:xfrm>
        <a:prstGeom prst="rect">
          <a:avLst/>
        </a:prstGeom>
        <a:solidFill>
          <a:srgbClr val="C3C8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41</xdr:row>
      <xdr:rowOff>0</xdr:rowOff>
    </xdr:from>
    <xdr:to>
      <xdr:col>11</xdr:col>
      <xdr:colOff>601650</xdr:colOff>
      <xdr:row>56</xdr:row>
      <xdr:rowOff>76500</xdr:rowOff>
    </xdr:to>
    <xdr:graphicFrame macro="">
      <xdr:nvGraphicFramePr>
        <xdr:cNvPr id="3"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76200</xdr:rowOff>
    </xdr:from>
    <xdr:to>
      <xdr:col>11</xdr:col>
      <xdr:colOff>600075</xdr:colOff>
      <xdr:row>18</xdr:row>
      <xdr:rowOff>9525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22</xdr:row>
      <xdr:rowOff>428624</xdr:rowOff>
    </xdr:from>
    <xdr:to>
      <xdr:col>11</xdr:col>
      <xdr:colOff>620700</xdr:colOff>
      <xdr:row>37</xdr:row>
      <xdr:rowOff>133649</xdr:rowOff>
    </xdr:to>
    <xdr:graphicFrame macro="">
      <xdr:nvGraphicFramePr>
        <xdr:cNvPr id="5"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3</xdr:row>
      <xdr:rowOff>28575</xdr:rowOff>
    </xdr:from>
    <xdr:to>
      <xdr:col>3</xdr:col>
      <xdr:colOff>676275</xdr:colOff>
      <xdr:row>29</xdr:row>
      <xdr:rowOff>152400</xdr:rowOff>
    </xdr:to>
    <xdr:graphicFrame macro="">
      <xdr:nvGraphicFramePr>
        <xdr:cNvPr id="664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28575</xdr:rowOff>
    </xdr:from>
    <xdr:to>
      <xdr:col>10</xdr:col>
      <xdr:colOff>76200</xdr:colOff>
      <xdr:row>29</xdr:row>
      <xdr:rowOff>152400</xdr:rowOff>
    </xdr:to>
    <xdr:graphicFrame macro="">
      <xdr:nvGraphicFramePr>
        <xdr:cNvPr id="6650"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37</xdr:row>
      <xdr:rowOff>28575</xdr:rowOff>
    </xdr:from>
    <xdr:to>
      <xdr:col>3</xdr:col>
      <xdr:colOff>666750</xdr:colOff>
      <xdr:row>64</xdr:row>
      <xdr:rowOff>0</xdr:rowOff>
    </xdr:to>
    <xdr:graphicFrame macro="">
      <xdr:nvGraphicFramePr>
        <xdr:cNvPr id="6651"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723900</xdr:colOff>
      <xdr:row>37</xdr:row>
      <xdr:rowOff>28575</xdr:rowOff>
    </xdr:from>
    <xdr:to>
      <xdr:col>10</xdr:col>
      <xdr:colOff>66675</xdr:colOff>
      <xdr:row>64</xdr:row>
      <xdr:rowOff>0</xdr:rowOff>
    </xdr:to>
    <xdr:graphicFrame macro="">
      <xdr:nvGraphicFramePr>
        <xdr:cNvPr id="665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71</xdr:row>
      <xdr:rowOff>28575</xdr:rowOff>
    </xdr:from>
    <xdr:to>
      <xdr:col>3</xdr:col>
      <xdr:colOff>676275</xdr:colOff>
      <xdr:row>98</xdr:row>
      <xdr:rowOff>0</xdr:rowOff>
    </xdr:to>
    <xdr:graphicFrame macro="">
      <xdr:nvGraphicFramePr>
        <xdr:cNvPr id="6653"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71</xdr:row>
      <xdr:rowOff>28575</xdr:rowOff>
    </xdr:from>
    <xdr:to>
      <xdr:col>10</xdr:col>
      <xdr:colOff>76200</xdr:colOff>
      <xdr:row>98</xdr:row>
      <xdr:rowOff>0</xdr:rowOff>
    </xdr:to>
    <xdr:graphicFrame macro="">
      <xdr:nvGraphicFramePr>
        <xdr:cNvPr id="6654"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105</xdr:row>
      <xdr:rowOff>28575</xdr:rowOff>
    </xdr:from>
    <xdr:to>
      <xdr:col>3</xdr:col>
      <xdr:colOff>685800</xdr:colOff>
      <xdr:row>132</xdr:row>
      <xdr:rowOff>0</xdr:rowOff>
    </xdr:to>
    <xdr:graphicFrame macro="">
      <xdr:nvGraphicFramePr>
        <xdr:cNvPr id="6655"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9525</xdr:colOff>
      <xdr:row>105</xdr:row>
      <xdr:rowOff>28575</xdr:rowOff>
    </xdr:from>
    <xdr:to>
      <xdr:col>10</xdr:col>
      <xdr:colOff>85725</xdr:colOff>
      <xdr:row>132</xdr:row>
      <xdr:rowOff>0</xdr:rowOff>
    </xdr:to>
    <xdr:graphicFrame macro="">
      <xdr:nvGraphicFramePr>
        <xdr:cNvPr id="6656"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57150</xdr:colOff>
      <xdr:row>139</xdr:row>
      <xdr:rowOff>28575</xdr:rowOff>
    </xdr:from>
    <xdr:to>
      <xdr:col>3</xdr:col>
      <xdr:colOff>676275</xdr:colOff>
      <xdr:row>166</xdr:row>
      <xdr:rowOff>9525</xdr:rowOff>
    </xdr:to>
    <xdr:graphicFrame macro="">
      <xdr:nvGraphicFramePr>
        <xdr:cNvPr id="6657"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139</xdr:row>
      <xdr:rowOff>28575</xdr:rowOff>
    </xdr:from>
    <xdr:to>
      <xdr:col>10</xdr:col>
      <xdr:colOff>76200</xdr:colOff>
      <xdr:row>166</xdr:row>
      <xdr:rowOff>9525</xdr:rowOff>
    </xdr:to>
    <xdr:graphicFrame macro="">
      <xdr:nvGraphicFramePr>
        <xdr:cNvPr id="6658"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47625</xdr:colOff>
      <xdr:row>173</xdr:row>
      <xdr:rowOff>28575</xdr:rowOff>
    </xdr:from>
    <xdr:to>
      <xdr:col>3</xdr:col>
      <xdr:colOff>666750</xdr:colOff>
      <xdr:row>200</xdr:row>
      <xdr:rowOff>0</xdr:rowOff>
    </xdr:to>
    <xdr:graphicFrame macro="">
      <xdr:nvGraphicFramePr>
        <xdr:cNvPr id="665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714375</xdr:colOff>
      <xdr:row>173</xdr:row>
      <xdr:rowOff>28575</xdr:rowOff>
    </xdr:from>
    <xdr:to>
      <xdr:col>10</xdr:col>
      <xdr:colOff>57150</xdr:colOff>
      <xdr:row>200</xdr:row>
      <xdr:rowOff>0</xdr:rowOff>
    </xdr:to>
    <xdr:graphicFrame macro="">
      <xdr:nvGraphicFramePr>
        <xdr:cNvPr id="6660"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207</xdr:row>
      <xdr:rowOff>28575</xdr:rowOff>
    </xdr:from>
    <xdr:to>
      <xdr:col>3</xdr:col>
      <xdr:colOff>676275</xdr:colOff>
      <xdr:row>234</xdr:row>
      <xdr:rowOff>85725</xdr:rowOff>
    </xdr:to>
    <xdr:graphicFrame macro="">
      <xdr:nvGraphicFramePr>
        <xdr:cNvPr id="6661"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723900</xdr:colOff>
      <xdr:row>207</xdr:row>
      <xdr:rowOff>28575</xdr:rowOff>
    </xdr:from>
    <xdr:to>
      <xdr:col>10</xdr:col>
      <xdr:colOff>66675</xdr:colOff>
      <xdr:row>234</xdr:row>
      <xdr:rowOff>85725</xdr:rowOff>
    </xdr:to>
    <xdr:graphicFrame macro="">
      <xdr:nvGraphicFramePr>
        <xdr:cNvPr id="666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76200</xdr:colOff>
      <xdr:row>241</xdr:row>
      <xdr:rowOff>28575</xdr:rowOff>
    </xdr:from>
    <xdr:to>
      <xdr:col>3</xdr:col>
      <xdr:colOff>695325</xdr:colOff>
      <xdr:row>268</xdr:row>
      <xdr:rowOff>9525</xdr:rowOff>
    </xdr:to>
    <xdr:graphicFrame macro="">
      <xdr:nvGraphicFramePr>
        <xdr:cNvPr id="6663"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9525</xdr:colOff>
      <xdr:row>241</xdr:row>
      <xdr:rowOff>28575</xdr:rowOff>
    </xdr:from>
    <xdr:to>
      <xdr:col>10</xdr:col>
      <xdr:colOff>85725</xdr:colOff>
      <xdr:row>268</xdr:row>
      <xdr:rowOff>9525</xdr:rowOff>
    </xdr:to>
    <xdr:graphicFrame macro="">
      <xdr:nvGraphicFramePr>
        <xdr:cNvPr id="6664"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57150</xdr:colOff>
      <xdr:row>275</xdr:row>
      <xdr:rowOff>28575</xdr:rowOff>
    </xdr:from>
    <xdr:to>
      <xdr:col>3</xdr:col>
      <xdr:colOff>676275</xdr:colOff>
      <xdr:row>302</xdr:row>
      <xdr:rowOff>104775</xdr:rowOff>
    </xdr:to>
    <xdr:graphicFrame macro="">
      <xdr:nvGraphicFramePr>
        <xdr:cNvPr id="6665"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723900</xdr:colOff>
      <xdr:row>275</xdr:row>
      <xdr:rowOff>28575</xdr:rowOff>
    </xdr:from>
    <xdr:to>
      <xdr:col>10</xdr:col>
      <xdr:colOff>66675</xdr:colOff>
      <xdr:row>302</xdr:row>
      <xdr:rowOff>104775</xdr:rowOff>
    </xdr:to>
    <xdr:graphicFrame macro="">
      <xdr:nvGraphicFramePr>
        <xdr:cNvPr id="6666"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1466850</xdr:colOff>
      <xdr:row>80</xdr:row>
      <xdr:rowOff>76200</xdr:rowOff>
    </xdr:from>
    <xdr:to>
      <xdr:col>7</xdr:col>
      <xdr:colOff>666750</xdr:colOff>
      <xdr:row>110</xdr:row>
      <xdr:rowOff>28575</xdr:rowOff>
    </xdr:to>
    <xdr:graphicFrame macro="">
      <xdr:nvGraphicFramePr>
        <xdr:cNvPr id="7253"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3</xdr:row>
      <xdr:rowOff>47625</xdr:rowOff>
    </xdr:from>
    <xdr:to>
      <xdr:col>10</xdr:col>
      <xdr:colOff>0</xdr:colOff>
      <xdr:row>32</xdr:row>
      <xdr:rowOff>9525</xdr:rowOff>
    </xdr:to>
    <xdr:graphicFrame macro="">
      <xdr:nvGraphicFramePr>
        <xdr:cNvPr id="725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42</xdr:row>
      <xdr:rowOff>85725</xdr:rowOff>
    </xdr:from>
    <xdr:to>
      <xdr:col>10</xdr:col>
      <xdr:colOff>9525</xdr:colOff>
      <xdr:row>71</xdr:row>
      <xdr:rowOff>104775</xdr:rowOff>
    </xdr:to>
    <xdr:graphicFrame macro="">
      <xdr:nvGraphicFramePr>
        <xdr:cNvPr id="7255"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257175</xdr:colOff>
      <xdr:row>3</xdr:row>
      <xdr:rowOff>66675</xdr:rowOff>
    </xdr:from>
    <xdr:to>
      <xdr:col>10</xdr:col>
      <xdr:colOff>552450</xdr:colOff>
      <xdr:row>29</xdr:row>
      <xdr:rowOff>38100</xdr:rowOff>
    </xdr:to>
    <xdr:graphicFrame macro="">
      <xdr:nvGraphicFramePr>
        <xdr:cNvPr id="8254"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35</xdr:row>
      <xdr:rowOff>304800</xdr:rowOff>
    </xdr:from>
    <xdr:to>
      <xdr:col>10</xdr:col>
      <xdr:colOff>533400</xdr:colOff>
      <xdr:row>62</xdr:row>
      <xdr:rowOff>114300</xdr:rowOff>
    </xdr:to>
    <xdr:graphicFrame macro="">
      <xdr:nvGraphicFramePr>
        <xdr:cNvPr id="8255"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70</xdr:row>
      <xdr:rowOff>304800</xdr:rowOff>
    </xdr:from>
    <xdr:to>
      <xdr:col>10</xdr:col>
      <xdr:colOff>533400</xdr:colOff>
      <xdr:row>97</xdr:row>
      <xdr:rowOff>114300</xdr:rowOff>
    </xdr:to>
    <xdr:graphicFrame macro="">
      <xdr:nvGraphicFramePr>
        <xdr:cNvPr id="8256"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name="phiac-sql ReturnsDB vw_AgeCohort_HT" connectionId="1" autoFormatId="16" applyNumberFormats="0" applyBorderFormats="0" applyFontFormats="0" applyPatternFormats="0" applyAlignmentFormats="0" applyWidthHeightFormats="0">
  <queryTableRefresh nextId="13">
    <queryTableFields count="12">
      <queryTableField id="1" name="Year" tableColumnId="1"/>
      <queryTableField id="2" name="MonthEnd" tableColumnId="2"/>
      <queryTableField id="3" name="State" tableColumnId="3"/>
      <queryTableField id="4" name="Gender" tableColumnId="4"/>
      <queryTableField id="5" name="Age" tableColumnId="5"/>
      <queryTableField id="6" name="InsuredPersons" tableColumnId="6"/>
      <queryTableField id="7" name="Episodes" tableColumnId="7"/>
      <queryTableField id="8" name="Days" tableColumnId="8"/>
      <queryTableField id="9" name="OtherHTBenefits" tableColumnId="9"/>
      <queryTableField id="10" name="MedicalBenefits" tableColumnId="10"/>
      <queryTableField id="11" name="ProsthesesBenefits" tableColumnId="11"/>
      <queryTableField id="12" name="Fees" tableColumnId="12"/>
    </queryTableFields>
  </queryTableRefresh>
</queryTable>
</file>

<file path=xl/queryTables/queryTable2.xml><?xml version="1.0" encoding="utf-8"?>
<queryTable xmlns="http://schemas.openxmlformats.org/spreadsheetml/2006/main" name="phiac-sql ReturnsDB vw_Population_State" connectionId="2" autoFormatId="16" applyNumberFormats="0" applyBorderFormats="0" applyFontFormats="0" applyPatternFormats="0" applyAlignmentFormats="0" applyWidthHeightFormats="0">
  <queryTableRefresh nextId="5">
    <queryTableFields count="4">
      <queryTableField id="1" name="Year" tableColumnId="1"/>
      <queryTableField id="2" name="MonthEnd" tableColumnId="2"/>
      <queryTableField id="3" name="StateShortName" tableColumnId="3"/>
      <queryTableField id="4" name="Population" tableColumnId="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3" name="Table_phiac_sql_ReturnsDB_vw_AgeCohort_HT" displayName="Table_phiac_sql_ReturnsDB_vw_AgeCohort_HT" ref="A1:L17606" tableType="queryTable" totalsRowShown="0">
  <autoFilter ref="A1:L17606"/>
  <tableColumns count="12">
    <tableColumn id="1" uniqueName="1" name="Year" queryTableFieldId="1"/>
    <tableColumn id="2" uniqueName="2" name="MonthEnd" queryTableFieldId="2"/>
    <tableColumn id="3" uniqueName="3" name="State" queryTableFieldId="3"/>
    <tableColumn id="4" uniqueName="4" name="Gender" queryTableFieldId="4"/>
    <tableColumn id="5" uniqueName="5" name="Age" queryTableFieldId="5"/>
    <tableColumn id="6" uniqueName="6" name="InsuredPersons" queryTableFieldId="6"/>
    <tableColumn id="7" uniqueName="7" name="Episodes" queryTableFieldId="7"/>
    <tableColumn id="8" uniqueName="8" name="Days" queryTableFieldId="8"/>
    <tableColumn id="9" uniqueName="9" name="OtherHTBenefits" queryTableFieldId="9"/>
    <tableColumn id="10" uniqueName="10" name="MedicalBenefits" queryTableFieldId="10"/>
    <tableColumn id="11" uniqueName="11" name="ProsthesesBenefits" queryTableFieldId="11"/>
    <tableColumn id="12" uniqueName="12" name="Fees" queryTableFieldId="12"/>
  </tableColumns>
  <tableStyleInfo name="TableStyleMedium9" showFirstColumn="0" showLastColumn="0" showRowStripes="1" showColumnStripes="0"/>
</table>
</file>

<file path=xl/tables/table2.xml><?xml version="1.0" encoding="utf-8"?>
<table xmlns="http://schemas.openxmlformats.org/spreadsheetml/2006/main" id="1" name="Table_phiac_sql_ReturnsDB_vw_Population_State" displayName="Table_phiac_sql_ReturnsDB_vw_Population_State" ref="A1:D3203" tableType="queryTable" totalsRowShown="0">
  <autoFilter ref="A1:D3203">
    <filterColumn colId="0">
      <filters>
        <filter val="2018"/>
      </filters>
    </filterColumn>
  </autoFilter>
  <tableColumns count="4">
    <tableColumn id="1" uniqueName="1" name="Year" queryTableFieldId="1"/>
    <tableColumn id="2" uniqueName="2" name="MonthEnd" queryTableFieldId="2"/>
    <tableColumn id="3" uniqueName="3" name="StateShortName" queryTableFieldId="3"/>
    <tableColumn id="4" uniqueName="4" name="Population" queryTableFieldId="4"/>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creativecommons.org/licenses/by/3.0/au/" TargetMode="External"/><Relationship Id="rId1" Type="http://schemas.openxmlformats.org/officeDocument/2006/relationships/hyperlink" Target="mailto:DataAnalytics@apra.gov.au?subject=Private%20Health%20Insurance%20Annual%20Coverage%20Survey"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www.apra.gov.au/PHI/Publications/Pages/Industry-Statistics.aspx" TargetMode="External"/><Relationship Id="rId3" Type="http://schemas.openxmlformats.org/officeDocument/2006/relationships/hyperlink" Target="https://www.apra.gov.au/publications/private-health-insurance-membership-and-benefits" TargetMode="External"/><Relationship Id="rId7" Type="http://schemas.openxmlformats.org/officeDocument/2006/relationships/hyperlink" Target="https://www.apra.gov.au/publications/private-health-insurance-membership-and-coverage" TargetMode="External"/><Relationship Id="rId2" Type="http://schemas.openxmlformats.org/officeDocument/2006/relationships/hyperlink" Target="https://www.apra.gov.au/publications/private-health-insurance-medical-gap" TargetMode="External"/><Relationship Id="rId1" Type="http://schemas.openxmlformats.org/officeDocument/2006/relationships/hyperlink" Target="http://www.apra.gov.au/PHI/Publications/Pages/Industry-Statistics.aspx" TargetMode="External"/><Relationship Id="rId6" Type="http://schemas.openxmlformats.org/officeDocument/2006/relationships/hyperlink" Target="https://www.apra.gov.au/publications/private-health-insurance-statistical-trends" TargetMode="External"/><Relationship Id="rId5" Type="http://schemas.openxmlformats.org/officeDocument/2006/relationships/hyperlink" Target="https://www.apra.gov.au/publications/private-health-insurance-medical-services" TargetMode="External"/><Relationship Id="rId10" Type="http://schemas.openxmlformats.org/officeDocument/2006/relationships/printerSettings" Target="../printerSettings/printerSettings20.bin"/><Relationship Id="rId4" Type="http://schemas.openxmlformats.org/officeDocument/2006/relationships/hyperlink" Target="https://www.apra.gov.au/publications/private-health-insurance-prostheses" TargetMode="External"/><Relationship Id="rId9" Type="http://schemas.openxmlformats.org/officeDocument/2006/relationships/hyperlink" Target="https://www.apra.gov.au/publications/private-health-insurance-quarterly-statistics"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tabSelected="1" zoomScaleNormal="100" zoomScaleSheetLayoutView="100" workbookViewId="0">
      <selection activeCell="A12" sqref="A12"/>
    </sheetView>
  </sheetViews>
  <sheetFormatPr defaultColWidth="9.1328125" defaultRowHeight="14.25"/>
  <cols>
    <col min="1" max="1" width="100.3984375" style="174" customWidth="1"/>
    <col min="2" max="14" width="9" style="174" customWidth="1"/>
    <col min="15" max="16384" width="9.1328125" style="174"/>
  </cols>
  <sheetData>
    <row r="1" spans="1:1">
      <c r="A1" s="155"/>
    </row>
    <row r="2" spans="1:1">
      <c r="A2" s="155"/>
    </row>
    <row r="3" spans="1:1">
      <c r="A3" s="155"/>
    </row>
    <row r="4" spans="1:1">
      <c r="A4" s="155"/>
    </row>
    <row r="5" spans="1:1">
      <c r="A5" s="155"/>
    </row>
    <row r="11" spans="1:1" s="323" customFormat="1" ht="55.5" customHeight="1">
      <c r="A11" s="322" t="s">
        <v>137</v>
      </c>
    </row>
    <row r="12" spans="1:1" s="323" customFormat="1" ht="27.75" customHeight="1">
      <c r="A12" s="324" t="s">
        <v>206</v>
      </c>
    </row>
    <row r="13" spans="1:1" s="323" customFormat="1" ht="27.75" customHeight="1">
      <c r="A13" s="325" t="s">
        <v>138</v>
      </c>
    </row>
    <row r="14" spans="1:1" s="323" customFormat="1" ht="27.75" customHeight="1">
      <c r="A14" s="325" t="s">
        <v>182</v>
      </c>
    </row>
    <row r="15" spans="1:1" s="323" customFormat="1" ht="15" customHeight="1">
      <c r="A15" s="326" t="s">
        <v>204</v>
      </c>
    </row>
    <row r="45" spans="4:9">
      <c r="D45" s="350"/>
      <c r="E45" s="351"/>
      <c r="F45" s="351"/>
      <c r="G45" s="352"/>
      <c r="H45" s="353"/>
      <c r="I45" s="353"/>
    </row>
    <row r="46" spans="4:9">
      <c r="D46" s="351"/>
      <c r="E46" s="351"/>
      <c r="F46" s="351"/>
      <c r="G46" s="352"/>
      <c r="H46" s="353"/>
      <c r="I46" s="353"/>
    </row>
    <row r="47" spans="4:9">
      <c r="D47" s="352"/>
      <c r="E47" s="352"/>
      <c r="F47" s="352"/>
      <c r="G47" s="352"/>
      <c r="H47" s="353"/>
      <c r="I47" s="353"/>
    </row>
    <row r="73" spans="2:2">
      <c r="B73" s="175"/>
    </row>
  </sheetData>
  <mergeCells count="1">
    <mergeCell ref="D45:I47"/>
  </mergeCells>
  <pageMargins left="3.937007874015748E-2" right="3.937007874015748E-2" top="0.19685039370078741" bottom="0.19685039370078741" header="0" footer="0"/>
  <pageSetup paperSize="9" scale="74" orientation="portrait" r:id="rId1"/>
  <colBreaks count="1" manualBreakCount="1">
    <brk id="2" max="72"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3" width="10.73046875" style="10" hidden="1" customWidth="1" outlineLevel="1"/>
    <col min="44" max="44" width="10.73046875" style="10" customWidth="1" collapsed="1"/>
    <col min="45" max="46" width="10.73046875" style="10" customWidth="1"/>
    <col min="47" max="47" width="11" style="10" customWidth="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t="s">
        <v>82</v>
      </c>
      <c r="BE1" s="153"/>
      <c r="BF1" s="153"/>
      <c r="BG1"/>
      <c r="BH1"/>
      <c r="BI1"/>
      <c r="BJ1"/>
      <c r="BK1"/>
      <c r="BL1"/>
      <c r="BM1"/>
      <c r="BN1"/>
      <c r="BO1"/>
      <c r="BP1"/>
      <c r="BQ1"/>
      <c r="BR1"/>
      <c r="BS1"/>
      <c r="BT1"/>
      <c r="BU1"/>
      <c r="BV1"/>
      <c r="BW1"/>
      <c r="BX1"/>
      <c r="BY1"/>
      <c r="BZ1"/>
    </row>
    <row r="2" spans="1:84" ht="13.15">
      <c r="A2" s="5" t="s">
        <v>47</v>
      </c>
      <c r="C2" s="13"/>
      <c r="D2" s="57"/>
      <c r="E2" s="14"/>
      <c r="F2" s="57"/>
      <c r="G2" s="57"/>
      <c r="H2" s="57"/>
      <c r="I2" s="57"/>
      <c r="J2" s="57"/>
      <c r="K2" s="57"/>
      <c r="L2" s="57"/>
      <c r="M2" s="57"/>
      <c r="N2" s="57"/>
      <c r="O2" s="57"/>
      <c r="P2" s="57"/>
      <c r="Q2" s="57"/>
      <c r="R2" s="196"/>
      <c r="S2" s="135"/>
      <c r="T2" s="57"/>
      <c r="U2" s="196"/>
      <c r="V2" s="135"/>
      <c r="W2" s="57"/>
      <c r="X2" s="196"/>
      <c r="Y2" s="135"/>
      <c r="Z2" s="57"/>
      <c r="AA2" s="196"/>
      <c r="AB2" s="135"/>
      <c r="AC2" s="57"/>
      <c r="AD2" s="196"/>
      <c r="AE2" s="135"/>
      <c r="AF2" s="57"/>
      <c r="AG2" s="196"/>
      <c r="AH2" s="135"/>
      <c r="AI2" s="136"/>
      <c r="AJ2" s="196"/>
      <c r="AK2" s="135"/>
      <c r="AL2" s="136"/>
      <c r="AM2" s="196"/>
      <c r="AN2" s="135"/>
      <c r="AO2" s="136"/>
      <c r="AP2" s="196"/>
      <c r="AQ2" s="135"/>
      <c r="AR2" s="135"/>
      <c r="AS2" s="135"/>
      <c r="AT2" s="135"/>
      <c r="AU2" s="136"/>
      <c r="AV2" s="196"/>
      <c r="AW2" s="135"/>
      <c r="AX2" s="136"/>
      <c r="AY2" s="196"/>
      <c r="AZ2" s="135"/>
      <c r="BA2" s="136"/>
      <c r="BB2" s="196"/>
      <c r="BC2" s="135"/>
      <c r="BD2" s="136"/>
      <c r="BE2" s="196"/>
      <c r="BF2" s="135"/>
    </row>
    <row r="3" spans="1:84" ht="13.15">
      <c r="A3" s="65" t="s">
        <v>75</v>
      </c>
      <c r="B3" s="4"/>
      <c r="C3" s="4"/>
      <c r="E3" s="4"/>
      <c r="F3" s="4"/>
      <c r="G3" s="4"/>
      <c r="H3" s="4"/>
      <c r="I3" s="4"/>
      <c r="J3" s="4"/>
      <c r="K3" s="4"/>
      <c r="L3" s="4"/>
      <c r="M3" s="4"/>
      <c r="N3" s="4"/>
      <c r="O3" s="4"/>
      <c r="P3" s="4"/>
      <c r="Q3" s="4"/>
      <c r="R3" s="196"/>
      <c r="S3" s="135"/>
      <c r="T3" s="4"/>
      <c r="U3" s="196"/>
      <c r="V3" s="135"/>
      <c r="W3" s="4"/>
      <c r="X3" s="196"/>
      <c r="Y3" s="135"/>
      <c r="Z3" s="4"/>
      <c r="AA3" s="196"/>
      <c r="AB3" s="135"/>
      <c r="AC3" s="4"/>
      <c r="AD3" s="196"/>
      <c r="AE3" s="135"/>
      <c r="AF3" s="4"/>
      <c r="AG3" s="196"/>
      <c r="AH3" s="135"/>
      <c r="AI3" s="4"/>
      <c r="AJ3" s="196"/>
      <c r="AK3" s="135"/>
      <c r="AL3" s="4"/>
      <c r="AM3" s="196"/>
      <c r="AN3" s="135"/>
      <c r="AO3" s="4"/>
      <c r="AP3" s="196"/>
      <c r="AQ3" s="135"/>
      <c r="AR3" s="135"/>
      <c r="AS3" s="135"/>
      <c r="AT3" s="135"/>
      <c r="AU3" s="4"/>
      <c r="AV3" s="196"/>
      <c r="AW3" s="135"/>
      <c r="AX3" s="4"/>
      <c r="AY3" s="196"/>
      <c r="AZ3" s="135"/>
      <c r="BA3" s="4"/>
      <c r="BB3" s="196"/>
      <c r="BC3" s="135"/>
      <c r="BD3" s="4"/>
      <c r="BE3" s="196"/>
      <c r="BF3" s="135"/>
    </row>
    <row r="4" spans="1:84" ht="6.95" customHeight="1" thickBot="1">
      <c r="A4" s="16" t="s">
        <v>4</v>
      </c>
      <c r="B4" s="4" t="s">
        <v>4</v>
      </c>
      <c r="C4" s="18"/>
      <c r="D4" s="4"/>
      <c r="E4" s="4"/>
      <c r="F4" s="4"/>
      <c r="G4" s="4"/>
      <c r="H4" s="4"/>
      <c r="I4" s="4"/>
      <c r="J4" s="4"/>
      <c r="K4" s="4"/>
      <c r="L4" s="4"/>
      <c r="M4" s="4"/>
      <c r="N4" s="4"/>
      <c r="O4" s="4"/>
      <c r="P4" s="4"/>
      <c r="Q4" s="110"/>
      <c r="R4" s="197"/>
      <c r="S4" s="135"/>
      <c r="T4" s="110"/>
      <c r="U4" s="197"/>
      <c r="V4" s="135"/>
      <c r="W4" s="110"/>
      <c r="X4" s="197"/>
      <c r="Y4" s="135"/>
      <c r="Z4" s="110"/>
      <c r="AA4" s="197"/>
      <c r="AB4" s="135"/>
      <c r="AC4" s="110"/>
      <c r="AD4" s="197"/>
      <c r="AE4" s="135"/>
      <c r="AF4" s="110"/>
      <c r="AG4" s="197"/>
      <c r="AH4" s="135"/>
      <c r="AI4" s="110"/>
      <c r="AJ4" s="197"/>
      <c r="AK4" s="135"/>
      <c r="AL4" s="110"/>
      <c r="AM4" s="197"/>
      <c r="AN4" s="135"/>
      <c r="AO4" s="110"/>
      <c r="AP4" s="197"/>
      <c r="AQ4" s="135"/>
      <c r="AR4" s="135"/>
      <c r="AS4" s="135"/>
      <c r="AT4" s="135"/>
      <c r="AU4" s="110"/>
      <c r="AV4" s="197"/>
      <c r="AW4" s="135"/>
      <c r="AX4" s="110"/>
      <c r="AY4" s="197"/>
      <c r="AZ4" s="135"/>
      <c r="BA4" s="110"/>
      <c r="BB4" s="197"/>
      <c r="BC4" s="135"/>
      <c r="BD4" s="110"/>
      <c r="BE4" s="197"/>
      <c r="BF4" s="135"/>
    </row>
    <row r="5" spans="1:84" ht="14.1" customHeight="1" thickTop="1">
      <c r="A5" s="19" t="s">
        <v>4</v>
      </c>
      <c r="B5" s="365">
        <v>35429</v>
      </c>
      <c r="C5" s="366"/>
      <c r="D5" s="367"/>
      <c r="E5" s="365">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4">
        <v>39446</v>
      </c>
      <c r="AJ5" s="362"/>
      <c r="AK5" s="363"/>
      <c r="AL5" s="364">
        <v>39812</v>
      </c>
      <c r="AM5" s="362"/>
      <c r="AN5" s="363"/>
      <c r="AO5" s="364">
        <v>40177</v>
      </c>
      <c r="AP5" s="362"/>
      <c r="AQ5" s="363"/>
      <c r="AR5" s="364">
        <v>40542</v>
      </c>
      <c r="AS5" s="362"/>
      <c r="AT5" s="363"/>
      <c r="AU5" s="364">
        <v>40907</v>
      </c>
      <c r="AV5" s="362"/>
      <c r="AW5" s="363"/>
      <c r="AX5" s="364">
        <v>41273</v>
      </c>
      <c r="AY5" s="362"/>
      <c r="AZ5" s="363"/>
      <c r="BA5" s="364">
        <v>41638</v>
      </c>
      <c r="BB5" s="362"/>
      <c r="BC5" s="363"/>
      <c r="BD5" s="364">
        <v>42003</v>
      </c>
      <c r="BE5" s="362"/>
      <c r="BF5" s="363"/>
    </row>
    <row r="6" spans="1:84" ht="13.15">
      <c r="A6" s="296"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CA6" s="63" t="s">
        <v>26</v>
      </c>
      <c r="CB6" s="63" t="s">
        <v>27</v>
      </c>
      <c r="CC6" s="68" t="s">
        <v>25</v>
      </c>
      <c r="CD6" s="63" t="s">
        <v>26</v>
      </c>
      <c r="CE6" s="63" t="s">
        <v>27</v>
      </c>
      <c r="CF6" s="68" t="s">
        <v>25</v>
      </c>
    </row>
    <row r="7" spans="1:84" s="64" customFormat="1" ht="14.1" customHeight="1">
      <c r="A7" s="78" t="s">
        <v>6</v>
      </c>
      <c r="B7" s="77">
        <v>17403</v>
      </c>
      <c r="C7" s="24">
        <v>16496</v>
      </c>
      <c r="D7" s="75">
        <v>33899</v>
      </c>
      <c r="E7" s="76">
        <v>16761</v>
      </c>
      <c r="F7" s="24">
        <v>15915</v>
      </c>
      <c r="G7" s="74">
        <v>32676</v>
      </c>
      <c r="H7" s="77">
        <v>16414</v>
      </c>
      <c r="I7" s="24">
        <v>15473</v>
      </c>
      <c r="J7" s="74">
        <v>31887</v>
      </c>
      <c r="K7" s="77">
        <v>16462</v>
      </c>
      <c r="L7" s="24">
        <v>15351</v>
      </c>
      <c r="M7" s="74">
        <v>31813</v>
      </c>
      <c r="N7" s="77">
        <v>16205</v>
      </c>
      <c r="O7" s="24">
        <v>15214</v>
      </c>
      <c r="P7" s="74">
        <v>31419</v>
      </c>
      <c r="Q7" s="77">
        <v>16277</v>
      </c>
      <c r="R7" s="24">
        <v>15461</v>
      </c>
      <c r="S7" s="74">
        <v>31738</v>
      </c>
      <c r="T7" s="77">
        <v>16639</v>
      </c>
      <c r="U7" s="24">
        <v>15760</v>
      </c>
      <c r="V7" s="74">
        <f>U7+T7</f>
        <v>32399</v>
      </c>
      <c r="W7" s="198">
        <v>17568</v>
      </c>
      <c r="X7" s="34">
        <v>16825</v>
      </c>
      <c r="Y7" s="74">
        <v>34393</v>
      </c>
      <c r="Z7"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0)</f>
        <v>18269</v>
      </c>
      <c r="AA7"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0)</f>
        <v>17657</v>
      </c>
      <c r="AB7" s="74">
        <f>AA7+Z7</f>
        <v>35926</v>
      </c>
      <c r="AC7"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0)</f>
        <v>18752</v>
      </c>
      <c r="AD7"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0)</f>
        <v>18192</v>
      </c>
      <c r="AE7" s="74">
        <f>AD7+AC7</f>
        <v>36944</v>
      </c>
      <c r="AF7"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0)</f>
        <v>18869</v>
      </c>
      <c r="AG7"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0)</f>
        <v>18264</v>
      </c>
      <c r="AH7" s="74">
        <f>AG7+AF7</f>
        <v>37133</v>
      </c>
      <c r="AI7"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0)</f>
        <v>19441</v>
      </c>
      <c r="AJ7"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0)</f>
        <v>18579</v>
      </c>
      <c r="AK7" s="74">
        <f>AJ7+AI7</f>
        <v>38020</v>
      </c>
      <c r="AL7"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0)</f>
        <v>19668</v>
      </c>
      <c r="AM7"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0)</f>
        <v>18690</v>
      </c>
      <c r="AN7" s="74">
        <f>AM7+AL7</f>
        <v>38358</v>
      </c>
      <c r="AO7"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0)</f>
        <v>19704</v>
      </c>
      <c r="AP7"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0)</f>
        <v>18490</v>
      </c>
      <c r="AQ7" s="74">
        <f>AP7+AO7</f>
        <v>38194</v>
      </c>
      <c r="AR7"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0)</f>
        <v>19938</v>
      </c>
      <c r="AS7"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0)</f>
        <v>18613</v>
      </c>
      <c r="AT7" s="74">
        <f>AS7+AR7</f>
        <v>38551</v>
      </c>
      <c r="AU7"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0)</f>
        <v>19850</v>
      </c>
      <c r="AV7"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0)</f>
        <v>18438</v>
      </c>
      <c r="AW7" s="74">
        <f>AV7+AU7</f>
        <v>38288</v>
      </c>
      <c r="AX7"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0)</f>
        <v>19581</v>
      </c>
      <c r="AY7"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0)</f>
        <v>18136</v>
      </c>
      <c r="AZ7" s="74">
        <f>AY7+AX7</f>
        <v>37717</v>
      </c>
      <c r="BA7"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0)</f>
        <v>19124</v>
      </c>
      <c r="BB7"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0)</f>
        <v>17759</v>
      </c>
      <c r="BC7" s="74">
        <f>BB7+BA7</f>
        <v>36883</v>
      </c>
      <c r="BD7"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0)</f>
        <v>18463</v>
      </c>
      <c r="BE7"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0)</f>
        <v>17096</v>
      </c>
      <c r="BF7" s="74">
        <f>BE7+BD7</f>
        <v>35559</v>
      </c>
      <c r="BG7"/>
      <c r="BH7"/>
      <c r="BI7"/>
      <c r="BJ7"/>
      <c r="BK7"/>
      <c r="BL7"/>
      <c r="BM7"/>
      <c r="BN7"/>
      <c r="BO7"/>
      <c r="BP7"/>
      <c r="BQ7"/>
      <c r="BR7"/>
      <c r="BS7"/>
      <c r="BT7"/>
      <c r="BU7"/>
      <c r="BV7"/>
      <c r="BW7"/>
      <c r="BX7"/>
      <c r="BY7"/>
      <c r="BZ7"/>
      <c r="CA7" s="113">
        <f t="shared" ref="CA7:CA27" si="0">BH7-AL7</f>
        <v>-19668</v>
      </c>
      <c r="CB7" s="113">
        <f t="shared" ref="CB7:CB27" si="1">BI7-AM7</f>
        <v>-18690</v>
      </c>
      <c r="CC7" s="113">
        <f t="shared" ref="CC7:CC27" si="2">BJ7-AN7</f>
        <v>-38358</v>
      </c>
      <c r="CD7" s="113">
        <f t="shared" ref="CD7:CD27" si="3">BK7-AO7</f>
        <v>-19704</v>
      </c>
      <c r="CE7" s="113">
        <f t="shared" ref="CE7:CE27" si="4">BL7-AP7</f>
        <v>-18490</v>
      </c>
      <c r="CF7" s="113">
        <f t="shared" ref="CF7:CF27" si="5">BM7-AQ7</f>
        <v>-38194</v>
      </c>
    </row>
    <row r="8" spans="1:84" s="64" customFormat="1" ht="14.1" customHeight="1">
      <c r="A8" s="79" t="s">
        <v>7</v>
      </c>
      <c r="B8" s="77">
        <v>21887</v>
      </c>
      <c r="C8" s="24">
        <v>20784</v>
      </c>
      <c r="D8" s="75">
        <v>42671</v>
      </c>
      <c r="E8" s="76">
        <v>20899</v>
      </c>
      <c r="F8" s="24">
        <v>20112</v>
      </c>
      <c r="G8" s="74">
        <v>41011</v>
      </c>
      <c r="H8" s="77">
        <v>20109</v>
      </c>
      <c r="I8" s="24">
        <v>19238</v>
      </c>
      <c r="J8" s="74">
        <v>39347</v>
      </c>
      <c r="K8" s="77">
        <v>19308</v>
      </c>
      <c r="L8" s="24">
        <v>18493</v>
      </c>
      <c r="M8" s="74">
        <v>37801</v>
      </c>
      <c r="N8" s="77">
        <v>18751</v>
      </c>
      <c r="O8" s="24">
        <v>17895</v>
      </c>
      <c r="P8" s="74">
        <v>36646</v>
      </c>
      <c r="Q8" s="77">
        <v>18186</v>
      </c>
      <c r="R8" s="24">
        <v>17323</v>
      </c>
      <c r="S8" s="74">
        <v>35509</v>
      </c>
      <c r="T8" s="77">
        <v>18028</v>
      </c>
      <c r="U8" s="24">
        <v>17164</v>
      </c>
      <c r="V8" s="74">
        <f t="shared" ref="V8:V27" si="6">U8+T8</f>
        <v>35192</v>
      </c>
      <c r="W8" s="198">
        <v>18432</v>
      </c>
      <c r="X8" s="34">
        <v>17517</v>
      </c>
      <c r="Y8" s="74">
        <v>35949</v>
      </c>
      <c r="Z8"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f>
        <v>18837</v>
      </c>
      <c r="AA8"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f>
        <v>17813</v>
      </c>
      <c r="AB8" s="74">
        <f t="shared" ref="AB8:AB26" si="7">AA8+Z8</f>
        <v>36650</v>
      </c>
      <c r="AC8"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f>
        <v>19057</v>
      </c>
      <c r="AD8"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f>
        <v>17938</v>
      </c>
      <c r="AE8" s="74">
        <f t="shared" ref="AE8:AE26" si="8">AD8+AC8</f>
        <v>36995</v>
      </c>
      <c r="AF8"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f>
        <v>19332</v>
      </c>
      <c r="AG8"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f>
        <v>18420</v>
      </c>
      <c r="AH8" s="74">
        <f t="shared" ref="AH8:AH26" si="9">AG8+AF8</f>
        <v>37752</v>
      </c>
      <c r="AI8"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f>
        <v>19921</v>
      </c>
      <c r="AJ8"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f>
        <v>18946</v>
      </c>
      <c r="AK8" s="74">
        <f t="shared" ref="AK8:AK26" si="10">AJ8+AI8</f>
        <v>38867</v>
      </c>
      <c r="AL8"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f>
        <v>20683</v>
      </c>
      <c r="AM8"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f>
        <v>19860</v>
      </c>
      <c r="AN8" s="74">
        <f t="shared" ref="AN8:AN26" si="11">AM8+AL8</f>
        <v>40543</v>
      </c>
      <c r="AO8"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f>
        <v>21248</v>
      </c>
      <c r="AP8"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f>
        <v>20518</v>
      </c>
      <c r="AQ8" s="74">
        <f t="shared" ref="AQ8:AQ26" si="12">AP8+AO8</f>
        <v>41766</v>
      </c>
      <c r="AR8"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f>
        <v>21789</v>
      </c>
      <c r="AS8"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f>
        <v>21152</v>
      </c>
      <c r="AT8" s="74">
        <f t="shared" ref="AT8:AT26" si="13">AS8+AR8</f>
        <v>42941</v>
      </c>
      <c r="AU8"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f>
        <v>22154</v>
      </c>
      <c r="AV8"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f>
        <v>21322</v>
      </c>
      <c r="AW8" s="74">
        <f t="shared" ref="AW8:AW26" si="14">AV8+AU8</f>
        <v>43476</v>
      </c>
      <c r="AX8"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f>
        <v>22208</v>
      </c>
      <c r="AY8"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f>
        <v>21327</v>
      </c>
      <c r="AZ8" s="74">
        <f t="shared" ref="AZ8:AZ26" si="15">AY8+AX8</f>
        <v>43535</v>
      </c>
      <c r="BA8"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f>
        <v>22170</v>
      </c>
      <c r="BB8"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f>
        <v>21075</v>
      </c>
      <c r="BC8" s="74">
        <f t="shared" ref="BC8:BC26" si="16">BB8+BA8</f>
        <v>43245</v>
      </c>
      <c r="BD8"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f>
        <v>21973</v>
      </c>
      <c r="BE8"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f>
        <v>20587</v>
      </c>
      <c r="BF8" s="74">
        <f t="shared" ref="BF8:BF26" si="17">BE8+BD8</f>
        <v>42560</v>
      </c>
      <c r="BG8"/>
      <c r="BH8"/>
      <c r="BI8"/>
      <c r="BJ8"/>
      <c r="BK8"/>
      <c r="BL8"/>
      <c r="BM8"/>
      <c r="BN8"/>
      <c r="BO8"/>
      <c r="BP8"/>
      <c r="BQ8"/>
      <c r="BR8"/>
      <c r="BS8"/>
      <c r="BT8"/>
      <c r="BU8"/>
      <c r="BV8"/>
      <c r="BW8"/>
      <c r="BX8"/>
      <c r="BY8"/>
      <c r="BZ8"/>
      <c r="CA8" s="113">
        <f t="shared" si="0"/>
        <v>-20683</v>
      </c>
      <c r="CB8" s="113">
        <f t="shared" si="1"/>
        <v>-19860</v>
      </c>
      <c r="CC8" s="113">
        <f t="shared" si="2"/>
        <v>-40543</v>
      </c>
      <c r="CD8" s="113">
        <f t="shared" si="3"/>
        <v>-21248</v>
      </c>
      <c r="CE8" s="113">
        <f t="shared" si="4"/>
        <v>-20518</v>
      </c>
      <c r="CF8" s="113">
        <f t="shared" si="5"/>
        <v>-41766</v>
      </c>
    </row>
    <row r="9" spans="1:84" s="64" customFormat="1" ht="14.1" customHeight="1">
      <c r="A9" s="78" t="s">
        <v>8</v>
      </c>
      <c r="B9" s="77">
        <v>24893</v>
      </c>
      <c r="C9" s="24">
        <v>23468</v>
      </c>
      <c r="D9" s="75">
        <v>48361</v>
      </c>
      <c r="E9" s="76">
        <v>24177</v>
      </c>
      <c r="F9" s="24">
        <v>22453</v>
      </c>
      <c r="G9" s="74">
        <v>46630</v>
      </c>
      <c r="H9" s="77">
        <v>23444</v>
      </c>
      <c r="I9" s="24">
        <v>21766</v>
      </c>
      <c r="J9" s="74">
        <v>45210</v>
      </c>
      <c r="K9" s="77">
        <v>22559</v>
      </c>
      <c r="L9" s="24">
        <v>21103</v>
      </c>
      <c r="M9" s="74">
        <v>43662</v>
      </c>
      <c r="N9" s="77">
        <v>21667</v>
      </c>
      <c r="O9" s="24">
        <v>20484</v>
      </c>
      <c r="P9" s="74">
        <v>42151</v>
      </c>
      <c r="Q9" s="77">
        <v>21137</v>
      </c>
      <c r="R9" s="24">
        <v>20051</v>
      </c>
      <c r="S9" s="74">
        <v>41188</v>
      </c>
      <c r="T9" s="77">
        <v>20669</v>
      </c>
      <c r="U9" s="24">
        <v>19788</v>
      </c>
      <c r="V9" s="74">
        <f t="shared" si="6"/>
        <v>40457</v>
      </c>
      <c r="W9" s="198">
        <v>20904</v>
      </c>
      <c r="X9" s="34">
        <v>19871</v>
      </c>
      <c r="Y9" s="74">
        <v>40775</v>
      </c>
      <c r="Z9"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10)</f>
        <v>20867</v>
      </c>
      <c r="AA9"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10)</f>
        <v>19993</v>
      </c>
      <c r="AB9" s="74">
        <f t="shared" si="7"/>
        <v>40860</v>
      </c>
      <c r="AC9"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10)</f>
        <v>20885</v>
      </c>
      <c r="AD9"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10)</f>
        <v>19982</v>
      </c>
      <c r="AE9" s="74">
        <f t="shared" si="8"/>
        <v>40867</v>
      </c>
      <c r="AF9"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10)</f>
        <v>20542</v>
      </c>
      <c r="AG9"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10)</f>
        <v>19562</v>
      </c>
      <c r="AH9" s="74">
        <f t="shared" si="9"/>
        <v>40104</v>
      </c>
      <c r="AI9"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10)</f>
        <v>20568</v>
      </c>
      <c r="AJ9"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10)</f>
        <v>19559</v>
      </c>
      <c r="AK9" s="74">
        <f t="shared" si="10"/>
        <v>40127</v>
      </c>
      <c r="AL9"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10)</f>
        <v>20766</v>
      </c>
      <c r="AM9"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10)</f>
        <v>19600</v>
      </c>
      <c r="AN9" s="74">
        <f t="shared" si="11"/>
        <v>40366</v>
      </c>
      <c r="AO9"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10)</f>
        <v>20984</v>
      </c>
      <c r="AP9"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10)</f>
        <v>19655</v>
      </c>
      <c r="AQ9" s="74">
        <f t="shared" si="12"/>
        <v>40639</v>
      </c>
      <c r="AR9"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10)</f>
        <v>21148</v>
      </c>
      <c r="AS9"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10)</f>
        <v>19814</v>
      </c>
      <c r="AT9" s="74">
        <f t="shared" si="13"/>
        <v>40962</v>
      </c>
      <c r="AU9"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10)</f>
        <v>21334</v>
      </c>
      <c r="AV9"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10)</f>
        <v>20141</v>
      </c>
      <c r="AW9" s="74">
        <f t="shared" si="14"/>
        <v>41475</v>
      </c>
      <c r="AX9"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10)</f>
        <v>23070</v>
      </c>
      <c r="AY9"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10)</f>
        <v>20460</v>
      </c>
      <c r="AZ9" s="74">
        <f t="shared" si="15"/>
        <v>43530</v>
      </c>
      <c r="BA9"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10)</f>
        <v>21819</v>
      </c>
      <c r="BB9"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10)</f>
        <v>20988</v>
      </c>
      <c r="BC9" s="74">
        <f t="shared" si="16"/>
        <v>42807</v>
      </c>
      <c r="BD9"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10)</f>
        <v>22056</v>
      </c>
      <c r="BE9"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10)</f>
        <v>21250</v>
      </c>
      <c r="BF9" s="74">
        <f t="shared" si="17"/>
        <v>43306</v>
      </c>
      <c r="BG9"/>
      <c r="BH9"/>
      <c r="BI9"/>
      <c r="BJ9"/>
      <c r="BK9"/>
      <c r="BL9"/>
      <c r="BM9"/>
      <c r="BN9"/>
      <c r="BO9"/>
      <c r="BP9"/>
      <c r="BQ9"/>
      <c r="BR9"/>
      <c r="BS9"/>
      <c r="BT9"/>
      <c r="BU9"/>
      <c r="BV9"/>
      <c r="BW9"/>
      <c r="BX9"/>
      <c r="BY9"/>
      <c r="BZ9"/>
      <c r="CA9" s="113">
        <f t="shared" si="0"/>
        <v>-20766</v>
      </c>
      <c r="CB9" s="113">
        <f t="shared" si="1"/>
        <v>-19600</v>
      </c>
      <c r="CC9" s="113">
        <f t="shared" si="2"/>
        <v>-40366</v>
      </c>
      <c r="CD9" s="113">
        <f t="shared" si="3"/>
        <v>-20984</v>
      </c>
      <c r="CE9" s="113">
        <f t="shared" si="4"/>
        <v>-19655</v>
      </c>
      <c r="CF9" s="113">
        <f t="shared" si="5"/>
        <v>-40639</v>
      </c>
    </row>
    <row r="10" spans="1:84" s="64" customFormat="1" ht="14.1" customHeight="1">
      <c r="A10" s="78" t="s">
        <v>9</v>
      </c>
      <c r="B10" s="77">
        <v>25491</v>
      </c>
      <c r="C10" s="24">
        <v>24511</v>
      </c>
      <c r="D10" s="75">
        <v>50002</v>
      </c>
      <c r="E10" s="76">
        <v>25367</v>
      </c>
      <c r="F10" s="24">
        <v>24684</v>
      </c>
      <c r="G10" s="74">
        <v>50051</v>
      </c>
      <c r="H10" s="77">
        <v>24769</v>
      </c>
      <c r="I10" s="24">
        <v>23824</v>
      </c>
      <c r="J10" s="74">
        <v>48593</v>
      </c>
      <c r="K10" s="77">
        <v>24108</v>
      </c>
      <c r="L10" s="24">
        <v>23212</v>
      </c>
      <c r="M10" s="74">
        <v>47320</v>
      </c>
      <c r="N10" s="77">
        <v>23655</v>
      </c>
      <c r="O10" s="24">
        <v>22402</v>
      </c>
      <c r="P10" s="74">
        <v>46057</v>
      </c>
      <c r="Q10" s="77">
        <v>23291</v>
      </c>
      <c r="R10" s="24">
        <v>21929</v>
      </c>
      <c r="S10" s="74">
        <v>45220</v>
      </c>
      <c r="T10" s="77">
        <v>22988</v>
      </c>
      <c r="U10" s="24">
        <v>21384</v>
      </c>
      <c r="V10" s="74">
        <f t="shared" si="6"/>
        <v>44372</v>
      </c>
      <c r="W10" s="198">
        <v>23055</v>
      </c>
      <c r="X10" s="34">
        <v>21696</v>
      </c>
      <c r="Y10" s="74">
        <v>44751</v>
      </c>
      <c r="Z10"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15)</f>
        <v>22970</v>
      </c>
      <c r="AA10"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15)</f>
        <v>21623</v>
      </c>
      <c r="AB10" s="74">
        <f t="shared" si="7"/>
        <v>44593</v>
      </c>
      <c r="AC10"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15)</f>
        <v>22855</v>
      </c>
      <c r="AD10"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15)</f>
        <v>21700</v>
      </c>
      <c r="AE10" s="74">
        <f t="shared" si="8"/>
        <v>44555</v>
      </c>
      <c r="AF10"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15)</f>
        <v>22901</v>
      </c>
      <c r="AG10"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15)</f>
        <v>21749</v>
      </c>
      <c r="AH10" s="74">
        <f t="shared" si="9"/>
        <v>44650</v>
      </c>
      <c r="AI10"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15)</f>
        <v>22662</v>
      </c>
      <c r="AJ10"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15)</f>
        <v>21730</v>
      </c>
      <c r="AK10" s="74">
        <f t="shared" si="10"/>
        <v>44392</v>
      </c>
      <c r="AL10"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15)</f>
        <v>22657</v>
      </c>
      <c r="AM10"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15)</f>
        <v>21707</v>
      </c>
      <c r="AN10" s="74">
        <f t="shared" si="11"/>
        <v>44364</v>
      </c>
      <c r="AO10"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15)</f>
        <v>22556</v>
      </c>
      <c r="AP10"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15)</f>
        <v>21618</v>
      </c>
      <c r="AQ10" s="74">
        <f t="shared" si="12"/>
        <v>44174</v>
      </c>
      <c r="AR10"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15)</f>
        <v>22523</v>
      </c>
      <c r="AS10"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15)</f>
        <v>21492</v>
      </c>
      <c r="AT10" s="74">
        <f t="shared" si="13"/>
        <v>44015</v>
      </c>
      <c r="AU10"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15)</f>
        <v>22160</v>
      </c>
      <c r="AV10"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15)</f>
        <v>21152</v>
      </c>
      <c r="AW10" s="74">
        <f t="shared" si="14"/>
        <v>43312</v>
      </c>
      <c r="AX10"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15)</f>
        <v>20358</v>
      </c>
      <c r="AY10"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15)</f>
        <v>20900</v>
      </c>
      <c r="AZ10" s="74">
        <f t="shared" si="15"/>
        <v>41258</v>
      </c>
      <c r="BA10"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15)</f>
        <v>21703</v>
      </c>
      <c r="BB10"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15)</f>
        <v>20491</v>
      </c>
      <c r="BC10" s="74">
        <f t="shared" si="16"/>
        <v>42194</v>
      </c>
      <c r="BD10"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15)</f>
        <v>21580</v>
      </c>
      <c r="BE10"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15)</f>
        <v>20370</v>
      </c>
      <c r="BF10" s="74">
        <f t="shared" si="17"/>
        <v>41950</v>
      </c>
      <c r="BG10"/>
      <c r="BH10"/>
      <c r="BI10"/>
      <c r="BJ10"/>
      <c r="BK10"/>
      <c r="BL10"/>
      <c r="BM10"/>
      <c r="BN10"/>
      <c r="BO10"/>
      <c r="BP10"/>
      <c r="BQ10"/>
      <c r="BR10"/>
      <c r="BS10"/>
      <c r="BT10"/>
      <c r="BU10"/>
      <c r="BV10"/>
      <c r="BW10"/>
      <c r="BX10"/>
      <c r="BY10"/>
      <c r="BZ10"/>
      <c r="CA10" s="113">
        <f t="shared" si="0"/>
        <v>-22657</v>
      </c>
      <c r="CB10" s="113">
        <f t="shared" si="1"/>
        <v>-21707</v>
      </c>
      <c r="CC10" s="113">
        <f t="shared" si="2"/>
        <v>-44364</v>
      </c>
      <c r="CD10" s="113">
        <f t="shared" si="3"/>
        <v>-22556</v>
      </c>
      <c r="CE10" s="113">
        <f t="shared" si="4"/>
        <v>-21618</v>
      </c>
      <c r="CF10" s="113">
        <f t="shared" si="5"/>
        <v>-44174</v>
      </c>
    </row>
    <row r="11" spans="1:84" s="64" customFormat="1" ht="14.1" customHeight="1">
      <c r="A11" s="78" t="s">
        <v>10</v>
      </c>
      <c r="B11" s="77">
        <v>15936</v>
      </c>
      <c r="C11" s="24">
        <v>16147</v>
      </c>
      <c r="D11" s="75">
        <v>32083</v>
      </c>
      <c r="E11" s="76">
        <v>17395</v>
      </c>
      <c r="F11" s="24">
        <v>17676</v>
      </c>
      <c r="G11" s="74">
        <v>35071</v>
      </c>
      <c r="H11" s="77">
        <v>17693</v>
      </c>
      <c r="I11" s="24">
        <v>18284</v>
      </c>
      <c r="J11" s="74">
        <v>35977</v>
      </c>
      <c r="K11" s="77">
        <v>17470</v>
      </c>
      <c r="L11" s="24">
        <v>18148</v>
      </c>
      <c r="M11" s="74">
        <v>35618</v>
      </c>
      <c r="N11" s="77">
        <v>17510</v>
      </c>
      <c r="O11" s="24">
        <v>18401</v>
      </c>
      <c r="P11" s="74">
        <v>35911</v>
      </c>
      <c r="Q11" s="77">
        <v>18253</v>
      </c>
      <c r="R11" s="24">
        <v>18936</v>
      </c>
      <c r="S11" s="74">
        <v>37189</v>
      </c>
      <c r="T11" s="77">
        <v>19339</v>
      </c>
      <c r="U11" s="24">
        <v>19945</v>
      </c>
      <c r="V11" s="74">
        <f t="shared" si="6"/>
        <v>39284</v>
      </c>
      <c r="W11" s="198">
        <v>20196</v>
      </c>
      <c r="X11" s="34">
        <v>20548</v>
      </c>
      <c r="Y11" s="74">
        <v>40744</v>
      </c>
      <c r="Z11"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20)</f>
        <v>20705</v>
      </c>
      <c r="AA11"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20)</f>
        <v>20842</v>
      </c>
      <c r="AB11" s="74">
        <f t="shared" si="7"/>
        <v>41547</v>
      </c>
      <c r="AC11"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20)</f>
        <v>20829</v>
      </c>
      <c r="AD11"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20)</f>
        <v>20786</v>
      </c>
      <c r="AE11" s="74">
        <f t="shared" si="8"/>
        <v>41615</v>
      </c>
      <c r="AF11"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20)</f>
        <v>21010</v>
      </c>
      <c r="AG11"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20)</f>
        <v>20815</v>
      </c>
      <c r="AH11" s="74">
        <f t="shared" si="9"/>
        <v>41825</v>
      </c>
      <c r="AI11"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20)</f>
        <v>21084</v>
      </c>
      <c r="AJ11"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20)</f>
        <v>20688</v>
      </c>
      <c r="AK11" s="74">
        <f t="shared" si="10"/>
        <v>41772</v>
      </c>
      <c r="AL11"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20)</f>
        <v>21116</v>
      </c>
      <c r="AM11"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20)</f>
        <v>20856</v>
      </c>
      <c r="AN11" s="74">
        <f t="shared" si="11"/>
        <v>41972</v>
      </c>
      <c r="AO11"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20)</f>
        <v>21150</v>
      </c>
      <c r="AP11"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20)</f>
        <v>21043</v>
      </c>
      <c r="AQ11" s="74">
        <f t="shared" si="12"/>
        <v>42193</v>
      </c>
      <c r="AR11"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20)</f>
        <v>21078</v>
      </c>
      <c r="AS11"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20)</f>
        <v>21099</v>
      </c>
      <c r="AT11" s="74">
        <f t="shared" si="13"/>
        <v>42177</v>
      </c>
      <c r="AU11"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20)</f>
        <v>20744</v>
      </c>
      <c r="AV11"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20)</f>
        <v>20783</v>
      </c>
      <c r="AW11" s="74">
        <f t="shared" si="14"/>
        <v>41527</v>
      </c>
      <c r="AX11"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20)</f>
        <v>20189</v>
      </c>
      <c r="AY11"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20)</f>
        <v>20334</v>
      </c>
      <c r="AZ11" s="74">
        <f t="shared" si="15"/>
        <v>40523</v>
      </c>
      <c r="BA11"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20)</f>
        <v>19666</v>
      </c>
      <c r="BB11"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20)</f>
        <v>19701</v>
      </c>
      <c r="BC11" s="74">
        <f t="shared" si="16"/>
        <v>39367</v>
      </c>
      <c r="BD11"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20)</f>
        <v>19137</v>
      </c>
      <c r="BE11"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20)</f>
        <v>19301</v>
      </c>
      <c r="BF11" s="74">
        <f t="shared" si="17"/>
        <v>38438</v>
      </c>
      <c r="BG11"/>
      <c r="BH11"/>
      <c r="BI11"/>
      <c r="BJ11"/>
      <c r="BK11"/>
      <c r="BL11"/>
      <c r="BM11"/>
      <c r="BN11"/>
      <c r="BO11"/>
      <c r="BP11"/>
      <c r="BQ11"/>
      <c r="BR11"/>
      <c r="BS11"/>
      <c r="BT11"/>
      <c r="BU11"/>
      <c r="BV11"/>
      <c r="BW11"/>
      <c r="BX11"/>
      <c r="BY11"/>
      <c r="BZ11"/>
      <c r="CA11" s="113">
        <f t="shared" si="0"/>
        <v>-21116</v>
      </c>
      <c r="CB11" s="113">
        <f t="shared" si="1"/>
        <v>-20856</v>
      </c>
      <c r="CC11" s="113">
        <f t="shared" si="2"/>
        <v>-41972</v>
      </c>
      <c r="CD11" s="113">
        <f t="shared" si="3"/>
        <v>-21150</v>
      </c>
      <c r="CE11" s="113">
        <f t="shared" si="4"/>
        <v>-21043</v>
      </c>
      <c r="CF11" s="113">
        <f t="shared" si="5"/>
        <v>-42193</v>
      </c>
    </row>
    <row r="12" spans="1:84" s="64" customFormat="1" ht="14.1" customHeight="1">
      <c r="A12" s="78" t="s">
        <v>11</v>
      </c>
      <c r="B12" s="77">
        <v>10791</v>
      </c>
      <c r="C12" s="24">
        <v>13985</v>
      </c>
      <c r="D12" s="75">
        <v>24776</v>
      </c>
      <c r="E12" s="76">
        <v>11148</v>
      </c>
      <c r="F12" s="24">
        <v>13920</v>
      </c>
      <c r="G12" s="74">
        <v>25068</v>
      </c>
      <c r="H12" s="77">
        <v>11254</v>
      </c>
      <c r="I12" s="24">
        <v>13698</v>
      </c>
      <c r="J12" s="74">
        <v>24952</v>
      </c>
      <c r="K12" s="77">
        <v>11555</v>
      </c>
      <c r="L12" s="24">
        <v>13788</v>
      </c>
      <c r="M12" s="74">
        <v>25343</v>
      </c>
      <c r="N12" s="77">
        <v>11908</v>
      </c>
      <c r="O12" s="24">
        <v>14111</v>
      </c>
      <c r="P12" s="74">
        <v>26019</v>
      </c>
      <c r="Q12" s="77">
        <v>12440</v>
      </c>
      <c r="R12" s="24">
        <v>14499</v>
      </c>
      <c r="S12" s="74">
        <v>26939</v>
      </c>
      <c r="T12" s="77">
        <v>13173</v>
      </c>
      <c r="U12" s="24">
        <v>15425</v>
      </c>
      <c r="V12" s="74">
        <f t="shared" si="6"/>
        <v>28598</v>
      </c>
      <c r="W12" s="198">
        <v>14300</v>
      </c>
      <c r="X12" s="34">
        <v>16711</v>
      </c>
      <c r="Y12" s="74">
        <v>31011</v>
      </c>
      <c r="Z12"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25)</f>
        <v>15168</v>
      </c>
      <c r="AA12"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25)</f>
        <v>17893</v>
      </c>
      <c r="AB12" s="74">
        <f t="shared" si="7"/>
        <v>33061</v>
      </c>
      <c r="AC12"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25)</f>
        <v>15653</v>
      </c>
      <c r="AD12"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25)</f>
        <v>18415</v>
      </c>
      <c r="AE12" s="74">
        <f t="shared" si="8"/>
        <v>34068</v>
      </c>
      <c r="AF12"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25)</f>
        <v>16315</v>
      </c>
      <c r="AG12"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25)</f>
        <v>18935</v>
      </c>
      <c r="AH12" s="74">
        <f t="shared" si="9"/>
        <v>35250</v>
      </c>
      <c r="AI12"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25)</f>
        <v>16769</v>
      </c>
      <c r="AJ12"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25)</f>
        <v>19198</v>
      </c>
      <c r="AK12" s="74">
        <f t="shared" si="10"/>
        <v>35967</v>
      </c>
      <c r="AL12"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25)</f>
        <v>17041</v>
      </c>
      <c r="AM12"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25)</f>
        <v>19461</v>
      </c>
      <c r="AN12" s="74">
        <f t="shared" si="11"/>
        <v>36502</v>
      </c>
      <c r="AO12"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25)</f>
        <v>17165</v>
      </c>
      <c r="AP12"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25)</f>
        <v>19461</v>
      </c>
      <c r="AQ12" s="74">
        <f t="shared" si="12"/>
        <v>36626</v>
      </c>
      <c r="AR12"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25)</f>
        <v>17256</v>
      </c>
      <c r="AS12"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25)</f>
        <v>19312</v>
      </c>
      <c r="AT12" s="74">
        <f t="shared" si="13"/>
        <v>36568</v>
      </c>
      <c r="AU12"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25)</f>
        <v>16946</v>
      </c>
      <c r="AV12"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25)</f>
        <v>19048</v>
      </c>
      <c r="AW12" s="74">
        <f t="shared" si="14"/>
        <v>35994</v>
      </c>
      <c r="AX12"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25)</f>
        <v>16279</v>
      </c>
      <c r="AY12"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25)</f>
        <v>18128</v>
      </c>
      <c r="AZ12" s="74">
        <f t="shared" si="15"/>
        <v>34407</v>
      </c>
      <c r="BA12"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25)</f>
        <v>15504</v>
      </c>
      <c r="BB12"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25)</f>
        <v>17430</v>
      </c>
      <c r="BC12" s="74">
        <f t="shared" si="16"/>
        <v>32934</v>
      </c>
      <c r="BD12"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25)</f>
        <v>14517</v>
      </c>
      <c r="BE12"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25)</f>
        <v>16294</v>
      </c>
      <c r="BF12" s="74">
        <f t="shared" si="17"/>
        <v>30811</v>
      </c>
      <c r="BG12"/>
      <c r="BH12"/>
      <c r="BI12"/>
      <c r="BJ12"/>
      <c r="BK12"/>
      <c r="BL12"/>
      <c r="BM12"/>
      <c r="BN12"/>
      <c r="BO12"/>
      <c r="BP12"/>
      <c r="BQ12"/>
      <c r="BR12"/>
      <c r="BS12"/>
      <c r="BT12"/>
      <c r="BU12"/>
      <c r="BV12"/>
      <c r="BW12"/>
      <c r="BX12"/>
      <c r="BY12"/>
      <c r="BZ12"/>
      <c r="CA12" s="113">
        <f t="shared" si="0"/>
        <v>-17041</v>
      </c>
      <c r="CB12" s="113">
        <f t="shared" si="1"/>
        <v>-19461</v>
      </c>
      <c r="CC12" s="113">
        <f t="shared" si="2"/>
        <v>-36502</v>
      </c>
      <c r="CD12" s="113">
        <f t="shared" si="3"/>
        <v>-17165</v>
      </c>
      <c r="CE12" s="113">
        <f t="shared" si="4"/>
        <v>-19461</v>
      </c>
      <c r="CF12" s="113">
        <f t="shared" si="5"/>
        <v>-36626</v>
      </c>
    </row>
    <row r="13" spans="1:84" s="64" customFormat="1" ht="14.1" customHeight="1">
      <c r="A13" s="78" t="s">
        <v>12</v>
      </c>
      <c r="B13" s="77">
        <v>20984</v>
      </c>
      <c r="C13" s="24">
        <v>24039</v>
      </c>
      <c r="D13" s="75">
        <v>45023</v>
      </c>
      <c r="E13" s="76">
        <v>20058</v>
      </c>
      <c r="F13" s="24">
        <v>23365</v>
      </c>
      <c r="G13" s="74">
        <v>43423</v>
      </c>
      <c r="H13" s="77">
        <v>19334</v>
      </c>
      <c r="I13" s="24">
        <v>22630</v>
      </c>
      <c r="J13" s="74">
        <v>41964</v>
      </c>
      <c r="K13" s="77">
        <v>18561</v>
      </c>
      <c r="L13" s="24">
        <v>21659</v>
      </c>
      <c r="M13" s="74">
        <v>40220</v>
      </c>
      <c r="N13" s="77">
        <v>17717</v>
      </c>
      <c r="O13" s="24">
        <v>20587</v>
      </c>
      <c r="P13" s="74">
        <v>38304</v>
      </c>
      <c r="Q13" s="77">
        <v>17242</v>
      </c>
      <c r="R13" s="24">
        <v>20006</v>
      </c>
      <c r="S13" s="74">
        <v>37248</v>
      </c>
      <c r="T13" s="77">
        <v>17102</v>
      </c>
      <c r="U13" s="24">
        <v>19464</v>
      </c>
      <c r="V13" s="74">
        <f t="shared" si="6"/>
        <v>36566</v>
      </c>
      <c r="W13" s="198">
        <v>18068</v>
      </c>
      <c r="X13" s="34">
        <v>20196</v>
      </c>
      <c r="Y13" s="74">
        <v>38264</v>
      </c>
      <c r="Z13"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30)</f>
        <v>18780</v>
      </c>
      <c r="AA13"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30)</f>
        <v>20743</v>
      </c>
      <c r="AB13" s="74">
        <f t="shared" si="7"/>
        <v>39523</v>
      </c>
      <c r="AC13"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30)</f>
        <v>19124</v>
      </c>
      <c r="AD13"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30)</f>
        <v>21319</v>
      </c>
      <c r="AE13" s="74">
        <f t="shared" si="8"/>
        <v>40443</v>
      </c>
      <c r="AF13"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30)</f>
        <v>19650</v>
      </c>
      <c r="AG13"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30)</f>
        <v>21689</v>
      </c>
      <c r="AH13" s="74">
        <f t="shared" si="9"/>
        <v>41339</v>
      </c>
      <c r="AI13"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30)</f>
        <v>20218</v>
      </c>
      <c r="AJ13"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30)</f>
        <v>22438</v>
      </c>
      <c r="AK13" s="74">
        <f t="shared" si="10"/>
        <v>42656</v>
      </c>
      <c r="AL13"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30)</f>
        <v>20910</v>
      </c>
      <c r="AM13"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30)</f>
        <v>23308</v>
      </c>
      <c r="AN13" s="74">
        <f t="shared" si="11"/>
        <v>44218</v>
      </c>
      <c r="AO13"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30)</f>
        <v>21676</v>
      </c>
      <c r="AP13"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30)</f>
        <v>24291</v>
      </c>
      <c r="AQ13" s="74">
        <f t="shared" si="12"/>
        <v>45967</v>
      </c>
      <c r="AR13"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30)</f>
        <v>22255</v>
      </c>
      <c r="AS13"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30)</f>
        <v>25062</v>
      </c>
      <c r="AT13" s="74">
        <f t="shared" si="13"/>
        <v>47317</v>
      </c>
      <c r="AU13"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30)</f>
        <v>22773</v>
      </c>
      <c r="AV13"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30)</f>
        <v>25494</v>
      </c>
      <c r="AW13" s="74">
        <f t="shared" si="14"/>
        <v>48267</v>
      </c>
      <c r="AX13"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30)</f>
        <v>22403</v>
      </c>
      <c r="AY13"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30)</f>
        <v>25335</v>
      </c>
      <c r="AZ13" s="74">
        <f t="shared" si="15"/>
        <v>47738</v>
      </c>
      <c r="BA13"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30)</f>
        <v>21753</v>
      </c>
      <c r="BB13"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30)</f>
        <v>24962</v>
      </c>
      <c r="BC13" s="74">
        <f t="shared" si="16"/>
        <v>46715</v>
      </c>
      <c r="BD13"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30)</f>
        <v>21045</v>
      </c>
      <c r="BE13"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30)</f>
        <v>24110</v>
      </c>
      <c r="BF13" s="74">
        <f t="shared" si="17"/>
        <v>45155</v>
      </c>
      <c r="BG13"/>
      <c r="BH13"/>
      <c r="BI13"/>
      <c r="BJ13"/>
      <c r="BK13"/>
      <c r="BL13"/>
      <c r="BM13"/>
      <c r="BN13"/>
      <c r="BO13"/>
      <c r="BP13"/>
      <c r="BQ13"/>
      <c r="BR13"/>
      <c r="BS13"/>
      <c r="BT13"/>
      <c r="BU13"/>
      <c r="BV13"/>
      <c r="BW13"/>
      <c r="BX13"/>
      <c r="BY13"/>
      <c r="BZ13"/>
      <c r="CA13" s="113">
        <f t="shared" si="0"/>
        <v>-20910</v>
      </c>
      <c r="CB13" s="113">
        <f t="shared" si="1"/>
        <v>-23308</v>
      </c>
      <c r="CC13" s="113">
        <f t="shared" si="2"/>
        <v>-44218</v>
      </c>
      <c r="CD13" s="113">
        <f t="shared" si="3"/>
        <v>-21676</v>
      </c>
      <c r="CE13" s="113">
        <f t="shared" si="4"/>
        <v>-24291</v>
      </c>
      <c r="CF13" s="113">
        <f t="shared" si="5"/>
        <v>-45967</v>
      </c>
    </row>
    <row r="14" spans="1:84" s="64" customFormat="1" ht="14.1" customHeight="1">
      <c r="A14" s="78" t="s">
        <v>13</v>
      </c>
      <c r="B14" s="77">
        <v>26250</v>
      </c>
      <c r="C14" s="24">
        <v>28932</v>
      </c>
      <c r="D14" s="75">
        <v>55182</v>
      </c>
      <c r="E14" s="76">
        <v>24631</v>
      </c>
      <c r="F14" s="24">
        <v>27254</v>
      </c>
      <c r="G14" s="74">
        <v>51885</v>
      </c>
      <c r="H14" s="77">
        <v>23054</v>
      </c>
      <c r="I14" s="24">
        <v>25723</v>
      </c>
      <c r="J14" s="74">
        <v>48777</v>
      </c>
      <c r="K14" s="77">
        <v>21715</v>
      </c>
      <c r="L14" s="24">
        <v>24444</v>
      </c>
      <c r="M14" s="74">
        <v>46159</v>
      </c>
      <c r="N14" s="77">
        <v>21053</v>
      </c>
      <c r="O14" s="24">
        <v>23722</v>
      </c>
      <c r="P14" s="74">
        <v>44775</v>
      </c>
      <c r="Q14" s="77">
        <v>21015</v>
      </c>
      <c r="R14" s="24">
        <v>23479</v>
      </c>
      <c r="S14" s="74">
        <v>44494</v>
      </c>
      <c r="T14" s="77">
        <v>21136</v>
      </c>
      <c r="U14" s="24">
        <v>23706</v>
      </c>
      <c r="V14" s="74">
        <f t="shared" si="6"/>
        <v>44842</v>
      </c>
      <c r="W14" s="198">
        <v>21939</v>
      </c>
      <c r="X14" s="34">
        <v>24506</v>
      </c>
      <c r="Y14" s="74">
        <v>46445</v>
      </c>
      <c r="Z14"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35)</f>
        <v>22072</v>
      </c>
      <c r="AA14"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35)</f>
        <v>24738</v>
      </c>
      <c r="AB14" s="74">
        <f t="shared" si="7"/>
        <v>46810</v>
      </c>
      <c r="AC14"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35)</f>
        <v>21936</v>
      </c>
      <c r="AD14"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35)</f>
        <v>24370</v>
      </c>
      <c r="AE14" s="74">
        <f t="shared" si="8"/>
        <v>46306</v>
      </c>
      <c r="AF14"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35)</f>
        <v>21627</v>
      </c>
      <c r="AG14"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35)</f>
        <v>24024</v>
      </c>
      <c r="AH14" s="74">
        <f t="shared" si="9"/>
        <v>45651</v>
      </c>
      <c r="AI14"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35)</f>
        <v>21550</v>
      </c>
      <c r="AJ14"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35)</f>
        <v>23546</v>
      </c>
      <c r="AK14" s="74">
        <f t="shared" si="10"/>
        <v>45096</v>
      </c>
      <c r="AL14"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35)</f>
        <v>21645</v>
      </c>
      <c r="AM14"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35)</f>
        <v>23482</v>
      </c>
      <c r="AN14" s="74">
        <f t="shared" si="11"/>
        <v>45127</v>
      </c>
      <c r="AO14"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35)</f>
        <v>21859</v>
      </c>
      <c r="AP14"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35)</f>
        <v>23478</v>
      </c>
      <c r="AQ14" s="74">
        <f t="shared" si="12"/>
        <v>45337</v>
      </c>
      <c r="AR14"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35)</f>
        <v>22302</v>
      </c>
      <c r="AS14"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35)</f>
        <v>23995</v>
      </c>
      <c r="AT14" s="74">
        <f t="shared" si="13"/>
        <v>46297</v>
      </c>
      <c r="AU14"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35)</f>
        <v>22404</v>
      </c>
      <c r="AV14"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35)</f>
        <v>24347</v>
      </c>
      <c r="AW14" s="74">
        <f t="shared" si="14"/>
        <v>46751</v>
      </c>
      <c r="AX14"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35)</f>
        <v>22569</v>
      </c>
      <c r="AY14"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35)</f>
        <v>24770</v>
      </c>
      <c r="AZ14" s="74">
        <f t="shared" si="15"/>
        <v>47339</v>
      </c>
      <c r="BA14"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35)</f>
        <v>22701</v>
      </c>
      <c r="BB14"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35)</f>
        <v>25224</v>
      </c>
      <c r="BC14" s="74">
        <f t="shared" si="16"/>
        <v>47925</v>
      </c>
      <c r="BD14"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35)</f>
        <v>22888</v>
      </c>
      <c r="BE14"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35)</f>
        <v>25665</v>
      </c>
      <c r="BF14" s="74">
        <f t="shared" si="17"/>
        <v>48553</v>
      </c>
      <c r="BG14"/>
      <c r="BH14"/>
      <c r="BI14"/>
      <c r="BJ14"/>
      <c r="BK14"/>
      <c r="BL14"/>
      <c r="BM14"/>
      <c r="BN14"/>
      <c r="BO14"/>
      <c r="BP14"/>
      <c r="BQ14"/>
      <c r="BR14"/>
      <c r="BS14"/>
      <c r="BT14"/>
      <c r="BU14"/>
      <c r="BV14"/>
      <c r="BW14"/>
      <c r="BX14"/>
      <c r="BY14"/>
      <c r="BZ14"/>
      <c r="CA14" s="113">
        <f t="shared" si="0"/>
        <v>-21645</v>
      </c>
      <c r="CB14" s="113">
        <f t="shared" si="1"/>
        <v>-23482</v>
      </c>
      <c r="CC14" s="113">
        <f t="shared" si="2"/>
        <v>-45127</v>
      </c>
      <c r="CD14" s="113">
        <f t="shared" si="3"/>
        <v>-21859</v>
      </c>
      <c r="CE14" s="113">
        <f t="shared" si="4"/>
        <v>-23478</v>
      </c>
      <c r="CF14" s="113">
        <f t="shared" si="5"/>
        <v>-45337</v>
      </c>
    </row>
    <row r="15" spans="1:84" s="64" customFormat="1" ht="14.1" customHeight="1">
      <c r="A15" s="78" t="s">
        <v>14</v>
      </c>
      <c r="B15" s="77">
        <v>29974</v>
      </c>
      <c r="C15" s="24">
        <v>32698</v>
      </c>
      <c r="D15" s="75">
        <v>62672</v>
      </c>
      <c r="E15" s="76">
        <v>28995</v>
      </c>
      <c r="F15" s="24">
        <v>31784</v>
      </c>
      <c r="G15" s="74">
        <v>60779</v>
      </c>
      <c r="H15" s="77">
        <v>28082</v>
      </c>
      <c r="I15" s="24">
        <v>30642</v>
      </c>
      <c r="J15" s="74">
        <v>58724</v>
      </c>
      <c r="K15" s="77">
        <v>26939</v>
      </c>
      <c r="L15" s="24">
        <v>29621</v>
      </c>
      <c r="M15" s="74">
        <v>56560</v>
      </c>
      <c r="N15" s="77">
        <v>25733</v>
      </c>
      <c r="O15" s="24">
        <v>28279</v>
      </c>
      <c r="P15" s="74">
        <v>54012</v>
      </c>
      <c r="Q15" s="77">
        <v>24638</v>
      </c>
      <c r="R15" s="24">
        <v>27410</v>
      </c>
      <c r="S15" s="74">
        <v>52048</v>
      </c>
      <c r="T15" s="77">
        <v>23748</v>
      </c>
      <c r="U15" s="24">
        <v>26343</v>
      </c>
      <c r="V15" s="74">
        <f t="shared" si="6"/>
        <v>50091</v>
      </c>
      <c r="W15" s="198">
        <v>23510</v>
      </c>
      <c r="X15" s="34">
        <v>25998</v>
      </c>
      <c r="Y15" s="74">
        <v>49508</v>
      </c>
      <c r="Z15"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40)</f>
        <v>23283</v>
      </c>
      <c r="AA15"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40)</f>
        <v>25745</v>
      </c>
      <c r="AB15" s="74">
        <f t="shared" si="7"/>
        <v>49028</v>
      </c>
      <c r="AC15"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40)</f>
        <v>23274</v>
      </c>
      <c r="AD15"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40)</f>
        <v>25761</v>
      </c>
      <c r="AE15" s="74">
        <f t="shared" si="8"/>
        <v>49035</v>
      </c>
      <c r="AF15"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40)</f>
        <v>23704</v>
      </c>
      <c r="AG15"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40)</f>
        <v>25865</v>
      </c>
      <c r="AH15" s="74">
        <f t="shared" si="9"/>
        <v>49569</v>
      </c>
      <c r="AI15"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40)</f>
        <v>24150</v>
      </c>
      <c r="AJ15"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40)</f>
        <v>26504</v>
      </c>
      <c r="AK15" s="74">
        <f t="shared" si="10"/>
        <v>50654</v>
      </c>
      <c r="AL15"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40)</f>
        <v>24597</v>
      </c>
      <c r="AM15"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40)</f>
        <v>27015</v>
      </c>
      <c r="AN15" s="74">
        <f t="shared" si="11"/>
        <v>51612</v>
      </c>
      <c r="AO15"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40)</f>
        <v>24402</v>
      </c>
      <c r="AP15"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40)</f>
        <v>27023</v>
      </c>
      <c r="AQ15" s="74">
        <f t="shared" si="12"/>
        <v>51425</v>
      </c>
      <c r="AR15"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40)</f>
        <v>24233</v>
      </c>
      <c r="AS15"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40)</f>
        <v>26609</v>
      </c>
      <c r="AT15" s="74">
        <f t="shared" si="13"/>
        <v>50842</v>
      </c>
      <c r="AU15"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40)</f>
        <v>23826</v>
      </c>
      <c r="AV15"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40)</f>
        <v>26044</v>
      </c>
      <c r="AW15" s="74">
        <f t="shared" si="14"/>
        <v>49870</v>
      </c>
      <c r="AX15"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40)</f>
        <v>23213</v>
      </c>
      <c r="AY15"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40)</f>
        <v>25069</v>
      </c>
      <c r="AZ15" s="74">
        <f t="shared" si="15"/>
        <v>48282</v>
      </c>
      <c r="BA15"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40)</f>
        <v>22693</v>
      </c>
      <c r="BB15"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40)</f>
        <v>24519</v>
      </c>
      <c r="BC15" s="74">
        <f t="shared" si="16"/>
        <v>47212</v>
      </c>
      <c r="BD15"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40)</f>
        <v>22433</v>
      </c>
      <c r="BE15"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40)</f>
        <v>24238</v>
      </c>
      <c r="BF15" s="74">
        <f t="shared" si="17"/>
        <v>46671</v>
      </c>
      <c r="BG15"/>
      <c r="BH15"/>
      <c r="BI15"/>
      <c r="BJ15"/>
      <c r="BK15"/>
      <c r="BL15"/>
      <c r="BM15"/>
      <c r="BN15"/>
      <c r="BO15"/>
      <c r="BP15"/>
      <c r="BQ15"/>
      <c r="BR15"/>
      <c r="BS15"/>
      <c r="BT15"/>
      <c r="BU15"/>
      <c r="BV15"/>
      <c r="BW15"/>
      <c r="BX15"/>
      <c r="BY15"/>
      <c r="BZ15"/>
      <c r="CA15" s="113">
        <f t="shared" si="0"/>
        <v>-24597</v>
      </c>
      <c r="CB15" s="113">
        <f t="shared" si="1"/>
        <v>-27015</v>
      </c>
      <c r="CC15" s="113">
        <f t="shared" si="2"/>
        <v>-51612</v>
      </c>
      <c r="CD15" s="113">
        <f t="shared" si="3"/>
        <v>-24402</v>
      </c>
      <c r="CE15" s="113">
        <f t="shared" si="4"/>
        <v>-27023</v>
      </c>
      <c r="CF15" s="113">
        <f t="shared" si="5"/>
        <v>-51425</v>
      </c>
    </row>
    <row r="16" spans="1:84" s="64" customFormat="1" ht="14.1" customHeight="1">
      <c r="A16" s="78" t="s">
        <v>15</v>
      </c>
      <c r="B16" s="77">
        <v>30920</v>
      </c>
      <c r="C16" s="24">
        <v>33428</v>
      </c>
      <c r="D16" s="75">
        <v>64348</v>
      </c>
      <c r="E16" s="76">
        <v>30385</v>
      </c>
      <c r="F16" s="24">
        <v>33168</v>
      </c>
      <c r="G16" s="74">
        <v>63553</v>
      </c>
      <c r="H16" s="77">
        <v>29587</v>
      </c>
      <c r="I16" s="24">
        <v>32328</v>
      </c>
      <c r="J16" s="74">
        <v>61915</v>
      </c>
      <c r="K16" s="77">
        <v>29057</v>
      </c>
      <c r="L16" s="24">
        <v>31542</v>
      </c>
      <c r="M16" s="74">
        <v>60599</v>
      </c>
      <c r="N16" s="77">
        <v>28390</v>
      </c>
      <c r="O16" s="24">
        <v>31172</v>
      </c>
      <c r="P16" s="74">
        <v>59562</v>
      </c>
      <c r="Q16" s="77">
        <v>28002</v>
      </c>
      <c r="R16" s="24">
        <v>30801</v>
      </c>
      <c r="S16" s="74">
        <v>58803</v>
      </c>
      <c r="T16" s="77">
        <v>27795</v>
      </c>
      <c r="U16" s="24">
        <v>30703</v>
      </c>
      <c r="V16" s="74">
        <f t="shared" si="6"/>
        <v>58498</v>
      </c>
      <c r="W16" s="198">
        <v>27877</v>
      </c>
      <c r="X16" s="34">
        <v>30701</v>
      </c>
      <c r="Y16" s="74">
        <v>58578</v>
      </c>
      <c r="Z16"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45)</f>
        <v>27601</v>
      </c>
      <c r="AA16"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45)</f>
        <v>30447</v>
      </c>
      <c r="AB16" s="74">
        <f t="shared" si="7"/>
        <v>58048</v>
      </c>
      <c r="AC16"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45)</f>
        <v>27136</v>
      </c>
      <c r="AD16"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45)</f>
        <v>29838</v>
      </c>
      <c r="AE16" s="74">
        <f t="shared" si="8"/>
        <v>56974</v>
      </c>
      <c r="AF16"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45)</f>
        <v>26306</v>
      </c>
      <c r="AG16"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45)</f>
        <v>29062</v>
      </c>
      <c r="AH16" s="74">
        <f t="shared" si="9"/>
        <v>55368</v>
      </c>
      <c r="AI16"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45)</f>
        <v>25701</v>
      </c>
      <c r="AJ16"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45)</f>
        <v>28289</v>
      </c>
      <c r="AK16" s="74">
        <f t="shared" si="10"/>
        <v>53990</v>
      </c>
      <c r="AL16"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45)</f>
        <v>25272</v>
      </c>
      <c r="AM16"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45)</f>
        <v>27791</v>
      </c>
      <c r="AN16" s="74">
        <f t="shared" si="11"/>
        <v>53063</v>
      </c>
      <c r="AO16"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45)</f>
        <v>24936</v>
      </c>
      <c r="AP16"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45)</f>
        <v>27459</v>
      </c>
      <c r="AQ16" s="74">
        <f t="shared" si="12"/>
        <v>52395</v>
      </c>
      <c r="AR16"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45)</f>
        <v>24978</v>
      </c>
      <c r="AS16"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45)</f>
        <v>27477</v>
      </c>
      <c r="AT16" s="74">
        <f t="shared" si="13"/>
        <v>52455</v>
      </c>
      <c r="AU16"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45)</f>
        <v>25237</v>
      </c>
      <c r="AV16"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45)</f>
        <v>27563</v>
      </c>
      <c r="AW16" s="74">
        <f t="shared" si="14"/>
        <v>52800</v>
      </c>
      <c r="AX16"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45)</f>
        <v>25338</v>
      </c>
      <c r="AY16"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45)</f>
        <v>27968</v>
      </c>
      <c r="AZ16" s="74">
        <f t="shared" si="15"/>
        <v>53306</v>
      </c>
      <c r="BA16"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45)</f>
        <v>25340</v>
      </c>
      <c r="BB16"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45)</f>
        <v>27885</v>
      </c>
      <c r="BC16" s="74">
        <f t="shared" si="16"/>
        <v>53225</v>
      </c>
      <c r="BD16"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45)</f>
        <v>24763</v>
      </c>
      <c r="BE16"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45)</f>
        <v>27464</v>
      </c>
      <c r="BF16" s="74">
        <f t="shared" si="17"/>
        <v>52227</v>
      </c>
      <c r="BG16"/>
      <c r="BH16"/>
      <c r="BI16"/>
      <c r="BJ16"/>
      <c r="BK16"/>
      <c r="BL16"/>
      <c r="BM16"/>
      <c r="BN16"/>
      <c r="BO16"/>
      <c r="BP16"/>
      <c r="BQ16"/>
      <c r="BR16"/>
      <c r="BS16"/>
      <c r="BT16"/>
      <c r="BU16"/>
      <c r="BV16"/>
      <c r="BW16"/>
      <c r="BX16"/>
      <c r="BY16"/>
      <c r="BZ16"/>
      <c r="CA16" s="113">
        <f t="shared" si="0"/>
        <v>-25272</v>
      </c>
      <c r="CB16" s="113">
        <f t="shared" si="1"/>
        <v>-27791</v>
      </c>
      <c r="CC16" s="113">
        <f t="shared" si="2"/>
        <v>-53063</v>
      </c>
      <c r="CD16" s="113">
        <f t="shared" si="3"/>
        <v>-24936</v>
      </c>
      <c r="CE16" s="113">
        <f t="shared" si="4"/>
        <v>-27459</v>
      </c>
      <c r="CF16" s="113">
        <f t="shared" si="5"/>
        <v>-52395</v>
      </c>
    </row>
    <row r="17" spans="1:84" s="64" customFormat="1" ht="14.1" customHeight="1">
      <c r="A17" s="78" t="s">
        <v>16</v>
      </c>
      <c r="B17" s="77">
        <v>31769</v>
      </c>
      <c r="C17" s="24">
        <v>33020</v>
      </c>
      <c r="D17" s="75">
        <v>64789</v>
      </c>
      <c r="E17" s="76">
        <v>31166</v>
      </c>
      <c r="F17" s="24">
        <v>32872</v>
      </c>
      <c r="G17" s="74">
        <v>64038</v>
      </c>
      <c r="H17" s="77">
        <v>30216</v>
      </c>
      <c r="I17" s="24">
        <v>32595</v>
      </c>
      <c r="J17" s="74">
        <v>62811</v>
      </c>
      <c r="K17" s="77">
        <v>29991</v>
      </c>
      <c r="L17" s="24">
        <v>32337</v>
      </c>
      <c r="M17" s="74">
        <v>62328</v>
      </c>
      <c r="N17" s="77">
        <v>29404</v>
      </c>
      <c r="O17" s="24">
        <v>32077</v>
      </c>
      <c r="P17" s="74">
        <v>61481</v>
      </c>
      <c r="Q17" s="77">
        <v>28991</v>
      </c>
      <c r="R17" s="24">
        <v>31774</v>
      </c>
      <c r="S17" s="74">
        <v>60765</v>
      </c>
      <c r="T17" s="77">
        <v>28787</v>
      </c>
      <c r="U17" s="24">
        <v>31751</v>
      </c>
      <c r="V17" s="74">
        <f t="shared" si="6"/>
        <v>60538</v>
      </c>
      <c r="W17" s="198">
        <v>28875</v>
      </c>
      <c r="X17" s="34">
        <v>31859</v>
      </c>
      <c r="Y17" s="74">
        <v>60734</v>
      </c>
      <c r="Z17"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50)</f>
        <v>28942</v>
      </c>
      <c r="AA17"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50)</f>
        <v>31797</v>
      </c>
      <c r="AB17" s="74">
        <f t="shared" si="7"/>
        <v>60739</v>
      </c>
      <c r="AC17"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50)</f>
        <v>28914</v>
      </c>
      <c r="AD17"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50)</f>
        <v>31978</v>
      </c>
      <c r="AE17" s="74">
        <f t="shared" si="8"/>
        <v>60892</v>
      </c>
      <c r="AF17"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50)</f>
        <v>28803</v>
      </c>
      <c r="AG17"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50)</f>
        <v>32015</v>
      </c>
      <c r="AH17" s="74">
        <f t="shared" si="9"/>
        <v>60818</v>
      </c>
      <c r="AI17"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50)</f>
        <v>28753</v>
      </c>
      <c r="AJ17"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50)</f>
        <v>31913</v>
      </c>
      <c r="AK17" s="74">
        <f t="shared" si="10"/>
        <v>60666</v>
      </c>
      <c r="AL17"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50)</f>
        <v>28740</v>
      </c>
      <c r="AM17"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50)</f>
        <v>31645</v>
      </c>
      <c r="AN17" s="74">
        <f t="shared" si="11"/>
        <v>60385</v>
      </c>
      <c r="AO17"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50)</f>
        <v>28578</v>
      </c>
      <c r="AP17"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50)</f>
        <v>31387</v>
      </c>
      <c r="AQ17" s="74">
        <f t="shared" si="12"/>
        <v>59965</v>
      </c>
      <c r="AR17"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50)</f>
        <v>28077</v>
      </c>
      <c r="AS17"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50)</f>
        <v>30896</v>
      </c>
      <c r="AT17" s="74">
        <f t="shared" si="13"/>
        <v>58973</v>
      </c>
      <c r="AU17"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50)</f>
        <v>27306</v>
      </c>
      <c r="AV17"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50)</f>
        <v>30229</v>
      </c>
      <c r="AW17" s="74">
        <f t="shared" si="14"/>
        <v>57535</v>
      </c>
      <c r="AX17"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50)</f>
        <v>26478</v>
      </c>
      <c r="AY17"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50)</f>
        <v>29234</v>
      </c>
      <c r="AZ17" s="74">
        <f t="shared" si="15"/>
        <v>55712</v>
      </c>
      <c r="BA17"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50)</f>
        <v>25569</v>
      </c>
      <c r="BB17"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50)</f>
        <v>28375</v>
      </c>
      <c r="BC17" s="74">
        <f t="shared" si="16"/>
        <v>53944</v>
      </c>
      <c r="BD17"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50)</f>
        <v>24876</v>
      </c>
      <c r="BE17"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50)</f>
        <v>27761</v>
      </c>
      <c r="BF17" s="74">
        <f t="shared" si="17"/>
        <v>52637</v>
      </c>
      <c r="BG17"/>
      <c r="BH17"/>
      <c r="BI17"/>
      <c r="BJ17"/>
      <c r="BK17"/>
      <c r="BL17"/>
      <c r="BM17"/>
      <c r="BN17"/>
      <c r="BO17"/>
      <c r="BP17"/>
      <c r="BQ17"/>
      <c r="BR17"/>
      <c r="BS17"/>
      <c r="BT17"/>
      <c r="BU17"/>
      <c r="BV17"/>
      <c r="BW17"/>
      <c r="BX17"/>
      <c r="BY17"/>
      <c r="BZ17"/>
      <c r="CA17" s="113">
        <f t="shared" si="0"/>
        <v>-28740</v>
      </c>
      <c r="CB17" s="113">
        <f t="shared" si="1"/>
        <v>-31645</v>
      </c>
      <c r="CC17" s="113">
        <f t="shared" si="2"/>
        <v>-60385</v>
      </c>
      <c r="CD17" s="113">
        <f t="shared" si="3"/>
        <v>-28578</v>
      </c>
      <c r="CE17" s="113">
        <f t="shared" si="4"/>
        <v>-31387</v>
      </c>
      <c r="CF17" s="113">
        <f t="shared" si="5"/>
        <v>-59965</v>
      </c>
    </row>
    <row r="18" spans="1:84" s="64" customFormat="1" ht="14.1" customHeight="1">
      <c r="A18" s="78" t="s">
        <v>17</v>
      </c>
      <c r="B18" s="77">
        <v>24054</v>
      </c>
      <c r="C18" s="24">
        <v>23744</v>
      </c>
      <c r="D18" s="75">
        <v>47798</v>
      </c>
      <c r="E18" s="76">
        <v>26007</v>
      </c>
      <c r="F18" s="24">
        <v>26022</v>
      </c>
      <c r="G18" s="74">
        <v>52029</v>
      </c>
      <c r="H18" s="77">
        <v>27725</v>
      </c>
      <c r="I18" s="24">
        <v>27891</v>
      </c>
      <c r="J18" s="74">
        <v>55616</v>
      </c>
      <c r="K18" s="77">
        <v>28329</v>
      </c>
      <c r="L18" s="24">
        <v>29101</v>
      </c>
      <c r="M18" s="74">
        <v>57430</v>
      </c>
      <c r="N18" s="77">
        <v>28941</v>
      </c>
      <c r="O18" s="24">
        <v>29975</v>
      </c>
      <c r="P18" s="74">
        <v>58916</v>
      </c>
      <c r="Q18" s="77">
        <v>29587</v>
      </c>
      <c r="R18" s="24">
        <v>31075</v>
      </c>
      <c r="S18" s="74">
        <v>60662</v>
      </c>
      <c r="T18" s="77">
        <v>29460</v>
      </c>
      <c r="U18" s="24">
        <v>31331</v>
      </c>
      <c r="V18" s="74">
        <f t="shared" si="6"/>
        <v>60791</v>
      </c>
      <c r="W18" s="198">
        <v>29237</v>
      </c>
      <c r="X18" s="34">
        <v>31625</v>
      </c>
      <c r="Y18" s="74">
        <v>60862</v>
      </c>
      <c r="Z18"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55)</f>
        <v>29271</v>
      </c>
      <c r="AA18"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55)</f>
        <v>31910</v>
      </c>
      <c r="AB18" s="74">
        <f t="shared" si="7"/>
        <v>61181</v>
      </c>
      <c r="AC18"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55)</f>
        <v>29148</v>
      </c>
      <c r="AD18"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55)</f>
        <v>32082</v>
      </c>
      <c r="AE18" s="74">
        <f t="shared" si="8"/>
        <v>61230</v>
      </c>
      <c r="AF18"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55)</f>
        <v>29222</v>
      </c>
      <c r="AG18"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55)</f>
        <v>32141</v>
      </c>
      <c r="AH18" s="74">
        <f t="shared" si="9"/>
        <v>61363</v>
      </c>
      <c r="AI18"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55)</f>
        <v>29169</v>
      </c>
      <c r="AJ18"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55)</f>
        <v>32218</v>
      </c>
      <c r="AK18" s="74">
        <f t="shared" si="10"/>
        <v>61387</v>
      </c>
      <c r="AL18"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55)</f>
        <v>29097</v>
      </c>
      <c r="AM18"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55)</f>
        <v>32205</v>
      </c>
      <c r="AN18" s="74">
        <f t="shared" si="11"/>
        <v>61302</v>
      </c>
      <c r="AO18"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55)</f>
        <v>28996</v>
      </c>
      <c r="AP18"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55)</f>
        <v>32286</v>
      </c>
      <c r="AQ18" s="74">
        <f t="shared" si="12"/>
        <v>61282</v>
      </c>
      <c r="AR18"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55)</f>
        <v>29068</v>
      </c>
      <c r="AS18"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55)</f>
        <v>32353</v>
      </c>
      <c r="AT18" s="74">
        <f t="shared" si="13"/>
        <v>61421</v>
      </c>
      <c r="AU18"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55)</f>
        <v>28964</v>
      </c>
      <c r="AV18"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55)</f>
        <v>32412</v>
      </c>
      <c r="AW18" s="74">
        <f t="shared" si="14"/>
        <v>61376</v>
      </c>
      <c r="AX18"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55)</f>
        <v>28800</v>
      </c>
      <c r="AY18"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55)</f>
        <v>32083</v>
      </c>
      <c r="AZ18" s="74">
        <f t="shared" si="15"/>
        <v>60883</v>
      </c>
      <c r="BA18"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55)</f>
        <v>28392</v>
      </c>
      <c r="BB18"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55)</f>
        <v>31602</v>
      </c>
      <c r="BC18" s="74">
        <f t="shared" si="16"/>
        <v>59994</v>
      </c>
      <c r="BD18"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55)</f>
        <v>28052</v>
      </c>
      <c r="BE18"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55)</f>
        <v>31063</v>
      </c>
      <c r="BF18" s="74">
        <f t="shared" si="17"/>
        <v>59115</v>
      </c>
      <c r="BG18"/>
      <c r="BH18"/>
      <c r="BI18"/>
      <c r="BJ18"/>
      <c r="BK18"/>
      <c r="BL18"/>
      <c r="BM18"/>
      <c r="BN18"/>
      <c r="BO18"/>
      <c r="BP18"/>
      <c r="BQ18"/>
      <c r="BR18"/>
      <c r="BS18"/>
      <c r="BT18"/>
      <c r="BU18"/>
      <c r="BV18"/>
      <c r="BW18"/>
      <c r="BX18"/>
      <c r="BY18"/>
      <c r="BZ18"/>
      <c r="CA18" s="113">
        <f t="shared" si="0"/>
        <v>-29097</v>
      </c>
      <c r="CB18" s="113">
        <f t="shared" si="1"/>
        <v>-32205</v>
      </c>
      <c r="CC18" s="113">
        <f t="shared" si="2"/>
        <v>-61302</v>
      </c>
      <c r="CD18" s="113">
        <f t="shared" si="3"/>
        <v>-28996</v>
      </c>
      <c r="CE18" s="113">
        <f t="shared" si="4"/>
        <v>-32286</v>
      </c>
      <c r="CF18" s="113">
        <f t="shared" si="5"/>
        <v>-61282</v>
      </c>
    </row>
    <row r="19" spans="1:84" s="64" customFormat="1" ht="14.1" customHeight="1">
      <c r="A19" s="78" t="s">
        <v>18</v>
      </c>
      <c r="B19" s="77">
        <v>17479</v>
      </c>
      <c r="C19" s="24">
        <v>17229</v>
      </c>
      <c r="D19" s="75">
        <v>34708</v>
      </c>
      <c r="E19" s="76">
        <v>18307</v>
      </c>
      <c r="F19" s="24">
        <v>17994</v>
      </c>
      <c r="G19" s="74">
        <v>36301</v>
      </c>
      <c r="H19" s="77">
        <v>18874</v>
      </c>
      <c r="I19" s="24">
        <v>18746</v>
      </c>
      <c r="J19" s="74">
        <v>37620</v>
      </c>
      <c r="K19" s="77">
        <v>19716</v>
      </c>
      <c r="L19" s="24">
        <v>19512</v>
      </c>
      <c r="M19" s="74">
        <v>39228</v>
      </c>
      <c r="N19" s="77">
        <v>20801</v>
      </c>
      <c r="O19" s="24">
        <v>20646</v>
      </c>
      <c r="P19" s="74">
        <v>41447</v>
      </c>
      <c r="Q19" s="77">
        <v>21892</v>
      </c>
      <c r="R19" s="24">
        <v>22218</v>
      </c>
      <c r="S19" s="74">
        <v>44110</v>
      </c>
      <c r="T19" s="77">
        <v>23673</v>
      </c>
      <c r="U19" s="24">
        <v>24139</v>
      </c>
      <c r="V19" s="74">
        <f t="shared" si="6"/>
        <v>47812</v>
      </c>
      <c r="W19" s="198">
        <v>25704</v>
      </c>
      <c r="X19" s="34">
        <v>26537</v>
      </c>
      <c r="Y19" s="74">
        <v>52241</v>
      </c>
      <c r="Z19"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60)</f>
        <v>26908</v>
      </c>
      <c r="AA19"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60)</f>
        <v>28282</v>
      </c>
      <c r="AB19" s="74">
        <f t="shared" si="7"/>
        <v>55190</v>
      </c>
      <c r="AC19"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60)</f>
        <v>27705</v>
      </c>
      <c r="AD19"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60)</f>
        <v>29433</v>
      </c>
      <c r="AE19" s="74">
        <f t="shared" si="8"/>
        <v>57138</v>
      </c>
      <c r="AF19"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60)</f>
        <v>28669</v>
      </c>
      <c r="AG19"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60)</f>
        <v>30713</v>
      </c>
      <c r="AH19" s="74">
        <f t="shared" si="9"/>
        <v>59382</v>
      </c>
      <c r="AI19"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60)</f>
        <v>28573</v>
      </c>
      <c r="AJ19"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60)</f>
        <v>30986</v>
      </c>
      <c r="AK19" s="74">
        <f t="shared" si="10"/>
        <v>59559</v>
      </c>
      <c r="AL19"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60)</f>
        <v>28399</v>
      </c>
      <c r="AM19"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60)</f>
        <v>31201</v>
      </c>
      <c r="AN19" s="74">
        <f t="shared" si="11"/>
        <v>59600</v>
      </c>
      <c r="AO19"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60)</f>
        <v>28555</v>
      </c>
      <c r="AP19"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60)</f>
        <v>31385</v>
      </c>
      <c r="AQ19" s="74">
        <f t="shared" si="12"/>
        <v>59940</v>
      </c>
      <c r="AR19"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60)</f>
        <v>28636</v>
      </c>
      <c r="AS19"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60)</f>
        <v>31723</v>
      </c>
      <c r="AT19" s="74">
        <f t="shared" si="13"/>
        <v>60359</v>
      </c>
      <c r="AU19"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60)</f>
        <v>28600</v>
      </c>
      <c r="AV19"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60)</f>
        <v>31673</v>
      </c>
      <c r="AW19" s="74">
        <f t="shared" si="14"/>
        <v>60273</v>
      </c>
      <c r="AX19"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60)</f>
        <v>28409</v>
      </c>
      <c r="AY19"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60)</f>
        <v>31716</v>
      </c>
      <c r="AZ19" s="74">
        <f t="shared" si="15"/>
        <v>60125</v>
      </c>
      <c r="BA19"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60)</f>
        <v>28152</v>
      </c>
      <c r="BB19"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60)</f>
        <v>31522</v>
      </c>
      <c r="BC19" s="74">
        <f t="shared" si="16"/>
        <v>59674</v>
      </c>
      <c r="BD19"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60)</f>
        <v>27912</v>
      </c>
      <c r="BE19"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60)</f>
        <v>31363</v>
      </c>
      <c r="BF19" s="74">
        <f t="shared" si="17"/>
        <v>59275</v>
      </c>
      <c r="BG19"/>
      <c r="BH19"/>
      <c r="BI19"/>
      <c r="BJ19"/>
      <c r="BK19"/>
      <c r="BL19"/>
      <c r="BM19"/>
      <c r="BN19"/>
      <c r="BO19"/>
      <c r="BP19"/>
      <c r="BQ19"/>
      <c r="BR19"/>
      <c r="BS19"/>
      <c r="BT19"/>
      <c r="BU19"/>
      <c r="BV19"/>
      <c r="BW19"/>
      <c r="BX19"/>
      <c r="BY19"/>
      <c r="BZ19"/>
      <c r="CA19" s="113">
        <f t="shared" si="0"/>
        <v>-28399</v>
      </c>
      <c r="CB19" s="113">
        <f t="shared" si="1"/>
        <v>-31201</v>
      </c>
      <c r="CC19" s="113">
        <f t="shared" si="2"/>
        <v>-59600</v>
      </c>
      <c r="CD19" s="113">
        <f t="shared" si="3"/>
        <v>-28555</v>
      </c>
      <c r="CE19" s="113">
        <f t="shared" si="4"/>
        <v>-31385</v>
      </c>
      <c r="CF19" s="113">
        <f t="shared" si="5"/>
        <v>-59940</v>
      </c>
    </row>
    <row r="20" spans="1:84" s="64" customFormat="1" ht="14.1" customHeight="1">
      <c r="A20" s="78" t="s">
        <v>19</v>
      </c>
      <c r="B20" s="77">
        <v>12558</v>
      </c>
      <c r="C20" s="24">
        <v>12945</v>
      </c>
      <c r="D20" s="75">
        <v>25503</v>
      </c>
      <c r="E20" s="76">
        <v>13298</v>
      </c>
      <c r="F20" s="24">
        <v>13675</v>
      </c>
      <c r="G20" s="74">
        <v>26973</v>
      </c>
      <c r="H20" s="77">
        <v>13920</v>
      </c>
      <c r="I20" s="24">
        <v>14234</v>
      </c>
      <c r="J20" s="74">
        <v>28154</v>
      </c>
      <c r="K20" s="77">
        <v>14444</v>
      </c>
      <c r="L20" s="24">
        <v>14677</v>
      </c>
      <c r="M20" s="74">
        <v>29121</v>
      </c>
      <c r="N20" s="77">
        <v>15026</v>
      </c>
      <c r="O20" s="24">
        <v>15433</v>
      </c>
      <c r="P20" s="74">
        <v>30459</v>
      </c>
      <c r="Q20" s="77">
        <v>15858</v>
      </c>
      <c r="R20" s="24">
        <v>16198</v>
      </c>
      <c r="S20" s="74">
        <v>32056</v>
      </c>
      <c r="T20" s="77">
        <v>16555</v>
      </c>
      <c r="U20" s="24">
        <v>17058</v>
      </c>
      <c r="V20" s="74">
        <f t="shared" si="6"/>
        <v>33613</v>
      </c>
      <c r="W20" s="198">
        <v>17426</v>
      </c>
      <c r="X20" s="34">
        <v>17963</v>
      </c>
      <c r="Y20" s="74">
        <v>35389</v>
      </c>
      <c r="Z20"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65)</f>
        <v>18468</v>
      </c>
      <c r="AA20"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65)</f>
        <v>18990</v>
      </c>
      <c r="AB20" s="74">
        <f t="shared" si="7"/>
        <v>37458</v>
      </c>
      <c r="AC20"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65)</f>
        <v>19706</v>
      </c>
      <c r="AD20"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65)</f>
        <v>20200</v>
      </c>
      <c r="AE20" s="74">
        <f t="shared" si="8"/>
        <v>39906</v>
      </c>
      <c r="AF20"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65)</f>
        <v>20933</v>
      </c>
      <c r="AG20"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65)</f>
        <v>21918</v>
      </c>
      <c r="AH20" s="74">
        <f t="shared" si="9"/>
        <v>42851</v>
      </c>
      <c r="AI20"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65)</f>
        <v>22815</v>
      </c>
      <c r="AJ20"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65)</f>
        <v>23929</v>
      </c>
      <c r="AK20" s="74">
        <f t="shared" si="10"/>
        <v>46744</v>
      </c>
      <c r="AL20"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65)</f>
        <v>24662</v>
      </c>
      <c r="AM20"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65)</f>
        <v>26050</v>
      </c>
      <c r="AN20" s="74">
        <f t="shared" si="11"/>
        <v>50712</v>
      </c>
      <c r="AO20"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65)</f>
        <v>25580</v>
      </c>
      <c r="AP20"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65)</f>
        <v>27697</v>
      </c>
      <c r="AQ20" s="74">
        <f t="shared" si="12"/>
        <v>53277</v>
      </c>
      <c r="AR20"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65)</f>
        <v>26282</v>
      </c>
      <c r="AS20"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65)</f>
        <v>28762</v>
      </c>
      <c r="AT20" s="74">
        <f t="shared" si="13"/>
        <v>55044</v>
      </c>
      <c r="AU20"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65)</f>
        <v>27249</v>
      </c>
      <c r="AV20"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65)</f>
        <v>29916</v>
      </c>
      <c r="AW20" s="74">
        <f t="shared" si="14"/>
        <v>57165</v>
      </c>
      <c r="AX20"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65)</f>
        <v>27107</v>
      </c>
      <c r="AY20"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65)</f>
        <v>30108</v>
      </c>
      <c r="AZ20" s="74">
        <f t="shared" si="15"/>
        <v>57215</v>
      </c>
      <c r="BA20"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65)</f>
        <v>26942</v>
      </c>
      <c r="BB20"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65)</f>
        <v>30249</v>
      </c>
      <c r="BC20" s="74">
        <f t="shared" si="16"/>
        <v>57191</v>
      </c>
      <c r="BD20"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65)</f>
        <v>26990</v>
      </c>
      <c r="BE20"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65)</f>
        <v>30349</v>
      </c>
      <c r="BF20" s="74">
        <f t="shared" si="17"/>
        <v>57339</v>
      </c>
      <c r="BG20"/>
      <c r="BH20"/>
      <c r="BI20"/>
      <c r="BJ20"/>
      <c r="BK20"/>
      <c r="BL20"/>
      <c r="BM20"/>
      <c r="BN20"/>
      <c r="BO20"/>
      <c r="BP20"/>
      <c r="BQ20"/>
      <c r="BR20"/>
      <c r="BS20"/>
      <c r="BT20"/>
      <c r="BU20"/>
      <c r="BV20"/>
      <c r="BW20"/>
      <c r="BX20"/>
      <c r="BY20"/>
      <c r="BZ20"/>
      <c r="CA20" s="113">
        <f t="shared" si="0"/>
        <v>-24662</v>
      </c>
      <c r="CB20" s="113">
        <f t="shared" si="1"/>
        <v>-26050</v>
      </c>
      <c r="CC20" s="113">
        <f t="shared" si="2"/>
        <v>-50712</v>
      </c>
      <c r="CD20" s="113">
        <f t="shared" si="3"/>
        <v>-25580</v>
      </c>
      <c r="CE20" s="113">
        <f t="shared" si="4"/>
        <v>-27697</v>
      </c>
      <c r="CF20" s="113">
        <f t="shared" si="5"/>
        <v>-53277</v>
      </c>
    </row>
    <row r="21" spans="1:84" s="64" customFormat="1" ht="14.1" customHeight="1">
      <c r="A21" s="78" t="s">
        <v>20</v>
      </c>
      <c r="B21" s="77">
        <v>11467</v>
      </c>
      <c r="C21" s="24">
        <v>13298</v>
      </c>
      <c r="D21" s="75">
        <v>24765</v>
      </c>
      <c r="E21" s="76">
        <v>11649</v>
      </c>
      <c r="F21" s="24">
        <v>13251</v>
      </c>
      <c r="G21" s="74">
        <v>24900</v>
      </c>
      <c r="H21" s="77">
        <v>11509</v>
      </c>
      <c r="I21" s="24">
        <v>13016</v>
      </c>
      <c r="J21" s="74">
        <v>24525</v>
      </c>
      <c r="K21" s="77">
        <v>11452</v>
      </c>
      <c r="L21" s="24">
        <v>12868</v>
      </c>
      <c r="M21" s="74">
        <v>24320</v>
      </c>
      <c r="N21" s="77">
        <v>11512</v>
      </c>
      <c r="O21" s="24">
        <v>12627</v>
      </c>
      <c r="P21" s="74">
        <v>24139</v>
      </c>
      <c r="Q21" s="77">
        <v>11646</v>
      </c>
      <c r="R21" s="24">
        <v>12703</v>
      </c>
      <c r="S21" s="74">
        <v>24349</v>
      </c>
      <c r="T21" s="77">
        <v>12171</v>
      </c>
      <c r="U21" s="24">
        <v>13071</v>
      </c>
      <c r="V21" s="74">
        <f t="shared" si="6"/>
        <v>25242</v>
      </c>
      <c r="W21" s="198">
        <v>12857</v>
      </c>
      <c r="X21" s="34">
        <v>13750</v>
      </c>
      <c r="Y21" s="74">
        <v>26607</v>
      </c>
      <c r="Z21"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70)</f>
        <v>13472</v>
      </c>
      <c r="AA21"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70)</f>
        <v>14329</v>
      </c>
      <c r="AB21" s="74">
        <f t="shared" si="7"/>
        <v>27801</v>
      </c>
      <c r="AC21"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70)</f>
        <v>14102</v>
      </c>
      <c r="AD21"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70)</f>
        <v>15164</v>
      </c>
      <c r="AE21" s="74">
        <f t="shared" si="8"/>
        <v>29266</v>
      </c>
      <c r="AF21"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70)</f>
        <v>15009</v>
      </c>
      <c r="AG21"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70)</f>
        <v>16067</v>
      </c>
      <c r="AH21" s="74">
        <f t="shared" si="9"/>
        <v>31076</v>
      </c>
      <c r="AI21"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70)</f>
        <v>15618</v>
      </c>
      <c r="AJ21"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70)</f>
        <v>16762</v>
      </c>
      <c r="AK21" s="74">
        <f t="shared" si="10"/>
        <v>32380</v>
      </c>
      <c r="AL21"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70)</f>
        <v>16233</v>
      </c>
      <c r="AM21"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70)</f>
        <v>17568</v>
      </c>
      <c r="AN21" s="74">
        <f t="shared" si="11"/>
        <v>33801</v>
      </c>
      <c r="AO21"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70)</f>
        <v>17302</v>
      </c>
      <c r="AP21"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70)</f>
        <v>18468</v>
      </c>
      <c r="AQ21" s="74">
        <f t="shared" si="12"/>
        <v>35770</v>
      </c>
      <c r="AR21"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70)</f>
        <v>18498</v>
      </c>
      <c r="AS21"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70)</f>
        <v>19766</v>
      </c>
      <c r="AT21" s="74">
        <f t="shared" si="13"/>
        <v>38264</v>
      </c>
      <c r="AU21"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70)</f>
        <v>19476</v>
      </c>
      <c r="AV21"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70)</f>
        <v>21200</v>
      </c>
      <c r="AW21" s="74">
        <f t="shared" si="14"/>
        <v>40676</v>
      </c>
      <c r="AX21"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70)</f>
        <v>21110</v>
      </c>
      <c r="AY21"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70)</f>
        <v>23184</v>
      </c>
      <c r="AZ21" s="74">
        <f t="shared" si="15"/>
        <v>44294</v>
      </c>
      <c r="BA21"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70)</f>
        <v>22641</v>
      </c>
      <c r="BB21"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70)</f>
        <v>25079</v>
      </c>
      <c r="BC21" s="74">
        <f t="shared" si="16"/>
        <v>47720</v>
      </c>
      <c r="BD21"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70)</f>
        <v>23438</v>
      </c>
      <c r="BE21"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70)</f>
        <v>26578</v>
      </c>
      <c r="BF21" s="74">
        <f t="shared" si="17"/>
        <v>50016</v>
      </c>
      <c r="BG21"/>
      <c r="BH21"/>
      <c r="BI21"/>
      <c r="BJ21"/>
      <c r="BK21"/>
      <c r="BL21"/>
      <c r="BM21"/>
      <c r="BN21"/>
      <c r="BO21"/>
      <c r="BP21"/>
      <c r="BQ21"/>
      <c r="BR21"/>
      <c r="BS21"/>
      <c r="BT21"/>
      <c r="BU21"/>
      <c r="BV21"/>
      <c r="BW21"/>
      <c r="BX21"/>
      <c r="BY21"/>
      <c r="BZ21"/>
      <c r="CA21" s="113">
        <f t="shared" si="0"/>
        <v>-16233</v>
      </c>
      <c r="CB21" s="113">
        <f t="shared" si="1"/>
        <v>-17568</v>
      </c>
      <c r="CC21" s="113">
        <f t="shared" si="2"/>
        <v>-33801</v>
      </c>
      <c r="CD21" s="113">
        <f t="shared" si="3"/>
        <v>-17302</v>
      </c>
      <c r="CE21" s="113">
        <f t="shared" si="4"/>
        <v>-18468</v>
      </c>
      <c r="CF21" s="113">
        <f t="shared" si="5"/>
        <v>-35770</v>
      </c>
    </row>
    <row r="22" spans="1:84" s="64" customFormat="1" ht="14.1" customHeight="1">
      <c r="A22" s="78" t="s">
        <v>21</v>
      </c>
      <c r="B22" s="77">
        <v>6381</v>
      </c>
      <c r="C22" s="24">
        <v>11691</v>
      </c>
      <c r="D22" s="75">
        <v>18072</v>
      </c>
      <c r="E22" s="76">
        <v>7158</v>
      </c>
      <c r="F22" s="24">
        <v>11997</v>
      </c>
      <c r="G22" s="74">
        <v>19155</v>
      </c>
      <c r="H22" s="77">
        <v>8042</v>
      </c>
      <c r="I22" s="24">
        <v>12074</v>
      </c>
      <c r="J22" s="74">
        <v>20116</v>
      </c>
      <c r="K22" s="77">
        <v>8683</v>
      </c>
      <c r="L22" s="24">
        <v>12084</v>
      </c>
      <c r="M22" s="74">
        <v>20767</v>
      </c>
      <c r="N22" s="77">
        <v>9420</v>
      </c>
      <c r="O22" s="24">
        <v>12249</v>
      </c>
      <c r="P22" s="74">
        <v>21669</v>
      </c>
      <c r="Q22" s="77">
        <v>10106</v>
      </c>
      <c r="R22" s="24">
        <v>12348</v>
      </c>
      <c r="S22" s="74">
        <v>22454</v>
      </c>
      <c r="T22" s="77">
        <v>10228</v>
      </c>
      <c r="U22" s="24">
        <v>12307</v>
      </c>
      <c r="V22" s="74">
        <f t="shared" si="6"/>
        <v>22535</v>
      </c>
      <c r="W22" s="198">
        <v>10332</v>
      </c>
      <c r="X22" s="34">
        <v>12226</v>
      </c>
      <c r="Y22" s="74">
        <v>22558</v>
      </c>
      <c r="Z22"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75)</f>
        <v>10406</v>
      </c>
      <c r="AA22"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75)</f>
        <v>12231</v>
      </c>
      <c r="AB22" s="74">
        <f t="shared" si="7"/>
        <v>22637</v>
      </c>
      <c r="AC22"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75)</f>
        <v>10538</v>
      </c>
      <c r="AD22"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75)</f>
        <v>12222</v>
      </c>
      <c r="AE22" s="74">
        <f t="shared" si="8"/>
        <v>22760</v>
      </c>
      <c r="AF22"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75)</f>
        <v>10703</v>
      </c>
      <c r="AG22"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75)</f>
        <v>12228</v>
      </c>
      <c r="AH22" s="74">
        <f t="shared" si="9"/>
        <v>22931</v>
      </c>
      <c r="AI22"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75)</f>
        <v>11161</v>
      </c>
      <c r="AJ22"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75)</f>
        <v>12619</v>
      </c>
      <c r="AK22" s="74">
        <f t="shared" si="10"/>
        <v>23780</v>
      </c>
      <c r="AL22"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75)</f>
        <v>11681</v>
      </c>
      <c r="AM22"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75)</f>
        <v>13090</v>
      </c>
      <c r="AN22" s="74">
        <f t="shared" si="11"/>
        <v>24771</v>
      </c>
      <c r="AO22"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75)</f>
        <v>12218</v>
      </c>
      <c r="AP22"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75)</f>
        <v>13659</v>
      </c>
      <c r="AQ22" s="74">
        <f t="shared" si="12"/>
        <v>25877</v>
      </c>
      <c r="AR22"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75)</f>
        <v>12830</v>
      </c>
      <c r="AS22"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75)</f>
        <v>14344</v>
      </c>
      <c r="AT22" s="74">
        <f t="shared" si="13"/>
        <v>27174</v>
      </c>
      <c r="AU22"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75)</f>
        <v>13483</v>
      </c>
      <c r="AV22"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75)</f>
        <v>15078</v>
      </c>
      <c r="AW22" s="74">
        <f t="shared" si="14"/>
        <v>28561</v>
      </c>
      <c r="AX22"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75)</f>
        <v>14067</v>
      </c>
      <c r="AY22"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75)</f>
        <v>15683</v>
      </c>
      <c r="AZ22" s="74">
        <f t="shared" si="15"/>
        <v>29750</v>
      </c>
      <c r="BA22"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75)</f>
        <v>14585</v>
      </c>
      <c r="BB22"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75)</f>
        <v>16437</v>
      </c>
      <c r="BC22" s="74">
        <f t="shared" si="16"/>
        <v>31022</v>
      </c>
      <c r="BD22"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75)</f>
        <v>15496</v>
      </c>
      <c r="BE22"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75)</f>
        <v>17260</v>
      </c>
      <c r="BF22" s="74">
        <f t="shared" si="17"/>
        <v>32756</v>
      </c>
      <c r="BG22"/>
      <c r="BH22"/>
      <c r="BI22"/>
      <c r="BJ22"/>
      <c r="BK22"/>
      <c r="BL22"/>
      <c r="BM22"/>
      <c r="BN22"/>
      <c r="BO22"/>
      <c r="BP22"/>
      <c r="BQ22"/>
      <c r="BR22"/>
      <c r="BS22"/>
      <c r="BT22"/>
      <c r="BU22"/>
      <c r="BV22"/>
      <c r="BW22"/>
      <c r="BX22"/>
      <c r="BY22"/>
      <c r="BZ22"/>
      <c r="CA22" s="113">
        <f t="shared" si="0"/>
        <v>-11681</v>
      </c>
      <c r="CB22" s="113">
        <f t="shared" si="1"/>
        <v>-13090</v>
      </c>
      <c r="CC22" s="113">
        <f t="shared" si="2"/>
        <v>-24771</v>
      </c>
      <c r="CD22" s="113">
        <f t="shared" si="3"/>
        <v>-12218</v>
      </c>
      <c r="CE22" s="113">
        <f t="shared" si="4"/>
        <v>-13659</v>
      </c>
      <c r="CF22" s="113">
        <f t="shared" si="5"/>
        <v>-25877</v>
      </c>
    </row>
    <row r="23" spans="1:84" s="64" customFormat="1" ht="14.1" customHeight="1">
      <c r="A23" s="78" t="s">
        <v>29</v>
      </c>
      <c r="B23" s="77">
        <v>3453</v>
      </c>
      <c r="C23" s="24">
        <v>7766</v>
      </c>
      <c r="D23" s="75">
        <v>11219</v>
      </c>
      <c r="E23" s="76">
        <v>3602</v>
      </c>
      <c r="F23" s="24">
        <v>8202</v>
      </c>
      <c r="G23" s="74">
        <v>11804</v>
      </c>
      <c r="H23" s="77">
        <v>3812</v>
      </c>
      <c r="I23" s="24">
        <v>8637</v>
      </c>
      <c r="J23" s="74">
        <v>12449</v>
      </c>
      <c r="K23" s="77">
        <v>3890</v>
      </c>
      <c r="L23" s="24">
        <v>8835</v>
      </c>
      <c r="M23" s="74">
        <v>12725</v>
      </c>
      <c r="N23" s="77">
        <v>4252</v>
      </c>
      <c r="O23" s="24">
        <v>9232</v>
      </c>
      <c r="P23" s="74">
        <v>13484</v>
      </c>
      <c r="Q23" s="77">
        <v>4647</v>
      </c>
      <c r="R23" s="24">
        <v>9514</v>
      </c>
      <c r="S23" s="74">
        <v>14161</v>
      </c>
      <c r="T23" s="77">
        <v>5396</v>
      </c>
      <c r="U23" s="24">
        <v>9808</v>
      </c>
      <c r="V23" s="74">
        <f t="shared" si="6"/>
        <v>15204</v>
      </c>
      <c r="W23" s="198">
        <v>6151</v>
      </c>
      <c r="X23" s="34">
        <v>9980</v>
      </c>
      <c r="Y23" s="74">
        <v>16131</v>
      </c>
      <c r="Z23"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80)</f>
        <v>6963</v>
      </c>
      <c r="AA23"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80)</f>
        <v>10179</v>
      </c>
      <c r="AB23" s="74">
        <f t="shared" si="7"/>
        <v>17142</v>
      </c>
      <c r="AC23"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80)</f>
        <v>7656</v>
      </c>
      <c r="AD23"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80)</f>
        <v>10553</v>
      </c>
      <c r="AE23" s="74">
        <f t="shared" si="8"/>
        <v>18209</v>
      </c>
      <c r="AF23"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80)</f>
        <v>8348</v>
      </c>
      <c r="AG23"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80)</f>
        <v>10716</v>
      </c>
      <c r="AH23" s="74">
        <f t="shared" si="9"/>
        <v>19064</v>
      </c>
      <c r="AI23"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80)</f>
        <v>8400</v>
      </c>
      <c r="AJ23"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80)</f>
        <v>10706</v>
      </c>
      <c r="AK23" s="74">
        <f t="shared" si="10"/>
        <v>19106</v>
      </c>
      <c r="AL23"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80)</f>
        <v>8527</v>
      </c>
      <c r="AM23"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80)</f>
        <v>10700</v>
      </c>
      <c r="AN23" s="74">
        <f t="shared" si="11"/>
        <v>19227</v>
      </c>
      <c r="AO23"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80)</f>
        <v>8600</v>
      </c>
      <c r="AP23"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80)</f>
        <v>10743</v>
      </c>
      <c r="AQ23" s="74">
        <f t="shared" si="12"/>
        <v>19343</v>
      </c>
      <c r="AR23"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80)</f>
        <v>8714</v>
      </c>
      <c r="AS23"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80)</f>
        <v>10694</v>
      </c>
      <c r="AT23" s="74">
        <f t="shared" si="13"/>
        <v>19408</v>
      </c>
      <c r="AU23"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80)</f>
        <v>8722</v>
      </c>
      <c r="AV23"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80)</f>
        <v>10641</v>
      </c>
      <c r="AW23" s="74">
        <f t="shared" si="14"/>
        <v>19363</v>
      </c>
      <c r="AX23"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80)</f>
        <v>9127</v>
      </c>
      <c r="AY23"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80)</f>
        <v>10980</v>
      </c>
      <c r="AZ23" s="74">
        <f t="shared" si="15"/>
        <v>20107</v>
      </c>
      <c r="BA23"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80)</f>
        <v>9587</v>
      </c>
      <c r="BB23"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80)</f>
        <v>11368</v>
      </c>
      <c r="BC23" s="74">
        <f t="shared" si="16"/>
        <v>20955</v>
      </c>
      <c r="BD23"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80)</f>
        <v>9989</v>
      </c>
      <c r="BE23"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80)</f>
        <v>11838</v>
      </c>
      <c r="BF23" s="74">
        <f t="shared" si="17"/>
        <v>21827</v>
      </c>
      <c r="BG23"/>
      <c r="BH23"/>
      <c r="BI23"/>
      <c r="BJ23"/>
      <c r="BK23"/>
      <c r="BL23"/>
      <c r="BM23"/>
      <c r="BN23"/>
      <c r="BO23"/>
      <c r="BP23"/>
      <c r="BQ23"/>
      <c r="BR23"/>
      <c r="BS23"/>
      <c r="BT23"/>
      <c r="BU23"/>
      <c r="BV23"/>
      <c r="BW23"/>
      <c r="BX23"/>
      <c r="BY23"/>
      <c r="BZ23"/>
      <c r="CA23" s="113">
        <f t="shared" si="0"/>
        <v>-8527</v>
      </c>
      <c r="CB23" s="113">
        <f t="shared" si="1"/>
        <v>-10700</v>
      </c>
      <c r="CC23" s="113">
        <f t="shared" si="2"/>
        <v>-19227</v>
      </c>
      <c r="CD23" s="113">
        <f t="shared" si="3"/>
        <v>-8600</v>
      </c>
      <c r="CE23" s="113">
        <f t="shared" si="4"/>
        <v>-10743</v>
      </c>
      <c r="CF23" s="113">
        <f t="shared" si="5"/>
        <v>-19343</v>
      </c>
    </row>
    <row r="24" spans="1:84" s="64" customFormat="1" ht="14.1" customHeight="1">
      <c r="A24" s="78" t="s">
        <v>30</v>
      </c>
      <c r="B24" s="77">
        <v>1727</v>
      </c>
      <c r="C24" s="24">
        <v>4909</v>
      </c>
      <c r="D24" s="75">
        <v>6636</v>
      </c>
      <c r="E24" s="76">
        <v>1817</v>
      </c>
      <c r="F24" s="24">
        <v>5065</v>
      </c>
      <c r="G24" s="74">
        <v>6882</v>
      </c>
      <c r="H24" s="77">
        <v>1833</v>
      </c>
      <c r="I24" s="24">
        <v>5058</v>
      </c>
      <c r="J24" s="74">
        <v>6891</v>
      </c>
      <c r="K24" s="77">
        <v>1788</v>
      </c>
      <c r="L24" s="24">
        <v>4971</v>
      </c>
      <c r="M24" s="74">
        <v>6759</v>
      </c>
      <c r="N24" s="77">
        <v>1815</v>
      </c>
      <c r="O24" s="24">
        <v>4934</v>
      </c>
      <c r="P24" s="74">
        <v>6749</v>
      </c>
      <c r="Q24" s="77">
        <v>1971</v>
      </c>
      <c r="R24" s="24">
        <v>5169</v>
      </c>
      <c r="S24" s="74">
        <v>7140</v>
      </c>
      <c r="T24" s="77">
        <v>2105</v>
      </c>
      <c r="U24" s="24">
        <v>5438</v>
      </c>
      <c r="V24" s="74">
        <f t="shared" si="6"/>
        <v>7543</v>
      </c>
      <c r="W24" s="198">
        <v>2269</v>
      </c>
      <c r="X24" s="34">
        <v>5812</v>
      </c>
      <c r="Y24" s="74">
        <v>8081</v>
      </c>
      <c r="Z24"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85)</f>
        <v>2407</v>
      </c>
      <c r="AA24"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85)</f>
        <v>6105</v>
      </c>
      <c r="AB24" s="74">
        <f t="shared" si="7"/>
        <v>8512</v>
      </c>
      <c r="AC24"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85)</f>
        <v>2672</v>
      </c>
      <c r="AD24"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85)</f>
        <v>6407</v>
      </c>
      <c r="AE24" s="74">
        <f t="shared" si="8"/>
        <v>9079</v>
      </c>
      <c r="AF24"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85)</f>
        <v>3053</v>
      </c>
      <c r="AG24"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85)</f>
        <v>6758</v>
      </c>
      <c r="AH24" s="74">
        <f t="shared" si="9"/>
        <v>9811</v>
      </c>
      <c r="AI24"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85)</f>
        <v>3661</v>
      </c>
      <c r="AJ24"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85)</f>
        <v>6942</v>
      </c>
      <c r="AK24" s="74">
        <f t="shared" si="10"/>
        <v>10603</v>
      </c>
      <c r="AL24"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85)</f>
        <v>4178</v>
      </c>
      <c r="AM24"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85)</f>
        <v>7081</v>
      </c>
      <c r="AN24" s="74">
        <f t="shared" si="11"/>
        <v>11259</v>
      </c>
      <c r="AO24"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85)</f>
        <v>4771</v>
      </c>
      <c r="AP24"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85)</f>
        <v>7312</v>
      </c>
      <c r="AQ24" s="74">
        <f t="shared" si="12"/>
        <v>12083</v>
      </c>
      <c r="AR24"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85)</f>
        <v>5175</v>
      </c>
      <c r="AS24"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85)</f>
        <v>7613</v>
      </c>
      <c r="AT24" s="74">
        <f t="shared" si="13"/>
        <v>12788</v>
      </c>
      <c r="AU24"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85)</f>
        <v>5551</v>
      </c>
      <c r="AV24"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85)</f>
        <v>7812</v>
      </c>
      <c r="AW24" s="74">
        <f t="shared" si="14"/>
        <v>13363</v>
      </c>
      <c r="AX24"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85)</f>
        <v>5627</v>
      </c>
      <c r="AY24"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85)</f>
        <v>7818</v>
      </c>
      <c r="AZ24" s="74">
        <f t="shared" si="15"/>
        <v>13445</v>
      </c>
      <c r="BA24"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85)</f>
        <v>5678</v>
      </c>
      <c r="BB24"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85)</f>
        <v>7792</v>
      </c>
      <c r="BC24" s="74">
        <f t="shared" si="16"/>
        <v>13470</v>
      </c>
      <c r="BD24"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85)</f>
        <v>5760</v>
      </c>
      <c r="BE24"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85)</f>
        <v>7877</v>
      </c>
      <c r="BF24" s="74">
        <f t="shared" si="17"/>
        <v>13637</v>
      </c>
      <c r="BG24"/>
      <c r="BH24"/>
      <c r="BI24"/>
      <c r="BJ24"/>
      <c r="BK24"/>
      <c r="BL24"/>
      <c r="BM24"/>
      <c r="BN24"/>
      <c r="BO24"/>
      <c r="BP24"/>
      <c r="BQ24"/>
      <c r="BR24"/>
      <c r="BS24"/>
      <c r="BT24"/>
      <c r="BU24"/>
      <c r="BV24"/>
      <c r="BW24"/>
      <c r="BX24"/>
      <c r="BY24"/>
      <c r="BZ24"/>
      <c r="CA24" s="113">
        <f t="shared" si="0"/>
        <v>-4178</v>
      </c>
      <c r="CB24" s="113">
        <f t="shared" si="1"/>
        <v>-7081</v>
      </c>
      <c r="CC24" s="113">
        <f t="shared" si="2"/>
        <v>-11259</v>
      </c>
      <c r="CD24" s="113">
        <f t="shared" si="3"/>
        <v>-4771</v>
      </c>
      <c r="CE24" s="113">
        <f t="shared" si="4"/>
        <v>-7312</v>
      </c>
      <c r="CF24" s="113">
        <f t="shared" si="5"/>
        <v>-12083</v>
      </c>
    </row>
    <row r="25" spans="1:84" s="64" customFormat="1" ht="14.1" customHeight="1">
      <c r="A25" s="78" t="s">
        <v>22</v>
      </c>
      <c r="B25" s="77">
        <v>564</v>
      </c>
      <c r="C25" s="24">
        <v>1944</v>
      </c>
      <c r="D25" s="75">
        <v>2508</v>
      </c>
      <c r="E25" s="76">
        <v>599</v>
      </c>
      <c r="F25" s="24">
        <v>2068</v>
      </c>
      <c r="G25" s="74">
        <v>2667</v>
      </c>
      <c r="H25" s="77">
        <v>628</v>
      </c>
      <c r="I25" s="24">
        <v>2159</v>
      </c>
      <c r="J25" s="74">
        <v>2787</v>
      </c>
      <c r="K25" s="77">
        <v>666</v>
      </c>
      <c r="L25" s="24">
        <v>2226</v>
      </c>
      <c r="M25" s="74">
        <v>2892</v>
      </c>
      <c r="N25" s="77">
        <v>661</v>
      </c>
      <c r="O25" s="24">
        <v>2330</v>
      </c>
      <c r="P25" s="74">
        <v>2991</v>
      </c>
      <c r="Q25" s="77">
        <v>658</v>
      </c>
      <c r="R25" s="24">
        <v>2361</v>
      </c>
      <c r="S25" s="74">
        <v>3019</v>
      </c>
      <c r="T25" s="77">
        <v>714</v>
      </c>
      <c r="U25" s="24">
        <v>2409</v>
      </c>
      <c r="V25" s="74">
        <f t="shared" si="6"/>
        <v>3123</v>
      </c>
      <c r="W25" s="198">
        <v>744</v>
      </c>
      <c r="X25" s="34">
        <v>2428</v>
      </c>
      <c r="Y25" s="74">
        <v>3172</v>
      </c>
      <c r="Z25"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90)</f>
        <v>749</v>
      </c>
      <c r="AA25"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90)</f>
        <v>2435</v>
      </c>
      <c r="AB25" s="74">
        <f t="shared" si="7"/>
        <v>3184</v>
      </c>
      <c r="AC25"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90)</f>
        <v>767</v>
      </c>
      <c r="AD25"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90)</f>
        <v>2466</v>
      </c>
      <c r="AE25" s="74">
        <f t="shared" si="8"/>
        <v>3233</v>
      </c>
      <c r="AF25"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90)</f>
        <v>878</v>
      </c>
      <c r="AG25"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90)</f>
        <v>2675</v>
      </c>
      <c r="AH25" s="74">
        <f t="shared" si="9"/>
        <v>3553</v>
      </c>
      <c r="AI25"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90)</f>
        <v>956</v>
      </c>
      <c r="AJ25"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90)</f>
        <v>2842</v>
      </c>
      <c r="AK25" s="74">
        <f t="shared" si="10"/>
        <v>3798</v>
      </c>
      <c r="AL25"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90)</f>
        <v>1035</v>
      </c>
      <c r="AM25"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90)</f>
        <v>2962</v>
      </c>
      <c r="AN25" s="74">
        <f t="shared" si="11"/>
        <v>3997</v>
      </c>
      <c r="AO25"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90)</f>
        <v>1133</v>
      </c>
      <c r="AP25"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90)</f>
        <v>3118</v>
      </c>
      <c r="AQ25" s="74">
        <f t="shared" si="12"/>
        <v>4251</v>
      </c>
      <c r="AR25"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90)</f>
        <v>1274</v>
      </c>
      <c r="AS25"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90)</f>
        <v>3305</v>
      </c>
      <c r="AT25" s="74">
        <f t="shared" si="13"/>
        <v>4579</v>
      </c>
      <c r="AU25"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90)</f>
        <v>1444</v>
      </c>
      <c r="AV25"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90)</f>
        <v>3399</v>
      </c>
      <c r="AW25" s="74">
        <f t="shared" si="14"/>
        <v>4843</v>
      </c>
      <c r="AX25"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90)</f>
        <v>1719</v>
      </c>
      <c r="AY25"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90)</f>
        <v>3535</v>
      </c>
      <c r="AZ25" s="74">
        <f t="shared" si="15"/>
        <v>5254</v>
      </c>
      <c r="BA25"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90)</f>
        <v>1940</v>
      </c>
      <c r="BB25"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90)</f>
        <v>3659</v>
      </c>
      <c r="BC25" s="74">
        <f t="shared" si="16"/>
        <v>5599</v>
      </c>
      <c r="BD25"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90)</f>
        <v>2188</v>
      </c>
      <c r="BE25"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90)</f>
        <v>3829</v>
      </c>
      <c r="BF25" s="74">
        <f t="shared" si="17"/>
        <v>6017</v>
      </c>
      <c r="BG25"/>
      <c r="BH25"/>
      <c r="BI25"/>
      <c r="BJ25"/>
      <c r="BK25"/>
      <c r="BL25"/>
      <c r="BM25"/>
      <c r="BN25"/>
      <c r="BO25"/>
      <c r="BP25"/>
      <c r="BQ25"/>
      <c r="BR25"/>
      <c r="BS25"/>
      <c r="BT25"/>
      <c r="BU25"/>
      <c r="BV25"/>
      <c r="BW25"/>
      <c r="BX25"/>
      <c r="BY25"/>
      <c r="BZ25"/>
      <c r="CA25" s="113">
        <f t="shared" si="0"/>
        <v>-1035</v>
      </c>
      <c r="CB25" s="113">
        <f t="shared" si="1"/>
        <v>-2962</v>
      </c>
      <c r="CC25" s="113">
        <f t="shared" si="2"/>
        <v>-3997</v>
      </c>
      <c r="CD25" s="113">
        <f t="shared" si="3"/>
        <v>-1133</v>
      </c>
      <c r="CE25" s="113">
        <f t="shared" si="4"/>
        <v>-3118</v>
      </c>
      <c r="CF25" s="113">
        <f t="shared" si="5"/>
        <v>-4251</v>
      </c>
    </row>
    <row r="26" spans="1:84" s="64" customFormat="1" ht="14.1" customHeight="1" thickBot="1">
      <c r="A26" s="78" t="s">
        <v>23</v>
      </c>
      <c r="B26" s="88">
        <v>130</v>
      </c>
      <c r="C26" s="87">
        <v>505</v>
      </c>
      <c r="D26" s="85">
        <v>635</v>
      </c>
      <c r="E26" s="86">
        <v>132</v>
      </c>
      <c r="F26" s="87">
        <v>566</v>
      </c>
      <c r="G26" s="83">
        <v>698</v>
      </c>
      <c r="H26" s="88">
        <v>121</v>
      </c>
      <c r="I26" s="87">
        <v>602</v>
      </c>
      <c r="J26" s="83">
        <v>723</v>
      </c>
      <c r="K26" s="88">
        <v>109</v>
      </c>
      <c r="L26" s="87">
        <v>562</v>
      </c>
      <c r="M26" s="83">
        <v>671</v>
      </c>
      <c r="N26" s="88">
        <v>126</v>
      </c>
      <c r="O26" s="87">
        <v>578</v>
      </c>
      <c r="P26" s="83">
        <v>704</v>
      </c>
      <c r="Q26" s="88">
        <v>135</v>
      </c>
      <c r="R26" s="87">
        <v>617</v>
      </c>
      <c r="S26" s="83">
        <v>752</v>
      </c>
      <c r="T26" s="88">
        <v>143</v>
      </c>
      <c r="U26" s="87">
        <v>642</v>
      </c>
      <c r="V26" s="83">
        <f t="shared" si="6"/>
        <v>785</v>
      </c>
      <c r="W26" s="198">
        <v>140</v>
      </c>
      <c r="X26" s="82">
        <v>701</v>
      </c>
      <c r="Y26" s="83">
        <v>841</v>
      </c>
      <c r="Z26" s="19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95)</f>
        <v>149</v>
      </c>
      <c r="AA26" s="19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95)</f>
        <v>733</v>
      </c>
      <c r="AB26" s="83">
        <f t="shared" si="7"/>
        <v>882</v>
      </c>
      <c r="AC26" s="19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95)</f>
        <v>160</v>
      </c>
      <c r="AD26" s="19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95)</f>
        <v>785</v>
      </c>
      <c r="AE26" s="83">
        <f t="shared" si="8"/>
        <v>945</v>
      </c>
      <c r="AF26" s="19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95)</f>
        <v>180</v>
      </c>
      <c r="AG26" s="19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95)</f>
        <v>813</v>
      </c>
      <c r="AH26" s="83">
        <f t="shared" si="9"/>
        <v>993</v>
      </c>
      <c r="AI26" s="19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95)</f>
        <v>195</v>
      </c>
      <c r="AJ26" s="19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95)</f>
        <v>834</v>
      </c>
      <c r="AK26" s="83">
        <f t="shared" si="10"/>
        <v>1029</v>
      </c>
      <c r="AL26" s="19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95)</f>
        <v>209</v>
      </c>
      <c r="AM26" s="19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95)</f>
        <v>821</v>
      </c>
      <c r="AN26" s="83">
        <f t="shared" si="11"/>
        <v>1030</v>
      </c>
      <c r="AO26" s="19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95)</f>
        <v>201</v>
      </c>
      <c r="AP26" s="19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95)</f>
        <v>849</v>
      </c>
      <c r="AQ26" s="83">
        <f t="shared" si="12"/>
        <v>1050</v>
      </c>
      <c r="AR26" s="19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95)</f>
        <v>235</v>
      </c>
      <c r="AS26" s="19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95)</f>
        <v>842</v>
      </c>
      <c r="AT26" s="83">
        <f t="shared" si="13"/>
        <v>1077</v>
      </c>
      <c r="AU26" s="19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95)</f>
        <v>243</v>
      </c>
      <c r="AV26" s="19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95)</f>
        <v>872</v>
      </c>
      <c r="AW26" s="83">
        <f t="shared" si="14"/>
        <v>1115</v>
      </c>
      <c r="AX26" s="19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95)</f>
        <v>272</v>
      </c>
      <c r="AY26" s="19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95)</f>
        <v>925</v>
      </c>
      <c r="AZ26" s="83">
        <f t="shared" si="15"/>
        <v>1197</v>
      </c>
      <c r="BA26" s="19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95)</f>
        <v>300</v>
      </c>
      <c r="BB26" s="19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95)</f>
        <v>956</v>
      </c>
      <c r="BC26" s="83">
        <f t="shared" si="16"/>
        <v>1256</v>
      </c>
      <c r="BD26" s="19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95)</f>
        <v>324</v>
      </c>
      <c r="BE26" s="19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95)</f>
        <v>1030</v>
      </c>
      <c r="BF26" s="83">
        <f t="shared" si="17"/>
        <v>1354</v>
      </c>
      <c r="BG26"/>
      <c r="BH26"/>
      <c r="BI26"/>
      <c r="BJ26"/>
      <c r="BK26"/>
      <c r="BL26"/>
      <c r="BM26"/>
      <c r="BN26"/>
      <c r="BO26"/>
      <c r="BP26"/>
      <c r="BQ26"/>
      <c r="BR26"/>
      <c r="BS26"/>
      <c r="BT26"/>
      <c r="BU26"/>
      <c r="BV26"/>
      <c r="BW26"/>
      <c r="BX26"/>
      <c r="BY26"/>
      <c r="BZ26"/>
      <c r="CA26" s="113">
        <f t="shared" si="0"/>
        <v>-209</v>
      </c>
      <c r="CB26" s="113">
        <f t="shared" si="1"/>
        <v>-821</v>
      </c>
      <c r="CC26" s="113">
        <f t="shared" si="2"/>
        <v>-1030</v>
      </c>
      <c r="CD26" s="113">
        <f t="shared" si="3"/>
        <v>-201</v>
      </c>
      <c r="CE26" s="113">
        <f t="shared" si="4"/>
        <v>-849</v>
      </c>
      <c r="CF26" s="113">
        <f t="shared" si="5"/>
        <v>-1050</v>
      </c>
    </row>
    <row r="27" spans="1:84" ht="13.9" thickTop="1" thickBot="1">
      <c r="A27" s="80" t="s">
        <v>25</v>
      </c>
      <c r="B27" s="91">
        <v>334111</v>
      </c>
      <c r="C27" s="25">
        <v>361539</v>
      </c>
      <c r="D27" s="92">
        <v>695650</v>
      </c>
      <c r="E27" s="89">
        <v>333551</v>
      </c>
      <c r="F27" s="25">
        <v>362043</v>
      </c>
      <c r="G27" s="90">
        <v>695594</v>
      </c>
      <c r="H27" s="91">
        <v>330420</v>
      </c>
      <c r="I27" s="25">
        <v>358618</v>
      </c>
      <c r="J27" s="90">
        <v>689038</v>
      </c>
      <c r="K27" s="91">
        <v>326802</v>
      </c>
      <c r="L27" s="25">
        <v>354534</v>
      </c>
      <c r="M27" s="90">
        <v>681336</v>
      </c>
      <c r="N27" s="91">
        <v>324547</v>
      </c>
      <c r="O27" s="25">
        <v>352348</v>
      </c>
      <c r="P27" s="90">
        <v>676895</v>
      </c>
      <c r="Q27" s="91">
        <v>325972</v>
      </c>
      <c r="R27" s="25">
        <v>353872</v>
      </c>
      <c r="S27" s="90">
        <v>679844</v>
      </c>
      <c r="T27" s="91">
        <f>SUM(T7:T26)</f>
        <v>329849</v>
      </c>
      <c r="U27" s="25">
        <f>SUM(U7:U26)</f>
        <v>357636</v>
      </c>
      <c r="V27" s="200">
        <f t="shared" si="6"/>
        <v>687485</v>
      </c>
      <c r="W27" s="91">
        <v>339584</v>
      </c>
      <c r="X27" s="25">
        <v>367450</v>
      </c>
      <c r="Y27" s="200">
        <v>707034</v>
      </c>
      <c r="Z27" s="91">
        <f>SUM(Z7:Z26)</f>
        <v>346287</v>
      </c>
      <c r="AA27" s="25">
        <f>SUM(AA7:AA26)</f>
        <v>374485</v>
      </c>
      <c r="AB27" s="200">
        <f t="shared" ref="AB27" si="18">AA27+Z27</f>
        <v>720772</v>
      </c>
      <c r="AC27" s="91">
        <f>SUM(AC7:AC26)</f>
        <v>350869</v>
      </c>
      <c r="AD27" s="25">
        <f>SUM(AD7:AD26)</f>
        <v>379591</v>
      </c>
      <c r="AE27" s="200">
        <f t="shared" ref="AE27" si="19">AD27+AC27</f>
        <v>730460</v>
      </c>
      <c r="AF27" s="91">
        <f>SUM(AF7:AF26)</f>
        <v>356054</v>
      </c>
      <c r="AG27" s="25">
        <f>SUM(AG7:AG26)</f>
        <v>384429</v>
      </c>
      <c r="AH27" s="200">
        <f t="shared" ref="AH27" si="20">AG27+AF27</f>
        <v>740483</v>
      </c>
      <c r="AI27" s="91">
        <f>SUM(AI7:AI26)</f>
        <v>361365</v>
      </c>
      <c r="AJ27" s="25">
        <f>SUM(AJ7:AJ26)</f>
        <v>389228</v>
      </c>
      <c r="AK27" s="200">
        <f t="shared" ref="AK27" si="21">AJ27+AI27</f>
        <v>750593</v>
      </c>
      <c r="AL27" s="91">
        <f>SUM(AL7:AL26)</f>
        <v>367116</v>
      </c>
      <c r="AM27" s="25">
        <f>SUM(AM7:AM26)</f>
        <v>395093</v>
      </c>
      <c r="AN27" s="200">
        <f>AM27+AL27</f>
        <v>762209</v>
      </c>
      <c r="AO27" s="91">
        <f>SUM(AO7:AO26)</f>
        <v>371614</v>
      </c>
      <c r="AP27" s="25">
        <f>SUM(AP7:AP26)</f>
        <v>399940</v>
      </c>
      <c r="AQ27" s="200">
        <f>AP27+AO27</f>
        <v>771554</v>
      </c>
      <c r="AR27" s="91">
        <f>SUM(AR7:AR26)</f>
        <v>376289</v>
      </c>
      <c r="AS27" s="25">
        <f>SUM(AS7:AS26)</f>
        <v>404923</v>
      </c>
      <c r="AT27" s="200">
        <f>AS27+AR27</f>
        <v>781212</v>
      </c>
      <c r="AU27" s="91">
        <f>SUM(AU7:AU26)</f>
        <v>378466</v>
      </c>
      <c r="AV27" s="25">
        <f>SUM(AV7:AV26)</f>
        <v>407564</v>
      </c>
      <c r="AW27" s="200">
        <f>AV27+AU27</f>
        <v>786030</v>
      </c>
      <c r="AX27" s="91">
        <f>SUM(AX7:AX26)</f>
        <v>377924</v>
      </c>
      <c r="AY27" s="25">
        <f>SUM(AY7:AY26)</f>
        <v>407693</v>
      </c>
      <c r="AZ27" s="200">
        <f>AY27+AX27</f>
        <v>785617</v>
      </c>
      <c r="BA27" s="91">
        <f>SUM(BA7:BA26)</f>
        <v>376259</v>
      </c>
      <c r="BB27" s="25">
        <f>SUM(BB7:BB26)</f>
        <v>407073</v>
      </c>
      <c r="BC27" s="200">
        <f>BB27+BA27</f>
        <v>783332</v>
      </c>
      <c r="BD27" s="91">
        <f>SUM(BD7:BD26)</f>
        <v>373880</v>
      </c>
      <c r="BE27" s="25">
        <f>SUM(BE7:BE26)</f>
        <v>405323</v>
      </c>
      <c r="BF27" s="200">
        <f>BE27+BD27</f>
        <v>779203</v>
      </c>
      <c r="CA27" s="113">
        <f t="shared" si="0"/>
        <v>-367116</v>
      </c>
      <c r="CB27" s="113">
        <f t="shared" si="1"/>
        <v>-395093</v>
      </c>
      <c r="CC27" s="113">
        <f t="shared" si="2"/>
        <v>-762209</v>
      </c>
      <c r="CD27" s="113">
        <f t="shared" si="3"/>
        <v>-371614</v>
      </c>
      <c r="CE27" s="113">
        <f t="shared" si="4"/>
        <v>-399940</v>
      </c>
      <c r="CF27" s="113">
        <f t="shared" si="5"/>
        <v>-771554</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row>
    <row r="31" spans="1:84" ht="14.1" customHeight="1" thickTop="1">
      <c r="A31" s="19" t="s">
        <v>4</v>
      </c>
      <c r="B31" s="365">
        <v>35429</v>
      </c>
      <c r="C31" s="366"/>
      <c r="D31" s="367"/>
      <c r="E31" s="365">
        <v>35794</v>
      </c>
      <c r="F31" s="366"/>
      <c r="G31" s="367"/>
      <c r="H31" s="366">
        <v>36159</v>
      </c>
      <c r="I31" s="366"/>
      <c r="J31" s="367"/>
      <c r="K31" s="366">
        <v>36524</v>
      </c>
      <c r="L31" s="366"/>
      <c r="M31" s="367"/>
      <c r="N31" s="366">
        <v>36890</v>
      </c>
      <c r="O31" s="366"/>
      <c r="P31" s="367"/>
      <c r="Q31" s="366">
        <v>37255</v>
      </c>
      <c r="R31" s="366"/>
      <c r="S31" s="366"/>
      <c r="T31" s="365">
        <v>37620</v>
      </c>
      <c r="U31" s="366"/>
      <c r="V31" s="367"/>
      <c r="W31" s="365">
        <v>37985</v>
      </c>
      <c r="X31" s="366"/>
      <c r="Y31" s="367"/>
      <c r="Z31" s="365">
        <v>38351</v>
      </c>
      <c r="AA31" s="366"/>
      <c r="AB31" s="367"/>
      <c r="AC31" s="365">
        <v>38716</v>
      </c>
      <c r="AD31" s="366"/>
      <c r="AE31" s="367"/>
      <c r="AF31" s="365">
        <v>39081</v>
      </c>
      <c r="AG31" s="366"/>
      <c r="AH31" s="367"/>
      <c r="AI31" s="364">
        <v>39446</v>
      </c>
      <c r="AJ31" s="362"/>
      <c r="AK31" s="363"/>
      <c r="AL31" s="364">
        <v>39812</v>
      </c>
      <c r="AM31" s="362"/>
      <c r="AN31" s="363"/>
      <c r="AO31" s="364">
        <f>AO5</f>
        <v>40177</v>
      </c>
      <c r="AP31" s="362"/>
      <c r="AQ31" s="363"/>
      <c r="AR31" s="364">
        <f>AR5</f>
        <v>40542</v>
      </c>
      <c r="AS31" s="362"/>
      <c r="AT31" s="363"/>
      <c r="AU31" s="364">
        <f>AU5</f>
        <v>40907</v>
      </c>
      <c r="AV31" s="362"/>
      <c r="AW31" s="363"/>
      <c r="AX31" s="364">
        <f>AX5</f>
        <v>41273</v>
      </c>
      <c r="AY31" s="362"/>
      <c r="AZ31" s="363"/>
      <c r="BA31" s="364">
        <f>BA5</f>
        <v>41638</v>
      </c>
      <c r="BB31" s="362"/>
      <c r="BC31" s="363"/>
      <c r="BD31" s="364">
        <f>BD5</f>
        <v>42003</v>
      </c>
      <c r="BE31" s="362"/>
      <c r="BF31" s="363"/>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row>
    <row r="33" spans="1:58">
      <c r="A33" s="78" t="s">
        <v>6</v>
      </c>
      <c r="B33" s="98">
        <v>0.50637706613939226</v>
      </c>
      <c r="C33" s="31">
        <v>0.50651582372971315</v>
      </c>
      <c r="D33" s="98">
        <v>0.5064445854459525</v>
      </c>
      <c r="E33" s="33">
        <v>-3.6890191346319545E-2</v>
      </c>
      <c r="F33" s="31">
        <v>-3.5220659553831246E-2</v>
      </c>
      <c r="G33" s="32">
        <v>-3.6077760405911707E-2</v>
      </c>
      <c r="H33" s="98">
        <v>-2.0702822027325318E-2</v>
      </c>
      <c r="I33" s="31">
        <v>-2.7772541627395508E-2</v>
      </c>
      <c r="J33" s="99">
        <v>-2.4146162320969555E-2</v>
      </c>
      <c r="K33" s="98">
        <v>2.9243328865602436E-3</v>
      </c>
      <c r="L33" s="31">
        <v>-7.8847023847993247E-3</v>
      </c>
      <c r="M33" s="99">
        <v>-2.3206949540565125E-3</v>
      </c>
      <c r="N33" s="98">
        <v>-1.5611711821163943E-2</v>
      </c>
      <c r="O33" s="31">
        <v>-8.9245000325711699E-3</v>
      </c>
      <c r="P33" s="99">
        <v>-1.2384874108068988E-2</v>
      </c>
      <c r="Q33" s="98">
        <v>4.4430731255784561E-3</v>
      </c>
      <c r="R33" s="31">
        <v>1.6235046667543163E-2</v>
      </c>
      <c r="S33" s="98">
        <v>1.0153092078041936E-2</v>
      </c>
      <c r="T33" s="33">
        <f t="shared" ref="T33:Y33" si="22">T7/Q7-1</f>
        <v>2.2239970510536278E-2</v>
      </c>
      <c r="U33" s="31">
        <f t="shared" si="22"/>
        <v>1.9338981954595491E-2</v>
      </c>
      <c r="V33" s="32">
        <f t="shared" si="22"/>
        <v>2.0826769172600734E-2</v>
      </c>
      <c r="W33" s="33">
        <f t="shared" si="22"/>
        <v>5.5832682252539234E-2</v>
      </c>
      <c r="X33" s="31">
        <f t="shared" si="22"/>
        <v>6.75761421319796E-2</v>
      </c>
      <c r="Y33" s="32">
        <f t="shared" si="22"/>
        <v>6.1545109416957233E-2</v>
      </c>
      <c r="Z33" s="33">
        <f t="shared" ref="Z33:Z53" si="23">Z7/W7-1</f>
        <v>3.9902094717668479E-2</v>
      </c>
      <c r="AA33" s="31">
        <f t="shared" ref="AA33:AA53" si="24">AA7/X7-1</f>
        <v>4.9450222882615247E-2</v>
      </c>
      <c r="AB33" s="32">
        <f t="shared" ref="AB33:AB53" si="25">AB7/Y7-1</f>
        <v>4.4573023580379623E-2</v>
      </c>
      <c r="AC33" s="33">
        <f t="shared" ref="AC33:AC53" si="26">AC7/Z7-1</f>
        <v>2.6438228693415056E-2</v>
      </c>
      <c r="AD33" s="31">
        <f t="shared" ref="AD33:AD53" si="27">AD7/AA7-1</f>
        <v>3.0299597893186814E-2</v>
      </c>
      <c r="AE33" s="32">
        <f t="shared" ref="AE33:AH53" si="28">AE7/AB7-1</f>
        <v>2.8336024049435027E-2</v>
      </c>
      <c r="AF33" s="39">
        <f>AF7/AC7-1</f>
        <v>6.239334470989677E-3</v>
      </c>
      <c r="AG33" s="37">
        <f>AG7/AD7-1</f>
        <v>3.9577836411608391E-3</v>
      </c>
      <c r="AH33" s="38">
        <f>AH7/AE7-1</f>
        <v>5.1158510177566896E-3</v>
      </c>
      <c r="AI33" s="39">
        <f t="shared" ref="AI33:AI53" si="29">AI7/AF7-1</f>
        <v>3.0314272086491068E-2</v>
      </c>
      <c r="AJ33" s="37">
        <f t="shared" ref="AJ33:AJ53" si="30">AJ7/AG7-1</f>
        <v>1.7247043363994852E-2</v>
      </c>
      <c r="AK33" s="38">
        <f t="shared" ref="AK33:AN53" si="31">AK7/AH7-1</f>
        <v>2.3887108501871701E-2</v>
      </c>
      <c r="AL33" s="39">
        <f t="shared" ref="AL33:AW33" si="32">AL7/AI7-1</f>
        <v>1.167635409701151E-2</v>
      </c>
      <c r="AM33" s="37">
        <f t="shared" si="32"/>
        <v>5.9744873243985364E-3</v>
      </c>
      <c r="AN33" s="38">
        <f t="shared" si="32"/>
        <v>8.8900578642818751E-3</v>
      </c>
      <c r="AO33" s="39">
        <f>AO7/AL7-1</f>
        <v>1.8303843807199183E-3</v>
      </c>
      <c r="AP33" s="37">
        <f t="shared" si="32"/>
        <v>-1.0700909577314066E-2</v>
      </c>
      <c r="AQ33" s="38">
        <f t="shared" si="32"/>
        <v>-4.2755096720371588E-3</v>
      </c>
      <c r="AR33" s="39">
        <f t="shared" si="32"/>
        <v>1.1875761266747942E-2</v>
      </c>
      <c r="AS33" s="37">
        <f t="shared" si="32"/>
        <v>6.6522444564629524E-3</v>
      </c>
      <c r="AT33" s="38">
        <f t="shared" si="32"/>
        <v>9.3470178562078399E-3</v>
      </c>
      <c r="AU33" s="39">
        <f t="shared" si="32"/>
        <v>-4.4136824154880072E-3</v>
      </c>
      <c r="AV33" s="37">
        <f t="shared" si="32"/>
        <v>-9.4020308386612017E-3</v>
      </c>
      <c r="AW33" s="38">
        <f t="shared" si="32"/>
        <v>-6.8221317216154986E-3</v>
      </c>
      <c r="AX33" s="39">
        <f t="shared" ref="AX33:AX53" si="33">AX7/AU7-1</f>
        <v>-1.3551637279596962E-2</v>
      </c>
      <c r="AY33" s="37">
        <f t="shared" ref="AY33:AY53" si="34">AY7/AV7-1</f>
        <v>-1.6379216834797705E-2</v>
      </c>
      <c r="AZ33" s="38">
        <f t="shared" ref="AZ33:AZ46" si="35">AZ7/AW7-1</f>
        <v>-1.4913288758880094E-2</v>
      </c>
      <c r="BA33" s="39">
        <f t="shared" ref="BA33:BA53" si="36">BA7/AX7-1</f>
        <v>-2.3338951023951782E-2</v>
      </c>
      <c r="BB33" s="37">
        <f t="shared" ref="BB33:BB53" si="37">BB7/AY7-1</f>
        <v>-2.0787384208204696E-2</v>
      </c>
      <c r="BC33" s="38">
        <f t="shared" ref="BC33:BC46" si="38">BC7/AZ7-1</f>
        <v>-2.2112044966460798E-2</v>
      </c>
      <c r="BD33" s="39">
        <f t="shared" ref="BD33:BD53" si="39">BD7/BA7-1</f>
        <v>-3.4563898765948564E-2</v>
      </c>
      <c r="BE33" s="37">
        <f t="shared" ref="BE33:BE53" si="40">BE7/BB7-1</f>
        <v>-3.7333183174728335E-2</v>
      </c>
      <c r="BF33" s="38">
        <f t="shared" ref="BF33:BF46" si="41">BF7/BC7-1</f>
        <v>-3.5897296857630878E-2</v>
      </c>
    </row>
    <row r="34" spans="1:58">
      <c r="A34" s="79" t="s">
        <v>7</v>
      </c>
      <c r="B34" s="98">
        <v>0.65081321121652325</v>
      </c>
      <c r="C34" s="31">
        <v>0.67353016478330785</v>
      </c>
      <c r="D34" s="98">
        <v>0.66180053067500988</v>
      </c>
      <c r="E34" s="33">
        <v>-4.514095124960027E-2</v>
      </c>
      <c r="F34" s="31">
        <v>-3.2332563510392598E-2</v>
      </c>
      <c r="G34" s="32">
        <v>-3.890229898525932E-2</v>
      </c>
      <c r="H34" s="98">
        <v>-3.7800851715393047E-2</v>
      </c>
      <c r="I34" s="31">
        <v>-4.3456642800318246E-2</v>
      </c>
      <c r="J34" s="99">
        <v>-4.0574480017556258E-2</v>
      </c>
      <c r="K34" s="98">
        <v>-3.9832910637028207E-2</v>
      </c>
      <c r="L34" s="31">
        <v>-3.8725439234847725E-2</v>
      </c>
      <c r="M34" s="99">
        <v>-3.9291432637812318E-2</v>
      </c>
      <c r="N34" s="98">
        <v>-2.884814584628137E-2</v>
      </c>
      <c r="O34" s="31">
        <v>-3.2336559779375995E-2</v>
      </c>
      <c r="P34" s="99">
        <v>-3.0554747228909274E-2</v>
      </c>
      <c r="Q34" s="98">
        <v>-3.0131726307930262E-2</v>
      </c>
      <c r="R34" s="31">
        <v>-3.1964235820061471E-2</v>
      </c>
      <c r="S34" s="98">
        <v>-3.1026578617038725E-2</v>
      </c>
      <c r="T34" s="33">
        <f t="shared" ref="T34:T53" si="42">T8/Q8-1</f>
        <v>-8.6880017595952763E-3</v>
      </c>
      <c r="U34" s="31">
        <f t="shared" ref="U34:U53" si="43">U8/R8-1</f>
        <v>-9.1785487502165086E-3</v>
      </c>
      <c r="V34" s="32">
        <f t="shared" ref="V34:V53" si="44">V8/S8-1</f>
        <v>-8.9273142020332985E-3</v>
      </c>
      <c r="W34" s="33">
        <f t="shared" ref="W34:W53" si="45">W8/T8-1</f>
        <v>2.240958508986024E-2</v>
      </c>
      <c r="X34" s="31">
        <f t="shared" ref="X34:X53" si="46">X8/U8-1</f>
        <v>2.0566301561407707E-2</v>
      </c>
      <c r="Y34" s="32">
        <f t="shared" ref="Y34:Y53" si="47">Y8/V8-1</f>
        <v>2.1510570584223787E-2</v>
      </c>
      <c r="Z34" s="33">
        <f t="shared" si="23"/>
        <v>2.197265625E-2</v>
      </c>
      <c r="AA34" s="31">
        <f t="shared" si="24"/>
        <v>1.6897870639949852E-2</v>
      </c>
      <c r="AB34" s="32">
        <f t="shared" si="25"/>
        <v>1.9499847005479909E-2</v>
      </c>
      <c r="AC34" s="33">
        <f t="shared" si="26"/>
        <v>1.1679142113924623E-2</v>
      </c>
      <c r="AD34" s="31">
        <f t="shared" si="27"/>
        <v>7.0173468814911377E-3</v>
      </c>
      <c r="AE34" s="32">
        <f t="shared" si="28"/>
        <v>9.4133697135061478E-3</v>
      </c>
      <c r="AF34" s="39">
        <f t="shared" si="28"/>
        <v>1.4430393031432009E-2</v>
      </c>
      <c r="AG34" s="37">
        <f t="shared" si="28"/>
        <v>2.6870331140595338E-2</v>
      </c>
      <c r="AH34" s="38">
        <f t="shared" si="28"/>
        <v>2.0462224624949288E-2</v>
      </c>
      <c r="AI34" s="39">
        <f t="shared" si="29"/>
        <v>3.0467618456445189E-2</v>
      </c>
      <c r="AJ34" s="37">
        <f t="shared" si="30"/>
        <v>2.8555917480998838E-2</v>
      </c>
      <c r="AK34" s="38">
        <f t="shared" si="31"/>
        <v>2.9534859080313725E-2</v>
      </c>
      <c r="AL34" s="39">
        <f t="shared" si="31"/>
        <v>3.8251091812659954E-2</v>
      </c>
      <c r="AM34" s="37">
        <f t="shared" si="31"/>
        <v>4.8242373060276567E-2</v>
      </c>
      <c r="AN34" s="38">
        <f t="shared" si="31"/>
        <v>4.3121414053052698E-2</v>
      </c>
      <c r="AO34" s="39">
        <f t="shared" ref="AO34:AO53" si="48">AO8/AL8-1</f>
        <v>2.7317120340376144E-2</v>
      </c>
      <c r="AP34" s="37">
        <f t="shared" ref="AP34:AP53" si="49">AP8/AM8-1</f>
        <v>3.3131923464249757E-2</v>
      </c>
      <c r="AQ34" s="38">
        <f t="shared" ref="AQ34:AQ46" si="50">AQ8/AN8-1</f>
        <v>3.0165503292800322E-2</v>
      </c>
      <c r="AR34" s="39">
        <f t="shared" ref="AR34:AR53" si="51">AR8/AO8-1</f>
        <v>2.5461219879518104E-2</v>
      </c>
      <c r="AS34" s="37">
        <f t="shared" ref="AS34:AS53" si="52">AS8/AP8-1</f>
        <v>3.0899697826298755E-2</v>
      </c>
      <c r="AT34" s="38">
        <f t="shared" ref="AT34:AT46" si="53">AT8/AQ8-1</f>
        <v>2.8132931092275992E-2</v>
      </c>
      <c r="AU34" s="39">
        <f t="shared" ref="AU34:AU53" si="54">AU8/AR8-1</f>
        <v>1.6751571894074946E-2</v>
      </c>
      <c r="AV34" s="37">
        <f t="shared" ref="AV34:AV53" si="55">AV8/AS8-1</f>
        <v>8.0370650529499876E-3</v>
      </c>
      <c r="AW34" s="38">
        <f t="shared" ref="AW34:AW46" si="56">AW8/AT8-1</f>
        <v>1.2458955310775233E-2</v>
      </c>
      <c r="AX34" s="39">
        <f t="shared" si="33"/>
        <v>2.4374830730342634E-3</v>
      </c>
      <c r="AY34" s="37">
        <f t="shared" si="34"/>
        <v>2.3449957790067089E-4</v>
      </c>
      <c r="AZ34" s="38">
        <f t="shared" si="35"/>
        <v>1.3570705676695383E-3</v>
      </c>
      <c r="BA34" s="39">
        <f t="shared" si="36"/>
        <v>-1.7110951008645348E-3</v>
      </c>
      <c r="BB34" s="37">
        <f t="shared" si="37"/>
        <v>-1.1816007877338608E-2</v>
      </c>
      <c r="BC34" s="38">
        <f t="shared" si="38"/>
        <v>-6.6613069943723957E-3</v>
      </c>
      <c r="BD34" s="39">
        <f t="shared" si="39"/>
        <v>-8.8858818222823377E-3</v>
      </c>
      <c r="BE34" s="37">
        <f t="shared" si="40"/>
        <v>-2.3155397390272836E-2</v>
      </c>
      <c r="BF34" s="38">
        <f t="shared" si="41"/>
        <v>-1.5839981500751499E-2</v>
      </c>
    </row>
    <row r="35" spans="1:58">
      <c r="A35" s="78" t="s">
        <v>8</v>
      </c>
      <c r="B35" s="98">
        <v>0.64596747684116229</v>
      </c>
      <c r="C35" s="31">
        <v>0.64423667440459353</v>
      </c>
      <c r="D35" s="98">
        <v>0.64512712058804333</v>
      </c>
      <c r="E35" s="33">
        <v>-2.8763106094082724E-2</v>
      </c>
      <c r="F35" s="31">
        <v>-4.3250383500937462E-2</v>
      </c>
      <c r="G35" s="32">
        <v>-3.5793304522238945E-2</v>
      </c>
      <c r="H35" s="98">
        <v>-3.0318070893824656E-2</v>
      </c>
      <c r="I35" s="31">
        <v>-3.0597247583841858E-2</v>
      </c>
      <c r="J35" s="99">
        <v>-3.0452498391593363E-2</v>
      </c>
      <c r="K35" s="98">
        <v>-3.774953079679233E-2</v>
      </c>
      <c r="L35" s="31">
        <v>-3.0460351006156405E-2</v>
      </c>
      <c r="M35" s="99">
        <v>-3.4240212342402154E-2</v>
      </c>
      <c r="N35" s="98">
        <v>-3.9540759785451463E-2</v>
      </c>
      <c r="O35" s="31">
        <v>-2.9332322418613499E-2</v>
      </c>
      <c r="P35" s="99">
        <v>-3.4606751866611662E-2</v>
      </c>
      <c r="Q35" s="98">
        <v>-2.4461162135967163E-2</v>
      </c>
      <c r="R35" s="31">
        <v>-2.113844952157784E-2</v>
      </c>
      <c r="S35" s="98">
        <v>-2.2846433062086335E-2</v>
      </c>
      <c r="T35" s="33">
        <f t="shared" si="42"/>
        <v>-2.2141268865023433E-2</v>
      </c>
      <c r="U35" s="31">
        <f t="shared" si="43"/>
        <v>-1.3116552790384484E-2</v>
      </c>
      <c r="V35" s="32">
        <f t="shared" si="44"/>
        <v>-1.774788773429159E-2</v>
      </c>
      <c r="W35" s="33">
        <f t="shared" si="45"/>
        <v>1.1369684067927821E-2</v>
      </c>
      <c r="X35" s="31">
        <f t="shared" si="46"/>
        <v>4.1944612896704925E-3</v>
      </c>
      <c r="Y35" s="32">
        <f t="shared" si="47"/>
        <v>7.8601972464591441E-3</v>
      </c>
      <c r="Z35" s="33">
        <f t="shared" si="23"/>
        <v>-1.7699961729812363E-3</v>
      </c>
      <c r="AA35" s="31">
        <f t="shared" si="24"/>
        <v>6.1396004227265433E-3</v>
      </c>
      <c r="AB35" s="32">
        <f t="shared" si="25"/>
        <v>2.0846106683016785E-3</v>
      </c>
      <c r="AC35" s="33">
        <f t="shared" si="26"/>
        <v>8.6260602865761982E-4</v>
      </c>
      <c r="AD35" s="31">
        <f t="shared" si="27"/>
        <v>-5.5019256739863298E-4</v>
      </c>
      <c r="AE35" s="32">
        <f t="shared" si="28"/>
        <v>1.7131669114056614E-4</v>
      </c>
      <c r="AF35" s="39">
        <f t="shared" si="28"/>
        <v>-1.6423270289681602E-2</v>
      </c>
      <c r="AG35" s="37">
        <f t="shared" si="28"/>
        <v>-2.101891702532277E-2</v>
      </c>
      <c r="AH35" s="38">
        <f t="shared" si="28"/>
        <v>-1.867032079673081E-2</v>
      </c>
      <c r="AI35" s="39">
        <f t="shared" si="29"/>
        <v>1.2656995424009665E-3</v>
      </c>
      <c r="AJ35" s="37">
        <f t="shared" si="30"/>
        <v>-1.5335855229525741E-4</v>
      </c>
      <c r="AK35" s="38">
        <f t="shared" si="31"/>
        <v>5.7350887692009245E-4</v>
      </c>
      <c r="AL35" s="39">
        <f t="shared" si="31"/>
        <v>9.6266044340722612E-3</v>
      </c>
      <c r="AM35" s="37">
        <f t="shared" si="31"/>
        <v>2.0962216882254303E-3</v>
      </c>
      <c r="AN35" s="38">
        <f t="shared" si="31"/>
        <v>5.9560894161039268E-3</v>
      </c>
      <c r="AO35" s="39">
        <f t="shared" si="48"/>
        <v>1.0497929307521803E-2</v>
      </c>
      <c r="AP35" s="37">
        <f t="shared" si="49"/>
        <v>2.8061224489794867E-3</v>
      </c>
      <c r="AQ35" s="38">
        <f t="shared" si="50"/>
        <v>6.7631174751028311E-3</v>
      </c>
      <c r="AR35" s="39">
        <f t="shared" si="51"/>
        <v>7.8154784597788129E-3</v>
      </c>
      <c r="AS35" s="37">
        <f t="shared" si="52"/>
        <v>8.0895446451285657E-3</v>
      </c>
      <c r="AT35" s="38">
        <f t="shared" si="53"/>
        <v>7.9480302172789674E-3</v>
      </c>
      <c r="AU35" s="39">
        <f t="shared" si="54"/>
        <v>8.7951579345564301E-3</v>
      </c>
      <c r="AV35" s="37">
        <f t="shared" si="55"/>
        <v>1.6503482386191592E-2</v>
      </c>
      <c r="AW35" s="38">
        <f t="shared" si="56"/>
        <v>1.2523802548703777E-2</v>
      </c>
      <c r="AX35" s="39">
        <f t="shared" si="33"/>
        <v>8.1372457110715279E-2</v>
      </c>
      <c r="AY35" s="37">
        <f t="shared" si="34"/>
        <v>1.5838339705079196E-2</v>
      </c>
      <c r="AZ35" s="38">
        <f t="shared" si="35"/>
        <v>4.9547920433996362E-2</v>
      </c>
      <c r="BA35" s="39">
        <f t="shared" si="36"/>
        <v>-5.422626788036411E-2</v>
      </c>
      <c r="BB35" s="37">
        <f t="shared" si="37"/>
        <v>2.5806451612903292E-2</v>
      </c>
      <c r="BC35" s="38">
        <f t="shared" si="38"/>
        <v>-1.6609235010337731E-2</v>
      </c>
      <c r="BD35" s="39">
        <f t="shared" si="39"/>
        <v>1.0862092671524826E-2</v>
      </c>
      <c r="BE35" s="37">
        <f t="shared" si="40"/>
        <v>1.2483323804078461E-2</v>
      </c>
      <c r="BF35" s="38">
        <f t="shared" si="41"/>
        <v>1.165697199056237E-2</v>
      </c>
    </row>
    <row r="36" spans="1:58">
      <c r="A36" s="78" t="s">
        <v>9</v>
      </c>
      <c r="B36" s="98">
        <v>0.59865148547790348</v>
      </c>
      <c r="C36" s="31">
        <v>0.59232066058538391</v>
      </c>
      <c r="D36" s="98">
        <v>0.59554183468730826</v>
      </c>
      <c r="E36" s="33">
        <v>-4.8644619669687694E-3</v>
      </c>
      <c r="F36" s="31">
        <v>7.0580555668884326E-3</v>
      </c>
      <c r="G36" s="32">
        <v>9.7996080156792509E-4</v>
      </c>
      <c r="H36" s="98">
        <v>-2.35739346394922E-2</v>
      </c>
      <c r="I36" s="31">
        <v>-3.4840382433965367E-2</v>
      </c>
      <c r="J36" s="99">
        <v>-2.913028710715071E-2</v>
      </c>
      <c r="K36" s="98">
        <v>-2.6686584036497263E-2</v>
      </c>
      <c r="L36" s="31">
        <v>-2.568838146406982E-2</v>
      </c>
      <c r="M36" s="99">
        <v>-2.6197188895519918E-2</v>
      </c>
      <c r="N36" s="98">
        <v>-1.8790443006470925E-2</v>
      </c>
      <c r="O36" s="31">
        <v>-3.4895743580906413E-2</v>
      </c>
      <c r="P36" s="99">
        <v>-2.6690617075232459E-2</v>
      </c>
      <c r="Q36" s="98">
        <v>-1.5387867258507715E-2</v>
      </c>
      <c r="R36" s="31">
        <v>-2.1114186233372023E-2</v>
      </c>
      <c r="S36" s="98">
        <v>-1.8173133291356391E-2</v>
      </c>
      <c r="T36" s="33">
        <f t="shared" si="42"/>
        <v>-1.3009316903524915E-2</v>
      </c>
      <c r="U36" s="31">
        <f t="shared" si="43"/>
        <v>-2.4852934470336097E-2</v>
      </c>
      <c r="V36" s="32">
        <f t="shared" si="44"/>
        <v>-1.8752764263600175E-2</v>
      </c>
      <c r="W36" s="33">
        <f t="shared" si="45"/>
        <v>2.9145641204106898E-3</v>
      </c>
      <c r="X36" s="31">
        <f t="shared" si="46"/>
        <v>1.4590347923681302E-2</v>
      </c>
      <c r="Y36" s="32">
        <f t="shared" si="47"/>
        <v>8.5414225187054882E-3</v>
      </c>
      <c r="Z36" s="33">
        <f t="shared" si="23"/>
        <v>-3.6868358273692836E-3</v>
      </c>
      <c r="AA36" s="31">
        <f t="shared" si="24"/>
        <v>-3.3646755162242137E-3</v>
      </c>
      <c r="AB36" s="32">
        <f t="shared" si="25"/>
        <v>-3.5306473598355481E-3</v>
      </c>
      <c r="AC36" s="33">
        <f t="shared" si="26"/>
        <v>-5.0065302568568226E-3</v>
      </c>
      <c r="AD36" s="31">
        <f t="shared" si="27"/>
        <v>3.5610229847846675E-3</v>
      </c>
      <c r="AE36" s="32">
        <f t="shared" si="28"/>
        <v>-8.52151682999569E-4</v>
      </c>
      <c r="AF36" s="39">
        <f t="shared" si="28"/>
        <v>2.0126886895646123E-3</v>
      </c>
      <c r="AG36" s="37">
        <f t="shared" si="28"/>
        <v>2.258064516128977E-3</v>
      </c>
      <c r="AH36" s="38">
        <f t="shared" si="28"/>
        <v>2.132196162046851E-3</v>
      </c>
      <c r="AI36" s="39">
        <f t="shared" si="29"/>
        <v>-1.0436225492336582E-2</v>
      </c>
      <c r="AJ36" s="37">
        <f t="shared" si="30"/>
        <v>-8.7360338406361482E-4</v>
      </c>
      <c r="AK36" s="38">
        <f t="shared" si="31"/>
        <v>-5.7782754759237998E-3</v>
      </c>
      <c r="AL36" s="39">
        <f t="shared" si="31"/>
        <v>-2.2063365987112782E-4</v>
      </c>
      <c r="AM36" s="37">
        <f t="shared" si="31"/>
        <v>-1.0584445467096693E-3</v>
      </c>
      <c r="AN36" s="38">
        <f t="shared" si="31"/>
        <v>-6.3074427824838519E-4</v>
      </c>
      <c r="AO36" s="39">
        <f t="shared" si="48"/>
        <v>-4.4577834664784044E-3</v>
      </c>
      <c r="AP36" s="37">
        <f t="shared" si="49"/>
        <v>-4.1000598885152506E-3</v>
      </c>
      <c r="AQ36" s="38">
        <f t="shared" si="50"/>
        <v>-4.2827517807231263E-3</v>
      </c>
      <c r="AR36" s="39">
        <f t="shared" si="51"/>
        <v>-1.4630253591062514E-3</v>
      </c>
      <c r="AS36" s="37">
        <f t="shared" si="52"/>
        <v>-5.828476269775229E-3</v>
      </c>
      <c r="AT36" s="38">
        <f t="shared" si="53"/>
        <v>-3.5994023633811878E-3</v>
      </c>
      <c r="AU36" s="39">
        <f t="shared" si="54"/>
        <v>-1.6116858322603567E-2</v>
      </c>
      <c r="AV36" s="37">
        <f t="shared" si="55"/>
        <v>-1.5819839940443003E-2</v>
      </c>
      <c r="AW36" s="38">
        <f t="shared" si="56"/>
        <v>-1.5971827785982051E-2</v>
      </c>
      <c r="AX36" s="39">
        <f t="shared" si="33"/>
        <v>-8.1317689530685966E-2</v>
      </c>
      <c r="AY36" s="37">
        <f t="shared" si="34"/>
        <v>-1.1913767019667176E-2</v>
      </c>
      <c r="AZ36" s="38">
        <f t="shared" si="35"/>
        <v>-4.7423346878463279E-2</v>
      </c>
      <c r="BA36" s="39">
        <f t="shared" si="36"/>
        <v>6.6067393653600481E-2</v>
      </c>
      <c r="BB36" s="37">
        <f t="shared" si="37"/>
        <v>-1.956937799043057E-2</v>
      </c>
      <c r="BC36" s="38">
        <f t="shared" si="38"/>
        <v>2.2686509283048162E-2</v>
      </c>
      <c r="BD36" s="39">
        <f t="shared" si="39"/>
        <v>-5.6674192507948362E-3</v>
      </c>
      <c r="BE36" s="37">
        <f t="shared" si="40"/>
        <v>-5.9050314772338686E-3</v>
      </c>
      <c r="BF36" s="38">
        <f t="shared" si="41"/>
        <v>-5.7828127221879466E-3</v>
      </c>
    </row>
    <row r="37" spans="1:58">
      <c r="A37" s="78" t="s">
        <v>10</v>
      </c>
      <c r="B37" s="98">
        <v>0.33107099656384875</v>
      </c>
      <c r="C37" s="31">
        <v>0.38821993987678671</v>
      </c>
      <c r="D37" s="98">
        <v>0.35923281216379399</v>
      </c>
      <c r="E37" s="33">
        <v>9.155371485943764E-2</v>
      </c>
      <c r="F37" s="31">
        <v>9.4692512541029394E-2</v>
      </c>
      <c r="G37" s="32">
        <v>9.3133435152572996E-2</v>
      </c>
      <c r="H37" s="98">
        <v>1.7131359586088024E-2</v>
      </c>
      <c r="I37" s="31">
        <v>3.439692238062908E-2</v>
      </c>
      <c r="J37" s="99">
        <v>2.5833309572011132E-2</v>
      </c>
      <c r="K37" s="98">
        <v>-1.2603854631775269E-2</v>
      </c>
      <c r="L37" s="31">
        <v>-7.4381973309998184E-3</v>
      </c>
      <c r="M37" s="99">
        <v>-9.9785974372516018E-3</v>
      </c>
      <c r="N37" s="98">
        <v>2.2896393817972704E-3</v>
      </c>
      <c r="O37" s="31">
        <v>1.394093013004194E-2</v>
      </c>
      <c r="P37" s="99">
        <v>8.2261777752821175E-3</v>
      </c>
      <c r="Q37" s="98">
        <v>4.2432895488292433E-2</v>
      </c>
      <c r="R37" s="31">
        <v>2.9074506820281565E-2</v>
      </c>
      <c r="S37" s="98">
        <v>3.5587981398457202E-2</v>
      </c>
      <c r="T37" s="33">
        <f t="shared" si="42"/>
        <v>5.9497068974962986E-2</v>
      </c>
      <c r="U37" s="31">
        <f t="shared" si="43"/>
        <v>5.3284748626953871E-2</v>
      </c>
      <c r="V37" s="32">
        <f t="shared" si="44"/>
        <v>5.6333862163542969E-2</v>
      </c>
      <c r="W37" s="33">
        <f t="shared" si="45"/>
        <v>4.4314597445576309E-2</v>
      </c>
      <c r="X37" s="31">
        <f t="shared" si="46"/>
        <v>3.0233141138129804E-2</v>
      </c>
      <c r="Y37" s="32">
        <f t="shared" si="47"/>
        <v>3.7165258120354316E-2</v>
      </c>
      <c r="Z37" s="33">
        <f t="shared" si="23"/>
        <v>2.5203010497128142E-2</v>
      </c>
      <c r="AA37" s="31">
        <f t="shared" si="24"/>
        <v>1.4307961845435146E-2</v>
      </c>
      <c r="AB37" s="32">
        <f t="shared" si="25"/>
        <v>1.9708423326133984E-2</v>
      </c>
      <c r="AC37" s="33">
        <f t="shared" si="26"/>
        <v>5.988891572084043E-3</v>
      </c>
      <c r="AD37" s="31">
        <f t="shared" si="27"/>
        <v>-2.6868822569811046E-3</v>
      </c>
      <c r="AE37" s="32">
        <f t="shared" si="28"/>
        <v>1.6367006041351218E-3</v>
      </c>
      <c r="AF37" s="39">
        <f t="shared" si="28"/>
        <v>8.6898074799557357E-3</v>
      </c>
      <c r="AG37" s="37">
        <f t="shared" si="28"/>
        <v>1.3951698258443113E-3</v>
      </c>
      <c r="AH37" s="38">
        <f t="shared" si="28"/>
        <v>5.046257359125228E-3</v>
      </c>
      <c r="AI37" s="39">
        <f t="shared" si="29"/>
        <v>3.522132317943738E-3</v>
      </c>
      <c r="AJ37" s="37">
        <f t="shared" si="30"/>
        <v>-6.1013692049003421E-3</v>
      </c>
      <c r="AK37" s="38">
        <f t="shared" si="31"/>
        <v>-1.267184698147017E-3</v>
      </c>
      <c r="AL37" s="39">
        <f t="shared" si="31"/>
        <v>1.5177385695313017E-3</v>
      </c>
      <c r="AM37" s="37">
        <f t="shared" si="31"/>
        <v>8.1206496519721227E-3</v>
      </c>
      <c r="AN37" s="38">
        <f t="shared" si="31"/>
        <v>4.7878961984104684E-3</v>
      </c>
      <c r="AO37" s="39">
        <f t="shared" si="48"/>
        <v>1.6101534381511851E-3</v>
      </c>
      <c r="AP37" s="37">
        <f t="shared" si="49"/>
        <v>8.9662447257383704E-3</v>
      </c>
      <c r="AQ37" s="38">
        <f t="shared" si="50"/>
        <v>5.265415038597121E-3</v>
      </c>
      <c r="AR37" s="39">
        <f t="shared" si="51"/>
        <v>-3.4042553191488967E-3</v>
      </c>
      <c r="AS37" s="37">
        <f t="shared" si="52"/>
        <v>2.661217507009539E-3</v>
      </c>
      <c r="AT37" s="38">
        <f t="shared" si="53"/>
        <v>-3.7920982153438754E-4</v>
      </c>
      <c r="AU37" s="39">
        <f t="shared" si="54"/>
        <v>-1.5845905683651185E-2</v>
      </c>
      <c r="AV37" s="37">
        <f t="shared" si="55"/>
        <v>-1.4977013128584238E-2</v>
      </c>
      <c r="AW37" s="38">
        <f t="shared" si="56"/>
        <v>-1.5411243094577642E-2</v>
      </c>
      <c r="AX37" s="39">
        <f t="shared" si="33"/>
        <v>-2.6754724257616713E-2</v>
      </c>
      <c r="AY37" s="37">
        <f t="shared" si="34"/>
        <v>-2.1604195736900311E-2</v>
      </c>
      <c r="AZ37" s="38">
        <f t="shared" si="35"/>
        <v>-2.4177041442916658E-2</v>
      </c>
      <c r="BA37" s="39">
        <f t="shared" si="36"/>
        <v>-2.5905195898756728E-2</v>
      </c>
      <c r="BB37" s="37">
        <f t="shared" si="37"/>
        <v>-3.1130126881085851E-2</v>
      </c>
      <c r="BC37" s="38">
        <f t="shared" si="38"/>
        <v>-2.852700935271324E-2</v>
      </c>
      <c r="BD37" s="39">
        <f t="shared" si="39"/>
        <v>-2.6899216922607549E-2</v>
      </c>
      <c r="BE37" s="37">
        <f t="shared" si="40"/>
        <v>-2.0303537891477541E-2</v>
      </c>
      <c r="BF37" s="38">
        <f t="shared" si="41"/>
        <v>-2.3598445398430146E-2</v>
      </c>
    </row>
    <row r="38" spans="1:58">
      <c r="A38" s="78" t="s">
        <v>11</v>
      </c>
      <c r="B38" s="98">
        <v>0.22283574898189973</v>
      </c>
      <c r="C38" s="31">
        <v>0.30261814170375501</v>
      </c>
      <c r="D38" s="98">
        <v>0.26662518293750259</v>
      </c>
      <c r="E38" s="33">
        <v>3.3083124826243981E-2</v>
      </c>
      <c r="F38" s="31">
        <v>-4.6478369681801635E-3</v>
      </c>
      <c r="G38" s="32">
        <v>1.1785598966741917E-2</v>
      </c>
      <c r="H38" s="98">
        <v>9.5084320057410299E-3</v>
      </c>
      <c r="I38" s="31">
        <v>-1.5948275862068928E-2</v>
      </c>
      <c r="J38" s="99">
        <v>-4.6274134354555851E-3</v>
      </c>
      <c r="K38" s="98">
        <v>2.6746045850364331E-2</v>
      </c>
      <c r="L38" s="31">
        <v>6.5703022339027584E-3</v>
      </c>
      <c r="M38" s="99">
        <v>1.5670086566207164E-2</v>
      </c>
      <c r="N38" s="98">
        <v>3.0549545651233245E-2</v>
      </c>
      <c r="O38" s="31">
        <v>2.342616768204242E-2</v>
      </c>
      <c r="P38" s="99">
        <v>2.6674032277157478E-2</v>
      </c>
      <c r="Q38" s="98">
        <v>4.4675848169297927E-2</v>
      </c>
      <c r="R38" s="31">
        <v>2.7496279498263831E-2</v>
      </c>
      <c r="S38" s="98">
        <v>3.5358776278873183E-2</v>
      </c>
      <c r="T38" s="33">
        <f t="shared" si="42"/>
        <v>5.8922829581993463E-2</v>
      </c>
      <c r="U38" s="31">
        <f t="shared" si="43"/>
        <v>6.3866473549899938E-2</v>
      </c>
      <c r="V38" s="32">
        <f t="shared" si="44"/>
        <v>6.1583577712609916E-2</v>
      </c>
      <c r="W38" s="33">
        <f t="shared" si="45"/>
        <v>8.5553784255674392E-2</v>
      </c>
      <c r="X38" s="31">
        <f t="shared" si="46"/>
        <v>8.3371150729335541E-2</v>
      </c>
      <c r="Y38" s="32">
        <f t="shared" si="47"/>
        <v>8.4376529827260738E-2</v>
      </c>
      <c r="Z38" s="33">
        <f t="shared" si="23"/>
        <v>6.0699300699300629E-2</v>
      </c>
      <c r="AA38" s="31">
        <f t="shared" si="24"/>
        <v>7.0731853270300959E-2</v>
      </c>
      <c r="AB38" s="32">
        <f t="shared" si="25"/>
        <v>6.6105575440972508E-2</v>
      </c>
      <c r="AC38" s="33">
        <f t="shared" si="26"/>
        <v>3.1975210970464074E-2</v>
      </c>
      <c r="AD38" s="31">
        <f t="shared" si="27"/>
        <v>2.9173419773095732E-2</v>
      </c>
      <c r="AE38" s="32">
        <f t="shared" si="28"/>
        <v>3.0458848794652216E-2</v>
      </c>
      <c r="AF38" s="39">
        <f t="shared" si="28"/>
        <v>4.2292212355458991E-2</v>
      </c>
      <c r="AG38" s="37">
        <f t="shared" si="28"/>
        <v>2.8237849579147545E-2</v>
      </c>
      <c r="AH38" s="38">
        <f t="shared" si="28"/>
        <v>3.4695315251849213E-2</v>
      </c>
      <c r="AI38" s="39">
        <f t="shared" si="29"/>
        <v>2.7827152926754417E-2</v>
      </c>
      <c r="AJ38" s="37">
        <f t="shared" si="30"/>
        <v>1.3889622392394996E-2</v>
      </c>
      <c r="AK38" s="38">
        <f t="shared" si="31"/>
        <v>2.0340425531914841E-2</v>
      </c>
      <c r="AL38" s="39">
        <f t="shared" si="31"/>
        <v>1.6220406702844636E-2</v>
      </c>
      <c r="AM38" s="37">
        <f t="shared" si="31"/>
        <v>1.3699343681633502E-2</v>
      </c>
      <c r="AN38" s="38">
        <f t="shared" si="31"/>
        <v>1.4874746295215013E-2</v>
      </c>
      <c r="AO38" s="39">
        <f t="shared" si="48"/>
        <v>7.2765682765096873E-3</v>
      </c>
      <c r="AP38" s="37">
        <f t="shared" si="49"/>
        <v>0</v>
      </c>
      <c r="AQ38" s="38">
        <f t="shared" si="50"/>
        <v>3.3970741329241161E-3</v>
      </c>
      <c r="AR38" s="39">
        <f t="shared" si="51"/>
        <v>5.301485581124421E-3</v>
      </c>
      <c r="AS38" s="37">
        <f t="shared" si="52"/>
        <v>-7.6563383176609934E-3</v>
      </c>
      <c r="AT38" s="38">
        <f t="shared" si="53"/>
        <v>-1.5835745099109788E-3</v>
      </c>
      <c r="AU38" s="39">
        <f t="shared" si="54"/>
        <v>-1.7964765878535016E-2</v>
      </c>
      <c r="AV38" s="37">
        <f t="shared" si="55"/>
        <v>-1.3670256835128458E-2</v>
      </c>
      <c r="AW38" s="38">
        <f t="shared" si="56"/>
        <v>-1.5696784073506942E-2</v>
      </c>
      <c r="AX38" s="39">
        <f t="shared" si="33"/>
        <v>-3.9360321019709654E-2</v>
      </c>
      <c r="AY38" s="37">
        <f t="shared" si="34"/>
        <v>-4.8299034019319564E-2</v>
      </c>
      <c r="AZ38" s="38">
        <f t="shared" si="35"/>
        <v>-4.4090681780296737E-2</v>
      </c>
      <c r="BA38" s="39">
        <f t="shared" si="36"/>
        <v>-4.7607346888629554E-2</v>
      </c>
      <c r="BB38" s="37">
        <f t="shared" si="37"/>
        <v>-3.8503971756398969E-2</v>
      </c>
      <c r="BC38" s="38">
        <f t="shared" si="38"/>
        <v>-4.281105588978984E-2</v>
      </c>
      <c r="BD38" s="39">
        <f t="shared" si="39"/>
        <v>-6.3660990712074317E-2</v>
      </c>
      <c r="BE38" s="37">
        <f t="shared" si="40"/>
        <v>-6.5174985656913376E-2</v>
      </c>
      <c r="BF38" s="38">
        <f t="shared" si="41"/>
        <v>-6.4462257849031368E-2</v>
      </c>
    </row>
    <row r="39" spans="1:58">
      <c r="A39" s="78" t="s">
        <v>12</v>
      </c>
      <c r="B39" s="98">
        <v>0.86929406492007821</v>
      </c>
      <c r="C39" s="31">
        <v>0.69964005456493816</v>
      </c>
      <c r="D39" s="98">
        <v>0.7747102972831692</v>
      </c>
      <c r="E39" s="33">
        <v>-4.41288600838734E-2</v>
      </c>
      <c r="F39" s="31">
        <v>-2.8037771953908219E-2</v>
      </c>
      <c r="G39" s="32">
        <v>-3.5537391999644674E-2</v>
      </c>
      <c r="H39" s="98">
        <v>-3.6095323561671111E-2</v>
      </c>
      <c r="I39" s="31">
        <v>-3.1457307939225299E-2</v>
      </c>
      <c r="J39" s="99">
        <v>-3.3599705225341392E-2</v>
      </c>
      <c r="K39" s="98">
        <v>-3.9981379952415463E-2</v>
      </c>
      <c r="L39" s="31">
        <v>-4.2907644719399007E-2</v>
      </c>
      <c r="M39" s="99">
        <v>-4.1559431894004351E-2</v>
      </c>
      <c r="N39" s="98">
        <v>-4.5471687947847617E-2</v>
      </c>
      <c r="O39" s="31">
        <v>-4.9494436492912852E-2</v>
      </c>
      <c r="P39" s="99">
        <v>-4.7637991049229278E-2</v>
      </c>
      <c r="Q39" s="98">
        <v>-2.6810408082632464E-2</v>
      </c>
      <c r="R39" s="31">
        <v>-2.8221693301598072E-2</v>
      </c>
      <c r="S39" s="98">
        <v>-2.7568922305764465E-2</v>
      </c>
      <c r="T39" s="33">
        <f t="shared" si="42"/>
        <v>-8.1197076905231702E-3</v>
      </c>
      <c r="U39" s="31">
        <f t="shared" si="43"/>
        <v>-2.7091872438268494E-2</v>
      </c>
      <c r="V39" s="32">
        <f t="shared" si="44"/>
        <v>-1.8309707903780059E-2</v>
      </c>
      <c r="W39" s="33">
        <f t="shared" si="45"/>
        <v>5.6484621681674563E-2</v>
      </c>
      <c r="X39" s="31">
        <f t="shared" si="46"/>
        <v>3.760789149198529E-2</v>
      </c>
      <c r="Y39" s="32">
        <f t="shared" si="47"/>
        <v>4.6436580429907615E-2</v>
      </c>
      <c r="Z39" s="33">
        <f t="shared" si="23"/>
        <v>3.9406685853442536E-2</v>
      </c>
      <c r="AA39" s="31">
        <f t="shared" si="24"/>
        <v>2.7084571202218299E-2</v>
      </c>
      <c r="AB39" s="32">
        <f t="shared" si="25"/>
        <v>3.2902989755383638E-2</v>
      </c>
      <c r="AC39" s="33">
        <f t="shared" si="26"/>
        <v>1.8317358892438795E-2</v>
      </c>
      <c r="AD39" s="31">
        <f t="shared" si="27"/>
        <v>2.776840379887191E-2</v>
      </c>
      <c r="AE39" s="32">
        <f t="shared" si="28"/>
        <v>2.3277585203552276E-2</v>
      </c>
      <c r="AF39" s="39">
        <f t="shared" si="28"/>
        <v>2.7504706128425038E-2</v>
      </c>
      <c r="AG39" s="37">
        <f t="shared" si="28"/>
        <v>1.7355410666541671E-2</v>
      </c>
      <c r="AH39" s="38">
        <f t="shared" si="28"/>
        <v>2.2154637390895848E-2</v>
      </c>
      <c r="AI39" s="39">
        <f t="shared" si="29"/>
        <v>2.8905852417302702E-2</v>
      </c>
      <c r="AJ39" s="37">
        <f t="shared" si="30"/>
        <v>3.4533634561298321E-2</v>
      </c>
      <c r="AK39" s="38">
        <f t="shared" si="31"/>
        <v>3.1858535523355602E-2</v>
      </c>
      <c r="AL39" s="39">
        <f t="shared" si="31"/>
        <v>3.4226926501137678E-2</v>
      </c>
      <c r="AM39" s="37">
        <f t="shared" si="31"/>
        <v>3.877350922542111E-2</v>
      </c>
      <c r="AN39" s="38">
        <f t="shared" si="31"/>
        <v>3.6618529632408192E-2</v>
      </c>
      <c r="AO39" s="39">
        <f t="shared" si="48"/>
        <v>3.6633189861310367E-2</v>
      </c>
      <c r="AP39" s="37">
        <f t="shared" si="49"/>
        <v>4.2174360734511751E-2</v>
      </c>
      <c r="AQ39" s="38">
        <f t="shared" si="50"/>
        <v>3.9554027771495859E-2</v>
      </c>
      <c r="AR39" s="39">
        <f t="shared" si="51"/>
        <v>2.6711570400442808E-2</v>
      </c>
      <c r="AS39" s="37">
        <f t="shared" si="52"/>
        <v>3.1740150673088774E-2</v>
      </c>
      <c r="AT39" s="38">
        <f t="shared" si="53"/>
        <v>2.9368895076903101E-2</v>
      </c>
      <c r="AU39" s="39">
        <f t="shared" si="54"/>
        <v>2.3275668389125981E-2</v>
      </c>
      <c r="AV39" s="37">
        <f t="shared" si="55"/>
        <v>1.7237251615992433E-2</v>
      </c>
      <c r="AW39" s="38">
        <f t="shared" si="56"/>
        <v>2.0077350635078206E-2</v>
      </c>
      <c r="AX39" s="39">
        <f t="shared" si="33"/>
        <v>-1.6247310411452109E-2</v>
      </c>
      <c r="AY39" s="37">
        <f t="shared" si="34"/>
        <v>-6.2367615909625362E-3</v>
      </c>
      <c r="AZ39" s="38">
        <f t="shared" si="35"/>
        <v>-1.0959869061677785E-2</v>
      </c>
      <c r="BA39" s="39">
        <f t="shared" si="36"/>
        <v>-2.9013971343123668E-2</v>
      </c>
      <c r="BB39" s="37">
        <f t="shared" si="37"/>
        <v>-1.4722715610815063E-2</v>
      </c>
      <c r="BC39" s="38">
        <f t="shared" si="38"/>
        <v>-2.1429469185973438E-2</v>
      </c>
      <c r="BD39" s="39">
        <f t="shared" si="39"/>
        <v>-3.2547234864156671E-2</v>
      </c>
      <c r="BE39" s="37">
        <f t="shared" si="40"/>
        <v>-3.4131880458296626E-2</v>
      </c>
      <c r="BF39" s="38">
        <f t="shared" si="41"/>
        <v>-3.3393984801455612E-2</v>
      </c>
    </row>
    <row r="40" spans="1:58">
      <c r="A40" s="78" t="s">
        <v>13</v>
      </c>
      <c r="B40" s="98">
        <v>0.77469713265114759</v>
      </c>
      <c r="C40" s="31">
        <v>0.68144261422640251</v>
      </c>
      <c r="D40" s="98">
        <v>0.72455016403415295</v>
      </c>
      <c r="E40" s="33">
        <v>-6.167619047619044E-2</v>
      </c>
      <c r="F40" s="31">
        <v>-5.7998064426932117E-2</v>
      </c>
      <c r="G40" s="32">
        <v>-5.9747743829509647E-2</v>
      </c>
      <c r="H40" s="98">
        <v>-6.4025009134830113E-2</v>
      </c>
      <c r="I40" s="31">
        <v>-5.6175240331694409E-2</v>
      </c>
      <c r="J40" s="99">
        <v>-5.9901705695287633E-2</v>
      </c>
      <c r="K40" s="98">
        <v>-5.8081027153639275E-2</v>
      </c>
      <c r="L40" s="31">
        <v>-4.9722038642460054E-2</v>
      </c>
      <c r="M40" s="99">
        <v>-5.367283760788899E-2</v>
      </c>
      <c r="N40" s="98">
        <v>-3.0485839281602534E-2</v>
      </c>
      <c r="O40" s="31">
        <v>-2.9536900670921296E-2</v>
      </c>
      <c r="P40" s="99">
        <v>-2.9983318529430925E-2</v>
      </c>
      <c r="Q40" s="98">
        <v>-1.8049684130527766E-3</v>
      </c>
      <c r="R40" s="31">
        <v>-1.0243655678273345E-2</v>
      </c>
      <c r="S40" s="98">
        <v>-6.2758235622557557E-3</v>
      </c>
      <c r="T40" s="33">
        <f t="shared" si="42"/>
        <v>5.7577920532951854E-3</v>
      </c>
      <c r="U40" s="31">
        <f t="shared" si="43"/>
        <v>9.6682141488138029E-3</v>
      </c>
      <c r="V40" s="32">
        <f t="shared" si="44"/>
        <v>7.8212792736098713E-3</v>
      </c>
      <c r="W40" s="33">
        <f t="shared" si="45"/>
        <v>3.7992051476154476E-2</v>
      </c>
      <c r="X40" s="31">
        <f t="shared" si="46"/>
        <v>3.3746730785455092E-2</v>
      </c>
      <c r="Y40" s="32">
        <f t="shared" si="47"/>
        <v>3.5747736497033999E-2</v>
      </c>
      <c r="Z40" s="33">
        <f t="shared" si="23"/>
        <v>6.0622635489311349E-3</v>
      </c>
      <c r="AA40" s="31">
        <f t="shared" si="24"/>
        <v>9.4670692891536401E-3</v>
      </c>
      <c r="AB40" s="32">
        <f t="shared" si="25"/>
        <v>7.8587576703628148E-3</v>
      </c>
      <c r="AC40" s="33">
        <f t="shared" si="26"/>
        <v>-6.1616527727437198E-3</v>
      </c>
      <c r="AD40" s="31">
        <f t="shared" si="27"/>
        <v>-1.4875899425984329E-2</v>
      </c>
      <c r="AE40" s="32">
        <f t="shared" si="28"/>
        <v>-1.0766930143131792E-2</v>
      </c>
      <c r="AF40" s="39">
        <f t="shared" si="28"/>
        <v>-1.4086433260393827E-2</v>
      </c>
      <c r="AG40" s="37">
        <f t="shared" si="28"/>
        <v>-1.4197784160853488E-2</v>
      </c>
      <c r="AH40" s="38">
        <f t="shared" si="28"/>
        <v>-1.4145035200621936E-2</v>
      </c>
      <c r="AI40" s="39">
        <f t="shared" si="29"/>
        <v>-3.5603643593655754E-3</v>
      </c>
      <c r="AJ40" s="37">
        <f t="shared" si="30"/>
        <v>-1.9896769896769917E-2</v>
      </c>
      <c r="AK40" s="38">
        <f t="shared" si="31"/>
        <v>-1.2157455477426526E-2</v>
      </c>
      <c r="AL40" s="39">
        <f t="shared" si="31"/>
        <v>4.4083526682134888E-3</v>
      </c>
      <c r="AM40" s="37">
        <f t="shared" si="31"/>
        <v>-2.7180837509556133E-3</v>
      </c>
      <c r="AN40" s="38">
        <f t="shared" si="31"/>
        <v>6.8742238779484488E-4</v>
      </c>
      <c r="AO40" s="39">
        <f t="shared" si="48"/>
        <v>9.8868098868098997E-3</v>
      </c>
      <c r="AP40" s="37">
        <f t="shared" si="49"/>
        <v>-1.703432416318984E-4</v>
      </c>
      <c r="AQ40" s="38">
        <f t="shared" si="50"/>
        <v>4.6535333614021734E-3</v>
      </c>
      <c r="AR40" s="39">
        <f t="shared" si="51"/>
        <v>2.0266251887094633E-2</v>
      </c>
      <c r="AS40" s="37">
        <f t="shared" si="52"/>
        <v>2.2020615043870873E-2</v>
      </c>
      <c r="AT40" s="38">
        <f t="shared" si="53"/>
        <v>2.1174757923991372E-2</v>
      </c>
      <c r="AU40" s="39">
        <f t="shared" si="54"/>
        <v>4.5735808447673332E-3</v>
      </c>
      <c r="AV40" s="37">
        <f t="shared" si="55"/>
        <v>1.466972285892898E-2</v>
      </c>
      <c r="AW40" s="38">
        <f t="shared" si="56"/>
        <v>9.8062509449856616E-3</v>
      </c>
      <c r="AX40" s="39">
        <f t="shared" si="33"/>
        <v>7.3647562935190702E-3</v>
      </c>
      <c r="AY40" s="37">
        <f t="shared" si="34"/>
        <v>1.7373803754055839E-2</v>
      </c>
      <c r="AZ40" s="38">
        <f t="shared" si="35"/>
        <v>1.2577271074415419E-2</v>
      </c>
      <c r="BA40" s="39">
        <f t="shared" si="36"/>
        <v>5.8487305596170991E-3</v>
      </c>
      <c r="BB40" s="37">
        <f t="shared" si="37"/>
        <v>1.8328623334679106E-2</v>
      </c>
      <c r="BC40" s="38">
        <f t="shared" si="38"/>
        <v>1.2378799721160183E-2</v>
      </c>
      <c r="BD40" s="39">
        <f t="shared" si="39"/>
        <v>8.2375225760979998E-3</v>
      </c>
      <c r="BE40" s="37">
        <f t="shared" si="40"/>
        <v>1.74833491912465E-2</v>
      </c>
      <c r="BF40" s="38">
        <f t="shared" si="41"/>
        <v>1.31038080333854E-2</v>
      </c>
    </row>
    <row r="41" spans="1:58">
      <c r="A41" s="78" t="s">
        <v>14</v>
      </c>
      <c r="B41" s="98">
        <v>0.72880955053175267</v>
      </c>
      <c r="C41" s="31">
        <v>0.6308020980832576</v>
      </c>
      <c r="D41" s="98">
        <v>0.67625086569331705</v>
      </c>
      <c r="E41" s="33">
        <v>-3.2661640088076371E-2</v>
      </c>
      <c r="F41" s="31">
        <v>-2.7952779986543552E-2</v>
      </c>
      <c r="G41" s="32">
        <v>-3.0204876180750628E-2</v>
      </c>
      <c r="H41" s="98">
        <v>-3.1488187618554875E-2</v>
      </c>
      <c r="I41" s="31">
        <v>-3.5930027686886468E-2</v>
      </c>
      <c r="J41" s="99">
        <v>-3.3811020253706081E-2</v>
      </c>
      <c r="K41" s="98">
        <v>-4.0702229185955452E-2</v>
      </c>
      <c r="L41" s="31">
        <v>-3.3320279355133486E-2</v>
      </c>
      <c r="M41" s="99">
        <v>-3.6850350793542708E-2</v>
      </c>
      <c r="N41" s="98">
        <v>-4.4767808753108929E-2</v>
      </c>
      <c r="O41" s="31">
        <v>-4.530569528375139E-2</v>
      </c>
      <c r="P41" s="99">
        <v>-4.504950495049509E-2</v>
      </c>
      <c r="Q41" s="98">
        <v>-4.2552364667936105E-2</v>
      </c>
      <c r="R41" s="31">
        <v>-3.0729516602425844E-2</v>
      </c>
      <c r="S41" s="98">
        <v>-3.6362289861512243E-2</v>
      </c>
      <c r="T41" s="33">
        <f t="shared" si="42"/>
        <v>-3.6123061936845557E-2</v>
      </c>
      <c r="U41" s="31">
        <f t="shared" si="43"/>
        <v>-3.8927398759576848E-2</v>
      </c>
      <c r="V41" s="32">
        <f t="shared" si="44"/>
        <v>-3.7599907777436159E-2</v>
      </c>
      <c r="W41" s="33">
        <f t="shared" si="45"/>
        <v>-1.0021896580764689E-2</v>
      </c>
      <c r="X41" s="31">
        <f t="shared" si="46"/>
        <v>-1.3096458262156885E-2</v>
      </c>
      <c r="Y41" s="32">
        <f t="shared" si="47"/>
        <v>-1.1638817352418562E-2</v>
      </c>
      <c r="Z41" s="33">
        <f t="shared" si="23"/>
        <v>-9.6554657592513582E-3</v>
      </c>
      <c r="AA41" s="31">
        <f t="shared" si="24"/>
        <v>-9.731517809062229E-3</v>
      </c>
      <c r="AB41" s="32">
        <f t="shared" si="25"/>
        <v>-9.6954027631898088E-3</v>
      </c>
      <c r="AC41" s="33">
        <f t="shared" si="26"/>
        <v>-3.8654812524163695E-4</v>
      </c>
      <c r="AD41" s="31">
        <f t="shared" si="27"/>
        <v>6.2147989900962486E-4</v>
      </c>
      <c r="AE41" s="32">
        <f t="shared" si="28"/>
        <v>1.4277555682462584E-4</v>
      </c>
      <c r="AF41" s="39">
        <f t="shared" si="28"/>
        <v>1.8475552118243588E-2</v>
      </c>
      <c r="AG41" s="37">
        <f t="shared" si="28"/>
        <v>4.0371103606227088E-3</v>
      </c>
      <c r="AH41" s="38">
        <f t="shared" si="28"/>
        <v>1.0890180483328127E-2</v>
      </c>
      <c r="AI41" s="39">
        <f t="shared" si="29"/>
        <v>1.8815389807627314E-2</v>
      </c>
      <c r="AJ41" s="37">
        <f t="shared" si="30"/>
        <v>2.4705200077324463E-2</v>
      </c>
      <c r="AK41" s="38">
        <f t="shared" si="31"/>
        <v>2.1888680425265816E-2</v>
      </c>
      <c r="AL41" s="39">
        <f t="shared" si="31"/>
        <v>1.8509316770186413E-2</v>
      </c>
      <c r="AM41" s="37">
        <f t="shared" si="31"/>
        <v>1.9280108662843354E-2</v>
      </c>
      <c r="AN41" s="38">
        <f t="shared" si="31"/>
        <v>1.8912622892565345E-2</v>
      </c>
      <c r="AO41" s="39">
        <f t="shared" si="48"/>
        <v>-7.927796072691784E-3</v>
      </c>
      <c r="AP41" s="37">
        <f t="shared" si="49"/>
        <v>2.9613177864140638E-4</v>
      </c>
      <c r="AQ41" s="38">
        <f t="shared" si="50"/>
        <v>-3.6231884057971175E-3</v>
      </c>
      <c r="AR41" s="39">
        <f t="shared" si="51"/>
        <v>-6.9256618309974094E-3</v>
      </c>
      <c r="AS41" s="37">
        <f t="shared" si="52"/>
        <v>-1.53202827221256E-2</v>
      </c>
      <c r="AT41" s="38">
        <f t="shared" si="53"/>
        <v>-1.1336898395721939E-2</v>
      </c>
      <c r="AU41" s="39">
        <f t="shared" si="54"/>
        <v>-1.6795279164775301E-2</v>
      </c>
      <c r="AV41" s="37">
        <f t="shared" si="55"/>
        <v>-2.1233417264835186E-2</v>
      </c>
      <c r="AW41" s="38">
        <f t="shared" si="56"/>
        <v>-1.9118052004248431E-2</v>
      </c>
      <c r="AX41" s="39">
        <f t="shared" si="33"/>
        <v>-2.5728196088306898E-2</v>
      </c>
      <c r="AY41" s="37">
        <f t="shared" si="34"/>
        <v>-3.7436645676547364E-2</v>
      </c>
      <c r="AZ41" s="38">
        <f t="shared" si="35"/>
        <v>-3.1842791257268854E-2</v>
      </c>
      <c r="BA41" s="39">
        <f t="shared" si="36"/>
        <v>-2.2401240684099433E-2</v>
      </c>
      <c r="BB41" s="37">
        <f t="shared" si="37"/>
        <v>-2.1939447125932432E-2</v>
      </c>
      <c r="BC41" s="38">
        <f t="shared" si="38"/>
        <v>-2.2161468041920429E-2</v>
      </c>
      <c r="BD41" s="39">
        <f t="shared" si="39"/>
        <v>-1.1457277574582481E-2</v>
      </c>
      <c r="BE41" s="37">
        <f t="shared" si="40"/>
        <v>-1.1460500020392339E-2</v>
      </c>
      <c r="BF41" s="38">
        <f t="shared" si="41"/>
        <v>-1.1458951114123539E-2</v>
      </c>
    </row>
    <row r="42" spans="1:58">
      <c r="A42" s="78" t="s">
        <v>15</v>
      </c>
      <c r="B42" s="98">
        <v>0.54466724419490298</v>
      </c>
      <c r="C42" s="31">
        <v>0.48808977419741018</v>
      </c>
      <c r="D42" s="98">
        <v>0.51474938486675059</v>
      </c>
      <c r="E42" s="33">
        <v>-1.7302716688227693E-2</v>
      </c>
      <c r="F42" s="31">
        <v>-7.7779107335168574E-3</v>
      </c>
      <c r="G42" s="32">
        <v>-1.23546963386586E-2</v>
      </c>
      <c r="H42" s="98">
        <v>-2.6262958696725347E-2</v>
      </c>
      <c r="I42" s="31">
        <v>-2.5325615050651229E-2</v>
      </c>
      <c r="J42" s="99">
        <v>-2.5773763630355773E-2</v>
      </c>
      <c r="K42" s="98">
        <v>-1.7913272721127527E-2</v>
      </c>
      <c r="L42" s="31">
        <v>-2.4313288789903464E-2</v>
      </c>
      <c r="M42" s="99">
        <v>-2.1254946297343147E-2</v>
      </c>
      <c r="N42" s="98">
        <v>-2.2954881784079562E-2</v>
      </c>
      <c r="O42" s="31">
        <v>-1.1730391224399228E-2</v>
      </c>
      <c r="P42" s="99">
        <v>-1.7112493605505041E-2</v>
      </c>
      <c r="Q42" s="98">
        <v>-1.3666784078900984E-2</v>
      </c>
      <c r="R42" s="31">
        <v>-1.190170665982293E-2</v>
      </c>
      <c r="S42" s="98">
        <v>-1.2743024075753007E-2</v>
      </c>
      <c r="T42" s="33">
        <f t="shared" si="42"/>
        <v>-7.3923291193486174E-3</v>
      </c>
      <c r="U42" s="31">
        <f t="shared" si="43"/>
        <v>-3.1817148793870098E-3</v>
      </c>
      <c r="V42" s="32">
        <f t="shared" si="44"/>
        <v>-5.1868101967587066E-3</v>
      </c>
      <c r="W42" s="33">
        <f t="shared" si="45"/>
        <v>2.9501708940455895E-3</v>
      </c>
      <c r="X42" s="31">
        <f t="shared" si="46"/>
        <v>-6.5140214311254496E-5</v>
      </c>
      <c r="Y42" s="32">
        <f t="shared" si="47"/>
        <v>1.3675681219871283E-3</v>
      </c>
      <c r="Z42" s="33">
        <f t="shared" si="23"/>
        <v>-9.900634932022867E-3</v>
      </c>
      <c r="AA42" s="31">
        <f t="shared" si="24"/>
        <v>-8.2733461450766876E-3</v>
      </c>
      <c r="AB42" s="32">
        <f t="shared" si="25"/>
        <v>-9.047765372665495E-3</v>
      </c>
      <c r="AC42" s="33">
        <f t="shared" si="26"/>
        <v>-1.6847215680591332E-2</v>
      </c>
      <c r="AD42" s="31">
        <f t="shared" si="27"/>
        <v>-2.0001970637501199E-2</v>
      </c>
      <c r="AE42" s="32">
        <f t="shared" si="28"/>
        <v>-1.8501929437706677E-2</v>
      </c>
      <c r="AF42" s="39">
        <f t="shared" si="28"/>
        <v>-3.0586674528301883E-2</v>
      </c>
      <c r="AG42" s="37">
        <f t="shared" si="28"/>
        <v>-2.6007105033849509E-2</v>
      </c>
      <c r="AH42" s="38">
        <f t="shared" si="28"/>
        <v>-2.8188296415909031E-2</v>
      </c>
      <c r="AI42" s="39">
        <f t="shared" si="29"/>
        <v>-2.2998555462632075E-2</v>
      </c>
      <c r="AJ42" s="37">
        <f t="shared" si="30"/>
        <v>-2.659830706764843E-2</v>
      </c>
      <c r="AK42" s="38">
        <f t="shared" si="31"/>
        <v>-2.4888021962144236E-2</v>
      </c>
      <c r="AL42" s="39">
        <f t="shared" si="31"/>
        <v>-1.6691957511380862E-2</v>
      </c>
      <c r="AM42" s="37">
        <f t="shared" si="31"/>
        <v>-1.7604015695146469E-2</v>
      </c>
      <c r="AN42" s="38">
        <f t="shared" si="31"/>
        <v>-1.716984626782736E-2</v>
      </c>
      <c r="AO42" s="39">
        <f t="shared" si="48"/>
        <v>-1.3295346628679927E-2</v>
      </c>
      <c r="AP42" s="37">
        <f t="shared" si="49"/>
        <v>-1.1946313554747956E-2</v>
      </c>
      <c r="AQ42" s="38">
        <f t="shared" si="50"/>
        <v>-1.2588809528296552E-2</v>
      </c>
      <c r="AR42" s="39">
        <f t="shared" si="51"/>
        <v>1.6843118383060851E-3</v>
      </c>
      <c r="AS42" s="37">
        <f t="shared" si="52"/>
        <v>6.5552277941649528E-4</v>
      </c>
      <c r="AT42" s="38">
        <f t="shared" si="53"/>
        <v>1.1451474377326409E-3</v>
      </c>
      <c r="AU42" s="39">
        <f t="shared" si="54"/>
        <v>1.0369124829850307E-2</v>
      </c>
      <c r="AV42" s="37">
        <f t="shared" si="55"/>
        <v>3.129890453834161E-3</v>
      </c>
      <c r="AW42" s="38">
        <f t="shared" si="56"/>
        <v>6.5770660566200068E-3</v>
      </c>
      <c r="AX42" s="39">
        <f t="shared" si="33"/>
        <v>4.0020604667749815E-3</v>
      </c>
      <c r="AY42" s="37">
        <f t="shared" si="34"/>
        <v>1.4693611000254014E-2</v>
      </c>
      <c r="AZ42" s="38">
        <f t="shared" si="35"/>
        <v>9.5833333333332771E-3</v>
      </c>
      <c r="BA42" s="39">
        <f t="shared" si="36"/>
        <v>7.8932828163180702E-5</v>
      </c>
      <c r="BB42" s="37">
        <f t="shared" si="37"/>
        <v>-2.9676773455377115E-3</v>
      </c>
      <c r="BC42" s="38">
        <f t="shared" si="38"/>
        <v>-1.5195287584887085E-3</v>
      </c>
      <c r="BD42" s="39">
        <f t="shared" si="39"/>
        <v>-2.2770323599052844E-2</v>
      </c>
      <c r="BE42" s="37">
        <f t="shared" si="40"/>
        <v>-1.5097722790030521E-2</v>
      </c>
      <c r="BF42" s="38">
        <f t="shared" si="41"/>
        <v>-1.8750587130108021E-2</v>
      </c>
    </row>
    <row r="43" spans="1:58">
      <c r="A43" s="78" t="s">
        <v>16</v>
      </c>
      <c r="B43" s="98">
        <v>0.47059066359470725</v>
      </c>
      <c r="C43" s="31">
        <v>0.43183873448069576</v>
      </c>
      <c r="D43" s="98">
        <v>0.45058203572518729</v>
      </c>
      <c r="E43" s="33">
        <v>-1.898076741477539E-2</v>
      </c>
      <c r="F43" s="31">
        <v>-4.4821320411871923E-3</v>
      </c>
      <c r="G43" s="32">
        <v>-1.1591473861303658E-2</v>
      </c>
      <c r="H43" s="98">
        <v>-3.0481935442469354E-2</v>
      </c>
      <c r="I43" s="31">
        <v>-8.4266244828425929E-3</v>
      </c>
      <c r="J43" s="99">
        <v>-1.9160498454042885E-2</v>
      </c>
      <c r="K43" s="98">
        <v>-7.4463860206512855E-3</v>
      </c>
      <c r="L43" s="31">
        <v>-7.9153244362631936E-3</v>
      </c>
      <c r="M43" s="99">
        <v>-7.6897358742895605E-3</v>
      </c>
      <c r="N43" s="98">
        <v>-1.9572538428195174E-2</v>
      </c>
      <c r="O43" s="31">
        <v>-8.0403253239322847E-3</v>
      </c>
      <c r="P43" s="99">
        <v>-1.3589398023360233E-2</v>
      </c>
      <c r="Q43" s="98">
        <v>-1.4045708066929619E-2</v>
      </c>
      <c r="R43" s="31">
        <v>-9.4460205131402519E-3</v>
      </c>
      <c r="S43" s="98">
        <v>-1.1645874335160511E-2</v>
      </c>
      <c r="T43" s="33">
        <f t="shared" si="42"/>
        <v>-7.0366665516884419E-3</v>
      </c>
      <c r="U43" s="31">
        <f t="shared" si="43"/>
        <v>-7.2386227733367559E-4</v>
      </c>
      <c r="V43" s="32">
        <f t="shared" si="44"/>
        <v>-3.7357031185715206E-3</v>
      </c>
      <c r="W43" s="33">
        <f t="shared" si="45"/>
        <v>3.0569354222391709E-3</v>
      </c>
      <c r="X43" s="31">
        <f t="shared" si="46"/>
        <v>3.401467670309577E-3</v>
      </c>
      <c r="Y43" s="32">
        <f t="shared" si="47"/>
        <v>3.2376358650765269E-3</v>
      </c>
      <c r="Z43" s="33">
        <f t="shared" si="23"/>
        <v>2.3203463203462782E-3</v>
      </c>
      <c r="AA43" s="31">
        <f t="shared" si="24"/>
        <v>-1.9460748924950977E-3</v>
      </c>
      <c r="AB43" s="32">
        <f t="shared" si="25"/>
        <v>8.232620937209667E-5</v>
      </c>
      <c r="AC43" s="33">
        <f t="shared" si="26"/>
        <v>-9.6745214567062199E-4</v>
      </c>
      <c r="AD43" s="31">
        <f t="shared" si="27"/>
        <v>5.6923609145516085E-3</v>
      </c>
      <c r="AE43" s="32">
        <f t="shared" si="28"/>
        <v>2.5189746291509607E-3</v>
      </c>
      <c r="AF43" s="39">
        <f t="shared" si="28"/>
        <v>-3.8389707408176266E-3</v>
      </c>
      <c r="AG43" s="37">
        <f t="shared" si="28"/>
        <v>1.1570454687597209E-3</v>
      </c>
      <c r="AH43" s="38">
        <f t="shared" si="28"/>
        <v>-1.2152663732509783E-3</v>
      </c>
      <c r="AI43" s="39">
        <f t="shared" si="29"/>
        <v>-1.7359302850397107E-3</v>
      </c>
      <c r="AJ43" s="37">
        <f t="shared" si="30"/>
        <v>-3.1860065594252474E-3</v>
      </c>
      <c r="AK43" s="38">
        <f t="shared" si="31"/>
        <v>-2.4992600874741422E-3</v>
      </c>
      <c r="AL43" s="39">
        <f t="shared" si="31"/>
        <v>-4.5212673460159891E-4</v>
      </c>
      <c r="AM43" s="37">
        <f t="shared" si="31"/>
        <v>-8.3978316046752211E-3</v>
      </c>
      <c r="AN43" s="38">
        <f t="shared" si="31"/>
        <v>-4.6319190320772696E-3</v>
      </c>
      <c r="AO43" s="39">
        <f t="shared" si="48"/>
        <v>-5.6367432150312702E-3</v>
      </c>
      <c r="AP43" s="37">
        <f t="shared" si="49"/>
        <v>-8.1529467530415678E-3</v>
      </c>
      <c r="AQ43" s="38">
        <f t="shared" si="50"/>
        <v>-6.9553697110209534E-3</v>
      </c>
      <c r="AR43" s="39">
        <f t="shared" si="51"/>
        <v>-1.7530967877388171E-2</v>
      </c>
      <c r="AS43" s="37">
        <f t="shared" si="52"/>
        <v>-1.5643419250008006E-2</v>
      </c>
      <c r="AT43" s="38">
        <f t="shared" si="53"/>
        <v>-1.6542983406987455E-2</v>
      </c>
      <c r="AU43" s="39">
        <f t="shared" si="54"/>
        <v>-2.7460198739181485E-2</v>
      </c>
      <c r="AV43" s="37">
        <f t="shared" si="55"/>
        <v>-2.1588555152770583E-2</v>
      </c>
      <c r="AW43" s="38">
        <f t="shared" si="56"/>
        <v>-2.4384040153968778E-2</v>
      </c>
      <c r="AX43" s="39">
        <f t="shared" si="33"/>
        <v>-3.0323005932762048E-2</v>
      </c>
      <c r="AY43" s="37">
        <f t="shared" si="34"/>
        <v>-3.2915412352376827E-2</v>
      </c>
      <c r="AZ43" s="38">
        <f t="shared" si="35"/>
        <v>-3.1685061267054837E-2</v>
      </c>
      <c r="BA43" s="39">
        <f t="shared" si="36"/>
        <v>-3.4330387491502412E-2</v>
      </c>
      <c r="BB43" s="37">
        <f t="shared" si="37"/>
        <v>-2.9383594444824523E-2</v>
      </c>
      <c r="BC43" s="38">
        <f t="shared" si="38"/>
        <v>-3.1734635267087863E-2</v>
      </c>
      <c r="BD43" s="39">
        <f t="shared" si="39"/>
        <v>-2.7103132699753618E-2</v>
      </c>
      <c r="BE43" s="37">
        <f t="shared" si="40"/>
        <v>-2.1638766519823771E-2</v>
      </c>
      <c r="BF43" s="38">
        <f t="shared" si="41"/>
        <v>-2.4228829897671611E-2</v>
      </c>
    </row>
    <row r="44" spans="1:58">
      <c r="A44" s="78" t="s">
        <v>17</v>
      </c>
      <c r="B44" s="98">
        <v>0.38292021932604259</v>
      </c>
      <c r="C44" s="31">
        <v>0.36227256174819811</v>
      </c>
      <c r="D44" s="98">
        <v>0.37258569700565536</v>
      </c>
      <c r="E44" s="33">
        <v>8.1192317286106208E-2</v>
      </c>
      <c r="F44" s="31">
        <v>9.5940026954177915E-2</v>
      </c>
      <c r="G44" s="32">
        <v>8.8518348048035378E-2</v>
      </c>
      <c r="H44" s="98">
        <v>6.6059137924404876E-2</v>
      </c>
      <c r="I44" s="31">
        <v>7.1823841364998753E-2</v>
      </c>
      <c r="J44" s="99">
        <v>6.8942320628879949E-2</v>
      </c>
      <c r="K44" s="98">
        <v>2.1785392245265989E-2</v>
      </c>
      <c r="L44" s="31">
        <v>4.338317019827187E-2</v>
      </c>
      <c r="M44" s="99">
        <v>3.2616513233601818E-2</v>
      </c>
      <c r="N44" s="98">
        <v>2.160330403473476E-2</v>
      </c>
      <c r="O44" s="31">
        <v>3.0033332187897388E-2</v>
      </c>
      <c r="P44" s="99">
        <v>2.5874978234372348E-2</v>
      </c>
      <c r="Q44" s="98">
        <v>2.232127431671338E-2</v>
      </c>
      <c r="R44" s="31">
        <v>3.669724770642202E-2</v>
      </c>
      <c r="S44" s="98">
        <v>2.963541313055873E-2</v>
      </c>
      <c r="T44" s="33">
        <f t="shared" si="42"/>
        <v>-4.2924257275154254E-3</v>
      </c>
      <c r="U44" s="31">
        <f t="shared" si="43"/>
        <v>8.2381335478680651E-3</v>
      </c>
      <c r="V44" s="32">
        <f t="shared" si="44"/>
        <v>2.1265372061587406E-3</v>
      </c>
      <c r="W44" s="33">
        <f t="shared" si="45"/>
        <v>-7.569585879158236E-3</v>
      </c>
      <c r="X44" s="31">
        <f t="shared" si="46"/>
        <v>9.3836775078994794E-3</v>
      </c>
      <c r="Y44" s="32">
        <f t="shared" si="47"/>
        <v>1.1679360431642305E-3</v>
      </c>
      <c r="Z44" s="33">
        <f t="shared" si="23"/>
        <v>1.1629100112870994E-3</v>
      </c>
      <c r="AA44" s="31">
        <f t="shared" si="24"/>
        <v>9.011857707509785E-3</v>
      </c>
      <c r="AB44" s="32">
        <f t="shared" si="25"/>
        <v>5.2413657125958135E-3</v>
      </c>
      <c r="AC44" s="33">
        <f t="shared" si="26"/>
        <v>-4.2021113047042702E-3</v>
      </c>
      <c r="AD44" s="31">
        <f t="shared" si="27"/>
        <v>5.3901598245065241E-3</v>
      </c>
      <c r="AE44" s="32">
        <f t="shared" si="28"/>
        <v>8.0090224089168771E-4</v>
      </c>
      <c r="AF44" s="39">
        <f t="shared" si="28"/>
        <v>2.5387676684507365E-3</v>
      </c>
      <c r="AG44" s="37">
        <f t="shared" si="28"/>
        <v>1.839037466492055E-3</v>
      </c>
      <c r="AH44" s="38">
        <f t="shared" si="28"/>
        <v>2.1721378409276237E-3</v>
      </c>
      <c r="AI44" s="39">
        <f t="shared" si="29"/>
        <v>-1.81370200533848E-3</v>
      </c>
      <c r="AJ44" s="37">
        <f t="shared" si="30"/>
        <v>2.3956939734295357E-3</v>
      </c>
      <c r="AK44" s="38">
        <f t="shared" si="31"/>
        <v>3.9111516712031502E-4</v>
      </c>
      <c r="AL44" s="39">
        <f t="shared" si="31"/>
        <v>-2.4683739586547349E-3</v>
      </c>
      <c r="AM44" s="37">
        <f t="shared" si="31"/>
        <v>-4.0350114842635509E-4</v>
      </c>
      <c r="AN44" s="38">
        <f t="shared" si="31"/>
        <v>-1.3846579894766231E-3</v>
      </c>
      <c r="AO44" s="39">
        <f t="shared" si="48"/>
        <v>-3.4711482283397155E-3</v>
      </c>
      <c r="AP44" s="37">
        <f t="shared" si="49"/>
        <v>2.515137401024603E-3</v>
      </c>
      <c r="AQ44" s="38">
        <f t="shared" si="50"/>
        <v>-3.2625362957161563E-4</v>
      </c>
      <c r="AR44" s="39">
        <f t="shared" si="51"/>
        <v>2.4831011173955808E-3</v>
      </c>
      <c r="AS44" s="37">
        <f t="shared" si="52"/>
        <v>2.0752028743109552E-3</v>
      </c>
      <c r="AT44" s="38">
        <f t="shared" si="53"/>
        <v>2.2682027348976952E-3</v>
      </c>
      <c r="AU44" s="39">
        <f t="shared" si="54"/>
        <v>-3.5778175313059268E-3</v>
      </c>
      <c r="AV44" s="37">
        <f t="shared" si="55"/>
        <v>1.8236330479399765E-3</v>
      </c>
      <c r="AW44" s="38">
        <f t="shared" si="56"/>
        <v>-7.3264844271503371E-4</v>
      </c>
      <c r="AX44" s="39">
        <f t="shared" si="33"/>
        <v>-5.6622013534042281E-3</v>
      </c>
      <c r="AY44" s="37">
        <f t="shared" si="34"/>
        <v>-1.0150561520424484E-2</v>
      </c>
      <c r="AZ44" s="38">
        <f t="shared" si="35"/>
        <v>-8.0324556830031479E-3</v>
      </c>
      <c r="BA44" s="39">
        <f t="shared" si="36"/>
        <v>-1.4166666666666661E-2</v>
      </c>
      <c r="BB44" s="37">
        <f t="shared" si="37"/>
        <v>-1.4992363557023936E-2</v>
      </c>
      <c r="BC44" s="38">
        <f t="shared" si="38"/>
        <v>-1.4601777179179765E-2</v>
      </c>
      <c r="BD44" s="39">
        <f t="shared" si="39"/>
        <v>-1.1975204282896557E-2</v>
      </c>
      <c r="BE44" s="37">
        <f t="shared" si="40"/>
        <v>-1.7055882539079859E-2</v>
      </c>
      <c r="BF44" s="38">
        <f t="shared" si="41"/>
        <v>-1.4651465146514608E-2</v>
      </c>
    </row>
    <row r="45" spans="1:58" ht="15" customHeight="1">
      <c r="A45" s="78" t="s">
        <v>18</v>
      </c>
      <c r="B45" s="98">
        <v>0.28785326493492636</v>
      </c>
      <c r="C45" s="31">
        <v>0.24135927350563002</v>
      </c>
      <c r="D45" s="98">
        <v>0.26434633703978383</v>
      </c>
      <c r="E45" s="33">
        <v>4.7371131071571648E-2</v>
      </c>
      <c r="F45" s="31">
        <v>4.4401880550235084E-2</v>
      </c>
      <c r="G45" s="32">
        <v>4.5897199492912266E-2</v>
      </c>
      <c r="H45" s="98">
        <v>3.0971759436281276E-2</v>
      </c>
      <c r="I45" s="31">
        <v>4.1791708347226786E-2</v>
      </c>
      <c r="J45" s="99">
        <v>3.6335087187680859E-2</v>
      </c>
      <c r="K45" s="98">
        <v>4.4611635053512844E-2</v>
      </c>
      <c r="L45" s="31">
        <v>4.08620505707884E-2</v>
      </c>
      <c r="M45" s="99">
        <v>4.2743221690590083E-2</v>
      </c>
      <c r="N45" s="98">
        <v>5.5031446540880546E-2</v>
      </c>
      <c r="O45" s="31">
        <v>5.8118081180811743E-2</v>
      </c>
      <c r="P45" s="99">
        <v>5.656673804425405E-2</v>
      </c>
      <c r="Q45" s="98">
        <v>5.2449401471083013E-2</v>
      </c>
      <c r="R45" s="31">
        <v>7.6140656785818051E-2</v>
      </c>
      <c r="S45" s="98">
        <v>6.4250729847757482E-2</v>
      </c>
      <c r="T45" s="33">
        <f t="shared" si="42"/>
        <v>8.1353919239905093E-2</v>
      </c>
      <c r="U45" s="31">
        <f t="shared" si="43"/>
        <v>8.646142767125764E-2</v>
      </c>
      <c r="V45" s="32">
        <f t="shared" si="44"/>
        <v>8.3926547268193152E-2</v>
      </c>
      <c r="W45" s="33">
        <f t="shared" si="45"/>
        <v>8.5793942466100725E-2</v>
      </c>
      <c r="X45" s="31">
        <f t="shared" si="46"/>
        <v>9.9341314884626497E-2</v>
      </c>
      <c r="Y45" s="32">
        <f t="shared" si="47"/>
        <v>9.2633648456454498E-2</v>
      </c>
      <c r="Z45" s="33">
        <f t="shared" si="23"/>
        <v>4.6840958605664396E-2</v>
      </c>
      <c r="AA45" s="31">
        <f t="shared" si="24"/>
        <v>6.5757244601876597E-2</v>
      </c>
      <c r="AB45" s="32">
        <f t="shared" si="25"/>
        <v>5.6449914817863434E-2</v>
      </c>
      <c r="AC45" s="33">
        <f t="shared" si="26"/>
        <v>2.961944403151473E-2</v>
      </c>
      <c r="AD45" s="31">
        <f t="shared" si="27"/>
        <v>4.0697263276995965E-2</v>
      </c>
      <c r="AE45" s="32">
        <f t="shared" si="28"/>
        <v>3.5296249320529105E-2</v>
      </c>
      <c r="AF45" s="39">
        <f t="shared" si="28"/>
        <v>3.4795163327919099E-2</v>
      </c>
      <c r="AG45" s="37">
        <f t="shared" si="28"/>
        <v>4.3488601229912049E-2</v>
      </c>
      <c r="AH45" s="38">
        <f t="shared" si="28"/>
        <v>3.9273338233749788E-2</v>
      </c>
      <c r="AI45" s="39">
        <f t="shared" si="29"/>
        <v>-3.348564651714403E-3</v>
      </c>
      <c r="AJ45" s="37">
        <f t="shared" si="30"/>
        <v>8.8887441799889721E-3</v>
      </c>
      <c r="AK45" s="38">
        <f t="shared" si="31"/>
        <v>2.980701222592641E-3</v>
      </c>
      <c r="AL45" s="39">
        <f t="shared" si="31"/>
        <v>-6.089665068421235E-3</v>
      </c>
      <c r="AM45" s="37">
        <f t="shared" si="31"/>
        <v>6.9386174401342426E-3</v>
      </c>
      <c r="AN45" s="38">
        <f t="shared" si="31"/>
        <v>6.8839302204537489E-4</v>
      </c>
      <c r="AO45" s="39">
        <f t="shared" si="48"/>
        <v>5.493151167294652E-3</v>
      </c>
      <c r="AP45" s="37">
        <f t="shared" si="49"/>
        <v>5.8972468831126612E-3</v>
      </c>
      <c r="AQ45" s="38">
        <f t="shared" si="50"/>
        <v>5.7046979865771341E-3</v>
      </c>
      <c r="AR45" s="39">
        <f t="shared" si="51"/>
        <v>2.8366310628611391E-3</v>
      </c>
      <c r="AS45" s="37">
        <f t="shared" si="52"/>
        <v>1.0769475864266465E-2</v>
      </c>
      <c r="AT45" s="38">
        <f t="shared" si="53"/>
        <v>6.9903236569903715E-3</v>
      </c>
      <c r="AU45" s="39">
        <f t="shared" si="54"/>
        <v>-1.2571588210643636E-3</v>
      </c>
      <c r="AV45" s="37">
        <f t="shared" si="55"/>
        <v>-1.5761434921035544E-3</v>
      </c>
      <c r="AW45" s="38">
        <f t="shared" si="56"/>
        <v>-1.4248082307526388E-3</v>
      </c>
      <c r="AX45" s="39">
        <f t="shared" si="33"/>
        <v>-6.6783216783217192E-3</v>
      </c>
      <c r="AY45" s="37">
        <f t="shared" si="34"/>
        <v>1.3576232121996767E-3</v>
      </c>
      <c r="AZ45" s="38">
        <f t="shared" si="35"/>
        <v>-2.4554941682013443E-3</v>
      </c>
      <c r="BA45" s="39">
        <f t="shared" si="36"/>
        <v>-9.0464289485726601E-3</v>
      </c>
      <c r="BB45" s="37">
        <f t="shared" si="37"/>
        <v>-6.1167864800101279E-3</v>
      </c>
      <c r="BC45" s="38">
        <f t="shared" si="38"/>
        <v>-7.5010395010395303E-3</v>
      </c>
      <c r="BD45" s="39">
        <f t="shared" si="39"/>
        <v>-8.5251491901108256E-3</v>
      </c>
      <c r="BE45" s="37">
        <f t="shared" si="40"/>
        <v>-5.0440961867901368E-3</v>
      </c>
      <c r="BF45" s="38">
        <f t="shared" si="41"/>
        <v>-6.6863290545295939E-3</v>
      </c>
    </row>
    <row r="46" spans="1:58">
      <c r="A46" s="78" t="s">
        <v>19</v>
      </c>
      <c r="B46" s="98">
        <v>0.10356782809290754</v>
      </c>
      <c r="C46" s="31">
        <v>7.2189801271513421E-2</v>
      </c>
      <c r="D46" s="98">
        <v>8.7414578890418815E-2</v>
      </c>
      <c r="E46" s="33">
        <v>5.8926580665711104E-2</v>
      </c>
      <c r="F46" s="31">
        <v>5.6392429509463105E-2</v>
      </c>
      <c r="G46" s="32">
        <v>5.7640277614398272E-2</v>
      </c>
      <c r="H46" s="98">
        <v>4.6773950970070644E-2</v>
      </c>
      <c r="I46" s="31">
        <v>4.087751371115167E-2</v>
      </c>
      <c r="J46" s="99">
        <v>4.3784525266006735E-2</v>
      </c>
      <c r="K46" s="98">
        <v>3.7643678160919514E-2</v>
      </c>
      <c r="L46" s="31">
        <v>3.1122664043838677E-2</v>
      </c>
      <c r="M46" s="99">
        <v>3.4346806848049916E-2</v>
      </c>
      <c r="N46" s="98">
        <v>4.0293547493769122E-2</v>
      </c>
      <c r="O46" s="31">
        <v>5.1509163998092244E-2</v>
      </c>
      <c r="P46" s="99">
        <v>4.5946224374163069E-2</v>
      </c>
      <c r="Q46" s="98">
        <v>5.5370690802608813E-2</v>
      </c>
      <c r="R46" s="31">
        <v>4.9569105164258387E-2</v>
      </c>
      <c r="S46" s="98">
        <v>5.2431136938179135E-2</v>
      </c>
      <c r="T46" s="33">
        <f t="shared" si="42"/>
        <v>4.3952579139866277E-2</v>
      </c>
      <c r="U46" s="31">
        <f t="shared" si="43"/>
        <v>5.3092974441289131E-2</v>
      </c>
      <c r="V46" s="32">
        <f t="shared" si="44"/>
        <v>4.8571250311953973E-2</v>
      </c>
      <c r="W46" s="33">
        <f t="shared" si="45"/>
        <v>5.2612503775294472E-2</v>
      </c>
      <c r="X46" s="31">
        <f t="shared" si="46"/>
        <v>5.305428537929413E-2</v>
      </c>
      <c r="Y46" s="32">
        <f t="shared" si="47"/>
        <v>5.2836700086276167E-2</v>
      </c>
      <c r="Z46" s="33">
        <f t="shared" si="23"/>
        <v>5.9795707563411016E-2</v>
      </c>
      <c r="AA46" s="31">
        <f t="shared" si="24"/>
        <v>5.7173077993653676E-2</v>
      </c>
      <c r="AB46" s="32">
        <f t="shared" si="25"/>
        <v>5.8464494616971452E-2</v>
      </c>
      <c r="AC46" s="33">
        <f t="shared" si="26"/>
        <v>6.7034871128438311E-2</v>
      </c>
      <c r="AD46" s="31">
        <f t="shared" si="27"/>
        <v>6.3717746182201163E-2</v>
      </c>
      <c r="AE46" s="32">
        <f t="shared" si="28"/>
        <v>6.5353195579048506E-2</v>
      </c>
      <c r="AF46" s="39">
        <f t="shared" si="28"/>
        <v>6.2265299908657257E-2</v>
      </c>
      <c r="AG46" s="37">
        <f t="shared" si="28"/>
        <v>8.5049504950495125E-2</v>
      </c>
      <c r="AH46" s="38">
        <f t="shared" si="28"/>
        <v>7.3798426301809217E-2</v>
      </c>
      <c r="AI46" s="39">
        <f t="shared" si="29"/>
        <v>8.9905890221181783E-2</v>
      </c>
      <c r="AJ46" s="37">
        <f t="shared" si="30"/>
        <v>9.1751072178118509E-2</v>
      </c>
      <c r="AK46" s="38">
        <f t="shared" si="31"/>
        <v>9.0849688455345357E-2</v>
      </c>
      <c r="AL46" s="39">
        <f t="shared" si="31"/>
        <v>8.0955511724742468E-2</v>
      </c>
      <c r="AM46" s="37">
        <f t="shared" si="31"/>
        <v>8.8637218437878751E-2</v>
      </c>
      <c r="AN46" s="38">
        <f t="shared" si="31"/>
        <v>8.488790005134339E-2</v>
      </c>
      <c r="AO46" s="39">
        <f t="shared" si="48"/>
        <v>3.7223258454302188E-2</v>
      </c>
      <c r="AP46" s="37">
        <f t="shared" si="49"/>
        <v>6.3224568138195769E-2</v>
      </c>
      <c r="AQ46" s="38">
        <f t="shared" si="50"/>
        <v>5.0579744439186003E-2</v>
      </c>
      <c r="AR46" s="39">
        <f t="shared" si="51"/>
        <v>2.7443315089914044E-2</v>
      </c>
      <c r="AS46" s="37">
        <f t="shared" si="52"/>
        <v>3.8451817886413719E-2</v>
      </c>
      <c r="AT46" s="38">
        <f t="shared" si="53"/>
        <v>3.3166281885241178E-2</v>
      </c>
      <c r="AU46" s="39">
        <f t="shared" si="54"/>
        <v>3.6793242523400105E-2</v>
      </c>
      <c r="AV46" s="37">
        <f t="shared" si="55"/>
        <v>4.0122383700716302E-2</v>
      </c>
      <c r="AW46" s="38">
        <f t="shared" si="56"/>
        <v>3.8532810115543992E-2</v>
      </c>
      <c r="AX46" s="39">
        <f t="shared" si="33"/>
        <v>-5.2112004110242971E-3</v>
      </c>
      <c r="AY46" s="37">
        <f t="shared" si="34"/>
        <v>6.4179703168871782E-3</v>
      </c>
      <c r="AZ46" s="38">
        <f t="shared" si="35"/>
        <v>8.7466106883593575E-4</v>
      </c>
      <c r="BA46" s="39">
        <f t="shared" si="36"/>
        <v>-6.0869886007304252E-3</v>
      </c>
      <c r="BB46" s="37">
        <f t="shared" si="37"/>
        <v>4.6831406935032849E-3</v>
      </c>
      <c r="BC46" s="38">
        <f t="shared" si="38"/>
        <v>-4.1947041859646816E-4</v>
      </c>
      <c r="BD46" s="39">
        <f t="shared" si="39"/>
        <v>1.7816049291070613E-3</v>
      </c>
      <c r="BE46" s="37">
        <f t="shared" si="40"/>
        <v>3.3058944097326126E-3</v>
      </c>
      <c r="BF46" s="38">
        <f t="shared" si="41"/>
        <v>2.5878197618507404E-3</v>
      </c>
    </row>
    <row r="47" spans="1:58">
      <c r="A47" s="78" t="s">
        <v>20</v>
      </c>
      <c r="B47" s="98">
        <v>9.5948518829856333E-2</v>
      </c>
      <c r="C47" s="31">
        <v>4.1959483995102298E-2</v>
      </c>
      <c r="D47" s="98">
        <v>6.6281453813876512E-2</v>
      </c>
      <c r="E47" s="33">
        <v>1.5871631638615158E-2</v>
      </c>
      <c r="F47" s="31">
        <v>-3.534366070085726E-3</v>
      </c>
      <c r="G47" s="32">
        <v>5.4512416717140688E-3</v>
      </c>
      <c r="H47" s="98">
        <v>-1.2018198987037487E-2</v>
      </c>
      <c r="I47" s="31">
        <v>-1.7734510602973375E-2</v>
      </c>
      <c r="J47" s="99">
        <v>-1.5060240963855387E-2</v>
      </c>
      <c r="K47" s="98">
        <v>-4.9526457554956993E-3</v>
      </c>
      <c r="L47" s="31">
        <v>-1.1370620774431517E-2</v>
      </c>
      <c r="M47" s="99">
        <v>-8.3588175331295034E-3</v>
      </c>
      <c r="N47" s="98">
        <v>5.239259517988204E-3</v>
      </c>
      <c r="O47" s="31">
        <v>-1.8728629157600207E-2</v>
      </c>
      <c r="P47" s="99">
        <v>-7.4424342105262609E-3</v>
      </c>
      <c r="Q47" s="98">
        <v>1.1640027797081398E-2</v>
      </c>
      <c r="R47" s="31">
        <v>6.0188484992476088E-3</v>
      </c>
      <c r="S47" s="98">
        <v>8.6996147313476158E-3</v>
      </c>
      <c r="T47" s="33">
        <f t="shared" si="42"/>
        <v>4.5079855744461605E-2</v>
      </c>
      <c r="U47" s="31">
        <f t="shared" si="43"/>
        <v>2.8969534755569626E-2</v>
      </c>
      <c r="V47" s="32">
        <f t="shared" si="44"/>
        <v>3.6675017454515624E-2</v>
      </c>
      <c r="W47" s="33">
        <f t="shared" si="45"/>
        <v>5.6363486977240917E-2</v>
      </c>
      <c r="X47" s="31">
        <f t="shared" si="46"/>
        <v>5.1947058373498667E-2</v>
      </c>
      <c r="Y47" s="32">
        <f t="shared" si="47"/>
        <v>5.4076539101497456E-2</v>
      </c>
      <c r="Z47" s="33">
        <f t="shared" si="23"/>
        <v>4.7833864820720162E-2</v>
      </c>
      <c r="AA47" s="31">
        <f t="shared" si="24"/>
        <v>4.2109090909090874E-2</v>
      </c>
      <c r="AB47" s="32">
        <f t="shared" si="25"/>
        <v>4.4875408727026667E-2</v>
      </c>
      <c r="AC47" s="33">
        <f t="shared" si="26"/>
        <v>4.6763657957244575E-2</v>
      </c>
      <c r="AD47" s="31">
        <f t="shared" si="27"/>
        <v>5.8273431502547268E-2</v>
      </c>
      <c r="AE47" s="32">
        <f t="shared" si="28"/>
        <v>5.2695946188985987E-2</v>
      </c>
      <c r="AF47" s="39">
        <f t="shared" si="28"/>
        <v>6.431711813927099E-2</v>
      </c>
      <c r="AG47" s="37">
        <f t="shared" si="28"/>
        <v>5.9548931680295514E-2</v>
      </c>
      <c r="AH47" s="38">
        <f t="shared" si="28"/>
        <v>6.1846511310052588E-2</v>
      </c>
      <c r="AI47" s="39">
        <f t="shared" si="29"/>
        <v>4.0575654607235556E-2</v>
      </c>
      <c r="AJ47" s="37">
        <f t="shared" si="30"/>
        <v>4.3256363975851198E-2</v>
      </c>
      <c r="AK47" s="38">
        <f t="shared" si="31"/>
        <v>4.1961642425022427E-2</v>
      </c>
      <c r="AL47" s="39">
        <f t="shared" si="31"/>
        <v>3.9377641183250045E-2</v>
      </c>
      <c r="AM47" s="37">
        <f t="shared" si="31"/>
        <v>4.8084954062761032E-2</v>
      </c>
      <c r="AN47" s="38">
        <f>AN21/AK21-1</f>
        <v>4.3885114268066738E-2</v>
      </c>
      <c r="AO47" s="39">
        <f t="shared" si="48"/>
        <v>6.5853508285591111E-2</v>
      </c>
      <c r="AP47" s="37">
        <f t="shared" si="49"/>
        <v>5.1229508196721341E-2</v>
      </c>
      <c r="AQ47" s="38">
        <f>AQ21/AN21-1</f>
        <v>5.8252714416733298E-2</v>
      </c>
      <c r="AR47" s="39">
        <f t="shared" si="51"/>
        <v>6.9124956652410141E-2</v>
      </c>
      <c r="AS47" s="37">
        <f t="shared" si="52"/>
        <v>7.0283734026424183E-2</v>
      </c>
      <c r="AT47" s="38">
        <f>AT21/AQ21-1</f>
        <v>6.972323175845685E-2</v>
      </c>
      <c r="AU47" s="39">
        <f t="shared" si="54"/>
        <v>5.2870580603308515E-2</v>
      </c>
      <c r="AV47" s="37">
        <f t="shared" si="55"/>
        <v>7.2548821208135106E-2</v>
      </c>
      <c r="AW47" s="38">
        <f>AW21/AT21-1</f>
        <v>6.3035751620321934E-2</v>
      </c>
      <c r="AX47" s="39">
        <f t="shared" si="33"/>
        <v>8.3898131033066425E-2</v>
      </c>
      <c r="AY47" s="37">
        <f t="shared" si="34"/>
        <v>9.3584905660377249E-2</v>
      </c>
      <c r="AZ47" s="38">
        <f>AZ21/AW21-1</f>
        <v>8.8946799095289686E-2</v>
      </c>
      <c r="BA47" s="39">
        <f t="shared" si="36"/>
        <v>7.2524869729985841E-2</v>
      </c>
      <c r="BB47" s="37">
        <f t="shared" si="37"/>
        <v>8.1737405106970362E-2</v>
      </c>
      <c r="BC47" s="38">
        <f>BC21/AZ21-1</f>
        <v>7.7346818982255039E-2</v>
      </c>
      <c r="BD47" s="39">
        <f t="shared" si="39"/>
        <v>3.5201625369904121E-2</v>
      </c>
      <c r="BE47" s="37">
        <f t="shared" si="40"/>
        <v>5.9771123250528246E-2</v>
      </c>
      <c r="BF47" s="38">
        <f>BF21/BC21-1</f>
        <v>4.8113998323554119E-2</v>
      </c>
    </row>
    <row r="48" spans="1:58">
      <c r="A48" s="78" t="s">
        <v>21</v>
      </c>
      <c r="B48" s="98">
        <v>7.0140461145090649E-2</v>
      </c>
      <c r="C48" s="31">
        <v>4.7602345895954468E-2</v>
      </c>
      <c r="D48" s="98">
        <v>5.5451040479800984E-2</v>
      </c>
      <c r="E48" s="33">
        <v>0.12176774800188062</v>
      </c>
      <c r="F48" s="31">
        <v>2.6173979984603468E-2</v>
      </c>
      <c r="G48" s="32">
        <v>5.9926958831341359E-2</v>
      </c>
      <c r="H48" s="98">
        <v>0.12349818385023759</v>
      </c>
      <c r="I48" s="31">
        <v>6.418271234475359E-3</v>
      </c>
      <c r="J48" s="99">
        <v>5.0169668493865727E-2</v>
      </c>
      <c r="K48" s="98">
        <v>7.9706540661526937E-2</v>
      </c>
      <c r="L48" s="31">
        <v>8.2822594003650885E-4</v>
      </c>
      <c r="M48" s="99">
        <v>3.2362298667727218E-2</v>
      </c>
      <c r="N48" s="98">
        <v>8.4878498214902676E-2</v>
      </c>
      <c r="O48" s="31">
        <v>1.3654419066534196E-2</v>
      </c>
      <c r="P48" s="99">
        <v>4.3434294794626016E-2</v>
      </c>
      <c r="Q48" s="98">
        <v>7.282377919320604E-2</v>
      </c>
      <c r="R48" s="31">
        <v>8.0822924320351763E-3</v>
      </c>
      <c r="S48" s="98">
        <v>3.6226867875767121E-2</v>
      </c>
      <c r="T48" s="33">
        <f t="shared" si="42"/>
        <v>1.2072036414011444E-2</v>
      </c>
      <c r="U48" s="31">
        <f t="shared" si="43"/>
        <v>-3.3203757693553992E-3</v>
      </c>
      <c r="V48" s="32">
        <f t="shared" si="44"/>
        <v>3.6073750779370695E-3</v>
      </c>
      <c r="W48" s="33">
        <f t="shared" si="45"/>
        <v>1.0168165819319563E-2</v>
      </c>
      <c r="X48" s="31">
        <f t="shared" si="46"/>
        <v>-6.581620216137174E-3</v>
      </c>
      <c r="Y48" s="32">
        <f t="shared" si="47"/>
        <v>1.0206345684491414E-3</v>
      </c>
      <c r="Z48" s="33">
        <f t="shared" si="23"/>
        <v>7.1622144792875542E-3</v>
      </c>
      <c r="AA48" s="31">
        <f t="shared" si="24"/>
        <v>4.0896450188121491E-4</v>
      </c>
      <c r="AB48" s="32">
        <f t="shared" si="25"/>
        <v>3.5020835180423759E-3</v>
      </c>
      <c r="AC48" s="33">
        <f t="shared" si="26"/>
        <v>1.2684989429175397E-2</v>
      </c>
      <c r="AD48" s="31">
        <f t="shared" si="27"/>
        <v>-7.358351729213064E-4</v>
      </c>
      <c r="AE48" s="32">
        <f t="shared" si="28"/>
        <v>5.4335821884525792E-3</v>
      </c>
      <c r="AF48" s="39">
        <f t="shared" si="28"/>
        <v>1.565762004175375E-2</v>
      </c>
      <c r="AG48" s="37">
        <f t="shared" si="28"/>
        <v>4.9091801669121082E-4</v>
      </c>
      <c r="AH48" s="38">
        <f t="shared" si="28"/>
        <v>7.5131810193320714E-3</v>
      </c>
      <c r="AI48" s="39">
        <f t="shared" si="29"/>
        <v>4.2791740633467246E-2</v>
      </c>
      <c r="AJ48" s="37">
        <f t="shared" si="30"/>
        <v>3.1975793261367347E-2</v>
      </c>
      <c r="AK48" s="38">
        <f t="shared" si="31"/>
        <v>3.7024115825738058E-2</v>
      </c>
      <c r="AL48" s="39">
        <f t="shared" si="31"/>
        <v>4.6590807275333823E-2</v>
      </c>
      <c r="AM48" s="37">
        <f t="shared" si="31"/>
        <v>3.73246691496949E-2</v>
      </c>
      <c r="AN48" s="38">
        <f t="shared" si="31"/>
        <v>4.1673675357443152E-2</v>
      </c>
      <c r="AO48" s="39">
        <f t="shared" si="48"/>
        <v>4.5972091430528161E-2</v>
      </c>
      <c r="AP48" s="37">
        <f t="shared" si="49"/>
        <v>4.3468296409472806E-2</v>
      </c>
      <c r="AQ48" s="38">
        <f t="shared" ref="AQ48:AQ53" si="57">AQ22/AN22-1</f>
        <v>4.4648984699850569E-2</v>
      </c>
      <c r="AR48" s="39">
        <f t="shared" si="51"/>
        <v>5.0090031101653221E-2</v>
      </c>
      <c r="AS48" s="37">
        <f t="shared" si="52"/>
        <v>5.0150084193572031E-2</v>
      </c>
      <c r="AT48" s="38">
        <f t="shared" ref="AT48:AT53" si="58">AT22/AQ22-1</f>
        <v>5.0121729721374297E-2</v>
      </c>
      <c r="AU48" s="39">
        <f t="shared" si="54"/>
        <v>5.0896336710833934E-2</v>
      </c>
      <c r="AV48" s="37">
        <f t="shared" si="55"/>
        <v>5.1171221416620227E-2</v>
      </c>
      <c r="AW48" s="38">
        <f t="shared" ref="AW48:AW53" si="59">AW22/AT22-1</f>
        <v>5.1041436667402573E-2</v>
      </c>
      <c r="AX48" s="39">
        <f t="shared" si="33"/>
        <v>4.3313802566194548E-2</v>
      </c>
      <c r="AY48" s="37">
        <f t="shared" si="34"/>
        <v>4.0124684971481583E-2</v>
      </c>
      <c r="AZ48" s="38">
        <f t="shared" ref="AZ48:AZ53" si="60">AZ22/AW22-1</f>
        <v>4.1630195021182814E-2</v>
      </c>
      <c r="BA48" s="39">
        <f t="shared" si="36"/>
        <v>3.6823771948532036E-2</v>
      </c>
      <c r="BB48" s="37">
        <f t="shared" si="37"/>
        <v>4.8077536185678671E-2</v>
      </c>
      <c r="BC48" s="38">
        <f t="shared" ref="BC48:BC53" si="61">BC22/AZ22-1</f>
        <v>4.2756302521008482E-2</v>
      </c>
      <c r="BD48" s="39">
        <f t="shared" si="39"/>
        <v>6.2461432979088016E-2</v>
      </c>
      <c r="BE48" s="37">
        <f t="shared" si="40"/>
        <v>5.0069964105372122E-2</v>
      </c>
      <c r="BF48" s="38">
        <f t="shared" ref="BF48:BF53" si="62">BF22/BC22-1</f>
        <v>5.5895815872606613E-2</v>
      </c>
    </row>
    <row r="49" spans="1:58">
      <c r="A49" s="78" t="s">
        <v>29</v>
      </c>
      <c r="B49" s="98">
        <v>6.1500581849840863E-2</v>
      </c>
      <c r="C49" s="31">
        <v>5.6822627464919284E-2</v>
      </c>
      <c r="D49" s="98">
        <v>5.825801689420107E-2</v>
      </c>
      <c r="E49" s="33">
        <v>4.3150883289892805E-2</v>
      </c>
      <c r="F49" s="31">
        <v>5.6142158125160879E-2</v>
      </c>
      <c r="G49" s="32">
        <v>5.2143684820393998E-2</v>
      </c>
      <c r="H49" s="98">
        <v>5.8300943920044368E-2</v>
      </c>
      <c r="I49" s="31">
        <v>5.3035844915874097E-2</v>
      </c>
      <c r="J49" s="99">
        <v>5.4642494069806924E-2</v>
      </c>
      <c r="K49" s="98">
        <v>2.0461699895068186E-2</v>
      </c>
      <c r="L49" s="31">
        <v>2.2924626606460663E-2</v>
      </c>
      <c r="M49" s="99">
        <v>2.2170455458269789E-2</v>
      </c>
      <c r="N49" s="98">
        <v>9.3059125964010336E-2</v>
      </c>
      <c r="O49" s="31">
        <v>4.4934917940011365E-2</v>
      </c>
      <c r="P49" s="99">
        <v>5.9646365422396874E-2</v>
      </c>
      <c r="Q49" s="98">
        <v>9.2897460018814604E-2</v>
      </c>
      <c r="R49" s="31">
        <v>3.0545927209705281E-2</v>
      </c>
      <c r="S49" s="98">
        <v>5.020765351527734E-2</v>
      </c>
      <c r="T49" s="33">
        <f t="shared" si="42"/>
        <v>0.16117925543361311</v>
      </c>
      <c r="U49" s="31">
        <f t="shared" si="43"/>
        <v>3.0901828883750371E-2</v>
      </c>
      <c r="V49" s="32">
        <f t="shared" si="44"/>
        <v>7.3652990608007896E-2</v>
      </c>
      <c r="W49" s="33">
        <f t="shared" si="45"/>
        <v>0.13991845811712378</v>
      </c>
      <c r="X49" s="31">
        <f t="shared" si="46"/>
        <v>1.7536704730831909E-2</v>
      </c>
      <c r="Y49" s="32">
        <f t="shared" si="47"/>
        <v>6.0970797158642398E-2</v>
      </c>
      <c r="Z49" s="33">
        <f t="shared" si="23"/>
        <v>0.13201105511298983</v>
      </c>
      <c r="AA49" s="31">
        <f t="shared" si="24"/>
        <v>1.9939879759518941E-2</v>
      </c>
      <c r="AB49" s="32">
        <f t="shared" si="25"/>
        <v>6.2674353728845E-2</v>
      </c>
      <c r="AC49" s="33">
        <f t="shared" si="26"/>
        <v>9.9526066350710929E-2</v>
      </c>
      <c r="AD49" s="31">
        <f t="shared" si="27"/>
        <v>3.6742312604381544E-2</v>
      </c>
      <c r="AE49" s="32">
        <f t="shared" si="28"/>
        <v>6.2244778905611975E-2</v>
      </c>
      <c r="AF49" s="39">
        <f t="shared" si="28"/>
        <v>9.0386624869383425E-2</v>
      </c>
      <c r="AG49" s="37">
        <f t="shared" si="28"/>
        <v>1.5445844783473994E-2</v>
      </c>
      <c r="AH49" s="38">
        <f t="shared" si="28"/>
        <v>4.6954802570157606E-2</v>
      </c>
      <c r="AI49" s="39">
        <f t="shared" si="29"/>
        <v>6.2290368950645991E-3</v>
      </c>
      <c r="AJ49" s="37">
        <f t="shared" si="30"/>
        <v>-9.3318402388953281E-4</v>
      </c>
      <c r="AK49" s="38">
        <f t="shared" si="31"/>
        <v>2.2031053294166991E-3</v>
      </c>
      <c r="AL49" s="39">
        <f t="shared" si="31"/>
        <v>1.5119047619047699E-2</v>
      </c>
      <c r="AM49" s="37">
        <f t="shared" si="31"/>
        <v>-5.6043340183076218E-4</v>
      </c>
      <c r="AN49" s="38">
        <f t="shared" si="31"/>
        <v>6.3330890819637276E-3</v>
      </c>
      <c r="AO49" s="39">
        <f t="shared" si="48"/>
        <v>8.5610413979124722E-3</v>
      </c>
      <c r="AP49" s="37">
        <f t="shared" si="49"/>
        <v>4.0186915887849839E-3</v>
      </c>
      <c r="AQ49" s="38">
        <f t="shared" si="57"/>
        <v>6.0331825037707176E-3</v>
      </c>
      <c r="AR49" s="39">
        <f t="shared" si="51"/>
        <v>1.3255813953488405E-2</v>
      </c>
      <c r="AS49" s="37">
        <f t="shared" si="52"/>
        <v>-4.5611095597133389E-3</v>
      </c>
      <c r="AT49" s="38">
        <f t="shared" si="58"/>
        <v>3.3603887711317615E-3</v>
      </c>
      <c r="AU49" s="39">
        <f t="shared" si="54"/>
        <v>9.1806288730778007E-4</v>
      </c>
      <c r="AV49" s="37">
        <f t="shared" si="55"/>
        <v>-4.9560501215635266E-3</v>
      </c>
      <c r="AW49" s="38">
        <f t="shared" si="59"/>
        <v>-2.318631492168155E-3</v>
      </c>
      <c r="AX49" s="39">
        <f t="shared" si="33"/>
        <v>4.6434304058702081E-2</v>
      </c>
      <c r="AY49" s="37">
        <f t="shared" si="34"/>
        <v>3.1857908091344811E-2</v>
      </c>
      <c r="AZ49" s="38">
        <f t="shared" si="60"/>
        <v>3.8423797965191353E-2</v>
      </c>
      <c r="BA49" s="39">
        <f t="shared" si="36"/>
        <v>5.0399912347978582E-2</v>
      </c>
      <c r="BB49" s="37">
        <f t="shared" si="37"/>
        <v>3.5336976320582858E-2</v>
      </c>
      <c r="BC49" s="38">
        <f t="shared" si="61"/>
        <v>4.2174367135823454E-2</v>
      </c>
      <c r="BD49" s="39">
        <f t="shared" si="39"/>
        <v>4.1931782622301128E-2</v>
      </c>
      <c r="BE49" s="37">
        <f t="shared" si="40"/>
        <v>4.1344123856439152E-2</v>
      </c>
      <c r="BF49" s="38">
        <f t="shared" si="62"/>
        <v>4.161298019565729E-2</v>
      </c>
    </row>
    <row r="50" spans="1:58">
      <c r="A50" s="78" t="s">
        <v>30</v>
      </c>
      <c r="B50" s="98">
        <v>2.7591999851986238E-2</v>
      </c>
      <c r="C50" s="31">
        <v>2.9572147651006686E-2</v>
      </c>
      <c r="D50" s="98">
        <v>2.9056085630462025E-2</v>
      </c>
      <c r="E50" s="33">
        <v>5.2113491603937412E-2</v>
      </c>
      <c r="F50" s="31">
        <v>3.1778366266042024E-2</v>
      </c>
      <c r="G50" s="32">
        <v>3.7070524412296635E-2</v>
      </c>
      <c r="H50" s="98">
        <v>8.8057237204182126E-3</v>
      </c>
      <c r="I50" s="31">
        <v>-1.3820335636722803E-3</v>
      </c>
      <c r="J50" s="99">
        <v>1.3077593722754521E-3</v>
      </c>
      <c r="K50" s="98">
        <v>-2.4549918166939411E-2</v>
      </c>
      <c r="L50" s="31">
        <v>-1.7200474495848161E-2</v>
      </c>
      <c r="M50" s="99">
        <v>-1.9155420113191157E-2</v>
      </c>
      <c r="N50" s="98">
        <v>1.5100671140939603E-2</v>
      </c>
      <c r="O50" s="31">
        <v>-7.4431703882518185E-3</v>
      </c>
      <c r="P50" s="99">
        <v>-1.4795088030773451E-3</v>
      </c>
      <c r="Q50" s="98">
        <v>8.5950413223140565E-2</v>
      </c>
      <c r="R50" s="31">
        <v>4.7628698824483173E-2</v>
      </c>
      <c r="S50" s="98">
        <v>5.7934508816120944E-2</v>
      </c>
      <c r="T50" s="33">
        <f t="shared" si="42"/>
        <v>6.7985794013191381E-2</v>
      </c>
      <c r="U50" s="31">
        <f t="shared" si="43"/>
        <v>5.2041013735732333E-2</v>
      </c>
      <c r="V50" s="32">
        <f t="shared" si="44"/>
        <v>5.6442577030812346E-2</v>
      </c>
      <c r="W50" s="33">
        <f t="shared" si="45"/>
        <v>7.7909738717339749E-2</v>
      </c>
      <c r="X50" s="31">
        <f t="shared" si="46"/>
        <v>6.8775285031261513E-2</v>
      </c>
      <c r="Y50" s="32">
        <f t="shared" si="47"/>
        <v>7.1324406734720958E-2</v>
      </c>
      <c r="Z50" s="33">
        <f t="shared" si="23"/>
        <v>6.0819744380784524E-2</v>
      </c>
      <c r="AA50" s="31">
        <f t="shared" si="24"/>
        <v>5.0412938747419034E-2</v>
      </c>
      <c r="AB50" s="32">
        <f t="shared" si="25"/>
        <v>5.3334983294146765E-2</v>
      </c>
      <c r="AC50" s="33">
        <f t="shared" si="26"/>
        <v>0.11009555463232235</v>
      </c>
      <c r="AD50" s="31">
        <f t="shared" si="27"/>
        <v>4.9467649467649366E-2</v>
      </c>
      <c r="AE50" s="32">
        <f t="shared" si="28"/>
        <v>6.6611842105263053E-2</v>
      </c>
      <c r="AF50" s="39">
        <f t="shared" si="28"/>
        <v>0.14258982035928147</v>
      </c>
      <c r="AG50" s="37">
        <f t="shared" si="28"/>
        <v>5.4783830185734406E-2</v>
      </c>
      <c r="AH50" s="38">
        <f t="shared" si="28"/>
        <v>8.0625619561625728E-2</v>
      </c>
      <c r="AI50" s="39">
        <f t="shared" si="29"/>
        <v>0.19914837864395674</v>
      </c>
      <c r="AJ50" s="37">
        <f t="shared" si="30"/>
        <v>2.7226990233796933E-2</v>
      </c>
      <c r="AK50" s="38">
        <f t="shared" si="31"/>
        <v>8.0725716033024142E-2</v>
      </c>
      <c r="AL50" s="39">
        <f t="shared" si="31"/>
        <v>0.1412182463807703</v>
      </c>
      <c r="AM50" s="37">
        <f t="shared" si="31"/>
        <v>2.002304811293576E-2</v>
      </c>
      <c r="AN50" s="38">
        <f t="shared" si="31"/>
        <v>6.1869282278600446E-2</v>
      </c>
      <c r="AO50" s="39">
        <f t="shared" si="48"/>
        <v>0.14193393968405932</v>
      </c>
      <c r="AP50" s="37">
        <f t="shared" si="49"/>
        <v>3.2622510944781746E-2</v>
      </c>
      <c r="AQ50" s="38">
        <f t="shared" si="57"/>
        <v>7.318589572786216E-2</v>
      </c>
      <c r="AR50" s="39">
        <f t="shared" si="51"/>
        <v>8.467826451477678E-2</v>
      </c>
      <c r="AS50" s="37">
        <f t="shared" si="52"/>
        <v>4.1165207877461807E-2</v>
      </c>
      <c r="AT50" s="38">
        <f t="shared" si="58"/>
        <v>5.834643714309351E-2</v>
      </c>
      <c r="AU50" s="39">
        <f t="shared" si="54"/>
        <v>7.265700483091786E-2</v>
      </c>
      <c r="AV50" s="37">
        <f t="shared" si="55"/>
        <v>2.613949822671735E-2</v>
      </c>
      <c r="AW50" s="38">
        <f t="shared" si="59"/>
        <v>4.496402877697836E-2</v>
      </c>
      <c r="AX50" s="39">
        <f t="shared" si="33"/>
        <v>1.3691226805981005E-2</v>
      </c>
      <c r="AY50" s="37">
        <f t="shared" si="34"/>
        <v>7.680491551458335E-4</v>
      </c>
      <c r="AZ50" s="38">
        <f t="shared" si="60"/>
        <v>6.1363466287509549E-3</v>
      </c>
      <c r="BA50" s="39">
        <f t="shared" si="36"/>
        <v>9.0634441087613649E-3</v>
      </c>
      <c r="BB50" s="37">
        <f t="shared" si="37"/>
        <v>-3.3256587362496814E-3</v>
      </c>
      <c r="BC50" s="38">
        <f t="shared" si="61"/>
        <v>1.8594272963927683E-3</v>
      </c>
      <c r="BD50" s="39">
        <f t="shared" si="39"/>
        <v>1.4441704825642887E-2</v>
      </c>
      <c r="BE50" s="37">
        <f t="shared" si="40"/>
        <v>1.0908624229979402E-2</v>
      </c>
      <c r="BF50" s="38">
        <f t="shared" si="62"/>
        <v>1.2397921306607218E-2</v>
      </c>
    </row>
    <row r="51" spans="1:58">
      <c r="A51" s="78" t="s">
        <v>22</v>
      </c>
      <c r="B51" s="98">
        <v>0.11173738386610776</v>
      </c>
      <c r="C51" s="31">
        <v>8.3120549314892767E-2</v>
      </c>
      <c r="D51" s="98">
        <v>8.9426767557886144E-2</v>
      </c>
      <c r="E51" s="33">
        <v>6.2056737588652489E-2</v>
      </c>
      <c r="F51" s="31">
        <v>6.3786008230452662E-2</v>
      </c>
      <c r="G51" s="32">
        <v>6.3397129186602896E-2</v>
      </c>
      <c r="H51" s="98">
        <v>4.8414023372287174E-2</v>
      </c>
      <c r="I51" s="31">
        <v>4.4003868471953478E-2</v>
      </c>
      <c r="J51" s="99">
        <v>4.4994375703037104E-2</v>
      </c>
      <c r="K51" s="98">
        <v>6.0509554140127486E-2</v>
      </c>
      <c r="L51" s="31">
        <v>3.1032885595182913E-2</v>
      </c>
      <c r="M51" s="99">
        <v>3.7674919268030127E-2</v>
      </c>
      <c r="N51" s="98">
        <v>-7.5075075075075048E-3</v>
      </c>
      <c r="O51" s="31">
        <v>4.6720575022461741E-2</v>
      </c>
      <c r="P51" s="99">
        <v>3.4232365145228316E-2</v>
      </c>
      <c r="Q51" s="98">
        <v>-4.5385779122542047E-3</v>
      </c>
      <c r="R51" s="31">
        <v>1.3304721030042987E-2</v>
      </c>
      <c r="S51" s="98">
        <v>9.3614175860916582E-3</v>
      </c>
      <c r="T51" s="33">
        <f t="shared" si="42"/>
        <v>8.5106382978723305E-2</v>
      </c>
      <c r="U51" s="31">
        <f t="shared" si="43"/>
        <v>2.0330368487928796E-2</v>
      </c>
      <c r="V51" s="32">
        <f t="shared" si="44"/>
        <v>3.4448492878436543E-2</v>
      </c>
      <c r="W51" s="33">
        <f t="shared" si="45"/>
        <v>4.2016806722689148E-2</v>
      </c>
      <c r="X51" s="31">
        <f t="shared" si="46"/>
        <v>7.8870900788710063E-3</v>
      </c>
      <c r="Y51" s="32">
        <f t="shared" si="47"/>
        <v>1.5690041626641005E-2</v>
      </c>
      <c r="Z51" s="33">
        <f t="shared" si="23"/>
        <v>6.7204301075269868E-3</v>
      </c>
      <c r="AA51" s="31">
        <f t="shared" si="24"/>
        <v>2.883031301482708E-3</v>
      </c>
      <c r="AB51" s="32">
        <f t="shared" si="25"/>
        <v>3.7831021437579881E-3</v>
      </c>
      <c r="AC51" s="33">
        <f t="shared" si="26"/>
        <v>2.4032042723631575E-2</v>
      </c>
      <c r="AD51" s="31">
        <f t="shared" si="27"/>
        <v>1.2731006160164204E-2</v>
      </c>
      <c r="AE51" s="32">
        <f t="shared" si="28"/>
        <v>1.5389447236180853E-2</v>
      </c>
      <c r="AF51" s="39">
        <f t="shared" si="28"/>
        <v>0.14471968709256844</v>
      </c>
      <c r="AG51" s="37">
        <f t="shared" si="28"/>
        <v>8.4752635847526347E-2</v>
      </c>
      <c r="AH51" s="38">
        <f t="shared" si="28"/>
        <v>9.8979276214042677E-2</v>
      </c>
      <c r="AI51" s="39">
        <f t="shared" si="29"/>
        <v>8.8838268792710728E-2</v>
      </c>
      <c r="AJ51" s="37">
        <f t="shared" si="30"/>
        <v>6.2429906542056157E-2</v>
      </c>
      <c r="AK51" s="38">
        <f t="shared" si="31"/>
        <v>6.8955811989867666E-2</v>
      </c>
      <c r="AL51" s="39">
        <f t="shared" si="31"/>
        <v>8.2635983263598334E-2</v>
      </c>
      <c r="AM51" s="37">
        <f t="shared" si="31"/>
        <v>4.2223786066150515E-2</v>
      </c>
      <c r="AN51" s="38">
        <f t="shared" si="31"/>
        <v>5.2395997893628143E-2</v>
      </c>
      <c r="AO51" s="39">
        <f t="shared" si="48"/>
        <v>9.4685990338164272E-2</v>
      </c>
      <c r="AP51" s="37">
        <f t="shared" si="49"/>
        <v>5.266711681296421E-2</v>
      </c>
      <c r="AQ51" s="38">
        <f t="shared" si="57"/>
        <v>6.3547660745559176E-2</v>
      </c>
      <c r="AR51" s="39">
        <f t="shared" si="51"/>
        <v>0.12444836716681373</v>
      </c>
      <c r="AS51" s="37">
        <f t="shared" si="52"/>
        <v>5.9974342527260971E-2</v>
      </c>
      <c r="AT51" s="38">
        <f t="shared" si="58"/>
        <v>7.715831569042586E-2</v>
      </c>
      <c r="AU51" s="39">
        <f t="shared" si="54"/>
        <v>0.13343799058084782</v>
      </c>
      <c r="AV51" s="37">
        <f t="shared" si="55"/>
        <v>2.8441754916792794E-2</v>
      </c>
      <c r="AW51" s="38">
        <f t="shared" si="59"/>
        <v>5.7654509718279012E-2</v>
      </c>
      <c r="AX51" s="39">
        <f t="shared" si="33"/>
        <v>0.19044321329639891</v>
      </c>
      <c r="AY51" s="37">
        <f t="shared" si="34"/>
        <v>4.0011768167107942E-2</v>
      </c>
      <c r="AZ51" s="38">
        <f t="shared" si="60"/>
        <v>8.4864753252116509E-2</v>
      </c>
      <c r="BA51" s="39">
        <f t="shared" si="36"/>
        <v>0.12856311809191401</v>
      </c>
      <c r="BB51" s="37">
        <f t="shared" si="37"/>
        <v>3.5077793493635046E-2</v>
      </c>
      <c r="BC51" s="38">
        <f t="shared" si="61"/>
        <v>6.5664255805100824E-2</v>
      </c>
      <c r="BD51" s="39">
        <f t="shared" si="39"/>
        <v>0.12783505154639174</v>
      </c>
      <c r="BE51" s="37">
        <f t="shared" si="40"/>
        <v>4.646078163432632E-2</v>
      </c>
      <c r="BF51" s="38">
        <f t="shared" si="62"/>
        <v>7.4656188605108031E-2</v>
      </c>
    </row>
    <row r="52" spans="1:58">
      <c r="A52" s="78" t="s">
        <v>23</v>
      </c>
      <c r="B52" s="98">
        <v>0.16071428571428581</v>
      </c>
      <c r="C52" s="31">
        <v>6.5400843881856519E-2</v>
      </c>
      <c r="D52" s="98">
        <v>8.361774744027306E-2</v>
      </c>
      <c r="E52" s="33">
        <v>1.538461538461533E-2</v>
      </c>
      <c r="F52" s="31">
        <v>0.1207920792079209</v>
      </c>
      <c r="G52" s="32">
        <v>9.9212598425196807E-2</v>
      </c>
      <c r="H52" s="98">
        <v>-8.333333333333337E-2</v>
      </c>
      <c r="I52" s="31">
        <v>6.360424028268552E-2</v>
      </c>
      <c r="J52" s="99">
        <v>3.5816618911174825E-2</v>
      </c>
      <c r="K52" s="98">
        <v>-9.9173553719008267E-2</v>
      </c>
      <c r="L52" s="31">
        <v>-6.6445182724252483E-2</v>
      </c>
      <c r="M52" s="99">
        <v>-7.1922544951590561E-2</v>
      </c>
      <c r="N52" s="98">
        <v>0.15596330275229353</v>
      </c>
      <c r="O52" s="31">
        <v>2.8469750889679624E-2</v>
      </c>
      <c r="P52" s="99">
        <v>4.9180327868852514E-2</v>
      </c>
      <c r="Q52" s="98">
        <v>7.1428571428571397E-2</v>
      </c>
      <c r="R52" s="31">
        <v>6.7474048442906609E-2</v>
      </c>
      <c r="S52" s="98">
        <v>6.8181818181818121E-2</v>
      </c>
      <c r="T52" s="33">
        <f t="shared" si="42"/>
        <v>5.9259259259259345E-2</v>
      </c>
      <c r="U52" s="31">
        <f t="shared" si="43"/>
        <v>4.0518638573743937E-2</v>
      </c>
      <c r="V52" s="32">
        <f t="shared" si="44"/>
        <v>4.3882978723404298E-2</v>
      </c>
      <c r="W52" s="33">
        <f t="shared" si="45"/>
        <v>-2.0979020979020935E-2</v>
      </c>
      <c r="X52" s="31">
        <f t="shared" si="46"/>
        <v>9.1900311526479816E-2</v>
      </c>
      <c r="Y52" s="32">
        <f t="shared" si="47"/>
        <v>7.1337579617834379E-2</v>
      </c>
      <c r="Z52" s="33">
        <f t="shared" si="23"/>
        <v>6.4285714285714279E-2</v>
      </c>
      <c r="AA52" s="31">
        <f t="shared" si="24"/>
        <v>4.564907275320973E-2</v>
      </c>
      <c r="AB52" s="32">
        <f t="shared" si="25"/>
        <v>4.8751486325802507E-2</v>
      </c>
      <c r="AC52" s="33">
        <f t="shared" si="26"/>
        <v>7.3825503355704702E-2</v>
      </c>
      <c r="AD52" s="31">
        <f t="shared" si="27"/>
        <v>7.0941336971350522E-2</v>
      </c>
      <c r="AE52" s="32">
        <f t="shared" si="28"/>
        <v>7.1428571428571397E-2</v>
      </c>
      <c r="AF52" s="39">
        <f t="shared" si="28"/>
        <v>0.125</v>
      </c>
      <c r="AG52" s="37">
        <f t="shared" si="28"/>
        <v>3.566878980891719E-2</v>
      </c>
      <c r="AH52" s="38">
        <f t="shared" si="28"/>
        <v>5.0793650793650835E-2</v>
      </c>
      <c r="AI52" s="39">
        <f t="shared" si="29"/>
        <v>8.3333333333333259E-2</v>
      </c>
      <c r="AJ52" s="37">
        <f t="shared" si="30"/>
        <v>2.583025830258312E-2</v>
      </c>
      <c r="AK52" s="38">
        <f t="shared" si="31"/>
        <v>3.6253776435045237E-2</v>
      </c>
      <c r="AL52" s="39">
        <f t="shared" si="31"/>
        <v>7.1794871794871762E-2</v>
      </c>
      <c r="AM52" s="37">
        <f t="shared" si="31"/>
        <v>-1.5587529976019199E-2</v>
      </c>
      <c r="AN52" s="38">
        <f t="shared" si="31"/>
        <v>9.7181729834794339E-4</v>
      </c>
      <c r="AO52" s="39">
        <f t="shared" si="48"/>
        <v>-3.8277511961722466E-2</v>
      </c>
      <c r="AP52" s="37">
        <f t="shared" si="49"/>
        <v>3.4104750304506659E-2</v>
      </c>
      <c r="AQ52" s="38">
        <f t="shared" si="57"/>
        <v>1.9417475728155331E-2</v>
      </c>
      <c r="AR52" s="39">
        <f t="shared" si="51"/>
        <v>0.16915422885572129</v>
      </c>
      <c r="AS52" s="37">
        <f t="shared" si="52"/>
        <v>-8.2449941107184399E-3</v>
      </c>
      <c r="AT52" s="38">
        <f t="shared" si="58"/>
        <v>2.5714285714285801E-2</v>
      </c>
      <c r="AU52" s="39">
        <f t="shared" si="54"/>
        <v>3.4042553191489411E-2</v>
      </c>
      <c r="AV52" s="37">
        <f t="shared" si="55"/>
        <v>3.562945368171011E-2</v>
      </c>
      <c r="AW52" s="38">
        <f t="shared" si="59"/>
        <v>3.5283194057567302E-2</v>
      </c>
      <c r="AX52" s="39">
        <f t="shared" si="33"/>
        <v>0.11934156378600824</v>
      </c>
      <c r="AY52" s="37">
        <f t="shared" si="34"/>
        <v>6.0779816513761409E-2</v>
      </c>
      <c r="AZ52" s="38">
        <f t="shared" si="60"/>
        <v>7.3542600896860932E-2</v>
      </c>
      <c r="BA52" s="39">
        <f t="shared" si="36"/>
        <v>0.10294117647058831</v>
      </c>
      <c r="BB52" s="37">
        <f t="shared" si="37"/>
        <v>3.3513513513513615E-2</v>
      </c>
      <c r="BC52" s="38">
        <f t="shared" si="61"/>
        <v>4.9289891395154495E-2</v>
      </c>
      <c r="BD52" s="39">
        <f t="shared" si="39"/>
        <v>8.0000000000000071E-2</v>
      </c>
      <c r="BE52" s="37">
        <f t="shared" si="40"/>
        <v>7.7405857740585837E-2</v>
      </c>
      <c r="BF52" s="38">
        <f t="shared" si="62"/>
        <v>7.8025477707006408E-2</v>
      </c>
    </row>
    <row r="53" spans="1:58" ht="13.5" thickBot="1">
      <c r="A53" s="80" t="s">
        <v>25</v>
      </c>
      <c r="B53" s="100">
        <v>0.47852421109886345</v>
      </c>
      <c r="C53" s="106">
        <v>0.42328156395075389</v>
      </c>
      <c r="D53" s="100">
        <v>0.44928921233239949</v>
      </c>
      <c r="E53" s="105">
        <v>-1.6760896827701099E-3</v>
      </c>
      <c r="F53" s="106">
        <v>1.3940404769610115E-3</v>
      </c>
      <c r="G53" s="107">
        <v>-8.0500251563253578E-5</v>
      </c>
      <c r="H53" s="100">
        <v>-9.3868703736460501E-3</v>
      </c>
      <c r="I53" s="106">
        <v>-9.4602022411702791E-3</v>
      </c>
      <c r="J53" s="101">
        <v>-9.4250381688169016E-3</v>
      </c>
      <c r="K53" s="100">
        <v>-1.0949700381332805E-2</v>
      </c>
      <c r="L53" s="106">
        <v>-1.1388162334294405E-2</v>
      </c>
      <c r="M53" s="101">
        <v>-1.1177903105489051E-2</v>
      </c>
      <c r="N53" s="100">
        <v>-6.9002025691397018E-3</v>
      </c>
      <c r="O53" s="106">
        <v>-6.1658402297100068E-3</v>
      </c>
      <c r="P53" s="101">
        <v>-6.5180762501908518E-3</v>
      </c>
      <c r="Q53" s="100">
        <v>4.3907353942571614E-3</v>
      </c>
      <c r="R53" s="106">
        <v>4.325269335997417E-3</v>
      </c>
      <c r="S53" s="100">
        <v>4.3566579750182743E-3</v>
      </c>
      <c r="T53" s="105">
        <f t="shared" si="42"/>
        <v>1.1893659578123383E-2</v>
      </c>
      <c r="U53" s="106">
        <f t="shared" si="43"/>
        <v>1.0636614369037289E-2</v>
      </c>
      <c r="V53" s="107">
        <f t="shared" si="44"/>
        <v>1.1239343143427005E-2</v>
      </c>
      <c r="W53" s="105">
        <f t="shared" si="45"/>
        <v>2.9513504664255397E-2</v>
      </c>
      <c r="X53" s="106">
        <f t="shared" si="46"/>
        <v>2.7441309040476813E-2</v>
      </c>
      <c r="Y53" s="107">
        <f t="shared" si="47"/>
        <v>2.8435529502461865E-2</v>
      </c>
      <c r="Z53" s="105">
        <f t="shared" si="23"/>
        <v>1.973885695439126E-2</v>
      </c>
      <c r="AA53" s="106">
        <f t="shared" si="24"/>
        <v>1.9145461967614574E-2</v>
      </c>
      <c r="AB53" s="107">
        <f t="shared" si="25"/>
        <v>1.9430465861613344E-2</v>
      </c>
      <c r="AC53" s="105">
        <f t="shared" si="26"/>
        <v>1.323179905685179E-2</v>
      </c>
      <c r="AD53" s="106">
        <f t="shared" si="27"/>
        <v>1.3634725022364069E-2</v>
      </c>
      <c r="AE53" s="107">
        <f t="shared" si="28"/>
        <v>1.3441143662628496E-2</v>
      </c>
      <c r="AF53" s="102">
        <f t="shared" si="28"/>
        <v>1.4777595056844506E-2</v>
      </c>
      <c r="AG53" s="103">
        <f t="shared" si="28"/>
        <v>1.2745296911675918E-2</v>
      </c>
      <c r="AH53" s="104">
        <f t="shared" si="28"/>
        <v>1.3721490567587535E-2</v>
      </c>
      <c r="AI53" s="102">
        <f t="shared" si="29"/>
        <v>1.491627674453877E-2</v>
      </c>
      <c r="AJ53" s="103">
        <f t="shared" si="30"/>
        <v>1.248344947961777E-2</v>
      </c>
      <c r="AK53" s="104">
        <f t="shared" si="31"/>
        <v>1.3653250648563153E-2</v>
      </c>
      <c r="AL53" s="102">
        <f t="shared" si="31"/>
        <v>1.5914656925822834E-2</v>
      </c>
      <c r="AM53" s="103">
        <f t="shared" si="31"/>
        <v>1.5068289023400183E-2</v>
      </c>
      <c r="AN53" s="104">
        <f t="shared" si="31"/>
        <v>1.547576382939897E-2</v>
      </c>
      <c r="AO53" s="102">
        <f t="shared" si="48"/>
        <v>1.2252258141840722E-2</v>
      </c>
      <c r="AP53" s="103">
        <f t="shared" si="49"/>
        <v>1.2267997661310037E-2</v>
      </c>
      <c r="AQ53" s="104">
        <f t="shared" si="57"/>
        <v>1.2260416762331694E-2</v>
      </c>
      <c r="AR53" s="102">
        <f t="shared" si="51"/>
        <v>1.2580258009655232E-2</v>
      </c>
      <c r="AS53" s="103">
        <f t="shared" si="52"/>
        <v>1.2459368905335833E-2</v>
      </c>
      <c r="AT53" s="104">
        <f t="shared" si="58"/>
        <v>1.2517594361509454E-2</v>
      </c>
      <c r="AU53" s="102">
        <f t="shared" si="54"/>
        <v>5.7854468241165247E-3</v>
      </c>
      <c r="AV53" s="103">
        <f t="shared" si="55"/>
        <v>6.5222276827940906E-3</v>
      </c>
      <c r="AW53" s="104">
        <f t="shared" si="59"/>
        <v>6.1673399794166528E-3</v>
      </c>
      <c r="AX53" s="102">
        <f t="shared" si="33"/>
        <v>-1.4320969386946159E-3</v>
      </c>
      <c r="AY53" s="103">
        <f t="shared" si="34"/>
        <v>3.1651470689264549E-4</v>
      </c>
      <c r="AZ53" s="104">
        <f t="shared" si="60"/>
        <v>-5.2542523822241005E-4</v>
      </c>
      <c r="BA53" s="102">
        <f t="shared" si="36"/>
        <v>-4.4056476963622027E-3</v>
      </c>
      <c r="BB53" s="103">
        <f t="shared" si="37"/>
        <v>-1.5207521345718122E-3</v>
      </c>
      <c r="BC53" s="104">
        <f t="shared" si="61"/>
        <v>-2.9085419485576081E-3</v>
      </c>
      <c r="BD53" s="102">
        <f t="shared" si="39"/>
        <v>-6.3227723456449336E-3</v>
      </c>
      <c r="BE53" s="103">
        <f t="shared" si="40"/>
        <v>-4.2989832290523111E-3</v>
      </c>
      <c r="BF53" s="104">
        <f t="shared" si="62"/>
        <v>-5.2710728018260378E-3</v>
      </c>
    </row>
    <row r="54" spans="1:58" ht="13.15" thickTop="1"/>
  </sheetData>
  <mergeCells count="38">
    <mergeCell ref="B31:D31"/>
    <mergeCell ref="B5:D5"/>
    <mergeCell ref="E5:G5"/>
    <mergeCell ref="E31:G31"/>
    <mergeCell ref="AC5:AE5"/>
    <mergeCell ref="AC31:AE31"/>
    <mergeCell ref="Z5:AB5"/>
    <mergeCell ref="Z31:AB31"/>
    <mergeCell ref="AI5:AK5"/>
    <mergeCell ref="AI31:AK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AR5:AT5"/>
    <mergeCell ref="AR31:AT31"/>
    <mergeCell ref="AU5:AW5"/>
    <mergeCell ref="AU31:AW31"/>
    <mergeCell ref="AL5:AN5"/>
    <mergeCell ref="AL31:AN31"/>
    <mergeCell ref="AO5:AQ5"/>
    <mergeCell ref="AO31:AQ31"/>
    <mergeCell ref="BD5:BF5"/>
    <mergeCell ref="BD31:BF31"/>
    <mergeCell ref="BA5:BC5"/>
    <mergeCell ref="BA31:BC31"/>
    <mergeCell ref="AX5:AZ5"/>
    <mergeCell ref="AX31:AZ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unlockedFormula="1"/>
    <ignoredError sqref="BC27 AZ27 AT2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3" width="10.73046875" style="10" hidden="1" customWidth="1" outlineLevel="1"/>
    <col min="44" max="44" width="10.73046875" style="10" customWidth="1" collapsed="1"/>
    <col min="45" max="46" width="10.73046875" style="10" customWidth="1"/>
    <col min="47" max="47" width="11" style="10" customWidth="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t="s">
        <v>83</v>
      </c>
      <c r="BE1" s="153"/>
      <c r="BF1" s="153"/>
      <c r="BG1"/>
      <c r="BH1"/>
      <c r="BI1"/>
      <c r="BJ1"/>
      <c r="BK1"/>
      <c r="BL1"/>
      <c r="BM1"/>
      <c r="BN1"/>
      <c r="BO1"/>
      <c r="BP1"/>
      <c r="BQ1"/>
      <c r="BR1"/>
      <c r="BS1"/>
      <c r="BT1"/>
      <c r="BU1"/>
      <c r="BV1"/>
      <c r="BW1"/>
      <c r="BX1"/>
      <c r="BY1"/>
      <c r="BZ1"/>
    </row>
    <row r="2" spans="1:84" ht="13.15">
      <c r="A2" s="5" t="s">
        <v>48</v>
      </c>
      <c r="C2" s="13"/>
      <c r="D2" s="57"/>
      <c r="E2" s="14"/>
      <c r="F2" s="57"/>
      <c r="G2" s="57"/>
      <c r="H2" s="57"/>
      <c r="I2" s="57"/>
      <c r="J2" s="57"/>
      <c r="K2" s="57"/>
      <c r="L2" s="57"/>
      <c r="M2" s="57"/>
      <c r="N2" s="57"/>
      <c r="O2" s="57"/>
      <c r="P2" s="57"/>
      <c r="Q2" s="57"/>
      <c r="R2" s="196"/>
      <c r="S2" s="135"/>
      <c r="T2" s="57"/>
      <c r="U2" s="196"/>
      <c r="V2" s="135"/>
      <c r="W2" s="57"/>
      <c r="X2" s="196"/>
      <c r="Y2" s="135"/>
      <c r="Z2" s="57"/>
      <c r="AA2" s="196"/>
      <c r="AB2" s="135"/>
      <c r="AC2" s="57"/>
      <c r="AD2" s="196"/>
      <c r="AE2" s="135"/>
      <c r="AF2" s="57"/>
      <c r="AG2" s="196"/>
      <c r="AH2" s="135"/>
      <c r="AI2" s="136"/>
      <c r="AJ2" s="196"/>
      <c r="AK2" s="135"/>
      <c r="AL2" s="136"/>
      <c r="AM2" s="196"/>
      <c r="AN2" s="135"/>
      <c r="AO2" s="136"/>
      <c r="AP2" s="196"/>
      <c r="AQ2" s="135"/>
      <c r="AR2" s="135"/>
      <c r="AS2" s="135"/>
      <c r="AT2" s="135"/>
      <c r="AU2" s="136"/>
      <c r="AV2" s="196"/>
      <c r="AW2" s="135"/>
      <c r="AX2" s="136"/>
      <c r="AY2" s="196"/>
      <c r="AZ2" s="135"/>
      <c r="BA2" s="136"/>
      <c r="BB2" s="196"/>
      <c r="BC2" s="135"/>
      <c r="BD2" s="136"/>
      <c r="BE2" s="196"/>
      <c r="BF2" s="135"/>
    </row>
    <row r="3" spans="1:84" ht="13.15">
      <c r="A3" s="65" t="s">
        <v>75</v>
      </c>
      <c r="B3" s="4"/>
      <c r="C3" s="4"/>
      <c r="E3" s="4"/>
      <c r="F3" s="4"/>
      <c r="G3" s="4"/>
      <c r="H3" s="4"/>
      <c r="I3" s="4"/>
      <c r="J3" s="4"/>
      <c r="K3" s="4"/>
      <c r="L3" s="4"/>
      <c r="M3" s="4"/>
      <c r="N3" s="4"/>
      <c r="O3" s="4"/>
      <c r="P3" s="4"/>
      <c r="Q3" s="4"/>
      <c r="R3" s="196"/>
      <c r="S3" s="135"/>
      <c r="T3" s="4"/>
      <c r="U3" s="196"/>
      <c r="V3" s="135"/>
      <c r="W3" s="4"/>
      <c r="X3" s="196"/>
      <c r="Y3" s="135"/>
      <c r="Z3" s="4"/>
      <c r="AA3" s="196"/>
      <c r="AB3" s="135"/>
      <c r="AC3" s="4"/>
      <c r="AD3" s="196"/>
      <c r="AE3" s="135"/>
      <c r="AF3" s="4"/>
      <c r="AG3" s="196"/>
      <c r="AH3" s="135"/>
      <c r="AI3" s="4"/>
      <c r="AJ3" s="196"/>
      <c r="AK3" s="135"/>
      <c r="AL3" s="4"/>
      <c r="AM3" s="196"/>
      <c r="AN3" s="135"/>
      <c r="AO3" s="4"/>
      <c r="AP3" s="196"/>
      <c r="AQ3" s="135"/>
      <c r="AR3" s="135"/>
      <c r="AS3" s="135"/>
      <c r="AT3" s="135"/>
      <c r="AU3" s="4"/>
      <c r="AV3" s="196"/>
      <c r="AW3" s="135"/>
      <c r="AX3" s="4"/>
      <c r="AY3" s="196"/>
      <c r="AZ3" s="135"/>
      <c r="BA3" s="4"/>
      <c r="BB3" s="196"/>
      <c r="BC3" s="135"/>
      <c r="BD3" s="4"/>
      <c r="BE3" s="196"/>
      <c r="BF3" s="135"/>
    </row>
    <row r="4" spans="1:84" ht="6.95" customHeight="1" thickBot="1">
      <c r="A4" s="16" t="s">
        <v>4</v>
      </c>
      <c r="B4" s="4" t="s">
        <v>4</v>
      </c>
      <c r="C4" s="18"/>
      <c r="D4" s="4"/>
      <c r="E4" s="4"/>
      <c r="F4" s="4"/>
      <c r="G4" s="4"/>
      <c r="H4" s="4"/>
      <c r="I4" s="4"/>
      <c r="J4" s="4"/>
      <c r="K4" s="4"/>
      <c r="L4" s="4"/>
      <c r="M4" s="4"/>
      <c r="N4" s="4"/>
      <c r="O4" s="4"/>
      <c r="P4" s="4"/>
      <c r="Q4" s="110"/>
      <c r="R4" s="197"/>
      <c r="S4" s="135"/>
      <c r="T4" s="110"/>
      <c r="U4" s="197"/>
      <c r="V4" s="135"/>
      <c r="W4" s="110"/>
      <c r="X4" s="197"/>
      <c r="Y4" s="135"/>
      <c r="Z4" s="110"/>
      <c r="AA4" s="197"/>
      <c r="AB4" s="135"/>
      <c r="AC4" s="110"/>
      <c r="AD4" s="197"/>
      <c r="AE4" s="135"/>
      <c r="AF4" s="110"/>
      <c r="AG4" s="197"/>
      <c r="AH4" s="135"/>
      <c r="AI4" s="110"/>
      <c r="AJ4" s="197"/>
      <c r="AK4" s="135"/>
      <c r="AL4" s="110"/>
      <c r="AM4" s="197"/>
      <c r="AN4" s="135"/>
      <c r="AO4" s="110"/>
      <c r="AP4" s="197"/>
      <c r="AQ4" s="135"/>
      <c r="AR4" s="135"/>
      <c r="AS4" s="135"/>
      <c r="AT4" s="135"/>
      <c r="AU4" s="110"/>
      <c r="AV4" s="197"/>
      <c r="AW4" s="135"/>
      <c r="AX4" s="110"/>
      <c r="AY4" s="197"/>
      <c r="AZ4" s="135"/>
      <c r="BA4" s="110"/>
      <c r="BB4" s="197"/>
      <c r="BC4" s="135"/>
      <c r="BD4" s="110"/>
      <c r="BE4" s="197"/>
      <c r="BF4" s="135"/>
    </row>
    <row r="5" spans="1:84" ht="14.1" customHeight="1" thickTop="1">
      <c r="A5" s="19" t="s">
        <v>4</v>
      </c>
      <c r="B5" s="365">
        <v>35429</v>
      </c>
      <c r="C5" s="366"/>
      <c r="D5" s="367"/>
      <c r="E5" s="365">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4">
        <v>39446</v>
      </c>
      <c r="AJ5" s="362"/>
      <c r="AK5" s="363"/>
      <c r="AL5" s="364">
        <v>39812</v>
      </c>
      <c r="AM5" s="362"/>
      <c r="AN5" s="363"/>
      <c r="AO5" s="364">
        <v>40177</v>
      </c>
      <c r="AP5" s="362"/>
      <c r="AQ5" s="363"/>
      <c r="AR5" s="364">
        <v>40542</v>
      </c>
      <c r="AS5" s="362"/>
      <c r="AT5" s="363"/>
      <c r="AU5" s="364">
        <v>40907</v>
      </c>
      <c r="AV5" s="362"/>
      <c r="AW5" s="363"/>
      <c r="AX5" s="364">
        <v>41273</v>
      </c>
      <c r="AY5" s="362"/>
      <c r="AZ5" s="363"/>
      <c r="BA5" s="364">
        <v>41638</v>
      </c>
      <c r="BB5" s="362"/>
      <c r="BC5" s="363"/>
      <c r="BD5" s="364">
        <v>42003</v>
      </c>
      <c r="BE5" s="362"/>
      <c r="BF5" s="363"/>
    </row>
    <row r="6" spans="1:84" ht="13.15">
      <c r="A6" s="296"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CA6" s="63" t="s">
        <v>26</v>
      </c>
      <c r="CB6" s="63" t="s">
        <v>27</v>
      </c>
      <c r="CC6" s="68" t="s">
        <v>25</v>
      </c>
      <c r="CD6" s="63" t="s">
        <v>26</v>
      </c>
      <c r="CE6" s="63" t="s">
        <v>27</v>
      </c>
      <c r="CF6" s="68" t="s">
        <v>25</v>
      </c>
    </row>
    <row r="7" spans="1:84" s="64" customFormat="1" ht="14.1" customHeight="1">
      <c r="A7" s="78" t="s">
        <v>6</v>
      </c>
      <c r="B7" s="77">
        <v>26907</v>
      </c>
      <c r="C7" s="24">
        <v>25293</v>
      </c>
      <c r="D7" s="75">
        <v>52200</v>
      </c>
      <c r="E7" s="76">
        <v>26250</v>
      </c>
      <c r="F7" s="24">
        <v>24675</v>
      </c>
      <c r="G7" s="74">
        <v>50925</v>
      </c>
      <c r="H7" s="77">
        <v>25503</v>
      </c>
      <c r="I7" s="24">
        <v>23958</v>
      </c>
      <c r="J7" s="74">
        <v>49461</v>
      </c>
      <c r="K7" s="77">
        <v>25240</v>
      </c>
      <c r="L7" s="24">
        <v>23614</v>
      </c>
      <c r="M7" s="74">
        <v>48854</v>
      </c>
      <c r="N7" s="77">
        <v>25585</v>
      </c>
      <c r="O7" s="24">
        <v>23924</v>
      </c>
      <c r="P7" s="74">
        <v>49509</v>
      </c>
      <c r="Q7" s="77">
        <v>26903</v>
      </c>
      <c r="R7" s="24">
        <v>25057</v>
      </c>
      <c r="S7" s="74">
        <v>51960</v>
      </c>
      <c r="T7" s="77">
        <v>28382</v>
      </c>
      <c r="U7" s="24">
        <v>26771</v>
      </c>
      <c r="V7" s="74">
        <f>U7+T7</f>
        <v>55153</v>
      </c>
      <c r="W7" s="198">
        <v>31210</v>
      </c>
      <c r="X7" s="34">
        <v>29572</v>
      </c>
      <c r="Y7" s="74">
        <v>60782</v>
      </c>
      <c r="Z7"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0)</f>
        <v>33984</v>
      </c>
      <c r="AA7"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0)</f>
        <v>32241</v>
      </c>
      <c r="AB7" s="74">
        <f>AA7+Z7</f>
        <v>66225</v>
      </c>
      <c r="AC7"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0)</f>
        <v>35660</v>
      </c>
      <c r="AD7"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0)</f>
        <v>33578</v>
      </c>
      <c r="AE7" s="74">
        <f>AD7+AC7</f>
        <v>69238</v>
      </c>
      <c r="AF7"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0)</f>
        <v>37382</v>
      </c>
      <c r="AG7"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0)</f>
        <v>35384</v>
      </c>
      <c r="AH7" s="74">
        <f>AG7+AF7</f>
        <v>72766</v>
      </c>
      <c r="AI7"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0)</f>
        <v>39543</v>
      </c>
      <c r="AJ7"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0)</f>
        <v>37134</v>
      </c>
      <c r="AK7" s="74">
        <f>AJ7+AI7</f>
        <v>76677</v>
      </c>
      <c r="AL7"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0)</f>
        <v>41784</v>
      </c>
      <c r="AM7"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0)</f>
        <v>39282</v>
      </c>
      <c r="AN7" s="74">
        <f>AM7+AL7</f>
        <v>81066</v>
      </c>
      <c r="AO7"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0)</f>
        <v>43161</v>
      </c>
      <c r="AP7"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0)</f>
        <v>40725</v>
      </c>
      <c r="AQ7" s="74">
        <f>AP7+AO7</f>
        <v>83886</v>
      </c>
      <c r="AR7"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0)</f>
        <v>44552</v>
      </c>
      <c r="AS7"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0)</f>
        <v>42047</v>
      </c>
      <c r="AT7" s="74">
        <f>AS7+AR7</f>
        <v>86599</v>
      </c>
      <c r="AU7"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0)</f>
        <v>45101</v>
      </c>
      <c r="AV7"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0)</f>
        <v>42247</v>
      </c>
      <c r="AW7" s="74">
        <f>AV7+AU7</f>
        <v>87348</v>
      </c>
      <c r="AX7"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0)</f>
        <v>44640</v>
      </c>
      <c r="AY7"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0)</f>
        <v>41455</v>
      </c>
      <c r="AZ7" s="74">
        <f>AY7+AX7</f>
        <v>86095</v>
      </c>
      <c r="BA7"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0)</f>
        <v>43169</v>
      </c>
      <c r="BB7"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0)</f>
        <v>39894</v>
      </c>
      <c r="BC7" s="74">
        <f>BB7+BA7</f>
        <v>83063</v>
      </c>
      <c r="BD7"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0)</f>
        <v>41408</v>
      </c>
      <c r="BE7"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0)</f>
        <v>38025</v>
      </c>
      <c r="BF7" s="74">
        <f>BE7+BD7</f>
        <v>79433</v>
      </c>
      <c r="BG7"/>
      <c r="BH7"/>
      <c r="BI7"/>
      <c r="BJ7"/>
      <c r="BK7"/>
      <c r="BL7"/>
      <c r="BM7"/>
      <c r="BN7"/>
      <c r="BO7"/>
      <c r="BP7"/>
      <c r="BQ7"/>
      <c r="BR7"/>
      <c r="BS7"/>
      <c r="BT7"/>
      <c r="BU7"/>
      <c r="BV7"/>
      <c r="BW7"/>
      <c r="BX7"/>
      <c r="BY7"/>
      <c r="BZ7"/>
      <c r="CA7" s="113">
        <f t="shared" ref="CA7:CA27" si="0">BH7-AL7</f>
        <v>-41784</v>
      </c>
      <c r="CB7" s="113">
        <f t="shared" ref="CB7:CB27" si="1">BI7-AM7</f>
        <v>-39282</v>
      </c>
      <c r="CC7" s="113">
        <f t="shared" ref="CC7:CC27" si="2">BJ7-AN7</f>
        <v>-81066</v>
      </c>
      <c r="CD7" s="113">
        <f t="shared" ref="CD7:CD27" si="3">BK7-AO7</f>
        <v>-43161</v>
      </c>
      <c r="CE7" s="113">
        <f t="shared" ref="CE7:CE27" si="4">BL7-AP7</f>
        <v>-40725</v>
      </c>
      <c r="CF7" s="113">
        <f t="shared" ref="CF7:CF27" si="5">BM7-AQ7</f>
        <v>-83886</v>
      </c>
    </row>
    <row r="8" spans="1:84" s="64" customFormat="1" ht="14.1" customHeight="1">
      <c r="A8" s="79" t="s">
        <v>7</v>
      </c>
      <c r="B8" s="77">
        <v>32131</v>
      </c>
      <c r="C8" s="24">
        <v>30460</v>
      </c>
      <c r="D8" s="75">
        <v>62591</v>
      </c>
      <c r="E8" s="76">
        <v>31360</v>
      </c>
      <c r="F8" s="24">
        <v>29575</v>
      </c>
      <c r="G8" s="74">
        <v>60935</v>
      </c>
      <c r="H8" s="77">
        <v>30067</v>
      </c>
      <c r="I8" s="24">
        <v>28426</v>
      </c>
      <c r="J8" s="74">
        <v>58493</v>
      </c>
      <c r="K8" s="77">
        <v>29243</v>
      </c>
      <c r="L8" s="24">
        <v>27606</v>
      </c>
      <c r="M8" s="74">
        <v>56849</v>
      </c>
      <c r="N8" s="77">
        <v>28961</v>
      </c>
      <c r="O8" s="24">
        <v>27194</v>
      </c>
      <c r="P8" s="74">
        <v>56155</v>
      </c>
      <c r="Q8" s="77">
        <v>29165</v>
      </c>
      <c r="R8" s="24">
        <v>27421</v>
      </c>
      <c r="S8" s="74">
        <v>56586</v>
      </c>
      <c r="T8" s="77">
        <v>30149</v>
      </c>
      <c r="U8" s="24">
        <v>28317</v>
      </c>
      <c r="V8" s="74">
        <f t="shared" ref="V8:V27" si="6">U8+T8</f>
        <v>58466</v>
      </c>
      <c r="W8" s="198">
        <v>31914</v>
      </c>
      <c r="X8" s="34">
        <v>30227</v>
      </c>
      <c r="Y8" s="74">
        <v>62141</v>
      </c>
      <c r="Z8"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f>
        <v>33684</v>
      </c>
      <c r="AA8"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f>
        <v>31974</v>
      </c>
      <c r="AB8" s="74">
        <f t="shared" ref="AB8:AB26" si="7">AA8+Z8</f>
        <v>65658</v>
      </c>
      <c r="AC8"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f>
        <v>34920</v>
      </c>
      <c r="AD8"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f>
        <v>33130</v>
      </c>
      <c r="AE8" s="74">
        <f t="shared" ref="AE8:AE26" si="8">AD8+AC8</f>
        <v>68050</v>
      </c>
      <c r="AF8"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f>
        <v>36860</v>
      </c>
      <c r="AG8"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f>
        <v>34658</v>
      </c>
      <c r="AH8" s="74">
        <f t="shared" ref="AH8:AH26" si="9">AG8+AF8</f>
        <v>71518</v>
      </c>
      <c r="AI8"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f>
        <v>39069</v>
      </c>
      <c r="AJ8"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f>
        <v>37016</v>
      </c>
      <c r="AK8" s="74">
        <f t="shared" ref="AK8:AK26" si="10">AJ8+AI8</f>
        <v>76085</v>
      </c>
      <c r="AL8"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f>
        <v>42369</v>
      </c>
      <c r="AM8"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f>
        <v>40234</v>
      </c>
      <c r="AN8" s="74">
        <f t="shared" ref="AN8:AN26" si="11">AM8+AL8</f>
        <v>82603</v>
      </c>
      <c r="AO8"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f>
        <v>45024</v>
      </c>
      <c r="AP8"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f>
        <v>42617</v>
      </c>
      <c r="AQ8" s="74">
        <f t="shared" ref="AQ8:AQ26" si="12">AP8+AO8</f>
        <v>87641</v>
      </c>
      <c r="AR8"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f>
        <v>47610</v>
      </c>
      <c r="AS8"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f>
        <v>44940</v>
      </c>
      <c r="AT8" s="74">
        <f t="shared" ref="AT8:AT27" si="13">AS8+AR8</f>
        <v>92550</v>
      </c>
      <c r="AU8"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f>
        <v>49215</v>
      </c>
      <c r="AV8"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f>
        <v>46444</v>
      </c>
      <c r="AW8" s="74">
        <f t="shared" ref="AW8:AW27" si="14">AV8+AU8</f>
        <v>95659</v>
      </c>
      <c r="AX8"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f>
        <v>49324</v>
      </c>
      <c r="AY8"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f>
        <v>46472</v>
      </c>
      <c r="AZ8" s="74">
        <f t="shared" ref="AZ8:AZ27" si="15">AY8+AX8</f>
        <v>95796</v>
      </c>
      <c r="BA8"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f>
        <v>48777</v>
      </c>
      <c r="BB8"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f>
        <v>46100</v>
      </c>
      <c r="BC8" s="74">
        <f t="shared" ref="BC8:BC27" si="16">BB8+BA8</f>
        <v>94877</v>
      </c>
      <c r="BD8"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f>
        <v>47964</v>
      </c>
      <c r="BE8"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f>
        <v>45461</v>
      </c>
      <c r="BF8" s="74">
        <f t="shared" ref="BF8:BF27" si="17">BE8+BD8</f>
        <v>93425</v>
      </c>
      <c r="BG8"/>
      <c r="BH8"/>
      <c r="BI8"/>
      <c r="BJ8"/>
      <c r="BK8"/>
      <c r="BL8"/>
      <c r="BM8"/>
      <c r="BN8"/>
      <c r="BO8"/>
      <c r="BP8"/>
      <c r="BQ8"/>
      <c r="BR8"/>
      <c r="BS8"/>
      <c r="BT8"/>
      <c r="BU8"/>
      <c r="BV8"/>
      <c r="BW8"/>
      <c r="BX8"/>
      <c r="BY8"/>
      <c r="BZ8"/>
      <c r="CA8" s="113">
        <f t="shared" si="0"/>
        <v>-42369</v>
      </c>
      <c r="CB8" s="113">
        <f t="shared" si="1"/>
        <v>-40234</v>
      </c>
      <c r="CC8" s="113">
        <f t="shared" si="2"/>
        <v>-82603</v>
      </c>
      <c r="CD8" s="113">
        <f t="shared" si="3"/>
        <v>-45024</v>
      </c>
      <c r="CE8" s="113">
        <f t="shared" si="4"/>
        <v>-42617</v>
      </c>
      <c r="CF8" s="113">
        <f t="shared" si="5"/>
        <v>-87641</v>
      </c>
    </row>
    <row r="9" spans="1:84" s="64" customFormat="1" ht="14.1" customHeight="1">
      <c r="A9" s="78" t="s">
        <v>8</v>
      </c>
      <c r="B9" s="77">
        <v>36858</v>
      </c>
      <c r="C9" s="24">
        <v>34934</v>
      </c>
      <c r="D9" s="75">
        <v>71792</v>
      </c>
      <c r="E9" s="76">
        <v>35609</v>
      </c>
      <c r="F9" s="24">
        <v>33968</v>
      </c>
      <c r="G9" s="74">
        <v>69577</v>
      </c>
      <c r="H9" s="77">
        <v>34331</v>
      </c>
      <c r="I9" s="24">
        <v>32504</v>
      </c>
      <c r="J9" s="74">
        <v>66835</v>
      </c>
      <c r="K9" s="77">
        <v>33291</v>
      </c>
      <c r="L9" s="24">
        <v>31461</v>
      </c>
      <c r="M9" s="74">
        <v>64752</v>
      </c>
      <c r="N9" s="77">
        <v>32752</v>
      </c>
      <c r="O9" s="24">
        <v>30960</v>
      </c>
      <c r="P9" s="74">
        <v>63712</v>
      </c>
      <c r="Q9" s="77">
        <v>32649</v>
      </c>
      <c r="R9" s="24">
        <v>31027</v>
      </c>
      <c r="S9" s="74">
        <v>63676</v>
      </c>
      <c r="T9" s="77">
        <v>33297</v>
      </c>
      <c r="U9" s="24">
        <v>31496</v>
      </c>
      <c r="V9" s="74">
        <f t="shared" si="6"/>
        <v>64793</v>
      </c>
      <c r="W9" s="198">
        <v>35060</v>
      </c>
      <c r="X9" s="34">
        <v>32964</v>
      </c>
      <c r="Y9" s="74">
        <v>68024</v>
      </c>
      <c r="Z9"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10)</f>
        <v>36407</v>
      </c>
      <c r="AA9"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10)</f>
        <v>34269</v>
      </c>
      <c r="AB9" s="74">
        <f t="shared" si="7"/>
        <v>70676</v>
      </c>
      <c r="AC9"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10)</f>
        <v>37292</v>
      </c>
      <c r="AD9"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10)</f>
        <v>34990</v>
      </c>
      <c r="AE9" s="74">
        <f t="shared" si="8"/>
        <v>72282</v>
      </c>
      <c r="AF9"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10)</f>
        <v>38194</v>
      </c>
      <c r="AG9"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10)</f>
        <v>36134</v>
      </c>
      <c r="AH9" s="74">
        <f t="shared" si="9"/>
        <v>74328</v>
      </c>
      <c r="AI9"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10)</f>
        <v>39424</v>
      </c>
      <c r="AJ9"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10)</f>
        <v>37177</v>
      </c>
      <c r="AK9" s="74">
        <f t="shared" si="10"/>
        <v>76601</v>
      </c>
      <c r="AL9"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10)</f>
        <v>40863</v>
      </c>
      <c r="AM9"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10)</f>
        <v>38935</v>
      </c>
      <c r="AN9" s="74">
        <f t="shared" si="11"/>
        <v>79798</v>
      </c>
      <c r="AO9"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10)</f>
        <v>42089</v>
      </c>
      <c r="AP9"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10)</f>
        <v>39894</v>
      </c>
      <c r="AQ9" s="74">
        <f t="shared" si="12"/>
        <v>81983</v>
      </c>
      <c r="AR9"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10)</f>
        <v>43526</v>
      </c>
      <c r="AS9"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10)</f>
        <v>41257</v>
      </c>
      <c r="AT9" s="74">
        <f t="shared" si="13"/>
        <v>84783</v>
      </c>
      <c r="AU9"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10)</f>
        <v>44686</v>
      </c>
      <c r="AV9"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10)</f>
        <v>42071</v>
      </c>
      <c r="AW9" s="74">
        <f t="shared" si="14"/>
        <v>86757</v>
      </c>
      <c r="AX9"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10)</f>
        <v>45504</v>
      </c>
      <c r="AY9"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10)</f>
        <v>43146</v>
      </c>
      <c r="AZ9" s="74">
        <f t="shared" si="15"/>
        <v>88650</v>
      </c>
      <c r="BA9"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10)</f>
        <v>46467</v>
      </c>
      <c r="BB9"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10)</f>
        <v>44176</v>
      </c>
      <c r="BC9" s="74">
        <f t="shared" si="16"/>
        <v>90643</v>
      </c>
      <c r="BD9"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10)</f>
        <v>46930</v>
      </c>
      <c r="BE9"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10)</f>
        <v>44630</v>
      </c>
      <c r="BF9" s="74">
        <f t="shared" si="17"/>
        <v>91560</v>
      </c>
      <c r="BG9"/>
      <c r="BH9"/>
      <c r="BI9"/>
      <c r="BJ9"/>
      <c r="BK9"/>
      <c r="BL9"/>
      <c r="BM9"/>
      <c r="BN9"/>
      <c r="BO9"/>
      <c r="BP9"/>
      <c r="BQ9"/>
      <c r="BR9"/>
      <c r="BS9"/>
      <c r="BT9"/>
      <c r="BU9"/>
      <c r="BV9"/>
      <c r="BW9"/>
      <c r="BX9"/>
      <c r="BY9"/>
      <c r="BZ9"/>
      <c r="CA9" s="113">
        <f t="shared" si="0"/>
        <v>-40863</v>
      </c>
      <c r="CB9" s="113">
        <f t="shared" si="1"/>
        <v>-38935</v>
      </c>
      <c r="CC9" s="113">
        <f t="shared" si="2"/>
        <v>-79798</v>
      </c>
      <c r="CD9" s="113">
        <f t="shared" si="3"/>
        <v>-42089</v>
      </c>
      <c r="CE9" s="113">
        <f t="shared" si="4"/>
        <v>-39894</v>
      </c>
      <c r="CF9" s="113">
        <f t="shared" si="5"/>
        <v>-81983</v>
      </c>
    </row>
    <row r="10" spans="1:84" s="64" customFormat="1" ht="14.1" customHeight="1">
      <c r="A10" s="78" t="s">
        <v>9</v>
      </c>
      <c r="B10" s="77">
        <v>36184</v>
      </c>
      <c r="C10" s="24">
        <v>34800</v>
      </c>
      <c r="D10" s="75">
        <v>70984</v>
      </c>
      <c r="E10" s="76">
        <v>36964</v>
      </c>
      <c r="F10" s="24">
        <v>35363</v>
      </c>
      <c r="G10" s="74">
        <v>72327</v>
      </c>
      <c r="H10" s="77">
        <v>36207</v>
      </c>
      <c r="I10" s="24">
        <v>34758</v>
      </c>
      <c r="J10" s="74">
        <v>70965</v>
      </c>
      <c r="K10" s="77">
        <v>35499</v>
      </c>
      <c r="L10" s="24">
        <v>34117</v>
      </c>
      <c r="M10" s="74">
        <v>69616</v>
      </c>
      <c r="N10" s="77">
        <v>35320</v>
      </c>
      <c r="O10" s="24">
        <v>33897</v>
      </c>
      <c r="P10" s="74">
        <v>69217</v>
      </c>
      <c r="Q10" s="77">
        <v>35605</v>
      </c>
      <c r="R10" s="24">
        <v>33856</v>
      </c>
      <c r="S10" s="74">
        <v>69461</v>
      </c>
      <c r="T10" s="77">
        <v>35847</v>
      </c>
      <c r="U10" s="24">
        <v>34524</v>
      </c>
      <c r="V10" s="74">
        <f t="shared" si="6"/>
        <v>70371</v>
      </c>
      <c r="W10" s="198">
        <v>37028</v>
      </c>
      <c r="X10" s="34">
        <v>35565</v>
      </c>
      <c r="Y10" s="74">
        <v>72593</v>
      </c>
      <c r="Z10"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15)</f>
        <v>38526</v>
      </c>
      <c r="AA10"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15)</f>
        <v>36682</v>
      </c>
      <c r="AB10" s="74">
        <f t="shared" si="7"/>
        <v>75208</v>
      </c>
      <c r="AC10"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15)</f>
        <v>39013</v>
      </c>
      <c r="AD10"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15)</f>
        <v>37235</v>
      </c>
      <c r="AE10" s="74">
        <f t="shared" si="8"/>
        <v>76248</v>
      </c>
      <c r="AF10"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15)</f>
        <v>39917</v>
      </c>
      <c r="AG10"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15)</f>
        <v>37901</v>
      </c>
      <c r="AH10" s="74">
        <f t="shared" si="9"/>
        <v>77818</v>
      </c>
      <c r="AI10"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15)</f>
        <v>41036</v>
      </c>
      <c r="AJ10"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15)</f>
        <v>38965</v>
      </c>
      <c r="AK10" s="74">
        <f t="shared" si="10"/>
        <v>80001</v>
      </c>
      <c r="AL10"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15)</f>
        <v>42589</v>
      </c>
      <c r="AM10"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15)</f>
        <v>40180</v>
      </c>
      <c r="AN10" s="74">
        <f t="shared" si="11"/>
        <v>82769</v>
      </c>
      <c r="AO10"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15)</f>
        <v>43271</v>
      </c>
      <c r="AP10"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15)</f>
        <v>41324</v>
      </c>
      <c r="AQ10" s="74">
        <f t="shared" si="12"/>
        <v>84595</v>
      </c>
      <c r="AR10"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15)</f>
        <v>44284</v>
      </c>
      <c r="AS10"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15)</f>
        <v>42337</v>
      </c>
      <c r="AT10" s="74">
        <f t="shared" si="13"/>
        <v>86621</v>
      </c>
      <c r="AU10"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15)</f>
        <v>44423</v>
      </c>
      <c r="AV10"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15)</f>
        <v>42663</v>
      </c>
      <c r="AW10" s="74">
        <f t="shared" si="14"/>
        <v>87086</v>
      </c>
      <c r="AX10"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15)</f>
        <v>44060</v>
      </c>
      <c r="AY10"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15)</f>
        <v>42181</v>
      </c>
      <c r="AZ10" s="74">
        <f t="shared" si="15"/>
        <v>86241</v>
      </c>
      <c r="BA10"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15)</f>
        <v>43332</v>
      </c>
      <c r="BB10"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15)</f>
        <v>41576</v>
      </c>
      <c r="BC10" s="74">
        <f t="shared" si="16"/>
        <v>84908</v>
      </c>
      <c r="BD10"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15)</f>
        <v>43079</v>
      </c>
      <c r="BE10"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15)</f>
        <v>41114</v>
      </c>
      <c r="BF10" s="74">
        <f t="shared" si="17"/>
        <v>84193</v>
      </c>
      <c r="BG10"/>
      <c r="BH10"/>
      <c r="BI10"/>
      <c r="BJ10"/>
      <c r="BK10"/>
      <c r="BL10"/>
      <c r="BM10"/>
      <c r="BN10"/>
      <c r="BO10"/>
      <c r="BP10"/>
      <c r="BQ10"/>
      <c r="BR10"/>
      <c r="BS10"/>
      <c r="BT10"/>
      <c r="BU10"/>
      <c r="BV10"/>
      <c r="BW10"/>
      <c r="BX10"/>
      <c r="BY10"/>
      <c r="BZ10"/>
      <c r="CA10" s="113">
        <f t="shared" si="0"/>
        <v>-42589</v>
      </c>
      <c r="CB10" s="113">
        <f t="shared" si="1"/>
        <v>-40180</v>
      </c>
      <c r="CC10" s="113">
        <f t="shared" si="2"/>
        <v>-82769</v>
      </c>
      <c r="CD10" s="113">
        <f t="shared" si="3"/>
        <v>-43271</v>
      </c>
      <c r="CE10" s="113">
        <f t="shared" si="4"/>
        <v>-41324</v>
      </c>
      <c r="CF10" s="113">
        <f t="shared" si="5"/>
        <v>-84595</v>
      </c>
    </row>
    <row r="11" spans="1:84" s="64" customFormat="1" ht="14.1" customHeight="1">
      <c r="A11" s="78" t="s">
        <v>10</v>
      </c>
      <c r="B11" s="77">
        <v>19507</v>
      </c>
      <c r="C11" s="24">
        <v>21910</v>
      </c>
      <c r="D11" s="75">
        <v>41417</v>
      </c>
      <c r="E11" s="76">
        <v>21398</v>
      </c>
      <c r="F11" s="24">
        <v>23491</v>
      </c>
      <c r="G11" s="74">
        <v>44889</v>
      </c>
      <c r="H11" s="77">
        <v>22829</v>
      </c>
      <c r="I11" s="24">
        <v>24855</v>
      </c>
      <c r="J11" s="74">
        <v>47684</v>
      </c>
      <c r="K11" s="77">
        <v>23426</v>
      </c>
      <c r="L11" s="24">
        <v>25348</v>
      </c>
      <c r="M11" s="74">
        <v>48774</v>
      </c>
      <c r="N11" s="77">
        <v>24608</v>
      </c>
      <c r="O11" s="24">
        <v>26126</v>
      </c>
      <c r="P11" s="74">
        <v>50734</v>
      </c>
      <c r="Q11" s="77">
        <v>25646</v>
      </c>
      <c r="R11" s="24">
        <v>27449</v>
      </c>
      <c r="S11" s="74">
        <v>53095</v>
      </c>
      <c r="T11" s="77">
        <v>27367</v>
      </c>
      <c r="U11" s="24">
        <v>28858</v>
      </c>
      <c r="V11" s="74">
        <f t="shared" si="6"/>
        <v>56225</v>
      </c>
      <c r="W11" s="198">
        <v>29188</v>
      </c>
      <c r="X11" s="34">
        <v>30857</v>
      </c>
      <c r="Y11" s="74">
        <v>60045</v>
      </c>
      <c r="Z11"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20)</f>
        <v>31095</v>
      </c>
      <c r="AA11"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20)</f>
        <v>32977</v>
      </c>
      <c r="AB11" s="74">
        <f t="shared" si="7"/>
        <v>64072</v>
      </c>
      <c r="AC11"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20)</f>
        <v>31742</v>
      </c>
      <c r="AD11"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20)</f>
        <v>33459</v>
      </c>
      <c r="AE11" s="74">
        <f t="shared" si="8"/>
        <v>65201</v>
      </c>
      <c r="AF11"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20)</f>
        <v>33331</v>
      </c>
      <c r="AG11"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20)</f>
        <v>34340</v>
      </c>
      <c r="AH11" s="74">
        <f t="shared" si="9"/>
        <v>67671</v>
      </c>
      <c r="AI11"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20)</f>
        <v>34236</v>
      </c>
      <c r="AJ11"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20)</f>
        <v>35386</v>
      </c>
      <c r="AK11" s="74">
        <f t="shared" si="10"/>
        <v>69622</v>
      </c>
      <c r="AL11"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20)</f>
        <v>36155</v>
      </c>
      <c r="AM11"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20)</f>
        <v>37313</v>
      </c>
      <c r="AN11" s="74">
        <f t="shared" si="11"/>
        <v>73468</v>
      </c>
      <c r="AO11"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20)</f>
        <v>37375</v>
      </c>
      <c r="AP11"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20)</f>
        <v>38401</v>
      </c>
      <c r="AQ11" s="74">
        <f t="shared" si="12"/>
        <v>75776</v>
      </c>
      <c r="AR11"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20)</f>
        <v>37473</v>
      </c>
      <c r="AS11"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20)</f>
        <v>38812</v>
      </c>
      <c r="AT11" s="74">
        <f t="shared" si="13"/>
        <v>76285</v>
      </c>
      <c r="AU11"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20)</f>
        <v>37045</v>
      </c>
      <c r="AV11"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20)</f>
        <v>38393</v>
      </c>
      <c r="AW11" s="74">
        <f t="shared" si="14"/>
        <v>75438</v>
      </c>
      <c r="AX11"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20)</f>
        <v>36251</v>
      </c>
      <c r="AY11"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20)</f>
        <v>37294</v>
      </c>
      <c r="AZ11" s="74">
        <f t="shared" si="15"/>
        <v>73545</v>
      </c>
      <c r="BA11"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20)</f>
        <v>35209</v>
      </c>
      <c r="BB11"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20)</f>
        <v>36067</v>
      </c>
      <c r="BC11" s="74">
        <f t="shared" si="16"/>
        <v>71276</v>
      </c>
      <c r="BD11"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20)</f>
        <v>34564</v>
      </c>
      <c r="BE11"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20)</f>
        <v>35428</v>
      </c>
      <c r="BF11" s="74">
        <f t="shared" si="17"/>
        <v>69992</v>
      </c>
      <c r="BG11"/>
      <c r="BH11"/>
      <c r="BI11"/>
      <c r="BJ11"/>
      <c r="BK11"/>
      <c r="BL11"/>
      <c r="BM11"/>
      <c r="BN11"/>
      <c r="BO11"/>
      <c r="BP11"/>
      <c r="BQ11"/>
      <c r="BR11"/>
      <c r="BS11"/>
      <c r="BT11"/>
      <c r="BU11"/>
      <c r="BV11"/>
      <c r="BW11"/>
      <c r="BX11"/>
      <c r="BY11"/>
      <c r="BZ11"/>
      <c r="CA11" s="113">
        <f t="shared" si="0"/>
        <v>-36155</v>
      </c>
      <c r="CB11" s="113">
        <f t="shared" si="1"/>
        <v>-37313</v>
      </c>
      <c r="CC11" s="113">
        <f t="shared" si="2"/>
        <v>-73468</v>
      </c>
      <c r="CD11" s="113">
        <f t="shared" si="3"/>
        <v>-37375</v>
      </c>
      <c r="CE11" s="113">
        <f t="shared" si="4"/>
        <v>-38401</v>
      </c>
      <c r="CF11" s="113">
        <f t="shared" si="5"/>
        <v>-75776</v>
      </c>
    </row>
    <row r="12" spans="1:84" s="64" customFormat="1" ht="14.1" customHeight="1">
      <c r="A12" s="78" t="s">
        <v>11</v>
      </c>
      <c r="B12" s="77">
        <v>18599</v>
      </c>
      <c r="C12" s="24">
        <v>23669</v>
      </c>
      <c r="D12" s="75">
        <v>42268</v>
      </c>
      <c r="E12" s="76">
        <v>18390</v>
      </c>
      <c r="F12" s="24">
        <v>23082</v>
      </c>
      <c r="G12" s="74">
        <v>41472</v>
      </c>
      <c r="H12" s="77">
        <v>17868</v>
      </c>
      <c r="I12" s="24">
        <v>22078</v>
      </c>
      <c r="J12" s="74">
        <v>39946</v>
      </c>
      <c r="K12" s="77">
        <v>18281</v>
      </c>
      <c r="L12" s="24">
        <v>21849</v>
      </c>
      <c r="M12" s="74">
        <v>40130</v>
      </c>
      <c r="N12" s="77">
        <v>18867</v>
      </c>
      <c r="O12" s="24">
        <v>22455</v>
      </c>
      <c r="P12" s="74">
        <v>41322</v>
      </c>
      <c r="Q12" s="77">
        <v>20232</v>
      </c>
      <c r="R12" s="24">
        <v>23937</v>
      </c>
      <c r="S12" s="74">
        <v>44169</v>
      </c>
      <c r="T12" s="77">
        <v>22706</v>
      </c>
      <c r="U12" s="24">
        <v>26124</v>
      </c>
      <c r="V12" s="74">
        <f t="shared" si="6"/>
        <v>48830</v>
      </c>
      <c r="W12" s="198">
        <v>26627</v>
      </c>
      <c r="X12" s="34">
        <v>30337</v>
      </c>
      <c r="Y12" s="74">
        <v>56964</v>
      </c>
      <c r="Z12"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25)</f>
        <v>30310</v>
      </c>
      <c r="AA12"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25)</f>
        <v>33962</v>
      </c>
      <c r="AB12" s="74">
        <f t="shared" si="7"/>
        <v>64272</v>
      </c>
      <c r="AC12"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25)</f>
        <v>32132</v>
      </c>
      <c r="AD12"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25)</f>
        <v>35454</v>
      </c>
      <c r="AE12" s="74">
        <f t="shared" si="8"/>
        <v>67586</v>
      </c>
      <c r="AF12"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25)</f>
        <v>34431</v>
      </c>
      <c r="AG12"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25)</f>
        <v>37660</v>
      </c>
      <c r="AH12" s="74">
        <f t="shared" si="9"/>
        <v>72091</v>
      </c>
      <c r="AI12"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25)</f>
        <v>37043</v>
      </c>
      <c r="AJ12"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25)</f>
        <v>39934</v>
      </c>
      <c r="AK12" s="74">
        <f t="shared" si="10"/>
        <v>76977</v>
      </c>
      <c r="AL12"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25)</f>
        <v>40100</v>
      </c>
      <c r="AM12"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25)</f>
        <v>42836</v>
      </c>
      <c r="AN12" s="74">
        <f t="shared" si="11"/>
        <v>82936</v>
      </c>
      <c r="AO12"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25)</f>
        <v>41991</v>
      </c>
      <c r="AP12"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25)</f>
        <v>44726</v>
      </c>
      <c r="AQ12" s="74">
        <f t="shared" si="12"/>
        <v>86717</v>
      </c>
      <c r="AR12"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25)</f>
        <v>42048</v>
      </c>
      <c r="AS12"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25)</f>
        <v>45630</v>
      </c>
      <c r="AT12" s="74">
        <f t="shared" si="13"/>
        <v>87678</v>
      </c>
      <c r="AU12"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25)</f>
        <v>41310</v>
      </c>
      <c r="AV12"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25)</f>
        <v>45000</v>
      </c>
      <c r="AW12" s="74">
        <f t="shared" si="14"/>
        <v>86310</v>
      </c>
      <c r="AX12"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25)</f>
        <v>38454</v>
      </c>
      <c r="AY12"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25)</f>
        <v>42706</v>
      </c>
      <c r="AZ12" s="74">
        <f t="shared" si="15"/>
        <v>81160</v>
      </c>
      <c r="BA12"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25)</f>
        <v>35238</v>
      </c>
      <c r="BB12"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25)</f>
        <v>39575</v>
      </c>
      <c r="BC12" s="74">
        <f t="shared" si="16"/>
        <v>74813</v>
      </c>
      <c r="BD12"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25)</f>
        <v>32063</v>
      </c>
      <c r="BE12"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25)</f>
        <v>36079</v>
      </c>
      <c r="BF12" s="74">
        <f t="shared" si="17"/>
        <v>68142</v>
      </c>
      <c r="BG12"/>
      <c r="BH12"/>
      <c r="BI12"/>
      <c r="BJ12"/>
      <c r="BK12"/>
      <c r="BL12"/>
      <c r="BM12"/>
      <c r="BN12"/>
      <c r="BO12"/>
      <c r="BP12"/>
      <c r="BQ12"/>
      <c r="BR12"/>
      <c r="BS12"/>
      <c r="BT12"/>
      <c r="BU12"/>
      <c r="BV12"/>
      <c r="BW12"/>
      <c r="BX12"/>
      <c r="BY12"/>
      <c r="BZ12"/>
      <c r="CA12" s="113">
        <f t="shared" si="0"/>
        <v>-40100</v>
      </c>
      <c r="CB12" s="113">
        <f t="shared" si="1"/>
        <v>-42836</v>
      </c>
      <c r="CC12" s="113">
        <f t="shared" si="2"/>
        <v>-82936</v>
      </c>
      <c r="CD12" s="113">
        <f t="shared" si="3"/>
        <v>-41991</v>
      </c>
      <c r="CE12" s="113">
        <f t="shared" si="4"/>
        <v>-44726</v>
      </c>
      <c r="CF12" s="113">
        <f t="shared" si="5"/>
        <v>-86717</v>
      </c>
    </row>
    <row r="13" spans="1:84" s="64" customFormat="1" ht="14.1" customHeight="1">
      <c r="A13" s="78" t="s">
        <v>12</v>
      </c>
      <c r="B13" s="77">
        <v>31399</v>
      </c>
      <c r="C13" s="24">
        <v>35417</v>
      </c>
      <c r="D13" s="75">
        <v>66816</v>
      </c>
      <c r="E13" s="76">
        <v>30421</v>
      </c>
      <c r="F13" s="24">
        <v>34908</v>
      </c>
      <c r="G13" s="74">
        <v>65329</v>
      </c>
      <c r="H13" s="77">
        <v>29405</v>
      </c>
      <c r="I13" s="24">
        <v>33819</v>
      </c>
      <c r="J13" s="74">
        <v>63224</v>
      </c>
      <c r="K13" s="77">
        <v>28306</v>
      </c>
      <c r="L13" s="24">
        <v>32937</v>
      </c>
      <c r="M13" s="74">
        <v>61243</v>
      </c>
      <c r="N13" s="77">
        <v>27960</v>
      </c>
      <c r="O13" s="24">
        <v>32399</v>
      </c>
      <c r="P13" s="74">
        <v>60359</v>
      </c>
      <c r="Q13" s="77">
        <v>28342</v>
      </c>
      <c r="R13" s="24">
        <v>32445</v>
      </c>
      <c r="S13" s="74">
        <v>60787</v>
      </c>
      <c r="T13" s="77">
        <v>29455</v>
      </c>
      <c r="U13" s="24">
        <v>33196</v>
      </c>
      <c r="V13" s="74">
        <f t="shared" si="6"/>
        <v>62651</v>
      </c>
      <c r="W13" s="198">
        <v>32556</v>
      </c>
      <c r="X13" s="34">
        <v>35662</v>
      </c>
      <c r="Y13" s="74">
        <v>68218</v>
      </c>
      <c r="Z13"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30)</f>
        <v>35632</v>
      </c>
      <c r="AA13"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30)</f>
        <v>37929</v>
      </c>
      <c r="AB13" s="74">
        <f t="shared" si="7"/>
        <v>73561</v>
      </c>
      <c r="AC13"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30)</f>
        <v>37247</v>
      </c>
      <c r="AD13"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30)</f>
        <v>39666</v>
      </c>
      <c r="AE13" s="74">
        <f t="shared" si="8"/>
        <v>76913</v>
      </c>
      <c r="AF13"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30)</f>
        <v>40016</v>
      </c>
      <c r="AG13"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30)</f>
        <v>42352</v>
      </c>
      <c r="AH13" s="74">
        <f t="shared" si="9"/>
        <v>82368</v>
      </c>
      <c r="AI13"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30)</f>
        <v>43278</v>
      </c>
      <c r="AJ13"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30)</f>
        <v>45154</v>
      </c>
      <c r="AK13" s="74">
        <f t="shared" si="10"/>
        <v>88432</v>
      </c>
      <c r="AL13"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30)</f>
        <v>47569</v>
      </c>
      <c r="AM13"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30)</f>
        <v>49532</v>
      </c>
      <c r="AN13" s="74">
        <f t="shared" si="11"/>
        <v>97101</v>
      </c>
      <c r="AO13"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30)</f>
        <v>51095</v>
      </c>
      <c r="AP13"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30)</f>
        <v>53179</v>
      </c>
      <c r="AQ13" s="74">
        <f t="shared" si="12"/>
        <v>104274</v>
      </c>
      <c r="AR13"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30)</f>
        <v>54202</v>
      </c>
      <c r="AS13"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30)</f>
        <v>56175</v>
      </c>
      <c r="AT13" s="74">
        <f t="shared" si="13"/>
        <v>110377</v>
      </c>
      <c r="AU13"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30)</f>
        <v>55701</v>
      </c>
      <c r="AV13"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30)</f>
        <v>58413</v>
      </c>
      <c r="AW13" s="74">
        <f t="shared" si="14"/>
        <v>114114</v>
      </c>
      <c r="AX13"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30)</f>
        <v>54727</v>
      </c>
      <c r="AY13"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30)</f>
        <v>57922</v>
      </c>
      <c r="AZ13" s="74">
        <f t="shared" si="15"/>
        <v>112649</v>
      </c>
      <c r="BA13"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30)</f>
        <v>52855</v>
      </c>
      <c r="BB13"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30)</f>
        <v>56719</v>
      </c>
      <c r="BC13" s="74">
        <f t="shared" si="16"/>
        <v>109574</v>
      </c>
      <c r="BD13"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30)</f>
        <v>50037</v>
      </c>
      <c r="BE13"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30)</f>
        <v>54659</v>
      </c>
      <c r="BF13" s="74">
        <f t="shared" si="17"/>
        <v>104696</v>
      </c>
      <c r="BG13"/>
      <c r="BH13"/>
      <c r="BI13"/>
      <c r="BJ13"/>
      <c r="BK13"/>
      <c r="BL13"/>
      <c r="BM13"/>
      <c r="BN13"/>
      <c r="BO13"/>
      <c r="BP13"/>
      <c r="BQ13"/>
      <c r="BR13"/>
      <c r="BS13"/>
      <c r="BT13"/>
      <c r="BU13"/>
      <c r="BV13"/>
      <c r="BW13"/>
      <c r="BX13"/>
      <c r="BY13"/>
      <c r="BZ13"/>
      <c r="CA13" s="113">
        <f t="shared" si="0"/>
        <v>-47569</v>
      </c>
      <c r="CB13" s="113">
        <f t="shared" si="1"/>
        <v>-49532</v>
      </c>
      <c r="CC13" s="113">
        <f t="shared" si="2"/>
        <v>-97101</v>
      </c>
      <c r="CD13" s="113">
        <f t="shared" si="3"/>
        <v>-51095</v>
      </c>
      <c r="CE13" s="113">
        <f t="shared" si="4"/>
        <v>-53179</v>
      </c>
      <c r="CF13" s="113">
        <f t="shared" si="5"/>
        <v>-104274</v>
      </c>
    </row>
    <row r="14" spans="1:84" s="64" customFormat="1" ht="14.1" customHeight="1">
      <c r="A14" s="78" t="s">
        <v>13</v>
      </c>
      <c r="B14" s="77">
        <v>36942</v>
      </c>
      <c r="C14" s="24">
        <v>39775</v>
      </c>
      <c r="D14" s="75">
        <v>76717</v>
      </c>
      <c r="E14" s="76">
        <v>35218</v>
      </c>
      <c r="F14" s="24">
        <v>38158</v>
      </c>
      <c r="G14" s="74">
        <v>73376</v>
      </c>
      <c r="H14" s="77">
        <v>33155</v>
      </c>
      <c r="I14" s="24">
        <v>36598</v>
      </c>
      <c r="J14" s="74">
        <v>69753</v>
      </c>
      <c r="K14" s="77">
        <v>32047</v>
      </c>
      <c r="L14" s="24">
        <v>35423</v>
      </c>
      <c r="M14" s="74">
        <v>67470</v>
      </c>
      <c r="N14" s="77">
        <v>32042</v>
      </c>
      <c r="O14" s="24">
        <v>35458</v>
      </c>
      <c r="P14" s="74">
        <v>67500</v>
      </c>
      <c r="Q14" s="77">
        <v>33171</v>
      </c>
      <c r="R14" s="24">
        <v>36531</v>
      </c>
      <c r="S14" s="74">
        <v>69702</v>
      </c>
      <c r="T14" s="77">
        <v>35220</v>
      </c>
      <c r="U14" s="24">
        <v>38409</v>
      </c>
      <c r="V14" s="74">
        <f t="shared" si="6"/>
        <v>73629</v>
      </c>
      <c r="W14" s="198">
        <v>38642</v>
      </c>
      <c r="X14" s="34">
        <v>41220</v>
      </c>
      <c r="Y14" s="74">
        <v>79862</v>
      </c>
      <c r="Z14"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35)</f>
        <v>40853</v>
      </c>
      <c r="AA14"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35)</f>
        <v>43404</v>
      </c>
      <c r="AB14" s="74">
        <f t="shared" si="7"/>
        <v>84257</v>
      </c>
      <c r="AC14"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35)</f>
        <v>41895</v>
      </c>
      <c r="AD14"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35)</f>
        <v>44495</v>
      </c>
      <c r="AE14" s="74">
        <f t="shared" si="8"/>
        <v>86390</v>
      </c>
      <c r="AF14"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35)</f>
        <v>43257</v>
      </c>
      <c r="AG14"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35)</f>
        <v>45469</v>
      </c>
      <c r="AH14" s="74">
        <f t="shared" si="9"/>
        <v>88726</v>
      </c>
      <c r="AI14"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35)</f>
        <v>44735</v>
      </c>
      <c r="AJ14"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35)</f>
        <v>46460</v>
      </c>
      <c r="AK14" s="74">
        <f t="shared" si="10"/>
        <v>91195</v>
      </c>
      <c r="AL14"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35)</f>
        <v>46881</v>
      </c>
      <c r="AM14"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35)</f>
        <v>48091</v>
      </c>
      <c r="AN14" s="74">
        <f t="shared" si="11"/>
        <v>94972</v>
      </c>
      <c r="AO14"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35)</f>
        <v>49061</v>
      </c>
      <c r="AP14"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35)</f>
        <v>49764</v>
      </c>
      <c r="AQ14" s="74">
        <f t="shared" si="12"/>
        <v>98825</v>
      </c>
      <c r="AR14"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35)</f>
        <v>51168</v>
      </c>
      <c r="AS14"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35)</f>
        <v>51981</v>
      </c>
      <c r="AT14" s="74">
        <f t="shared" si="13"/>
        <v>103149</v>
      </c>
      <c r="AU14"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35)</f>
        <v>52602</v>
      </c>
      <c r="AV14"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35)</f>
        <v>53688</v>
      </c>
      <c r="AW14" s="74">
        <f t="shared" si="14"/>
        <v>106290</v>
      </c>
      <c r="AX14"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35)</f>
        <v>53144</v>
      </c>
      <c r="AY14"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35)</f>
        <v>54718</v>
      </c>
      <c r="AZ14" s="74">
        <f t="shared" si="15"/>
        <v>107862</v>
      </c>
      <c r="BA14"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35)</f>
        <v>53592</v>
      </c>
      <c r="BB14"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35)</f>
        <v>55673</v>
      </c>
      <c r="BC14" s="74">
        <f t="shared" si="16"/>
        <v>109265</v>
      </c>
      <c r="BD14"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35)</f>
        <v>53823</v>
      </c>
      <c r="BE14"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35)</f>
        <v>56348</v>
      </c>
      <c r="BF14" s="74">
        <f t="shared" si="17"/>
        <v>110171</v>
      </c>
      <c r="BG14"/>
      <c r="BH14"/>
      <c r="BI14"/>
      <c r="BJ14"/>
      <c r="BK14"/>
      <c r="BL14"/>
      <c r="BM14"/>
      <c r="BN14"/>
      <c r="BO14"/>
      <c r="BP14"/>
      <c r="BQ14"/>
      <c r="BR14"/>
      <c r="BS14"/>
      <c r="BT14"/>
      <c r="BU14"/>
      <c r="BV14"/>
      <c r="BW14"/>
      <c r="BX14"/>
      <c r="BY14"/>
      <c r="BZ14"/>
      <c r="CA14" s="113">
        <f t="shared" si="0"/>
        <v>-46881</v>
      </c>
      <c r="CB14" s="113">
        <f t="shared" si="1"/>
        <v>-48091</v>
      </c>
      <c r="CC14" s="113">
        <f t="shared" si="2"/>
        <v>-94972</v>
      </c>
      <c r="CD14" s="113">
        <f t="shared" si="3"/>
        <v>-49061</v>
      </c>
      <c r="CE14" s="113">
        <f t="shared" si="4"/>
        <v>-49764</v>
      </c>
      <c r="CF14" s="113">
        <f t="shared" si="5"/>
        <v>-98825</v>
      </c>
    </row>
    <row r="15" spans="1:84" s="64" customFormat="1" ht="14.1" customHeight="1">
      <c r="A15" s="78" t="s">
        <v>14</v>
      </c>
      <c r="B15" s="77">
        <v>40377</v>
      </c>
      <c r="C15" s="24">
        <v>42858</v>
      </c>
      <c r="D15" s="75">
        <v>83235</v>
      </c>
      <c r="E15" s="76">
        <v>39451</v>
      </c>
      <c r="F15" s="24">
        <v>41987</v>
      </c>
      <c r="G15" s="74">
        <v>81438</v>
      </c>
      <c r="H15" s="77">
        <v>38459</v>
      </c>
      <c r="I15" s="24">
        <v>40779</v>
      </c>
      <c r="J15" s="74">
        <v>79238</v>
      </c>
      <c r="K15" s="77">
        <v>37690</v>
      </c>
      <c r="L15" s="24">
        <v>40081</v>
      </c>
      <c r="M15" s="74">
        <v>77771</v>
      </c>
      <c r="N15" s="77">
        <v>37107</v>
      </c>
      <c r="O15" s="24">
        <v>39470</v>
      </c>
      <c r="P15" s="74">
        <v>76577</v>
      </c>
      <c r="Q15" s="77">
        <v>36780</v>
      </c>
      <c r="R15" s="24">
        <v>39479</v>
      </c>
      <c r="S15" s="74">
        <v>76259</v>
      </c>
      <c r="T15" s="77">
        <v>37312</v>
      </c>
      <c r="U15" s="24">
        <v>39706</v>
      </c>
      <c r="V15" s="74">
        <f t="shared" si="6"/>
        <v>77018</v>
      </c>
      <c r="W15" s="198">
        <v>38710</v>
      </c>
      <c r="X15" s="34">
        <v>41327</v>
      </c>
      <c r="Y15" s="74">
        <v>80037</v>
      </c>
      <c r="Z15"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40)</f>
        <v>40367</v>
      </c>
      <c r="AA15"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40)</f>
        <v>42739</v>
      </c>
      <c r="AB15" s="74">
        <f t="shared" si="7"/>
        <v>83106</v>
      </c>
      <c r="AC15"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40)</f>
        <v>41947</v>
      </c>
      <c r="AD15"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40)</f>
        <v>44129</v>
      </c>
      <c r="AE15" s="74">
        <f t="shared" si="8"/>
        <v>86076</v>
      </c>
      <c r="AF15"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40)</f>
        <v>44560</v>
      </c>
      <c r="AG15"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40)</f>
        <v>46253</v>
      </c>
      <c r="AH15" s="74">
        <f t="shared" si="9"/>
        <v>90813</v>
      </c>
      <c r="AI15"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40)</f>
        <v>47627</v>
      </c>
      <c r="AJ15"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40)</f>
        <v>48989</v>
      </c>
      <c r="AK15" s="74">
        <f t="shared" si="10"/>
        <v>96616</v>
      </c>
      <c r="AL15"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40)</f>
        <v>51018</v>
      </c>
      <c r="AM15"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40)</f>
        <v>52018</v>
      </c>
      <c r="AN15" s="74">
        <f t="shared" si="11"/>
        <v>103036</v>
      </c>
      <c r="AO15"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40)</f>
        <v>52493</v>
      </c>
      <c r="AP15"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40)</f>
        <v>53473</v>
      </c>
      <c r="AQ15" s="74">
        <f t="shared" si="12"/>
        <v>105966</v>
      </c>
      <c r="AR15"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40)</f>
        <v>53556</v>
      </c>
      <c r="AS15"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40)</f>
        <v>54423</v>
      </c>
      <c r="AT15" s="74">
        <f t="shared" si="13"/>
        <v>107979</v>
      </c>
      <c r="AU15"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40)</f>
        <v>53268</v>
      </c>
      <c r="AV15"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40)</f>
        <v>54151</v>
      </c>
      <c r="AW15" s="74">
        <f t="shared" si="14"/>
        <v>107419</v>
      </c>
      <c r="AX15"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40)</f>
        <v>51833</v>
      </c>
      <c r="AY15"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40)</f>
        <v>53025</v>
      </c>
      <c r="AZ15" s="74">
        <f t="shared" si="15"/>
        <v>104858</v>
      </c>
      <c r="BA15"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40)</f>
        <v>50366</v>
      </c>
      <c r="BB15"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40)</f>
        <v>51690</v>
      </c>
      <c r="BC15" s="74">
        <f t="shared" si="16"/>
        <v>102056</v>
      </c>
      <c r="BD15"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40)</f>
        <v>49737</v>
      </c>
      <c r="BE15"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40)</f>
        <v>51082</v>
      </c>
      <c r="BF15" s="74">
        <f t="shared" si="17"/>
        <v>100819</v>
      </c>
      <c r="BG15"/>
      <c r="BH15"/>
      <c r="BI15"/>
      <c r="BJ15"/>
      <c r="BK15"/>
      <c r="BL15"/>
      <c r="BM15"/>
      <c r="BN15"/>
      <c r="BO15"/>
      <c r="BP15"/>
      <c r="BQ15"/>
      <c r="BR15"/>
      <c r="BS15"/>
      <c r="BT15"/>
      <c r="BU15"/>
      <c r="BV15"/>
      <c r="BW15"/>
      <c r="BX15"/>
      <c r="BY15"/>
      <c r="BZ15"/>
      <c r="CA15" s="113">
        <f t="shared" si="0"/>
        <v>-51018</v>
      </c>
      <c r="CB15" s="113">
        <f t="shared" si="1"/>
        <v>-52018</v>
      </c>
      <c r="CC15" s="113">
        <f t="shared" si="2"/>
        <v>-103036</v>
      </c>
      <c r="CD15" s="113">
        <f t="shared" si="3"/>
        <v>-52493</v>
      </c>
      <c r="CE15" s="113">
        <f t="shared" si="4"/>
        <v>-53473</v>
      </c>
      <c r="CF15" s="113">
        <f t="shared" si="5"/>
        <v>-105966</v>
      </c>
    </row>
    <row r="16" spans="1:84" s="64" customFormat="1" ht="14.1" customHeight="1">
      <c r="A16" s="78" t="s">
        <v>15</v>
      </c>
      <c r="B16" s="77">
        <v>41184</v>
      </c>
      <c r="C16" s="24">
        <v>43019</v>
      </c>
      <c r="D16" s="75">
        <v>84203</v>
      </c>
      <c r="E16" s="76">
        <v>40476</v>
      </c>
      <c r="F16" s="24">
        <v>42985</v>
      </c>
      <c r="G16" s="74">
        <v>83461</v>
      </c>
      <c r="H16" s="77">
        <v>39671</v>
      </c>
      <c r="I16" s="24">
        <v>42369</v>
      </c>
      <c r="J16" s="74">
        <v>82040</v>
      </c>
      <c r="K16" s="77">
        <v>39037</v>
      </c>
      <c r="L16" s="24">
        <v>41765</v>
      </c>
      <c r="M16" s="74">
        <v>80802</v>
      </c>
      <c r="N16" s="77">
        <v>39232</v>
      </c>
      <c r="O16" s="24">
        <v>41947</v>
      </c>
      <c r="P16" s="74">
        <v>81179</v>
      </c>
      <c r="Q16" s="77">
        <v>39815</v>
      </c>
      <c r="R16" s="24">
        <v>41964</v>
      </c>
      <c r="S16" s="74">
        <v>81779</v>
      </c>
      <c r="T16" s="77">
        <v>40454</v>
      </c>
      <c r="U16" s="24">
        <v>42774</v>
      </c>
      <c r="V16" s="74">
        <f t="shared" si="6"/>
        <v>83228</v>
      </c>
      <c r="W16" s="198">
        <v>42522</v>
      </c>
      <c r="X16" s="34">
        <v>44523</v>
      </c>
      <c r="Y16" s="74">
        <v>87045</v>
      </c>
      <c r="Z16"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45)</f>
        <v>44315</v>
      </c>
      <c r="AA16"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45)</f>
        <v>45871</v>
      </c>
      <c r="AB16" s="74">
        <f t="shared" si="7"/>
        <v>90186</v>
      </c>
      <c r="AC16"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45)</f>
        <v>44895</v>
      </c>
      <c r="AD16"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45)</f>
        <v>46463</v>
      </c>
      <c r="AE16" s="74">
        <f t="shared" si="8"/>
        <v>91358</v>
      </c>
      <c r="AF16"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45)</f>
        <v>45855</v>
      </c>
      <c r="AG16"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45)</f>
        <v>47508</v>
      </c>
      <c r="AH16" s="74">
        <f t="shared" si="9"/>
        <v>93363</v>
      </c>
      <c r="AI16"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45)</f>
        <v>47039</v>
      </c>
      <c r="AJ16"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45)</f>
        <v>48306</v>
      </c>
      <c r="AK16" s="74">
        <f t="shared" si="10"/>
        <v>95345</v>
      </c>
      <c r="AL16"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45)</f>
        <v>48409</v>
      </c>
      <c r="AM16"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45)</f>
        <v>49664</v>
      </c>
      <c r="AN16" s="74">
        <f t="shared" si="11"/>
        <v>98073</v>
      </c>
      <c r="AO16"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45)</f>
        <v>49489</v>
      </c>
      <c r="AP16"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45)</f>
        <v>50532</v>
      </c>
      <c r="AQ16" s="74">
        <f t="shared" si="12"/>
        <v>100021</v>
      </c>
      <c r="AR16"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45)</f>
        <v>51026</v>
      </c>
      <c r="AS16"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45)</f>
        <v>51984</v>
      </c>
      <c r="AT16" s="74">
        <f t="shared" si="13"/>
        <v>103010</v>
      </c>
      <c r="AU16"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45)</f>
        <v>52346</v>
      </c>
      <c r="AV16"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45)</f>
        <v>53149</v>
      </c>
      <c r="AW16" s="74">
        <f t="shared" si="14"/>
        <v>105495</v>
      </c>
      <c r="AX16"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45)</f>
        <v>53218</v>
      </c>
      <c r="AY16"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45)</f>
        <v>54331</v>
      </c>
      <c r="AZ16" s="74">
        <f t="shared" si="15"/>
        <v>107549</v>
      </c>
      <c r="BA16"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45)</f>
        <v>53561</v>
      </c>
      <c r="BB16"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45)</f>
        <v>54614</v>
      </c>
      <c r="BC16" s="74">
        <f t="shared" si="16"/>
        <v>108175</v>
      </c>
      <c r="BD16"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45)</f>
        <v>52676</v>
      </c>
      <c r="BE16"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45)</f>
        <v>53976</v>
      </c>
      <c r="BF16" s="74">
        <f t="shared" si="17"/>
        <v>106652</v>
      </c>
      <c r="BG16"/>
      <c r="BH16"/>
      <c r="BI16"/>
      <c r="BJ16"/>
      <c r="BK16"/>
      <c r="BL16"/>
      <c r="BM16"/>
      <c r="BN16"/>
      <c r="BO16"/>
      <c r="BP16"/>
      <c r="BQ16"/>
      <c r="BR16"/>
      <c r="BS16"/>
      <c r="BT16"/>
      <c r="BU16"/>
      <c r="BV16"/>
      <c r="BW16"/>
      <c r="BX16"/>
      <c r="BY16"/>
      <c r="BZ16"/>
      <c r="CA16" s="113">
        <f t="shared" si="0"/>
        <v>-48409</v>
      </c>
      <c r="CB16" s="113">
        <f t="shared" si="1"/>
        <v>-49664</v>
      </c>
      <c r="CC16" s="113">
        <f t="shared" si="2"/>
        <v>-98073</v>
      </c>
      <c r="CD16" s="113">
        <f t="shared" si="3"/>
        <v>-49489</v>
      </c>
      <c r="CE16" s="113">
        <f t="shared" si="4"/>
        <v>-50532</v>
      </c>
      <c r="CF16" s="113">
        <f t="shared" si="5"/>
        <v>-100021</v>
      </c>
    </row>
    <row r="17" spans="1:84" s="64" customFormat="1" ht="14.1" customHeight="1">
      <c r="A17" s="78" t="s">
        <v>16</v>
      </c>
      <c r="B17" s="77">
        <v>40724</v>
      </c>
      <c r="C17" s="24">
        <v>40025</v>
      </c>
      <c r="D17" s="75">
        <v>80749</v>
      </c>
      <c r="E17" s="76">
        <v>40666</v>
      </c>
      <c r="F17" s="24">
        <v>40538</v>
      </c>
      <c r="G17" s="74">
        <v>81204</v>
      </c>
      <c r="H17" s="77">
        <v>40004</v>
      </c>
      <c r="I17" s="24">
        <v>40500</v>
      </c>
      <c r="J17" s="74">
        <v>80504</v>
      </c>
      <c r="K17" s="77">
        <v>39432</v>
      </c>
      <c r="L17" s="24">
        <v>40565</v>
      </c>
      <c r="M17" s="74">
        <v>79997</v>
      </c>
      <c r="N17" s="77">
        <v>39304</v>
      </c>
      <c r="O17" s="24">
        <v>40732</v>
      </c>
      <c r="P17" s="74">
        <v>80036</v>
      </c>
      <c r="Q17" s="77">
        <v>39613</v>
      </c>
      <c r="R17" s="24">
        <v>41738</v>
      </c>
      <c r="S17" s="74">
        <v>81351</v>
      </c>
      <c r="T17" s="77">
        <v>40254</v>
      </c>
      <c r="U17" s="24">
        <v>42588</v>
      </c>
      <c r="V17" s="74">
        <f t="shared" si="6"/>
        <v>82842</v>
      </c>
      <c r="W17" s="198">
        <v>41768</v>
      </c>
      <c r="X17" s="34">
        <v>44023</v>
      </c>
      <c r="Y17" s="74">
        <v>85791</v>
      </c>
      <c r="Z17"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50)</f>
        <v>42907</v>
      </c>
      <c r="AA17"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50)</f>
        <v>45334</v>
      </c>
      <c r="AB17" s="74">
        <f t="shared" si="7"/>
        <v>88241</v>
      </c>
      <c r="AC17"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50)</f>
        <v>44002</v>
      </c>
      <c r="AD17"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50)</f>
        <v>46307</v>
      </c>
      <c r="AE17" s="74">
        <f t="shared" si="8"/>
        <v>90309</v>
      </c>
      <c r="AF17"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50)</f>
        <v>45722</v>
      </c>
      <c r="AG17"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50)</f>
        <v>47314</v>
      </c>
      <c r="AH17" s="74">
        <f t="shared" si="9"/>
        <v>93036</v>
      </c>
      <c r="AI17"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50)</f>
        <v>46954</v>
      </c>
      <c r="AJ17"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50)</f>
        <v>48742</v>
      </c>
      <c r="AK17" s="74">
        <f t="shared" si="10"/>
        <v>95696</v>
      </c>
      <c r="AL17"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50)</f>
        <v>49284</v>
      </c>
      <c r="AM17"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50)</f>
        <v>50540</v>
      </c>
      <c r="AN17" s="74">
        <f t="shared" si="11"/>
        <v>99824</v>
      </c>
      <c r="AO17"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50)</f>
        <v>50879</v>
      </c>
      <c r="AP17"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50)</f>
        <v>51884</v>
      </c>
      <c r="AQ17" s="74">
        <f t="shared" si="12"/>
        <v>102763</v>
      </c>
      <c r="AR17"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50)</f>
        <v>51633</v>
      </c>
      <c r="AS17"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50)</f>
        <v>52533</v>
      </c>
      <c r="AT17" s="74">
        <f t="shared" si="13"/>
        <v>104166</v>
      </c>
      <c r="AU17"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50)</f>
        <v>51287</v>
      </c>
      <c r="AV17"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50)</f>
        <v>52472</v>
      </c>
      <c r="AW17" s="74">
        <f t="shared" si="14"/>
        <v>103759</v>
      </c>
      <c r="AX17"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50)</f>
        <v>50464</v>
      </c>
      <c r="AY17"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50)</f>
        <v>51685</v>
      </c>
      <c r="AZ17" s="74">
        <f t="shared" si="15"/>
        <v>102149</v>
      </c>
      <c r="BA17"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50)</f>
        <v>49223</v>
      </c>
      <c r="BB17"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50)</f>
        <v>50733</v>
      </c>
      <c r="BC17" s="74">
        <f t="shared" si="16"/>
        <v>99956</v>
      </c>
      <c r="BD17"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50)</f>
        <v>48519</v>
      </c>
      <c r="BE17"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50)</f>
        <v>49842</v>
      </c>
      <c r="BF17" s="74">
        <f t="shared" si="17"/>
        <v>98361</v>
      </c>
      <c r="BG17"/>
      <c r="BH17"/>
      <c r="BI17"/>
      <c r="BJ17"/>
      <c r="BK17"/>
      <c r="BL17"/>
      <c r="BM17"/>
      <c r="BN17"/>
      <c r="BO17"/>
      <c r="BP17"/>
      <c r="BQ17"/>
      <c r="BR17"/>
      <c r="BS17"/>
      <c r="BT17"/>
      <c r="BU17"/>
      <c r="BV17"/>
      <c r="BW17"/>
      <c r="BX17"/>
      <c r="BY17"/>
      <c r="BZ17"/>
      <c r="CA17" s="113">
        <f t="shared" si="0"/>
        <v>-49284</v>
      </c>
      <c r="CB17" s="113">
        <f t="shared" si="1"/>
        <v>-50540</v>
      </c>
      <c r="CC17" s="113">
        <f t="shared" si="2"/>
        <v>-99824</v>
      </c>
      <c r="CD17" s="113">
        <f t="shared" si="3"/>
        <v>-50879</v>
      </c>
      <c r="CE17" s="113">
        <f t="shared" si="4"/>
        <v>-51884</v>
      </c>
      <c r="CF17" s="113">
        <f t="shared" si="5"/>
        <v>-102763</v>
      </c>
    </row>
    <row r="18" spans="1:84" s="64" customFormat="1" ht="14.1" customHeight="1">
      <c r="A18" s="78" t="s">
        <v>17</v>
      </c>
      <c r="B18" s="77">
        <v>29612</v>
      </c>
      <c r="C18" s="24">
        <v>27751</v>
      </c>
      <c r="D18" s="75">
        <v>57363</v>
      </c>
      <c r="E18" s="76">
        <v>31641</v>
      </c>
      <c r="F18" s="24">
        <v>29866</v>
      </c>
      <c r="G18" s="74">
        <v>61507</v>
      </c>
      <c r="H18" s="77">
        <v>33717</v>
      </c>
      <c r="I18" s="24">
        <v>32038</v>
      </c>
      <c r="J18" s="74">
        <v>65755</v>
      </c>
      <c r="K18" s="77">
        <v>35335</v>
      </c>
      <c r="L18" s="24">
        <v>34125</v>
      </c>
      <c r="M18" s="74">
        <v>69460</v>
      </c>
      <c r="N18" s="77">
        <v>36568</v>
      </c>
      <c r="O18" s="24">
        <v>36015</v>
      </c>
      <c r="P18" s="74">
        <v>72583</v>
      </c>
      <c r="Q18" s="77">
        <v>38386</v>
      </c>
      <c r="R18" s="24">
        <v>38138</v>
      </c>
      <c r="S18" s="74">
        <v>76524</v>
      </c>
      <c r="T18" s="77">
        <v>39276</v>
      </c>
      <c r="U18" s="24">
        <v>39279</v>
      </c>
      <c r="V18" s="74">
        <f t="shared" si="6"/>
        <v>78555</v>
      </c>
      <c r="W18" s="198">
        <v>40108</v>
      </c>
      <c r="X18" s="34">
        <v>40519</v>
      </c>
      <c r="Y18" s="74">
        <v>80627</v>
      </c>
      <c r="Z18"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55)</f>
        <v>40835</v>
      </c>
      <c r="AA18"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55)</f>
        <v>41682</v>
      </c>
      <c r="AB18" s="74">
        <f t="shared" si="7"/>
        <v>82517</v>
      </c>
      <c r="AC18"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55)</f>
        <v>41436</v>
      </c>
      <c r="AD18"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55)</f>
        <v>42574</v>
      </c>
      <c r="AE18" s="74">
        <f t="shared" si="8"/>
        <v>84010</v>
      </c>
      <c r="AF18"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55)</f>
        <v>42371</v>
      </c>
      <c r="AG18"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55)</f>
        <v>44206</v>
      </c>
      <c r="AH18" s="74">
        <f t="shared" si="9"/>
        <v>86577</v>
      </c>
      <c r="AI18"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55)</f>
        <v>43490</v>
      </c>
      <c r="AJ18"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55)</f>
        <v>45443</v>
      </c>
      <c r="AK18" s="74">
        <f t="shared" si="10"/>
        <v>88933</v>
      </c>
      <c r="AL18"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55)</f>
        <v>45090</v>
      </c>
      <c r="AM18"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55)</f>
        <v>46972</v>
      </c>
      <c r="AN18" s="74">
        <f t="shared" si="11"/>
        <v>92062</v>
      </c>
      <c r="AO18"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55)</f>
        <v>46206</v>
      </c>
      <c r="AP18"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55)</f>
        <v>48037</v>
      </c>
      <c r="AQ18" s="74">
        <f t="shared" si="12"/>
        <v>94243</v>
      </c>
      <c r="AR18"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55)</f>
        <v>47532</v>
      </c>
      <c r="AS18"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55)</f>
        <v>49297</v>
      </c>
      <c r="AT18" s="74">
        <f t="shared" si="13"/>
        <v>96829</v>
      </c>
      <c r="AU18"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55)</f>
        <v>48363</v>
      </c>
      <c r="AV18"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55)</f>
        <v>49662</v>
      </c>
      <c r="AW18" s="74">
        <f t="shared" si="14"/>
        <v>98025</v>
      </c>
      <c r="AX18"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55)</f>
        <v>48312</v>
      </c>
      <c r="AY18"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55)</f>
        <v>50010</v>
      </c>
      <c r="AZ18" s="74">
        <f t="shared" si="15"/>
        <v>98322</v>
      </c>
      <c r="BA18"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55)</f>
        <v>48312</v>
      </c>
      <c r="BB18"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55)</f>
        <v>50043</v>
      </c>
      <c r="BC18" s="74">
        <f t="shared" si="16"/>
        <v>98355</v>
      </c>
      <c r="BD18"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55)</f>
        <v>48220</v>
      </c>
      <c r="BE18"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55)</f>
        <v>49934</v>
      </c>
      <c r="BF18" s="74">
        <f t="shared" si="17"/>
        <v>98154</v>
      </c>
      <c r="BG18"/>
      <c r="BH18"/>
      <c r="BI18"/>
      <c r="BJ18"/>
      <c r="BK18"/>
      <c r="BL18"/>
      <c r="BM18"/>
      <c r="BN18"/>
      <c r="BO18"/>
      <c r="BP18"/>
      <c r="BQ18"/>
      <c r="BR18"/>
      <c r="BS18"/>
      <c r="BT18"/>
      <c r="BU18"/>
      <c r="BV18"/>
      <c r="BW18"/>
      <c r="BX18"/>
      <c r="BY18"/>
      <c r="BZ18"/>
      <c r="CA18" s="113">
        <f t="shared" si="0"/>
        <v>-45090</v>
      </c>
      <c r="CB18" s="113">
        <f t="shared" si="1"/>
        <v>-46972</v>
      </c>
      <c r="CC18" s="113">
        <f t="shared" si="2"/>
        <v>-92062</v>
      </c>
      <c r="CD18" s="113">
        <f t="shared" si="3"/>
        <v>-46206</v>
      </c>
      <c r="CE18" s="113">
        <f t="shared" si="4"/>
        <v>-48037</v>
      </c>
      <c r="CF18" s="113">
        <f t="shared" si="5"/>
        <v>-94243</v>
      </c>
    </row>
    <row r="19" spans="1:84" s="64" customFormat="1" ht="14.1" customHeight="1">
      <c r="A19" s="78" t="s">
        <v>18</v>
      </c>
      <c r="B19" s="77">
        <v>21458</v>
      </c>
      <c r="C19" s="24">
        <v>20190</v>
      </c>
      <c r="D19" s="75">
        <v>41648</v>
      </c>
      <c r="E19" s="76">
        <v>22566</v>
      </c>
      <c r="F19" s="24">
        <v>21303</v>
      </c>
      <c r="G19" s="74">
        <v>43869</v>
      </c>
      <c r="H19" s="77">
        <v>23331</v>
      </c>
      <c r="I19" s="24">
        <v>22180</v>
      </c>
      <c r="J19" s="74">
        <v>45511</v>
      </c>
      <c r="K19" s="77">
        <v>24346</v>
      </c>
      <c r="L19" s="24">
        <v>23070</v>
      </c>
      <c r="M19" s="74">
        <v>47416</v>
      </c>
      <c r="N19" s="77">
        <v>25891</v>
      </c>
      <c r="O19" s="24">
        <v>24601</v>
      </c>
      <c r="P19" s="74">
        <v>50492</v>
      </c>
      <c r="Q19" s="77">
        <v>27316</v>
      </c>
      <c r="R19" s="24">
        <v>26244</v>
      </c>
      <c r="S19" s="74">
        <v>53560</v>
      </c>
      <c r="T19" s="77">
        <v>29630</v>
      </c>
      <c r="U19" s="24">
        <v>28617</v>
      </c>
      <c r="V19" s="74">
        <f t="shared" si="6"/>
        <v>58247</v>
      </c>
      <c r="W19" s="198">
        <v>32528</v>
      </c>
      <c r="X19" s="34">
        <v>31487</v>
      </c>
      <c r="Y19" s="74">
        <v>64015</v>
      </c>
      <c r="Z19"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60)</f>
        <v>34832</v>
      </c>
      <c r="AA19"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60)</f>
        <v>34110</v>
      </c>
      <c r="AB19" s="74">
        <f t="shared" si="7"/>
        <v>68942</v>
      </c>
      <c r="AC19"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60)</f>
        <v>36413</v>
      </c>
      <c r="AD19"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60)</f>
        <v>36415</v>
      </c>
      <c r="AE19" s="74">
        <f t="shared" si="8"/>
        <v>72828</v>
      </c>
      <c r="AF19"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60)</f>
        <v>38629</v>
      </c>
      <c r="AG19"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60)</f>
        <v>38704</v>
      </c>
      <c r="AH19" s="74">
        <f t="shared" si="9"/>
        <v>77333</v>
      </c>
      <c r="AI19"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60)</f>
        <v>39633</v>
      </c>
      <c r="AJ19"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60)</f>
        <v>39971</v>
      </c>
      <c r="AK19" s="74">
        <f t="shared" si="10"/>
        <v>79604</v>
      </c>
      <c r="AL19"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60)</f>
        <v>40579</v>
      </c>
      <c r="AM19"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60)</f>
        <v>41066</v>
      </c>
      <c r="AN19" s="74">
        <f t="shared" si="11"/>
        <v>81645</v>
      </c>
      <c r="AO19"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60)</f>
        <v>41212</v>
      </c>
      <c r="AP19"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60)</f>
        <v>42101</v>
      </c>
      <c r="AQ19" s="74">
        <f t="shared" si="12"/>
        <v>83313</v>
      </c>
      <c r="AR19"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60)</f>
        <v>41845</v>
      </c>
      <c r="AS19"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60)</f>
        <v>43059</v>
      </c>
      <c r="AT19" s="74">
        <f t="shared" si="13"/>
        <v>84904</v>
      </c>
      <c r="AU19"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60)</f>
        <v>42220</v>
      </c>
      <c r="AV19"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60)</f>
        <v>44303</v>
      </c>
      <c r="AW19" s="74">
        <f t="shared" si="14"/>
        <v>86523</v>
      </c>
      <c r="AX19"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60)</f>
        <v>42567</v>
      </c>
      <c r="AY19"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60)</f>
        <v>44963</v>
      </c>
      <c r="AZ19" s="74">
        <f t="shared" si="15"/>
        <v>87530</v>
      </c>
      <c r="BA19"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60)</f>
        <v>42889</v>
      </c>
      <c r="BB19"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60)</f>
        <v>45380</v>
      </c>
      <c r="BC19" s="74">
        <f t="shared" si="16"/>
        <v>88269</v>
      </c>
      <c r="BD19"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60)</f>
        <v>42979</v>
      </c>
      <c r="BE19"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60)</f>
        <v>45471</v>
      </c>
      <c r="BF19" s="74">
        <f t="shared" si="17"/>
        <v>88450</v>
      </c>
      <c r="BG19"/>
      <c r="BH19"/>
      <c r="BI19"/>
      <c r="BJ19"/>
      <c r="BK19"/>
      <c r="BL19"/>
      <c r="BM19"/>
      <c r="BN19"/>
      <c r="BO19"/>
      <c r="BP19"/>
      <c r="BQ19"/>
      <c r="BR19"/>
      <c r="BS19"/>
      <c r="BT19"/>
      <c r="BU19"/>
      <c r="BV19"/>
      <c r="BW19"/>
      <c r="BX19"/>
      <c r="BY19"/>
      <c r="BZ19"/>
      <c r="CA19" s="113">
        <f t="shared" si="0"/>
        <v>-40579</v>
      </c>
      <c r="CB19" s="113">
        <f t="shared" si="1"/>
        <v>-41066</v>
      </c>
      <c r="CC19" s="113">
        <f t="shared" si="2"/>
        <v>-81645</v>
      </c>
      <c r="CD19" s="113">
        <f t="shared" si="3"/>
        <v>-41212</v>
      </c>
      <c r="CE19" s="113">
        <f t="shared" si="4"/>
        <v>-42101</v>
      </c>
      <c r="CF19" s="113">
        <f t="shared" si="5"/>
        <v>-83313</v>
      </c>
    </row>
    <row r="20" spans="1:84" s="64" customFormat="1" ht="14.1" customHeight="1">
      <c r="A20" s="78" t="s">
        <v>19</v>
      </c>
      <c r="B20" s="77">
        <v>14697</v>
      </c>
      <c r="C20" s="24">
        <v>14419</v>
      </c>
      <c r="D20" s="75">
        <v>29116</v>
      </c>
      <c r="E20" s="76">
        <v>15367</v>
      </c>
      <c r="F20" s="24">
        <v>15244</v>
      </c>
      <c r="G20" s="74">
        <v>30611</v>
      </c>
      <c r="H20" s="77">
        <v>16018</v>
      </c>
      <c r="I20" s="24">
        <v>16022</v>
      </c>
      <c r="J20" s="74">
        <v>32040</v>
      </c>
      <c r="K20" s="77">
        <v>17126</v>
      </c>
      <c r="L20" s="24">
        <v>16911</v>
      </c>
      <c r="M20" s="74">
        <v>34037</v>
      </c>
      <c r="N20" s="77">
        <v>18284</v>
      </c>
      <c r="O20" s="24">
        <v>18011</v>
      </c>
      <c r="P20" s="74">
        <v>36295</v>
      </c>
      <c r="Q20" s="77">
        <v>19474</v>
      </c>
      <c r="R20" s="24">
        <v>19119</v>
      </c>
      <c r="S20" s="74">
        <v>38593</v>
      </c>
      <c r="T20" s="77">
        <v>20789</v>
      </c>
      <c r="U20" s="24">
        <v>20443</v>
      </c>
      <c r="V20" s="74">
        <f t="shared" si="6"/>
        <v>41232</v>
      </c>
      <c r="W20" s="198">
        <v>21976</v>
      </c>
      <c r="X20" s="34">
        <v>21685</v>
      </c>
      <c r="Y20" s="74">
        <v>43661</v>
      </c>
      <c r="Z20"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65)</f>
        <v>23315</v>
      </c>
      <c r="AA20"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65)</f>
        <v>22927</v>
      </c>
      <c r="AB20" s="74">
        <f t="shared" si="7"/>
        <v>46242</v>
      </c>
      <c r="AC20"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65)</f>
        <v>24952</v>
      </c>
      <c r="AD20"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65)</f>
        <v>24490</v>
      </c>
      <c r="AE20" s="74">
        <f t="shared" si="8"/>
        <v>49442</v>
      </c>
      <c r="AF20"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65)</f>
        <v>26320</v>
      </c>
      <c r="AG20"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65)</f>
        <v>26053</v>
      </c>
      <c r="AH20" s="74">
        <f t="shared" si="9"/>
        <v>52373</v>
      </c>
      <c r="AI20"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65)</f>
        <v>28756</v>
      </c>
      <c r="AJ20"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65)</f>
        <v>28442</v>
      </c>
      <c r="AK20" s="74">
        <f t="shared" si="10"/>
        <v>57198</v>
      </c>
      <c r="AL20"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65)</f>
        <v>31271</v>
      </c>
      <c r="AM20"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65)</f>
        <v>31177</v>
      </c>
      <c r="AN20" s="74">
        <f t="shared" si="11"/>
        <v>62448</v>
      </c>
      <c r="AO20"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65)</f>
        <v>33236</v>
      </c>
      <c r="AP20"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65)</f>
        <v>33636</v>
      </c>
      <c r="AQ20" s="74">
        <f t="shared" si="12"/>
        <v>66872</v>
      </c>
      <c r="AR20"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65)</f>
        <v>34608</v>
      </c>
      <c r="AS20"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65)</f>
        <v>35567</v>
      </c>
      <c r="AT20" s="74">
        <f t="shared" si="13"/>
        <v>70175</v>
      </c>
      <c r="AU20"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65)</f>
        <v>36543</v>
      </c>
      <c r="AV20"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65)</f>
        <v>37542</v>
      </c>
      <c r="AW20" s="74">
        <f t="shared" si="14"/>
        <v>74085</v>
      </c>
      <c r="AX20"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65)</f>
        <v>37076</v>
      </c>
      <c r="AY20"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65)</f>
        <v>38423</v>
      </c>
      <c r="AZ20" s="74">
        <f t="shared" si="15"/>
        <v>75499</v>
      </c>
      <c r="BA20"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65)</f>
        <v>37135</v>
      </c>
      <c r="BB20"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65)</f>
        <v>38892</v>
      </c>
      <c r="BC20" s="74">
        <f t="shared" si="16"/>
        <v>76027</v>
      </c>
      <c r="BD20"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65)</f>
        <v>37271</v>
      </c>
      <c r="BE20"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65)</f>
        <v>39311</v>
      </c>
      <c r="BF20" s="74">
        <f t="shared" si="17"/>
        <v>76582</v>
      </c>
      <c r="BG20"/>
      <c r="BH20"/>
      <c r="BI20"/>
      <c r="BJ20"/>
      <c r="BK20"/>
      <c r="BL20"/>
      <c r="BM20"/>
      <c r="BN20"/>
      <c r="BO20"/>
      <c r="BP20"/>
      <c r="BQ20"/>
      <c r="BR20"/>
      <c r="BS20"/>
      <c r="BT20"/>
      <c r="BU20"/>
      <c r="BV20"/>
      <c r="BW20"/>
      <c r="BX20"/>
      <c r="BY20"/>
      <c r="BZ20"/>
      <c r="CA20" s="113">
        <f t="shared" si="0"/>
        <v>-31271</v>
      </c>
      <c r="CB20" s="113">
        <f t="shared" si="1"/>
        <v>-31177</v>
      </c>
      <c r="CC20" s="113">
        <f t="shared" si="2"/>
        <v>-62448</v>
      </c>
      <c r="CD20" s="113">
        <f t="shared" si="3"/>
        <v>-33236</v>
      </c>
      <c r="CE20" s="113">
        <f t="shared" si="4"/>
        <v>-33636</v>
      </c>
      <c r="CF20" s="113">
        <f t="shared" si="5"/>
        <v>-66872</v>
      </c>
    </row>
    <row r="21" spans="1:84" s="64" customFormat="1" ht="14.1" customHeight="1">
      <c r="A21" s="78" t="s">
        <v>20</v>
      </c>
      <c r="B21" s="77">
        <v>11598</v>
      </c>
      <c r="C21" s="24">
        <v>12358</v>
      </c>
      <c r="D21" s="75">
        <v>23956</v>
      </c>
      <c r="E21" s="76">
        <v>12146</v>
      </c>
      <c r="F21" s="24">
        <v>12701</v>
      </c>
      <c r="G21" s="74">
        <v>24847</v>
      </c>
      <c r="H21" s="77">
        <v>12398</v>
      </c>
      <c r="I21" s="24">
        <v>12979</v>
      </c>
      <c r="J21" s="74">
        <v>25377</v>
      </c>
      <c r="K21" s="77">
        <v>12549</v>
      </c>
      <c r="L21" s="24">
        <v>13251</v>
      </c>
      <c r="M21" s="74">
        <v>25800</v>
      </c>
      <c r="N21" s="77">
        <v>12881</v>
      </c>
      <c r="O21" s="24">
        <v>13666</v>
      </c>
      <c r="P21" s="74">
        <v>26547</v>
      </c>
      <c r="Q21" s="77">
        <v>13408</v>
      </c>
      <c r="R21" s="24">
        <v>14163</v>
      </c>
      <c r="S21" s="74">
        <v>27571</v>
      </c>
      <c r="T21" s="77">
        <v>14108</v>
      </c>
      <c r="U21" s="24">
        <v>14899</v>
      </c>
      <c r="V21" s="74">
        <f t="shared" si="6"/>
        <v>29007</v>
      </c>
      <c r="W21" s="198">
        <v>15109</v>
      </c>
      <c r="X21" s="34">
        <v>15867</v>
      </c>
      <c r="Y21" s="74">
        <v>30976</v>
      </c>
      <c r="Z21"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70)</f>
        <v>16210</v>
      </c>
      <c r="AA21"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70)</f>
        <v>16858</v>
      </c>
      <c r="AB21" s="74">
        <f t="shared" si="7"/>
        <v>33068</v>
      </c>
      <c r="AC21"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70)</f>
        <v>17300</v>
      </c>
      <c r="AD21"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70)</f>
        <v>17948</v>
      </c>
      <c r="AE21" s="74">
        <f t="shared" si="8"/>
        <v>35248</v>
      </c>
      <c r="AF21"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70)</f>
        <v>18364</v>
      </c>
      <c r="AG21"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70)</f>
        <v>18954</v>
      </c>
      <c r="AH21" s="74">
        <f t="shared" si="9"/>
        <v>37318</v>
      </c>
      <c r="AI21"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70)</f>
        <v>19461</v>
      </c>
      <c r="AJ21"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70)</f>
        <v>20063</v>
      </c>
      <c r="AK21" s="74">
        <f t="shared" si="10"/>
        <v>39524</v>
      </c>
      <c r="AL21"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70)</f>
        <v>20529</v>
      </c>
      <c r="AM21"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70)</f>
        <v>21164</v>
      </c>
      <c r="AN21" s="74">
        <f t="shared" si="11"/>
        <v>41693</v>
      </c>
      <c r="AO21"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70)</f>
        <v>21752</v>
      </c>
      <c r="AP21"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70)</f>
        <v>22190</v>
      </c>
      <c r="AQ21" s="74">
        <f t="shared" si="12"/>
        <v>43942</v>
      </c>
      <c r="AR21"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70)</f>
        <v>23208</v>
      </c>
      <c r="AS21"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70)</f>
        <v>23752</v>
      </c>
      <c r="AT21" s="74">
        <f t="shared" si="13"/>
        <v>46960</v>
      </c>
      <c r="AU21"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70)</f>
        <v>24251</v>
      </c>
      <c r="AV21"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70)</f>
        <v>25008</v>
      </c>
      <c r="AW21" s="74">
        <f t="shared" si="14"/>
        <v>49259</v>
      </c>
      <c r="AX21"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70)</f>
        <v>26113</v>
      </c>
      <c r="AY21"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70)</f>
        <v>27058</v>
      </c>
      <c r="AZ21" s="74">
        <f t="shared" si="15"/>
        <v>53171</v>
      </c>
      <c r="BA21"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70)</f>
        <v>28086</v>
      </c>
      <c r="BB21"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70)</f>
        <v>29355</v>
      </c>
      <c r="BC21" s="74">
        <f t="shared" si="16"/>
        <v>57441</v>
      </c>
      <c r="BD21"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70)</f>
        <v>29454</v>
      </c>
      <c r="BE21"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70)</f>
        <v>31345</v>
      </c>
      <c r="BF21" s="74">
        <f t="shared" si="17"/>
        <v>60799</v>
      </c>
      <c r="BG21"/>
      <c r="BH21"/>
      <c r="BI21"/>
      <c r="BJ21"/>
      <c r="BK21"/>
      <c r="BL21"/>
      <c r="BM21"/>
      <c r="BN21"/>
      <c r="BO21"/>
      <c r="BP21"/>
      <c r="BQ21"/>
      <c r="BR21"/>
      <c r="BS21"/>
      <c r="BT21"/>
      <c r="BU21"/>
      <c r="BV21"/>
      <c r="BW21"/>
      <c r="BX21"/>
      <c r="BY21"/>
      <c r="BZ21"/>
      <c r="CA21" s="113">
        <f t="shared" si="0"/>
        <v>-20529</v>
      </c>
      <c r="CB21" s="113">
        <f t="shared" si="1"/>
        <v>-21164</v>
      </c>
      <c r="CC21" s="113">
        <f t="shared" si="2"/>
        <v>-41693</v>
      </c>
      <c r="CD21" s="113">
        <f t="shared" si="3"/>
        <v>-21752</v>
      </c>
      <c r="CE21" s="113">
        <f t="shared" si="4"/>
        <v>-22190</v>
      </c>
      <c r="CF21" s="113">
        <f t="shared" si="5"/>
        <v>-43942</v>
      </c>
    </row>
    <row r="22" spans="1:84" s="64" customFormat="1" ht="14.1" customHeight="1">
      <c r="A22" s="78" t="s">
        <v>21</v>
      </c>
      <c r="B22" s="77">
        <v>5712</v>
      </c>
      <c r="C22" s="24">
        <v>9224</v>
      </c>
      <c r="D22" s="75">
        <v>14936</v>
      </c>
      <c r="E22" s="76">
        <v>6612</v>
      </c>
      <c r="F22" s="24">
        <v>9742</v>
      </c>
      <c r="G22" s="74">
        <v>16354</v>
      </c>
      <c r="H22" s="77">
        <v>7499</v>
      </c>
      <c r="I22" s="24">
        <v>10100</v>
      </c>
      <c r="J22" s="74">
        <v>17599</v>
      </c>
      <c r="K22" s="77">
        <v>8433</v>
      </c>
      <c r="L22" s="24">
        <v>10492</v>
      </c>
      <c r="M22" s="74">
        <v>18925</v>
      </c>
      <c r="N22" s="77">
        <v>9336</v>
      </c>
      <c r="O22" s="24">
        <v>10891</v>
      </c>
      <c r="P22" s="74">
        <v>20227</v>
      </c>
      <c r="Q22" s="77">
        <v>10267</v>
      </c>
      <c r="R22" s="24">
        <v>11635</v>
      </c>
      <c r="S22" s="74">
        <v>21902</v>
      </c>
      <c r="T22" s="77">
        <v>10803</v>
      </c>
      <c r="U22" s="24">
        <v>12096</v>
      </c>
      <c r="V22" s="74">
        <f t="shared" si="6"/>
        <v>22899</v>
      </c>
      <c r="W22" s="198">
        <v>11200</v>
      </c>
      <c r="X22" s="34">
        <v>12502</v>
      </c>
      <c r="Y22" s="74">
        <v>23702</v>
      </c>
      <c r="Z22"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75)</f>
        <v>11486</v>
      </c>
      <c r="AA22"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75)</f>
        <v>12922</v>
      </c>
      <c r="AB22" s="74">
        <f t="shared" si="7"/>
        <v>24408</v>
      </c>
      <c r="AC22"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75)</f>
        <v>11853</v>
      </c>
      <c r="AD22"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75)</f>
        <v>13348</v>
      </c>
      <c r="AE22" s="74">
        <f t="shared" si="8"/>
        <v>25201</v>
      </c>
      <c r="AF22"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75)</f>
        <v>12239</v>
      </c>
      <c r="AG22"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75)</f>
        <v>13769</v>
      </c>
      <c r="AH22" s="74">
        <f t="shared" si="9"/>
        <v>26008</v>
      </c>
      <c r="AI22"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75)</f>
        <v>12792</v>
      </c>
      <c r="AJ22"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75)</f>
        <v>14310</v>
      </c>
      <c r="AK22" s="74">
        <f t="shared" si="10"/>
        <v>27102</v>
      </c>
      <c r="AL22"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75)</f>
        <v>13601</v>
      </c>
      <c r="AM22"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75)</f>
        <v>15161</v>
      </c>
      <c r="AN22" s="74">
        <f t="shared" si="11"/>
        <v>28762</v>
      </c>
      <c r="AO22"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75)</f>
        <v>14581</v>
      </c>
      <c r="AP22"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75)</f>
        <v>15930</v>
      </c>
      <c r="AQ22" s="74">
        <f t="shared" si="12"/>
        <v>30511</v>
      </c>
      <c r="AR22"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75)</f>
        <v>15522</v>
      </c>
      <c r="AS22"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75)</f>
        <v>16857</v>
      </c>
      <c r="AT22" s="74">
        <f t="shared" si="13"/>
        <v>32379</v>
      </c>
      <c r="AU22"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75)</f>
        <v>16437</v>
      </c>
      <c r="AV22"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75)</f>
        <v>17699</v>
      </c>
      <c r="AW22" s="74">
        <f t="shared" si="14"/>
        <v>34136</v>
      </c>
      <c r="AX22"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75)</f>
        <v>17326</v>
      </c>
      <c r="AY22"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75)</f>
        <v>18595</v>
      </c>
      <c r="AZ22" s="74">
        <f t="shared" si="15"/>
        <v>35921</v>
      </c>
      <c r="BA22"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75)</f>
        <v>18100</v>
      </c>
      <c r="BB22"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75)</f>
        <v>19425</v>
      </c>
      <c r="BC22" s="74">
        <f t="shared" si="16"/>
        <v>37525</v>
      </c>
      <c r="BD22"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75)</f>
        <v>19018</v>
      </c>
      <c r="BE22"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75)</f>
        <v>20259</v>
      </c>
      <c r="BF22" s="74">
        <f t="shared" si="17"/>
        <v>39277</v>
      </c>
      <c r="BG22"/>
      <c r="BH22"/>
      <c r="BI22"/>
      <c r="BJ22"/>
      <c r="BK22"/>
      <c r="BL22"/>
      <c r="BM22"/>
      <c r="BN22"/>
      <c r="BO22"/>
      <c r="BP22"/>
      <c r="BQ22"/>
      <c r="BR22"/>
      <c r="BS22"/>
      <c r="BT22"/>
      <c r="BU22"/>
      <c r="BV22"/>
      <c r="BW22"/>
      <c r="BX22"/>
      <c r="BY22"/>
      <c r="BZ22"/>
      <c r="CA22" s="113">
        <f t="shared" si="0"/>
        <v>-13601</v>
      </c>
      <c r="CB22" s="113">
        <f t="shared" si="1"/>
        <v>-15161</v>
      </c>
      <c r="CC22" s="113">
        <f t="shared" si="2"/>
        <v>-28762</v>
      </c>
      <c r="CD22" s="113">
        <f t="shared" si="3"/>
        <v>-14581</v>
      </c>
      <c r="CE22" s="113">
        <f t="shared" si="4"/>
        <v>-15930</v>
      </c>
      <c r="CF22" s="113">
        <f t="shared" si="5"/>
        <v>-30511</v>
      </c>
    </row>
    <row r="23" spans="1:84" s="64" customFormat="1" ht="14.1" customHeight="1">
      <c r="A23" s="78" t="s">
        <v>29</v>
      </c>
      <c r="B23" s="77">
        <v>2729</v>
      </c>
      <c r="C23" s="24">
        <v>5679</v>
      </c>
      <c r="D23" s="75">
        <v>8408</v>
      </c>
      <c r="E23" s="76">
        <v>2944</v>
      </c>
      <c r="F23" s="24">
        <v>6014</v>
      </c>
      <c r="G23" s="74">
        <v>8958</v>
      </c>
      <c r="H23" s="77">
        <v>3203</v>
      </c>
      <c r="I23" s="24">
        <v>6516</v>
      </c>
      <c r="J23" s="74">
        <v>9719</v>
      </c>
      <c r="K23" s="77">
        <v>3450</v>
      </c>
      <c r="L23" s="24">
        <v>6961</v>
      </c>
      <c r="M23" s="74">
        <v>10411</v>
      </c>
      <c r="N23" s="77">
        <v>3821</v>
      </c>
      <c r="O23" s="24">
        <v>7463</v>
      </c>
      <c r="P23" s="74">
        <v>11284</v>
      </c>
      <c r="Q23" s="77">
        <v>4331</v>
      </c>
      <c r="R23" s="24">
        <v>7814</v>
      </c>
      <c r="S23" s="74">
        <v>12145</v>
      </c>
      <c r="T23" s="77">
        <v>5140</v>
      </c>
      <c r="U23" s="24">
        <v>8292</v>
      </c>
      <c r="V23" s="74">
        <f t="shared" si="6"/>
        <v>13432</v>
      </c>
      <c r="W23" s="198">
        <v>5990</v>
      </c>
      <c r="X23" s="34">
        <v>8799</v>
      </c>
      <c r="Y23" s="74">
        <v>14789</v>
      </c>
      <c r="Z23"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80)</f>
        <v>6843</v>
      </c>
      <c r="AA23"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80)</f>
        <v>9255</v>
      </c>
      <c r="AB23" s="74">
        <f t="shared" si="7"/>
        <v>16098</v>
      </c>
      <c r="AC23"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80)</f>
        <v>7649</v>
      </c>
      <c r="AD23"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80)</f>
        <v>9613</v>
      </c>
      <c r="AE23" s="74">
        <f t="shared" si="8"/>
        <v>17262</v>
      </c>
      <c r="AF23"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80)</f>
        <v>8386</v>
      </c>
      <c r="AG23"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80)</f>
        <v>10237</v>
      </c>
      <c r="AH23" s="74">
        <f t="shared" si="9"/>
        <v>18623</v>
      </c>
      <c r="AI23"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80)</f>
        <v>8810</v>
      </c>
      <c r="AJ23"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80)</f>
        <v>10639</v>
      </c>
      <c r="AK23" s="74">
        <f t="shared" si="10"/>
        <v>19449</v>
      </c>
      <c r="AL23"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80)</f>
        <v>9101</v>
      </c>
      <c r="AM23"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80)</f>
        <v>10992</v>
      </c>
      <c r="AN23" s="74">
        <f t="shared" si="11"/>
        <v>20093</v>
      </c>
      <c r="AO23"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80)</f>
        <v>9385</v>
      </c>
      <c r="AP23"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80)</f>
        <v>11366</v>
      </c>
      <c r="AQ23" s="74">
        <f t="shared" si="12"/>
        <v>20751</v>
      </c>
      <c r="AR23"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80)</f>
        <v>9737</v>
      </c>
      <c r="AS23"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80)</f>
        <v>11731</v>
      </c>
      <c r="AT23" s="74">
        <f t="shared" si="13"/>
        <v>21468</v>
      </c>
      <c r="AU23"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80)</f>
        <v>9964</v>
      </c>
      <c r="AV23"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80)</f>
        <v>12057</v>
      </c>
      <c r="AW23" s="74">
        <f t="shared" si="14"/>
        <v>22021</v>
      </c>
      <c r="AX23"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80)</f>
        <v>10470</v>
      </c>
      <c r="AY23"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80)</f>
        <v>12508</v>
      </c>
      <c r="AZ23" s="74">
        <f t="shared" si="15"/>
        <v>22978</v>
      </c>
      <c r="BA23"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80)</f>
        <v>11002</v>
      </c>
      <c r="BB23"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80)</f>
        <v>13132</v>
      </c>
      <c r="BC23" s="74">
        <f t="shared" si="16"/>
        <v>24134</v>
      </c>
      <c r="BD23"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80)</f>
        <v>11732</v>
      </c>
      <c r="BE23"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80)</f>
        <v>13737</v>
      </c>
      <c r="BF23" s="74">
        <f t="shared" si="17"/>
        <v>25469</v>
      </c>
      <c r="BG23"/>
      <c r="BH23"/>
      <c r="BI23"/>
      <c r="BJ23"/>
      <c r="BK23"/>
      <c r="BL23"/>
      <c r="BM23"/>
      <c r="BN23"/>
      <c r="BO23"/>
      <c r="BP23"/>
      <c r="BQ23"/>
      <c r="BR23"/>
      <c r="BS23"/>
      <c r="BT23"/>
      <c r="BU23"/>
      <c r="BV23"/>
      <c r="BW23"/>
      <c r="BX23"/>
      <c r="BY23"/>
      <c r="BZ23"/>
      <c r="CA23" s="113">
        <f t="shared" si="0"/>
        <v>-9101</v>
      </c>
      <c r="CB23" s="113">
        <f t="shared" si="1"/>
        <v>-10992</v>
      </c>
      <c r="CC23" s="113">
        <f t="shared" si="2"/>
        <v>-20093</v>
      </c>
      <c r="CD23" s="113">
        <f t="shared" si="3"/>
        <v>-9385</v>
      </c>
      <c r="CE23" s="113">
        <f t="shared" si="4"/>
        <v>-11366</v>
      </c>
      <c r="CF23" s="113">
        <f t="shared" si="5"/>
        <v>-20751</v>
      </c>
    </row>
    <row r="24" spans="1:84" s="64" customFormat="1" ht="14.1" customHeight="1">
      <c r="A24" s="78" t="s">
        <v>30</v>
      </c>
      <c r="B24" s="77">
        <v>1418</v>
      </c>
      <c r="C24" s="24">
        <v>3424</v>
      </c>
      <c r="D24" s="75">
        <v>4842</v>
      </c>
      <c r="E24" s="76">
        <v>1462</v>
      </c>
      <c r="F24" s="24">
        <v>3591</v>
      </c>
      <c r="G24" s="74">
        <v>5053</v>
      </c>
      <c r="H24" s="77">
        <v>1441</v>
      </c>
      <c r="I24" s="24">
        <v>3610</v>
      </c>
      <c r="J24" s="74">
        <v>5051</v>
      </c>
      <c r="K24" s="77">
        <v>1469</v>
      </c>
      <c r="L24" s="24">
        <v>3629</v>
      </c>
      <c r="M24" s="74">
        <v>5098</v>
      </c>
      <c r="N24" s="77">
        <v>1529</v>
      </c>
      <c r="O24" s="24">
        <v>3711</v>
      </c>
      <c r="P24" s="74">
        <v>5240</v>
      </c>
      <c r="Q24" s="77">
        <v>1713</v>
      </c>
      <c r="R24" s="24">
        <v>4068</v>
      </c>
      <c r="S24" s="74">
        <v>5781</v>
      </c>
      <c r="T24" s="77">
        <v>1857</v>
      </c>
      <c r="U24" s="24">
        <v>4331</v>
      </c>
      <c r="V24" s="74">
        <f t="shared" si="6"/>
        <v>6188</v>
      </c>
      <c r="W24" s="198">
        <v>2091</v>
      </c>
      <c r="X24" s="34">
        <v>4740</v>
      </c>
      <c r="Y24" s="74">
        <v>6831</v>
      </c>
      <c r="Z24"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85)</f>
        <v>2237</v>
      </c>
      <c r="AA24"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85)</f>
        <v>5038</v>
      </c>
      <c r="AB24" s="74">
        <f t="shared" si="7"/>
        <v>7275</v>
      </c>
      <c r="AC24"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85)</f>
        <v>2479</v>
      </c>
      <c r="AD24"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85)</f>
        <v>5502</v>
      </c>
      <c r="AE24" s="74">
        <f t="shared" si="8"/>
        <v>7981</v>
      </c>
      <c r="AF24"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85)</f>
        <v>2814</v>
      </c>
      <c r="AG24"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85)</f>
        <v>5749</v>
      </c>
      <c r="AH24" s="74">
        <f t="shared" si="9"/>
        <v>8563</v>
      </c>
      <c r="AI24"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85)</f>
        <v>3384</v>
      </c>
      <c r="AJ24"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85)</f>
        <v>6032</v>
      </c>
      <c r="AK24" s="74">
        <f t="shared" si="10"/>
        <v>9416</v>
      </c>
      <c r="AL24"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85)</f>
        <v>4015</v>
      </c>
      <c r="AM24"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85)</f>
        <v>6340</v>
      </c>
      <c r="AN24" s="74">
        <f t="shared" si="11"/>
        <v>10355</v>
      </c>
      <c r="AO24"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85)</f>
        <v>4559</v>
      </c>
      <c r="AP24"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85)</f>
        <v>6760</v>
      </c>
      <c r="AQ24" s="74">
        <f t="shared" si="12"/>
        <v>11319</v>
      </c>
      <c r="AR24"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85)</f>
        <v>5128</v>
      </c>
      <c r="AS24"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85)</f>
        <v>7110</v>
      </c>
      <c r="AT24" s="74">
        <f t="shared" si="13"/>
        <v>12238</v>
      </c>
      <c r="AU24"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85)</f>
        <v>5619</v>
      </c>
      <c r="AV24"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85)</f>
        <v>7544</v>
      </c>
      <c r="AW24" s="74">
        <f t="shared" si="14"/>
        <v>13163</v>
      </c>
      <c r="AX24"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85)</f>
        <v>5909</v>
      </c>
      <c r="AY24"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85)</f>
        <v>7918</v>
      </c>
      <c r="AZ24" s="74">
        <f t="shared" si="15"/>
        <v>13827</v>
      </c>
      <c r="BA24"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85)</f>
        <v>6139</v>
      </c>
      <c r="BB24"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85)</f>
        <v>8098</v>
      </c>
      <c r="BC24" s="74">
        <f t="shared" si="16"/>
        <v>14237</v>
      </c>
      <c r="BD24"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85)</f>
        <v>6287</v>
      </c>
      <c r="BE24"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85)</f>
        <v>8383</v>
      </c>
      <c r="BF24" s="74">
        <f t="shared" si="17"/>
        <v>14670</v>
      </c>
      <c r="BG24"/>
      <c r="BH24"/>
      <c r="BI24"/>
      <c r="BJ24"/>
      <c r="BK24"/>
      <c r="BL24"/>
      <c r="BM24"/>
      <c r="BN24"/>
      <c r="BO24"/>
      <c r="BP24"/>
      <c r="BQ24"/>
      <c r="BR24"/>
      <c r="BS24"/>
      <c r="BT24"/>
      <c r="BU24"/>
      <c r="BV24"/>
      <c r="BW24"/>
      <c r="BX24"/>
      <c r="BY24"/>
      <c r="BZ24"/>
      <c r="CA24" s="113">
        <f t="shared" si="0"/>
        <v>-4015</v>
      </c>
      <c r="CB24" s="113">
        <f t="shared" si="1"/>
        <v>-6340</v>
      </c>
      <c r="CC24" s="113">
        <f t="shared" si="2"/>
        <v>-10355</v>
      </c>
      <c r="CD24" s="113">
        <f t="shared" si="3"/>
        <v>-4559</v>
      </c>
      <c r="CE24" s="113">
        <f t="shared" si="4"/>
        <v>-6760</v>
      </c>
      <c r="CF24" s="113">
        <f t="shared" si="5"/>
        <v>-11319</v>
      </c>
    </row>
    <row r="25" spans="1:84" s="64" customFormat="1" ht="14.1" customHeight="1">
      <c r="A25" s="78" t="s">
        <v>22</v>
      </c>
      <c r="B25" s="77">
        <v>420</v>
      </c>
      <c r="C25" s="24">
        <v>1241</v>
      </c>
      <c r="D25" s="75">
        <v>1661</v>
      </c>
      <c r="E25" s="76">
        <v>469</v>
      </c>
      <c r="F25" s="24">
        <v>1361</v>
      </c>
      <c r="G25" s="74">
        <v>1830</v>
      </c>
      <c r="H25" s="77">
        <v>508</v>
      </c>
      <c r="I25" s="24">
        <v>1406</v>
      </c>
      <c r="J25" s="74">
        <v>1914</v>
      </c>
      <c r="K25" s="77">
        <v>531</v>
      </c>
      <c r="L25" s="24">
        <v>1547</v>
      </c>
      <c r="M25" s="74">
        <v>2078</v>
      </c>
      <c r="N25" s="77">
        <v>551</v>
      </c>
      <c r="O25" s="24">
        <v>1693</v>
      </c>
      <c r="P25" s="74">
        <v>2244</v>
      </c>
      <c r="Q25" s="77">
        <v>596</v>
      </c>
      <c r="R25" s="24">
        <v>1831</v>
      </c>
      <c r="S25" s="74">
        <v>2427</v>
      </c>
      <c r="T25" s="77">
        <v>618</v>
      </c>
      <c r="U25" s="24">
        <v>1913</v>
      </c>
      <c r="V25" s="74">
        <f t="shared" si="6"/>
        <v>2531</v>
      </c>
      <c r="W25" s="198">
        <v>646</v>
      </c>
      <c r="X25" s="34">
        <v>1949</v>
      </c>
      <c r="Y25" s="74">
        <v>2595</v>
      </c>
      <c r="Z25"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90)</f>
        <v>687</v>
      </c>
      <c r="AA25"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90)</f>
        <v>1935</v>
      </c>
      <c r="AB25" s="74">
        <f t="shared" si="7"/>
        <v>2622</v>
      </c>
      <c r="AC25"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90)</f>
        <v>723</v>
      </c>
      <c r="AD25"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90)</f>
        <v>1974</v>
      </c>
      <c r="AE25" s="74">
        <f t="shared" si="8"/>
        <v>2697</v>
      </c>
      <c r="AF25"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90)</f>
        <v>801</v>
      </c>
      <c r="AG25"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90)</f>
        <v>2176</v>
      </c>
      <c r="AH25" s="74">
        <f t="shared" si="9"/>
        <v>2977</v>
      </c>
      <c r="AI25"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90)</f>
        <v>883</v>
      </c>
      <c r="AJ25"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90)</f>
        <v>2368</v>
      </c>
      <c r="AK25" s="74">
        <f t="shared" si="10"/>
        <v>3251</v>
      </c>
      <c r="AL25"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90)</f>
        <v>952</v>
      </c>
      <c r="AM25"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90)</f>
        <v>2587</v>
      </c>
      <c r="AN25" s="74">
        <f t="shared" si="11"/>
        <v>3539</v>
      </c>
      <c r="AO25"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90)</f>
        <v>1037</v>
      </c>
      <c r="AP25"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90)</f>
        <v>2749</v>
      </c>
      <c r="AQ25" s="74">
        <f t="shared" si="12"/>
        <v>3786</v>
      </c>
      <c r="AR25"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90)</f>
        <v>1158</v>
      </c>
      <c r="AS25"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90)</f>
        <v>2959</v>
      </c>
      <c r="AT25" s="74">
        <f t="shared" si="13"/>
        <v>4117</v>
      </c>
      <c r="AU25"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90)</f>
        <v>1353</v>
      </c>
      <c r="AV25"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90)</f>
        <v>3117</v>
      </c>
      <c r="AW25" s="74">
        <f t="shared" si="14"/>
        <v>4470</v>
      </c>
      <c r="AX25"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90)</f>
        <v>1624</v>
      </c>
      <c r="AY25"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90)</f>
        <v>3214</v>
      </c>
      <c r="AZ25" s="74">
        <f t="shared" si="15"/>
        <v>4838</v>
      </c>
      <c r="BA25"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90)</f>
        <v>1877</v>
      </c>
      <c r="BB25"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90)</f>
        <v>3362</v>
      </c>
      <c r="BC25" s="74">
        <f t="shared" si="16"/>
        <v>5239</v>
      </c>
      <c r="BD25"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90)</f>
        <v>2202</v>
      </c>
      <c r="BE25"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90)</f>
        <v>3597</v>
      </c>
      <c r="BF25" s="74">
        <f t="shared" si="17"/>
        <v>5799</v>
      </c>
      <c r="BG25"/>
      <c r="BH25"/>
      <c r="BI25"/>
      <c r="BJ25"/>
      <c r="BK25"/>
      <c r="BL25"/>
      <c r="BM25"/>
      <c r="BN25"/>
      <c r="BO25"/>
      <c r="BP25"/>
      <c r="BQ25"/>
      <c r="BR25"/>
      <c r="BS25"/>
      <c r="BT25"/>
      <c r="BU25"/>
      <c r="BV25"/>
      <c r="BW25"/>
      <c r="BX25"/>
      <c r="BY25"/>
      <c r="BZ25"/>
      <c r="CA25" s="113">
        <f t="shared" si="0"/>
        <v>-952</v>
      </c>
      <c r="CB25" s="113">
        <f t="shared" si="1"/>
        <v>-2587</v>
      </c>
      <c r="CC25" s="113">
        <f t="shared" si="2"/>
        <v>-3539</v>
      </c>
      <c r="CD25" s="113">
        <f t="shared" si="3"/>
        <v>-1037</v>
      </c>
      <c r="CE25" s="113">
        <f t="shared" si="4"/>
        <v>-2749</v>
      </c>
      <c r="CF25" s="113">
        <f t="shared" si="5"/>
        <v>-3786</v>
      </c>
    </row>
    <row r="26" spans="1:84" s="64" customFormat="1" ht="14.1" customHeight="1" thickBot="1">
      <c r="A26" s="78" t="s">
        <v>23</v>
      </c>
      <c r="B26" s="88">
        <v>123</v>
      </c>
      <c r="C26" s="87">
        <v>353</v>
      </c>
      <c r="D26" s="85">
        <v>476</v>
      </c>
      <c r="E26" s="86">
        <v>119</v>
      </c>
      <c r="F26" s="87">
        <v>354</v>
      </c>
      <c r="G26" s="83">
        <v>473</v>
      </c>
      <c r="H26" s="88">
        <v>116</v>
      </c>
      <c r="I26" s="87">
        <v>368</v>
      </c>
      <c r="J26" s="83">
        <v>484</v>
      </c>
      <c r="K26" s="88">
        <v>123</v>
      </c>
      <c r="L26" s="87">
        <v>380</v>
      </c>
      <c r="M26" s="83">
        <v>503</v>
      </c>
      <c r="N26" s="88">
        <v>134</v>
      </c>
      <c r="O26" s="87">
        <v>417</v>
      </c>
      <c r="P26" s="83">
        <v>551</v>
      </c>
      <c r="Q26" s="88">
        <v>128</v>
      </c>
      <c r="R26" s="87">
        <v>446</v>
      </c>
      <c r="S26" s="83">
        <v>574</v>
      </c>
      <c r="T26" s="88">
        <v>136</v>
      </c>
      <c r="U26" s="87">
        <v>524</v>
      </c>
      <c r="V26" s="83">
        <f t="shared" si="6"/>
        <v>660</v>
      </c>
      <c r="W26" s="198">
        <v>146</v>
      </c>
      <c r="X26" s="82">
        <v>551</v>
      </c>
      <c r="Y26" s="83">
        <v>697</v>
      </c>
      <c r="Z26" s="19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95)</f>
        <v>145</v>
      </c>
      <c r="AA26" s="19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95)</f>
        <v>603</v>
      </c>
      <c r="AB26" s="83">
        <f t="shared" si="7"/>
        <v>748</v>
      </c>
      <c r="AC26" s="19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95)</f>
        <v>155</v>
      </c>
      <c r="AD26" s="19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95)</f>
        <v>613</v>
      </c>
      <c r="AE26" s="83">
        <f t="shared" si="8"/>
        <v>768</v>
      </c>
      <c r="AF26" s="19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95)</f>
        <v>177</v>
      </c>
      <c r="AG26" s="19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95)</f>
        <v>613</v>
      </c>
      <c r="AH26" s="83">
        <f t="shared" si="9"/>
        <v>790</v>
      </c>
      <c r="AI26" s="19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95)</f>
        <v>192</v>
      </c>
      <c r="AJ26" s="19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95)</f>
        <v>643</v>
      </c>
      <c r="AK26" s="83">
        <f t="shared" si="10"/>
        <v>835</v>
      </c>
      <c r="AL26" s="19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95)</f>
        <v>191</v>
      </c>
      <c r="AM26" s="19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95)</f>
        <v>666</v>
      </c>
      <c r="AN26" s="83">
        <f t="shared" si="11"/>
        <v>857</v>
      </c>
      <c r="AO26" s="19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95)</f>
        <v>180</v>
      </c>
      <c r="AP26" s="19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95)</f>
        <v>670</v>
      </c>
      <c r="AQ26" s="83">
        <f t="shared" si="12"/>
        <v>850</v>
      </c>
      <c r="AR26" s="19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95)</f>
        <v>189</v>
      </c>
      <c r="AS26" s="19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95)</f>
        <v>690</v>
      </c>
      <c r="AT26" s="83">
        <f t="shared" si="13"/>
        <v>879</v>
      </c>
      <c r="AU26" s="19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95)</f>
        <v>222</v>
      </c>
      <c r="AV26" s="19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95)</f>
        <v>811</v>
      </c>
      <c r="AW26" s="83">
        <f t="shared" si="14"/>
        <v>1033</v>
      </c>
      <c r="AX26" s="19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95)</f>
        <v>230</v>
      </c>
      <c r="AY26" s="19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95)</f>
        <v>888</v>
      </c>
      <c r="AZ26" s="83">
        <f t="shared" si="15"/>
        <v>1118</v>
      </c>
      <c r="BA26" s="19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95)</f>
        <v>266</v>
      </c>
      <c r="BB26" s="19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95)</f>
        <v>922</v>
      </c>
      <c r="BC26" s="83">
        <f t="shared" si="16"/>
        <v>1188</v>
      </c>
      <c r="BD26" s="19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95)</f>
        <v>275</v>
      </c>
      <c r="BE26" s="19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95)</f>
        <v>971</v>
      </c>
      <c r="BF26" s="83">
        <f t="shared" si="17"/>
        <v>1246</v>
      </c>
      <c r="BG26"/>
      <c r="BH26"/>
      <c r="BI26"/>
      <c r="BJ26"/>
      <c r="BK26"/>
      <c r="BL26"/>
      <c r="BM26"/>
      <c r="BN26"/>
      <c r="BO26"/>
      <c r="BP26"/>
      <c r="BQ26"/>
      <c r="BR26"/>
      <c r="BS26"/>
      <c r="BT26"/>
      <c r="BU26"/>
      <c r="BV26"/>
      <c r="BW26"/>
      <c r="BX26"/>
      <c r="BY26"/>
      <c r="BZ26"/>
      <c r="CA26" s="113">
        <f t="shared" si="0"/>
        <v>-191</v>
      </c>
      <c r="CB26" s="113">
        <f t="shared" si="1"/>
        <v>-666</v>
      </c>
      <c r="CC26" s="113">
        <f t="shared" si="2"/>
        <v>-857</v>
      </c>
      <c r="CD26" s="113">
        <f t="shared" si="3"/>
        <v>-180</v>
      </c>
      <c r="CE26" s="113">
        <f t="shared" si="4"/>
        <v>-670</v>
      </c>
      <c r="CF26" s="113">
        <f t="shared" si="5"/>
        <v>-850</v>
      </c>
    </row>
    <row r="27" spans="1:84" ht="13.9" thickTop="1" thickBot="1">
      <c r="A27" s="80" t="s">
        <v>25</v>
      </c>
      <c r="B27" s="91">
        <v>448579</v>
      </c>
      <c r="C27" s="25">
        <v>466799</v>
      </c>
      <c r="D27" s="92">
        <v>915378</v>
      </c>
      <c r="E27" s="89">
        <v>449529</v>
      </c>
      <c r="F27" s="25">
        <v>468906</v>
      </c>
      <c r="G27" s="90">
        <v>918435</v>
      </c>
      <c r="H27" s="91">
        <v>445730</v>
      </c>
      <c r="I27" s="25">
        <v>465863</v>
      </c>
      <c r="J27" s="90">
        <v>911593</v>
      </c>
      <c r="K27" s="91">
        <v>444854</v>
      </c>
      <c r="L27" s="25">
        <v>465132</v>
      </c>
      <c r="M27" s="90">
        <v>909986</v>
      </c>
      <c r="N27" s="91">
        <v>450733</v>
      </c>
      <c r="O27" s="25">
        <v>471030</v>
      </c>
      <c r="P27" s="90">
        <v>921763</v>
      </c>
      <c r="Q27" s="91">
        <v>463540</v>
      </c>
      <c r="R27" s="25">
        <v>484362</v>
      </c>
      <c r="S27" s="90">
        <v>947902</v>
      </c>
      <c r="T27" s="91">
        <f>SUM(T7:T26)</f>
        <v>482800</v>
      </c>
      <c r="U27" s="25">
        <f>SUM(U7:U26)</f>
        <v>503157</v>
      </c>
      <c r="V27" s="200">
        <f t="shared" si="6"/>
        <v>985957</v>
      </c>
      <c r="W27" s="91">
        <v>515019</v>
      </c>
      <c r="X27" s="25">
        <v>534376</v>
      </c>
      <c r="Y27" s="200">
        <v>1049395</v>
      </c>
      <c r="Z27" s="91">
        <f>SUM(Z7:Z26)</f>
        <v>544670</v>
      </c>
      <c r="AA27" s="25">
        <f>SUM(AA7:AA26)</f>
        <v>562712</v>
      </c>
      <c r="AB27" s="200">
        <f t="shared" ref="AB27" si="18">AA27+Z27</f>
        <v>1107382</v>
      </c>
      <c r="AC27" s="91">
        <f>SUM(AC7:AC26)</f>
        <v>563705</v>
      </c>
      <c r="AD27" s="25">
        <f>SUM(AD7:AD26)</f>
        <v>581383</v>
      </c>
      <c r="AE27" s="200">
        <f t="shared" ref="AE27" si="19">AD27+AC27</f>
        <v>1145088</v>
      </c>
      <c r="AF27" s="91">
        <f>SUM(AF7:AF26)</f>
        <v>589626</v>
      </c>
      <c r="AG27" s="25">
        <f>SUM(AG7:AG26)</f>
        <v>605434</v>
      </c>
      <c r="AH27" s="200">
        <f t="shared" ref="AH27" si="20">AG27+AF27</f>
        <v>1195060</v>
      </c>
      <c r="AI27" s="91">
        <f>SUM(AI7:AI26)</f>
        <v>617385</v>
      </c>
      <c r="AJ27" s="25">
        <f>SUM(AJ7:AJ26)</f>
        <v>631174</v>
      </c>
      <c r="AK27" s="200">
        <f t="shared" ref="AK27" si="21">AJ27+AI27</f>
        <v>1248559</v>
      </c>
      <c r="AL27" s="91">
        <f>SUM(AL7:AL26)</f>
        <v>652350</v>
      </c>
      <c r="AM27" s="25">
        <f>SUM(AM7:AM26)</f>
        <v>664750</v>
      </c>
      <c r="AN27" s="200">
        <f t="shared" ref="AN27" si="22">AM27+AL27</f>
        <v>1317100</v>
      </c>
      <c r="AO27" s="91">
        <f>SUM(AO7:AO26)</f>
        <v>678076</v>
      </c>
      <c r="AP27" s="25">
        <f>SUM(AP7:AP26)</f>
        <v>689958</v>
      </c>
      <c r="AQ27" s="200">
        <f t="shared" ref="AQ27" si="23">AP27+AO27</f>
        <v>1368034</v>
      </c>
      <c r="AR27" s="91">
        <f>SUM(AR7:AR26)</f>
        <v>700005</v>
      </c>
      <c r="AS27" s="25">
        <f>SUM(AS7:AS26)</f>
        <v>713141</v>
      </c>
      <c r="AT27" s="200">
        <f t="shared" si="13"/>
        <v>1413146</v>
      </c>
      <c r="AU27" s="91">
        <f>SUM(AU7:AU26)</f>
        <v>711956</v>
      </c>
      <c r="AV27" s="25">
        <f>SUM(AV7:AV26)</f>
        <v>726434</v>
      </c>
      <c r="AW27" s="200">
        <f t="shared" si="14"/>
        <v>1438390</v>
      </c>
      <c r="AX27" s="91">
        <f>SUM(AX7:AX26)</f>
        <v>711246</v>
      </c>
      <c r="AY27" s="25">
        <f>SUM(AY7:AY26)</f>
        <v>728512</v>
      </c>
      <c r="AZ27" s="200">
        <f t="shared" si="15"/>
        <v>1439758</v>
      </c>
      <c r="BA27" s="91">
        <f>SUM(BA7:BA26)</f>
        <v>705595</v>
      </c>
      <c r="BB27" s="25">
        <f>SUM(BB7:BB26)</f>
        <v>725426</v>
      </c>
      <c r="BC27" s="200">
        <f t="shared" si="16"/>
        <v>1431021</v>
      </c>
      <c r="BD27" s="91">
        <f>SUM(BD7:BD26)</f>
        <v>698238</v>
      </c>
      <c r="BE27" s="25">
        <f>SUM(BE7:BE26)</f>
        <v>719652</v>
      </c>
      <c r="BF27" s="200">
        <f t="shared" si="17"/>
        <v>1417890</v>
      </c>
      <c r="CA27" s="113">
        <f t="shared" si="0"/>
        <v>-652350</v>
      </c>
      <c r="CB27" s="113">
        <f t="shared" si="1"/>
        <v>-664750</v>
      </c>
      <c r="CC27" s="113">
        <f t="shared" si="2"/>
        <v>-1317100</v>
      </c>
      <c r="CD27" s="113">
        <f t="shared" si="3"/>
        <v>-678076</v>
      </c>
      <c r="CE27" s="113">
        <f t="shared" si="4"/>
        <v>-689958</v>
      </c>
      <c r="CF27" s="113">
        <f t="shared" si="5"/>
        <v>-1368034</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row>
    <row r="31" spans="1:84" ht="14.1" customHeight="1" thickTop="1">
      <c r="A31" s="19" t="s">
        <v>4</v>
      </c>
      <c r="B31" s="365">
        <v>35429</v>
      </c>
      <c r="C31" s="366"/>
      <c r="D31" s="367"/>
      <c r="E31" s="365">
        <v>35794</v>
      </c>
      <c r="F31" s="366"/>
      <c r="G31" s="367"/>
      <c r="H31" s="366">
        <v>36159</v>
      </c>
      <c r="I31" s="366"/>
      <c r="J31" s="367"/>
      <c r="K31" s="366">
        <v>36524</v>
      </c>
      <c r="L31" s="366"/>
      <c r="M31" s="367"/>
      <c r="N31" s="366">
        <v>36890</v>
      </c>
      <c r="O31" s="366"/>
      <c r="P31" s="367"/>
      <c r="Q31" s="366">
        <v>37255</v>
      </c>
      <c r="R31" s="366"/>
      <c r="S31" s="366"/>
      <c r="T31" s="365">
        <v>37620</v>
      </c>
      <c r="U31" s="366"/>
      <c r="V31" s="367"/>
      <c r="W31" s="365">
        <v>37985</v>
      </c>
      <c r="X31" s="366"/>
      <c r="Y31" s="367"/>
      <c r="Z31" s="365">
        <v>38351</v>
      </c>
      <c r="AA31" s="366"/>
      <c r="AB31" s="367"/>
      <c r="AC31" s="365">
        <v>38716</v>
      </c>
      <c r="AD31" s="366"/>
      <c r="AE31" s="367"/>
      <c r="AF31" s="365">
        <v>39081</v>
      </c>
      <c r="AG31" s="366"/>
      <c r="AH31" s="367"/>
      <c r="AI31" s="364">
        <v>39446</v>
      </c>
      <c r="AJ31" s="362"/>
      <c r="AK31" s="363"/>
      <c r="AL31" s="364">
        <v>39812</v>
      </c>
      <c r="AM31" s="362"/>
      <c r="AN31" s="363"/>
      <c r="AO31" s="364">
        <v>40177</v>
      </c>
      <c r="AP31" s="362"/>
      <c r="AQ31" s="363"/>
      <c r="AR31" s="364">
        <v>40542</v>
      </c>
      <c r="AS31" s="362"/>
      <c r="AT31" s="363"/>
      <c r="AU31" s="364">
        <v>40907</v>
      </c>
      <c r="AV31" s="362"/>
      <c r="AW31" s="363"/>
      <c r="AX31" s="364">
        <v>41273</v>
      </c>
      <c r="AY31" s="362"/>
      <c r="AZ31" s="363"/>
      <c r="BA31" s="364">
        <f>BA5</f>
        <v>41638</v>
      </c>
      <c r="BB31" s="362"/>
      <c r="BC31" s="363"/>
      <c r="BD31" s="364">
        <f>BD5</f>
        <v>42003</v>
      </c>
      <c r="BE31" s="362"/>
      <c r="BF31" s="363"/>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row>
    <row r="33" spans="1:58">
      <c r="A33" s="78" t="s">
        <v>6</v>
      </c>
      <c r="B33" s="98">
        <v>0.38329985955175183</v>
      </c>
      <c r="C33" s="31">
        <v>0.38430014024074266</v>
      </c>
      <c r="D33" s="98">
        <v>0.38378435519819676</v>
      </c>
      <c r="E33" s="33">
        <v>-2.4417437841453893E-2</v>
      </c>
      <c r="F33" s="31">
        <v>-2.4433637765389649E-2</v>
      </c>
      <c r="G33" s="32">
        <v>-2.4425287356321879E-2</v>
      </c>
      <c r="H33" s="98">
        <v>-2.8457142857142848E-2</v>
      </c>
      <c r="I33" s="31">
        <v>-2.9057750759878376E-2</v>
      </c>
      <c r="J33" s="99">
        <v>-2.8748159057437439E-2</v>
      </c>
      <c r="K33" s="98">
        <v>-1.0312512253460415E-2</v>
      </c>
      <c r="L33" s="31">
        <v>-1.4358460639452342E-2</v>
      </c>
      <c r="M33" s="99">
        <v>-1.227229534380625E-2</v>
      </c>
      <c r="N33" s="98">
        <v>1.3668779714738566E-2</v>
      </c>
      <c r="O33" s="31">
        <v>1.3127805539086879E-2</v>
      </c>
      <c r="P33" s="99">
        <v>1.3407295206124381E-2</v>
      </c>
      <c r="Q33" s="98">
        <v>5.1514559312096919E-2</v>
      </c>
      <c r="R33" s="31">
        <v>4.7358301287410143E-2</v>
      </c>
      <c r="S33" s="98">
        <v>4.950615039689743E-2</v>
      </c>
      <c r="T33" s="33">
        <f t="shared" ref="T33:Y33" si="24">T7/Q7-1</f>
        <v>5.49752815671114E-2</v>
      </c>
      <c r="U33" s="31">
        <f t="shared" si="24"/>
        <v>6.8404038791555211E-2</v>
      </c>
      <c r="V33" s="32">
        <f t="shared" si="24"/>
        <v>6.1451116243264048E-2</v>
      </c>
      <c r="W33" s="33">
        <f t="shared" si="24"/>
        <v>9.964061729265028E-2</v>
      </c>
      <c r="X33" s="31">
        <f t="shared" si="24"/>
        <v>0.10462814239288787</v>
      </c>
      <c r="Y33" s="32">
        <f t="shared" si="24"/>
        <v>0.1020615379036498</v>
      </c>
      <c r="Z33" s="33">
        <f t="shared" ref="Z33:Z53" si="25">Z7/W7-1</f>
        <v>8.888176866388986E-2</v>
      </c>
      <c r="AA33" s="31">
        <f t="shared" ref="AA33:AA53" si="26">AA7/X7-1</f>
        <v>9.0254294603002938E-2</v>
      </c>
      <c r="AB33" s="32">
        <f t="shared" ref="AB33:AB53" si="27">AB7/Y7-1</f>
        <v>8.954953769207985E-2</v>
      </c>
      <c r="AC33" s="33">
        <f t="shared" ref="AC33:AC53" si="28">AC7/Z7-1</f>
        <v>4.9317325800376732E-2</v>
      </c>
      <c r="AD33" s="31">
        <f t="shared" ref="AD33:AD53" si="29">AD7/AA7-1</f>
        <v>4.1468937067708822E-2</v>
      </c>
      <c r="AE33" s="32">
        <f t="shared" ref="AE33:AH53" si="30">AE7/AB7-1</f>
        <v>4.5496413741034303E-2</v>
      </c>
      <c r="AF33" s="39">
        <f>AF7/AC7-1</f>
        <v>4.8289399887829543E-2</v>
      </c>
      <c r="AG33" s="37">
        <f>AG7/AD7-1</f>
        <v>5.3785216510810585E-2</v>
      </c>
      <c r="AH33" s="38">
        <f>AH7/AE7-1</f>
        <v>5.0954678066957415E-2</v>
      </c>
      <c r="AI33" s="39">
        <f t="shared" ref="AI33:AI53" si="31">AI7/AF7-1</f>
        <v>5.7808570969985595E-2</v>
      </c>
      <c r="AJ33" s="37">
        <f t="shared" ref="AJ33:AJ53" si="32">AJ7/AG7-1</f>
        <v>4.9457381867510808E-2</v>
      </c>
      <c r="AK33" s="38">
        <f t="shared" ref="AK33:AN53" si="33">AK7/AH7-1</f>
        <v>5.3747629387351337E-2</v>
      </c>
      <c r="AL33" s="39">
        <f t="shared" ref="AL33:AW33" si="34">AL7/AI7-1</f>
        <v>5.6672483119641903E-2</v>
      </c>
      <c r="AM33" s="37">
        <f t="shared" si="34"/>
        <v>5.784456293423812E-2</v>
      </c>
      <c r="AN33" s="38">
        <f t="shared" si="34"/>
        <v>5.7240111115458348E-2</v>
      </c>
      <c r="AO33" s="39">
        <f t="shared" si="34"/>
        <v>3.2955198161975785E-2</v>
      </c>
      <c r="AP33" s="37">
        <f t="shared" si="34"/>
        <v>3.6734382159767875E-2</v>
      </c>
      <c r="AQ33" s="38">
        <f t="shared" si="34"/>
        <v>3.4786470283472815E-2</v>
      </c>
      <c r="AR33" s="39">
        <f t="shared" si="34"/>
        <v>3.2228168948819524E-2</v>
      </c>
      <c r="AS33" s="37">
        <f t="shared" si="34"/>
        <v>3.2461632903621807E-2</v>
      </c>
      <c r="AT33" s="38">
        <f t="shared" si="34"/>
        <v>3.2341511098395337E-2</v>
      </c>
      <c r="AU33" s="39">
        <f t="shared" si="34"/>
        <v>1.232267911653806E-2</v>
      </c>
      <c r="AV33" s="37">
        <f t="shared" si="34"/>
        <v>4.7565819202322057E-3</v>
      </c>
      <c r="AW33" s="38">
        <f t="shared" si="34"/>
        <v>8.6490606127092029E-3</v>
      </c>
      <c r="AX33" s="39">
        <f t="shared" ref="AX33:AX53" si="35">AX7/AU7-1</f>
        <v>-1.0221502849160791E-2</v>
      </c>
      <c r="AY33" s="37">
        <f t="shared" ref="AY33:AY53" si="36">AY7/AV7-1</f>
        <v>-1.8746893270528031E-2</v>
      </c>
      <c r="AZ33" s="38">
        <f t="shared" ref="AZ33:AZ46" si="37">AZ7/AW7-1</f>
        <v>-1.4344919173879145E-2</v>
      </c>
      <c r="BA33" s="39">
        <f t="shared" ref="BA33:BA53" si="38">BA7/AX7-1</f>
        <v>-3.2952508960573446E-2</v>
      </c>
      <c r="BB33" s="37">
        <f t="shared" ref="BB33:BB53" si="39">BB7/AY7-1</f>
        <v>-3.7655288867446624E-2</v>
      </c>
      <c r="BC33" s="38">
        <f t="shared" ref="BC33:BC46" si="40">BC7/AZ7-1</f>
        <v>-3.5216911551193442E-2</v>
      </c>
      <c r="BD33" s="39">
        <f t="shared" ref="BD33:BD53" si="41">BD7/BA7-1</f>
        <v>-4.0793161759596019E-2</v>
      </c>
      <c r="BE33" s="37">
        <f t="shared" ref="BE33:BE53" si="42">BE7/BB7-1</f>
        <v>-4.6849150248157612E-2</v>
      </c>
      <c r="BF33" s="38">
        <f t="shared" ref="BF33:BF46" si="43">BF7/BC7-1</f>
        <v>-4.3701768537134478E-2</v>
      </c>
    </row>
    <row r="34" spans="1:58">
      <c r="A34" s="79" t="s">
        <v>7</v>
      </c>
      <c r="B34" s="98">
        <v>0.43235334177350149</v>
      </c>
      <c r="C34" s="31">
        <v>0.43936767554560108</v>
      </c>
      <c r="D34" s="98">
        <v>0.43575831759198924</v>
      </c>
      <c r="E34" s="33">
        <v>-2.3995518346767941E-2</v>
      </c>
      <c r="F34" s="31">
        <v>-2.9054497701904158E-2</v>
      </c>
      <c r="G34" s="32">
        <v>-2.645747791215991E-2</v>
      </c>
      <c r="H34" s="98">
        <v>-4.1230867346938815E-2</v>
      </c>
      <c r="I34" s="31">
        <v>-3.8850380388841921E-2</v>
      </c>
      <c r="J34" s="99">
        <v>-4.0075490276524128E-2</v>
      </c>
      <c r="K34" s="98">
        <v>-2.740546113679454E-2</v>
      </c>
      <c r="L34" s="31">
        <v>-2.8846830366565768E-2</v>
      </c>
      <c r="M34" s="99">
        <v>-2.8105927204964742E-2</v>
      </c>
      <c r="N34" s="98">
        <v>-9.6433334473207122E-3</v>
      </c>
      <c r="O34" s="31">
        <v>-1.4924291820618718E-2</v>
      </c>
      <c r="P34" s="99">
        <v>-1.2207778500941124E-2</v>
      </c>
      <c r="Q34" s="98">
        <v>7.0439556645143231E-3</v>
      </c>
      <c r="R34" s="31">
        <v>8.3474295800545217E-3</v>
      </c>
      <c r="S34" s="98">
        <v>7.6751847564775488E-3</v>
      </c>
      <c r="T34" s="33">
        <f t="shared" ref="T34:T53" si="44">T8/Q8-1</f>
        <v>3.3739070804045923E-2</v>
      </c>
      <c r="U34" s="31">
        <f t="shared" ref="U34:U53" si="45">U8/R8-1</f>
        <v>3.267568651763253E-2</v>
      </c>
      <c r="V34" s="32">
        <f t="shared" ref="V34:V53" si="46">V8/S8-1</f>
        <v>3.322376559573037E-2</v>
      </c>
      <c r="W34" s="33">
        <f t="shared" ref="W34:W53" si="47">W8/T8-1</f>
        <v>5.8542571892931772E-2</v>
      </c>
      <c r="X34" s="31">
        <f t="shared" ref="X34:X53" si="48">X8/U8-1</f>
        <v>6.7450648020623616E-2</v>
      </c>
      <c r="Y34" s="32">
        <f t="shared" ref="Y34:Y53" si="49">Y8/V8-1</f>
        <v>6.2857045120240818E-2</v>
      </c>
      <c r="Z34" s="33">
        <f t="shared" si="25"/>
        <v>5.5461552923481872E-2</v>
      </c>
      <c r="AA34" s="31">
        <f t="shared" si="26"/>
        <v>5.7796010189565594E-2</v>
      </c>
      <c r="AB34" s="32">
        <f t="shared" si="27"/>
        <v>5.6597093706248769E-2</v>
      </c>
      <c r="AC34" s="33">
        <f t="shared" si="28"/>
        <v>3.6693979337370841E-2</v>
      </c>
      <c r="AD34" s="31">
        <f t="shared" si="29"/>
        <v>3.6154375430036856E-2</v>
      </c>
      <c r="AE34" s="32">
        <f t="shared" si="30"/>
        <v>3.6431204118310134E-2</v>
      </c>
      <c r="AF34" s="39">
        <f t="shared" si="30"/>
        <v>5.555555555555558E-2</v>
      </c>
      <c r="AG34" s="37">
        <f t="shared" si="30"/>
        <v>4.6121340175067971E-2</v>
      </c>
      <c r="AH34" s="38">
        <f t="shared" si="30"/>
        <v>5.0962527553269688E-2</v>
      </c>
      <c r="AI34" s="39">
        <f t="shared" si="31"/>
        <v>5.9929462832338576E-2</v>
      </c>
      <c r="AJ34" s="37">
        <f t="shared" si="32"/>
        <v>6.803623982918805E-2</v>
      </c>
      <c r="AK34" s="38">
        <f t="shared" si="33"/>
        <v>6.3858049721748467E-2</v>
      </c>
      <c r="AL34" s="39">
        <f t="shared" si="33"/>
        <v>8.4465944866774167E-2</v>
      </c>
      <c r="AM34" s="37">
        <f t="shared" si="33"/>
        <v>8.6935379295439708E-2</v>
      </c>
      <c r="AN34" s="38">
        <f t="shared" si="33"/>
        <v>8.5667345731747391E-2</v>
      </c>
      <c r="AO34" s="39">
        <f t="shared" ref="AO34:AO53" si="50">AO8/AL8-1</f>
        <v>6.2663739998583878E-2</v>
      </c>
      <c r="AP34" s="37">
        <f t="shared" ref="AP34:AP53" si="51">AP8/AM8-1</f>
        <v>5.9228513197792987E-2</v>
      </c>
      <c r="AQ34" s="38">
        <f t="shared" ref="AQ34:AQ46" si="52">AQ8/AN8-1</f>
        <v>6.0990520925390035E-2</v>
      </c>
      <c r="AR34" s="39">
        <f t="shared" ref="AR34:AR53" si="53">AR8/AO8-1</f>
        <v>5.7436034115138535E-2</v>
      </c>
      <c r="AS34" s="37">
        <f t="shared" ref="AS34:AS53" si="54">AS8/AP8-1</f>
        <v>5.4508764108219809E-2</v>
      </c>
      <c r="AT34" s="38">
        <f t="shared" ref="AT34:AT46" si="55">AT8/AQ8-1</f>
        <v>5.6012596843942886E-2</v>
      </c>
      <c r="AU34" s="39">
        <f t="shared" ref="AU34:AU53" si="56">AU8/AR8-1</f>
        <v>3.3711405166981789E-2</v>
      </c>
      <c r="AV34" s="37">
        <f t="shared" ref="AV34:AV53" si="57">AV8/AS8-1</f>
        <v>3.3466844681798058E-2</v>
      </c>
      <c r="AW34" s="38">
        <f t="shared" ref="AW34:AW46" si="58">AW8/AT8-1</f>
        <v>3.3592652620205277E-2</v>
      </c>
      <c r="AX34" s="39">
        <f t="shared" si="35"/>
        <v>2.2147719191303317E-3</v>
      </c>
      <c r="AY34" s="37">
        <f t="shared" si="36"/>
        <v>6.0287658255098187E-4</v>
      </c>
      <c r="AZ34" s="38">
        <f t="shared" si="37"/>
        <v>1.4321705223763193E-3</v>
      </c>
      <c r="BA34" s="39">
        <f t="shared" si="38"/>
        <v>-1.1089935933825346E-2</v>
      </c>
      <c r="BB34" s="37">
        <f t="shared" si="39"/>
        <v>-8.004820106730981E-3</v>
      </c>
      <c r="BC34" s="38">
        <f t="shared" si="40"/>
        <v>-9.5933024343396456E-3</v>
      </c>
      <c r="BD34" s="39">
        <f t="shared" si="41"/>
        <v>-1.6667691739959412E-2</v>
      </c>
      <c r="BE34" s="37">
        <f t="shared" si="42"/>
        <v>-1.3861171366594371E-2</v>
      </c>
      <c r="BF34" s="38">
        <f t="shared" si="43"/>
        <v>-1.5304025211589689E-2</v>
      </c>
    </row>
    <row r="35" spans="1:58">
      <c r="A35" s="78" t="s">
        <v>8</v>
      </c>
      <c r="B35" s="98">
        <v>0.45643830696270071</v>
      </c>
      <c r="C35" s="31">
        <v>0.43843773430417921</v>
      </c>
      <c r="D35" s="98">
        <v>0.44762329146550561</v>
      </c>
      <c r="E35" s="33">
        <v>-3.3886808833903048E-2</v>
      </c>
      <c r="F35" s="31">
        <v>-2.7652144043052607E-2</v>
      </c>
      <c r="G35" s="32">
        <v>-3.0853019835079154E-2</v>
      </c>
      <c r="H35" s="98">
        <v>-3.5889803139655729E-2</v>
      </c>
      <c r="I35" s="31">
        <v>-4.3099387658973143E-2</v>
      </c>
      <c r="J35" s="99">
        <v>-3.9409575003233832E-2</v>
      </c>
      <c r="K35" s="98">
        <v>-3.0293320905304233E-2</v>
      </c>
      <c r="L35" s="31">
        <v>-3.2088358355894631E-2</v>
      </c>
      <c r="M35" s="99">
        <v>-3.1166305079673773E-2</v>
      </c>
      <c r="N35" s="98">
        <v>-1.6190562013757459E-2</v>
      </c>
      <c r="O35" s="31">
        <v>-1.5924477925050029E-2</v>
      </c>
      <c r="P35" s="99">
        <v>-1.6061279960464581E-2</v>
      </c>
      <c r="Q35" s="98">
        <v>-3.1448461162677521E-3</v>
      </c>
      <c r="R35" s="31">
        <v>2.1640826873385866E-3</v>
      </c>
      <c r="S35" s="98">
        <v>-5.6504269211454794E-4</v>
      </c>
      <c r="T35" s="33">
        <f t="shared" si="44"/>
        <v>1.9847468528898293E-2</v>
      </c>
      <c r="U35" s="31">
        <f t="shared" si="45"/>
        <v>1.5115866825667901E-2</v>
      </c>
      <c r="V35" s="32">
        <f t="shared" si="46"/>
        <v>1.7541931025818247E-2</v>
      </c>
      <c r="W35" s="33">
        <f t="shared" si="47"/>
        <v>5.2947713007177821E-2</v>
      </c>
      <c r="X35" s="31">
        <f t="shared" si="48"/>
        <v>4.6609093218186404E-2</v>
      </c>
      <c r="Y35" s="32">
        <f t="shared" si="49"/>
        <v>4.9866497924158537E-2</v>
      </c>
      <c r="Z35" s="33">
        <f t="shared" si="25"/>
        <v>3.8419851682829353E-2</v>
      </c>
      <c r="AA35" s="31">
        <f t="shared" si="26"/>
        <v>3.958864215507818E-2</v>
      </c>
      <c r="AB35" s="32">
        <f t="shared" si="27"/>
        <v>3.8986240150535201E-2</v>
      </c>
      <c r="AC35" s="33">
        <f t="shared" si="28"/>
        <v>2.4308512099321611E-2</v>
      </c>
      <c r="AD35" s="31">
        <f t="shared" si="29"/>
        <v>2.103942338556708E-2</v>
      </c>
      <c r="AE35" s="32">
        <f t="shared" si="30"/>
        <v>2.272341388873178E-2</v>
      </c>
      <c r="AF35" s="39">
        <f t="shared" si="30"/>
        <v>2.4187493296149221E-2</v>
      </c>
      <c r="AG35" s="37">
        <f t="shared" si="30"/>
        <v>3.2695055730208589E-2</v>
      </c>
      <c r="AH35" s="38">
        <f t="shared" si="30"/>
        <v>2.830580227442514E-2</v>
      </c>
      <c r="AI35" s="39">
        <f t="shared" si="31"/>
        <v>3.2204011101220065E-2</v>
      </c>
      <c r="AJ35" s="37">
        <f t="shared" si="32"/>
        <v>2.8864781092599712E-2</v>
      </c>
      <c r="AK35" s="38">
        <f t="shared" si="33"/>
        <v>3.0580669465073651E-2</v>
      </c>
      <c r="AL35" s="39">
        <f t="shared" si="33"/>
        <v>3.6500608766233844E-2</v>
      </c>
      <c r="AM35" s="37">
        <f t="shared" si="33"/>
        <v>4.728730128843095E-2</v>
      </c>
      <c r="AN35" s="38">
        <f t="shared" si="33"/>
        <v>4.1735747575097015E-2</v>
      </c>
      <c r="AO35" s="39">
        <f t="shared" si="50"/>
        <v>3.0002691921787505E-2</v>
      </c>
      <c r="AP35" s="37">
        <f t="shared" si="51"/>
        <v>2.4630794914601184E-2</v>
      </c>
      <c r="AQ35" s="38">
        <f t="shared" si="52"/>
        <v>2.7381638637559824E-2</v>
      </c>
      <c r="AR35" s="39">
        <f t="shared" si="53"/>
        <v>3.4141937323291183E-2</v>
      </c>
      <c r="AS35" s="37">
        <f t="shared" si="54"/>
        <v>3.4165538677495277E-2</v>
      </c>
      <c r="AT35" s="38">
        <f t="shared" si="55"/>
        <v>3.4153422050912985E-2</v>
      </c>
      <c r="AU35" s="39">
        <f t="shared" si="56"/>
        <v>2.6650737490235832E-2</v>
      </c>
      <c r="AV35" s="37">
        <f t="shared" si="57"/>
        <v>1.9729985214630208E-2</v>
      </c>
      <c r="AW35" s="38">
        <f t="shared" si="58"/>
        <v>2.3282969463217951E-2</v>
      </c>
      <c r="AX35" s="39">
        <f t="shared" si="35"/>
        <v>1.8305509555565536E-2</v>
      </c>
      <c r="AY35" s="37">
        <f t="shared" si="36"/>
        <v>2.5552042974970934E-2</v>
      </c>
      <c r="AZ35" s="38">
        <f t="shared" si="37"/>
        <v>2.1819564991873763E-2</v>
      </c>
      <c r="BA35" s="39">
        <f t="shared" si="38"/>
        <v>2.1162974683544222E-2</v>
      </c>
      <c r="BB35" s="37">
        <f t="shared" si="39"/>
        <v>2.3872433134010107E-2</v>
      </c>
      <c r="BC35" s="38">
        <f t="shared" si="40"/>
        <v>2.248166948674557E-2</v>
      </c>
      <c r="BD35" s="39">
        <f t="shared" si="41"/>
        <v>9.9640605160651319E-3</v>
      </c>
      <c r="BE35" s="37">
        <f t="shared" si="42"/>
        <v>1.0277073524085578E-2</v>
      </c>
      <c r="BF35" s="38">
        <f t="shared" si="43"/>
        <v>1.0116611321337565E-2</v>
      </c>
    </row>
    <row r="36" spans="1:58">
      <c r="A36" s="78" t="s">
        <v>9</v>
      </c>
      <c r="B36" s="98">
        <v>0.41862912541434172</v>
      </c>
      <c r="C36" s="31">
        <v>0.40815114014454301</v>
      </c>
      <c r="D36" s="98">
        <v>0.41347286594185251</v>
      </c>
      <c r="E36" s="33">
        <v>2.1556489055936323E-2</v>
      </c>
      <c r="F36" s="31">
        <v>1.6178160919540163E-2</v>
      </c>
      <c r="G36" s="32">
        <v>1.891975656485978E-2</v>
      </c>
      <c r="H36" s="98">
        <v>-2.0479385347906054E-2</v>
      </c>
      <c r="I36" s="31">
        <v>-1.7108277012696904E-2</v>
      </c>
      <c r="J36" s="99">
        <v>-1.8831141897216797E-2</v>
      </c>
      <c r="K36" s="98">
        <v>-1.9554229845057614E-2</v>
      </c>
      <c r="L36" s="31">
        <v>-1.8441797571781993E-2</v>
      </c>
      <c r="M36" s="99">
        <v>-1.9009370816599702E-2</v>
      </c>
      <c r="N36" s="98">
        <v>-5.0423955604382842E-3</v>
      </c>
      <c r="O36" s="31">
        <v>-6.448398159275448E-3</v>
      </c>
      <c r="P36" s="99">
        <v>-5.7314410480349132E-3</v>
      </c>
      <c r="Q36" s="98">
        <v>8.0690826727067844E-3</v>
      </c>
      <c r="R36" s="31">
        <v>-1.2095465675427963E-3</v>
      </c>
      <c r="S36" s="98">
        <v>3.5251455567273382E-3</v>
      </c>
      <c r="T36" s="33">
        <f t="shared" si="44"/>
        <v>6.7967982024996765E-3</v>
      </c>
      <c r="U36" s="31">
        <f t="shared" si="45"/>
        <v>1.9730623818525528E-2</v>
      </c>
      <c r="V36" s="32">
        <f t="shared" si="46"/>
        <v>1.3100876750982593E-2</v>
      </c>
      <c r="W36" s="33">
        <f t="shared" si="47"/>
        <v>3.2945574246101561E-2</v>
      </c>
      <c r="X36" s="31">
        <f t="shared" si="48"/>
        <v>3.0152937087243759E-2</v>
      </c>
      <c r="Y36" s="32">
        <f t="shared" si="49"/>
        <v>3.1575506955990429E-2</v>
      </c>
      <c r="Z36" s="33">
        <f t="shared" si="25"/>
        <v>4.0455871232580654E-2</v>
      </c>
      <c r="AA36" s="31">
        <f t="shared" si="26"/>
        <v>3.1407282440601758E-2</v>
      </c>
      <c r="AB36" s="32">
        <f t="shared" si="27"/>
        <v>3.602275701513924E-2</v>
      </c>
      <c r="AC36" s="33">
        <f t="shared" si="28"/>
        <v>1.2640813995743239E-2</v>
      </c>
      <c r="AD36" s="31">
        <f t="shared" si="29"/>
        <v>1.5075513876015467E-2</v>
      </c>
      <c r="AE36" s="32">
        <f t="shared" si="30"/>
        <v>1.3828316136581309E-2</v>
      </c>
      <c r="AF36" s="39">
        <f t="shared" si="30"/>
        <v>2.3171763258400979E-2</v>
      </c>
      <c r="AG36" s="37">
        <f t="shared" si="30"/>
        <v>1.7886397206928972E-2</v>
      </c>
      <c r="AH36" s="38">
        <f t="shared" si="30"/>
        <v>2.0590704018466077E-2</v>
      </c>
      <c r="AI36" s="39">
        <f t="shared" si="31"/>
        <v>2.8033168825312593E-2</v>
      </c>
      <c r="AJ36" s="37">
        <f t="shared" si="32"/>
        <v>2.8073137911928336E-2</v>
      </c>
      <c r="AK36" s="38">
        <f t="shared" si="33"/>
        <v>2.8052635636999224E-2</v>
      </c>
      <c r="AL36" s="39">
        <f t="shared" si="33"/>
        <v>3.7844819183156186E-2</v>
      </c>
      <c r="AM36" s="37">
        <f t="shared" si="33"/>
        <v>3.1181829847298781E-2</v>
      </c>
      <c r="AN36" s="38">
        <f t="shared" si="33"/>
        <v>3.459956750540627E-2</v>
      </c>
      <c r="AO36" s="39">
        <f t="shared" si="50"/>
        <v>1.6013524619033159E-2</v>
      </c>
      <c r="AP36" s="37">
        <f t="shared" si="51"/>
        <v>2.8471876555500319E-2</v>
      </c>
      <c r="AQ36" s="38">
        <f t="shared" si="52"/>
        <v>2.2061399799441883E-2</v>
      </c>
      <c r="AR36" s="39">
        <f t="shared" si="53"/>
        <v>2.3410598322201936E-2</v>
      </c>
      <c r="AS36" s="37">
        <f t="shared" si="54"/>
        <v>2.4513599845126244E-2</v>
      </c>
      <c r="AT36" s="38">
        <f t="shared" si="55"/>
        <v>2.3949405993262118E-2</v>
      </c>
      <c r="AU36" s="39">
        <f t="shared" si="56"/>
        <v>3.1388311805617963E-3</v>
      </c>
      <c r="AV36" s="37">
        <f t="shared" si="57"/>
        <v>7.7001204620072983E-3</v>
      </c>
      <c r="AW36" s="38">
        <f t="shared" si="58"/>
        <v>5.3682132508283686E-3</v>
      </c>
      <c r="AX36" s="39">
        <f t="shared" si="35"/>
        <v>-8.1714427211129204E-3</v>
      </c>
      <c r="AY36" s="37">
        <f t="shared" si="36"/>
        <v>-1.1297845908632809E-2</v>
      </c>
      <c r="AZ36" s="38">
        <f t="shared" si="37"/>
        <v>-9.7030521553407301E-3</v>
      </c>
      <c r="BA36" s="39">
        <f t="shared" si="38"/>
        <v>-1.6522923286427571E-2</v>
      </c>
      <c r="BB36" s="37">
        <f t="shared" si="39"/>
        <v>-1.4342950617576622E-2</v>
      </c>
      <c r="BC36" s="38">
        <f t="shared" si="40"/>
        <v>-1.5456685335281328E-2</v>
      </c>
      <c r="BD36" s="39">
        <f t="shared" si="41"/>
        <v>-5.8386411889597145E-3</v>
      </c>
      <c r="BE36" s="37">
        <f t="shared" si="42"/>
        <v>-1.1112180103906133E-2</v>
      </c>
      <c r="BF36" s="38">
        <f t="shared" si="43"/>
        <v>-8.4208790691100432E-3</v>
      </c>
    </row>
    <row r="37" spans="1:58">
      <c r="A37" s="78" t="s">
        <v>10</v>
      </c>
      <c r="B37" s="98">
        <v>0.26518372441766913</v>
      </c>
      <c r="C37" s="31">
        <v>0.29047410083921155</v>
      </c>
      <c r="D37" s="98">
        <v>0.27843779692606008</v>
      </c>
      <c r="E37" s="33">
        <v>9.6939560157891957E-2</v>
      </c>
      <c r="F37" s="31">
        <v>7.2158831583751804E-2</v>
      </c>
      <c r="G37" s="32">
        <v>8.3830311224859289E-2</v>
      </c>
      <c r="H37" s="98">
        <v>6.6875408916721168E-2</v>
      </c>
      <c r="I37" s="31">
        <v>5.8064790770933516E-2</v>
      </c>
      <c r="J37" s="99">
        <v>6.2264697364610377E-2</v>
      </c>
      <c r="K37" s="98">
        <v>2.6150948355162296E-2</v>
      </c>
      <c r="L37" s="31">
        <v>1.9835043250854945E-2</v>
      </c>
      <c r="M37" s="99">
        <v>2.2858820568744331E-2</v>
      </c>
      <c r="N37" s="98">
        <v>5.0456757448988254E-2</v>
      </c>
      <c r="O37" s="31">
        <v>3.0692756824995948E-2</v>
      </c>
      <c r="P37" s="99">
        <v>4.0185344650838672E-2</v>
      </c>
      <c r="Q37" s="98">
        <v>4.2181404421326452E-2</v>
      </c>
      <c r="R37" s="31">
        <v>5.0639209982392908E-2</v>
      </c>
      <c r="S37" s="98">
        <v>4.6536839200536084E-2</v>
      </c>
      <c r="T37" s="33">
        <f t="shared" si="44"/>
        <v>6.710598143960067E-2</v>
      </c>
      <c r="U37" s="31">
        <f t="shared" si="45"/>
        <v>5.1331560348282235E-2</v>
      </c>
      <c r="V37" s="32">
        <f t="shared" si="46"/>
        <v>5.8950936999717429E-2</v>
      </c>
      <c r="W37" s="33">
        <f t="shared" si="47"/>
        <v>6.6539993422735311E-2</v>
      </c>
      <c r="X37" s="31">
        <f t="shared" si="48"/>
        <v>6.9270219696444757E-2</v>
      </c>
      <c r="Y37" s="32">
        <f t="shared" si="49"/>
        <v>6.7941307247665561E-2</v>
      </c>
      <c r="Z37" s="33">
        <f t="shared" si="25"/>
        <v>6.5335069206523322E-2</v>
      </c>
      <c r="AA37" s="31">
        <f t="shared" si="26"/>
        <v>6.870402177787871E-2</v>
      </c>
      <c r="AB37" s="32">
        <f t="shared" si="27"/>
        <v>6.7066366891498141E-2</v>
      </c>
      <c r="AC37" s="33">
        <f t="shared" si="28"/>
        <v>2.0807203730503376E-2</v>
      </c>
      <c r="AD37" s="31">
        <f t="shared" si="29"/>
        <v>1.4616247687782469E-2</v>
      </c>
      <c r="AE37" s="32">
        <f t="shared" si="30"/>
        <v>1.7620801598202007E-2</v>
      </c>
      <c r="AF37" s="39">
        <f t="shared" si="30"/>
        <v>5.0059857601915336E-2</v>
      </c>
      <c r="AG37" s="37">
        <f t="shared" si="30"/>
        <v>2.6330733136076923E-2</v>
      </c>
      <c r="AH37" s="38">
        <f t="shared" si="30"/>
        <v>3.7882854557445444E-2</v>
      </c>
      <c r="AI37" s="39">
        <f t="shared" si="31"/>
        <v>2.715190063304429E-2</v>
      </c>
      <c r="AJ37" s="37">
        <f t="shared" si="32"/>
        <v>3.0460104834012736E-2</v>
      </c>
      <c r="AK37" s="38">
        <f t="shared" si="33"/>
        <v>2.8830666016461892E-2</v>
      </c>
      <c r="AL37" s="39">
        <f t="shared" si="33"/>
        <v>5.6052108891225583E-2</v>
      </c>
      <c r="AM37" s="37">
        <f t="shared" si="33"/>
        <v>5.4456564743118774E-2</v>
      </c>
      <c r="AN37" s="38">
        <f t="shared" si="33"/>
        <v>5.524115940363683E-2</v>
      </c>
      <c r="AO37" s="39">
        <f t="shared" si="50"/>
        <v>3.3743603927534283E-2</v>
      </c>
      <c r="AP37" s="37">
        <f t="shared" si="51"/>
        <v>2.9158738241363613E-2</v>
      </c>
      <c r="AQ37" s="38">
        <f t="shared" si="52"/>
        <v>3.1415037839603643E-2</v>
      </c>
      <c r="AR37" s="39">
        <f t="shared" si="53"/>
        <v>2.6220735785953408E-3</v>
      </c>
      <c r="AS37" s="37">
        <f t="shared" si="54"/>
        <v>1.0702846280044698E-2</v>
      </c>
      <c r="AT37" s="38">
        <f t="shared" si="55"/>
        <v>6.7171663851350871E-3</v>
      </c>
      <c r="AU37" s="39">
        <f t="shared" si="56"/>
        <v>-1.1421556854268378E-2</v>
      </c>
      <c r="AV37" s="37">
        <f t="shared" si="57"/>
        <v>-1.0795630217458552E-2</v>
      </c>
      <c r="AW37" s="38">
        <f t="shared" si="58"/>
        <v>-1.1103100216294126E-2</v>
      </c>
      <c r="AX37" s="39">
        <f t="shared" si="35"/>
        <v>-2.1433391820758541E-2</v>
      </c>
      <c r="AY37" s="37">
        <f t="shared" si="36"/>
        <v>-2.8625009767405563E-2</v>
      </c>
      <c r="AZ37" s="38">
        <f t="shared" si="37"/>
        <v>-2.5093454227312462E-2</v>
      </c>
      <c r="BA37" s="39">
        <f t="shared" si="38"/>
        <v>-2.8744034647320116E-2</v>
      </c>
      <c r="BB37" s="37">
        <f t="shared" si="39"/>
        <v>-3.2900734702633105E-2</v>
      </c>
      <c r="BC37" s="38">
        <f t="shared" si="40"/>
        <v>-3.0851859405805926E-2</v>
      </c>
      <c r="BD37" s="39">
        <f t="shared" si="41"/>
        <v>-1.8319179755176274E-2</v>
      </c>
      <c r="BE37" s="37">
        <f t="shared" si="42"/>
        <v>-1.7717026644855416E-2</v>
      </c>
      <c r="BF37" s="38">
        <f t="shared" si="43"/>
        <v>-1.8014478926988042E-2</v>
      </c>
    </row>
    <row r="38" spans="1:58">
      <c r="A38" s="78" t="s">
        <v>11</v>
      </c>
      <c r="B38" s="98">
        <v>0.25462803414301427</v>
      </c>
      <c r="C38" s="31">
        <v>0.2831022323358976</v>
      </c>
      <c r="D38" s="98">
        <v>0.2704151986600658</v>
      </c>
      <c r="E38" s="33">
        <v>-1.1237163288348784E-2</v>
      </c>
      <c r="F38" s="31">
        <v>-2.4800371794330145E-2</v>
      </c>
      <c r="G38" s="32">
        <v>-1.8832213494842431E-2</v>
      </c>
      <c r="H38" s="98">
        <v>-2.8384991843393159E-2</v>
      </c>
      <c r="I38" s="31">
        <v>-4.3497097305259524E-2</v>
      </c>
      <c r="J38" s="99">
        <v>-3.6795910493827133E-2</v>
      </c>
      <c r="K38" s="98">
        <v>2.3113946720394019E-2</v>
      </c>
      <c r="L38" s="31">
        <v>-1.0372316333001175E-2</v>
      </c>
      <c r="M38" s="99">
        <v>4.6062183948329949E-3</v>
      </c>
      <c r="N38" s="98">
        <v>3.2055139215579009E-2</v>
      </c>
      <c r="O38" s="31">
        <v>2.7735823149800831E-2</v>
      </c>
      <c r="P38" s="99">
        <v>2.9703463742835723E-2</v>
      </c>
      <c r="Q38" s="98">
        <v>7.2348545078708915E-2</v>
      </c>
      <c r="R38" s="31">
        <v>6.5998663994655926E-2</v>
      </c>
      <c r="S38" s="98">
        <v>6.8897923624219537E-2</v>
      </c>
      <c r="T38" s="33">
        <f t="shared" si="44"/>
        <v>0.12228153420324239</v>
      </c>
      <c r="U38" s="31">
        <f t="shared" si="45"/>
        <v>9.1364832685800312E-2</v>
      </c>
      <c r="V38" s="32">
        <f t="shared" si="46"/>
        <v>0.10552650048676671</v>
      </c>
      <c r="W38" s="33">
        <f t="shared" si="47"/>
        <v>0.17268563375319301</v>
      </c>
      <c r="X38" s="31">
        <f t="shared" si="48"/>
        <v>0.16126933088347872</v>
      </c>
      <c r="Y38" s="32">
        <f t="shared" si="49"/>
        <v>0.16657792340774114</v>
      </c>
      <c r="Z38" s="33">
        <f t="shared" si="25"/>
        <v>0.1383182483944867</v>
      </c>
      <c r="AA38" s="31">
        <f t="shared" si="26"/>
        <v>0.1194910505323532</v>
      </c>
      <c r="AB38" s="32">
        <f t="shared" si="27"/>
        <v>0.12829155255951119</v>
      </c>
      <c r="AC38" s="33">
        <f t="shared" si="28"/>
        <v>6.0112174199933976E-2</v>
      </c>
      <c r="AD38" s="31">
        <f t="shared" si="29"/>
        <v>4.3931452800188397E-2</v>
      </c>
      <c r="AE38" s="32">
        <f t="shared" si="30"/>
        <v>5.1562111028130353E-2</v>
      </c>
      <c r="AF38" s="39">
        <f t="shared" si="30"/>
        <v>7.1548611975600585E-2</v>
      </c>
      <c r="AG38" s="37">
        <f t="shared" si="30"/>
        <v>6.2221470073898555E-2</v>
      </c>
      <c r="AH38" s="38">
        <f t="shared" si="30"/>
        <v>6.6655816293315073E-2</v>
      </c>
      <c r="AI38" s="39">
        <f t="shared" si="31"/>
        <v>7.5861868664865995E-2</v>
      </c>
      <c r="AJ38" s="37">
        <f t="shared" si="32"/>
        <v>6.0382368560807143E-2</v>
      </c>
      <c r="AK38" s="38">
        <f t="shared" si="33"/>
        <v>6.7775450472319809E-2</v>
      </c>
      <c r="AL38" s="39">
        <f t="shared" si="33"/>
        <v>8.2525713360148911E-2</v>
      </c>
      <c r="AM38" s="37">
        <f t="shared" si="33"/>
        <v>7.2669905343817343E-2</v>
      </c>
      <c r="AN38" s="38">
        <f t="shared" si="33"/>
        <v>7.7412733673694722E-2</v>
      </c>
      <c r="AO38" s="39">
        <f t="shared" si="50"/>
        <v>4.7157107231920126E-2</v>
      </c>
      <c r="AP38" s="37">
        <f t="shared" si="51"/>
        <v>4.4121766738257628E-2</v>
      </c>
      <c r="AQ38" s="38">
        <f t="shared" si="52"/>
        <v>4.5589370116716488E-2</v>
      </c>
      <c r="AR38" s="39">
        <f t="shared" si="53"/>
        <v>1.3574337358004396E-3</v>
      </c>
      <c r="AS38" s="37">
        <f t="shared" si="54"/>
        <v>2.0211957250816148E-2</v>
      </c>
      <c r="AT38" s="38">
        <f t="shared" si="55"/>
        <v>1.1082025439071996E-2</v>
      </c>
      <c r="AU38" s="39">
        <f t="shared" si="56"/>
        <v>-1.7551369863013644E-2</v>
      </c>
      <c r="AV38" s="37">
        <f t="shared" si="57"/>
        <v>-1.3806706114398382E-2</v>
      </c>
      <c r="AW38" s="38">
        <f t="shared" si="58"/>
        <v>-1.5602545678505386E-2</v>
      </c>
      <c r="AX38" s="39">
        <f t="shared" si="35"/>
        <v>-6.9135802469135754E-2</v>
      </c>
      <c r="AY38" s="37">
        <f t="shared" si="36"/>
        <v>-5.0977777777777789E-2</v>
      </c>
      <c r="AZ38" s="38">
        <f t="shared" si="37"/>
        <v>-5.9668636310972079E-2</v>
      </c>
      <c r="BA38" s="39">
        <f t="shared" si="38"/>
        <v>-8.3632391948821994E-2</v>
      </c>
      <c r="BB38" s="37">
        <f t="shared" si="39"/>
        <v>-7.3315225026928332E-2</v>
      </c>
      <c r="BC38" s="38">
        <f t="shared" si="40"/>
        <v>-7.8203548546081803E-2</v>
      </c>
      <c r="BD38" s="39">
        <f t="shared" si="41"/>
        <v>-9.010159486917535E-2</v>
      </c>
      <c r="BE38" s="37">
        <f t="shared" si="42"/>
        <v>-8.8338597599494584E-2</v>
      </c>
      <c r="BF38" s="38">
        <f t="shared" si="43"/>
        <v>-8.9168994693435644E-2</v>
      </c>
    </row>
    <row r="39" spans="1:58">
      <c r="A39" s="78" t="s">
        <v>12</v>
      </c>
      <c r="B39" s="98">
        <v>0.68927042968943031</v>
      </c>
      <c r="C39" s="31">
        <v>0.54273189509253328</v>
      </c>
      <c r="D39" s="98">
        <v>0.60829408842364474</v>
      </c>
      <c r="E39" s="33">
        <v>-3.1147488773527798E-2</v>
      </c>
      <c r="F39" s="31">
        <v>-1.4371629443487577E-2</v>
      </c>
      <c r="G39" s="32">
        <v>-2.2255148467432928E-2</v>
      </c>
      <c r="H39" s="98">
        <v>-3.3397981657407705E-2</v>
      </c>
      <c r="I39" s="31">
        <v>-3.1196287383980725E-2</v>
      </c>
      <c r="J39" s="99">
        <v>-3.2221524897059539E-2</v>
      </c>
      <c r="K39" s="98">
        <v>-3.7374596157116136E-2</v>
      </c>
      <c r="L39" s="31">
        <v>-2.6080014193205048E-2</v>
      </c>
      <c r="M39" s="99">
        <v>-3.1333038086802434E-2</v>
      </c>
      <c r="N39" s="98">
        <v>-1.2223556843072192E-2</v>
      </c>
      <c r="O39" s="31">
        <v>-1.6334213802107089E-2</v>
      </c>
      <c r="P39" s="99">
        <v>-1.4434302695818246E-2</v>
      </c>
      <c r="Q39" s="98">
        <v>1.3662374821173051E-2</v>
      </c>
      <c r="R39" s="31">
        <v>1.4197969073119765E-3</v>
      </c>
      <c r="S39" s="98">
        <v>7.0909060786294997E-3</v>
      </c>
      <c r="T39" s="33">
        <f t="shared" si="44"/>
        <v>3.9270340836920381E-2</v>
      </c>
      <c r="U39" s="31">
        <f t="shared" si="45"/>
        <v>2.3146863923563021E-2</v>
      </c>
      <c r="V39" s="32">
        <f t="shared" si="46"/>
        <v>3.0664451280701499E-2</v>
      </c>
      <c r="W39" s="33">
        <f t="shared" si="47"/>
        <v>0.10527923951790874</v>
      </c>
      <c r="X39" s="31">
        <f t="shared" si="48"/>
        <v>7.428605856127235E-2</v>
      </c>
      <c r="Y39" s="32">
        <f t="shared" si="49"/>
        <v>8.8857320713157106E-2</v>
      </c>
      <c r="Z39" s="33">
        <f t="shared" si="25"/>
        <v>9.4483351763115841E-2</v>
      </c>
      <c r="AA39" s="31">
        <f t="shared" si="26"/>
        <v>6.3569065111322987E-2</v>
      </c>
      <c r="AB39" s="32">
        <f t="shared" si="27"/>
        <v>7.8322436893488501E-2</v>
      </c>
      <c r="AC39" s="33">
        <f t="shared" si="28"/>
        <v>4.5324427480916141E-2</v>
      </c>
      <c r="AD39" s="31">
        <f t="shared" si="29"/>
        <v>4.5796092699517565E-2</v>
      </c>
      <c r="AE39" s="32">
        <f t="shared" si="30"/>
        <v>4.5567624148665775E-2</v>
      </c>
      <c r="AF39" s="39">
        <f t="shared" si="30"/>
        <v>7.4341557709345807E-2</v>
      </c>
      <c r="AG39" s="37">
        <f t="shared" si="30"/>
        <v>6.7715423788635043E-2</v>
      </c>
      <c r="AH39" s="38">
        <f t="shared" si="30"/>
        <v>7.0924291082131719E-2</v>
      </c>
      <c r="AI39" s="39">
        <f t="shared" si="31"/>
        <v>8.1517393042782826E-2</v>
      </c>
      <c r="AJ39" s="37">
        <f t="shared" si="32"/>
        <v>6.6159803551190111E-2</v>
      </c>
      <c r="AK39" s="38">
        <f t="shared" si="33"/>
        <v>7.3620823620823561E-2</v>
      </c>
      <c r="AL39" s="39">
        <f t="shared" si="33"/>
        <v>9.9149683441933645E-2</v>
      </c>
      <c r="AM39" s="37">
        <f t="shared" si="33"/>
        <v>9.6957080214377545E-2</v>
      </c>
      <c r="AN39" s="38">
        <f t="shared" si="33"/>
        <v>9.8030124841686161E-2</v>
      </c>
      <c r="AO39" s="39">
        <f t="shared" si="50"/>
        <v>7.412390422333881E-2</v>
      </c>
      <c r="AP39" s="37">
        <f t="shared" si="51"/>
        <v>7.3629169022046304E-2</v>
      </c>
      <c r="AQ39" s="38">
        <f t="shared" si="52"/>
        <v>7.3871535823524015E-2</v>
      </c>
      <c r="AR39" s="39">
        <f t="shared" si="53"/>
        <v>6.0808298267932326E-2</v>
      </c>
      <c r="AS39" s="37">
        <f t="shared" si="54"/>
        <v>5.6338028169014009E-2</v>
      </c>
      <c r="AT39" s="38">
        <f t="shared" si="55"/>
        <v>5.8528492241594288E-2</v>
      </c>
      <c r="AU39" s="39">
        <f t="shared" si="56"/>
        <v>2.7655806058817012E-2</v>
      </c>
      <c r="AV39" s="37">
        <f t="shared" si="57"/>
        <v>3.983978638184249E-2</v>
      </c>
      <c r="AW39" s="38">
        <f t="shared" si="58"/>
        <v>3.3856691158484109E-2</v>
      </c>
      <c r="AX39" s="39">
        <f t="shared" si="35"/>
        <v>-1.7486221073230279E-2</v>
      </c>
      <c r="AY39" s="37">
        <f t="shared" si="36"/>
        <v>-8.4056631229350032E-3</v>
      </c>
      <c r="AZ39" s="38">
        <f t="shared" si="37"/>
        <v>-1.283803915382864E-2</v>
      </c>
      <c r="BA39" s="39">
        <f t="shared" si="38"/>
        <v>-3.4206150528989343E-2</v>
      </c>
      <c r="BB39" s="37">
        <f t="shared" si="39"/>
        <v>-2.0769310451987155E-2</v>
      </c>
      <c r="BC39" s="38">
        <f t="shared" si="40"/>
        <v>-2.7297179735283894E-2</v>
      </c>
      <c r="BD39" s="39">
        <f t="shared" si="41"/>
        <v>-5.3315674959795722E-2</v>
      </c>
      <c r="BE39" s="37">
        <f t="shared" si="42"/>
        <v>-3.6319399143144304E-2</v>
      </c>
      <c r="BF39" s="38">
        <f t="shared" si="43"/>
        <v>-4.4517860076295435E-2</v>
      </c>
    </row>
    <row r="40" spans="1:58">
      <c r="A40" s="78" t="s">
        <v>13</v>
      </c>
      <c r="B40" s="98">
        <v>0.55733362472132808</v>
      </c>
      <c r="C40" s="31">
        <v>0.48638731465559659</v>
      </c>
      <c r="D40" s="98">
        <v>0.5197255108639578</v>
      </c>
      <c r="E40" s="33">
        <v>-4.6667749445076012E-2</v>
      </c>
      <c r="F40" s="31">
        <v>-4.0653676932746685E-2</v>
      </c>
      <c r="G40" s="32">
        <v>-4.3549669564764026E-2</v>
      </c>
      <c r="H40" s="98">
        <v>-5.8577999886421761E-2</v>
      </c>
      <c r="I40" s="31">
        <v>-4.0882645840977005E-2</v>
      </c>
      <c r="J40" s="99">
        <v>-4.937581770606192E-2</v>
      </c>
      <c r="K40" s="98">
        <v>-3.3418790529331943E-2</v>
      </c>
      <c r="L40" s="31">
        <v>-3.2105579539865592E-2</v>
      </c>
      <c r="M40" s="99">
        <v>-3.2729775063438105E-2</v>
      </c>
      <c r="N40" s="98">
        <v>-1.5602084438481878E-4</v>
      </c>
      <c r="O40" s="31">
        <v>9.8805860599049389E-4</v>
      </c>
      <c r="P40" s="99">
        <v>4.4464206313921117E-4</v>
      </c>
      <c r="Q40" s="98">
        <v>3.5235004057174946E-2</v>
      </c>
      <c r="R40" s="31">
        <v>3.0261154041401062E-2</v>
      </c>
      <c r="S40" s="98">
        <v>3.262222222222233E-2</v>
      </c>
      <c r="T40" s="33">
        <f t="shared" si="44"/>
        <v>6.1770823912453698E-2</v>
      </c>
      <c r="U40" s="31">
        <f t="shared" si="45"/>
        <v>5.1408392871807429E-2</v>
      </c>
      <c r="V40" s="32">
        <f t="shared" si="46"/>
        <v>5.6339846776276126E-2</v>
      </c>
      <c r="W40" s="33">
        <f t="shared" si="47"/>
        <v>9.7160704145371923E-2</v>
      </c>
      <c r="X40" s="31">
        <f t="shared" si="48"/>
        <v>7.3185972037803637E-2</v>
      </c>
      <c r="Y40" s="32">
        <f t="shared" si="49"/>
        <v>8.4654144426788314E-2</v>
      </c>
      <c r="Z40" s="33">
        <f t="shared" si="25"/>
        <v>5.721753532425855E-2</v>
      </c>
      <c r="AA40" s="31">
        <f t="shared" si="26"/>
        <v>5.2983988355167488E-2</v>
      </c>
      <c r="AB40" s="32">
        <f t="shared" si="27"/>
        <v>5.5032430943377397E-2</v>
      </c>
      <c r="AC40" s="33">
        <f t="shared" si="28"/>
        <v>2.5506082784618078E-2</v>
      </c>
      <c r="AD40" s="31">
        <f t="shared" si="29"/>
        <v>2.5135932172150044E-2</v>
      </c>
      <c r="AE40" s="32">
        <f t="shared" si="30"/>
        <v>2.5315404061383662E-2</v>
      </c>
      <c r="AF40" s="39">
        <f t="shared" si="30"/>
        <v>3.2509846043680568E-2</v>
      </c>
      <c r="AG40" s="37">
        <f t="shared" si="30"/>
        <v>2.1890100011237257E-2</v>
      </c>
      <c r="AH40" s="38">
        <f t="shared" si="30"/>
        <v>2.7040166685958988E-2</v>
      </c>
      <c r="AI40" s="39">
        <f t="shared" si="31"/>
        <v>3.4167880343065837E-2</v>
      </c>
      <c r="AJ40" s="37">
        <f t="shared" si="32"/>
        <v>2.1795069168004666E-2</v>
      </c>
      <c r="AK40" s="38">
        <f t="shared" si="33"/>
        <v>2.7827243423573789E-2</v>
      </c>
      <c r="AL40" s="39">
        <f t="shared" si="33"/>
        <v>4.7971387057114123E-2</v>
      </c>
      <c r="AM40" s="37">
        <f t="shared" si="33"/>
        <v>3.5105467068446083E-2</v>
      </c>
      <c r="AN40" s="38">
        <f t="shared" si="33"/>
        <v>4.1416744339053624E-2</v>
      </c>
      <c r="AO40" s="39">
        <f t="shared" si="50"/>
        <v>4.6500714575200996E-2</v>
      </c>
      <c r="AP40" s="37">
        <f t="shared" si="51"/>
        <v>3.4788214010937679E-2</v>
      </c>
      <c r="AQ40" s="38">
        <f t="shared" si="52"/>
        <v>4.0569852166954412E-2</v>
      </c>
      <c r="AR40" s="39">
        <f t="shared" si="53"/>
        <v>4.2946535945048048E-2</v>
      </c>
      <c r="AS40" s="37">
        <f t="shared" si="54"/>
        <v>4.4550277308897934E-2</v>
      </c>
      <c r="AT40" s="38">
        <f t="shared" si="55"/>
        <v>4.3754110801922597E-2</v>
      </c>
      <c r="AU40" s="39">
        <f t="shared" si="56"/>
        <v>2.8025328330206323E-2</v>
      </c>
      <c r="AV40" s="37">
        <f t="shared" si="57"/>
        <v>3.2838921913776131E-2</v>
      </c>
      <c r="AW40" s="38">
        <f t="shared" si="58"/>
        <v>3.0451095017886676E-2</v>
      </c>
      <c r="AX40" s="39">
        <f t="shared" si="35"/>
        <v>1.030379073039045E-2</v>
      </c>
      <c r="AY40" s="37">
        <f t="shared" si="36"/>
        <v>1.9184920280137074E-2</v>
      </c>
      <c r="AZ40" s="38">
        <f t="shared" si="37"/>
        <v>1.4789726220716837E-2</v>
      </c>
      <c r="BA40" s="39">
        <f t="shared" si="38"/>
        <v>8.4299262381453133E-3</v>
      </c>
      <c r="BB40" s="37">
        <f t="shared" si="39"/>
        <v>1.7453123286669925E-2</v>
      </c>
      <c r="BC40" s="38">
        <f t="shared" si="40"/>
        <v>1.3007361257903582E-2</v>
      </c>
      <c r="BD40" s="39">
        <f t="shared" si="41"/>
        <v>4.3103448275862988E-3</v>
      </c>
      <c r="BE40" s="37">
        <f t="shared" si="42"/>
        <v>1.2124369083756914E-2</v>
      </c>
      <c r="BF40" s="38">
        <f t="shared" si="43"/>
        <v>8.2917677206790774E-3</v>
      </c>
    </row>
    <row r="41" spans="1:58">
      <c r="A41" s="78" t="s">
        <v>14</v>
      </c>
      <c r="B41" s="98">
        <v>0.51519813869708786</v>
      </c>
      <c r="C41" s="31">
        <v>0.4401749543574025</v>
      </c>
      <c r="D41" s="98">
        <v>0.47561775246828697</v>
      </c>
      <c r="E41" s="33">
        <v>-2.2933848478093988E-2</v>
      </c>
      <c r="F41" s="31">
        <v>-2.0322926874795866E-2</v>
      </c>
      <c r="G41" s="32">
        <v>-2.1589475581185846E-2</v>
      </c>
      <c r="H41" s="98">
        <v>-2.5145116727079198E-2</v>
      </c>
      <c r="I41" s="31">
        <v>-2.8770810012622938E-2</v>
      </c>
      <c r="J41" s="99">
        <v>-2.7014415874653142E-2</v>
      </c>
      <c r="K41" s="98">
        <v>-1.9995319691099578E-2</v>
      </c>
      <c r="L41" s="31">
        <v>-1.711665317933253E-2</v>
      </c>
      <c r="M41" s="99">
        <v>-1.8513844367601395E-2</v>
      </c>
      <c r="N41" s="98">
        <v>-1.5468293977182301E-2</v>
      </c>
      <c r="O41" s="31">
        <v>-1.5244130635463149E-2</v>
      </c>
      <c r="P41" s="99">
        <v>-1.5352766455362543E-2</v>
      </c>
      <c r="Q41" s="98">
        <v>-8.8123534643059775E-3</v>
      </c>
      <c r="R41" s="31">
        <v>2.2802128198629035E-4</v>
      </c>
      <c r="S41" s="98">
        <v>-4.1526829204591165E-3</v>
      </c>
      <c r="T41" s="33">
        <f t="shared" si="44"/>
        <v>1.4464382816748333E-2</v>
      </c>
      <c r="U41" s="31">
        <f t="shared" si="45"/>
        <v>5.7498923478305208E-3</v>
      </c>
      <c r="V41" s="32">
        <f t="shared" si="46"/>
        <v>9.9529235893467405E-3</v>
      </c>
      <c r="W41" s="33">
        <f t="shared" si="47"/>
        <v>3.7467838765008477E-2</v>
      </c>
      <c r="X41" s="31">
        <f t="shared" si="48"/>
        <v>4.0825064222032026E-2</v>
      </c>
      <c r="Y41" s="32">
        <f t="shared" si="49"/>
        <v>3.9198628891947251E-2</v>
      </c>
      <c r="Z41" s="33">
        <f t="shared" si="25"/>
        <v>4.2805476621028182E-2</v>
      </c>
      <c r="AA41" s="31">
        <f t="shared" si="26"/>
        <v>3.4166525516006407E-2</v>
      </c>
      <c r="AB41" s="32">
        <f t="shared" si="27"/>
        <v>3.8344765545935022E-2</v>
      </c>
      <c r="AC41" s="33">
        <f t="shared" si="28"/>
        <v>3.9140882403943866E-2</v>
      </c>
      <c r="AD41" s="31">
        <f t="shared" si="29"/>
        <v>3.2522988371276762E-2</v>
      </c>
      <c r="AE41" s="32">
        <f t="shared" si="30"/>
        <v>3.5737491877842809E-2</v>
      </c>
      <c r="AF41" s="39">
        <f t="shared" si="30"/>
        <v>6.2292893413116612E-2</v>
      </c>
      <c r="AG41" s="37">
        <f t="shared" si="30"/>
        <v>4.8131614131296852E-2</v>
      </c>
      <c r="AH41" s="38">
        <f t="shared" si="30"/>
        <v>5.5032761745434255E-2</v>
      </c>
      <c r="AI41" s="39">
        <f t="shared" si="31"/>
        <v>6.8828545780969419E-2</v>
      </c>
      <c r="AJ41" s="37">
        <f t="shared" si="32"/>
        <v>5.9152919810606885E-2</v>
      </c>
      <c r="AK41" s="38">
        <f t="shared" si="33"/>
        <v>6.3900542873817523E-2</v>
      </c>
      <c r="AL41" s="39">
        <f t="shared" si="33"/>
        <v>7.119910974867194E-2</v>
      </c>
      <c r="AM41" s="37">
        <f t="shared" si="33"/>
        <v>6.1830206781114061E-2</v>
      </c>
      <c r="AN41" s="38">
        <f t="shared" si="33"/>
        <v>6.644862134636087E-2</v>
      </c>
      <c r="AO41" s="39">
        <f t="shared" si="50"/>
        <v>2.8911364616409863E-2</v>
      </c>
      <c r="AP41" s="37">
        <f t="shared" si="51"/>
        <v>2.7971086931446898E-2</v>
      </c>
      <c r="AQ41" s="38">
        <f t="shared" si="52"/>
        <v>2.8436662913932986E-2</v>
      </c>
      <c r="AR41" s="39">
        <f t="shared" si="53"/>
        <v>2.0250319090164393E-2</v>
      </c>
      <c r="AS41" s="37">
        <f t="shared" si="54"/>
        <v>1.7765975352046937E-2</v>
      </c>
      <c r="AT41" s="38">
        <f t="shared" si="55"/>
        <v>1.8996659305815067E-2</v>
      </c>
      <c r="AU41" s="39">
        <f t="shared" si="56"/>
        <v>-5.3775487340353978E-3</v>
      </c>
      <c r="AV41" s="37">
        <f t="shared" si="57"/>
        <v>-4.9978869228083367E-3</v>
      </c>
      <c r="AW41" s="38">
        <f t="shared" si="58"/>
        <v>-5.1861936117207907E-3</v>
      </c>
      <c r="AX41" s="39">
        <f t="shared" si="35"/>
        <v>-2.6939250581962892E-2</v>
      </c>
      <c r="AY41" s="37">
        <f t="shared" si="36"/>
        <v>-2.0793706487414854E-2</v>
      </c>
      <c r="AZ41" s="38">
        <f t="shared" si="37"/>
        <v>-2.3841219895921584E-2</v>
      </c>
      <c r="BA41" s="39">
        <f t="shared" si="38"/>
        <v>-2.8302432813072764E-2</v>
      </c>
      <c r="BB41" s="37">
        <f t="shared" si="39"/>
        <v>-2.5176803394625136E-2</v>
      </c>
      <c r="BC41" s="38">
        <f t="shared" si="40"/>
        <v>-2.672185240992575E-2</v>
      </c>
      <c r="BD41" s="39">
        <f t="shared" si="41"/>
        <v>-1.2488583568280198E-2</v>
      </c>
      <c r="BE41" s="37">
        <f t="shared" si="42"/>
        <v>-1.1762429870381119E-2</v>
      </c>
      <c r="BF41" s="38">
        <f t="shared" si="43"/>
        <v>-1.2120796425491909E-2</v>
      </c>
    </row>
    <row r="42" spans="1:58">
      <c r="A42" s="78" t="s">
        <v>15</v>
      </c>
      <c r="B42" s="98">
        <v>0.4276885271906159</v>
      </c>
      <c r="C42" s="31">
        <v>0.40129581870659714</v>
      </c>
      <c r="D42" s="98">
        <v>0.41408155993864493</v>
      </c>
      <c r="E42" s="33">
        <v>-1.719114219114215E-2</v>
      </c>
      <c r="F42" s="31">
        <v>-7.9034845068459703E-4</v>
      </c>
      <c r="G42" s="32">
        <v>-8.8120375758583558E-3</v>
      </c>
      <c r="H42" s="98">
        <v>-1.9888328886253581E-2</v>
      </c>
      <c r="I42" s="31">
        <v>-1.4330580435035434E-2</v>
      </c>
      <c r="J42" s="99">
        <v>-1.7025916296234178E-2</v>
      </c>
      <c r="K42" s="98">
        <v>-1.5981447404905369E-2</v>
      </c>
      <c r="L42" s="31">
        <v>-1.4255705822653342E-2</v>
      </c>
      <c r="M42" s="99">
        <v>-1.5090199902486612E-2</v>
      </c>
      <c r="N42" s="98">
        <v>4.9952609063197428E-3</v>
      </c>
      <c r="O42" s="31">
        <v>4.3577157907339625E-3</v>
      </c>
      <c r="P42" s="99">
        <v>4.665726095888667E-3</v>
      </c>
      <c r="Q42" s="98">
        <v>1.4860318107667192E-2</v>
      </c>
      <c r="R42" s="31">
        <v>4.0527332109574488E-4</v>
      </c>
      <c r="S42" s="98">
        <v>7.3910740462435065E-3</v>
      </c>
      <c r="T42" s="33">
        <f t="shared" si="44"/>
        <v>1.6049227678010869E-2</v>
      </c>
      <c r="U42" s="31">
        <f t="shared" si="45"/>
        <v>1.9302259079210682E-2</v>
      </c>
      <c r="V42" s="32">
        <f t="shared" si="46"/>
        <v>1.7718485185683308E-2</v>
      </c>
      <c r="W42" s="33">
        <f t="shared" si="47"/>
        <v>5.1119790379196228E-2</v>
      </c>
      <c r="X42" s="31">
        <f t="shared" si="48"/>
        <v>4.0889325291064704E-2</v>
      </c>
      <c r="Y42" s="32">
        <f t="shared" si="49"/>
        <v>4.5861969529485291E-2</v>
      </c>
      <c r="Z42" s="33">
        <f t="shared" si="25"/>
        <v>4.2166407977047182E-2</v>
      </c>
      <c r="AA42" s="31">
        <f t="shared" si="26"/>
        <v>3.0276486310446327E-2</v>
      </c>
      <c r="AB42" s="32">
        <f t="shared" si="27"/>
        <v>3.6084783732552195E-2</v>
      </c>
      <c r="AC42" s="33">
        <f t="shared" si="28"/>
        <v>1.3088119147015576E-2</v>
      </c>
      <c r="AD42" s="31">
        <f t="shared" si="29"/>
        <v>1.2905757450240918E-2</v>
      </c>
      <c r="AE42" s="32">
        <f t="shared" si="30"/>
        <v>1.2995365134278014E-2</v>
      </c>
      <c r="AF42" s="39">
        <f t="shared" si="30"/>
        <v>2.138322753090538E-2</v>
      </c>
      <c r="AG42" s="37">
        <f t="shared" si="30"/>
        <v>2.2491014355508598E-2</v>
      </c>
      <c r="AH42" s="38">
        <f t="shared" si="30"/>
        <v>2.1946627553142584E-2</v>
      </c>
      <c r="AI42" s="39">
        <f t="shared" si="31"/>
        <v>2.5820521208156144E-2</v>
      </c>
      <c r="AJ42" s="37">
        <f t="shared" si="32"/>
        <v>1.6797171002778555E-2</v>
      </c>
      <c r="AK42" s="38">
        <f t="shared" si="33"/>
        <v>2.122896650707462E-2</v>
      </c>
      <c r="AL42" s="39">
        <f t="shared" si="33"/>
        <v>2.9124768808860724E-2</v>
      </c>
      <c r="AM42" s="37">
        <f t="shared" si="33"/>
        <v>2.8112449799196693E-2</v>
      </c>
      <c r="AN42" s="38">
        <f t="shared" si="33"/>
        <v>2.8611883161151708E-2</v>
      </c>
      <c r="AO42" s="39">
        <f t="shared" si="50"/>
        <v>2.2309901051457359E-2</v>
      </c>
      <c r="AP42" s="37">
        <f t="shared" si="51"/>
        <v>1.7477448453608213E-2</v>
      </c>
      <c r="AQ42" s="38">
        <f t="shared" si="52"/>
        <v>1.9862755294525414E-2</v>
      </c>
      <c r="AR42" s="39">
        <f t="shared" si="53"/>
        <v>3.1057406696437528E-2</v>
      </c>
      <c r="AS42" s="37">
        <f t="shared" si="54"/>
        <v>2.8734267394918023E-2</v>
      </c>
      <c r="AT42" s="38">
        <f t="shared" si="55"/>
        <v>2.9883724417872237E-2</v>
      </c>
      <c r="AU42" s="39">
        <f t="shared" si="56"/>
        <v>2.5869164739544592E-2</v>
      </c>
      <c r="AV42" s="37">
        <f t="shared" si="57"/>
        <v>2.241074176669744E-2</v>
      </c>
      <c r="AW42" s="38">
        <f t="shared" si="58"/>
        <v>2.4123871468789471E-2</v>
      </c>
      <c r="AX42" s="39">
        <f t="shared" si="35"/>
        <v>1.665838841554268E-2</v>
      </c>
      <c r="AY42" s="37">
        <f t="shared" si="36"/>
        <v>2.2239364804605977E-2</v>
      </c>
      <c r="AZ42" s="38">
        <f t="shared" si="37"/>
        <v>1.947011706715962E-2</v>
      </c>
      <c r="BA42" s="39">
        <f t="shared" si="38"/>
        <v>6.4451877184410478E-3</v>
      </c>
      <c r="BB42" s="37">
        <f t="shared" si="39"/>
        <v>5.2088126483960107E-3</v>
      </c>
      <c r="BC42" s="38">
        <f t="shared" si="40"/>
        <v>5.8206027020242246E-3</v>
      </c>
      <c r="BD42" s="39">
        <f t="shared" si="41"/>
        <v>-1.6523216519482409E-2</v>
      </c>
      <c r="BE42" s="37">
        <f t="shared" si="42"/>
        <v>-1.1681986303878178E-2</v>
      </c>
      <c r="BF42" s="38">
        <f t="shared" si="43"/>
        <v>-1.4079038594869475E-2</v>
      </c>
    </row>
    <row r="43" spans="1:58">
      <c r="A43" s="78" t="s">
        <v>16</v>
      </c>
      <c r="B43" s="98">
        <v>0.37190301668823245</v>
      </c>
      <c r="C43" s="31">
        <v>0.352235202479525</v>
      </c>
      <c r="D43" s="98">
        <v>0.36208323809562626</v>
      </c>
      <c r="E43" s="33">
        <v>-1.4242215892348309E-3</v>
      </c>
      <c r="F43" s="31">
        <v>1.2816989381636557E-2</v>
      </c>
      <c r="G43" s="32">
        <v>5.6347447027207398E-3</v>
      </c>
      <c r="H43" s="98">
        <v>-1.6278955392711403E-2</v>
      </c>
      <c r="I43" s="31">
        <v>-9.3739207657017598E-4</v>
      </c>
      <c r="J43" s="99">
        <v>-8.6202650115757562E-3</v>
      </c>
      <c r="K43" s="98">
        <v>-1.4298570142985745E-2</v>
      </c>
      <c r="L43" s="31">
        <v>1.6049382716050165E-3</v>
      </c>
      <c r="M43" s="99">
        <v>-6.2978237106230406E-3</v>
      </c>
      <c r="N43" s="98">
        <v>-3.2460945425035748E-3</v>
      </c>
      <c r="O43" s="31">
        <v>4.1168495008012673E-3</v>
      </c>
      <c r="P43" s="99">
        <v>4.8751828193549507E-4</v>
      </c>
      <c r="Q43" s="98">
        <v>7.8617952371260458E-3</v>
      </c>
      <c r="R43" s="31">
        <v>2.4698026121968031E-2</v>
      </c>
      <c r="S43" s="98">
        <v>1.6430106452096638E-2</v>
      </c>
      <c r="T43" s="33">
        <f t="shared" si="44"/>
        <v>1.6181556559715204E-2</v>
      </c>
      <c r="U43" s="31">
        <f t="shared" si="45"/>
        <v>2.036513488906988E-2</v>
      </c>
      <c r="V43" s="32">
        <f t="shared" si="46"/>
        <v>1.8327986134159424E-2</v>
      </c>
      <c r="W43" s="33">
        <f t="shared" si="47"/>
        <v>3.7611169076365192E-2</v>
      </c>
      <c r="X43" s="31">
        <f t="shared" si="48"/>
        <v>3.3694937541091319E-2</v>
      </c>
      <c r="Y43" s="32">
        <f t="shared" si="49"/>
        <v>3.5597885130730811E-2</v>
      </c>
      <c r="Z43" s="33">
        <f t="shared" si="25"/>
        <v>2.7269680137904651E-2</v>
      </c>
      <c r="AA43" s="31">
        <f t="shared" si="26"/>
        <v>2.9779887785930104E-2</v>
      </c>
      <c r="AB43" s="32">
        <f t="shared" si="27"/>
        <v>2.8557774125490987E-2</v>
      </c>
      <c r="AC43" s="33">
        <f t="shared" si="28"/>
        <v>2.5520311371104887E-2</v>
      </c>
      <c r="AD43" s="31">
        <f t="shared" si="29"/>
        <v>2.1462919662946112E-2</v>
      </c>
      <c r="AE43" s="32">
        <f t="shared" si="30"/>
        <v>2.3435817817114568E-2</v>
      </c>
      <c r="AF43" s="39">
        <f t="shared" si="30"/>
        <v>3.9089132312167596E-2</v>
      </c>
      <c r="AG43" s="37">
        <f t="shared" si="30"/>
        <v>2.1746172284967669E-2</v>
      </c>
      <c r="AH43" s="38">
        <f t="shared" si="30"/>
        <v>3.0196325947579927E-2</v>
      </c>
      <c r="AI43" s="39">
        <f t="shared" si="31"/>
        <v>2.6945452954813875E-2</v>
      </c>
      <c r="AJ43" s="37">
        <f t="shared" si="32"/>
        <v>3.0181341674768492E-2</v>
      </c>
      <c r="AK43" s="38">
        <f t="shared" si="33"/>
        <v>2.8591083021626051E-2</v>
      </c>
      <c r="AL43" s="39">
        <f t="shared" si="33"/>
        <v>4.9623035311155528E-2</v>
      </c>
      <c r="AM43" s="37">
        <f t="shared" si="33"/>
        <v>3.6888104714619896E-2</v>
      </c>
      <c r="AN43" s="38">
        <f t="shared" si="33"/>
        <v>4.3136599230897854E-2</v>
      </c>
      <c r="AO43" s="39">
        <f t="shared" si="50"/>
        <v>3.2363444525606688E-2</v>
      </c>
      <c r="AP43" s="37">
        <f t="shared" si="51"/>
        <v>2.6592797783933531E-2</v>
      </c>
      <c r="AQ43" s="38">
        <f t="shared" si="52"/>
        <v>2.9441817598974129E-2</v>
      </c>
      <c r="AR43" s="39">
        <f t="shared" si="53"/>
        <v>1.481947365317704E-2</v>
      </c>
      <c r="AS43" s="37">
        <f t="shared" si="54"/>
        <v>1.2508673194048248E-2</v>
      </c>
      <c r="AT43" s="38">
        <f t="shared" si="55"/>
        <v>1.365277385829522E-2</v>
      </c>
      <c r="AU43" s="39">
        <f t="shared" si="56"/>
        <v>-6.7011407433230641E-3</v>
      </c>
      <c r="AV43" s="37">
        <f t="shared" si="57"/>
        <v>-1.1611748805512301E-3</v>
      </c>
      <c r="AW43" s="38">
        <f t="shared" si="58"/>
        <v>-3.9072250062400782E-3</v>
      </c>
      <c r="AX43" s="39">
        <f t="shared" si="35"/>
        <v>-1.6046951469183224E-2</v>
      </c>
      <c r="AY43" s="37">
        <f t="shared" si="36"/>
        <v>-1.4998475377344112E-2</v>
      </c>
      <c r="AZ43" s="38">
        <f t="shared" si="37"/>
        <v>-1.5516726259890756E-2</v>
      </c>
      <c r="BA43" s="39">
        <f t="shared" si="38"/>
        <v>-2.459178820545338E-2</v>
      </c>
      <c r="BB43" s="37">
        <f t="shared" si="39"/>
        <v>-1.8419270581406577E-2</v>
      </c>
      <c r="BC43" s="38">
        <f t="shared" si="40"/>
        <v>-2.1468638948986318E-2</v>
      </c>
      <c r="BD43" s="39">
        <f t="shared" si="41"/>
        <v>-1.4302257074944591E-2</v>
      </c>
      <c r="BE43" s="37">
        <f t="shared" si="42"/>
        <v>-1.7562533262373559E-2</v>
      </c>
      <c r="BF43" s="38">
        <f t="shared" si="43"/>
        <v>-1.5957021089279322E-2</v>
      </c>
    </row>
    <row r="44" spans="1:58">
      <c r="A44" s="78" t="s">
        <v>17</v>
      </c>
      <c r="B44" s="98">
        <v>0.28237272948967895</v>
      </c>
      <c r="C44" s="31">
        <v>0.26617793791682876</v>
      </c>
      <c r="D44" s="98">
        <v>0.27448662216239716</v>
      </c>
      <c r="E44" s="33">
        <v>6.8519519113872773E-2</v>
      </c>
      <c r="F44" s="31">
        <v>7.6213469784872645E-2</v>
      </c>
      <c r="G44" s="32">
        <v>7.2241688893537548E-2</v>
      </c>
      <c r="H44" s="98">
        <v>6.5611074239120049E-2</v>
      </c>
      <c r="I44" s="31">
        <v>7.2724837607982318E-2</v>
      </c>
      <c r="J44" s="99">
        <v>6.9065309639553263E-2</v>
      </c>
      <c r="K44" s="98">
        <v>4.7987662010261944E-2</v>
      </c>
      <c r="L44" s="31">
        <v>6.5141394593919655E-2</v>
      </c>
      <c r="M44" s="99">
        <v>5.6345525055128798E-2</v>
      </c>
      <c r="N44" s="98">
        <v>3.489458044431859E-2</v>
      </c>
      <c r="O44" s="31">
        <v>5.5384615384615365E-2</v>
      </c>
      <c r="P44" s="99">
        <v>4.4961128707169618E-2</v>
      </c>
      <c r="Q44" s="98">
        <v>4.9715598337344069E-2</v>
      </c>
      <c r="R44" s="31">
        <v>5.8947660696931914E-2</v>
      </c>
      <c r="S44" s="98">
        <v>5.4296460603722618E-2</v>
      </c>
      <c r="T44" s="33">
        <f t="shared" si="44"/>
        <v>2.3185536393476758E-2</v>
      </c>
      <c r="U44" s="31">
        <f t="shared" si="45"/>
        <v>2.9917667418323024E-2</v>
      </c>
      <c r="V44" s="32">
        <f t="shared" si="46"/>
        <v>2.6540693115885139E-2</v>
      </c>
      <c r="W44" s="33">
        <f t="shared" si="47"/>
        <v>2.1183419900193456E-2</v>
      </c>
      <c r="X44" s="31">
        <f t="shared" si="48"/>
        <v>3.156903179816184E-2</v>
      </c>
      <c r="Y44" s="32">
        <f t="shared" si="49"/>
        <v>2.6376424161415502E-2</v>
      </c>
      <c r="Z44" s="33">
        <f t="shared" si="25"/>
        <v>1.8126059638974734E-2</v>
      </c>
      <c r="AA44" s="31">
        <f t="shared" si="26"/>
        <v>2.870258397295089E-2</v>
      </c>
      <c r="AB44" s="32">
        <f t="shared" si="27"/>
        <v>2.3441278976025437E-2</v>
      </c>
      <c r="AC44" s="33">
        <f t="shared" si="28"/>
        <v>1.47177666217706E-2</v>
      </c>
      <c r="AD44" s="31">
        <f t="shared" si="29"/>
        <v>2.1400124754090477E-2</v>
      </c>
      <c r="AE44" s="32">
        <f t="shared" si="30"/>
        <v>1.8093241392682646E-2</v>
      </c>
      <c r="AF44" s="39">
        <f t="shared" si="30"/>
        <v>2.2564919393763816E-2</v>
      </c>
      <c r="AG44" s="37">
        <f t="shared" si="30"/>
        <v>3.8333255038286218E-2</v>
      </c>
      <c r="AH44" s="38">
        <f t="shared" si="30"/>
        <v>3.0555886204023386E-2</v>
      </c>
      <c r="AI44" s="39">
        <f t="shared" si="31"/>
        <v>2.6409572585022856E-2</v>
      </c>
      <c r="AJ44" s="37">
        <f t="shared" si="32"/>
        <v>2.7982626792742993E-2</v>
      </c>
      <c r="AK44" s="38">
        <f t="shared" si="33"/>
        <v>2.721277013525536E-2</v>
      </c>
      <c r="AL44" s="39">
        <f t="shared" si="33"/>
        <v>3.6790066681995803E-2</v>
      </c>
      <c r="AM44" s="37">
        <f t="shared" si="33"/>
        <v>3.3646546222740659E-2</v>
      </c>
      <c r="AN44" s="38">
        <f t="shared" si="33"/>
        <v>3.5183790044190477E-2</v>
      </c>
      <c r="AO44" s="39">
        <f t="shared" si="50"/>
        <v>2.4750499001995996E-2</v>
      </c>
      <c r="AP44" s="37">
        <f t="shared" si="51"/>
        <v>2.2673081835987485E-2</v>
      </c>
      <c r="AQ44" s="38">
        <f t="shared" si="52"/>
        <v>2.3690556364189375E-2</v>
      </c>
      <c r="AR44" s="39">
        <f t="shared" si="53"/>
        <v>2.8697571743929284E-2</v>
      </c>
      <c r="AS44" s="37">
        <f t="shared" si="54"/>
        <v>2.6229781210316938E-2</v>
      </c>
      <c r="AT44" s="38">
        <f t="shared" si="55"/>
        <v>2.7439703744575272E-2</v>
      </c>
      <c r="AU44" s="39">
        <f t="shared" si="56"/>
        <v>1.7482958848775487E-2</v>
      </c>
      <c r="AV44" s="37">
        <f t="shared" si="57"/>
        <v>7.4041016694728068E-3</v>
      </c>
      <c r="AW44" s="38">
        <f t="shared" si="58"/>
        <v>1.2351671503372019E-2</v>
      </c>
      <c r="AX44" s="39">
        <f t="shared" si="35"/>
        <v>-1.0545251535264422E-3</v>
      </c>
      <c r="AY44" s="37">
        <f t="shared" si="36"/>
        <v>7.007369819983067E-3</v>
      </c>
      <c r="AZ44" s="38">
        <f t="shared" si="37"/>
        <v>3.0298393267023105E-3</v>
      </c>
      <c r="BA44" s="39">
        <f t="shared" si="38"/>
        <v>0</v>
      </c>
      <c r="BB44" s="37">
        <f t="shared" si="39"/>
        <v>6.5986802639472764E-4</v>
      </c>
      <c r="BC44" s="38">
        <f t="shared" si="40"/>
        <v>3.3563190333807391E-4</v>
      </c>
      <c r="BD44" s="39">
        <f t="shared" si="41"/>
        <v>-1.9042887895346361E-3</v>
      </c>
      <c r="BE44" s="37">
        <f t="shared" si="42"/>
        <v>-2.1781268109425378E-3</v>
      </c>
      <c r="BF44" s="38">
        <f t="shared" si="43"/>
        <v>-2.0436175080067454E-3</v>
      </c>
    </row>
    <row r="45" spans="1:58" ht="15" customHeight="1">
      <c r="A45" s="78" t="s">
        <v>18</v>
      </c>
      <c r="B45" s="98">
        <v>0.22267632963908435</v>
      </c>
      <c r="C45" s="31">
        <v>0.19237072407096312</v>
      </c>
      <c r="D45" s="98">
        <v>0.20779481989851312</v>
      </c>
      <c r="E45" s="33">
        <v>5.163575356510397E-2</v>
      </c>
      <c r="F45" s="31">
        <v>5.5126300148588436E-2</v>
      </c>
      <c r="G45" s="32">
        <v>5.3327890895120911E-2</v>
      </c>
      <c r="H45" s="98">
        <v>3.3900558362137678E-2</v>
      </c>
      <c r="I45" s="31">
        <v>4.1167910622917026E-2</v>
      </c>
      <c r="J45" s="99">
        <v>3.7429620005015041E-2</v>
      </c>
      <c r="K45" s="98">
        <v>4.3504350435043415E-2</v>
      </c>
      <c r="L45" s="31">
        <v>4.0126239855725832E-2</v>
      </c>
      <c r="M45" s="99">
        <v>4.1858012348662932E-2</v>
      </c>
      <c r="N45" s="98">
        <v>6.3460116651606002E-2</v>
      </c>
      <c r="O45" s="31">
        <v>6.6363242306025194E-2</v>
      </c>
      <c r="P45" s="99">
        <v>6.4872616838198116E-2</v>
      </c>
      <c r="Q45" s="98">
        <v>5.503843034259015E-2</v>
      </c>
      <c r="R45" s="31">
        <v>6.6785903012072767E-2</v>
      </c>
      <c r="S45" s="98">
        <v>6.0762100926879503E-2</v>
      </c>
      <c r="T45" s="33">
        <f t="shared" si="44"/>
        <v>8.4712256552935905E-2</v>
      </c>
      <c r="U45" s="31">
        <f t="shared" si="45"/>
        <v>9.0420667581161407E-2</v>
      </c>
      <c r="V45" s="32">
        <f t="shared" si="46"/>
        <v>8.7509335324869264E-2</v>
      </c>
      <c r="W45" s="33">
        <f t="shared" si="47"/>
        <v>9.7806277421532251E-2</v>
      </c>
      <c r="X45" s="31">
        <f t="shared" si="48"/>
        <v>0.10029003739036235</v>
      </c>
      <c r="Y45" s="32">
        <f t="shared" si="49"/>
        <v>9.9026559307775486E-2</v>
      </c>
      <c r="Z45" s="33">
        <f t="shared" si="25"/>
        <v>7.0831283817019086E-2</v>
      </c>
      <c r="AA45" s="31">
        <f t="shared" si="26"/>
        <v>8.3304220789532257E-2</v>
      </c>
      <c r="AB45" s="32">
        <f t="shared" si="27"/>
        <v>7.6966336014996584E-2</v>
      </c>
      <c r="AC45" s="33">
        <f t="shared" si="28"/>
        <v>4.5389297197978795E-2</v>
      </c>
      <c r="AD45" s="31">
        <f t="shared" si="29"/>
        <v>6.7575491058340598E-2</v>
      </c>
      <c r="AE45" s="32">
        <f t="shared" si="30"/>
        <v>5.6366220881320483E-2</v>
      </c>
      <c r="AF45" s="39">
        <f t="shared" si="30"/>
        <v>6.0857386098371435E-2</v>
      </c>
      <c r="AG45" s="37">
        <f t="shared" si="30"/>
        <v>6.2858712069202349E-2</v>
      </c>
      <c r="AH45" s="38">
        <f t="shared" si="30"/>
        <v>6.1858076563958919E-2</v>
      </c>
      <c r="AI45" s="39">
        <f t="shared" si="31"/>
        <v>2.5990835900489229E-2</v>
      </c>
      <c r="AJ45" s="37">
        <f t="shared" si="32"/>
        <v>3.2735634559735383E-2</v>
      </c>
      <c r="AK45" s="38">
        <f t="shared" si="33"/>
        <v>2.9366505890111583E-2</v>
      </c>
      <c r="AL45" s="39">
        <f t="shared" si="33"/>
        <v>2.3868998057174684E-2</v>
      </c>
      <c r="AM45" s="37">
        <f t="shared" si="33"/>
        <v>2.7394861274423921E-2</v>
      </c>
      <c r="AN45" s="38">
        <f t="shared" si="33"/>
        <v>2.5639415104768526E-2</v>
      </c>
      <c r="AO45" s="39">
        <f t="shared" si="50"/>
        <v>1.5599201557455755E-2</v>
      </c>
      <c r="AP45" s="37">
        <f t="shared" si="51"/>
        <v>2.5203331222909409E-2</v>
      </c>
      <c r="AQ45" s="38">
        <f t="shared" si="52"/>
        <v>2.0429909976116045E-2</v>
      </c>
      <c r="AR45" s="39">
        <f t="shared" si="53"/>
        <v>1.5359603998835292E-2</v>
      </c>
      <c r="AS45" s="37">
        <f t="shared" si="54"/>
        <v>2.2754803923897393E-2</v>
      </c>
      <c r="AT45" s="38">
        <f t="shared" si="55"/>
        <v>1.9096659584938669E-2</v>
      </c>
      <c r="AU45" s="39">
        <f t="shared" si="56"/>
        <v>8.9616441629825072E-3</v>
      </c>
      <c r="AV45" s="37">
        <f t="shared" si="57"/>
        <v>2.8890591978448121E-2</v>
      </c>
      <c r="AW45" s="38">
        <f t="shared" si="58"/>
        <v>1.9068595119193343E-2</v>
      </c>
      <c r="AX45" s="39">
        <f t="shared" si="35"/>
        <v>8.2188536238749776E-3</v>
      </c>
      <c r="AY45" s="37">
        <f t="shared" si="36"/>
        <v>1.4897411010541095E-2</v>
      </c>
      <c r="AZ45" s="38">
        <f t="shared" si="37"/>
        <v>1.1638523860707517E-2</v>
      </c>
      <c r="BA45" s="39">
        <f t="shared" si="38"/>
        <v>7.5645453050485756E-3</v>
      </c>
      <c r="BB45" s="37">
        <f t="shared" si="39"/>
        <v>9.2742921958053337E-3</v>
      </c>
      <c r="BC45" s="38">
        <f t="shared" si="40"/>
        <v>8.4428196047070525E-3</v>
      </c>
      <c r="BD45" s="39">
        <f t="shared" si="41"/>
        <v>2.0984401594814628E-3</v>
      </c>
      <c r="BE45" s="37">
        <f t="shared" si="42"/>
        <v>2.0052886734243103E-3</v>
      </c>
      <c r="BF45" s="38">
        <f t="shared" si="43"/>
        <v>2.0505500232244067E-3</v>
      </c>
    </row>
    <row r="46" spans="1:58">
      <c r="A46" s="78" t="s">
        <v>19</v>
      </c>
      <c r="B46" s="98">
        <v>9.2895064986090459E-2</v>
      </c>
      <c r="C46" s="31">
        <v>7.6664953303708039E-2</v>
      </c>
      <c r="D46" s="98">
        <v>8.4796785656063411E-2</v>
      </c>
      <c r="E46" s="33">
        <v>4.5587534871062152E-2</v>
      </c>
      <c r="F46" s="31">
        <v>5.721617310493099E-2</v>
      </c>
      <c r="G46" s="32">
        <v>5.1346338782799927E-2</v>
      </c>
      <c r="H46" s="98">
        <v>4.2363506214615709E-2</v>
      </c>
      <c r="I46" s="31">
        <v>5.1036473366570467E-2</v>
      </c>
      <c r="J46" s="99">
        <v>4.6682565090980344E-2</v>
      </c>
      <c r="K46" s="98">
        <v>6.9172181296041968E-2</v>
      </c>
      <c r="L46" s="31">
        <v>5.5486206466109023E-2</v>
      </c>
      <c r="M46" s="99">
        <v>6.2328339575530523E-2</v>
      </c>
      <c r="N46" s="98">
        <v>6.7616489548055547E-2</v>
      </c>
      <c r="O46" s="31">
        <v>6.5046419490272678E-2</v>
      </c>
      <c r="P46" s="99">
        <v>6.6339571642624273E-2</v>
      </c>
      <c r="Q46" s="98">
        <v>6.5084226646248133E-2</v>
      </c>
      <c r="R46" s="31">
        <v>6.1517961245905362E-2</v>
      </c>
      <c r="S46" s="98">
        <v>6.331450613032108E-2</v>
      </c>
      <c r="T46" s="33">
        <f t="shared" si="44"/>
        <v>6.7525932011913259E-2</v>
      </c>
      <c r="U46" s="31">
        <f t="shared" si="45"/>
        <v>6.9250483811914787E-2</v>
      </c>
      <c r="V46" s="32">
        <f t="shared" si="46"/>
        <v>6.8380276215894042E-2</v>
      </c>
      <c r="W46" s="33">
        <f t="shared" si="47"/>
        <v>5.7097503487421264E-2</v>
      </c>
      <c r="X46" s="31">
        <f t="shared" si="48"/>
        <v>6.0754292422834144E-2</v>
      </c>
      <c r="Y46" s="32">
        <f t="shared" si="49"/>
        <v>5.8910554908808699E-2</v>
      </c>
      <c r="Z46" s="33">
        <f t="shared" si="25"/>
        <v>6.0930105569712456E-2</v>
      </c>
      <c r="AA46" s="31">
        <f t="shared" si="26"/>
        <v>5.7274613788332873E-2</v>
      </c>
      <c r="AB46" s="32">
        <f t="shared" si="27"/>
        <v>5.9114541581732016E-2</v>
      </c>
      <c r="AC46" s="33">
        <f t="shared" si="28"/>
        <v>7.0212309671884965E-2</v>
      </c>
      <c r="AD46" s="31">
        <f t="shared" si="29"/>
        <v>6.8172896584812737E-2</v>
      </c>
      <c r="AE46" s="32">
        <f t="shared" si="30"/>
        <v>6.9201159119415268E-2</v>
      </c>
      <c r="AF46" s="39">
        <f t="shared" si="30"/>
        <v>5.4825264507855076E-2</v>
      </c>
      <c r="AG46" s="37">
        <f t="shared" si="30"/>
        <v>6.3821968150265418E-2</v>
      </c>
      <c r="AH46" s="38">
        <f t="shared" si="30"/>
        <v>5.9281582460256388E-2</v>
      </c>
      <c r="AI46" s="39">
        <f t="shared" si="31"/>
        <v>9.2553191489361808E-2</v>
      </c>
      <c r="AJ46" s="37">
        <f t="shared" si="32"/>
        <v>9.1697693163935057E-2</v>
      </c>
      <c r="AK46" s="38">
        <f t="shared" si="33"/>
        <v>9.2127623011857285E-2</v>
      </c>
      <c r="AL46" s="39">
        <f t="shared" si="33"/>
        <v>8.7460008346084361E-2</v>
      </c>
      <c r="AM46" s="37">
        <f t="shared" si="33"/>
        <v>9.6160607552211452E-2</v>
      </c>
      <c r="AN46" s="38">
        <f t="shared" si="33"/>
        <v>9.17864260988146E-2</v>
      </c>
      <c r="AO46" s="39">
        <f t="shared" si="50"/>
        <v>6.2837773016532816E-2</v>
      </c>
      <c r="AP46" s="37">
        <f t="shared" si="51"/>
        <v>7.887224556564143E-2</v>
      </c>
      <c r="AQ46" s="38">
        <f t="shared" si="52"/>
        <v>7.0842941327184272E-2</v>
      </c>
      <c r="AR46" s="39">
        <f t="shared" si="53"/>
        <v>4.1280539174389119E-2</v>
      </c>
      <c r="AS46" s="37">
        <f t="shared" si="54"/>
        <v>5.7408728743013393E-2</v>
      </c>
      <c r="AT46" s="38">
        <f t="shared" si="55"/>
        <v>4.9392869960521502E-2</v>
      </c>
      <c r="AU46" s="39">
        <f t="shared" si="56"/>
        <v>5.5911927877947187E-2</v>
      </c>
      <c r="AV46" s="37">
        <f t="shared" si="57"/>
        <v>5.5529001602609096E-2</v>
      </c>
      <c r="AW46" s="38">
        <f t="shared" si="58"/>
        <v>5.5717848236551459E-2</v>
      </c>
      <c r="AX46" s="39">
        <f t="shared" si="35"/>
        <v>1.4585556741373074E-2</v>
      </c>
      <c r="AY46" s="37">
        <f t="shared" si="36"/>
        <v>2.3467050237067744E-2</v>
      </c>
      <c r="AZ46" s="38">
        <f t="shared" si="37"/>
        <v>1.908618478774371E-2</v>
      </c>
      <c r="BA46" s="39">
        <f t="shared" si="38"/>
        <v>1.5913259251267853E-3</v>
      </c>
      <c r="BB46" s="37">
        <f t="shared" si="39"/>
        <v>1.2206230643104332E-2</v>
      </c>
      <c r="BC46" s="38">
        <f t="shared" si="40"/>
        <v>6.9934701121869836E-3</v>
      </c>
      <c r="BD46" s="39">
        <f t="shared" si="41"/>
        <v>3.6623131816346799E-3</v>
      </c>
      <c r="BE46" s="37">
        <f t="shared" si="42"/>
        <v>1.0773423840378493E-2</v>
      </c>
      <c r="BF46" s="38">
        <f t="shared" si="43"/>
        <v>7.3000381443435458E-3</v>
      </c>
    </row>
    <row r="47" spans="1:58">
      <c r="A47" s="78" t="s">
        <v>20</v>
      </c>
      <c r="B47" s="98">
        <v>0.1107586251586663</v>
      </c>
      <c r="C47" s="31">
        <v>8.928127247532669E-2</v>
      </c>
      <c r="D47" s="98">
        <v>9.9574570376769866E-2</v>
      </c>
      <c r="E47" s="33">
        <v>4.7249525780306945E-2</v>
      </c>
      <c r="F47" s="31">
        <v>2.7755300210390077E-2</v>
      </c>
      <c r="G47" s="32">
        <v>3.7193187510435877E-2</v>
      </c>
      <c r="H47" s="98">
        <v>2.0747571216861438E-2</v>
      </c>
      <c r="I47" s="31">
        <v>2.1888040311786483E-2</v>
      </c>
      <c r="J47" s="99">
        <v>2.1330542922686879E-2</v>
      </c>
      <c r="K47" s="98">
        <v>1.2179383771576013E-2</v>
      </c>
      <c r="L47" s="31">
        <v>2.0956930426072828E-2</v>
      </c>
      <c r="M47" s="99">
        <v>1.6668636954722871E-2</v>
      </c>
      <c r="N47" s="98">
        <v>2.6456291337955129E-2</v>
      </c>
      <c r="O47" s="31">
        <v>3.1318391064825368E-2</v>
      </c>
      <c r="P47" s="99">
        <v>2.8953488372092995E-2</v>
      </c>
      <c r="Q47" s="98">
        <v>4.0912972595295471E-2</v>
      </c>
      <c r="R47" s="31">
        <v>3.6367627689155579E-2</v>
      </c>
      <c r="S47" s="98">
        <v>3.8573096771763238E-2</v>
      </c>
      <c r="T47" s="33">
        <f t="shared" si="44"/>
        <v>5.2207637231503679E-2</v>
      </c>
      <c r="U47" s="31">
        <f t="shared" si="45"/>
        <v>5.1966391301278003E-2</v>
      </c>
      <c r="V47" s="32">
        <f t="shared" si="46"/>
        <v>5.208371114576904E-2</v>
      </c>
      <c r="W47" s="33">
        <f t="shared" si="47"/>
        <v>7.0952650978168386E-2</v>
      </c>
      <c r="X47" s="31">
        <f t="shared" si="48"/>
        <v>6.49708034096248E-2</v>
      </c>
      <c r="Y47" s="32">
        <f t="shared" si="49"/>
        <v>6.788016685627607E-2</v>
      </c>
      <c r="Z47" s="33">
        <f t="shared" si="25"/>
        <v>7.2870474551591791E-2</v>
      </c>
      <c r="AA47" s="31">
        <f t="shared" si="26"/>
        <v>6.2456671078338744E-2</v>
      </c>
      <c r="AB47" s="32">
        <f t="shared" si="27"/>
        <v>6.7536157024793431E-2</v>
      </c>
      <c r="AC47" s="33">
        <f t="shared" si="28"/>
        <v>6.7242442936458868E-2</v>
      </c>
      <c r="AD47" s="31">
        <f t="shared" si="29"/>
        <v>6.4657729268003283E-2</v>
      </c>
      <c r="AE47" s="32">
        <f t="shared" si="30"/>
        <v>6.5924761098342888E-2</v>
      </c>
      <c r="AF47" s="39">
        <f t="shared" si="30"/>
        <v>6.1502890173410485E-2</v>
      </c>
      <c r="AG47" s="37">
        <f t="shared" si="30"/>
        <v>5.6050813461109961E-2</v>
      </c>
      <c r="AH47" s="38">
        <f t="shared" si="30"/>
        <v>5.8726736268724489E-2</v>
      </c>
      <c r="AI47" s="39">
        <f t="shared" si="31"/>
        <v>5.9736440862557139E-2</v>
      </c>
      <c r="AJ47" s="37">
        <f t="shared" si="32"/>
        <v>5.8510077028595564E-2</v>
      </c>
      <c r="AK47" s="38">
        <f t="shared" si="33"/>
        <v>5.9113564499705173E-2</v>
      </c>
      <c r="AL47" s="39">
        <f t="shared" si="33"/>
        <v>5.4878988746724255E-2</v>
      </c>
      <c r="AM47" s="37">
        <f t="shared" si="33"/>
        <v>5.487713701839203E-2</v>
      </c>
      <c r="AN47" s="38">
        <f>AN21/AK21-1</f>
        <v>5.4878048780487854E-2</v>
      </c>
      <c r="AO47" s="39">
        <f t="shared" si="50"/>
        <v>5.9574260801792622E-2</v>
      </c>
      <c r="AP47" s="37">
        <f t="shared" si="51"/>
        <v>4.8478548478548378E-2</v>
      </c>
      <c r="AQ47" s="38">
        <f>AQ21/AN21-1</f>
        <v>5.3941908713692976E-2</v>
      </c>
      <c r="AR47" s="39">
        <f t="shared" si="53"/>
        <v>6.6936373666789173E-2</v>
      </c>
      <c r="AS47" s="37">
        <f t="shared" si="54"/>
        <v>7.0392068499324001E-2</v>
      </c>
      <c r="AT47" s="38">
        <f>AT21/AQ21-1</f>
        <v>6.8681443721269053E-2</v>
      </c>
      <c r="AU47" s="39">
        <f t="shared" si="56"/>
        <v>4.4941399517407721E-2</v>
      </c>
      <c r="AV47" s="37">
        <f t="shared" si="57"/>
        <v>5.2879757494105784E-2</v>
      </c>
      <c r="AW47" s="38">
        <f>AW21/AT21-1</f>
        <v>4.8956558773424197E-2</v>
      </c>
      <c r="AX47" s="39">
        <f t="shared" si="35"/>
        <v>7.6780338955094729E-2</v>
      </c>
      <c r="AY47" s="37">
        <f t="shared" si="36"/>
        <v>8.1973768394113966E-2</v>
      </c>
      <c r="AZ47" s="38">
        <f>AZ21/AW21-1</f>
        <v>7.9416959337379911E-2</v>
      </c>
      <c r="BA47" s="39">
        <f t="shared" si="38"/>
        <v>7.5556236357369855E-2</v>
      </c>
      <c r="BB47" s="37">
        <f t="shared" si="39"/>
        <v>8.4891714095646442E-2</v>
      </c>
      <c r="BC47" s="38">
        <f>BC21/AZ21-1</f>
        <v>8.030693423106583E-2</v>
      </c>
      <c r="BD47" s="39">
        <f t="shared" si="41"/>
        <v>4.8707541123691467E-2</v>
      </c>
      <c r="BE47" s="37">
        <f t="shared" si="42"/>
        <v>6.7790836314086222E-2</v>
      </c>
      <c r="BF47" s="38">
        <f>BF21/BC21-1</f>
        <v>5.845998502811578E-2</v>
      </c>
    </row>
    <row r="48" spans="1:58">
      <c r="A48" s="78" t="s">
        <v>21</v>
      </c>
      <c r="B48" s="98">
        <v>0.12349372463242325</v>
      </c>
      <c r="C48" s="31">
        <v>6.7305183831305682E-2</v>
      </c>
      <c r="D48" s="98">
        <v>8.8116834428239921E-2</v>
      </c>
      <c r="E48" s="33">
        <v>0.15756302521008414</v>
      </c>
      <c r="F48" s="31">
        <v>5.615784908933219E-2</v>
      </c>
      <c r="G48" s="32">
        <v>9.4938403856454245E-2</v>
      </c>
      <c r="H48" s="98">
        <v>0.13415003024803385</v>
      </c>
      <c r="I48" s="31">
        <v>3.6748101005953604E-2</v>
      </c>
      <c r="J48" s="99">
        <v>7.6128164363458373E-2</v>
      </c>
      <c r="K48" s="98">
        <v>0.12454993999199893</v>
      </c>
      <c r="L48" s="31">
        <v>3.8811881188118846E-2</v>
      </c>
      <c r="M48" s="99">
        <v>7.5345190067617418E-2</v>
      </c>
      <c r="N48" s="98">
        <v>0.10707933119886159</v>
      </c>
      <c r="O48" s="31">
        <v>3.8028974456729037E-2</v>
      </c>
      <c r="P48" s="99">
        <v>6.8797886393659136E-2</v>
      </c>
      <c r="Q48" s="98">
        <v>9.9721508140531379E-2</v>
      </c>
      <c r="R48" s="31">
        <v>6.8313286199614298E-2</v>
      </c>
      <c r="S48" s="98">
        <v>8.2810105304790715E-2</v>
      </c>
      <c r="T48" s="33">
        <f t="shared" si="44"/>
        <v>5.2206097204636315E-2</v>
      </c>
      <c r="U48" s="31">
        <f t="shared" si="45"/>
        <v>3.9621830683283177E-2</v>
      </c>
      <c r="V48" s="32">
        <f t="shared" si="46"/>
        <v>4.5520956990229289E-2</v>
      </c>
      <c r="W48" s="33">
        <f t="shared" si="47"/>
        <v>3.674905118948435E-2</v>
      </c>
      <c r="X48" s="31">
        <f t="shared" si="48"/>
        <v>3.3564814814814881E-2</v>
      </c>
      <c r="Y48" s="32">
        <f t="shared" si="49"/>
        <v>3.5067033494912359E-2</v>
      </c>
      <c r="Z48" s="33">
        <f t="shared" si="25"/>
        <v>2.5535714285714217E-2</v>
      </c>
      <c r="AA48" s="31">
        <f t="shared" si="26"/>
        <v>3.3594624860022293E-2</v>
      </c>
      <c r="AB48" s="32">
        <f t="shared" si="27"/>
        <v>2.9786515905830813E-2</v>
      </c>
      <c r="AC48" s="33">
        <f t="shared" si="28"/>
        <v>3.1951941493992608E-2</v>
      </c>
      <c r="AD48" s="31">
        <f t="shared" si="29"/>
        <v>3.2967032967033072E-2</v>
      </c>
      <c r="AE48" s="32">
        <f t="shared" si="30"/>
        <v>3.2489347754834474E-2</v>
      </c>
      <c r="AF48" s="39">
        <f t="shared" si="30"/>
        <v>3.2565595207964204E-2</v>
      </c>
      <c r="AG48" s="37">
        <f t="shared" si="30"/>
        <v>3.1540305663769752E-2</v>
      </c>
      <c r="AH48" s="38">
        <f t="shared" si="30"/>
        <v>3.2022538788143429E-2</v>
      </c>
      <c r="AI48" s="39">
        <f t="shared" si="31"/>
        <v>4.5183430018792325E-2</v>
      </c>
      <c r="AJ48" s="37">
        <f t="shared" si="32"/>
        <v>3.9291161304379374E-2</v>
      </c>
      <c r="AK48" s="38">
        <f t="shared" si="33"/>
        <v>4.2063980313749694E-2</v>
      </c>
      <c r="AL48" s="39">
        <f t="shared" si="33"/>
        <v>6.3242651657285709E-2</v>
      </c>
      <c r="AM48" s="37">
        <f t="shared" si="33"/>
        <v>5.9468902865129181E-2</v>
      </c>
      <c r="AN48" s="38">
        <f t="shared" si="33"/>
        <v>6.1250092244114818E-2</v>
      </c>
      <c r="AO48" s="39">
        <f t="shared" si="50"/>
        <v>7.2053525476067914E-2</v>
      </c>
      <c r="AP48" s="37">
        <f t="shared" si="51"/>
        <v>5.0722247872831527E-2</v>
      </c>
      <c r="AQ48" s="38">
        <f t="shared" ref="AQ48:AQ53" si="59">AQ22/AN22-1</f>
        <v>6.0809401293373311E-2</v>
      </c>
      <c r="AR48" s="39">
        <f t="shared" si="53"/>
        <v>6.4536040052122656E-2</v>
      </c>
      <c r="AS48" s="37">
        <f t="shared" si="54"/>
        <v>5.8192090395480234E-2</v>
      </c>
      <c r="AT48" s="38">
        <f t="shared" ref="AT48:AT53" si="60">AT22/AQ22-1</f>
        <v>6.1223820917046368E-2</v>
      </c>
      <c r="AU48" s="39">
        <f t="shared" si="56"/>
        <v>5.8948589099342863E-2</v>
      </c>
      <c r="AV48" s="37">
        <f t="shared" si="57"/>
        <v>4.9949575843863059E-2</v>
      </c>
      <c r="AW48" s="38">
        <f t="shared" ref="AW48:AW53" si="61">AW22/AT22-1</f>
        <v>5.4263565891472965E-2</v>
      </c>
      <c r="AX48" s="39">
        <f t="shared" si="35"/>
        <v>5.4085295370201347E-2</v>
      </c>
      <c r="AY48" s="37">
        <f t="shared" si="36"/>
        <v>5.0624329058138962E-2</v>
      </c>
      <c r="AZ48" s="38">
        <f t="shared" ref="AZ48:AZ53" si="62">AZ22/AW22-1</f>
        <v>5.2290836653386519E-2</v>
      </c>
      <c r="BA48" s="39">
        <f t="shared" si="38"/>
        <v>4.4672746161837695E-2</v>
      </c>
      <c r="BB48" s="37">
        <f t="shared" si="39"/>
        <v>4.4635654745899478E-2</v>
      </c>
      <c r="BC48" s="38">
        <f t="shared" ref="BC48:BC53" si="63">BC22/AZ22-1</f>
        <v>4.4653545279919715E-2</v>
      </c>
      <c r="BD48" s="39">
        <f t="shared" si="41"/>
        <v>5.0718232044198786E-2</v>
      </c>
      <c r="BE48" s="37">
        <f t="shared" si="42"/>
        <v>4.2934362934363035E-2</v>
      </c>
      <c r="BF48" s="38">
        <f t="shared" ref="BF48:BF53" si="64">BF22/BC22-1</f>
        <v>4.6688874083943954E-2</v>
      </c>
    </row>
    <row r="49" spans="1:58">
      <c r="A49" s="78" t="s">
        <v>29</v>
      </c>
      <c r="B49" s="98">
        <v>0.10830703937287467</v>
      </c>
      <c r="C49" s="31">
        <v>9.2100611127542198E-2</v>
      </c>
      <c r="D49" s="98">
        <v>9.7308561286612472E-2</v>
      </c>
      <c r="E49" s="33">
        <v>7.8783437156467517E-2</v>
      </c>
      <c r="F49" s="31">
        <v>5.8989258672301537E-2</v>
      </c>
      <c r="G49" s="32">
        <v>6.5413891531874491E-2</v>
      </c>
      <c r="H49" s="98">
        <v>8.7975543478260976E-2</v>
      </c>
      <c r="I49" s="31">
        <v>8.3471898902560682E-2</v>
      </c>
      <c r="J49" s="99">
        <v>8.4951998213887103E-2</v>
      </c>
      <c r="K49" s="98">
        <v>7.7115204495785239E-2</v>
      </c>
      <c r="L49" s="31">
        <v>6.8293431553100081E-2</v>
      </c>
      <c r="M49" s="99">
        <v>7.1200740816956376E-2</v>
      </c>
      <c r="N49" s="98">
        <v>0.10753623188405803</v>
      </c>
      <c r="O49" s="31">
        <v>7.2116075276540625E-2</v>
      </c>
      <c r="P49" s="99">
        <v>8.3853616367303818E-2</v>
      </c>
      <c r="Q49" s="98">
        <v>0.13347291285003915</v>
      </c>
      <c r="R49" s="31">
        <v>4.7032024654964477E-2</v>
      </c>
      <c r="S49" s="98">
        <v>7.6302729528535895E-2</v>
      </c>
      <c r="T49" s="33">
        <f t="shared" si="44"/>
        <v>0.18679288847841136</v>
      </c>
      <c r="U49" s="31">
        <f t="shared" si="45"/>
        <v>6.1172254927053915E-2</v>
      </c>
      <c r="V49" s="32">
        <f t="shared" si="46"/>
        <v>0.10596953478797855</v>
      </c>
      <c r="W49" s="33">
        <f t="shared" si="47"/>
        <v>0.16536964980544755</v>
      </c>
      <c r="X49" s="31">
        <f t="shared" si="48"/>
        <v>6.1143270622286527E-2</v>
      </c>
      <c r="Y49" s="32">
        <f t="shared" si="49"/>
        <v>0.10102739726027399</v>
      </c>
      <c r="Z49" s="33">
        <f t="shared" si="25"/>
        <v>0.14240400667779629</v>
      </c>
      <c r="AA49" s="31">
        <f t="shared" si="26"/>
        <v>5.1824070917149578E-2</v>
      </c>
      <c r="AB49" s="32">
        <f t="shared" si="27"/>
        <v>8.8511731692474171E-2</v>
      </c>
      <c r="AC49" s="33">
        <f t="shared" si="28"/>
        <v>0.11778459739880165</v>
      </c>
      <c r="AD49" s="31">
        <f t="shared" si="29"/>
        <v>3.8681793625067629E-2</v>
      </c>
      <c r="AE49" s="32">
        <f t="shared" si="30"/>
        <v>7.230711889675745E-2</v>
      </c>
      <c r="AF49" s="39">
        <f t="shared" si="30"/>
        <v>9.6352464374428015E-2</v>
      </c>
      <c r="AG49" s="37">
        <f t="shared" si="30"/>
        <v>6.4912098200353707E-2</v>
      </c>
      <c r="AH49" s="38">
        <f t="shared" si="30"/>
        <v>7.8843702931294279E-2</v>
      </c>
      <c r="AI49" s="39">
        <f t="shared" si="31"/>
        <v>5.0560457906033918E-2</v>
      </c>
      <c r="AJ49" s="37">
        <f t="shared" si="32"/>
        <v>3.9269317182768493E-2</v>
      </c>
      <c r="AK49" s="38">
        <f t="shared" si="33"/>
        <v>4.4353756108038489E-2</v>
      </c>
      <c r="AL49" s="39">
        <f t="shared" si="33"/>
        <v>3.3030646992054491E-2</v>
      </c>
      <c r="AM49" s="37">
        <f t="shared" si="33"/>
        <v>3.3179810132531351E-2</v>
      </c>
      <c r="AN49" s="38">
        <f t="shared" si="33"/>
        <v>3.3112242274667025E-2</v>
      </c>
      <c r="AO49" s="39">
        <f t="shared" si="50"/>
        <v>3.1205362048126517E-2</v>
      </c>
      <c r="AP49" s="37">
        <f t="shared" si="51"/>
        <v>3.4024745269286782E-2</v>
      </c>
      <c r="AQ49" s="38">
        <f t="shared" si="59"/>
        <v>3.2747723087642511E-2</v>
      </c>
      <c r="AR49" s="39">
        <f t="shared" si="53"/>
        <v>3.7506659563132594E-2</v>
      </c>
      <c r="AS49" s="37">
        <f t="shared" si="54"/>
        <v>3.2113320429350667E-2</v>
      </c>
      <c r="AT49" s="38">
        <f t="shared" si="60"/>
        <v>3.4552551684256194E-2</v>
      </c>
      <c r="AU49" s="39">
        <f t="shared" si="56"/>
        <v>2.3313135462668111E-2</v>
      </c>
      <c r="AV49" s="37">
        <f t="shared" si="57"/>
        <v>2.7789617253431098E-2</v>
      </c>
      <c r="AW49" s="38">
        <f t="shared" si="61"/>
        <v>2.575926961058328E-2</v>
      </c>
      <c r="AX49" s="39">
        <f t="shared" si="35"/>
        <v>5.078281814532315E-2</v>
      </c>
      <c r="AY49" s="37">
        <f t="shared" si="36"/>
        <v>3.7405656465123949E-2</v>
      </c>
      <c r="AZ49" s="38">
        <f t="shared" si="62"/>
        <v>4.3458516870260144E-2</v>
      </c>
      <c r="BA49" s="39">
        <f t="shared" si="38"/>
        <v>5.0811843361986631E-2</v>
      </c>
      <c r="BB49" s="37">
        <f t="shared" si="39"/>
        <v>4.9888071634154096E-2</v>
      </c>
      <c r="BC49" s="38">
        <f t="shared" si="63"/>
        <v>5.0308991208982468E-2</v>
      </c>
      <c r="BD49" s="39">
        <f t="shared" si="41"/>
        <v>6.6351572441374351E-2</v>
      </c>
      <c r="BE49" s="37">
        <f t="shared" si="42"/>
        <v>4.6070667072799276E-2</v>
      </c>
      <c r="BF49" s="38">
        <f t="shared" si="64"/>
        <v>5.5316151487527998E-2</v>
      </c>
    </row>
    <row r="50" spans="1:58">
      <c r="A50" s="78" t="s">
        <v>30</v>
      </c>
      <c r="B50" s="98">
        <v>6.6967644845748575E-2</v>
      </c>
      <c r="C50" s="31">
        <v>8.5605580215599275E-2</v>
      </c>
      <c r="D50" s="98">
        <v>8.0080303368280203E-2</v>
      </c>
      <c r="E50" s="33">
        <v>3.1029619181946355E-2</v>
      </c>
      <c r="F50" s="31">
        <v>4.8773364485981352E-2</v>
      </c>
      <c r="G50" s="32">
        <v>4.357703428335391E-2</v>
      </c>
      <c r="H50" s="98">
        <v>-1.4363885088919282E-2</v>
      </c>
      <c r="I50" s="31">
        <v>5.2910052910053462E-3</v>
      </c>
      <c r="J50" s="99">
        <v>-3.9580447259057738E-4</v>
      </c>
      <c r="K50" s="98">
        <v>1.9430950728660745E-2</v>
      </c>
      <c r="L50" s="31">
        <v>5.2631578947368585E-3</v>
      </c>
      <c r="M50" s="99">
        <v>9.3050881013660991E-3</v>
      </c>
      <c r="N50" s="98">
        <v>4.0844111640571779E-2</v>
      </c>
      <c r="O50" s="31">
        <v>2.2595756406723622E-2</v>
      </c>
      <c r="P50" s="99">
        <v>2.7854060415849258E-2</v>
      </c>
      <c r="Q50" s="98">
        <v>0.12034009156311321</v>
      </c>
      <c r="R50" s="31">
        <v>9.6200485044462436E-2</v>
      </c>
      <c r="S50" s="98">
        <v>0.10324427480916021</v>
      </c>
      <c r="T50" s="33">
        <f t="shared" si="44"/>
        <v>8.4063047285463988E-2</v>
      </c>
      <c r="U50" s="31">
        <f t="shared" si="45"/>
        <v>6.465093411996059E-2</v>
      </c>
      <c r="V50" s="32">
        <f t="shared" si="46"/>
        <v>7.0403044455976449E-2</v>
      </c>
      <c r="W50" s="33">
        <f t="shared" si="47"/>
        <v>0.12600969305331189</v>
      </c>
      <c r="X50" s="31">
        <f t="shared" si="48"/>
        <v>9.443546525051949E-2</v>
      </c>
      <c r="Y50" s="32">
        <f t="shared" si="49"/>
        <v>0.10391079508726575</v>
      </c>
      <c r="Z50" s="33">
        <f t="shared" si="25"/>
        <v>6.9823051171688189E-2</v>
      </c>
      <c r="AA50" s="31">
        <f t="shared" si="26"/>
        <v>6.2869198312236252E-2</v>
      </c>
      <c r="AB50" s="32">
        <f t="shared" si="27"/>
        <v>6.4997804128238856E-2</v>
      </c>
      <c r="AC50" s="33">
        <f t="shared" si="28"/>
        <v>0.10818059901654009</v>
      </c>
      <c r="AD50" s="31">
        <f t="shared" si="29"/>
        <v>9.2100039698292946E-2</v>
      </c>
      <c r="AE50" s="32">
        <f t="shared" si="30"/>
        <v>9.7044673539518955E-2</v>
      </c>
      <c r="AF50" s="39">
        <f t="shared" si="30"/>
        <v>0.13513513513513509</v>
      </c>
      <c r="AG50" s="37">
        <f t="shared" si="30"/>
        <v>4.4892766266812156E-2</v>
      </c>
      <c r="AH50" s="38">
        <f t="shared" si="30"/>
        <v>7.2923192582383223E-2</v>
      </c>
      <c r="AI50" s="39">
        <f t="shared" si="31"/>
        <v>0.2025586353944564</v>
      </c>
      <c r="AJ50" s="37">
        <f t="shared" si="32"/>
        <v>4.9225952339537304E-2</v>
      </c>
      <c r="AK50" s="38">
        <f t="shared" si="33"/>
        <v>9.9614621044026519E-2</v>
      </c>
      <c r="AL50" s="39">
        <f t="shared" si="33"/>
        <v>0.18646572104018921</v>
      </c>
      <c r="AM50" s="37">
        <f t="shared" si="33"/>
        <v>5.1061007957559745E-2</v>
      </c>
      <c r="AN50" s="38">
        <f t="shared" si="33"/>
        <v>9.9723874256584466E-2</v>
      </c>
      <c r="AO50" s="39">
        <f t="shared" si="50"/>
        <v>0.13549190535491906</v>
      </c>
      <c r="AP50" s="37">
        <f t="shared" si="51"/>
        <v>6.6246056782334417E-2</v>
      </c>
      <c r="AQ50" s="38">
        <f t="shared" si="59"/>
        <v>9.3095123128923207E-2</v>
      </c>
      <c r="AR50" s="39">
        <f t="shared" si="53"/>
        <v>0.12480807194560217</v>
      </c>
      <c r="AS50" s="37">
        <f t="shared" si="54"/>
        <v>5.177514792899407E-2</v>
      </c>
      <c r="AT50" s="38">
        <f t="shared" si="60"/>
        <v>8.1190917925611839E-2</v>
      </c>
      <c r="AU50" s="39">
        <f t="shared" si="56"/>
        <v>9.5748829953198111E-2</v>
      </c>
      <c r="AV50" s="37">
        <f t="shared" si="57"/>
        <v>6.1040787623066084E-2</v>
      </c>
      <c r="AW50" s="38">
        <f t="shared" si="61"/>
        <v>7.5584245791796123E-2</v>
      </c>
      <c r="AX50" s="39">
        <f t="shared" si="35"/>
        <v>5.1610606869549658E-2</v>
      </c>
      <c r="AY50" s="37">
        <f t="shared" si="36"/>
        <v>4.957582184517495E-2</v>
      </c>
      <c r="AZ50" s="38">
        <f t="shared" si="62"/>
        <v>5.0444427562105876E-2</v>
      </c>
      <c r="BA50" s="39">
        <f t="shared" si="38"/>
        <v>3.8923675748857578E-2</v>
      </c>
      <c r="BB50" s="37">
        <f t="shared" si="39"/>
        <v>2.2733013387219003E-2</v>
      </c>
      <c r="BC50" s="38">
        <f t="shared" si="63"/>
        <v>2.9652129890793466E-2</v>
      </c>
      <c r="BD50" s="39">
        <f t="shared" si="41"/>
        <v>2.4108160938263623E-2</v>
      </c>
      <c r="BE50" s="37">
        <f t="shared" si="42"/>
        <v>3.5193875030871791E-2</v>
      </c>
      <c r="BF50" s="38">
        <f t="shared" si="64"/>
        <v>3.0413710753669942E-2</v>
      </c>
    </row>
    <row r="51" spans="1:58">
      <c r="A51" s="78" t="s">
        <v>22</v>
      </c>
      <c r="B51" s="98">
        <v>9.375E-2</v>
      </c>
      <c r="C51" s="31">
        <v>4.2857142857142927E-2</v>
      </c>
      <c r="D51" s="98">
        <v>5.527318932655656E-2</v>
      </c>
      <c r="E51" s="33">
        <v>0.1166666666666667</v>
      </c>
      <c r="F51" s="31">
        <v>9.6696212731667952E-2</v>
      </c>
      <c r="G51" s="32">
        <v>0.10174593618302219</v>
      </c>
      <c r="H51" s="98">
        <v>8.3155650319829411E-2</v>
      </c>
      <c r="I51" s="31">
        <v>3.3063923585598731E-2</v>
      </c>
      <c r="J51" s="99">
        <v>4.590163934426239E-2</v>
      </c>
      <c r="K51" s="98">
        <v>4.5275590551181022E-2</v>
      </c>
      <c r="L51" s="31">
        <v>0.10028449502133707</v>
      </c>
      <c r="M51" s="99">
        <v>8.5684430512016796E-2</v>
      </c>
      <c r="N51" s="98">
        <v>3.7664783427495241E-2</v>
      </c>
      <c r="O51" s="31">
        <v>9.4376212023270956E-2</v>
      </c>
      <c r="P51" s="99">
        <v>7.9884504331087625E-2</v>
      </c>
      <c r="Q51" s="98">
        <v>8.166969147005454E-2</v>
      </c>
      <c r="R51" s="31">
        <v>8.1512108682811668E-2</v>
      </c>
      <c r="S51" s="98">
        <v>8.1550802139037426E-2</v>
      </c>
      <c r="T51" s="33">
        <f t="shared" si="44"/>
        <v>3.691275167785224E-2</v>
      </c>
      <c r="U51" s="31">
        <f t="shared" si="45"/>
        <v>4.4784270890223965E-2</v>
      </c>
      <c r="V51" s="32">
        <f t="shared" si="46"/>
        <v>4.2851256695508821E-2</v>
      </c>
      <c r="W51" s="33">
        <f t="shared" si="47"/>
        <v>4.5307443365695699E-2</v>
      </c>
      <c r="X51" s="31">
        <f t="shared" si="48"/>
        <v>1.8818609513852502E-2</v>
      </c>
      <c r="Y51" s="32">
        <f t="shared" si="49"/>
        <v>2.5286448044251175E-2</v>
      </c>
      <c r="Z51" s="33">
        <f t="shared" si="25"/>
        <v>6.3467492260061986E-2</v>
      </c>
      <c r="AA51" s="31">
        <f t="shared" si="26"/>
        <v>-7.1831708568497188E-3</v>
      </c>
      <c r="AB51" s="32">
        <f t="shared" si="27"/>
        <v>1.0404624277456698E-2</v>
      </c>
      <c r="AC51" s="33">
        <f t="shared" si="28"/>
        <v>5.240174672489073E-2</v>
      </c>
      <c r="AD51" s="31">
        <f t="shared" si="29"/>
        <v>2.0155038759689825E-2</v>
      </c>
      <c r="AE51" s="32">
        <f t="shared" si="30"/>
        <v>2.8604118993134975E-2</v>
      </c>
      <c r="AF51" s="39">
        <f t="shared" si="30"/>
        <v>0.10788381742738595</v>
      </c>
      <c r="AG51" s="37">
        <f t="shared" si="30"/>
        <v>0.10233029381965553</v>
      </c>
      <c r="AH51" s="38">
        <f t="shared" si="30"/>
        <v>0.10381905821282911</v>
      </c>
      <c r="AI51" s="39">
        <f t="shared" si="31"/>
        <v>0.10237203495630465</v>
      </c>
      <c r="AJ51" s="37">
        <f t="shared" si="32"/>
        <v>8.8235294117646967E-2</v>
      </c>
      <c r="AK51" s="38">
        <f t="shared" si="33"/>
        <v>9.2038965401410877E-2</v>
      </c>
      <c r="AL51" s="39">
        <f t="shared" si="33"/>
        <v>7.8142695356738345E-2</v>
      </c>
      <c r="AM51" s="37">
        <f t="shared" si="33"/>
        <v>9.2483108108108114E-2</v>
      </c>
      <c r="AN51" s="38">
        <f t="shared" si="33"/>
        <v>8.858812673023686E-2</v>
      </c>
      <c r="AO51" s="39">
        <f t="shared" si="50"/>
        <v>8.9285714285714191E-2</v>
      </c>
      <c r="AP51" s="37">
        <f t="shared" si="51"/>
        <v>6.2620796289138081E-2</v>
      </c>
      <c r="AQ51" s="38">
        <f t="shared" si="59"/>
        <v>6.979372704153719E-2</v>
      </c>
      <c r="AR51" s="39">
        <f t="shared" si="53"/>
        <v>0.11668273866923817</v>
      </c>
      <c r="AS51" s="37">
        <f t="shared" si="54"/>
        <v>7.6391415060021783E-2</v>
      </c>
      <c r="AT51" s="38">
        <f t="shared" si="60"/>
        <v>8.7427363972530481E-2</v>
      </c>
      <c r="AU51" s="39">
        <f t="shared" si="56"/>
        <v>0.16839378238341962</v>
      </c>
      <c r="AV51" s="37">
        <f t="shared" si="57"/>
        <v>5.3396417708685417E-2</v>
      </c>
      <c r="AW51" s="38">
        <f t="shared" si="61"/>
        <v>8.5742045178528015E-2</v>
      </c>
      <c r="AX51" s="39">
        <f t="shared" si="35"/>
        <v>0.20029563932002947</v>
      </c>
      <c r="AY51" s="37">
        <f t="shared" si="36"/>
        <v>3.1119666345845287E-2</v>
      </c>
      <c r="AZ51" s="38">
        <f t="shared" si="62"/>
        <v>8.232662192393736E-2</v>
      </c>
      <c r="BA51" s="39">
        <f t="shared" si="38"/>
        <v>0.15578817733990147</v>
      </c>
      <c r="BB51" s="37">
        <f t="shared" si="39"/>
        <v>4.6048537647790821E-2</v>
      </c>
      <c r="BC51" s="38">
        <f t="shared" si="63"/>
        <v>8.2885489871847851E-2</v>
      </c>
      <c r="BD51" s="39">
        <f t="shared" si="41"/>
        <v>0.17314864144912101</v>
      </c>
      <c r="BE51" s="37">
        <f t="shared" si="42"/>
        <v>6.9898869720404599E-2</v>
      </c>
      <c r="BF51" s="38">
        <f t="shared" si="64"/>
        <v>0.10689062798243931</v>
      </c>
    </row>
    <row r="52" spans="1:58">
      <c r="A52" s="78" t="s">
        <v>23</v>
      </c>
      <c r="B52" s="98">
        <v>-7.5187969924812026E-2</v>
      </c>
      <c r="C52" s="31">
        <v>0.19256756756756754</v>
      </c>
      <c r="D52" s="98">
        <v>0.10955710955710951</v>
      </c>
      <c r="E52" s="33">
        <v>-3.2520325203251987E-2</v>
      </c>
      <c r="F52" s="31">
        <v>2.8328611898016387E-3</v>
      </c>
      <c r="G52" s="32">
        <v>-6.302521008403339E-3</v>
      </c>
      <c r="H52" s="98">
        <v>-2.5210084033613467E-2</v>
      </c>
      <c r="I52" s="31">
        <v>3.9548022598870025E-2</v>
      </c>
      <c r="J52" s="99">
        <v>2.3255813953488413E-2</v>
      </c>
      <c r="K52" s="98">
        <v>6.0344827586206851E-2</v>
      </c>
      <c r="L52" s="31">
        <v>3.2608695652173836E-2</v>
      </c>
      <c r="M52" s="99">
        <v>3.9256198347107363E-2</v>
      </c>
      <c r="N52" s="98">
        <v>8.9430894308943021E-2</v>
      </c>
      <c r="O52" s="31">
        <v>9.7368421052631549E-2</v>
      </c>
      <c r="P52" s="99">
        <v>9.5427435387674064E-2</v>
      </c>
      <c r="Q52" s="98">
        <v>-4.4776119402985093E-2</v>
      </c>
      <c r="R52" s="31">
        <v>6.9544364508393297E-2</v>
      </c>
      <c r="S52" s="98">
        <v>4.1742286751361268E-2</v>
      </c>
      <c r="T52" s="33">
        <f t="shared" si="44"/>
        <v>6.25E-2</v>
      </c>
      <c r="U52" s="31">
        <f t="shared" si="45"/>
        <v>0.17488789237668168</v>
      </c>
      <c r="V52" s="32">
        <f t="shared" si="46"/>
        <v>0.14982578397212554</v>
      </c>
      <c r="W52" s="33">
        <f t="shared" si="47"/>
        <v>7.3529411764705843E-2</v>
      </c>
      <c r="X52" s="31">
        <f t="shared" si="48"/>
        <v>5.15267175572518E-2</v>
      </c>
      <c r="Y52" s="32">
        <f t="shared" si="49"/>
        <v>5.6060606060606144E-2</v>
      </c>
      <c r="Z52" s="33">
        <f t="shared" si="25"/>
        <v>-6.8493150684931781E-3</v>
      </c>
      <c r="AA52" s="31">
        <f t="shared" si="26"/>
        <v>9.4373865698729631E-2</v>
      </c>
      <c r="AB52" s="32">
        <f t="shared" si="27"/>
        <v>7.3170731707317138E-2</v>
      </c>
      <c r="AC52" s="33">
        <f t="shared" si="28"/>
        <v>6.8965517241379226E-2</v>
      </c>
      <c r="AD52" s="31">
        <f t="shared" si="29"/>
        <v>1.6583747927031434E-2</v>
      </c>
      <c r="AE52" s="32">
        <f t="shared" si="30"/>
        <v>2.673796791443861E-2</v>
      </c>
      <c r="AF52" s="39">
        <f t="shared" si="30"/>
        <v>0.14193548387096766</v>
      </c>
      <c r="AG52" s="37">
        <f t="shared" si="30"/>
        <v>0</v>
      </c>
      <c r="AH52" s="38">
        <f t="shared" si="30"/>
        <v>2.8645833333333259E-2</v>
      </c>
      <c r="AI52" s="39">
        <f t="shared" si="31"/>
        <v>8.4745762711864403E-2</v>
      </c>
      <c r="AJ52" s="37">
        <f t="shared" si="32"/>
        <v>4.8939641109298604E-2</v>
      </c>
      <c r="AK52" s="38">
        <f t="shared" si="33"/>
        <v>5.6962025316455778E-2</v>
      </c>
      <c r="AL52" s="39">
        <f t="shared" si="33"/>
        <v>-5.2083333333333703E-3</v>
      </c>
      <c r="AM52" s="37">
        <f t="shared" si="33"/>
        <v>3.5769828926905056E-2</v>
      </c>
      <c r="AN52" s="38">
        <f t="shared" si="33"/>
        <v>2.6347305389221587E-2</v>
      </c>
      <c r="AO52" s="39">
        <f t="shared" si="50"/>
        <v>-5.759162303664922E-2</v>
      </c>
      <c r="AP52" s="37">
        <f t="shared" si="51"/>
        <v>6.0060060060060927E-3</v>
      </c>
      <c r="AQ52" s="38">
        <f t="shared" si="59"/>
        <v>-8.168028004667427E-3</v>
      </c>
      <c r="AR52" s="39">
        <f t="shared" si="53"/>
        <v>5.0000000000000044E-2</v>
      </c>
      <c r="AS52" s="37">
        <f t="shared" si="54"/>
        <v>2.9850746268656803E-2</v>
      </c>
      <c r="AT52" s="38">
        <f t="shared" si="60"/>
        <v>3.4117647058823586E-2</v>
      </c>
      <c r="AU52" s="39">
        <f t="shared" si="56"/>
        <v>0.17460317460317465</v>
      </c>
      <c r="AV52" s="37">
        <f t="shared" si="57"/>
        <v>0.17536231884057973</v>
      </c>
      <c r="AW52" s="38">
        <f t="shared" si="61"/>
        <v>0.17519908987485788</v>
      </c>
      <c r="AX52" s="39">
        <f t="shared" si="35"/>
        <v>3.6036036036036112E-2</v>
      </c>
      <c r="AY52" s="37">
        <f t="shared" si="36"/>
        <v>9.4944512946979032E-2</v>
      </c>
      <c r="AZ52" s="38">
        <f t="shared" si="62"/>
        <v>8.2284607938044596E-2</v>
      </c>
      <c r="BA52" s="39">
        <f t="shared" si="38"/>
        <v>0.15652173913043477</v>
      </c>
      <c r="BB52" s="37">
        <f t="shared" si="39"/>
        <v>3.828828828828823E-2</v>
      </c>
      <c r="BC52" s="38">
        <f t="shared" si="63"/>
        <v>6.2611806797853387E-2</v>
      </c>
      <c r="BD52" s="39">
        <f t="shared" si="41"/>
        <v>3.3834586466165328E-2</v>
      </c>
      <c r="BE52" s="37">
        <f t="shared" si="42"/>
        <v>5.3145336225596473E-2</v>
      </c>
      <c r="BF52" s="38">
        <f t="shared" si="64"/>
        <v>4.8821548821548877E-2</v>
      </c>
    </row>
    <row r="53" spans="1:58" ht="13.5" thickBot="1">
      <c r="A53" s="80" t="s">
        <v>25</v>
      </c>
      <c r="B53" s="100">
        <v>0.38300733173220625</v>
      </c>
      <c r="C53" s="106">
        <v>0.35029477481626858</v>
      </c>
      <c r="D53" s="100">
        <v>0.36612986209535769</v>
      </c>
      <c r="E53" s="105">
        <v>2.1177986486216049E-3</v>
      </c>
      <c r="F53" s="106">
        <v>4.513720037960578E-3</v>
      </c>
      <c r="G53" s="107">
        <v>3.339603966885818E-3</v>
      </c>
      <c r="H53" s="100">
        <v>-8.4510676730533696E-3</v>
      </c>
      <c r="I53" s="106">
        <v>-6.4895736032382079E-3</v>
      </c>
      <c r="J53" s="101">
        <v>-7.4496289884422584E-3</v>
      </c>
      <c r="K53" s="100">
        <v>-1.965315325421213E-3</v>
      </c>
      <c r="L53" s="106">
        <v>-1.5691308388946501E-3</v>
      </c>
      <c r="M53" s="101">
        <v>-1.7628481131382046E-3</v>
      </c>
      <c r="N53" s="100">
        <v>1.3215571850539787E-2</v>
      </c>
      <c r="O53" s="106">
        <v>1.2680271406826371E-2</v>
      </c>
      <c r="P53" s="101">
        <v>1.2941957348794331E-2</v>
      </c>
      <c r="Q53" s="100">
        <v>2.8413717211741796E-2</v>
      </c>
      <c r="R53" s="106">
        <v>2.8303929686007256E-2</v>
      </c>
      <c r="S53" s="100">
        <v>2.8357614701392864E-2</v>
      </c>
      <c r="T53" s="105">
        <f t="shared" si="44"/>
        <v>4.1549812313931955E-2</v>
      </c>
      <c r="U53" s="106">
        <f t="shared" si="45"/>
        <v>3.8803622084308875E-2</v>
      </c>
      <c r="V53" s="107">
        <f t="shared" si="46"/>
        <v>4.0146555234612968E-2</v>
      </c>
      <c r="W53" s="105">
        <f t="shared" si="47"/>
        <v>6.6733637116818567E-2</v>
      </c>
      <c r="X53" s="106">
        <f t="shared" si="48"/>
        <v>6.2046240040384948E-2</v>
      </c>
      <c r="Y53" s="107">
        <f t="shared" si="49"/>
        <v>6.4341548363671119E-2</v>
      </c>
      <c r="Z53" s="105">
        <f t="shared" si="25"/>
        <v>5.7572633242657156E-2</v>
      </c>
      <c r="AA53" s="106">
        <f t="shared" si="26"/>
        <v>5.3026333517972368E-2</v>
      </c>
      <c r="AB53" s="107">
        <f t="shared" si="27"/>
        <v>5.5257553161583539E-2</v>
      </c>
      <c r="AC53" s="105">
        <f t="shared" si="28"/>
        <v>3.4947766537536396E-2</v>
      </c>
      <c r="AD53" s="106">
        <f t="shared" si="29"/>
        <v>3.3180383570991845E-2</v>
      </c>
      <c r="AE53" s="107">
        <f t="shared" si="30"/>
        <v>3.4049677527718591E-2</v>
      </c>
      <c r="AF53" s="102">
        <f t="shared" si="30"/>
        <v>4.5983271391951464E-2</v>
      </c>
      <c r="AG53" s="103">
        <f t="shared" si="30"/>
        <v>4.136859866903575E-2</v>
      </c>
      <c r="AH53" s="104">
        <f t="shared" si="30"/>
        <v>4.3640314106863309E-2</v>
      </c>
      <c r="AI53" s="102">
        <f t="shared" si="31"/>
        <v>4.7078995838039761E-2</v>
      </c>
      <c r="AJ53" s="103">
        <f t="shared" si="32"/>
        <v>4.2514956213228761E-2</v>
      </c>
      <c r="AK53" s="104">
        <f t="shared" si="33"/>
        <v>4.4766789951969033E-2</v>
      </c>
      <c r="AL53" s="102">
        <f t="shared" si="33"/>
        <v>5.6634029009451137E-2</v>
      </c>
      <c r="AM53" s="103">
        <f t="shared" si="33"/>
        <v>5.3196107570970819E-2</v>
      </c>
      <c r="AN53" s="104">
        <f t="shared" si="33"/>
        <v>5.4896084205872553E-2</v>
      </c>
      <c r="AO53" s="102">
        <f t="shared" si="50"/>
        <v>3.9435885644209412E-2</v>
      </c>
      <c r="AP53" s="103">
        <f t="shared" si="51"/>
        <v>3.7921022940955229E-2</v>
      </c>
      <c r="AQ53" s="104">
        <f t="shared" si="59"/>
        <v>3.8671323361931575E-2</v>
      </c>
      <c r="AR53" s="102">
        <f t="shared" si="53"/>
        <v>3.2340032680702402E-2</v>
      </c>
      <c r="AS53" s="103">
        <f t="shared" si="54"/>
        <v>3.3600595978305892E-2</v>
      </c>
      <c r="AT53" s="104">
        <f t="shared" si="60"/>
        <v>3.2975788613440971E-2</v>
      </c>
      <c r="AU53" s="102">
        <f t="shared" si="56"/>
        <v>1.7072735194748612E-2</v>
      </c>
      <c r="AV53" s="103">
        <f t="shared" si="57"/>
        <v>1.8640072580317302E-2</v>
      </c>
      <c r="AW53" s="104">
        <f t="shared" si="61"/>
        <v>1.7863688536074784E-2</v>
      </c>
      <c r="AX53" s="102">
        <f t="shared" si="35"/>
        <v>-9.9725263920802387E-4</v>
      </c>
      <c r="AY53" s="103">
        <f t="shared" si="36"/>
        <v>2.8605489280513208E-3</v>
      </c>
      <c r="AZ53" s="104">
        <f t="shared" si="62"/>
        <v>9.5106334165273587E-4</v>
      </c>
      <c r="BA53" s="102">
        <f t="shared" si="38"/>
        <v>-7.9452116426664832E-3</v>
      </c>
      <c r="BB53" s="103">
        <f t="shared" si="39"/>
        <v>-4.2360318018097587E-3</v>
      </c>
      <c r="BC53" s="104">
        <f t="shared" si="63"/>
        <v>-6.0683809362406249E-3</v>
      </c>
      <c r="BD53" s="102">
        <f t="shared" si="41"/>
        <v>-1.0426661186658026E-2</v>
      </c>
      <c r="BE53" s="103">
        <f t="shared" si="42"/>
        <v>-7.9594610615003614E-3</v>
      </c>
      <c r="BF53" s="104">
        <f t="shared" si="64"/>
        <v>-9.1759659711492247E-3</v>
      </c>
    </row>
    <row r="54" spans="1:58" ht="13.15" thickTop="1"/>
  </sheetData>
  <mergeCells count="38">
    <mergeCell ref="B31:D31"/>
    <mergeCell ref="B5:D5"/>
    <mergeCell ref="E5:G5"/>
    <mergeCell ref="E31:G31"/>
    <mergeCell ref="AC5:AE5"/>
    <mergeCell ref="AC31:AE31"/>
    <mergeCell ref="Z5:AB5"/>
    <mergeCell ref="Z31:AB31"/>
    <mergeCell ref="AI5:AK5"/>
    <mergeCell ref="AI31:AK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AR5:AT5"/>
    <mergeCell ref="AR31:AT31"/>
    <mergeCell ref="AU5:AW5"/>
    <mergeCell ref="AU31:AW31"/>
    <mergeCell ref="AL5:AN5"/>
    <mergeCell ref="AL31:AN31"/>
    <mergeCell ref="AO5:AQ5"/>
    <mergeCell ref="AO31:AQ31"/>
    <mergeCell ref="BD5:BF5"/>
    <mergeCell ref="BD31:BF31"/>
    <mergeCell ref="BA5:BC5"/>
    <mergeCell ref="BA31:BC31"/>
    <mergeCell ref="AX5:AZ5"/>
    <mergeCell ref="AX31:AZ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S27 BD27:BF27 AX27:BB27 AU27:AV27" unlockedFormula="1"/>
    <ignoredError sqref="BC27 AW27 AT27" formula="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3" width="10.73046875" style="10" hidden="1" customWidth="1" outlineLevel="1"/>
    <col min="44" max="44" width="10.73046875" style="10" customWidth="1" collapsed="1"/>
    <col min="45" max="46" width="10.73046875" style="10" customWidth="1"/>
    <col min="47" max="47" width="11" style="10" customWidth="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76"/>
      <c r="BB1" s="153"/>
      <c r="BC1" s="153"/>
      <c r="BD1" s="176" t="s">
        <v>84</v>
      </c>
      <c r="BE1" s="153"/>
      <c r="BF1" s="153"/>
      <c r="BG1"/>
      <c r="BH1"/>
      <c r="BI1"/>
      <c r="BJ1"/>
      <c r="BK1"/>
      <c r="BL1"/>
      <c r="BM1"/>
      <c r="BN1"/>
      <c r="BO1"/>
      <c r="BP1"/>
      <c r="BQ1"/>
      <c r="BR1"/>
      <c r="BS1"/>
      <c r="BT1"/>
      <c r="BU1"/>
      <c r="BV1"/>
      <c r="BW1"/>
      <c r="BX1"/>
      <c r="BY1"/>
      <c r="BZ1"/>
    </row>
    <row r="2" spans="1:84" ht="13.15">
      <c r="A2" s="5" t="s">
        <v>49</v>
      </c>
      <c r="C2" s="13"/>
      <c r="D2" s="57"/>
      <c r="E2" s="14"/>
      <c r="F2" s="57"/>
      <c r="G2" s="57"/>
      <c r="H2" s="57"/>
      <c r="I2" s="57"/>
      <c r="J2" s="57"/>
      <c r="K2" s="57"/>
      <c r="L2" s="57"/>
      <c r="M2" s="57"/>
      <c r="N2" s="57"/>
      <c r="O2" s="57"/>
      <c r="P2" s="57"/>
      <c r="Q2" s="57"/>
      <c r="R2" s="196"/>
      <c r="S2" s="135"/>
      <c r="T2" s="57"/>
      <c r="U2" s="196"/>
      <c r="V2" s="135"/>
      <c r="W2" s="57"/>
      <c r="X2" s="196"/>
      <c r="Y2" s="135"/>
      <c r="Z2" s="57"/>
      <c r="AA2" s="196"/>
      <c r="AB2" s="135"/>
      <c r="AC2" s="57"/>
      <c r="AD2" s="196"/>
      <c r="AE2" s="135"/>
      <c r="AF2" s="57"/>
      <c r="AG2" s="196"/>
      <c r="AH2" s="135"/>
      <c r="AI2" s="136"/>
      <c r="AJ2" s="196"/>
      <c r="AK2" s="135"/>
      <c r="AL2" s="136"/>
      <c r="AM2" s="196"/>
      <c r="AN2" s="135"/>
      <c r="AO2" s="136"/>
      <c r="AP2" s="196"/>
      <c r="AQ2" s="135"/>
      <c r="AR2" s="135"/>
      <c r="AS2" s="135"/>
      <c r="AT2" s="135"/>
      <c r="AU2" s="136"/>
      <c r="AV2" s="196"/>
      <c r="AW2" s="135"/>
      <c r="AX2" s="136"/>
      <c r="AY2" s="196"/>
      <c r="AZ2" s="135"/>
      <c r="BA2" s="136"/>
      <c r="BB2" s="196"/>
      <c r="BC2" s="135"/>
      <c r="BD2" s="136"/>
      <c r="BE2" s="196"/>
      <c r="BF2" s="135"/>
    </row>
    <row r="3" spans="1:84" ht="13.15">
      <c r="A3" s="65" t="s">
        <v>75</v>
      </c>
      <c r="B3" s="4"/>
      <c r="C3" s="4"/>
      <c r="E3" s="4"/>
      <c r="F3" s="4"/>
      <c r="G3" s="4"/>
      <c r="H3" s="4"/>
      <c r="I3" s="4"/>
      <c r="J3" s="4"/>
      <c r="K3" s="4"/>
      <c r="L3" s="4"/>
      <c r="M3" s="4"/>
      <c r="N3" s="4"/>
      <c r="O3" s="4"/>
      <c r="P3" s="4"/>
      <c r="Q3" s="4"/>
      <c r="R3" s="196"/>
      <c r="S3" s="135"/>
      <c r="T3" s="4"/>
      <c r="U3" s="196"/>
      <c r="V3" s="135"/>
      <c r="W3" s="4"/>
      <c r="X3" s="196"/>
      <c r="Y3" s="135"/>
      <c r="Z3" s="4"/>
      <c r="AA3" s="196"/>
      <c r="AB3" s="135"/>
      <c r="AC3" s="4"/>
      <c r="AD3" s="196"/>
      <c r="AE3" s="135"/>
      <c r="AF3" s="4"/>
      <c r="AG3" s="196"/>
      <c r="AH3" s="135"/>
      <c r="AI3" s="4"/>
      <c r="AJ3" s="196"/>
      <c r="AK3" s="135"/>
      <c r="AL3" s="4"/>
      <c r="AM3" s="196"/>
      <c r="AN3" s="135"/>
      <c r="AO3" s="4"/>
      <c r="AP3" s="196"/>
      <c r="AQ3" s="135"/>
      <c r="AR3" s="135"/>
      <c r="AS3" s="135"/>
      <c r="AT3" s="135"/>
      <c r="AU3" s="4"/>
      <c r="AV3" s="196"/>
      <c r="AW3" s="135"/>
      <c r="AX3" s="4"/>
      <c r="AY3" s="196"/>
      <c r="AZ3" s="135"/>
      <c r="BA3" s="4"/>
      <c r="BB3" s="196"/>
      <c r="BC3" s="135"/>
      <c r="BD3" s="4"/>
      <c r="BE3" s="196"/>
      <c r="BF3" s="135"/>
    </row>
    <row r="4" spans="1:84" ht="6.95" customHeight="1" thickBot="1">
      <c r="A4" s="16" t="s">
        <v>4</v>
      </c>
      <c r="B4" s="4" t="s">
        <v>4</v>
      </c>
      <c r="C4" s="18"/>
      <c r="D4" s="4"/>
      <c r="E4" s="4"/>
      <c r="F4" s="4"/>
      <c r="G4" s="4"/>
      <c r="H4" s="4"/>
      <c r="I4" s="4"/>
      <c r="J4" s="4"/>
      <c r="K4" s="4"/>
      <c r="L4" s="4"/>
      <c r="M4" s="4"/>
      <c r="N4" s="4"/>
      <c r="O4" s="4"/>
      <c r="P4" s="4"/>
      <c r="Q4" s="110"/>
      <c r="R4" s="197"/>
      <c r="S4" s="135"/>
      <c r="T4" s="110"/>
      <c r="U4" s="197"/>
      <c r="V4" s="135"/>
      <c r="W4" s="110"/>
      <c r="X4" s="197"/>
      <c r="Y4" s="135"/>
      <c r="Z4" s="110"/>
      <c r="AA4" s="197"/>
      <c r="AB4" s="135"/>
      <c r="AC4" s="110"/>
      <c r="AD4" s="197"/>
      <c r="AE4" s="135"/>
      <c r="AF4" s="110"/>
      <c r="AG4" s="197"/>
      <c r="AH4" s="135"/>
      <c r="AI4" s="110"/>
      <c r="AJ4" s="197"/>
      <c r="AK4" s="135"/>
      <c r="AL4" s="110"/>
      <c r="AM4" s="197"/>
      <c r="AN4" s="135"/>
      <c r="AO4" s="110"/>
      <c r="AP4" s="197"/>
      <c r="AQ4" s="135"/>
      <c r="AR4" s="135"/>
      <c r="AS4" s="135"/>
      <c r="AT4" s="135"/>
      <c r="AU4" s="110"/>
      <c r="AV4" s="197"/>
      <c r="AW4" s="135"/>
      <c r="AX4" s="110"/>
      <c r="AY4" s="197"/>
      <c r="AZ4" s="135"/>
      <c r="BA4" s="110"/>
      <c r="BB4" s="197"/>
      <c r="BC4" s="135"/>
      <c r="BD4" s="110"/>
      <c r="BE4" s="197"/>
      <c r="BF4" s="135"/>
    </row>
    <row r="5" spans="1:84" ht="14.1" customHeight="1" thickTop="1">
      <c r="A5" s="19" t="s">
        <v>4</v>
      </c>
      <c r="B5" s="365">
        <v>35429</v>
      </c>
      <c r="C5" s="366"/>
      <c r="D5" s="367"/>
      <c r="E5" s="365">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4">
        <v>39446</v>
      </c>
      <c r="AJ5" s="362"/>
      <c r="AK5" s="363"/>
      <c r="AL5" s="364">
        <v>39812</v>
      </c>
      <c r="AM5" s="362"/>
      <c r="AN5" s="363"/>
      <c r="AO5" s="364">
        <v>40177</v>
      </c>
      <c r="AP5" s="362"/>
      <c r="AQ5" s="363"/>
      <c r="AR5" s="364">
        <v>40542</v>
      </c>
      <c r="AS5" s="362"/>
      <c r="AT5" s="363"/>
      <c r="AU5" s="364">
        <v>40907</v>
      </c>
      <c r="AV5" s="362"/>
      <c r="AW5" s="363"/>
      <c r="AX5" s="364">
        <v>41273</v>
      </c>
      <c r="AY5" s="362"/>
      <c r="AZ5" s="363"/>
      <c r="BA5" s="179">
        <v>41638</v>
      </c>
      <c r="BB5" s="177"/>
      <c r="BC5" s="178"/>
      <c r="BD5" s="364">
        <v>42003</v>
      </c>
      <c r="BE5" s="362"/>
      <c r="BF5" s="363"/>
    </row>
    <row r="6" spans="1:84" ht="13.15">
      <c r="A6" s="296"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CA6" s="63" t="s">
        <v>26</v>
      </c>
      <c r="CB6" s="63" t="s">
        <v>27</v>
      </c>
      <c r="CC6" s="68" t="s">
        <v>25</v>
      </c>
      <c r="CD6" s="63" t="s">
        <v>26</v>
      </c>
      <c r="CE6" s="63" t="s">
        <v>27</v>
      </c>
      <c r="CF6" s="68" t="s">
        <v>25</v>
      </c>
    </row>
    <row r="7" spans="1:84" s="64" customFormat="1" ht="14.1" customHeight="1">
      <c r="A7" s="78" t="s">
        <v>6</v>
      </c>
      <c r="B7" s="77">
        <v>5686</v>
      </c>
      <c r="C7" s="24">
        <v>5229</v>
      </c>
      <c r="D7" s="75">
        <v>10915</v>
      </c>
      <c r="E7" s="76">
        <v>5479</v>
      </c>
      <c r="F7" s="24">
        <v>4991</v>
      </c>
      <c r="G7" s="74">
        <v>10470</v>
      </c>
      <c r="H7" s="77">
        <v>5274</v>
      </c>
      <c r="I7" s="24">
        <v>4817</v>
      </c>
      <c r="J7" s="74">
        <v>10091</v>
      </c>
      <c r="K7" s="77">
        <v>5090</v>
      </c>
      <c r="L7" s="24">
        <v>4649</v>
      </c>
      <c r="M7" s="74">
        <v>9739</v>
      </c>
      <c r="N7" s="77">
        <v>4956</v>
      </c>
      <c r="O7" s="24">
        <v>4428</v>
      </c>
      <c r="P7" s="74">
        <v>9384</v>
      </c>
      <c r="Q7" s="77">
        <v>4840</v>
      </c>
      <c r="R7" s="24">
        <v>4494</v>
      </c>
      <c r="S7" s="74">
        <v>9334</v>
      </c>
      <c r="T7" s="77">
        <v>4824</v>
      </c>
      <c r="U7" s="24">
        <v>4458</v>
      </c>
      <c r="V7" s="74">
        <f>U7+T7</f>
        <v>9282</v>
      </c>
      <c r="W7" s="198">
        <v>5064</v>
      </c>
      <c r="X7" s="34">
        <v>4700</v>
      </c>
      <c r="Y7" s="74">
        <v>9764</v>
      </c>
      <c r="Z7"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0)</f>
        <v>5140</v>
      </c>
      <c r="AA7"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0)</f>
        <v>4808</v>
      </c>
      <c r="AB7" s="74">
        <f>AA7+Z7</f>
        <v>9948</v>
      </c>
      <c r="AC7"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0)</f>
        <v>5121</v>
      </c>
      <c r="AD7"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0)</f>
        <v>4976</v>
      </c>
      <c r="AE7" s="74">
        <f>AD7+AC7</f>
        <v>10097</v>
      </c>
      <c r="AF7"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0)</f>
        <v>5229</v>
      </c>
      <c r="AG7"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0)</f>
        <v>4970</v>
      </c>
      <c r="AH7" s="74">
        <f>AG7+AF7</f>
        <v>10199</v>
      </c>
      <c r="AI7"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0)</f>
        <v>5285</v>
      </c>
      <c r="AJ7"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0)</f>
        <v>5124</v>
      </c>
      <c r="AK7" s="74">
        <f>AJ7+AI7</f>
        <v>10409</v>
      </c>
      <c r="AL7"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0)</f>
        <v>5264</v>
      </c>
      <c r="AM7"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0)</f>
        <v>5075</v>
      </c>
      <c r="AN7" s="74">
        <f>AM7+AL7</f>
        <v>10339</v>
      </c>
      <c r="AO7"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0)</f>
        <v>5337</v>
      </c>
      <c r="AP7"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0)</f>
        <v>4982</v>
      </c>
      <c r="AQ7" s="74">
        <f>AP7+AO7</f>
        <v>10319</v>
      </c>
      <c r="AR7"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0)</f>
        <v>5249</v>
      </c>
      <c r="AS7"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0)</f>
        <v>4929</v>
      </c>
      <c r="AT7" s="74">
        <f>AS7+AR7</f>
        <v>10178</v>
      </c>
      <c r="AU7"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0)</f>
        <v>5173</v>
      </c>
      <c r="AV7"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0)</f>
        <v>4891</v>
      </c>
      <c r="AW7" s="74">
        <f>AV7+AU7</f>
        <v>10064</v>
      </c>
      <c r="AX7"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0)</f>
        <v>5050</v>
      </c>
      <c r="AY7"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0)</f>
        <v>4734</v>
      </c>
      <c r="AZ7" s="74">
        <f>AY7+AX7</f>
        <v>9784</v>
      </c>
      <c r="BA7"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0)</f>
        <v>4964</v>
      </c>
      <c r="BB7"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0)</f>
        <v>4607</v>
      </c>
      <c r="BC7" s="74">
        <f>BB7+BA7</f>
        <v>9571</v>
      </c>
      <c r="BD7"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0)</f>
        <v>4794</v>
      </c>
      <c r="BE7"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0)</f>
        <v>4434</v>
      </c>
      <c r="BF7" s="74">
        <f>BE7+BD7</f>
        <v>9228</v>
      </c>
      <c r="BG7"/>
      <c r="BH7"/>
      <c r="BI7"/>
      <c r="BJ7"/>
      <c r="BK7"/>
      <c r="BL7"/>
      <c r="BM7"/>
      <c r="BN7"/>
      <c r="BO7"/>
      <c r="BP7"/>
      <c r="BQ7"/>
      <c r="BR7"/>
      <c r="BS7"/>
      <c r="BT7"/>
      <c r="BU7"/>
      <c r="BV7"/>
      <c r="BW7"/>
      <c r="BX7"/>
      <c r="BY7"/>
      <c r="BZ7"/>
      <c r="CA7" s="113">
        <f t="shared" ref="CA7:CA27" si="0">BH7-AL7</f>
        <v>-5264</v>
      </c>
      <c r="CB7" s="113">
        <f t="shared" ref="CB7:CB27" si="1">BI7-AM7</f>
        <v>-5075</v>
      </c>
      <c r="CC7" s="113">
        <f t="shared" ref="CC7:CC27" si="2">BJ7-AN7</f>
        <v>-10339</v>
      </c>
      <c r="CD7" s="113">
        <f t="shared" ref="CD7:CD27" si="3">BK7-AO7</f>
        <v>-5337</v>
      </c>
      <c r="CE7" s="113">
        <f t="shared" ref="CE7:CE27" si="4">BL7-AP7</f>
        <v>-4982</v>
      </c>
      <c r="CF7" s="113">
        <f t="shared" ref="CF7:CF27" si="5">BM7-AQ7</f>
        <v>-10319</v>
      </c>
    </row>
    <row r="8" spans="1:84" s="64" customFormat="1" ht="14.1" customHeight="1">
      <c r="A8" s="79" t="s">
        <v>7</v>
      </c>
      <c r="B8" s="77">
        <v>7389</v>
      </c>
      <c r="C8" s="24">
        <v>6970</v>
      </c>
      <c r="D8" s="75">
        <v>14359</v>
      </c>
      <c r="E8" s="76">
        <v>7021</v>
      </c>
      <c r="F8" s="24">
        <v>6630</v>
      </c>
      <c r="G8" s="74">
        <v>13651</v>
      </c>
      <c r="H8" s="77">
        <v>6587</v>
      </c>
      <c r="I8" s="24">
        <v>6161</v>
      </c>
      <c r="J8" s="74">
        <v>12748</v>
      </c>
      <c r="K8" s="77">
        <v>6173</v>
      </c>
      <c r="L8" s="24">
        <v>5819</v>
      </c>
      <c r="M8" s="74">
        <v>11992</v>
      </c>
      <c r="N8" s="77">
        <v>5881</v>
      </c>
      <c r="O8" s="24">
        <v>5637</v>
      </c>
      <c r="P8" s="74">
        <v>11518</v>
      </c>
      <c r="Q8" s="77">
        <v>5687</v>
      </c>
      <c r="R8" s="24">
        <v>5332</v>
      </c>
      <c r="S8" s="74">
        <v>11019</v>
      </c>
      <c r="T8" s="77">
        <v>5613</v>
      </c>
      <c r="U8" s="24">
        <v>5279</v>
      </c>
      <c r="V8" s="74">
        <f t="shared" ref="V8:V27" si="6">U8+T8</f>
        <v>10892</v>
      </c>
      <c r="W8" s="198">
        <v>5701</v>
      </c>
      <c r="X8" s="34">
        <v>5352</v>
      </c>
      <c r="Y8" s="74">
        <v>11053</v>
      </c>
      <c r="Z8"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f>
        <v>5740</v>
      </c>
      <c r="AA8"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f>
        <v>5354</v>
      </c>
      <c r="AB8" s="74">
        <f t="shared" ref="AB8:AB26" si="7">AA8+Z8</f>
        <v>11094</v>
      </c>
      <c r="AC8"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f>
        <v>5802</v>
      </c>
      <c r="AD8"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f>
        <v>5287</v>
      </c>
      <c r="AE8" s="74">
        <f t="shared" ref="AE8:AE26" si="8">AD8+AC8</f>
        <v>11089</v>
      </c>
      <c r="AF8"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f>
        <v>5755</v>
      </c>
      <c r="AG8"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f>
        <v>5384</v>
      </c>
      <c r="AH8" s="74">
        <f t="shared" ref="AH8:AH26" si="9">AG8+AF8</f>
        <v>11139</v>
      </c>
      <c r="AI8"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f>
        <v>5871</v>
      </c>
      <c r="AJ8"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f>
        <v>5450</v>
      </c>
      <c r="AK8" s="74">
        <f t="shared" ref="AK8:AK26" si="10">AJ8+AI8</f>
        <v>11321</v>
      </c>
      <c r="AL8"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f>
        <v>6039</v>
      </c>
      <c r="AM8"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f>
        <v>5705</v>
      </c>
      <c r="AN8" s="74">
        <f t="shared" ref="AN8:AN26" si="11">AM8+AL8</f>
        <v>11744</v>
      </c>
      <c r="AO8"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f>
        <v>6174</v>
      </c>
      <c r="AP8"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f>
        <v>5872</v>
      </c>
      <c r="AQ8" s="74">
        <f t="shared" ref="AQ8:AQ26" si="12">AP8+AO8</f>
        <v>12046</v>
      </c>
      <c r="AR8"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f>
        <v>6278</v>
      </c>
      <c r="AS8"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f>
        <v>6042</v>
      </c>
      <c r="AT8" s="74">
        <f t="shared" ref="AT8:AT27" si="13">AS8+AR8</f>
        <v>12320</v>
      </c>
      <c r="AU8"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f>
        <v>6358</v>
      </c>
      <c r="AV8"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f>
        <v>5979</v>
      </c>
      <c r="AW8" s="74">
        <f t="shared" ref="AW8:AW27" si="14">AV8+AU8</f>
        <v>12337</v>
      </c>
      <c r="AX8"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f>
        <v>6225</v>
      </c>
      <c r="AY8"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f>
        <v>5914</v>
      </c>
      <c r="AZ8" s="74">
        <f t="shared" ref="AZ8:AZ27" si="15">AY8+AX8</f>
        <v>12139</v>
      </c>
      <c r="BA8"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f>
        <v>6066</v>
      </c>
      <c r="BB8"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f>
        <v>5711</v>
      </c>
      <c r="BC8" s="74">
        <f t="shared" ref="BC8:BC27" si="16">BB8+BA8</f>
        <v>11777</v>
      </c>
      <c r="BD8"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f>
        <v>5944</v>
      </c>
      <c r="BE8"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f>
        <v>5529</v>
      </c>
      <c r="BF8" s="74">
        <f t="shared" ref="BF8:BF27" si="17">BE8+BD8</f>
        <v>11473</v>
      </c>
      <c r="BG8"/>
      <c r="BH8"/>
      <c r="BI8"/>
      <c r="BJ8"/>
      <c r="BK8"/>
      <c r="BL8"/>
      <c r="BM8"/>
      <c r="BN8"/>
      <c r="BO8"/>
      <c r="BP8"/>
      <c r="BQ8"/>
      <c r="BR8"/>
      <c r="BS8"/>
      <c r="BT8"/>
      <c r="BU8"/>
      <c r="BV8"/>
      <c r="BW8"/>
      <c r="BX8"/>
      <c r="BY8"/>
      <c r="BZ8"/>
      <c r="CA8" s="113">
        <f t="shared" si="0"/>
        <v>-6039</v>
      </c>
      <c r="CB8" s="113">
        <f t="shared" si="1"/>
        <v>-5705</v>
      </c>
      <c r="CC8" s="113">
        <f t="shared" si="2"/>
        <v>-11744</v>
      </c>
      <c r="CD8" s="113">
        <f t="shared" si="3"/>
        <v>-6174</v>
      </c>
      <c r="CE8" s="113">
        <f t="shared" si="4"/>
        <v>-5872</v>
      </c>
      <c r="CF8" s="113">
        <f t="shared" si="5"/>
        <v>-12046</v>
      </c>
    </row>
    <row r="9" spans="1:84" s="64" customFormat="1" ht="14.1" customHeight="1">
      <c r="A9" s="78" t="s">
        <v>8</v>
      </c>
      <c r="B9" s="77">
        <v>8641</v>
      </c>
      <c r="C9" s="24">
        <v>8182</v>
      </c>
      <c r="D9" s="75">
        <v>16823</v>
      </c>
      <c r="E9" s="76">
        <v>8200</v>
      </c>
      <c r="F9" s="24">
        <v>7870</v>
      </c>
      <c r="G9" s="74">
        <v>16070</v>
      </c>
      <c r="H9" s="77">
        <v>7890</v>
      </c>
      <c r="I9" s="24">
        <v>7536</v>
      </c>
      <c r="J9" s="74">
        <v>15426</v>
      </c>
      <c r="K9" s="77">
        <v>7504</v>
      </c>
      <c r="L9" s="24">
        <v>7064</v>
      </c>
      <c r="M9" s="74">
        <v>14568</v>
      </c>
      <c r="N9" s="77">
        <v>7289</v>
      </c>
      <c r="O9" s="24">
        <v>6782</v>
      </c>
      <c r="P9" s="74">
        <v>14071</v>
      </c>
      <c r="Q9" s="77">
        <v>7063</v>
      </c>
      <c r="R9" s="24">
        <v>6527</v>
      </c>
      <c r="S9" s="74">
        <v>13590</v>
      </c>
      <c r="T9" s="77">
        <v>6888</v>
      </c>
      <c r="U9" s="24">
        <v>6349</v>
      </c>
      <c r="V9" s="74">
        <f t="shared" si="6"/>
        <v>13237</v>
      </c>
      <c r="W9" s="198">
        <v>6711</v>
      </c>
      <c r="X9" s="34">
        <v>6308</v>
      </c>
      <c r="Y9" s="74">
        <v>13019</v>
      </c>
      <c r="Z9"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10)</f>
        <v>6576</v>
      </c>
      <c r="AA9"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10)</f>
        <v>6238</v>
      </c>
      <c r="AB9" s="74">
        <f t="shared" si="7"/>
        <v>12814</v>
      </c>
      <c r="AC9"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10)</f>
        <v>6456</v>
      </c>
      <c r="AD9"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10)</f>
        <v>6201</v>
      </c>
      <c r="AE9" s="74">
        <f t="shared" si="8"/>
        <v>12657</v>
      </c>
      <c r="AF9"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10)</f>
        <v>6343</v>
      </c>
      <c r="AG9"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10)</f>
        <v>6031</v>
      </c>
      <c r="AH9" s="74">
        <f t="shared" si="9"/>
        <v>12374</v>
      </c>
      <c r="AI9"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10)</f>
        <v>6337</v>
      </c>
      <c r="AJ9"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10)</f>
        <v>6005</v>
      </c>
      <c r="AK9" s="74">
        <f t="shared" si="10"/>
        <v>12342</v>
      </c>
      <c r="AL9"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10)</f>
        <v>6371</v>
      </c>
      <c r="AM9"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10)</f>
        <v>6002</v>
      </c>
      <c r="AN9" s="74">
        <f t="shared" si="11"/>
        <v>12373</v>
      </c>
      <c r="AO9"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10)</f>
        <v>6340</v>
      </c>
      <c r="AP9"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10)</f>
        <v>5991</v>
      </c>
      <c r="AQ9" s="74">
        <f t="shared" si="12"/>
        <v>12331</v>
      </c>
      <c r="AR9"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10)</f>
        <v>6454</v>
      </c>
      <c r="AS9"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10)</f>
        <v>5895</v>
      </c>
      <c r="AT9" s="74">
        <f t="shared" si="13"/>
        <v>12349</v>
      </c>
      <c r="AU9"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10)</f>
        <v>6385</v>
      </c>
      <c r="AV9"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10)</f>
        <v>5938</v>
      </c>
      <c r="AW9" s="74">
        <f t="shared" si="14"/>
        <v>12323</v>
      </c>
      <c r="AX9"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10)</f>
        <v>6374</v>
      </c>
      <c r="AY9"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10)</f>
        <v>5972</v>
      </c>
      <c r="AZ9" s="74">
        <f t="shared" si="15"/>
        <v>12346</v>
      </c>
      <c r="BA9"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10)</f>
        <v>6373</v>
      </c>
      <c r="BB9"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10)</f>
        <v>6053</v>
      </c>
      <c r="BC9" s="74">
        <f t="shared" si="16"/>
        <v>12426</v>
      </c>
      <c r="BD9"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10)</f>
        <v>6372</v>
      </c>
      <c r="BE9"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10)</f>
        <v>6038</v>
      </c>
      <c r="BF9" s="74">
        <f t="shared" si="17"/>
        <v>12410</v>
      </c>
      <c r="BG9"/>
      <c r="BH9"/>
      <c r="BI9"/>
      <c r="BJ9"/>
      <c r="BK9"/>
      <c r="BL9"/>
      <c r="BM9"/>
      <c r="BN9"/>
      <c r="BO9"/>
      <c r="BP9"/>
      <c r="BQ9"/>
      <c r="BR9"/>
      <c r="BS9"/>
      <c r="BT9"/>
      <c r="BU9"/>
      <c r="BV9"/>
      <c r="BW9"/>
      <c r="BX9"/>
      <c r="BY9"/>
      <c r="BZ9"/>
      <c r="CA9" s="113">
        <f t="shared" si="0"/>
        <v>-6371</v>
      </c>
      <c r="CB9" s="113">
        <f t="shared" si="1"/>
        <v>-6002</v>
      </c>
      <c r="CC9" s="113">
        <f t="shared" si="2"/>
        <v>-12373</v>
      </c>
      <c r="CD9" s="113">
        <f t="shared" si="3"/>
        <v>-6340</v>
      </c>
      <c r="CE9" s="113">
        <f t="shared" si="4"/>
        <v>-5991</v>
      </c>
      <c r="CF9" s="113">
        <f t="shared" si="5"/>
        <v>-12331</v>
      </c>
    </row>
    <row r="10" spans="1:84" s="64" customFormat="1" ht="14.1" customHeight="1">
      <c r="A10" s="78" t="s">
        <v>9</v>
      </c>
      <c r="B10" s="77">
        <v>7850</v>
      </c>
      <c r="C10" s="24">
        <v>7857</v>
      </c>
      <c r="D10" s="75">
        <v>15707</v>
      </c>
      <c r="E10" s="76">
        <v>8576</v>
      </c>
      <c r="F10" s="24">
        <v>8305</v>
      </c>
      <c r="G10" s="74">
        <v>16881</v>
      </c>
      <c r="H10" s="77">
        <v>8590</v>
      </c>
      <c r="I10" s="24">
        <v>8244</v>
      </c>
      <c r="J10" s="74">
        <v>16834</v>
      </c>
      <c r="K10" s="77">
        <v>8277</v>
      </c>
      <c r="L10" s="24">
        <v>8057</v>
      </c>
      <c r="M10" s="74">
        <v>16334</v>
      </c>
      <c r="N10" s="77">
        <v>8044</v>
      </c>
      <c r="O10" s="24">
        <v>7743</v>
      </c>
      <c r="P10" s="74">
        <v>15787</v>
      </c>
      <c r="Q10" s="77">
        <v>7956</v>
      </c>
      <c r="R10" s="24">
        <v>7591</v>
      </c>
      <c r="S10" s="74">
        <v>15547</v>
      </c>
      <c r="T10" s="77">
        <v>7701</v>
      </c>
      <c r="U10" s="24">
        <v>7447</v>
      </c>
      <c r="V10" s="74">
        <f t="shared" si="6"/>
        <v>15148</v>
      </c>
      <c r="W10" s="198">
        <v>7720</v>
      </c>
      <c r="X10" s="34">
        <v>7380</v>
      </c>
      <c r="Y10" s="74">
        <v>15100</v>
      </c>
      <c r="Z10"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15)</f>
        <v>7693</v>
      </c>
      <c r="AA10"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15)</f>
        <v>7174</v>
      </c>
      <c r="AB10" s="74">
        <f t="shared" si="7"/>
        <v>14867</v>
      </c>
      <c r="AC10"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15)</f>
        <v>7587</v>
      </c>
      <c r="AD10"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15)</f>
        <v>7050</v>
      </c>
      <c r="AE10" s="74">
        <f t="shared" si="8"/>
        <v>14637</v>
      </c>
      <c r="AF10"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15)</f>
        <v>7459</v>
      </c>
      <c r="AG10"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15)</f>
        <v>6926</v>
      </c>
      <c r="AH10" s="74">
        <f t="shared" si="9"/>
        <v>14385</v>
      </c>
      <c r="AI10"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15)</f>
        <v>7368</v>
      </c>
      <c r="AJ10"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15)</f>
        <v>6827</v>
      </c>
      <c r="AK10" s="74">
        <f t="shared" si="10"/>
        <v>14195</v>
      </c>
      <c r="AL10"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15)</f>
        <v>7215</v>
      </c>
      <c r="AM10"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15)</f>
        <v>6786</v>
      </c>
      <c r="AN10" s="74">
        <f t="shared" si="11"/>
        <v>14001</v>
      </c>
      <c r="AO10"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15)</f>
        <v>7154</v>
      </c>
      <c r="AP10"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15)</f>
        <v>6728</v>
      </c>
      <c r="AQ10" s="74">
        <f t="shared" si="12"/>
        <v>13882</v>
      </c>
      <c r="AR10"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15)</f>
        <v>6919</v>
      </c>
      <c r="AS10"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15)</f>
        <v>6650</v>
      </c>
      <c r="AT10" s="74">
        <f t="shared" si="13"/>
        <v>13569</v>
      </c>
      <c r="AU10"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15)</f>
        <v>6786</v>
      </c>
      <c r="AV10"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15)</f>
        <v>6473</v>
      </c>
      <c r="AW10" s="74">
        <f t="shared" si="14"/>
        <v>13259</v>
      </c>
      <c r="AX10"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15)</f>
        <v>6617</v>
      </c>
      <c r="AY10"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15)</f>
        <v>6299</v>
      </c>
      <c r="AZ10" s="74">
        <f t="shared" si="15"/>
        <v>12916</v>
      </c>
      <c r="BA10"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15)</f>
        <v>6516</v>
      </c>
      <c r="BB10"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15)</f>
        <v>6156</v>
      </c>
      <c r="BC10" s="74">
        <f t="shared" si="16"/>
        <v>12672</v>
      </c>
      <c r="BD10"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15)</f>
        <v>6370</v>
      </c>
      <c r="BE10"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15)</f>
        <v>5992</v>
      </c>
      <c r="BF10" s="74">
        <f t="shared" si="17"/>
        <v>12362</v>
      </c>
      <c r="BG10"/>
      <c r="BH10"/>
      <c r="BI10"/>
      <c r="BJ10"/>
      <c r="BK10"/>
      <c r="BL10"/>
      <c r="BM10"/>
      <c r="BN10"/>
      <c r="BO10"/>
      <c r="BP10"/>
      <c r="BQ10"/>
      <c r="BR10"/>
      <c r="BS10"/>
      <c r="BT10"/>
      <c r="BU10"/>
      <c r="BV10"/>
      <c r="BW10"/>
      <c r="BX10"/>
      <c r="BY10"/>
      <c r="BZ10"/>
      <c r="CA10" s="113">
        <f t="shared" si="0"/>
        <v>-7215</v>
      </c>
      <c r="CB10" s="113">
        <f t="shared" si="1"/>
        <v>-6786</v>
      </c>
      <c r="CC10" s="113">
        <f t="shared" si="2"/>
        <v>-14001</v>
      </c>
      <c r="CD10" s="113">
        <f t="shared" si="3"/>
        <v>-7154</v>
      </c>
      <c r="CE10" s="113">
        <f t="shared" si="4"/>
        <v>-6728</v>
      </c>
      <c r="CF10" s="113">
        <f t="shared" si="5"/>
        <v>-13882</v>
      </c>
    </row>
    <row r="11" spans="1:84" s="64" customFormat="1" ht="14.1" customHeight="1">
      <c r="A11" s="78" t="s">
        <v>10</v>
      </c>
      <c r="B11" s="77">
        <v>3818</v>
      </c>
      <c r="C11" s="24">
        <v>4424</v>
      </c>
      <c r="D11" s="75">
        <v>8242</v>
      </c>
      <c r="E11" s="76">
        <v>4537</v>
      </c>
      <c r="F11" s="24">
        <v>5100</v>
      </c>
      <c r="G11" s="74">
        <v>9637</v>
      </c>
      <c r="H11" s="77">
        <v>4948</v>
      </c>
      <c r="I11" s="24">
        <v>5540</v>
      </c>
      <c r="J11" s="74">
        <v>10488</v>
      </c>
      <c r="K11" s="77">
        <v>5019</v>
      </c>
      <c r="L11" s="24">
        <v>5367</v>
      </c>
      <c r="M11" s="74">
        <v>10386</v>
      </c>
      <c r="N11" s="77">
        <v>5237</v>
      </c>
      <c r="O11" s="24">
        <v>5669</v>
      </c>
      <c r="P11" s="74">
        <v>10906</v>
      </c>
      <c r="Q11" s="77">
        <v>5337</v>
      </c>
      <c r="R11" s="24">
        <v>5743</v>
      </c>
      <c r="S11" s="74">
        <v>11080</v>
      </c>
      <c r="T11" s="77">
        <v>5565</v>
      </c>
      <c r="U11" s="24">
        <v>5841</v>
      </c>
      <c r="V11" s="74">
        <f t="shared" si="6"/>
        <v>11406</v>
      </c>
      <c r="W11" s="198">
        <v>5682</v>
      </c>
      <c r="X11" s="34">
        <v>5973</v>
      </c>
      <c r="Y11" s="74">
        <v>11655</v>
      </c>
      <c r="Z11"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20)</f>
        <v>5754</v>
      </c>
      <c r="AA11"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20)</f>
        <v>6155</v>
      </c>
      <c r="AB11" s="74">
        <f t="shared" si="7"/>
        <v>11909</v>
      </c>
      <c r="AC11"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20)</f>
        <v>5849</v>
      </c>
      <c r="AD11"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20)</f>
        <v>6143</v>
      </c>
      <c r="AE11" s="74">
        <f t="shared" si="8"/>
        <v>11992</v>
      </c>
      <c r="AF11"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20)</f>
        <v>6028</v>
      </c>
      <c r="AG11"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20)</f>
        <v>6181</v>
      </c>
      <c r="AH11" s="74">
        <f t="shared" si="9"/>
        <v>12209</v>
      </c>
      <c r="AI11"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20)</f>
        <v>6082</v>
      </c>
      <c r="AJ11"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20)</f>
        <v>6248</v>
      </c>
      <c r="AK11" s="74">
        <f t="shared" si="10"/>
        <v>12330</v>
      </c>
      <c r="AL11"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20)</f>
        <v>6130</v>
      </c>
      <c r="AM11"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20)</f>
        <v>6304</v>
      </c>
      <c r="AN11" s="74">
        <f t="shared" si="11"/>
        <v>12434</v>
      </c>
      <c r="AO11"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20)</f>
        <v>6156</v>
      </c>
      <c r="AP11"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20)</f>
        <v>6295</v>
      </c>
      <c r="AQ11" s="74">
        <f t="shared" si="12"/>
        <v>12451</v>
      </c>
      <c r="AR11"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20)</f>
        <v>6168</v>
      </c>
      <c r="AS11"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20)</f>
        <v>6177</v>
      </c>
      <c r="AT11" s="74">
        <f t="shared" si="13"/>
        <v>12345</v>
      </c>
      <c r="AU11"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20)</f>
        <v>5965</v>
      </c>
      <c r="AV11"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20)</f>
        <v>6030</v>
      </c>
      <c r="AW11" s="74">
        <f t="shared" si="14"/>
        <v>11995</v>
      </c>
      <c r="AX11"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20)</f>
        <v>5741</v>
      </c>
      <c r="AY11"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20)</f>
        <v>5826</v>
      </c>
      <c r="AZ11" s="74">
        <f t="shared" si="15"/>
        <v>11567</v>
      </c>
      <c r="BA11"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20)</f>
        <v>5502</v>
      </c>
      <c r="BB11"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20)</f>
        <v>5669</v>
      </c>
      <c r="BC11" s="74">
        <f t="shared" si="16"/>
        <v>11171</v>
      </c>
      <c r="BD11"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20)</f>
        <v>5219</v>
      </c>
      <c r="BE11"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20)</f>
        <v>5434</v>
      </c>
      <c r="BF11" s="74">
        <f t="shared" si="17"/>
        <v>10653</v>
      </c>
      <c r="BG11"/>
      <c r="BH11"/>
      <c r="BI11"/>
      <c r="BJ11"/>
      <c r="BK11"/>
      <c r="BL11"/>
      <c r="BM11"/>
      <c r="BN11"/>
      <c r="BO11"/>
      <c r="BP11"/>
      <c r="BQ11"/>
      <c r="BR11"/>
      <c r="BS11"/>
      <c r="BT11"/>
      <c r="BU11"/>
      <c r="BV11"/>
      <c r="BW11"/>
      <c r="BX11"/>
      <c r="BY11"/>
      <c r="BZ11"/>
      <c r="CA11" s="113">
        <f t="shared" si="0"/>
        <v>-6130</v>
      </c>
      <c r="CB11" s="113">
        <f t="shared" si="1"/>
        <v>-6304</v>
      </c>
      <c r="CC11" s="113">
        <f t="shared" si="2"/>
        <v>-12434</v>
      </c>
      <c r="CD11" s="113">
        <f t="shared" si="3"/>
        <v>-6156</v>
      </c>
      <c r="CE11" s="113">
        <f t="shared" si="4"/>
        <v>-6295</v>
      </c>
      <c r="CF11" s="113">
        <f t="shared" si="5"/>
        <v>-12451</v>
      </c>
    </row>
    <row r="12" spans="1:84" s="64" customFormat="1" ht="14.1" customHeight="1">
      <c r="A12" s="78" t="s">
        <v>11</v>
      </c>
      <c r="B12" s="77">
        <v>3488</v>
      </c>
      <c r="C12" s="24">
        <v>4670</v>
      </c>
      <c r="D12" s="75">
        <v>8158</v>
      </c>
      <c r="E12" s="76">
        <v>3343</v>
      </c>
      <c r="F12" s="24">
        <v>4481</v>
      </c>
      <c r="G12" s="74">
        <v>7824</v>
      </c>
      <c r="H12" s="77">
        <v>3191</v>
      </c>
      <c r="I12" s="24">
        <v>4091</v>
      </c>
      <c r="J12" s="74">
        <v>7282</v>
      </c>
      <c r="K12" s="77">
        <v>3032</v>
      </c>
      <c r="L12" s="24">
        <v>3895</v>
      </c>
      <c r="M12" s="74">
        <v>6927</v>
      </c>
      <c r="N12" s="77">
        <v>2960</v>
      </c>
      <c r="O12" s="24">
        <v>3740</v>
      </c>
      <c r="P12" s="74">
        <v>6700</v>
      </c>
      <c r="Q12" s="77">
        <v>2939</v>
      </c>
      <c r="R12" s="24">
        <v>3777</v>
      </c>
      <c r="S12" s="74">
        <v>6716</v>
      </c>
      <c r="T12" s="77">
        <v>3039</v>
      </c>
      <c r="U12" s="24">
        <v>3878</v>
      </c>
      <c r="V12" s="74">
        <f t="shared" si="6"/>
        <v>6917</v>
      </c>
      <c r="W12" s="198">
        <v>3297</v>
      </c>
      <c r="X12" s="34">
        <v>4157</v>
      </c>
      <c r="Y12" s="74">
        <v>7454</v>
      </c>
      <c r="Z12"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25)</f>
        <v>3499</v>
      </c>
      <c r="AA12"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25)</f>
        <v>4282</v>
      </c>
      <c r="AB12" s="74">
        <f t="shared" si="7"/>
        <v>7781</v>
      </c>
      <c r="AC12"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25)</f>
        <v>3620</v>
      </c>
      <c r="AD12"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25)</f>
        <v>4500</v>
      </c>
      <c r="AE12" s="74">
        <f t="shared" si="8"/>
        <v>8120</v>
      </c>
      <c r="AF12"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25)</f>
        <v>3805</v>
      </c>
      <c r="AG12"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25)</f>
        <v>4750</v>
      </c>
      <c r="AH12" s="74">
        <f t="shared" si="9"/>
        <v>8555</v>
      </c>
      <c r="AI12"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25)</f>
        <v>3916</v>
      </c>
      <c r="AJ12"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25)</f>
        <v>4790</v>
      </c>
      <c r="AK12" s="74">
        <f t="shared" si="10"/>
        <v>8706</v>
      </c>
      <c r="AL12"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25)</f>
        <v>4047</v>
      </c>
      <c r="AM12"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25)</f>
        <v>4828</v>
      </c>
      <c r="AN12" s="74">
        <f t="shared" si="11"/>
        <v>8875</v>
      </c>
      <c r="AO12"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25)</f>
        <v>4070</v>
      </c>
      <c r="AP12"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25)</f>
        <v>4915</v>
      </c>
      <c r="AQ12" s="74">
        <f t="shared" si="12"/>
        <v>8985</v>
      </c>
      <c r="AR12"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25)</f>
        <v>4061</v>
      </c>
      <c r="AS12"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25)</f>
        <v>4886</v>
      </c>
      <c r="AT12" s="74">
        <f t="shared" si="13"/>
        <v>8947</v>
      </c>
      <c r="AU12"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25)</f>
        <v>4010</v>
      </c>
      <c r="AV12"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25)</f>
        <v>4763</v>
      </c>
      <c r="AW12" s="74">
        <f t="shared" si="14"/>
        <v>8773</v>
      </c>
      <c r="AX12"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25)</f>
        <v>3775</v>
      </c>
      <c r="AY12"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25)</f>
        <v>4616</v>
      </c>
      <c r="AZ12" s="74">
        <f t="shared" si="15"/>
        <v>8391</v>
      </c>
      <c r="BA12"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25)</f>
        <v>3475</v>
      </c>
      <c r="BB12"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25)</f>
        <v>4358</v>
      </c>
      <c r="BC12" s="74">
        <f t="shared" si="16"/>
        <v>7833</v>
      </c>
      <c r="BD12"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25)</f>
        <v>3328</v>
      </c>
      <c r="BE12"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25)</f>
        <v>4039</v>
      </c>
      <c r="BF12" s="74">
        <f t="shared" si="17"/>
        <v>7367</v>
      </c>
      <c r="BG12"/>
      <c r="BH12"/>
      <c r="BI12"/>
      <c r="BJ12"/>
      <c r="BK12"/>
      <c r="BL12"/>
      <c r="BM12"/>
      <c r="BN12"/>
      <c r="BO12"/>
      <c r="BP12"/>
      <c r="BQ12"/>
      <c r="BR12"/>
      <c r="BS12"/>
      <c r="BT12"/>
      <c r="BU12"/>
      <c r="BV12"/>
      <c r="BW12"/>
      <c r="BX12"/>
      <c r="BY12"/>
      <c r="BZ12"/>
      <c r="CA12" s="113">
        <f t="shared" si="0"/>
        <v>-4047</v>
      </c>
      <c r="CB12" s="113">
        <f t="shared" si="1"/>
        <v>-4828</v>
      </c>
      <c r="CC12" s="113">
        <f t="shared" si="2"/>
        <v>-8875</v>
      </c>
      <c r="CD12" s="113">
        <f t="shared" si="3"/>
        <v>-4070</v>
      </c>
      <c r="CE12" s="113">
        <f t="shared" si="4"/>
        <v>-4915</v>
      </c>
      <c r="CF12" s="113">
        <f t="shared" si="5"/>
        <v>-8985</v>
      </c>
    </row>
    <row r="13" spans="1:84" s="64" customFormat="1" ht="14.1" customHeight="1">
      <c r="A13" s="78" t="s">
        <v>12</v>
      </c>
      <c r="B13" s="77">
        <v>6211</v>
      </c>
      <c r="C13" s="24">
        <v>7395</v>
      </c>
      <c r="D13" s="75">
        <v>13606</v>
      </c>
      <c r="E13" s="76">
        <v>6023</v>
      </c>
      <c r="F13" s="24">
        <v>7047</v>
      </c>
      <c r="G13" s="74">
        <v>13070</v>
      </c>
      <c r="H13" s="77">
        <v>5618</v>
      </c>
      <c r="I13" s="24">
        <v>6792</v>
      </c>
      <c r="J13" s="74">
        <v>12410</v>
      </c>
      <c r="K13" s="77">
        <v>5244</v>
      </c>
      <c r="L13" s="24">
        <v>6372</v>
      </c>
      <c r="M13" s="74">
        <v>11616</v>
      </c>
      <c r="N13" s="77">
        <v>4880</v>
      </c>
      <c r="O13" s="24">
        <v>6114</v>
      </c>
      <c r="P13" s="74">
        <v>10994</v>
      </c>
      <c r="Q13" s="77">
        <v>4647</v>
      </c>
      <c r="R13" s="24">
        <v>5801</v>
      </c>
      <c r="S13" s="74">
        <v>10448</v>
      </c>
      <c r="T13" s="77">
        <v>4512</v>
      </c>
      <c r="U13" s="24">
        <v>5568</v>
      </c>
      <c r="V13" s="74">
        <f t="shared" si="6"/>
        <v>10080</v>
      </c>
      <c r="W13" s="198">
        <v>4589</v>
      </c>
      <c r="X13" s="34">
        <v>5562</v>
      </c>
      <c r="Y13" s="74">
        <v>10151</v>
      </c>
      <c r="Z13"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30)</f>
        <v>4621</v>
      </c>
      <c r="AA13"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30)</f>
        <v>5560</v>
      </c>
      <c r="AB13" s="74">
        <f t="shared" si="7"/>
        <v>10181</v>
      </c>
      <c r="AC13"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30)</f>
        <v>4611</v>
      </c>
      <c r="AD13"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30)</f>
        <v>5524</v>
      </c>
      <c r="AE13" s="74">
        <f t="shared" si="8"/>
        <v>10135</v>
      </c>
      <c r="AF13"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30)</f>
        <v>4747</v>
      </c>
      <c r="AG13"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30)</f>
        <v>5626</v>
      </c>
      <c r="AH13" s="74">
        <f t="shared" si="9"/>
        <v>10373</v>
      </c>
      <c r="AI13"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30)</f>
        <v>4990</v>
      </c>
      <c r="AJ13"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30)</f>
        <v>5886</v>
      </c>
      <c r="AK13" s="74">
        <f t="shared" si="10"/>
        <v>10876</v>
      </c>
      <c r="AL13"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30)</f>
        <v>5103</v>
      </c>
      <c r="AM13"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30)</f>
        <v>5997</v>
      </c>
      <c r="AN13" s="74">
        <f t="shared" si="11"/>
        <v>11100</v>
      </c>
      <c r="AO13"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30)</f>
        <v>5329</v>
      </c>
      <c r="AP13"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30)</f>
        <v>6213</v>
      </c>
      <c r="AQ13" s="74">
        <f t="shared" si="12"/>
        <v>11542</v>
      </c>
      <c r="AR13"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30)</f>
        <v>5426</v>
      </c>
      <c r="AS13"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30)</f>
        <v>6450</v>
      </c>
      <c r="AT13" s="74">
        <f t="shared" si="13"/>
        <v>11876</v>
      </c>
      <c r="AU13"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30)</f>
        <v>5537</v>
      </c>
      <c r="AV13"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30)</f>
        <v>6587</v>
      </c>
      <c r="AW13" s="74">
        <f t="shared" si="14"/>
        <v>12124</v>
      </c>
      <c r="AX13"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30)</f>
        <v>5533</v>
      </c>
      <c r="AY13"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30)</f>
        <v>6354</v>
      </c>
      <c r="AZ13" s="74">
        <f t="shared" si="15"/>
        <v>11887</v>
      </c>
      <c r="BA13"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30)</f>
        <v>5379</v>
      </c>
      <c r="BB13"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30)</f>
        <v>6328</v>
      </c>
      <c r="BC13" s="74">
        <f t="shared" si="16"/>
        <v>11707</v>
      </c>
      <c r="BD13"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30)</f>
        <v>5145</v>
      </c>
      <c r="BE13"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30)</f>
        <v>6254</v>
      </c>
      <c r="BF13" s="74">
        <f t="shared" si="17"/>
        <v>11399</v>
      </c>
      <c r="BG13"/>
      <c r="BH13"/>
      <c r="BI13"/>
      <c r="BJ13"/>
      <c r="BK13"/>
      <c r="BL13"/>
      <c r="BM13"/>
      <c r="BN13"/>
      <c r="BO13"/>
      <c r="BP13"/>
      <c r="BQ13"/>
      <c r="BR13"/>
      <c r="BS13"/>
      <c r="BT13"/>
      <c r="BU13"/>
      <c r="BV13"/>
      <c r="BW13"/>
      <c r="BX13"/>
      <c r="BY13"/>
      <c r="BZ13"/>
      <c r="CA13" s="113">
        <f t="shared" si="0"/>
        <v>-5103</v>
      </c>
      <c r="CB13" s="113">
        <f t="shared" si="1"/>
        <v>-5997</v>
      </c>
      <c r="CC13" s="113">
        <f t="shared" si="2"/>
        <v>-11100</v>
      </c>
      <c r="CD13" s="113">
        <f t="shared" si="3"/>
        <v>-5329</v>
      </c>
      <c r="CE13" s="113">
        <f t="shared" si="4"/>
        <v>-6213</v>
      </c>
      <c r="CF13" s="113">
        <f t="shared" si="5"/>
        <v>-11542</v>
      </c>
    </row>
    <row r="14" spans="1:84" s="64" customFormat="1" ht="14.1" customHeight="1">
      <c r="A14" s="78" t="s">
        <v>13</v>
      </c>
      <c r="B14" s="77">
        <v>8036</v>
      </c>
      <c r="C14" s="24">
        <v>9160</v>
      </c>
      <c r="D14" s="75">
        <v>17196</v>
      </c>
      <c r="E14" s="76">
        <v>7256</v>
      </c>
      <c r="F14" s="24">
        <v>8530</v>
      </c>
      <c r="G14" s="74">
        <v>15786</v>
      </c>
      <c r="H14" s="77">
        <v>6715</v>
      </c>
      <c r="I14" s="24">
        <v>7839</v>
      </c>
      <c r="J14" s="74">
        <v>14554</v>
      </c>
      <c r="K14" s="77">
        <v>6146</v>
      </c>
      <c r="L14" s="24">
        <v>7394</v>
      </c>
      <c r="M14" s="74">
        <v>13540</v>
      </c>
      <c r="N14" s="77">
        <v>5986</v>
      </c>
      <c r="O14" s="24">
        <v>7081</v>
      </c>
      <c r="P14" s="74">
        <v>13067</v>
      </c>
      <c r="Q14" s="77">
        <v>5954</v>
      </c>
      <c r="R14" s="24">
        <v>7090</v>
      </c>
      <c r="S14" s="74">
        <v>13044</v>
      </c>
      <c r="T14" s="77">
        <v>6077</v>
      </c>
      <c r="U14" s="24">
        <v>7118</v>
      </c>
      <c r="V14" s="74">
        <f t="shared" si="6"/>
        <v>13195</v>
      </c>
      <c r="W14" s="198">
        <v>6171</v>
      </c>
      <c r="X14" s="34">
        <v>7365</v>
      </c>
      <c r="Y14" s="74">
        <v>13536</v>
      </c>
      <c r="Z14"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35)</f>
        <v>6029</v>
      </c>
      <c r="AA14"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35)</f>
        <v>7261</v>
      </c>
      <c r="AB14" s="74">
        <f t="shared" si="7"/>
        <v>13290</v>
      </c>
      <c r="AC14"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35)</f>
        <v>5930</v>
      </c>
      <c r="AD14"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35)</f>
        <v>7170</v>
      </c>
      <c r="AE14" s="74">
        <f t="shared" si="8"/>
        <v>13100</v>
      </c>
      <c r="AF14"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35)</f>
        <v>5882</v>
      </c>
      <c r="AG14"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35)</f>
        <v>6965</v>
      </c>
      <c r="AH14" s="74">
        <f t="shared" si="9"/>
        <v>12847</v>
      </c>
      <c r="AI14"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35)</f>
        <v>5640</v>
      </c>
      <c r="AJ14"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35)</f>
        <v>6747</v>
      </c>
      <c r="AK14" s="74">
        <f t="shared" si="10"/>
        <v>12387</v>
      </c>
      <c r="AL14"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35)</f>
        <v>5582</v>
      </c>
      <c r="AM14"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35)</f>
        <v>6587</v>
      </c>
      <c r="AN14" s="74">
        <f t="shared" si="11"/>
        <v>12169</v>
      </c>
      <c r="AO14"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35)</f>
        <v>5596</v>
      </c>
      <c r="AP14"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35)</f>
        <v>6552</v>
      </c>
      <c r="AQ14" s="74">
        <f t="shared" si="12"/>
        <v>12148</v>
      </c>
      <c r="AR14"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35)</f>
        <v>5607</v>
      </c>
      <c r="AS14"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35)</f>
        <v>6456</v>
      </c>
      <c r="AT14" s="74">
        <f t="shared" si="13"/>
        <v>12063</v>
      </c>
      <c r="AU14"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35)</f>
        <v>5610</v>
      </c>
      <c r="AV14"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35)</f>
        <v>6495</v>
      </c>
      <c r="AW14" s="74">
        <f t="shared" si="14"/>
        <v>12105</v>
      </c>
      <c r="AX14"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35)</f>
        <v>5692</v>
      </c>
      <c r="AY14"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35)</f>
        <v>6673</v>
      </c>
      <c r="AZ14" s="74">
        <f t="shared" si="15"/>
        <v>12365</v>
      </c>
      <c r="BA14"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35)</f>
        <v>5745</v>
      </c>
      <c r="BB14"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35)</f>
        <v>6650</v>
      </c>
      <c r="BC14" s="74">
        <f t="shared" si="16"/>
        <v>12395</v>
      </c>
      <c r="BD14"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35)</f>
        <v>5806</v>
      </c>
      <c r="BE14"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35)</f>
        <v>6651</v>
      </c>
      <c r="BF14" s="74">
        <f t="shared" si="17"/>
        <v>12457</v>
      </c>
      <c r="BG14"/>
      <c r="BH14"/>
      <c r="BI14"/>
      <c r="BJ14"/>
      <c r="BK14"/>
      <c r="BL14"/>
      <c r="BM14"/>
      <c r="BN14"/>
      <c r="BO14"/>
      <c r="BP14"/>
      <c r="BQ14"/>
      <c r="BR14"/>
      <c r="BS14"/>
      <c r="BT14"/>
      <c r="BU14"/>
      <c r="BV14"/>
      <c r="BW14"/>
      <c r="BX14"/>
      <c r="BY14"/>
      <c r="BZ14"/>
      <c r="CA14" s="113">
        <f t="shared" si="0"/>
        <v>-5582</v>
      </c>
      <c r="CB14" s="113">
        <f t="shared" si="1"/>
        <v>-6587</v>
      </c>
      <c r="CC14" s="113">
        <f t="shared" si="2"/>
        <v>-12169</v>
      </c>
      <c r="CD14" s="113">
        <f t="shared" si="3"/>
        <v>-5596</v>
      </c>
      <c r="CE14" s="113">
        <f t="shared" si="4"/>
        <v>-6552</v>
      </c>
      <c r="CF14" s="113">
        <f t="shared" si="5"/>
        <v>-12148</v>
      </c>
    </row>
    <row r="15" spans="1:84" s="64" customFormat="1" ht="14.1" customHeight="1">
      <c r="A15" s="78" t="s">
        <v>14</v>
      </c>
      <c r="B15" s="77">
        <v>9599</v>
      </c>
      <c r="C15" s="24">
        <v>10391</v>
      </c>
      <c r="D15" s="75">
        <v>19990</v>
      </c>
      <c r="E15" s="76">
        <v>9304</v>
      </c>
      <c r="F15" s="24">
        <v>10242</v>
      </c>
      <c r="G15" s="74">
        <v>19546</v>
      </c>
      <c r="H15" s="77">
        <v>8816</v>
      </c>
      <c r="I15" s="24">
        <v>9870</v>
      </c>
      <c r="J15" s="74">
        <v>18686</v>
      </c>
      <c r="K15" s="77">
        <v>8372</v>
      </c>
      <c r="L15" s="24">
        <v>9395</v>
      </c>
      <c r="M15" s="74">
        <v>17767</v>
      </c>
      <c r="N15" s="77">
        <v>7934</v>
      </c>
      <c r="O15" s="24">
        <v>9000</v>
      </c>
      <c r="P15" s="74">
        <v>16934</v>
      </c>
      <c r="Q15" s="77">
        <v>7472</v>
      </c>
      <c r="R15" s="24">
        <v>8525</v>
      </c>
      <c r="S15" s="74">
        <v>15997</v>
      </c>
      <c r="T15" s="77">
        <v>6918</v>
      </c>
      <c r="U15" s="24">
        <v>8141</v>
      </c>
      <c r="V15" s="74">
        <f t="shared" si="6"/>
        <v>15059</v>
      </c>
      <c r="W15" s="198">
        <v>6741</v>
      </c>
      <c r="X15" s="34">
        <v>7887</v>
      </c>
      <c r="Y15" s="74">
        <v>14628</v>
      </c>
      <c r="Z15"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40)</f>
        <v>6617</v>
      </c>
      <c r="AA15"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40)</f>
        <v>7743</v>
      </c>
      <c r="AB15" s="74">
        <f t="shared" si="7"/>
        <v>14360</v>
      </c>
      <c r="AC15"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40)</f>
        <v>6596</v>
      </c>
      <c r="AD15"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40)</f>
        <v>7673</v>
      </c>
      <c r="AE15" s="74">
        <f t="shared" si="8"/>
        <v>14269</v>
      </c>
      <c r="AF15"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40)</f>
        <v>6660</v>
      </c>
      <c r="AG15"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40)</f>
        <v>7810</v>
      </c>
      <c r="AH15" s="74">
        <f t="shared" si="9"/>
        <v>14470</v>
      </c>
      <c r="AI15"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40)</f>
        <v>6941</v>
      </c>
      <c r="AJ15"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40)</f>
        <v>7945</v>
      </c>
      <c r="AK15" s="74">
        <f t="shared" si="10"/>
        <v>14886</v>
      </c>
      <c r="AL15"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40)</f>
        <v>7003</v>
      </c>
      <c r="AM15"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40)</f>
        <v>8145</v>
      </c>
      <c r="AN15" s="74">
        <f t="shared" si="11"/>
        <v>15148</v>
      </c>
      <c r="AO15"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40)</f>
        <v>6867</v>
      </c>
      <c r="AP15"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40)</f>
        <v>8078</v>
      </c>
      <c r="AQ15" s="74">
        <f t="shared" si="12"/>
        <v>14945</v>
      </c>
      <c r="AR15"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40)</f>
        <v>6776</v>
      </c>
      <c r="AS15"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40)</f>
        <v>8025</v>
      </c>
      <c r="AT15" s="74">
        <f t="shared" si="13"/>
        <v>14801</v>
      </c>
      <c r="AU15"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40)</f>
        <v>6569</v>
      </c>
      <c r="AV15"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40)</f>
        <v>7681</v>
      </c>
      <c r="AW15" s="74">
        <f t="shared" si="14"/>
        <v>14250</v>
      </c>
      <c r="AX15"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40)</f>
        <v>6167</v>
      </c>
      <c r="AY15"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40)</f>
        <v>7252</v>
      </c>
      <c r="AZ15" s="74">
        <f t="shared" si="15"/>
        <v>13419</v>
      </c>
      <c r="BA15"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40)</f>
        <v>5956</v>
      </c>
      <c r="BB15"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40)</f>
        <v>7020</v>
      </c>
      <c r="BC15" s="74">
        <f t="shared" si="16"/>
        <v>12976</v>
      </c>
      <c r="BD15"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40)</f>
        <v>5836</v>
      </c>
      <c r="BE15"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40)</f>
        <v>6844</v>
      </c>
      <c r="BF15" s="74">
        <f t="shared" si="17"/>
        <v>12680</v>
      </c>
      <c r="BG15"/>
      <c r="BH15"/>
      <c r="BI15"/>
      <c r="BJ15"/>
      <c r="BK15"/>
      <c r="BL15"/>
      <c r="BM15"/>
      <c r="BN15"/>
      <c r="BO15"/>
      <c r="BP15"/>
      <c r="BQ15"/>
      <c r="BR15"/>
      <c r="BS15"/>
      <c r="BT15"/>
      <c r="BU15"/>
      <c r="BV15"/>
      <c r="BW15"/>
      <c r="BX15"/>
      <c r="BY15"/>
      <c r="BZ15"/>
      <c r="CA15" s="113">
        <f t="shared" si="0"/>
        <v>-7003</v>
      </c>
      <c r="CB15" s="113">
        <f t="shared" si="1"/>
        <v>-8145</v>
      </c>
      <c r="CC15" s="113">
        <f t="shared" si="2"/>
        <v>-15148</v>
      </c>
      <c r="CD15" s="113">
        <f t="shared" si="3"/>
        <v>-6867</v>
      </c>
      <c r="CE15" s="113">
        <f t="shared" si="4"/>
        <v>-8078</v>
      </c>
      <c r="CF15" s="113">
        <f t="shared" si="5"/>
        <v>-14945</v>
      </c>
    </row>
    <row r="16" spans="1:84" s="64" customFormat="1" ht="14.1" customHeight="1">
      <c r="A16" s="78" t="s">
        <v>15</v>
      </c>
      <c r="B16" s="77">
        <v>9649</v>
      </c>
      <c r="C16" s="24">
        <v>10354</v>
      </c>
      <c r="D16" s="75">
        <v>20003</v>
      </c>
      <c r="E16" s="76">
        <v>9559</v>
      </c>
      <c r="F16" s="24">
        <v>10249</v>
      </c>
      <c r="G16" s="74">
        <v>19808</v>
      </c>
      <c r="H16" s="77">
        <v>9301</v>
      </c>
      <c r="I16" s="24">
        <v>10085</v>
      </c>
      <c r="J16" s="74">
        <v>19386</v>
      </c>
      <c r="K16" s="77">
        <v>9146</v>
      </c>
      <c r="L16" s="24">
        <v>9907</v>
      </c>
      <c r="M16" s="74">
        <v>19053</v>
      </c>
      <c r="N16" s="77">
        <v>9112</v>
      </c>
      <c r="O16" s="24">
        <v>9877</v>
      </c>
      <c r="P16" s="74">
        <v>18989</v>
      </c>
      <c r="Q16" s="77">
        <v>8940</v>
      </c>
      <c r="R16" s="24">
        <v>9870</v>
      </c>
      <c r="S16" s="74">
        <v>18810</v>
      </c>
      <c r="T16" s="77">
        <v>8809</v>
      </c>
      <c r="U16" s="24">
        <v>9906</v>
      </c>
      <c r="V16" s="74">
        <f t="shared" si="6"/>
        <v>18715</v>
      </c>
      <c r="W16" s="198">
        <v>8757</v>
      </c>
      <c r="X16" s="34">
        <v>9880</v>
      </c>
      <c r="Y16" s="74">
        <v>18637</v>
      </c>
      <c r="Z16"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45)</f>
        <v>8597</v>
      </c>
      <c r="AA16"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45)</f>
        <v>9739</v>
      </c>
      <c r="AB16" s="74">
        <f t="shared" si="7"/>
        <v>18336</v>
      </c>
      <c r="AC16"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45)</f>
        <v>8279</v>
      </c>
      <c r="AD16"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45)</f>
        <v>9555</v>
      </c>
      <c r="AE16" s="74">
        <f t="shared" si="8"/>
        <v>17834</v>
      </c>
      <c r="AF16"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45)</f>
        <v>7959</v>
      </c>
      <c r="AG16"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45)</f>
        <v>9160</v>
      </c>
      <c r="AH16" s="74">
        <f t="shared" si="9"/>
        <v>17119</v>
      </c>
      <c r="AI16"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45)</f>
        <v>7549</v>
      </c>
      <c r="AJ16"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45)</f>
        <v>8872</v>
      </c>
      <c r="AK16" s="74">
        <f t="shared" si="10"/>
        <v>16421</v>
      </c>
      <c r="AL16"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45)</f>
        <v>7310</v>
      </c>
      <c r="AM16"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45)</f>
        <v>8585</v>
      </c>
      <c r="AN16" s="74">
        <f t="shared" si="11"/>
        <v>15895</v>
      </c>
      <c r="AO16"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45)</f>
        <v>7204</v>
      </c>
      <c r="AP16"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45)</f>
        <v>8446</v>
      </c>
      <c r="AQ16" s="74">
        <f t="shared" si="12"/>
        <v>15650</v>
      </c>
      <c r="AR16"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45)</f>
        <v>7153</v>
      </c>
      <c r="AS16"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45)</f>
        <v>8338</v>
      </c>
      <c r="AT16" s="74">
        <f t="shared" si="13"/>
        <v>15491</v>
      </c>
      <c r="AU16"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45)</f>
        <v>7227</v>
      </c>
      <c r="AV16"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45)</f>
        <v>8446</v>
      </c>
      <c r="AW16" s="74">
        <f t="shared" si="14"/>
        <v>15673</v>
      </c>
      <c r="AX16"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45)</f>
        <v>7321</v>
      </c>
      <c r="AY16"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45)</f>
        <v>8447</v>
      </c>
      <c r="AZ16" s="74">
        <f t="shared" si="15"/>
        <v>15768</v>
      </c>
      <c r="BA16"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45)</f>
        <v>7197</v>
      </c>
      <c r="BB16"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45)</f>
        <v>8433</v>
      </c>
      <c r="BC16" s="74">
        <f t="shared" si="16"/>
        <v>15630</v>
      </c>
      <c r="BD16"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45)</f>
        <v>6983</v>
      </c>
      <c r="BE16"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45)</f>
        <v>8255</v>
      </c>
      <c r="BF16" s="74">
        <f t="shared" si="17"/>
        <v>15238</v>
      </c>
      <c r="BG16"/>
      <c r="BH16"/>
      <c r="BI16"/>
      <c r="BJ16"/>
      <c r="BK16"/>
      <c r="BL16"/>
      <c r="BM16"/>
      <c r="BN16"/>
      <c r="BO16"/>
      <c r="BP16"/>
      <c r="BQ16"/>
      <c r="BR16"/>
      <c r="BS16"/>
      <c r="BT16"/>
      <c r="BU16"/>
      <c r="BV16"/>
      <c r="BW16"/>
      <c r="BX16"/>
      <c r="BY16"/>
      <c r="BZ16"/>
      <c r="CA16" s="113">
        <f t="shared" si="0"/>
        <v>-7310</v>
      </c>
      <c r="CB16" s="113">
        <f t="shared" si="1"/>
        <v>-8585</v>
      </c>
      <c r="CC16" s="113">
        <f t="shared" si="2"/>
        <v>-15895</v>
      </c>
      <c r="CD16" s="113">
        <f t="shared" si="3"/>
        <v>-7204</v>
      </c>
      <c r="CE16" s="113">
        <f t="shared" si="4"/>
        <v>-8446</v>
      </c>
      <c r="CF16" s="113">
        <f t="shared" si="5"/>
        <v>-15650</v>
      </c>
    </row>
    <row r="17" spans="1:84" s="64" customFormat="1" ht="14.1" customHeight="1">
      <c r="A17" s="78" t="s">
        <v>16</v>
      </c>
      <c r="B17" s="77">
        <v>9494</v>
      </c>
      <c r="C17" s="24">
        <v>9876</v>
      </c>
      <c r="D17" s="75">
        <v>19370</v>
      </c>
      <c r="E17" s="76">
        <v>9423</v>
      </c>
      <c r="F17" s="24">
        <v>9868</v>
      </c>
      <c r="G17" s="74">
        <v>19291</v>
      </c>
      <c r="H17" s="77">
        <v>9436</v>
      </c>
      <c r="I17" s="24">
        <v>9867</v>
      </c>
      <c r="J17" s="74">
        <v>19303</v>
      </c>
      <c r="K17" s="77">
        <v>9290</v>
      </c>
      <c r="L17" s="24">
        <v>9908</v>
      </c>
      <c r="M17" s="74">
        <v>19198</v>
      </c>
      <c r="N17" s="77">
        <v>9218</v>
      </c>
      <c r="O17" s="24">
        <v>9900</v>
      </c>
      <c r="P17" s="74">
        <v>19118</v>
      </c>
      <c r="Q17" s="77">
        <v>9128</v>
      </c>
      <c r="R17" s="24">
        <v>9952</v>
      </c>
      <c r="S17" s="74">
        <v>19080</v>
      </c>
      <c r="T17" s="77">
        <v>9104</v>
      </c>
      <c r="U17" s="24">
        <v>9948</v>
      </c>
      <c r="V17" s="74">
        <f t="shared" si="6"/>
        <v>19052</v>
      </c>
      <c r="W17" s="198">
        <v>9102</v>
      </c>
      <c r="X17" s="34">
        <v>10068</v>
      </c>
      <c r="Y17" s="74">
        <v>19170</v>
      </c>
      <c r="Z17"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50)</f>
        <v>9137</v>
      </c>
      <c r="AA17"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50)</f>
        <v>10171</v>
      </c>
      <c r="AB17" s="74">
        <f t="shared" si="7"/>
        <v>19308</v>
      </c>
      <c r="AC17"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50)</f>
        <v>9312</v>
      </c>
      <c r="AD17"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50)</f>
        <v>10324</v>
      </c>
      <c r="AE17" s="74">
        <f t="shared" si="8"/>
        <v>19636</v>
      </c>
      <c r="AF17"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50)</f>
        <v>9282</v>
      </c>
      <c r="AG17"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50)</f>
        <v>10433</v>
      </c>
      <c r="AH17" s="74">
        <f t="shared" si="9"/>
        <v>19715</v>
      </c>
      <c r="AI17"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50)</f>
        <v>9351</v>
      </c>
      <c r="AJ17"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50)</f>
        <v>10627</v>
      </c>
      <c r="AK17" s="74">
        <f t="shared" si="10"/>
        <v>19978</v>
      </c>
      <c r="AL17"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50)</f>
        <v>9274</v>
      </c>
      <c r="AM17"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50)</f>
        <v>10630</v>
      </c>
      <c r="AN17" s="74">
        <f t="shared" si="11"/>
        <v>19904</v>
      </c>
      <c r="AO17"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50)</f>
        <v>9119</v>
      </c>
      <c r="AP17"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50)</f>
        <v>10455</v>
      </c>
      <c r="AQ17" s="74">
        <f t="shared" si="12"/>
        <v>19574</v>
      </c>
      <c r="AR17"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50)</f>
        <v>8788</v>
      </c>
      <c r="AS17"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50)</f>
        <v>10228</v>
      </c>
      <c r="AT17" s="74">
        <f t="shared" si="13"/>
        <v>19016</v>
      </c>
      <c r="AU17"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50)</f>
        <v>8432</v>
      </c>
      <c r="AV17"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50)</f>
        <v>9782</v>
      </c>
      <c r="AW17" s="74">
        <f t="shared" si="14"/>
        <v>18214</v>
      </c>
      <c r="AX17"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50)</f>
        <v>7868</v>
      </c>
      <c r="AY17"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50)</f>
        <v>9286</v>
      </c>
      <c r="AZ17" s="74">
        <f t="shared" si="15"/>
        <v>17154</v>
      </c>
      <c r="BA17"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50)</f>
        <v>7541</v>
      </c>
      <c r="BB17"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50)</f>
        <v>8870</v>
      </c>
      <c r="BC17" s="74">
        <f t="shared" si="16"/>
        <v>16411</v>
      </c>
      <c r="BD17"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50)</f>
        <v>7231</v>
      </c>
      <c r="BE17"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50)</f>
        <v>8534</v>
      </c>
      <c r="BF17" s="74">
        <f t="shared" si="17"/>
        <v>15765</v>
      </c>
      <c r="BG17"/>
      <c r="BH17"/>
      <c r="BI17"/>
      <c r="BJ17"/>
      <c r="BK17"/>
      <c r="BL17"/>
      <c r="BM17"/>
      <c r="BN17"/>
      <c r="BO17"/>
      <c r="BP17"/>
      <c r="BQ17"/>
      <c r="BR17"/>
      <c r="BS17"/>
      <c r="BT17"/>
      <c r="BU17"/>
      <c r="BV17"/>
      <c r="BW17"/>
      <c r="BX17"/>
      <c r="BY17"/>
      <c r="BZ17"/>
      <c r="CA17" s="113">
        <f t="shared" si="0"/>
        <v>-9274</v>
      </c>
      <c r="CB17" s="113">
        <f t="shared" si="1"/>
        <v>-10630</v>
      </c>
      <c r="CC17" s="113">
        <f t="shared" si="2"/>
        <v>-19904</v>
      </c>
      <c r="CD17" s="113">
        <f t="shared" si="3"/>
        <v>-9119</v>
      </c>
      <c r="CE17" s="113">
        <f t="shared" si="4"/>
        <v>-10455</v>
      </c>
      <c r="CF17" s="113">
        <f t="shared" si="5"/>
        <v>-19574</v>
      </c>
    </row>
    <row r="18" spans="1:84" s="64" customFormat="1" ht="14.1" customHeight="1">
      <c r="A18" s="78" t="s">
        <v>17</v>
      </c>
      <c r="B18" s="77">
        <v>7189</v>
      </c>
      <c r="C18" s="24">
        <v>7137</v>
      </c>
      <c r="D18" s="75">
        <v>14326</v>
      </c>
      <c r="E18" s="76">
        <v>7689</v>
      </c>
      <c r="F18" s="24">
        <v>7770</v>
      </c>
      <c r="G18" s="74">
        <v>15459</v>
      </c>
      <c r="H18" s="77">
        <v>8117</v>
      </c>
      <c r="I18" s="24">
        <v>8386</v>
      </c>
      <c r="J18" s="74">
        <v>16503</v>
      </c>
      <c r="K18" s="77">
        <v>8357</v>
      </c>
      <c r="L18" s="24">
        <v>8731</v>
      </c>
      <c r="M18" s="74">
        <v>17088</v>
      </c>
      <c r="N18" s="77">
        <v>8686</v>
      </c>
      <c r="O18" s="24">
        <v>9292</v>
      </c>
      <c r="P18" s="74">
        <v>17978</v>
      </c>
      <c r="Q18" s="77">
        <v>9030</v>
      </c>
      <c r="R18" s="24">
        <v>9529</v>
      </c>
      <c r="S18" s="74">
        <v>18559</v>
      </c>
      <c r="T18" s="77">
        <v>9099</v>
      </c>
      <c r="U18" s="24">
        <v>9612</v>
      </c>
      <c r="V18" s="74">
        <f t="shared" si="6"/>
        <v>18711</v>
      </c>
      <c r="W18" s="198">
        <v>9251</v>
      </c>
      <c r="X18" s="34">
        <v>9806</v>
      </c>
      <c r="Y18" s="74">
        <v>19057</v>
      </c>
      <c r="Z18"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55)</f>
        <v>9325</v>
      </c>
      <c r="AA18"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55)</f>
        <v>10028</v>
      </c>
      <c r="AB18" s="74">
        <f t="shared" si="7"/>
        <v>19353</v>
      </c>
      <c r="AC18"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55)</f>
        <v>9313</v>
      </c>
      <c r="AD18"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55)</f>
        <v>10055</v>
      </c>
      <c r="AE18" s="74">
        <f t="shared" si="8"/>
        <v>19368</v>
      </c>
      <c r="AF18"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55)</f>
        <v>9381</v>
      </c>
      <c r="AG18"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55)</f>
        <v>10254</v>
      </c>
      <c r="AH18" s="74">
        <f t="shared" si="9"/>
        <v>19635</v>
      </c>
      <c r="AI18"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55)</f>
        <v>9442</v>
      </c>
      <c r="AJ18"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55)</f>
        <v>10456</v>
      </c>
      <c r="AK18" s="74">
        <f t="shared" si="10"/>
        <v>19898</v>
      </c>
      <c r="AL18"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55)</f>
        <v>9483</v>
      </c>
      <c r="AM18"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55)</f>
        <v>10593</v>
      </c>
      <c r="AN18" s="74">
        <f t="shared" si="11"/>
        <v>20076</v>
      </c>
      <c r="AO18"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55)</f>
        <v>9520</v>
      </c>
      <c r="AP18"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55)</f>
        <v>10677</v>
      </c>
      <c r="AQ18" s="74">
        <f t="shared" si="12"/>
        <v>20197</v>
      </c>
      <c r="AR18"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55)</f>
        <v>9728</v>
      </c>
      <c r="AS18"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55)</f>
        <v>10833</v>
      </c>
      <c r="AT18" s="74">
        <f t="shared" si="13"/>
        <v>20561</v>
      </c>
      <c r="AU18"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55)</f>
        <v>9646</v>
      </c>
      <c r="AV18"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55)</f>
        <v>10904</v>
      </c>
      <c r="AW18" s="74">
        <f t="shared" si="14"/>
        <v>20550</v>
      </c>
      <c r="AX18"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55)</f>
        <v>9554</v>
      </c>
      <c r="AY18"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55)</f>
        <v>10979</v>
      </c>
      <c r="AZ18" s="74">
        <f t="shared" si="15"/>
        <v>20533</v>
      </c>
      <c r="BA18"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55)</f>
        <v>9348</v>
      </c>
      <c r="BB18"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55)</f>
        <v>10738</v>
      </c>
      <c r="BC18" s="74">
        <f t="shared" si="16"/>
        <v>20086</v>
      </c>
      <c r="BD18"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55)</f>
        <v>9128</v>
      </c>
      <c r="BE18"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55)</f>
        <v>10520</v>
      </c>
      <c r="BF18" s="74">
        <f t="shared" si="17"/>
        <v>19648</v>
      </c>
      <c r="BG18"/>
      <c r="BH18"/>
      <c r="BI18"/>
      <c r="BJ18"/>
      <c r="BK18"/>
      <c r="BL18"/>
      <c r="BM18"/>
      <c r="BN18"/>
      <c r="BO18"/>
      <c r="BP18"/>
      <c r="BQ18"/>
      <c r="BR18"/>
      <c r="BS18"/>
      <c r="BT18"/>
      <c r="BU18"/>
      <c r="BV18"/>
      <c r="BW18"/>
      <c r="BX18"/>
      <c r="BY18"/>
      <c r="BZ18"/>
      <c r="CA18" s="113">
        <f t="shared" si="0"/>
        <v>-9483</v>
      </c>
      <c r="CB18" s="113">
        <f t="shared" si="1"/>
        <v>-10593</v>
      </c>
      <c r="CC18" s="113">
        <f t="shared" si="2"/>
        <v>-20076</v>
      </c>
      <c r="CD18" s="113">
        <f t="shared" si="3"/>
        <v>-9520</v>
      </c>
      <c r="CE18" s="113">
        <f t="shared" si="4"/>
        <v>-10677</v>
      </c>
      <c r="CF18" s="113">
        <f t="shared" si="5"/>
        <v>-20197</v>
      </c>
    </row>
    <row r="19" spans="1:84" s="64" customFormat="1" ht="14.1" customHeight="1">
      <c r="A19" s="78" t="s">
        <v>18</v>
      </c>
      <c r="B19" s="77">
        <v>5550</v>
      </c>
      <c r="C19" s="24">
        <v>5553</v>
      </c>
      <c r="D19" s="75">
        <v>11103</v>
      </c>
      <c r="E19" s="76">
        <v>5748</v>
      </c>
      <c r="F19" s="24">
        <v>5824</v>
      </c>
      <c r="G19" s="74">
        <v>11572</v>
      </c>
      <c r="H19" s="77">
        <v>5988</v>
      </c>
      <c r="I19" s="24">
        <v>5952</v>
      </c>
      <c r="J19" s="74">
        <v>11940</v>
      </c>
      <c r="K19" s="77">
        <v>6297</v>
      </c>
      <c r="L19" s="24">
        <v>6188</v>
      </c>
      <c r="M19" s="74">
        <v>12485</v>
      </c>
      <c r="N19" s="77">
        <v>6534</v>
      </c>
      <c r="O19" s="24">
        <v>6442</v>
      </c>
      <c r="P19" s="74">
        <v>12976</v>
      </c>
      <c r="Q19" s="77">
        <v>6827</v>
      </c>
      <c r="R19" s="24">
        <v>6862</v>
      </c>
      <c r="S19" s="74">
        <v>13689</v>
      </c>
      <c r="T19" s="77">
        <v>7397</v>
      </c>
      <c r="U19" s="24">
        <v>7501</v>
      </c>
      <c r="V19" s="74">
        <f t="shared" si="6"/>
        <v>14898</v>
      </c>
      <c r="W19" s="198">
        <v>7985</v>
      </c>
      <c r="X19" s="34">
        <v>8260</v>
      </c>
      <c r="Y19" s="74">
        <v>16245</v>
      </c>
      <c r="Z19"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60)</f>
        <v>8309</v>
      </c>
      <c r="AA19"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60)</f>
        <v>8693</v>
      </c>
      <c r="AB19" s="74">
        <f t="shared" si="7"/>
        <v>17002</v>
      </c>
      <c r="AC19"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60)</f>
        <v>8622</v>
      </c>
      <c r="AD19"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60)</f>
        <v>9300</v>
      </c>
      <c r="AE19" s="74">
        <f t="shared" si="8"/>
        <v>17922</v>
      </c>
      <c r="AF19"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60)</f>
        <v>9043</v>
      </c>
      <c r="AG19"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60)</f>
        <v>9651</v>
      </c>
      <c r="AH19" s="74">
        <f t="shared" si="9"/>
        <v>18694</v>
      </c>
      <c r="AI19"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60)</f>
        <v>9210</v>
      </c>
      <c r="AJ19"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60)</f>
        <v>9839</v>
      </c>
      <c r="AK19" s="74">
        <f t="shared" si="10"/>
        <v>19049</v>
      </c>
      <c r="AL19"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60)</f>
        <v>9388</v>
      </c>
      <c r="AM19"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60)</f>
        <v>10060</v>
      </c>
      <c r="AN19" s="74">
        <f t="shared" si="11"/>
        <v>19448</v>
      </c>
      <c r="AO19"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60)</f>
        <v>9431</v>
      </c>
      <c r="AP19"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60)</f>
        <v>10223</v>
      </c>
      <c r="AQ19" s="74">
        <f t="shared" si="12"/>
        <v>19654</v>
      </c>
      <c r="AR19"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60)</f>
        <v>9457</v>
      </c>
      <c r="AS19"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60)</f>
        <v>10304</v>
      </c>
      <c r="AT19" s="74">
        <f t="shared" si="13"/>
        <v>19761</v>
      </c>
      <c r="AU19"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60)</f>
        <v>9453</v>
      </c>
      <c r="AV19"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60)</f>
        <v>10418</v>
      </c>
      <c r="AW19" s="74">
        <f t="shared" si="14"/>
        <v>19871</v>
      </c>
      <c r="AX19"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60)</f>
        <v>9435</v>
      </c>
      <c r="AY19"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60)</f>
        <v>10425</v>
      </c>
      <c r="AZ19" s="74">
        <f t="shared" si="15"/>
        <v>19860</v>
      </c>
      <c r="BA19"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60)</f>
        <v>9336</v>
      </c>
      <c r="BB19"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60)</f>
        <v>10485</v>
      </c>
      <c r="BC19" s="74">
        <f t="shared" si="16"/>
        <v>19821</v>
      </c>
      <c r="BD19"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60)</f>
        <v>9322</v>
      </c>
      <c r="BE19"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60)</f>
        <v>10443</v>
      </c>
      <c r="BF19" s="74">
        <f t="shared" si="17"/>
        <v>19765</v>
      </c>
      <c r="BG19"/>
      <c r="BH19"/>
      <c r="BI19"/>
      <c r="BJ19"/>
      <c r="BK19"/>
      <c r="BL19"/>
      <c r="BM19"/>
      <c r="BN19"/>
      <c r="BO19"/>
      <c r="BP19"/>
      <c r="BQ19"/>
      <c r="BR19"/>
      <c r="BS19"/>
      <c r="BT19"/>
      <c r="BU19"/>
      <c r="BV19"/>
      <c r="BW19"/>
      <c r="BX19"/>
      <c r="BY19"/>
      <c r="BZ19"/>
      <c r="CA19" s="113">
        <f t="shared" si="0"/>
        <v>-9388</v>
      </c>
      <c r="CB19" s="113">
        <f t="shared" si="1"/>
        <v>-10060</v>
      </c>
      <c r="CC19" s="113">
        <f t="shared" si="2"/>
        <v>-19448</v>
      </c>
      <c r="CD19" s="113">
        <f t="shared" si="3"/>
        <v>-9431</v>
      </c>
      <c r="CE19" s="113">
        <f t="shared" si="4"/>
        <v>-10223</v>
      </c>
      <c r="CF19" s="113">
        <f t="shared" si="5"/>
        <v>-19654</v>
      </c>
    </row>
    <row r="20" spans="1:84" s="64" customFormat="1" ht="14.1" customHeight="1">
      <c r="A20" s="78" t="s">
        <v>19</v>
      </c>
      <c r="B20" s="77">
        <v>4074</v>
      </c>
      <c r="C20" s="24">
        <v>4191</v>
      </c>
      <c r="D20" s="75">
        <v>8265</v>
      </c>
      <c r="E20" s="76">
        <v>4165</v>
      </c>
      <c r="F20" s="24">
        <v>4337</v>
      </c>
      <c r="G20" s="74">
        <v>8502</v>
      </c>
      <c r="H20" s="77">
        <v>4362</v>
      </c>
      <c r="I20" s="24">
        <v>4548</v>
      </c>
      <c r="J20" s="74">
        <v>8910</v>
      </c>
      <c r="K20" s="77">
        <v>4512</v>
      </c>
      <c r="L20" s="24">
        <v>4754</v>
      </c>
      <c r="M20" s="74">
        <v>9266</v>
      </c>
      <c r="N20" s="77">
        <v>4785</v>
      </c>
      <c r="O20" s="24">
        <v>5000</v>
      </c>
      <c r="P20" s="74">
        <v>9785</v>
      </c>
      <c r="Q20" s="77">
        <v>5076</v>
      </c>
      <c r="R20" s="24">
        <v>5246</v>
      </c>
      <c r="S20" s="74">
        <v>10322</v>
      </c>
      <c r="T20" s="77">
        <v>5314</v>
      </c>
      <c r="U20" s="24">
        <v>5496</v>
      </c>
      <c r="V20" s="74">
        <f t="shared" si="6"/>
        <v>10810</v>
      </c>
      <c r="W20" s="198">
        <v>5631</v>
      </c>
      <c r="X20" s="34">
        <v>5710</v>
      </c>
      <c r="Y20" s="74">
        <v>11341</v>
      </c>
      <c r="Z20"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65)</f>
        <v>6092</v>
      </c>
      <c r="AA20"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65)</f>
        <v>6105</v>
      </c>
      <c r="AB20" s="74">
        <f t="shared" si="7"/>
        <v>12197</v>
      </c>
      <c r="AC20"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65)</f>
        <v>6379</v>
      </c>
      <c r="AD20"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65)</f>
        <v>6386</v>
      </c>
      <c r="AE20" s="74">
        <f t="shared" si="8"/>
        <v>12765</v>
      </c>
      <c r="AF20"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65)</f>
        <v>6696</v>
      </c>
      <c r="AG20"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65)</f>
        <v>6875</v>
      </c>
      <c r="AH20" s="74">
        <f t="shared" si="9"/>
        <v>13571</v>
      </c>
      <c r="AI20"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65)</f>
        <v>7293</v>
      </c>
      <c r="AJ20"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65)</f>
        <v>7539</v>
      </c>
      <c r="AK20" s="74">
        <f t="shared" si="10"/>
        <v>14832</v>
      </c>
      <c r="AL20"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65)</f>
        <v>7873</v>
      </c>
      <c r="AM20"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65)</f>
        <v>8291</v>
      </c>
      <c r="AN20" s="74">
        <f t="shared" si="11"/>
        <v>16164</v>
      </c>
      <c r="AO20"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65)</f>
        <v>8163</v>
      </c>
      <c r="AP20"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65)</f>
        <v>8748</v>
      </c>
      <c r="AQ20" s="74">
        <f t="shared" si="12"/>
        <v>16911</v>
      </c>
      <c r="AR20"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65)</f>
        <v>8499</v>
      </c>
      <c r="AS20"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65)</f>
        <v>9355</v>
      </c>
      <c r="AT20" s="74">
        <f t="shared" si="13"/>
        <v>17854</v>
      </c>
      <c r="AU20"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65)</f>
        <v>8887</v>
      </c>
      <c r="AV20"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65)</f>
        <v>9669</v>
      </c>
      <c r="AW20" s="74">
        <f t="shared" si="14"/>
        <v>18556</v>
      </c>
      <c r="AX20"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65)</f>
        <v>8954</v>
      </c>
      <c r="AY20"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65)</f>
        <v>9740</v>
      </c>
      <c r="AZ20" s="74">
        <f t="shared" si="15"/>
        <v>18694</v>
      </c>
      <c r="BA20"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65)</f>
        <v>8957</v>
      </c>
      <c r="BB20"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65)</f>
        <v>9835</v>
      </c>
      <c r="BC20" s="74">
        <f t="shared" si="16"/>
        <v>18792</v>
      </c>
      <c r="BD20"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65)</f>
        <v>8904</v>
      </c>
      <c r="BE20"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65)</f>
        <v>9895</v>
      </c>
      <c r="BF20" s="74">
        <f t="shared" si="17"/>
        <v>18799</v>
      </c>
      <c r="BG20"/>
      <c r="BH20"/>
      <c r="BI20"/>
      <c r="BJ20"/>
      <c r="BK20"/>
      <c r="BL20"/>
      <c r="BM20"/>
      <c r="BN20"/>
      <c r="BO20"/>
      <c r="BP20"/>
      <c r="BQ20"/>
      <c r="BR20"/>
      <c r="BS20"/>
      <c r="BT20"/>
      <c r="BU20"/>
      <c r="BV20"/>
      <c r="BW20"/>
      <c r="BX20"/>
      <c r="BY20"/>
      <c r="BZ20"/>
      <c r="CA20" s="113">
        <f t="shared" si="0"/>
        <v>-7873</v>
      </c>
      <c r="CB20" s="113">
        <f t="shared" si="1"/>
        <v>-8291</v>
      </c>
      <c r="CC20" s="113">
        <f t="shared" si="2"/>
        <v>-16164</v>
      </c>
      <c r="CD20" s="113">
        <f t="shared" si="3"/>
        <v>-8163</v>
      </c>
      <c r="CE20" s="113">
        <f t="shared" si="4"/>
        <v>-8748</v>
      </c>
      <c r="CF20" s="113">
        <f t="shared" si="5"/>
        <v>-16911</v>
      </c>
    </row>
    <row r="21" spans="1:84" s="64" customFormat="1" ht="14.1" customHeight="1">
      <c r="A21" s="78" t="s">
        <v>20</v>
      </c>
      <c r="B21" s="77">
        <v>3342</v>
      </c>
      <c r="C21" s="24">
        <v>3815</v>
      </c>
      <c r="D21" s="75">
        <v>7157</v>
      </c>
      <c r="E21" s="76">
        <v>3606</v>
      </c>
      <c r="F21" s="24">
        <v>3869</v>
      </c>
      <c r="G21" s="74">
        <v>7475</v>
      </c>
      <c r="H21" s="77">
        <v>3611</v>
      </c>
      <c r="I21" s="24">
        <v>3860</v>
      </c>
      <c r="J21" s="74">
        <v>7471</v>
      </c>
      <c r="K21" s="77">
        <v>3678</v>
      </c>
      <c r="L21" s="24">
        <v>3899</v>
      </c>
      <c r="M21" s="74">
        <v>7577</v>
      </c>
      <c r="N21" s="77">
        <v>3738</v>
      </c>
      <c r="O21" s="24">
        <v>3957</v>
      </c>
      <c r="P21" s="74">
        <v>7695</v>
      </c>
      <c r="Q21" s="77">
        <v>3703</v>
      </c>
      <c r="R21" s="24">
        <v>4063</v>
      </c>
      <c r="S21" s="74">
        <v>7766</v>
      </c>
      <c r="T21" s="77">
        <v>3793</v>
      </c>
      <c r="U21" s="24">
        <v>4132</v>
      </c>
      <c r="V21" s="74">
        <f t="shared" si="6"/>
        <v>7925</v>
      </c>
      <c r="W21" s="198">
        <v>3986</v>
      </c>
      <c r="X21" s="34">
        <v>4400</v>
      </c>
      <c r="Y21" s="74">
        <v>8386</v>
      </c>
      <c r="Z21"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70)</f>
        <v>4176</v>
      </c>
      <c r="AA21"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70)</f>
        <v>4648</v>
      </c>
      <c r="AB21" s="74">
        <f t="shared" si="7"/>
        <v>8824</v>
      </c>
      <c r="AC21"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70)</f>
        <v>4437</v>
      </c>
      <c r="AD21"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70)</f>
        <v>4879</v>
      </c>
      <c r="AE21" s="74">
        <f t="shared" si="8"/>
        <v>9316</v>
      </c>
      <c r="AF21"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70)</f>
        <v>4782</v>
      </c>
      <c r="AG21"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70)</f>
        <v>5130</v>
      </c>
      <c r="AH21" s="74">
        <f t="shared" si="9"/>
        <v>9912</v>
      </c>
      <c r="AI21"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70)</f>
        <v>5092</v>
      </c>
      <c r="AJ21"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70)</f>
        <v>5447</v>
      </c>
      <c r="AK21" s="74">
        <f t="shared" si="10"/>
        <v>10539</v>
      </c>
      <c r="AL21"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70)</f>
        <v>5371</v>
      </c>
      <c r="AM21"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70)</f>
        <v>5677</v>
      </c>
      <c r="AN21" s="74">
        <f t="shared" si="11"/>
        <v>11048</v>
      </c>
      <c r="AO21"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70)</f>
        <v>5750</v>
      </c>
      <c r="AP21"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70)</f>
        <v>6017</v>
      </c>
      <c r="AQ21" s="74">
        <f t="shared" si="12"/>
        <v>11767</v>
      </c>
      <c r="AR21"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70)</f>
        <v>6059</v>
      </c>
      <c r="AS21"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70)</f>
        <v>6327</v>
      </c>
      <c r="AT21" s="74">
        <f t="shared" si="13"/>
        <v>12386</v>
      </c>
      <c r="AU21"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70)</f>
        <v>6277</v>
      </c>
      <c r="AV21"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70)</f>
        <v>6771</v>
      </c>
      <c r="AW21" s="74">
        <f t="shared" si="14"/>
        <v>13048</v>
      </c>
      <c r="AX21"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70)</f>
        <v>6705</v>
      </c>
      <c r="AY21"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70)</f>
        <v>7315</v>
      </c>
      <c r="AZ21" s="74">
        <f t="shared" si="15"/>
        <v>14020</v>
      </c>
      <c r="BA21"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70)</f>
        <v>7214</v>
      </c>
      <c r="BB21"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70)</f>
        <v>7908</v>
      </c>
      <c r="BC21" s="74">
        <f t="shared" si="16"/>
        <v>15122</v>
      </c>
      <c r="BD21"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70)</f>
        <v>7461</v>
      </c>
      <c r="BE21"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70)</f>
        <v>8225</v>
      </c>
      <c r="BF21" s="74">
        <f t="shared" si="17"/>
        <v>15686</v>
      </c>
      <c r="BG21"/>
      <c r="BH21"/>
      <c r="BI21"/>
      <c r="BJ21"/>
      <c r="BK21"/>
      <c r="BL21"/>
      <c r="BM21"/>
      <c r="BN21"/>
      <c r="BO21"/>
      <c r="BP21"/>
      <c r="BQ21"/>
      <c r="BR21"/>
      <c r="BS21"/>
      <c r="BT21"/>
      <c r="BU21"/>
      <c r="BV21"/>
      <c r="BW21"/>
      <c r="BX21"/>
      <c r="BY21"/>
      <c r="BZ21"/>
      <c r="CA21" s="113">
        <f t="shared" si="0"/>
        <v>-5371</v>
      </c>
      <c r="CB21" s="113">
        <f t="shared" si="1"/>
        <v>-5677</v>
      </c>
      <c r="CC21" s="113">
        <f t="shared" si="2"/>
        <v>-11048</v>
      </c>
      <c r="CD21" s="113">
        <f t="shared" si="3"/>
        <v>-5750</v>
      </c>
      <c r="CE21" s="113">
        <f t="shared" si="4"/>
        <v>-6017</v>
      </c>
      <c r="CF21" s="113">
        <f t="shared" si="5"/>
        <v>-11767</v>
      </c>
    </row>
    <row r="22" spans="1:84" s="64" customFormat="1" ht="14.1" customHeight="1">
      <c r="A22" s="78" t="s">
        <v>21</v>
      </c>
      <c r="B22" s="77">
        <v>1412</v>
      </c>
      <c r="C22" s="24">
        <v>2923</v>
      </c>
      <c r="D22" s="75">
        <v>4335</v>
      </c>
      <c r="E22" s="76">
        <v>1685</v>
      </c>
      <c r="F22" s="24">
        <v>3102</v>
      </c>
      <c r="G22" s="74">
        <v>4787</v>
      </c>
      <c r="H22" s="77">
        <v>2036</v>
      </c>
      <c r="I22" s="24">
        <v>3187</v>
      </c>
      <c r="J22" s="74">
        <v>5223</v>
      </c>
      <c r="K22" s="77">
        <v>2346</v>
      </c>
      <c r="L22" s="24">
        <v>3216</v>
      </c>
      <c r="M22" s="74">
        <v>5562</v>
      </c>
      <c r="N22" s="77">
        <v>2667</v>
      </c>
      <c r="O22" s="24">
        <v>3347</v>
      </c>
      <c r="P22" s="74">
        <v>6014</v>
      </c>
      <c r="Q22" s="77">
        <v>2920</v>
      </c>
      <c r="R22" s="24">
        <v>3475</v>
      </c>
      <c r="S22" s="74">
        <v>6395</v>
      </c>
      <c r="T22" s="77">
        <v>3105</v>
      </c>
      <c r="U22" s="24">
        <v>3537</v>
      </c>
      <c r="V22" s="74">
        <f t="shared" si="6"/>
        <v>6642</v>
      </c>
      <c r="W22" s="198">
        <v>3219</v>
      </c>
      <c r="X22" s="34">
        <v>3587</v>
      </c>
      <c r="Y22" s="74">
        <v>6806</v>
      </c>
      <c r="Z22"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75)</f>
        <v>3334</v>
      </c>
      <c r="AA22"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75)</f>
        <v>3677</v>
      </c>
      <c r="AB22" s="74">
        <f t="shared" si="7"/>
        <v>7011</v>
      </c>
      <c r="AC22"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75)</f>
        <v>3398</v>
      </c>
      <c r="AD22"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75)</f>
        <v>3762</v>
      </c>
      <c r="AE22" s="74">
        <f t="shared" si="8"/>
        <v>7160</v>
      </c>
      <c r="AF22"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75)</f>
        <v>3385</v>
      </c>
      <c r="AG22"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75)</f>
        <v>3890</v>
      </c>
      <c r="AH22" s="74">
        <f t="shared" si="9"/>
        <v>7275</v>
      </c>
      <c r="AI22"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75)</f>
        <v>3468</v>
      </c>
      <c r="AJ22"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75)</f>
        <v>4012</v>
      </c>
      <c r="AK22" s="74">
        <f t="shared" si="10"/>
        <v>7480</v>
      </c>
      <c r="AL22"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75)</f>
        <v>3650</v>
      </c>
      <c r="AM22"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75)</f>
        <v>4216</v>
      </c>
      <c r="AN22" s="74">
        <f t="shared" si="11"/>
        <v>7866</v>
      </c>
      <c r="AO22"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75)</f>
        <v>3811</v>
      </c>
      <c r="AP22"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75)</f>
        <v>4444</v>
      </c>
      <c r="AQ22" s="74">
        <f t="shared" si="12"/>
        <v>8255</v>
      </c>
      <c r="AR22"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75)</f>
        <v>4037</v>
      </c>
      <c r="AS22"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75)</f>
        <v>4625</v>
      </c>
      <c r="AT22" s="74">
        <f t="shared" si="13"/>
        <v>8662</v>
      </c>
      <c r="AU22"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75)</f>
        <v>4347</v>
      </c>
      <c r="AV22"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75)</f>
        <v>4811</v>
      </c>
      <c r="AW22" s="74">
        <f t="shared" si="14"/>
        <v>9158</v>
      </c>
      <c r="AX22"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75)</f>
        <v>4577</v>
      </c>
      <c r="AY22"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75)</f>
        <v>5073</v>
      </c>
      <c r="AZ22" s="74">
        <f t="shared" si="15"/>
        <v>9650</v>
      </c>
      <c r="BA22"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75)</f>
        <v>4783</v>
      </c>
      <c r="BB22"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75)</f>
        <v>5233</v>
      </c>
      <c r="BC22" s="74">
        <f t="shared" si="16"/>
        <v>10016</v>
      </c>
      <c r="BD22"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75)</f>
        <v>5059</v>
      </c>
      <c r="BE22"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75)</f>
        <v>5506</v>
      </c>
      <c r="BF22" s="74">
        <f t="shared" si="17"/>
        <v>10565</v>
      </c>
      <c r="BG22"/>
      <c r="BH22"/>
      <c r="BI22"/>
      <c r="BJ22"/>
      <c r="BK22"/>
      <c r="BL22"/>
      <c r="BM22"/>
      <c r="BN22"/>
      <c r="BO22"/>
      <c r="BP22"/>
      <c r="BQ22"/>
      <c r="BR22"/>
      <c r="BS22"/>
      <c r="BT22"/>
      <c r="BU22"/>
      <c r="BV22"/>
      <c r="BW22"/>
      <c r="BX22"/>
      <c r="BY22"/>
      <c r="BZ22"/>
      <c r="CA22" s="113">
        <f t="shared" si="0"/>
        <v>-3650</v>
      </c>
      <c r="CB22" s="113">
        <f t="shared" si="1"/>
        <v>-4216</v>
      </c>
      <c r="CC22" s="113">
        <f t="shared" si="2"/>
        <v>-7866</v>
      </c>
      <c r="CD22" s="113">
        <f t="shared" si="3"/>
        <v>-3811</v>
      </c>
      <c r="CE22" s="113">
        <f t="shared" si="4"/>
        <v>-4444</v>
      </c>
      <c r="CF22" s="113">
        <f t="shared" si="5"/>
        <v>-8255</v>
      </c>
    </row>
    <row r="23" spans="1:84" s="64" customFormat="1" ht="14.1" customHeight="1">
      <c r="A23" s="78" t="s">
        <v>29</v>
      </c>
      <c r="B23" s="77">
        <v>718</v>
      </c>
      <c r="C23" s="24">
        <v>1868</v>
      </c>
      <c r="D23" s="75">
        <v>2586</v>
      </c>
      <c r="E23" s="76">
        <v>719</v>
      </c>
      <c r="F23" s="24">
        <v>1934</v>
      </c>
      <c r="G23" s="74">
        <v>2653</v>
      </c>
      <c r="H23" s="77">
        <v>762</v>
      </c>
      <c r="I23" s="24">
        <v>2008</v>
      </c>
      <c r="J23" s="74">
        <v>2770</v>
      </c>
      <c r="K23" s="77">
        <v>839</v>
      </c>
      <c r="L23" s="24">
        <v>2121</v>
      </c>
      <c r="M23" s="74">
        <v>2960</v>
      </c>
      <c r="N23" s="77">
        <v>939</v>
      </c>
      <c r="O23" s="24">
        <v>2263</v>
      </c>
      <c r="P23" s="74">
        <v>3202</v>
      </c>
      <c r="Q23" s="77">
        <v>1088</v>
      </c>
      <c r="R23" s="24">
        <v>2380</v>
      </c>
      <c r="S23" s="74">
        <v>3468</v>
      </c>
      <c r="T23" s="77">
        <v>1324</v>
      </c>
      <c r="U23" s="24">
        <v>2537</v>
      </c>
      <c r="V23" s="74">
        <f t="shared" si="6"/>
        <v>3861</v>
      </c>
      <c r="W23" s="198">
        <v>1598</v>
      </c>
      <c r="X23" s="34">
        <v>2608</v>
      </c>
      <c r="Y23" s="74">
        <v>4206</v>
      </c>
      <c r="Z23"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80)</f>
        <v>1842</v>
      </c>
      <c r="AA23"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80)</f>
        <v>2669</v>
      </c>
      <c r="AB23" s="74">
        <f t="shared" si="7"/>
        <v>4511</v>
      </c>
      <c r="AC23"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80)</f>
        <v>2088</v>
      </c>
      <c r="AD23"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80)</f>
        <v>2817</v>
      </c>
      <c r="AE23" s="74">
        <f t="shared" si="8"/>
        <v>4905</v>
      </c>
      <c r="AF23"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80)</f>
        <v>2323</v>
      </c>
      <c r="AG23"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80)</f>
        <v>2925</v>
      </c>
      <c r="AH23" s="74">
        <f t="shared" si="9"/>
        <v>5248</v>
      </c>
      <c r="AI23"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80)</f>
        <v>2519</v>
      </c>
      <c r="AJ23"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80)</f>
        <v>3019</v>
      </c>
      <c r="AK23" s="74">
        <f t="shared" si="10"/>
        <v>5538</v>
      </c>
      <c r="AL23"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80)</f>
        <v>2625</v>
      </c>
      <c r="AM23"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80)</f>
        <v>3060</v>
      </c>
      <c r="AN23" s="74">
        <f t="shared" si="11"/>
        <v>5685</v>
      </c>
      <c r="AO23"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80)</f>
        <v>2713</v>
      </c>
      <c r="AP23"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80)</f>
        <v>3190</v>
      </c>
      <c r="AQ23" s="74">
        <f t="shared" si="12"/>
        <v>5903</v>
      </c>
      <c r="AR23"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80)</f>
        <v>2766</v>
      </c>
      <c r="AS23"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80)</f>
        <v>3267</v>
      </c>
      <c r="AT23" s="74">
        <f t="shared" si="13"/>
        <v>6033</v>
      </c>
      <c r="AU23"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80)</f>
        <v>2706</v>
      </c>
      <c r="AV23"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80)</f>
        <v>3350</v>
      </c>
      <c r="AW23" s="74">
        <f t="shared" si="14"/>
        <v>6056</v>
      </c>
      <c r="AX23"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80)</f>
        <v>2741</v>
      </c>
      <c r="AY23"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80)</f>
        <v>3375</v>
      </c>
      <c r="AZ23" s="74">
        <f t="shared" si="15"/>
        <v>6116</v>
      </c>
      <c r="BA23"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80)</f>
        <v>2884</v>
      </c>
      <c r="BB23"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80)</f>
        <v>3525</v>
      </c>
      <c r="BC23" s="74">
        <f t="shared" si="16"/>
        <v>6409</v>
      </c>
      <c r="BD23"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80)</f>
        <v>3011</v>
      </c>
      <c r="BE23"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80)</f>
        <v>3666</v>
      </c>
      <c r="BF23" s="74">
        <f t="shared" si="17"/>
        <v>6677</v>
      </c>
      <c r="BG23"/>
      <c r="BH23"/>
      <c r="BI23"/>
      <c r="BJ23"/>
      <c r="BK23"/>
      <c r="BL23"/>
      <c r="BM23"/>
      <c r="BN23"/>
      <c r="BO23"/>
      <c r="BP23"/>
      <c r="BQ23"/>
      <c r="BR23"/>
      <c r="BS23"/>
      <c r="BT23"/>
      <c r="BU23"/>
      <c r="BV23"/>
      <c r="BW23"/>
      <c r="BX23"/>
      <c r="BY23"/>
      <c r="BZ23"/>
      <c r="CA23" s="113">
        <f t="shared" si="0"/>
        <v>-2625</v>
      </c>
      <c r="CB23" s="113">
        <f t="shared" si="1"/>
        <v>-3060</v>
      </c>
      <c r="CC23" s="113">
        <f t="shared" si="2"/>
        <v>-5685</v>
      </c>
      <c r="CD23" s="113">
        <f t="shared" si="3"/>
        <v>-2713</v>
      </c>
      <c r="CE23" s="113">
        <f t="shared" si="4"/>
        <v>-3190</v>
      </c>
      <c r="CF23" s="113">
        <f t="shared" si="5"/>
        <v>-5903</v>
      </c>
    </row>
    <row r="24" spans="1:84" s="64" customFormat="1" ht="14.1" customHeight="1">
      <c r="A24" s="78" t="s">
        <v>30</v>
      </c>
      <c r="B24" s="77">
        <v>353</v>
      </c>
      <c r="C24" s="24">
        <v>1024</v>
      </c>
      <c r="D24" s="75">
        <v>1377</v>
      </c>
      <c r="E24" s="76">
        <v>374</v>
      </c>
      <c r="F24" s="24">
        <v>1124</v>
      </c>
      <c r="G24" s="74">
        <v>1498</v>
      </c>
      <c r="H24" s="77">
        <v>375</v>
      </c>
      <c r="I24" s="24">
        <v>1160</v>
      </c>
      <c r="J24" s="74">
        <v>1535</v>
      </c>
      <c r="K24" s="77">
        <v>371</v>
      </c>
      <c r="L24" s="24">
        <v>1170</v>
      </c>
      <c r="M24" s="74">
        <v>1541</v>
      </c>
      <c r="N24" s="77">
        <v>367</v>
      </c>
      <c r="O24" s="24">
        <v>1159</v>
      </c>
      <c r="P24" s="74">
        <v>1526</v>
      </c>
      <c r="Q24" s="77">
        <v>407</v>
      </c>
      <c r="R24" s="24">
        <v>1236</v>
      </c>
      <c r="S24" s="74">
        <v>1643</v>
      </c>
      <c r="T24" s="77">
        <v>419</v>
      </c>
      <c r="U24" s="24">
        <v>1301</v>
      </c>
      <c r="V24" s="74">
        <f t="shared" si="6"/>
        <v>1720</v>
      </c>
      <c r="W24" s="198">
        <v>461</v>
      </c>
      <c r="X24" s="34">
        <v>1381</v>
      </c>
      <c r="Y24" s="74">
        <v>1842</v>
      </c>
      <c r="Z24"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85)</f>
        <v>525</v>
      </c>
      <c r="AA24"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85)</f>
        <v>1483</v>
      </c>
      <c r="AB24" s="74">
        <f t="shared" si="7"/>
        <v>2008</v>
      </c>
      <c r="AC24"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85)</f>
        <v>607</v>
      </c>
      <c r="AD24"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85)</f>
        <v>1576</v>
      </c>
      <c r="AE24" s="74">
        <f t="shared" si="8"/>
        <v>2183</v>
      </c>
      <c r="AF24"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85)</f>
        <v>737</v>
      </c>
      <c r="AG24"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85)</f>
        <v>1609</v>
      </c>
      <c r="AH24" s="74">
        <f t="shared" si="9"/>
        <v>2346</v>
      </c>
      <c r="AI24"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85)</f>
        <v>863</v>
      </c>
      <c r="AJ24"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85)</f>
        <v>1704</v>
      </c>
      <c r="AK24" s="74">
        <f t="shared" si="10"/>
        <v>2567</v>
      </c>
      <c r="AL24"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85)</f>
        <v>996</v>
      </c>
      <c r="AM24"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85)</f>
        <v>1793</v>
      </c>
      <c r="AN24" s="74">
        <f t="shared" si="11"/>
        <v>2789</v>
      </c>
      <c r="AO24"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85)</f>
        <v>1177</v>
      </c>
      <c r="AP24"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85)</f>
        <v>1838</v>
      </c>
      <c r="AQ24" s="74">
        <f t="shared" si="12"/>
        <v>3015</v>
      </c>
      <c r="AR24"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85)</f>
        <v>1371</v>
      </c>
      <c r="AS24"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85)</f>
        <v>1953</v>
      </c>
      <c r="AT24" s="74">
        <f t="shared" si="13"/>
        <v>3324</v>
      </c>
      <c r="AU24"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85)</f>
        <v>1499</v>
      </c>
      <c r="AV24"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85)</f>
        <v>2037</v>
      </c>
      <c r="AW24" s="74">
        <f t="shared" si="14"/>
        <v>3536</v>
      </c>
      <c r="AX24"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85)</f>
        <v>1623</v>
      </c>
      <c r="AY24"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85)</f>
        <v>2072</v>
      </c>
      <c r="AZ24" s="74">
        <f t="shared" si="15"/>
        <v>3695</v>
      </c>
      <c r="BA24"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85)</f>
        <v>1653</v>
      </c>
      <c r="BB24"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85)</f>
        <v>2102</v>
      </c>
      <c r="BC24" s="74">
        <f t="shared" si="16"/>
        <v>3755</v>
      </c>
      <c r="BD24"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85)</f>
        <v>1730</v>
      </c>
      <c r="BE24"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85)</f>
        <v>2214</v>
      </c>
      <c r="BF24" s="74">
        <f t="shared" si="17"/>
        <v>3944</v>
      </c>
      <c r="BG24"/>
      <c r="BH24"/>
      <c r="BI24"/>
      <c r="BJ24"/>
      <c r="BK24"/>
      <c r="BL24"/>
      <c r="BM24"/>
      <c r="BN24"/>
      <c r="BO24"/>
      <c r="BP24"/>
      <c r="BQ24"/>
      <c r="BR24"/>
      <c r="BS24"/>
      <c r="BT24"/>
      <c r="BU24"/>
      <c r="BV24"/>
      <c r="BW24"/>
      <c r="BX24"/>
      <c r="BY24"/>
      <c r="BZ24"/>
      <c r="CA24" s="113">
        <f t="shared" si="0"/>
        <v>-996</v>
      </c>
      <c r="CB24" s="113">
        <f t="shared" si="1"/>
        <v>-1793</v>
      </c>
      <c r="CC24" s="113">
        <f t="shared" si="2"/>
        <v>-2789</v>
      </c>
      <c r="CD24" s="113">
        <f t="shared" si="3"/>
        <v>-1177</v>
      </c>
      <c r="CE24" s="113">
        <f t="shared" si="4"/>
        <v>-1838</v>
      </c>
      <c r="CF24" s="113">
        <f t="shared" si="5"/>
        <v>-3015</v>
      </c>
    </row>
    <row r="25" spans="1:84" s="64" customFormat="1" ht="14.1" customHeight="1">
      <c r="A25" s="78" t="s">
        <v>22</v>
      </c>
      <c r="B25" s="77">
        <v>104</v>
      </c>
      <c r="C25" s="24">
        <v>372</v>
      </c>
      <c r="D25" s="75">
        <v>476</v>
      </c>
      <c r="E25" s="76">
        <v>114</v>
      </c>
      <c r="F25" s="24">
        <v>376</v>
      </c>
      <c r="G25" s="74">
        <v>490</v>
      </c>
      <c r="H25" s="77">
        <v>113</v>
      </c>
      <c r="I25" s="24">
        <v>415</v>
      </c>
      <c r="J25" s="74">
        <v>528</v>
      </c>
      <c r="K25" s="77">
        <v>122</v>
      </c>
      <c r="L25" s="24">
        <v>458</v>
      </c>
      <c r="M25" s="74">
        <v>580</v>
      </c>
      <c r="N25" s="77">
        <v>132</v>
      </c>
      <c r="O25" s="24">
        <v>489</v>
      </c>
      <c r="P25" s="74">
        <v>621</v>
      </c>
      <c r="Q25" s="77">
        <v>142</v>
      </c>
      <c r="R25" s="24">
        <v>510</v>
      </c>
      <c r="S25" s="74">
        <v>652</v>
      </c>
      <c r="T25" s="77">
        <v>157</v>
      </c>
      <c r="U25" s="24">
        <v>566</v>
      </c>
      <c r="V25" s="74">
        <f t="shared" si="6"/>
        <v>723</v>
      </c>
      <c r="W25" s="198">
        <v>174</v>
      </c>
      <c r="X25" s="34">
        <v>597</v>
      </c>
      <c r="Y25" s="74">
        <v>771</v>
      </c>
      <c r="Z25"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90)</f>
        <v>156</v>
      </c>
      <c r="AA25"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90)</f>
        <v>595</v>
      </c>
      <c r="AB25" s="74">
        <f t="shared" si="7"/>
        <v>751</v>
      </c>
      <c r="AC25"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90)</f>
        <v>145</v>
      </c>
      <c r="AD25"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90)</f>
        <v>560</v>
      </c>
      <c r="AE25" s="74">
        <f t="shared" si="8"/>
        <v>705</v>
      </c>
      <c r="AF25"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90)</f>
        <v>165</v>
      </c>
      <c r="AG25"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90)</f>
        <v>601</v>
      </c>
      <c r="AH25" s="74">
        <f t="shared" si="9"/>
        <v>766</v>
      </c>
      <c r="AI25"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90)</f>
        <v>186</v>
      </c>
      <c r="AJ25"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90)</f>
        <v>643</v>
      </c>
      <c r="AK25" s="74">
        <f t="shared" si="10"/>
        <v>829</v>
      </c>
      <c r="AL25"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90)</f>
        <v>197</v>
      </c>
      <c r="AM25"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90)</f>
        <v>663</v>
      </c>
      <c r="AN25" s="74">
        <f t="shared" si="11"/>
        <v>860</v>
      </c>
      <c r="AO25"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90)</f>
        <v>221</v>
      </c>
      <c r="AP25"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90)</f>
        <v>684</v>
      </c>
      <c r="AQ25" s="74">
        <f t="shared" si="12"/>
        <v>905</v>
      </c>
      <c r="AR25"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90)</f>
        <v>269</v>
      </c>
      <c r="AS25"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90)</f>
        <v>742</v>
      </c>
      <c r="AT25" s="74">
        <f t="shared" si="13"/>
        <v>1011</v>
      </c>
      <c r="AU25"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90)</f>
        <v>301</v>
      </c>
      <c r="AV25"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90)</f>
        <v>780</v>
      </c>
      <c r="AW25" s="74">
        <f t="shared" si="14"/>
        <v>1081</v>
      </c>
      <c r="AX25"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90)</f>
        <v>391</v>
      </c>
      <c r="AY25"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90)</f>
        <v>822</v>
      </c>
      <c r="AZ25" s="74">
        <f t="shared" si="15"/>
        <v>1213</v>
      </c>
      <c r="BA25"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90)</f>
        <v>451</v>
      </c>
      <c r="BB25"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90)</f>
        <v>865</v>
      </c>
      <c r="BC25" s="74">
        <f t="shared" si="16"/>
        <v>1316</v>
      </c>
      <c r="BD25"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90)</f>
        <v>536</v>
      </c>
      <c r="BE25"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90)</f>
        <v>900</v>
      </c>
      <c r="BF25" s="74">
        <f t="shared" si="17"/>
        <v>1436</v>
      </c>
      <c r="BG25"/>
      <c r="BH25"/>
      <c r="BI25"/>
      <c r="BJ25"/>
      <c r="BK25"/>
      <c r="BL25"/>
      <c r="BM25"/>
      <c r="BN25"/>
      <c r="BO25"/>
      <c r="BP25"/>
      <c r="BQ25"/>
      <c r="BR25"/>
      <c r="BS25"/>
      <c r="BT25"/>
      <c r="BU25"/>
      <c r="BV25"/>
      <c r="BW25"/>
      <c r="BX25"/>
      <c r="BY25"/>
      <c r="BZ25"/>
      <c r="CA25" s="113">
        <f t="shared" si="0"/>
        <v>-197</v>
      </c>
      <c r="CB25" s="113">
        <f t="shared" si="1"/>
        <v>-663</v>
      </c>
      <c r="CC25" s="113">
        <f t="shared" si="2"/>
        <v>-860</v>
      </c>
      <c r="CD25" s="113">
        <f t="shared" si="3"/>
        <v>-221</v>
      </c>
      <c r="CE25" s="113">
        <f t="shared" si="4"/>
        <v>-684</v>
      </c>
      <c r="CF25" s="113">
        <f t="shared" si="5"/>
        <v>-905</v>
      </c>
    </row>
    <row r="26" spans="1:84" s="64" customFormat="1" ht="14.1" customHeight="1" thickBot="1">
      <c r="A26" s="78" t="s">
        <v>23</v>
      </c>
      <c r="B26" s="88">
        <v>28</v>
      </c>
      <c r="C26" s="87">
        <v>85</v>
      </c>
      <c r="D26" s="85">
        <v>113</v>
      </c>
      <c r="E26" s="86">
        <v>28</v>
      </c>
      <c r="F26" s="87">
        <v>96</v>
      </c>
      <c r="G26" s="83">
        <v>124</v>
      </c>
      <c r="H26" s="88">
        <v>23</v>
      </c>
      <c r="I26" s="87">
        <v>103</v>
      </c>
      <c r="J26" s="83">
        <v>126</v>
      </c>
      <c r="K26" s="88">
        <v>27</v>
      </c>
      <c r="L26" s="87">
        <v>104</v>
      </c>
      <c r="M26" s="83">
        <v>131</v>
      </c>
      <c r="N26" s="88">
        <v>27</v>
      </c>
      <c r="O26" s="87">
        <v>105</v>
      </c>
      <c r="P26" s="83">
        <v>132</v>
      </c>
      <c r="Q26" s="88">
        <v>24</v>
      </c>
      <c r="R26" s="87">
        <v>124</v>
      </c>
      <c r="S26" s="83">
        <v>148</v>
      </c>
      <c r="T26" s="88">
        <v>27</v>
      </c>
      <c r="U26" s="87">
        <v>133</v>
      </c>
      <c r="V26" s="83">
        <f t="shared" si="6"/>
        <v>160</v>
      </c>
      <c r="W26" s="198">
        <v>36</v>
      </c>
      <c r="X26" s="82">
        <v>140</v>
      </c>
      <c r="Y26" s="83">
        <v>176</v>
      </c>
      <c r="Z26" s="19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95)</f>
        <v>39</v>
      </c>
      <c r="AA26" s="19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95)</f>
        <v>148</v>
      </c>
      <c r="AB26" s="83">
        <f t="shared" si="7"/>
        <v>187</v>
      </c>
      <c r="AC26" s="19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95)</f>
        <v>45</v>
      </c>
      <c r="AD26" s="19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95)</f>
        <v>165</v>
      </c>
      <c r="AE26" s="83">
        <f t="shared" si="8"/>
        <v>210</v>
      </c>
      <c r="AF26" s="19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95)</f>
        <v>36</v>
      </c>
      <c r="AG26" s="19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95)</f>
        <v>167</v>
      </c>
      <c r="AH26" s="83">
        <f t="shared" si="9"/>
        <v>203</v>
      </c>
      <c r="AI26" s="19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95)</f>
        <v>39</v>
      </c>
      <c r="AJ26" s="19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95)</f>
        <v>189</v>
      </c>
      <c r="AK26" s="83">
        <f t="shared" si="10"/>
        <v>228</v>
      </c>
      <c r="AL26" s="19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95)</f>
        <v>43</v>
      </c>
      <c r="AM26" s="19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95)</f>
        <v>187</v>
      </c>
      <c r="AN26" s="83">
        <f t="shared" si="11"/>
        <v>230</v>
      </c>
      <c r="AO26" s="19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95)</f>
        <v>37</v>
      </c>
      <c r="AP26" s="19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95)</f>
        <v>185</v>
      </c>
      <c r="AQ26" s="83">
        <f t="shared" si="12"/>
        <v>222</v>
      </c>
      <c r="AR26" s="19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95)</f>
        <v>33</v>
      </c>
      <c r="AS26" s="19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95)</f>
        <v>160</v>
      </c>
      <c r="AT26" s="83">
        <f t="shared" si="13"/>
        <v>193</v>
      </c>
      <c r="AU26" s="19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95)</f>
        <v>37</v>
      </c>
      <c r="AV26" s="19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95)</f>
        <v>171</v>
      </c>
      <c r="AW26" s="83">
        <f t="shared" si="14"/>
        <v>208</v>
      </c>
      <c r="AX26" s="19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95)</f>
        <v>46</v>
      </c>
      <c r="AY26" s="19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95)</f>
        <v>196</v>
      </c>
      <c r="AZ26" s="83">
        <f t="shared" si="15"/>
        <v>242</v>
      </c>
      <c r="BA26" s="19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95)</f>
        <v>53</v>
      </c>
      <c r="BB26" s="19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95)</f>
        <v>212</v>
      </c>
      <c r="BC26" s="83">
        <f t="shared" si="16"/>
        <v>265</v>
      </c>
      <c r="BD26" s="19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95)</f>
        <v>51</v>
      </c>
      <c r="BE26" s="19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95)</f>
        <v>230</v>
      </c>
      <c r="BF26" s="83">
        <f t="shared" si="17"/>
        <v>281</v>
      </c>
      <c r="BG26"/>
      <c r="BH26"/>
      <c r="BI26"/>
      <c r="BJ26"/>
      <c r="BK26"/>
      <c r="BL26"/>
      <c r="BM26"/>
      <c r="BN26"/>
      <c r="BO26"/>
      <c r="BP26"/>
      <c r="BQ26"/>
      <c r="BR26"/>
      <c r="BS26"/>
      <c r="BT26"/>
      <c r="BU26"/>
      <c r="BV26"/>
      <c r="BW26"/>
      <c r="BX26"/>
      <c r="BY26"/>
      <c r="BZ26"/>
      <c r="CA26" s="113">
        <f t="shared" si="0"/>
        <v>-43</v>
      </c>
      <c r="CB26" s="113">
        <f t="shared" si="1"/>
        <v>-187</v>
      </c>
      <c r="CC26" s="113">
        <f t="shared" si="2"/>
        <v>-230</v>
      </c>
      <c r="CD26" s="113">
        <f t="shared" si="3"/>
        <v>-37</v>
      </c>
      <c r="CE26" s="113">
        <f t="shared" si="4"/>
        <v>-185</v>
      </c>
      <c r="CF26" s="113">
        <f t="shared" si="5"/>
        <v>-222</v>
      </c>
    </row>
    <row r="27" spans="1:84" ht="13.9" thickTop="1" thickBot="1">
      <c r="A27" s="80" t="s">
        <v>25</v>
      </c>
      <c r="B27" s="91">
        <v>102631</v>
      </c>
      <c r="C27" s="25">
        <v>111476</v>
      </c>
      <c r="D27" s="92">
        <v>214107</v>
      </c>
      <c r="E27" s="89">
        <v>102849</v>
      </c>
      <c r="F27" s="25">
        <v>111745</v>
      </c>
      <c r="G27" s="90">
        <v>214594</v>
      </c>
      <c r="H27" s="91">
        <v>101753</v>
      </c>
      <c r="I27" s="25">
        <v>110461</v>
      </c>
      <c r="J27" s="90">
        <v>212214</v>
      </c>
      <c r="K27" s="91">
        <v>99842</v>
      </c>
      <c r="L27" s="25">
        <v>108468</v>
      </c>
      <c r="M27" s="90">
        <v>208310</v>
      </c>
      <c r="N27" s="91">
        <v>99372</v>
      </c>
      <c r="O27" s="25">
        <v>108025</v>
      </c>
      <c r="P27" s="90">
        <v>207397</v>
      </c>
      <c r="Q27" s="91">
        <v>99180</v>
      </c>
      <c r="R27" s="25">
        <v>108127</v>
      </c>
      <c r="S27" s="90">
        <v>207307</v>
      </c>
      <c r="T27" s="91">
        <f>SUM(T7:T26)</f>
        <v>99685</v>
      </c>
      <c r="U27" s="25">
        <f>SUM(U7:U26)</f>
        <v>108748</v>
      </c>
      <c r="V27" s="200">
        <f t="shared" si="6"/>
        <v>208433</v>
      </c>
      <c r="W27" s="91">
        <v>101876</v>
      </c>
      <c r="X27" s="25">
        <v>111121</v>
      </c>
      <c r="Y27" s="200">
        <v>212997</v>
      </c>
      <c r="Z27" s="91">
        <f>SUM(Z7:Z26)</f>
        <v>103201</v>
      </c>
      <c r="AA27" s="25">
        <f>SUM(AA7:AA26)</f>
        <v>112531</v>
      </c>
      <c r="AB27" s="200">
        <f t="shared" ref="AB27" si="18">AA27+Z27</f>
        <v>215732</v>
      </c>
      <c r="AC27" s="91">
        <f>SUM(AC7:AC26)</f>
        <v>104197</v>
      </c>
      <c r="AD27" s="25">
        <f>SUM(AD7:AD26)</f>
        <v>113903</v>
      </c>
      <c r="AE27" s="200">
        <f t="shared" ref="AE27" si="19">AD27+AC27</f>
        <v>218100</v>
      </c>
      <c r="AF27" s="91">
        <f>SUM(AF7:AF26)</f>
        <v>105697</v>
      </c>
      <c r="AG27" s="25">
        <f>SUM(AG7:AG26)</f>
        <v>115338</v>
      </c>
      <c r="AH27" s="200">
        <f t="shared" ref="AH27" si="20">AG27+AF27</f>
        <v>221035</v>
      </c>
      <c r="AI27" s="91">
        <f>SUM(AI7:AI26)</f>
        <v>107442</v>
      </c>
      <c r="AJ27" s="25">
        <f>SUM(AJ7:AJ26)</f>
        <v>117369</v>
      </c>
      <c r="AK27" s="200">
        <f t="shared" ref="AK27" si="21">AJ27+AI27</f>
        <v>224811</v>
      </c>
      <c r="AL27" s="91">
        <f>SUM(AL7:AL26)</f>
        <v>108964</v>
      </c>
      <c r="AM27" s="25">
        <f>SUM(AM7:AM26)</f>
        <v>119184</v>
      </c>
      <c r="AN27" s="200">
        <f t="shared" ref="AN27" si="22">AM27+AL27</f>
        <v>228148</v>
      </c>
      <c r="AO27" s="91">
        <f>SUM(AO7:AO26)</f>
        <v>110169</v>
      </c>
      <c r="AP27" s="25">
        <f>SUM(AP7:AP26)</f>
        <v>120533</v>
      </c>
      <c r="AQ27" s="200">
        <f t="shared" ref="AQ27" si="23">AP27+AO27</f>
        <v>230702</v>
      </c>
      <c r="AR27" s="91">
        <f>SUM(AR7:AR26)</f>
        <v>111098</v>
      </c>
      <c r="AS27" s="25">
        <f>SUM(AS7:AS26)</f>
        <v>121642</v>
      </c>
      <c r="AT27" s="200">
        <f t="shared" si="13"/>
        <v>232740</v>
      </c>
      <c r="AU27" s="91">
        <f>SUM(AU7:AU26)</f>
        <v>111205</v>
      </c>
      <c r="AV27" s="25">
        <f>SUM(AV7:AV26)</f>
        <v>121976</v>
      </c>
      <c r="AW27" s="200">
        <f t="shared" si="14"/>
        <v>233181</v>
      </c>
      <c r="AX27" s="91">
        <f>SUM(AX7:AX26)</f>
        <v>110389</v>
      </c>
      <c r="AY27" s="25">
        <f>SUM(AY7:AY26)</f>
        <v>121370</v>
      </c>
      <c r="AZ27" s="200">
        <f t="shared" si="15"/>
        <v>231759</v>
      </c>
      <c r="BA27" s="91">
        <f>SUM(BA7:BA26)</f>
        <v>109393</v>
      </c>
      <c r="BB27" s="25">
        <f>SUM(BB7:BB26)</f>
        <v>120758</v>
      </c>
      <c r="BC27" s="200">
        <f t="shared" si="16"/>
        <v>230151</v>
      </c>
      <c r="BD27" s="91">
        <f>SUM(BD7:BD26)</f>
        <v>108230</v>
      </c>
      <c r="BE27" s="25">
        <f>SUM(BE7:BE26)</f>
        <v>119603</v>
      </c>
      <c r="BF27" s="200">
        <f t="shared" si="17"/>
        <v>227833</v>
      </c>
      <c r="CA27" s="113">
        <f t="shared" si="0"/>
        <v>-108964</v>
      </c>
      <c r="CB27" s="113">
        <f t="shared" si="1"/>
        <v>-119184</v>
      </c>
      <c r="CC27" s="113">
        <f t="shared" si="2"/>
        <v>-228148</v>
      </c>
      <c r="CD27" s="113">
        <f t="shared" si="3"/>
        <v>-110169</v>
      </c>
      <c r="CE27" s="113">
        <f t="shared" si="4"/>
        <v>-120533</v>
      </c>
      <c r="CF27" s="113">
        <f t="shared" si="5"/>
        <v>-230702</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row>
    <row r="31" spans="1:84" ht="14.1" customHeight="1" thickTop="1">
      <c r="A31" s="19" t="s">
        <v>4</v>
      </c>
      <c r="B31" s="365">
        <v>35429</v>
      </c>
      <c r="C31" s="366"/>
      <c r="D31" s="367"/>
      <c r="E31" s="365">
        <v>35794</v>
      </c>
      <c r="F31" s="366"/>
      <c r="G31" s="367"/>
      <c r="H31" s="366">
        <v>36159</v>
      </c>
      <c r="I31" s="366"/>
      <c r="J31" s="367"/>
      <c r="K31" s="366">
        <v>36524</v>
      </c>
      <c r="L31" s="366"/>
      <c r="M31" s="367"/>
      <c r="N31" s="366">
        <v>36890</v>
      </c>
      <c r="O31" s="366"/>
      <c r="P31" s="367"/>
      <c r="Q31" s="366">
        <v>37255</v>
      </c>
      <c r="R31" s="366"/>
      <c r="S31" s="366"/>
      <c r="T31" s="365">
        <v>37620</v>
      </c>
      <c r="U31" s="366"/>
      <c r="V31" s="367"/>
      <c r="W31" s="365">
        <v>37985</v>
      </c>
      <c r="X31" s="366"/>
      <c r="Y31" s="367"/>
      <c r="Z31" s="365">
        <v>38351</v>
      </c>
      <c r="AA31" s="366"/>
      <c r="AB31" s="367"/>
      <c r="AC31" s="365">
        <v>38716</v>
      </c>
      <c r="AD31" s="366"/>
      <c r="AE31" s="367"/>
      <c r="AF31" s="365">
        <v>39081</v>
      </c>
      <c r="AG31" s="366"/>
      <c r="AH31" s="367"/>
      <c r="AI31" s="364">
        <v>39446</v>
      </c>
      <c r="AJ31" s="362"/>
      <c r="AK31" s="363"/>
      <c r="AL31" s="364">
        <v>39812</v>
      </c>
      <c r="AM31" s="362"/>
      <c r="AN31" s="363"/>
      <c r="AO31" s="364">
        <v>40177</v>
      </c>
      <c r="AP31" s="362"/>
      <c r="AQ31" s="363"/>
      <c r="AR31" s="364">
        <v>40542</v>
      </c>
      <c r="AS31" s="362"/>
      <c r="AT31" s="363"/>
      <c r="AU31" s="364">
        <v>40907</v>
      </c>
      <c r="AV31" s="362"/>
      <c r="AW31" s="363"/>
      <c r="AX31" s="364">
        <v>41273</v>
      </c>
      <c r="AY31" s="362"/>
      <c r="AZ31" s="363"/>
      <c r="BA31" s="179">
        <f>BA5</f>
        <v>41638</v>
      </c>
      <c r="BB31" s="177"/>
      <c r="BC31" s="178"/>
      <c r="BD31" s="364">
        <f>BD5</f>
        <v>42003</v>
      </c>
      <c r="BE31" s="362"/>
      <c r="BF31" s="363"/>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row>
    <row r="33" spans="1:58">
      <c r="A33" s="78" t="s">
        <v>6</v>
      </c>
      <c r="B33" s="98">
        <v>0.37475822050290142</v>
      </c>
      <c r="C33" s="31">
        <v>0.3318899643402955</v>
      </c>
      <c r="D33" s="98">
        <v>0.35388241131232934</v>
      </c>
      <c r="E33" s="33">
        <v>-3.6405205768554327E-2</v>
      </c>
      <c r="F33" s="31">
        <v>-4.5515394912985285E-2</v>
      </c>
      <c r="G33" s="32">
        <v>-4.0769583142464483E-2</v>
      </c>
      <c r="H33" s="98">
        <v>-3.7415586785909838E-2</v>
      </c>
      <c r="I33" s="31">
        <v>-3.4862752955319598E-2</v>
      </c>
      <c r="J33" s="99">
        <v>-3.6198662846227303E-2</v>
      </c>
      <c r="K33" s="98">
        <v>-3.4888130451270372E-2</v>
      </c>
      <c r="L33" s="31">
        <v>-3.4876479136391914E-2</v>
      </c>
      <c r="M33" s="99">
        <v>-3.488256862550787E-2</v>
      </c>
      <c r="N33" s="98">
        <v>-2.6326129666011777E-2</v>
      </c>
      <c r="O33" s="31">
        <v>-4.7537104753710424E-2</v>
      </c>
      <c r="P33" s="99">
        <v>-3.6451381045281894E-2</v>
      </c>
      <c r="Q33" s="98">
        <v>-2.3405972558514954E-2</v>
      </c>
      <c r="R33" s="31">
        <v>1.4905149051490429E-2</v>
      </c>
      <c r="S33" s="98">
        <v>-5.3282182438192383E-3</v>
      </c>
      <c r="T33" s="33">
        <f t="shared" ref="T33:Y33" si="24">T7/Q7-1</f>
        <v>-3.3057851239669533E-3</v>
      </c>
      <c r="U33" s="31">
        <f t="shared" si="24"/>
        <v>-8.0106809078771546E-3</v>
      </c>
      <c r="V33" s="32">
        <f t="shared" si="24"/>
        <v>-5.5710306406685506E-3</v>
      </c>
      <c r="W33" s="33">
        <f t="shared" si="24"/>
        <v>4.9751243781094523E-2</v>
      </c>
      <c r="X33" s="31">
        <f t="shared" si="24"/>
        <v>5.4284432480933065E-2</v>
      </c>
      <c r="Y33" s="32">
        <f t="shared" si="24"/>
        <v>5.1928463693169613E-2</v>
      </c>
      <c r="Z33" s="33">
        <f t="shared" ref="Z33:Z53" si="25">Z7/W7-1</f>
        <v>1.5007898894154881E-2</v>
      </c>
      <c r="AA33" s="31">
        <f t="shared" ref="AA33:AA53" si="26">AA7/X7-1</f>
        <v>2.297872340425533E-2</v>
      </c>
      <c r="AB33" s="32">
        <f t="shared" ref="AB33:AB53" si="27">AB7/Y7-1</f>
        <v>1.8844735764031117E-2</v>
      </c>
      <c r="AC33" s="33">
        <f t="shared" ref="AC33:AC53" si="28">AC7/Z7-1</f>
        <v>-3.696498054474695E-3</v>
      </c>
      <c r="AD33" s="31">
        <f t="shared" ref="AD33:AD53" si="29">AD7/AA7-1</f>
        <v>3.4941763727121433E-2</v>
      </c>
      <c r="AE33" s="32">
        <f t="shared" ref="AE33:AH53" si="30">AE7/AB7-1</f>
        <v>1.497788500201036E-2</v>
      </c>
      <c r="AF33" s="39">
        <f>AF7/AC7-1</f>
        <v>2.1089630931458769E-2</v>
      </c>
      <c r="AG33" s="37">
        <f>AG7/AD7-1</f>
        <v>-1.205787781350498E-3</v>
      </c>
      <c r="AH33" s="38">
        <f>AH7/AE7-1</f>
        <v>1.0102010498167724E-2</v>
      </c>
      <c r="AI33" s="39">
        <f t="shared" ref="AI33:AI53" si="31">AI7/AF7-1</f>
        <v>1.0709504685408211E-2</v>
      </c>
      <c r="AJ33" s="37">
        <f t="shared" ref="AJ33:AJ53" si="32">AJ7/AG7-1</f>
        <v>3.0985915492957705E-2</v>
      </c>
      <c r="AK33" s="38">
        <f t="shared" ref="AK33:AN53" si="33">AK7/AH7-1</f>
        <v>2.0590253946465298E-2</v>
      </c>
      <c r="AL33" s="39">
        <f t="shared" ref="AL33:AW33" si="34">AL7/AI7-1</f>
        <v>-3.9735099337748769E-3</v>
      </c>
      <c r="AM33" s="37">
        <f t="shared" si="34"/>
        <v>-9.5628415300545999E-3</v>
      </c>
      <c r="AN33" s="38">
        <f t="shared" si="34"/>
        <v>-6.7249495628782796E-3</v>
      </c>
      <c r="AO33" s="39">
        <f t="shared" si="34"/>
        <v>1.3867781155015191E-2</v>
      </c>
      <c r="AP33" s="37">
        <f t="shared" si="34"/>
        <v>-1.8325123152709399E-2</v>
      </c>
      <c r="AQ33" s="38">
        <f t="shared" si="34"/>
        <v>-1.9344230583228095E-3</v>
      </c>
      <c r="AR33" s="39">
        <f t="shared" si="34"/>
        <v>-1.6488664043470158E-2</v>
      </c>
      <c r="AS33" s="37">
        <f t="shared" si="34"/>
        <v>-1.0638297872340385E-2</v>
      </c>
      <c r="AT33" s="38">
        <f t="shared" si="34"/>
        <v>-1.3664114739800337E-2</v>
      </c>
      <c r="AU33" s="39">
        <f t="shared" si="34"/>
        <v>-1.4478948371118294E-2</v>
      </c>
      <c r="AV33" s="37">
        <f t="shared" si="34"/>
        <v>-7.7094745384459484E-3</v>
      </c>
      <c r="AW33" s="38">
        <f t="shared" si="34"/>
        <v>-1.1200628807231272E-2</v>
      </c>
      <c r="AX33" s="39">
        <f t="shared" ref="AX33:AX53" si="35">AX7/AU7-1</f>
        <v>-2.3777305238739554E-2</v>
      </c>
      <c r="AY33" s="37">
        <f t="shared" ref="AY33:AY53" si="36">AY7/AV7-1</f>
        <v>-3.2099775097117145E-2</v>
      </c>
      <c r="AZ33" s="38">
        <f t="shared" ref="AZ33:AZ46" si="37">AZ7/AW7-1</f>
        <v>-2.7821939586645472E-2</v>
      </c>
      <c r="BA33" s="39">
        <f t="shared" ref="BA33:BA53" si="38">BA7/AX7-1</f>
        <v>-1.7029702970297045E-2</v>
      </c>
      <c r="BB33" s="37">
        <f t="shared" ref="BB33:BB53" si="39">BB7/AY7-1</f>
        <v>-2.6827207435572431E-2</v>
      </c>
      <c r="BC33" s="38">
        <f t="shared" ref="BC33:BC46" si="40">BC7/AZ7-1</f>
        <v>-2.177023712183157E-2</v>
      </c>
      <c r="BD33" s="39">
        <f t="shared" ref="BD33:BD53" si="41">BD7/BA7-1</f>
        <v>-3.4246575342465779E-2</v>
      </c>
      <c r="BE33" s="37">
        <f t="shared" ref="BE33:BE53" si="42">BE7/BB7-1</f>
        <v>-3.7551551986108045E-2</v>
      </c>
      <c r="BF33" s="38">
        <f t="shared" ref="BF33:BF46" si="43">BF7/BC7-1</f>
        <v>-3.5837425556368152E-2</v>
      </c>
    </row>
    <row r="34" spans="1:58">
      <c r="A34" s="79" t="s">
        <v>7</v>
      </c>
      <c r="B34" s="98">
        <v>0.42315100154083196</v>
      </c>
      <c r="C34" s="31">
        <v>0.43681715110286534</v>
      </c>
      <c r="D34" s="98">
        <v>0.42975206611570238</v>
      </c>
      <c r="E34" s="33">
        <v>-4.9803762349438396E-2</v>
      </c>
      <c r="F34" s="31">
        <v>-4.8780487804878092E-2</v>
      </c>
      <c r="G34" s="32">
        <v>-4.9307054808830686E-2</v>
      </c>
      <c r="H34" s="98">
        <v>-6.1814556331006965E-2</v>
      </c>
      <c r="I34" s="31">
        <v>-7.0739064856711886E-2</v>
      </c>
      <c r="J34" s="99">
        <v>-6.6149000073254749E-2</v>
      </c>
      <c r="K34" s="98">
        <v>-6.2851070289965061E-2</v>
      </c>
      <c r="L34" s="31">
        <v>-5.5510469079694813E-2</v>
      </c>
      <c r="M34" s="99">
        <v>-5.9303420144336316E-2</v>
      </c>
      <c r="N34" s="98">
        <v>-4.7302770127976679E-2</v>
      </c>
      <c r="O34" s="31">
        <v>-3.1276851692730756E-2</v>
      </c>
      <c r="P34" s="99">
        <v>-3.9526350900600415E-2</v>
      </c>
      <c r="Q34" s="98">
        <v>-3.2987587145043351E-2</v>
      </c>
      <c r="R34" s="31">
        <v>-5.4106794394181312E-2</v>
      </c>
      <c r="S34" s="98">
        <v>-4.3323493662094092E-2</v>
      </c>
      <c r="T34" s="33">
        <f t="shared" ref="T34:T53" si="44">T8/Q8-1</f>
        <v>-1.3012132934763443E-2</v>
      </c>
      <c r="U34" s="31">
        <f t="shared" ref="U34:U53" si="45">U8/R8-1</f>
        <v>-9.9399849962490405E-3</v>
      </c>
      <c r="V34" s="32">
        <f t="shared" ref="V34:V53" si="46">V8/S8-1</f>
        <v>-1.1525546782829688E-2</v>
      </c>
      <c r="W34" s="33">
        <f t="shared" ref="W34:W53" si="47">W8/T8-1</f>
        <v>1.5677890611081491E-2</v>
      </c>
      <c r="X34" s="31">
        <f t="shared" ref="X34:X53" si="48">X8/U8-1</f>
        <v>1.3828376586474622E-2</v>
      </c>
      <c r="Y34" s="32">
        <f t="shared" ref="Y34:Y53" si="49">Y8/V8-1</f>
        <v>1.4781491002570757E-2</v>
      </c>
      <c r="Z34" s="33">
        <f t="shared" si="25"/>
        <v>6.8409051043676339E-3</v>
      </c>
      <c r="AA34" s="31">
        <f t="shared" si="26"/>
        <v>3.7369207772797175E-4</v>
      </c>
      <c r="AB34" s="32">
        <f t="shared" si="27"/>
        <v>3.7094001628517059E-3</v>
      </c>
      <c r="AC34" s="33">
        <f t="shared" si="28"/>
        <v>1.0801393728222974E-2</v>
      </c>
      <c r="AD34" s="31">
        <f t="shared" si="29"/>
        <v>-1.2514008218154626E-2</v>
      </c>
      <c r="AE34" s="32">
        <f t="shared" si="30"/>
        <v>-4.5069406886610874E-4</v>
      </c>
      <c r="AF34" s="39">
        <f t="shared" si="30"/>
        <v>-8.100654946570196E-3</v>
      </c>
      <c r="AG34" s="37">
        <f t="shared" si="30"/>
        <v>1.8346888594666266E-2</v>
      </c>
      <c r="AH34" s="38">
        <f t="shared" si="30"/>
        <v>4.5089728559835063E-3</v>
      </c>
      <c r="AI34" s="39">
        <f t="shared" si="31"/>
        <v>2.0156385751520345E-2</v>
      </c>
      <c r="AJ34" s="37">
        <f t="shared" si="32"/>
        <v>1.2258543833580937E-2</v>
      </c>
      <c r="AK34" s="38">
        <f t="shared" si="33"/>
        <v>1.6338989137265392E-2</v>
      </c>
      <c r="AL34" s="39">
        <f t="shared" si="33"/>
        <v>2.8615227388860465E-2</v>
      </c>
      <c r="AM34" s="37">
        <f t="shared" si="33"/>
        <v>4.6788990825687993E-2</v>
      </c>
      <c r="AN34" s="38">
        <f t="shared" si="33"/>
        <v>3.7364190442540357E-2</v>
      </c>
      <c r="AO34" s="39">
        <f t="shared" ref="AO34:AO53" si="50">AO8/AL8-1</f>
        <v>2.2354694485841931E-2</v>
      </c>
      <c r="AP34" s="37">
        <f t="shared" ref="AP34:AP53" si="51">AP8/AM8-1</f>
        <v>2.9272567922874693E-2</v>
      </c>
      <c r="AQ34" s="38">
        <f t="shared" ref="AQ34:AQ46" si="52">AQ8/AN8-1</f>
        <v>2.5715258855585788E-2</v>
      </c>
      <c r="AR34" s="39">
        <f t="shared" ref="AR34:AR53" si="53">AR8/AO8-1</f>
        <v>1.684483317136376E-2</v>
      </c>
      <c r="AS34" s="37">
        <f t="shared" ref="AS34:AS53" si="54">AS8/AP8-1</f>
        <v>2.8950953678474223E-2</v>
      </c>
      <c r="AT34" s="38">
        <f t="shared" ref="AT34:AT46" si="55">AT8/AQ8-1</f>
        <v>2.274613979744311E-2</v>
      </c>
      <c r="AU34" s="39">
        <f t="shared" ref="AU34:AU53" si="56">AU8/AR8-1</f>
        <v>1.274291175533615E-2</v>
      </c>
      <c r="AV34" s="37">
        <f t="shared" ref="AV34:AV53" si="57">AV8/AS8-1</f>
        <v>-1.0427010923535263E-2</v>
      </c>
      <c r="AW34" s="38">
        <f t="shared" ref="AW34:AW46" si="58">AW8/AT8-1</f>
        <v>1.3798701298701754E-3</v>
      </c>
      <c r="AX34" s="39">
        <f t="shared" si="35"/>
        <v>-2.0918527838943102E-2</v>
      </c>
      <c r="AY34" s="37">
        <f t="shared" si="36"/>
        <v>-1.0871383174443916E-2</v>
      </c>
      <c r="AZ34" s="38">
        <f t="shared" si="37"/>
        <v>-1.6049282645699936E-2</v>
      </c>
      <c r="BA34" s="39">
        <f t="shared" si="38"/>
        <v>-2.5542168674698829E-2</v>
      </c>
      <c r="BB34" s="37">
        <f t="shared" si="39"/>
        <v>-3.4325329726073717E-2</v>
      </c>
      <c r="BC34" s="38">
        <f t="shared" si="40"/>
        <v>-2.9821237334212047E-2</v>
      </c>
      <c r="BD34" s="39">
        <f t="shared" si="41"/>
        <v>-2.0112100230794572E-2</v>
      </c>
      <c r="BE34" s="37">
        <f t="shared" si="42"/>
        <v>-3.1868324286464689E-2</v>
      </c>
      <c r="BF34" s="38">
        <f t="shared" si="43"/>
        <v>-2.581302538846908E-2</v>
      </c>
    </row>
    <row r="35" spans="1:58">
      <c r="A35" s="78" t="s">
        <v>8</v>
      </c>
      <c r="B35" s="98">
        <v>0.42004930156121612</v>
      </c>
      <c r="C35" s="31">
        <v>0.38607487718109446</v>
      </c>
      <c r="D35" s="98">
        <v>0.40331998665331992</v>
      </c>
      <c r="E35" s="33">
        <v>-5.1035759750028942E-2</v>
      </c>
      <c r="F35" s="31">
        <v>-3.8132485944756822E-2</v>
      </c>
      <c r="G35" s="32">
        <v>-4.4760149794923598E-2</v>
      </c>
      <c r="H35" s="98">
        <v>-3.7804878048780521E-2</v>
      </c>
      <c r="I35" s="31">
        <v>-4.2439644218551509E-2</v>
      </c>
      <c r="J35" s="99">
        <v>-4.0074673304293706E-2</v>
      </c>
      <c r="K35" s="98">
        <v>-4.8922686945500615E-2</v>
      </c>
      <c r="L35" s="31">
        <v>-6.263269639065816E-2</v>
      </c>
      <c r="M35" s="99">
        <v>-5.5620381174640188E-2</v>
      </c>
      <c r="N35" s="98">
        <v>-2.8651385927505379E-2</v>
      </c>
      <c r="O35" s="31">
        <v>-3.9920724801811969E-2</v>
      </c>
      <c r="P35" s="99">
        <v>-3.4115870400878601E-2</v>
      </c>
      <c r="Q35" s="98">
        <v>-3.1005624914254404E-2</v>
      </c>
      <c r="R35" s="31">
        <v>-3.7599528162783891E-2</v>
      </c>
      <c r="S35" s="98">
        <v>-3.4183782247174999E-2</v>
      </c>
      <c r="T35" s="33">
        <f t="shared" si="44"/>
        <v>-2.4777006937561907E-2</v>
      </c>
      <c r="U35" s="31">
        <f t="shared" si="45"/>
        <v>-2.7271334456871466E-2</v>
      </c>
      <c r="V35" s="32">
        <f t="shared" si="46"/>
        <v>-2.5974981604120706E-2</v>
      </c>
      <c r="W35" s="33">
        <f t="shared" si="47"/>
        <v>-2.5696864111498297E-2</v>
      </c>
      <c r="X35" s="31">
        <f t="shared" si="48"/>
        <v>-6.4577098755709272E-3</v>
      </c>
      <c r="Y35" s="32">
        <f t="shared" si="49"/>
        <v>-1.6468988441489807E-2</v>
      </c>
      <c r="Z35" s="33">
        <f t="shared" si="25"/>
        <v>-2.0116227089852501E-2</v>
      </c>
      <c r="AA35" s="31">
        <f t="shared" si="26"/>
        <v>-1.10970196575777E-2</v>
      </c>
      <c r="AB35" s="32">
        <f t="shared" si="27"/>
        <v>-1.5746217067363122E-2</v>
      </c>
      <c r="AC35" s="33">
        <f t="shared" si="28"/>
        <v>-1.8248175182481785E-2</v>
      </c>
      <c r="AD35" s="31">
        <f t="shared" si="29"/>
        <v>-5.9313882654696837E-3</v>
      </c>
      <c r="AE35" s="32">
        <f t="shared" si="30"/>
        <v>-1.2252224129857936E-2</v>
      </c>
      <c r="AF35" s="39">
        <f t="shared" si="30"/>
        <v>-1.7503097893432518E-2</v>
      </c>
      <c r="AG35" s="37">
        <f t="shared" si="30"/>
        <v>-2.7414933075310399E-2</v>
      </c>
      <c r="AH35" s="38">
        <f t="shared" si="30"/>
        <v>-2.2359168839377386E-2</v>
      </c>
      <c r="AI35" s="39">
        <f t="shared" si="31"/>
        <v>-9.459246413369149E-4</v>
      </c>
      <c r="AJ35" s="37">
        <f t="shared" si="32"/>
        <v>-4.3110595257834783E-3</v>
      </c>
      <c r="AK35" s="38">
        <f t="shared" si="33"/>
        <v>-2.5860675610149819E-3</v>
      </c>
      <c r="AL35" s="39">
        <f t="shared" si="33"/>
        <v>5.3653148177370547E-3</v>
      </c>
      <c r="AM35" s="37">
        <f t="shared" si="33"/>
        <v>-4.9958368026647992E-4</v>
      </c>
      <c r="AN35" s="38">
        <f t="shared" si="33"/>
        <v>2.5117485010532903E-3</v>
      </c>
      <c r="AO35" s="39">
        <f t="shared" si="50"/>
        <v>-4.8657981478574808E-3</v>
      </c>
      <c r="AP35" s="37">
        <f t="shared" si="51"/>
        <v>-1.8327224258580799E-3</v>
      </c>
      <c r="AQ35" s="38">
        <f t="shared" si="52"/>
        <v>-3.3944879980603027E-3</v>
      </c>
      <c r="AR35" s="39">
        <f t="shared" si="53"/>
        <v>1.798107255520498E-2</v>
      </c>
      <c r="AS35" s="37">
        <f t="shared" si="54"/>
        <v>-1.6024036054081092E-2</v>
      </c>
      <c r="AT35" s="38">
        <f t="shared" si="55"/>
        <v>1.4597356256589311E-3</v>
      </c>
      <c r="AU35" s="39">
        <f t="shared" si="56"/>
        <v>-1.0691044313604015E-2</v>
      </c>
      <c r="AV35" s="37">
        <f t="shared" si="57"/>
        <v>7.2943172179813498E-3</v>
      </c>
      <c r="AW35" s="38">
        <f t="shared" si="58"/>
        <v>-2.1054336383512506E-3</v>
      </c>
      <c r="AX35" s="39">
        <f t="shared" si="35"/>
        <v>-1.7227877838684735E-3</v>
      </c>
      <c r="AY35" s="37">
        <f t="shared" si="36"/>
        <v>5.7258336140113553E-3</v>
      </c>
      <c r="AZ35" s="38">
        <f t="shared" si="37"/>
        <v>1.8664286293921251E-3</v>
      </c>
      <c r="BA35" s="39">
        <f t="shared" si="38"/>
        <v>-1.5688735487917604E-4</v>
      </c>
      <c r="BB35" s="37">
        <f t="shared" si="39"/>
        <v>1.3563295378432594E-2</v>
      </c>
      <c r="BC35" s="38">
        <f t="shared" si="40"/>
        <v>6.4798315243803639E-3</v>
      </c>
      <c r="BD35" s="39">
        <f t="shared" si="41"/>
        <v>-1.5691197238354437E-4</v>
      </c>
      <c r="BE35" s="37">
        <f t="shared" si="42"/>
        <v>-2.4781100280852897E-3</v>
      </c>
      <c r="BF35" s="38">
        <f t="shared" si="43"/>
        <v>-1.2876227265411488E-3</v>
      </c>
    </row>
    <row r="36" spans="1:58">
      <c r="A36" s="78" t="s">
        <v>9</v>
      </c>
      <c r="B36" s="98">
        <v>0.39853910564760375</v>
      </c>
      <c r="C36" s="31">
        <v>0.39506392045454541</v>
      </c>
      <c r="D36" s="98">
        <v>0.3967985771453979</v>
      </c>
      <c r="E36" s="33">
        <v>9.2484076433120954E-2</v>
      </c>
      <c r="F36" s="31">
        <v>5.7019218531245919E-2</v>
      </c>
      <c r="G36" s="32">
        <v>7.4743744827147074E-2</v>
      </c>
      <c r="H36" s="98">
        <v>1.6324626865671377E-3</v>
      </c>
      <c r="I36" s="31">
        <v>-7.3449729078868264E-3</v>
      </c>
      <c r="J36" s="99">
        <v>-2.784195249096566E-3</v>
      </c>
      <c r="K36" s="98">
        <v>-3.6437718277066322E-2</v>
      </c>
      <c r="L36" s="31">
        <v>-2.2683163512857818E-2</v>
      </c>
      <c r="M36" s="99">
        <v>-2.9701793988356928E-2</v>
      </c>
      <c r="N36" s="98">
        <v>-2.8150296000966524E-2</v>
      </c>
      <c r="O36" s="31">
        <v>-3.8972322204294363E-2</v>
      </c>
      <c r="P36" s="99">
        <v>-3.348842904371252E-2</v>
      </c>
      <c r="Q36" s="98">
        <v>-1.0939830929885597E-2</v>
      </c>
      <c r="R36" s="31">
        <v>-1.9630634121141632E-2</v>
      </c>
      <c r="S36" s="98">
        <v>-1.5202381706467372E-2</v>
      </c>
      <c r="T36" s="33">
        <f t="shared" si="44"/>
        <v>-3.2051282051282048E-2</v>
      </c>
      <c r="U36" s="31">
        <f t="shared" si="45"/>
        <v>-1.8969832696614453E-2</v>
      </c>
      <c r="V36" s="32">
        <f t="shared" si="46"/>
        <v>-2.5664115263394849E-2</v>
      </c>
      <c r="W36" s="33">
        <f t="shared" si="47"/>
        <v>2.4672120503830275E-3</v>
      </c>
      <c r="X36" s="31">
        <f t="shared" si="48"/>
        <v>-8.9969115079897577E-3</v>
      </c>
      <c r="Y36" s="32">
        <f t="shared" si="49"/>
        <v>-3.1687351465540248E-3</v>
      </c>
      <c r="Z36" s="33">
        <f t="shared" si="25"/>
        <v>-3.4974093264248385E-3</v>
      </c>
      <c r="AA36" s="31">
        <f t="shared" si="26"/>
        <v>-2.7913279132791291E-2</v>
      </c>
      <c r="AB36" s="32">
        <f t="shared" si="27"/>
        <v>-1.5430463576158959E-2</v>
      </c>
      <c r="AC36" s="33">
        <f t="shared" si="28"/>
        <v>-1.377875991160793E-2</v>
      </c>
      <c r="AD36" s="31">
        <f t="shared" si="29"/>
        <v>-1.7284638974073063E-2</v>
      </c>
      <c r="AE36" s="32">
        <f t="shared" si="30"/>
        <v>-1.5470505145624536E-2</v>
      </c>
      <c r="AF36" s="39">
        <f t="shared" si="30"/>
        <v>-1.6870963490180579E-2</v>
      </c>
      <c r="AG36" s="37">
        <f t="shared" si="30"/>
        <v>-1.7588652482269485E-2</v>
      </c>
      <c r="AH36" s="38">
        <f t="shared" si="30"/>
        <v>-1.7216642754662836E-2</v>
      </c>
      <c r="AI36" s="39">
        <f t="shared" si="31"/>
        <v>-1.2200026813245723E-2</v>
      </c>
      <c r="AJ36" s="37">
        <f t="shared" si="32"/>
        <v>-1.4293964770430212E-2</v>
      </c>
      <c r="AK36" s="38">
        <f t="shared" si="33"/>
        <v>-1.3208202989224871E-2</v>
      </c>
      <c r="AL36" s="39">
        <f t="shared" si="33"/>
        <v>-2.0765472312703537E-2</v>
      </c>
      <c r="AM36" s="37">
        <f t="shared" si="33"/>
        <v>-6.0055661344661226E-3</v>
      </c>
      <c r="AN36" s="38">
        <f t="shared" si="33"/>
        <v>-1.3666784078900984E-2</v>
      </c>
      <c r="AO36" s="39">
        <f t="shared" si="50"/>
        <v>-8.4546084546084366E-3</v>
      </c>
      <c r="AP36" s="37">
        <f t="shared" si="51"/>
        <v>-8.5470085470085166E-3</v>
      </c>
      <c r="AQ36" s="38">
        <f t="shared" si="52"/>
        <v>-8.4993929005070523E-3</v>
      </c>
      <c r="AR36" s="39">
        <f t="shared" si="53"/>
        <v>-3.2848755940732444E-2</v>
      </c>
      <c r="AS36" s="37">
        <f t="shared" si="54"/>
        <v>-1.1593341260404233E-2</v>
      </c>
      <c r="AT36" s="38">
        <f t="shared" si="55"/>
        <v>-2.2547183402967907E-2</v>
      </c>
      <c r="AU36" s="39">
        <f t="shared" si="56"/>
        <v>-1.9222430987136829E-2</v>
      </c>
      <c r="AV36" s="37">
        <f t="shared" si="57"/>
        <v>-2.6616541353383427E-2</v>
      </c>
      <c r="AW36" s="38">
        <f t="shared" si="58"/>
        <v>-2.2846193529368453E-2</v>
      </c>
      <c r="AX36" s="39">
        <f t="shared" si="35"/>
        <v>-2.4904214559386961E-2</v>
      </c>
      <c r="AY36" s="37">
        <f t="shared" si="36"/>
        <v>-2.6880889850146805E-2</v>
      </c>
      <c r="AZ36" s="38">
        <f t="shared" si="37"/>
        <v>-2.586922090655408E-2</v>
      </c>
      <c r="BA36" s="39">
        <f t="shared" si="38"/>
        <v>-1.5263714674323747E-2</v>
      </c>
      <c r="BB36" s="37">
        <f t="shared" si="39"/>
        <v>-2.270201619304657E-2</v>
      </c>
      <c r="BC36" s="38">
        <f t="shared" si="40"/>
        <v>-1.8891297615360791E-2</v>
      </c>
      <c r="BD36" s="39">
        <f t="shared" si="41"/>
        <v>-2.2406384284837322E-2</v>
      </c>
      <c r="BE36" s="37">
        <f t="shared" si="42"/>
        <v>-2.6640675763482835E-2</v>
      </c>
      <c r="BF36" s="38">
        <f t="shared" si="43"/>
        <v>-2.4463383838383868E-2</v>
      </c>
    </row>
    <row r="37" spans="1:58">
      <c r="A37" s="78" t="s">
        <v>10</v>
      </c>
      <c r="B37" s="98">
        <v>0.31882556131260786</v>
      </c>
      <c r="C37" s="31">
        <v>0.35955746773202213</v>
      </c>
      <c r="D37" s="98">
        <v>0.34038054968287534</v>
      </c>
      <c r="E37" s="33">
        <v>0.18831849135673129</v>
      </c>
      <c r="F37" s="31">
        <v>0.15280289330922248</v>
      </c>
      <c r="G37" s="32">
        <v>0.16925503518563456</v>
      </c>
      <c r="H37" s="98">
        <v>9.0588494599955993E-2</v>
      </c>
      <c r="I37" s="31">
        <v>8.6274509803921484E-2</v>
      </c>
      <c r="J37" s="99">
        <v>8.8305489260143144E-2</v>
      </c>
      <c r="K37" s="98">
        <v>1.4349232012934587E-2</v>
      </c>
      <c r="L37" s="31">
        <v>-3.1227436823104693E-2</v>
      </c>
      <c r="M37" s="99">
        <v>-9.7254004576659003E-3</v>
      </c>
      <c r="N37" s="98">
        <v>4.3434947200637675E-2</v>
      </c>
      <c r="O37" s="31">
        <v>5.6269796907024494E-2</v>
      </c>
      <c r="P37" s="99">
        <v>5.0067398420951204E-2</v>
      </c>
      <c r="Q37" s="98">
        <v>1.9094901661256491E-2</v>
      </c>
      <c r="R37" s="31">
        <v>1.3053448579996463E-2</v>
      </c>
      <c r="S37" s="98">
        <v>1.5954520447460041E-2</v>
      </c>
      <c r="T37" s="33">
        <f t="shared" si="44"/>
        <v>4.2720629567172486E-2</v>
      </c>
      <c r="U37" s="31">
        <f t="shared" si="45"/>
        <v>1.7064252133031532E-2</v>
      </c>
      <c r="V37" s="32">
        <f t="shared" si="46"/>
        <v>2.9422382671480118E-2</v>
      </c>
      <c r="W37" s="33">
        <f t="shared" si="47"/>
        <v>2.1024258760107717E-2</v>
      </c>
      <c r="X37" s="31">
        <f t="shared" si="48"/>
        <v>2.2598870056497189E-2</v>
      </c>
      <c r="Y37" s="32">
        <f t="shared" si="49"/>
        <v>2.1830615465544545E-2</v>
      </c>
      <c r="Z37" s="33">
        <f t="shared" si="25"/>
        <v>1.2671594508975703E-2</v>
      </c>
      <c r="AA37" s="31">
        <f t="shared" si="26"/>
        <v>3.0470450359953105E-2</v>
      </c>
      <c r="AB37" s="32">
        <f t="shared" si="27"/>
        <v>2.179322179322174E-2</v>
      </c>
      <c r="AC37" s="33">
        <f t="shared" si="28"/>
        <v>1.6510253736531144E-2</v>
      </c>
      <c r="AD37" s="31">
        <f t="shared" si="29"/>
        <v>-1.9496344435417923E-3</v>
      </c>
      <c r="AE37" s="32">
        <f t="shared" si="30"/>
        <v>6.9695188512890471E-3</v>
      </c>
      <c r="AF37" s="39">
        <f t="shared" si="30"/>
        <v>3.0603521969567504E-2</v>
      </c>
      <c r="AG37" s="37">
        <f t="shared" si="30"/>
        <v>6.185902653426556E-3</v>
      </c>
      <c r="AH37" s="38">
        <f t="shared" si="30"/>
        <v>1.8095396931287588E-2</v>
      </c>
      <c r="AI37" s="39">
        <f t="shared" si="31"/>
        <v>8.9581950895818441E-3</v>
      </c>
      <c r="AJ37" s="37">
        <f t="shared" si="32"/>
        <v>1.0839669956317799E-2</v>
      </c>
      <c r="AK37" s="38">
        <f t="shared" si="33"/>
        <v>9.9107215988205599E-3</v>
      </c>
      <c r="AL37" s="39">
        <f t="shared" si="33"/>
        <v>7.8921407431766788E-3</v>
      </c>
      <c r="AM37" s="37">
        <f t="shared" si="33"/>
        <v>8.9628681177977843E-3</v>
      </c>
      <c r="AN37" s="38">
        <f t="shared" si="33"/>
        <v>8.4347120843470957E-3</v>
      </c>
      <c r="AO37" s="39">
        <f t="shared" si="50"/>
        <v>4.2414355628057621E-3</v>
      </c>
      <c r="AP37" s="37">
        <f t="shared" si="51"/>
        <v>-1.4276649746193248E-3</v>
      </c>
      <c r="AQ37" s="38">
        <f t="shared" si="52"/>
        <v>1.3672189158757675E-3</v>
      </c>
      <c r="AR37" s="39">
        <f t="shared" si="53"/>
        <v>1.9493177387914784E-3</v>
      </c>
      <c r="AS37" s="37">
        <f t="shared" si="54"/>
        <v>-1.8745035742652849E-2</v>
      </c>
      <c r="AT37" s="38">
        <f t="shared" si="55"/>
        <v>-8.5133724198859229E-3</v>
      </c>
      <c r="AU37" s="39">
        <f t="shared" si="56"/>
        <v>-3.2911802853437089E-2</v>
      </c>
      <c r="AV37" s="37">
        <f t="shared" si="57"/>
        <v>-2.3797960174842148E-2</v>
      </c>
      <c r="AW37" s="38">
        <f t="shared" si="58"/>
        <v>-2.8351559335763499E-2</v>
      </c>
      <c r="AX37" s="39">
        <f t="shared" si="35"/>
        <v>-3.7552388935456871E-2</v>
      </c>
      <c r="AY37" s="37">
        <f t="shared" si="36"/>
        <v>-3.3830845771144258E-2</v>
      </c>
      <c r="AZ37" s="38">
        <f t="shared" si="37"/>
        <v>-3.5681533972488522E-2</v>
      </c>
      <c r="BA37" s="39">
        <f t="shared" si="38"/>
        <v>-4.1630377982929789E-2</v>
      </c>
      <c r="BB37" s="37">
        <f t="shared" si="39"/>
        <v>-2.6948163405423942E-2</v>
      </c>
      <c r="BC37" s="38">
        <f t="shared" si="40"/>
        <v>-3.4235324630414121E-2</v>
      </c>
      <c r="BD37" s="39">
        <f t="shared" si="41"/>
        <v>-5.1435841512177394E-2</v>
      </c>
      <c r="BE37" s="37">
        <f t="shared" si="42"/>
        <v>-4.1453519139177941E-2</v>
      </c>
      <c r="BF37" s="38">
        <f t="shared" si="43"/>
        <v>-4.6370065347775435E-2</v>
      </c>
    </row>
    <row r="38" spans="1:58">
      <c r="A38" s="78" t="s">
        <v>11</v>
      </c>
      <c r="B38" s="98">
        <v>0.31325301204819267</v>
      </c>
      <c r="C38" s="31">
        <v>0.26971179989124527</v>
      </c>
      <c r="D38" s="98">
        <v>0.28796968740132622</v>
      </c>
      <c r="E38" s="33">
        <v>-4.1571100917431214E-2</v>
      </c>
      <c r="F38" s="31">
        <v>-4.0471092077087767E-2</v>
      </c>
      <c r="G38" s="32">
        <v>-4.0941407207648939E-2</v>
      </c>
      <c r="H38" s="98">
        <v>-4.5468142387077526E-2</v>
      </c>
      <c r="I38" s="31">
        <v>-8.7034144164249039E-2</v>
      </c>
      <c r="J38" s="99">
        <v>-6.9274028629856876E-2</v>
      </c>
      <c r="K38" s="98">
        <v>-4.9827640238169879E-2</v>
      </c>
      <c r="L38" s="31">
        <v>-4.7910046443412346E-2</v>
      </c>
      <c r="M38" s="99">
        <v>-4.87503433122769E-2</v>
      </c>
      <c r="N38" s="98">
        <v>-2.3746701846965701E-2</v>
      </c>
      <c r="O38" s="31">
        <v>-3.9794608472400461E-2</v>
      </c>
      <c r="P38" s="99">
        <v>-3.2770319041432128E-2</v>
      </c>
      <c r="Q38" s="98">
        <v>-7.0945945945946054E-3</v>
      </c>
      <c r="R38" s="31">
        <v>9.8930481283423521E-3</v>
      </c>
      <c r="S38" s="98">
        <v>2.3880597014924732E-3</v>
      </c>
      <c r="T38" s="33">
        <f t="shared" si="44"/>
        <v>3.4025178632187902E-2</v>
      </c>
      <c r="U38" s="31">
        <f t="shared" si="45"/>
        <v>2.6740799576383312E-2</v>
      </c>
      <c r="V38" s="32">
        <f t="shared" si="46"/>
        <v>2.9928528886241867E-2</v>
      </c>
      <c r="W38" s="33">
        <f t="shared" si="47"/>
        <v>8.4896347482724677E-2</v>
      </c>
      <c r="X38" s="31">
        <f t="shared" si="48"/>
        <v>7.194430118617845E-2</v>
      </c>
      <c r="Y38" s="32">
        <f t="shared" si="49"/>
        <v>7.7634812780106977E-2</v>
      </c>
      <c r="Z38" s="33">
        <f t="shared" si="25"/>
        <v>6.126781922960256E-2</v>
      </c>
      <c r="AA38" s="31">
        <f t="shared" si="26"/>
        <v>3.0069761847486109E-2</v>
      </c>
      <c r="AB38" s="32">
        <f t="shared" si="27"/>
        <v>4.3869063590018742E-2</v>
      </c>
      <c r="AC38" s="33">
        <f t="shared" si="28"/>
        <v>3.4581308945413003E-2</v>
      </c>
      <c r="AD38" s="31">
        <f t="shared" si="29"/>
        <v>5.0910789350770758E-2</v>
      </c>
      <c r="AE38" s="32">
        <f t="shared" si="30"/>
        <v>4.3567664824572638E-2</v>
      </c>
      <c r="AF38" s="39">
        <f t="shared" si="30"/>
        <v>5.1104972375690672E-2</v>
      </c>
      <c r="AG38" s="37">
        <f t="shared" si="30"/>
        <v>5.555555555555558E-2</v>
      </c>
      <c r="AH38" s="38">
        <f t="shared" si="30"/>
        <v>5.3571428571428603E-2</v>
      </c>
      <c r="AI38" s="39">
        <f t="shared" si="31"/>
        <v>2.9172141918528238E-2</v>
      </c>
      <c r="AJ38" s="37">
        <f t="shared" si="32"/>
        <v>8.4210526315788847E-3</v>
      </c>
      <c r="AK38" s="38">
        <f t="shared" si="33"/>
        <v>1.7650496785505565E-2</v>
      </c>
      <c r="AL38" s="39">
        <f t="shared" si="33"/>
        <v>3.3452502553626084E-2</v>
      </c>
      <c r="AM38" s="37">
        <f t="shared" si="33"/>
        <v>7.9331941544884543E-3</v>
      </c>
      <c r="AN38" s="38">
        <f t="shared" si="33"/>
        <v>1.9411899839191449E-2</v>
      </c>
      <c r="AO38" s="39">
        <f t="shared" si="50"/>
        <v>5.6832221398566141E-3</v>
      </c>
      <c r="AP38" s="37">
        <f t="shared" si="51"/>
        <v>1.8019884009941922E-2</v>
      </c>
      <c r="AQ38" s="38">
        <f t="shared" si="52"/>
        <v>1.2394366197183038E-2</v>
      </c>
      <c r="AR38" s="39">
        <f t="shared" si="53"/>
        <v>-2.2113022113021685E-3</v>
      </c>
      <c r="AS38" s="37">
        <f t="shared" si="54"/>
        <v>-5.9003051881993951E-3</v>
      </c>
      <c r="AT38" s="38">
        <f t="shared" si="55"/>
        <v>-4.2292710072342476E-3</v>
      </c>
      <c r="AU38" s="39">
        <f t="shared" si="56"/>
        <v>-1.25584831322334E-2</v>
      </c>
      <c r="AV38" s="37">
        <f t="shared" si="57"/>
        <v>-2.517396643471137E-2</v>
      </c>
      <c r="AW38" s="38">
        <f t="shared" si="58"/>
        <v>-1.9447859617748975E-2</v>
      </c>
      <c r="AX38" s="39">
        <f t="shared" si="35"/>
        <v>-5.8603491271820407E-2</v>
      </c>
      <c r="AY38" s="37">
        <f t="shared" si="36"/>
        <v>-3.086290153264748E-2</v>
      </c>
      <c r="AZ38" s="38">
        <f t="shared" si="37"/>
        <v>-4.3542687792089363E-2</v>
      </c>
      <c r="BA38" s="39">
        <f t="shared" si="38"/>
        <v>-7.9470198675496651E-2</v>
      </c>
      <c r="BB38" s="37">
        <f t="shared" si="39"/>
        <v>-5.5892547660311931E-2</v>
      </c>
      <c r="BC38" s="38">
        <f t="shared" si="40"/>
        <v>-6.649982123703968E-2</v>
      </c>
      <c r="BD38" s="39">
        <f t="shared" si="41"/>
        <v>-4.2302158273381241E-2</v>
      </c>
      <c r="BE38" s="37">
        <f t="shared" si="42"/>
        <v>-7.3198715006883908E-2</v>
      </c>
      <c r="BF38" s="38">
        <f t="shared" si="43"/>
        <v>-5.9491893272054175E-2</v>
      </c>
    </row>
    <row r="39" spans="1:58">
      <c r="A39" s="78" t="s">
        <v>12</v>
      </c>
      <c r="B39" s="98">
        <v>0.67819508241015947</v>
      </c>
      <c r="C39" s="31">
        <v>0.54004297005486901</v>
      </c>
      <c r="D39" s="98">
        <v>0.60017611699848716</v>
      </c>
      <c r="E39" s="33">
        <v>-3.0268877797456128E-2</v>
      </c>
      <c r="F39" s="31">
        <v>-4.705882352941182E-2</v>
      </c>
      <c r="G39" s="32">
        <v>-3.9394384830221951E-2</v>
      </c>
      <c r="H39" s="98">
        <v>-6.7242238087331874E-2</v>
      </c>
      <c r="I39" s="31">
        <v>-3.6185610898254561E-2</v>
      </c>
      <c r="J39" s="99">
        <v>-5.0497322111706211E-2</v>
      </c>
      <c r="K39" s="98">
        <v>-6.6571733713065129E-2</v>
      </c>
      <c r="L39" s="31">
        <v>-6.1837455830388688E-2</v>
      </c>
      <c r="M39" s="99">
        <v>-6.3980660757453678E-2</v>
      </c>
      <c r="N39" s="98">
        <v>-6.9412662090007626E-2</v>
      </c>
      <c r="O39" s="31">
        <v>-4.0489642184557417E-2</v>
      </c>
      <c r="P39" s="99">
        <v>-5.3546831955922913E-2</v>
      </c>
      <c r="Q39" s="98">
        <v>-4.7745901639344224E-2</v>
      </c>
      <c r="R39" s="31">
        <v>-5.1193981027150781E-2</v>
      </c>
      <c r="S39" s="98">
        <v>-4.9663452792432228E-2</v>
      </c>
      <c r="T39" s="33">
        <f t="shared" si="44"/>
        <v>-2.9051000645577751E-2</v>
      </c>
      <c r="U39" s="31">
        <f t="shared" si="45"/>
        <v>-4.0165488708843289E-2</v>
      </c>
      <c r="V39" s="32">
        <f t="shared" si="46"/>
        <v>-3.5222052067381271E-2</v>
      </c>
      <c r="W39" s="33">
        <f t="shared" si="47"/>
        <v>1.7065602836879412E-2</v>
      </c>
      <c r="X39" s="31">
        <f t="shared" si="48"/>
        <v>-1.0775862068965747E-3</v>
      </c>
      <c r="Y39" s="32">
        <f t="shared" si="49"/>
        <v>7.0436507936508796E-3</v>
      </c>
      <c r="Z39" s="33">
        <f t="shared" si="25"/>
        <v>6.9731967748964951E-3</v>
      </c>
      <c r="AA39" s="31">
        <f t="shared" si="26"/>
        <v>-3.5958288385473658E-4</v>
      </c>
      <c r="AB39" s="32">
        <f t="shared" si="27"/>
        <v>2.95537385479272E-3</v>
      </c>
      <c r="AC39" s="33">
        <f t="shared" si="28"/>
        <v>-2.1640337589265979E-3</v>
      </c>
      <c r="AD39" s="31">
        <f t="shared" si="29"/>
        <v>-6.4748201438848962E-3</v>
      </c>
      <c r="AE39" s="32">
        <f t="shared" si="30"/>
        <v>-4.5182202141244021E-3</v>
      </c>
      <c r="AF39" s="39">
        <f t="shared" si="30"/>
        <v>2.9494686618954713E-2</v>
      </c>
      <c r="AG39" s="37">
        <f t="shared" si="30"/>
        <v>1.8464880521361415E-2</v>
      </c>
      <c r="AH39" s="38">
        <f t="shared" si="30"/>
        <v>2.3482979773063573E-2</v>
      </c>
      <c r="AI39" s="39">
        <f t="shared" si="31"/>
        <v>5.1190225405519207E-2</v>
      </c>
      <c r="AJ39" s="37">
        <f t="shared" si="32"/>
        <v>4.6214006398862528E-2</v>
      </c>
      <c r="AK39" s="38">
        <f t="shared" si="33"/>
        <v>4.8491275426588265E-2</v>
      </c>
      <c r="AL39" s="39">
        <f t="shared" si="33"/>
        <v>2.264529058116227E-2</v>
      </c>
      <c r="AM39" s="37">
        <f t="shared" si="33"/>
        <v>1.885830784913356E-2</v>
      </c>
      <c r="AN39" s="38">
        <f t="shared" si="33"/>
        <v>2.0595807282089096E-2</v>
      </c>
      <c r="AO39" s="39">
        <f t="shared" si="50"/>
        <v>4.4287673917303483E-2</v>
      </c>
      <c r="AP39" s="37">
        <f t="shared" si="51"/>
        <v>3.601800900450236E-2</v>
      </c>
      <c r="AQ39" s="38">
        <f t="shared" si="52"/>
        <v>3.9819819819819857E-2</v>
      </c>
      <c r="AR39" s="39">
        <f t="shared" si="53"/>
        <v>1.820228936010504E-2</v>
      </c>
      <c r="AS39" s="37">
        <f t="shared" si="54"/>
        <v>3.8145823273780799E-2</v>
      </c>
      <c r="AT39" s="38">
        <f t="shared" si="55"/>
        <v>2.8937792410327567E-2</v>
      </c>
      <c r="AU39" s="39">
        <f t="shared" si="56"/>
        <v>2.0457058606708545E-2</v>
      </c>
      <c r="AV39" s="37">
        <f t="shared" si="57"/>
        <v>2.1240310077519364E-2</v>
      </c>
      <c r="AW39" s="38">
        <f t="shared" si="58"/>
        <v>2.0882452004041818E-2</v>
      </c>
      <c r="AX39" s="39">
        <f t="shared" si="35"/>
        <v>-7.224128589489176E-4</v>
      </c>
      <c r="AY39" s="37">
        <f t="shared" si="36"/>
        <v>-3.5372703810535921E-2</v>
      </c>
      <c r="AZ39" s="38">
        <f t="shared" si="37"/>
        <v>-1.9548003959089399E-2</v>
      </c>
      <c r="BA39" s="39">
        <f t="shared" si="38"/>
        <v>-2.7833001988071593E-2</v>
      </c>
      <c r="BB39" s="37">
        <f t="shared" si="39"/>
        <v>-4.0919106074913669E-3</v>
      </c>
      <c r="BC39" s="38">
        <f t="shared" si="40"/>
        <v>-1.514259274838059E-2</v>
      </c>
      <c r="BD39" s="39">
        <f t="shared" si="41"/>
        <v>-4.3502509760178443E-2</v>
      </c>
      <c r="BE39" s="37">
        <f t="shared" si="42"/>
        <v>-1.1694058154235187E-2</v>
      </c>
      <c r="BF39" s="38">
        <f t="shared" si="43"/>
        <v>-2.6309045869992276E-2</v>
      </c>
    </row>
    <row r="40" spans="1:58">
      <c r="A40" s="78" t="s">
        <v>13</v>
      </c>
      <c r="B40" s="98">
        <v>0.47929591681252348</v>
      </c>
      <c r="C40" s="31">
        <v>0.39570318451927466</v>
      </c>
      <c r="D40" s="98">
        <v>0.43355979856354554</v>
      </c>
      <c r="E40" s="33">
        <v>-9.7063215530114433E-2</v>
      </c>
      <c r="F40" s="31">
        <v>-6.877729257641918E-2</v>
      </c>
      <c r="G40" s="32">
        <v>-8.1995812979762772E-2</v>
      </c>
      <c r="H40" s="98">
        <v>-7.4558985667034228E-2</v>
      </c>
      <c r="I40" s="31">
        <v>-8.1008206330597909E-2</v>
      </c>
      <c r="J40" s="99">
        <v>-7.8043836310655035E-2</v>
      </c>
      <c r="K40" s="98">
        <v>-8.4735666418466082E-2</v>
      </c>
      <c r="L40" s="31">
        <v>-5.6767444827146352E-2</v>
      </c>
      <c r="M40" s="99">
        <v>-6.9671567953827118E-2</v>
      </c>
      <c r="N40" s="98">
        <v>-2.6033192320208287E-2</v>
      </c>
      <c r="O40" s="31">
        <v>-4.2331620232621048E-2</v>
      </c>
      <c r="P40" s="99">
        <v>-3.4933530280649938E-2</v>
      </c>
      <c r="Q40" s="98">
        <v>-5.345806882726345E-3</v>
      </c>
      <c r="R40" s="31">
        <v>1.2710069199266538E-3</v>
      </c>
      <c r="S40" s="98">
        <v>-1.760159179612808E-3</v>
      </c>
      <c r="T40" s="33">
        <f t="shared" si="44"/>
        <v>2.0658380920389741E-2</v>
      </c>
      <c r="U40" s="31">
        <f t="shared" si="45"/>
        <v>3.9492242595204896E-3</v>
      </c>
      <c r="V40" s="32">
        <f t="shared" si="46"/>
        <v>1.1576203618521852E-2</v>
      </c>
      <c r="W40" s="33">
        <f t="shared" si="47"/>
        <v>1.5468158630903339E-2</v>
      </c>
      <c r="X40" s="31">
        <f t="shared" si="48"/>
        <v>3.4700758640067386E-2</v>
      </c>
      <c r="Y40" s="32">
        <f t="shared" si="49"/>
        <v>2.5843122394846541E-2</v>
      </c>
      <c r="Z40" s="33">
        <f t="shared" si="25"/>
        <v>-2.301085723545615E-2</v>
      </c>
      <c r="AA40" s="31">
        <f t="shared" si="26"/>
        <v>-1.4120841819416197E-2</v>
      </c>
      <c r="AB40" s="32">
        <f t="shared" si="27"/>
        <v>-1.8173758865248191E-2</v>
      </c>
      <c r="AC40" s="33">
        <f t="shared" si="28"/>
        <v>-1.6420633604246171E-2</v>
      </c>
      <c r="AD40" s="31">
        <f t="shared" si="29"/>
        <v>-1.2532708993251651E-2</v>
      </c>
      <c r="AE40" s="32">
        <f t="shared" si="30"/>
        <v>-1.4296463506395796E-2</v>
      </c>
      <c r="AF40" s="39">
        <f t="shared" si="30"/>
        <v>-8.0944350758853645E-3</v>
      </c>
      <c r="AG40" s="37">
        <f t="shared" si="30"/>
        <v>-2.8591352859135277E-2</v>
      </c>
      <c r="AH40" s="38">
        <f t="shared" si="30"/>
        <v>-1.9312977099236628E-2</v>
      </c>
      <c r="AI40" s="39">
        <f t="shared" si="31"/>
        <v>-4.1142468548112876E-2</v>
      </c>
      <c r="AJ40" s="37">
        <f t="shared" si="32"/>
        <v>-3.1299353912419225E-2</v>
      </c>
      <c r="AK40" s="38">
        <f t="shared" si="33"/>
        <v>-3.5806024752860544E-2</v>
      </c>
      <c r="AL40" s="39">
        <f t="shared" si="33"/>
        <v>-1.0283687943262398E-2</v>
      </c>
      <c r="AM40" s="37">
        <f t="shared" si="33"/>
        <v>-2.3714243367422561E-2</v>
      </c>
      <c r="AN40" s="38">
        <f t="shared" si="33"/>
        <v>-1.7599095826269506E-2</v>
      </c>
      <c r="AO40" s="39">
        <f t="shared" si="50"/>
        <v>2.5080616266570654E-3</v>
      </c>
      <c r="AP40" s="37">
        <f t="shared" si="51"/>
        <v>-5.3134962805525543E-3</v>
      </c>
      <c r="AQ40" s="38">
        <f t="shared" si="52"/>
        <v>-1.7256964417783349E-3</v>
      </c>
      <c r="AR40" s="39">
        <f t="shared" si="53"/>
        <v>1.9656897784130489E-3</v>
      </c>
      <c r="AS40" s="37">
        <f t="shared" si="54"/>
        <v>-1.46520146520146E-2</v>
      </c>
      <c r="AT40" s="38">
        <f t="shared" si="55"/>
        <v>-6.9970365492262321E-3</v>
      </c>
      <c r="AU40" s="39">
        <f t="shared" si="56"/>
        <v>5.3504547886573661E-4</v>
      </c>
      <c r="AV40" s="37">
        <f t="shared" si="57"/>
        <v>6.0408921933086113E-3</v>
      </c>
      <c r="AW40" s="38">
        <f t="shared" si="58"/>
        <v>3.481720964934043E-3</v>
      </c>
      <c r="AX40" s="39">
        <f t="shared" si="35"/>
        <v>1.461675579322641E-2</v>
      </c>
      <c r="AY40" s="37">
        <f t="shared" si="36"/>
        <v>2.7405696689761339E-2</v>
      </c>
      <c r="AZ40" s="38">
        <f t="shared" si="37"/>
        <v>2.1478727798430297E-2</v>
      </c>
      <c r="BA40" s="39">
        <f t="shared" si="38"/>
        <v>9.3113141250877884E-3</v>
      </c>
      <c r="BB40" s="37">
        <f t="shared" si="39"/>
        <v>-3.4467256106698319E-3</v>
      </c>
      <c r="BC40" s="38">
        <f t="shared" si="40"/>
        <v>2.4262029923169948E-3</v>
      </c>
      <c r="BD40" s="39">
        <f t="shared" si="41"/>
        <v>1.0617928633594342E-2</v>
      </c>
      <c r="BE40" s="37">
        <f t="shared" si="42"/>
        <v>1.5037593984956743E-4</v>
      </c>
      <c r="BF40" s="38">
        <f t="shared" si="43"/>
        <v>5.0020169423155014E-3</v>
      </c>
    </row>
    <row r="41" spans="1:58">
      <c r="A41" s="78" t="s">
        <v>14</v>
      </c>
      <c r="B41" s="98">
        <v>0.46259332622276395</v>
      </c>
      <c r="C41" s="31">
        <v>0.41798580786026207</v>
      </c>
      <c r="D41" s="98">
        <v>0.43906126268807144</v>
      </c>
      <c r="E41" s="33">
        <v>-3.0732367954995343E-2</v>
      </c>
      <c r="F41" s="31">
        <v>-1.4339332114329695E-2</v>
      </c>
      <c r="G41" s="32">
        <v>-2.2211105552776389E-2</v>
      </c>
      <c r="H41" s="98">
        <v>-5.2450558899398092E-2</v>
      </c>
      <c r="I41" s="31">
        <v>-3.6321031048623276E-2</v>
      </c>
      <c r="J41" s="99">
        <v>-4.3998772127289421E-2</v>
      </c>
      <c r="K41" s="98">
        <v>-5.0362976406533533E-2</v>
      </c>
      <c r="L41" s="31">
        <v>-4.8125633232016241E-2</v>
      </c>
      <c r="M41" s="99">
        <v>-4.9181205180348964E-2</v>
      </c>
      <c r="N41" s="98">
        <v>-5.2317247969421832E-2</v>
      </c>
      <c r="O41" s="31">
        <v>-4.2043640234167068E-2</v>
      </c>
      <c r="P41" s="99">
        <v>-4.6884673833511581E-2</v>
      </c>
      <c r="Q41" s="98">
        <v>-5.823040080665487E-2</v>
      </c>
      <c r="R41" s="31">
        <v>-5.2777777777777812E-2</v>
      </c>
      <c r="S41" s="98">
        <v>-5.5332467225699733E-2</v>
      </c>
      <c r="T41" s="33">
        <f t="shared" si="44"/>
        <v>-7.4143468950749414E-2</v>
      </c>
      <c r="U41" s="31">
        <f t="shared" si="45"/>
        <v>-4.5043988269794721E-2</v>
      </c>
      <c r="V41" s="32">
        <f t="shared" si="46"/>
        <v>-5.863599424892163E-2</v>
      </c>
      <c r="W41" s="33">
        <f t="shared" si="47"/>
        <v>-2.5585429314830876E-2</v>
      </c>
      <c r="X41" s="31">
        <f t="shared" si="48"/>
        <v>-3.1200098268026055E-2</v>
      </c>
      <c r="Y41" s="32">
        <f t="shared" si="49"/>
        <v>-2.8620758350488051E-2</v>
      </c>
      <c r="Z41" s="33">
        <f t="shared" si="25"/>
        <v>-1.8394896899569746E-2</v>
      </c>
      <c r="AA41" s="31">
        <f t="shared" si="26"/>
        <v>-1.825789273488021E-2</v>
      </c>
      <c r="AB41" s="32">
        <f t="shared" si="27"/>
        <v>-1.8321028165162678E-2</v>
      </c>
      <c r="AC41" s="33">
        <f t="shared" si="28"/>
        <v>-3.1736436451563765E-3</v>
      </c>
      <c r="AD41" s="31">
        <f t="shared" si="29"/>
        <v>-9.0404236084205003E-3</v>
      </c>
      <c r="AE41" s="32">
        <f t="shared" si="30"/>
        <v>-6.3370473537603944E-3</v>
      </c>
      <c r="AF41" s="39">
        <f t="shared" si="30"/>
        <v>9.7028502122498139E-3</v>
      </c>
      <c r="AG41" s="37">
        <f t="shared" si="30"/>
        <v>1.7854815587123651E-2</v>
      </c>
      <c r="AH41" s="38">
        <f t="shared" si="30"/>
        <v>1.4086481182984167E-2</v>
      </c>
      <c r="AI41" s="39">
        <f t="shared" si="31"/>
        <v>4.2192192192192168E-2</v>
      </c>
      <c r="AJ41" s="37">
        <f t="shared" si="32"/>
        <v>1.7285531370038409E-2</v>
      </c>
      <c r="AK41" s="38">
        <f t="shared" si="33"/>
        <v>2.8749136143745746E-2</v>
      </c>
      <c r="AL41" s="39">
        <f t="shared" si="33"/>
        <v>8.9324304855207259E-3</v>
      </c>
      <c r="AM41" s="37">
        <f t="shared" si="33"/>
        <v>2.5173064820641855E-2</v>
      </c>
      <c r="AN41" s="38">
        <f t="shared" si="33"/>
        <v>1.7600429934166328E-2</v>
      </c>
      <c r="AO41" s="39">
        <f t="shared" si="50"/>
        <v>-1.9420248464943612E-2</v>
      </c>
      <c r="AP41" s="37">
        <f t="shared" si="51"/>
        <v>-8.2259054634745699E-3</v>
      </c>
      <c r="AQ41" s="38">
        <f t="shared" si="52"/>
        <v>-1.3401109057301297E-2</v>
      </c>
      <c r="AR41" s="39">
        <f t="shared" si="53"/>
        <v>-1.3251783893985736E-2</v>
      </c>
      <c r="AS41" s="37">
        <f t="shared" si="54"/>
        <v>-6.5610299579104137E-3</v>
      </c>
      <c r="AT41" s="38">
        <f t="shared" si="55"/>
        <v>-9.635329541652693E-3</v>
      </c>
      <c r="AU41" s="39">
        <f t="shared" si="56"/>
        <v>-3.0548996458087396E-2</v>
      </c>
      <c r="AV41" s="37">
        <f t="shared" si="57"/>
        <v>-4.2866043613707161E-2</v>
      </c>
      <c r="AW41" s="38">
        <f t="shared" si="58"/>
        <v>-3.7227214377406947E-2</v>
      </c>
      <c r="AX41" s="39">
        <f t="shared" si="35"/>
        <v>-6.1196529152077961E-2</v>
      </c>
      <c r="AY41" s="37">
        <f t="shared" si="36"/>
        <v>-5.5852102590808528E-2</v>
      </c>
      <c r="AZ41" s="38">
        <f t="shared" si="37"/>
        <v>-5.831578947368421E-2</v>
      </c>
      <c r="BA41" s="39">
        <f t="shared" si="38"/>
        <v>-3.4214366790984219E-2</v>
      </c>
      <c r="BB41" s="37">
        <f t="shared" si="39"/>
        <v>-3.1991174848317705E-2</v>
      </c>
      <c r="BC41" s="38">
        <f t="shared" si="40"/>
        <v>-3.3012892167821772E-2</v>
      </c>
      <c r="BD41" s="39">
        <f t="shared" si="41"/>
        <v>-2.0147750167897938E-2</v>
      </c>
      <c r="BE41" s="37">
        <f t="shared" si="42"/>
        <v>-2.5071225071225056E-2</v>
      </c>
      <c r="BF41" s="38">
        <f t="shared" si="43"/>
        <v>-2.281134401972873E-2</v>
      </c>
    </row>
    <row r="42" spans="1:58">
      <c r="A42" s="78" t="s">
        <v>15</v>
      </c>
      <c r="B42" s="98">
        <v>0.3616387765885698</v>
      </c>
      <c r="C42" s="31">
        <v>0.36165176223040496</v>
      </c>
      <c r="D42" s="98">
        <v>0.36164549821617742</v>
      </c>
      <c r="E42" s="33">
        <v>-9.3273914395274327E-3</v>
      </c>
      <c r="F42" s="31">
        <v>-1.0141008305968757E-2</v>
      </c>
      <c r="G42" s="32">
        <v>-9.748537719342143E-3</v>
      </c>
      <c r="H42" s="98">
        <v>-2.6990270948843986E-2</v>
      </c>
      <c r="I42" s="31">
        <v>-1.6001561127914954E-2</v>
      </c>
      <c r="J42" s="99">
        <v>-2.1304523424878874E-2</v>
      </c>
      <c r="K42" s="98">
        <v>-1.6664874744651059E-2</v>
      </c>
      <c r="L42" s="31">
        <v>-1.764997521070899E-2</v>
      </c>
      <c r="M42" s="99">
        <v>-1.7177344475394651E-2</v>
      </c>
      <c r="N42" s="98">
        <v>-3.7174721189591198E-3</v>
      </c>
      <c r="O42" s="31">
        <v>-3.0281619057231923E-3</v>
      </c>
      <c r="P42" s="99">
        <v>-3.3590510680732155E-3</v>
      </c>
      <c r="Q42" s="98">
        <v>-1.8876207199297612E-2</v>
      </c>
      <c r="R42" s="31">
        <v>-7.0871722182852537E-4</v>
      </c>
      <c r="S42" s="98">
        <v>-9.4265100847858996E-3</v>
      </c>
      <c r="T42" s="33">
        <f t="shared" si="44"/>
        <v>-1.4653243847874697E-2</v>
      </c>
      <c r="U42" s="31">
        <f t="shared" si="45"/>
        <v>3.6474164133739606E-3</v>
      </c>
      <c r="V42" s="32">
        <f t="shared" si="46"/>
        <v>-5.050505050505083E-3</v>
      </c>
      <c r="W42" s="33">
        <f t="shared" si="47"/>
        <v>-5.9030536950845924E-3</v>
      </c>
      <c r="X42" s="31">
        <f t="shared" si="48"/>
        <v>-2.624671916010457E-3</v>
      </c>
      <c r="Y42" s="32">
        <f t="shared" si="49"/>
        <v>-4.1677798557306911E-3</v>
      </c>
      <c r="Z42" s="33">
        <f t="shared" si="25"/>
        <v>-1.8271097407788095E-2</v>
      </c>
      <c r="AA42" s="31">
        <f t="shared" si="26"/>
        <v>-1.4271255060728794E-2</v>
      </c>
      <c r="AB42" s="32">
        <f t="shared" si="27"/>
        <v>-1.6150668025969872E-2</v>
      </c>
      <c r="AC42" s="33">
        <f t="shared" si="28"/>
        <v>-3.6989647551471494E-2</v>
      </c>
      <c r="AD42" s="31">
        <f t="shared" si="29"/>
        <v>-1.8893110175582706E-2</v>
      </c>
      <c r="AE42" s="32">
        <f t="shared" si="30"/>
        <v>-2.737783595113441E-2</v>
      </c>
      <c r="AF42" s="39">
        <f t="shared" si="30"/>
        <v>-3.86520111124532E-2</v>
      </c>
      <c r="AG42" s="37">
        <f t="shared" si="30"/>
        <v>-4.1339612768184208E-2</v>
      </c>
      <c r="AH42" s="38">
        <f t="shared" si="30"/>
        <v>-4.0091959179096137E-2</v>
      </c>
      <c r="AI42" s="39">
        <f t="shared" si="31"/>
        <v>-5.1514009297650487E-2</v>
      </c>
      <c r="AJ42" s="37">
        <f t="shared" si="32"/>
        <v>-3.1441048034934527E-2</v>
      </c>
      <c r="AK42" s="38">
        <f t="shared" si="33"/>
        <v>-4.0773409661779336E-2</v>
      </c>
      <c r="AL42" s="39">
        <f t="shared" si="33"/>
        <v>-3.1659822493045442E-2</v>
      </c>
      <c r="AM42" s="37">
        <f t="shared" si="33"/>
        <v>-3.2348963029756539E-2</v>
      </c>
      <c r="AN42" s="38">
        <f t="shared" si="33"/>
        <v>-3.2032153949211328E-2</v>
      </c>
      <c r="AO42" s="39">
        <f t="shared" si="50"/>
        <v>-1.4500683994528085E-2</v>
      </c>
      <c r="AP42" s="37">
        <f t="shared" si="51"/>
        <v>-1.6191030867792611E-2</v>
      </c>
      <c r="AQ42" s="38">
        <f t="shared" si="52"/>
        <v>-1.5413652091852748E-2</v>
      </c>
      <c r="AR42" s="39">
        <f t="shared" si="53"/>
        <v>-7.0794003331482447E-3</v>
      </c>
      <c r="AS42" s="37">
        <f t="shared" si="54"/>
        <v>-1.2787118162443711E-2</v>
      </c>
      <c r="AT42" s="38">
        <f t="shared" si="55"/>
        <v>-1.0159744408945737E-2</v>
      </c>
      <c r="AU42" s="39">
        <f t="shared" si="56"/>
        <v>1.0345309660282354E-2</v>
      </c>
      <c r="AV42" s="37">
        <f t="shared" si="57"/>
        <v>1.2952746461981191E-2</v>
      </c>
      <c r="AW42" s="38">
        <f t="shared" si="58"/>
        <v>1.1748757342973315E-2</v>
      </c>
      <c r="AX42" s="39">
        <f t="shared" si="35"/>
        <v>1.300678013006773E-2</v>
      </c>
      <c r="AY42" s="37">
        <f t="shared" si="36"/>
        <v>1.1839924224488207E-4</v>
      </c>
      <c r="AZ42" s="38">
        <f t="shared" si="37"/>
        <v>6.0613794423531875E-3</v>
      </c>
      <c r="BA42" s="39">
        <f t="shared" si="38"/>
        <v>-1.6937576833765844E-2</v>
      </c>
      <c r="BB42" s="37">
        <f t="shared" si="39"/>
        <v>-1.6573931573339307E-3</v>
      </c>
      <c r="BC42" s="38">
        <f t="shared" si="40"/>
        <v>-8.7519025875190115E-3</v>
      </c>
      <c r="BD42" s="39">
        <f t="shared" si="41"/>
        <v>-2.9734611643740472E-2</v>
      </c>
      <c r="BE42" s="37">
        <f t="shared" si="42"/>
        <v>-2.1107553658247347E-2</v>
      </c>
      <c r="BF42" s="38">
        <f t="shared" si="43"/>
        <v>-2.5079974408189432E-2</v>
      </c>
    </row>
    <row r="43" spans="1:58">
      <c r="A43" s="78" t="s">
        <v>16</v>
      </c>
      <c r="B43" s="98">
        <v>0.34304710708728248</v>
      </c>
      <c r="C43" s="31">
        <v>0.31130263364853472</v>
      </c>
      <c r="D43" s="98">
        <v>0.32667214640514919</v>
      </c>
      <c r="E43" s="33">
        <v>-7.4784074152095537E-3</v>
      </c>
      <c r="F43" s="31">
        <v>-8.1004455245037299E-4</v>
      </c>
      <c r="G43" s="32">
        <v>-4.0784718637068007E-3</v>
      </c>
      <c r="H43" s="98">
        <v>1.3796030988006969E-3</v>
      </c>
      <c r="I43" s="31">
        <v>-1.0133765707331932E-4</v>
      </c>
      <c r="J43" s="99">
        <v>6.2205173396923108E-4</v>
      </c>
      <c r="K43" s="98">
        <v>-1.5472657905892362E-2</v>
      </c>
      <c r="L43" s="31">
        <v>4.1552650248302125E-3</v>
      </c>
      <c r="M43" s="99">
        <v>-5.4395689789151769E-3</v>
      </c>
      <c r="N43" s="98">
        <v>-7.7502691065661766E-3</v>
      </c>
      <c r="O43" s="31">
        <v>-8.0742834073477265E-4</v>
      </c>
      <c r="P43" s="99">
        <v>-4.1671007396604232E-3</v>
      </c>
      <c r="Q43" s="98">
        <v>-9.7635061835539272E-3</v>
      </c>
      <c r="R43" s="31">
        <v>5.2525252525252863E-3</v>
      </c>
      <c r="S43" s="98">
        <v>-1.9876556125117961E-3</v>
      </c>
      <c r="T43" s="33">
        <f t="shared" si="44"/>
        <v>-2.6292725679228912E-3</v>
      </c>
      <c r="U43" s="31">
        <f t="shared" si="45"/>
        <v>-4.01929260450129E-4</v>
      </c>
      <c r="V43" s="32">
        <f t="shared" si="46"/>
        <v>-1.4675052410901834E-3</v>
      </c>
      <c r="W43" s="33">
        <f t="shared" si="47"/>
        <v>-2.1968365553604041E-4</v>
      </c>
      <c r="X43" s="31">
        <f t="shared" si="48"/>
        <v>1.2062726176115701E-2</v>
      </c>
      <c r="Y43" s="32">
        <f t="shared" si="49"/>
        <v>6.1935754776401009E-3</v>
      </c>
      <c r="Z43" s="33">
        <f t="shared" si="25"/>
        <v>3.8453087233574212E-3</v>
      </c>
      <c r="AA43" s="31">
        <f t="shared" si="26"/>
        <v>1.023043305522453E-2</v>
      </c>
      <c r="AB43" s="32">
        <f t="shared" si="27"/>
        <v>7.1987480438184814E-3</v>
      </c>
      <c r="AC43" s="33">
        <f t="shared" si="28"/>
        <v>1.9152894823246225E-2</v>
      </c>
      <c r="AD43" s="31">
        <f t="shared" si="29"/>
        <v>1.5042768655982641E-2</v>
      </c>
      <c r="AE43" s="32">
        <f t="shared" si="30"/>
        <v>1.698777708721777E-2</v>
      </c>
      <c r="AF43" s="39">
        <f t="shared" si="30"/>
        <v>-3.221649484536071E-3</v>
      </c>
      <c r="AG43" s="37">
        <f t="shared" si="30"/>
        <v>1.0557923285548165E-2</v>
      </c>
      <c r="AH43" s="38">
        <f t="shared" si="30"/>
        <v>4.0232226522713965E-3</v>
      </c>
      <c r="AI43" s="39">
        <f t="shared" si="31"/>
        <v>7.4337427278603485E-3</v>
      </c>
      <c r="AJ43" s="37">
        <f t="shared" si="32"/>
        <v>1.8594843285727913E-2</v>
      </c>
      <c r="AK43" s="38">
        <f t="shared" si="33"/>
        <v>1.3340096373319899E-2</v>
      </c>
      <c r="AL43" s="39">
        <f t="shared" si="33"/>
        <v>-8.2344134317184903E-3</v>
      </c>
      <c r="AM43" s="37">
        <f t="shared" si="33"/>
        <v>2.8229980239014019E-4</v>
      </c>
      <c r="AN43" s="38">
        <f t="shared" si="33"/>
        <v>-3.7040744819301086E-3</v>
      </c>
      <c r="AO43" s="39">
        <f t="shared" si="50"/>
        <v>-1.6713392279491091E-2</v>
      </c>
      <c r="AP43" s="37">
        <f t="shared" si="51"/>
        <v>-1.6462841015992491E-2</v>
      </c>
      <c r="AQ43" s="38">
        <f t="shared" si="52"/>
        <v>-1.6579581993569126E-2</v>
      </c>
      <c r="AR43" s="39">
        <f t="shared" si="53"/>
        <v>-3.629783967540301E-2</v>
      </c>
      <c r="AS43" s="37">
        <f t="shared" si="54"/>
        <v>-2.1712099473935931E-2</v>
      </c>
      <c r="AT43" s="38">
        <f t="shared" si="55"/>
        <v>-2.8507203433125627E-2</v>
      </c>
      <c r="AU43" s="39">
        <f t="shared" si="56"/>
        <v>-4.0509786071916243E-2</v>
      </c>
      <c r="AV43" s="37">
        <f t="shared" si="57"/>
        <v>-4.3605788032850978E-2</v>
      </c>
      <c r="AW43" s="38">
        <f t="shared" si="58"/>
        <v>-4.2175010517458977E-2</v>
      </c>
      <c r="AX43" s="39">
        <f t="shared" si="35"/>
        <v>-6.688804554079697E-2</v>
      </c>
      <c r="AY43" s="37">
        <f t="shared" si="36"/>
        <v>-5.0705377223471682E-2</v>
      </c>
      <c r="AZ43" s="38">
        <f t="shared" si="37"/>
        <v>-5.8196991325354164E-2</v>
      </c>
      <c r="BA43" s="39">
        <f t="shared" si="38"/>
        <v>-4.1560752414844915E-2</v>
      </c>
      <c r="BB43" s="37">
        <f t="shared" si="39"/>
        <v>-4.4798621580874443E-2</v>
      </c>
      <c r="BC43" s="38">
        <f t="shared" si="40"/>
        <v>-4.3313512883292549E-2</v>
      </c>
      <c r="BD43" s="39">
        <f t="shared" si="41"/>
        <v>-4.1108606285638505E-2</v>
      </c>
      <c r="BE43" s="37">
        <f t="shared" si="42"/>
        <v>-3.7880496054115032E-2</v>
      </c>
      <c r="BF43" s="38">
        <f t="shared" si="43"/>
        <v>-3.9363841325939952E-2</v>
      </c>
    </row>
    <row r="44" spans="1:58">
      <c r="A44" s="78" t="s">
        <v>17</v>
      </c>
      <c r="B44" s="98">
        <v>0.29439590609466904</v>
      </c>
      <c r="C44" s="31">
        <v>0.26442963528203789</v>
      </c>
      <c r="D44" s="98">
        <v>0.27929168408003613</v>
      </c>
      <c r="E44" s="33">
        <v>6.9550702462094938E-2</v>
      </c>
      <c r="F44" s="31">
        <v>8.8692728036990243E-2</v>
      </c>
      <c r="G44" s="32">
        <v>7.908697473125792E-2</v>
      </c>
      <c r="H44" s="98">
        <v>5.5663935492261674E-2</v>
      </c>
      <c r="I44" s="31">
        <v>7.9279279279279358E-2</v>
      </c>
      <c r="J44" s="99">
        <v>6.7533475645255248E-2</v>
      </c>
      <c r="K44" s="98">
        <v>2.9567574226931237E-2</v>
      </c>
      <c r="L44" s="31">
        <v>4.1139995230145443E-2</v>
      </c>
      <c r="M44" s="99">
        <v>3.5448100345391698E-2</v>
      </c>
      <c r="N44" s="98">
        <v>3.9368194328108119E-2</v>
      </c>
      <c r="O44" s="31">
        <v>6.4253808269384871E-2</v>
      </c>
      <c r="P44" s="99">
        <v>5.2083333333333259E-2</v>
      </c>
      <c r="Q44" s="98">
        <v>3.9603960396039639E-2</v>
      </c>
      <c r="R44" s="31">
        <v>2.5505811450710292E-2</v>
      </c>
      <c r="S44" s="98">
        <v>3.2317276671487427E-2</v>
      </c>
      <c r="T44" s="33">
        <f t="shared" si="44"/>
        <v>7.6411960132889423E-3</v>
      </c>
      <c r="U44" s="31">
        <f t="shared" si="45"/>
        <v>8.7102529121627636E-3</v>
      </c>
      <c r="V44" s="32">
        <f t="shared" si="46"/>
        <v>8.190096449162132E-3</v>
      </c>
      <c r="W44" s="33">
        <f t="shared" si="47"/>
        <v>1.670513243213545E-2</v>
      </c>
      <c r="X44" s="31">
        <f t="shared" si="48"/>
        <v>2.0183104452767386E-2</v>
      </c>
      <c r="Y44" s="32">
        <f t="shared" si="49"/>
        <v>1.849179626957409E-2</v>
      </c>
      <c r="Z44" s="33">
        <f t="shared" si="25"/>
        <v>7.9991352286239437E-3</v>
      </c>
      <c r="AA44" s="31">
        <f t="shared" si="26"/>
        <v>2.2639200489496192E-2</v>
      </c>
      <c r="AB44" s="32">
        <f t="shared" si="27"/>
        <v>1.5532350317468691E-2</v>
      </c>
      <c r="AC44" s="33">
        <f t="shared" si="28"/>
        <v>-1.2868632707774275E-3</v>
      </c>
      <c r="AD44" s="31">
        <f t="shared" si="29"/>
        <v>2.6924611088949835E-3</v>
      </c>
      <c r="AE44" s="32">
        <f t="shared" si="30"/>
        <v>7.750736319951379E-4</v>
      </c>
      <c r="AF44" s="39">
        <f t="shared" si="30"/>
        <v>7.3016213894556703E-3</v>
      </c>
      <c r="AG44" s="37">
        <f t="shared" si="30"/>
        <v>1.9791148682247739E-2</v>
      </c>
      <c r="AH44" s="38">
        <f t="shared" si="30"/>
        <v>1.3785625774473287E-2</v>
      </c>
      <c r="AI44" s="39">
        <f t="shared" si="31"/>
        <v>6.5025050634259784E-3</v>
      </c>
      <c r="AJ44" s="37">
        <f t="shared" si="32"/>
        <v>1.9699629412912145E-2</v>
      </c>
      <c r="AK44" s="38">
        <f t="shared" si="33"/>
        <v>1.3394448688566429E-2</v>
      </c>
      <c r="AL44" s="39">
        <f t="shared" si="33"/>
        <v>4.3423003600933097E-3</v>
      </c>
      <c r="AM44" s="37">
        <f t="shared" si="33"/>
        <v>1.3102524866105636E-2</v>
      </c>
      <c r="AN44" s="38">
        <f t="shared" si="33"/>
        <v>8.9456226756456925E-3</v>
      </c>
      <c r="AO44" s="39">
        <f t="shared" si="50"/>
        <v>3.9017188653380774E-3</v>
      </c>
      <c r="AP44" s="37">
        <f t="shared" si="51"/>
        <v>7.9297649391107949E-3</v>
      </c>
      <c r="AQ44" s="38">
        <f t="shared" si="52"/>
        <v>6.0270970312812366E-3</v>
      </c>
      <c r="AR44" s="39">
        <f t="shared" si="53"/>
        <v>2.1848739495798242E-2</v>
      </c>
      <c r="AS44" s="37">
        <f t="shared" si="54"/>
        <v>1.4610845743186385E-2</v>
      </c>
      <c r="AT44" s="38">
        <f t="shared" si="55"/>
        <v>1.8022478585928647E-2</v>
      </c>
      <c r="AU44" s="39">
        <f t="shared" si="56"/>
        <v>-8.4292763157894912E-3</v>
      </c>
      <c r="AV44" s="37">
        <f t="shared" si="57"/>
        <v>6.554047816855979E-3</v>
      </c>
      <c r="AW44" s="38">
        <f t="shared" si="58"/>
        <v>-5.3499343417151568E-4</v>
      </c>
      <c r="AX44" s="39">
        <f t="shared" si="35"/>
        <v>-9.5376321791416085E-3</v>
      </c>
      <c r="AY44" s="37">
        <f t="shared" si="36"/>
        <v>6.8782098312545337E-3</v>
      </c>
      <c r="AZ44" s="38">
        <f t="shared" si="37"/>
        <v>-8.2725060827248953E-4</v>
      </c>
      <c r="BA44" s="39">
        <f t="shared" si="38"/>
        <v>-2.1561649570860375E-2</v>
      </c>
      <c r="BB44" s="37">
        <f t="shared" si="39"/>
        <v>-2.1950997358593627E-2</v>
      </c>
      <c r="BC44" s="38">
        <f t="shared" si="40"/>
        <v>-2.1769833925875393E-2</v>
      </c>
      <c r="BD44" s="39">
        <f t="shared" si="41"/>
        <v>-2.3534445870774467E-2</v>
      </c>
      <c r="BE44" s="37">
        <f t="shared" si="42"/>
        <v>-2.0301732166138953E-2</v>
      </c>
      <c r="BF44" s="38">
        <f t="shared" si="43"/>
        <v>-2.1806233197251834E-2</v>
      </c>
    </row>
    <row r="45" spans="1:58" ht="15" customHeight="1">
      <c r="A45" s="78" t="s">
        <v>18</v>
      </c>
      <c r="B45" s="98">
        <v>0.24292979571963302</v>
      </c>
      <c r="C45" s="31">
        <v>0.20732031215949953</v>
      </c>
      <c r="D45" s="98">
        <v>0.22486148787922167</v>
      </c>
      <c r="E45" s="33">
        <v>3.5675675675675755E-2</v>
      </c>
      <c r="F45" s="31">
        <v>4.8802449126598146E-2</v>
      </c>
      <c r="G45" s="32">
        <v>4.2240835810141375E-2</v>
      </c>
      <c r="H45" s="98">
        <v>4.175365344467652E-2</v>
      </c>
      <c r="I45" s="31">
        <v>2.19780219780219E-2</v>
      </c>
      <c r="J45" s="99">
        <v>3.1800898721050741E-2</v>
      </c>
      <c r="K45" s="98">
        <v>5.1603206412825564E-2</v>
      </c>
      <c r="L45" s="31">
        <v>3.9650537634408511E-2</v>
      </c>
      <c r="M45" s="99">
        <v>4.5644891122277986E-2</v>
      </c>
      <c r="N45" s="98">
        <v>3.7636969985707536E-2</v>
      </c>
      <c r="O45" s="31">
        <v>4.1047188106011712E-2</v>
      </c>
      <c r="P45" s="99">
        <v>3.9327192631157359E-2</v>
      </c>
      <c r="Q45" s="98">
        <v>4.4842363024181209E-2</v>
      </c>
      <c r="R45" s="31">
        <v>6.5197143744178732E-2</v>
      </c>
      <c r="S45" s="98">
        <v>5.4947595561035678E-2</v>
      </c>
      <c r="T45" s="33">
        <f t="shared" si="44"/>
        <v>8.3492016991357776E-2</v>
      </c>
      <c r="U45" s="31">
        <f t="shared" si="45"/>
        <v>9.3121538909938684E-2</v>
      </c>
      <c r="V45" s="32">
        <f t="shared" si="46"/>
        <v>8.8319088319088301E-2</v>
      </c>
      <c r="W45" s="33">
        <f t="shared" si="47"/>
        <v>7.949168581857502E-2</v>
      </c>
      <c r="X45" s="31">
        <f t="shared" si="48"/>
        <v>0.10118650846553789</v>
      </c>
      <c r="Y45" s="32">
        <f t="shared" si="49"/>
        <v>9.041482078131291E-2</v>
      </c>
      <c r="Z45" s="33">
        <f t="shared" si="25"/>
        <v>4.057608015028169E-2</v>
      </c>
      <c r="AA45" s="31">
        <f t="shared" si="26"/>
        <v>5.2421307506053338E-2</v>
      </c>
      <c r="AB45" s="32">
        <f t="shared" si="27"/>
        <v>4.6598953524161324E-2</v>
      </c>
      <c r="AC45" s="33">
        <f t="shared" si="28"/>
        <v>3.7669996389457117E-2</v>
      </c>
      <c r="AD45" s="31">
        <f t="shared" si="29"/>
        <v>6.9826297020591177E-2</v>
      </c>
      <c r="AE45" s="32">
        <f t="shared" si="30"/>
        <v>5.4111281025761571E-2</v>
      </c>
      <c r="AF45" s="39">
        <f t="shared" si="30"/>
        <v>4.8828578056135497E-2</v>
      </c>
      <c r="AG45" s="37">
        <f t="shared" si="30"/>
        <v>3.7741935483871059E-2</v>
      </c>
      <c r="AH45" s="38">
        <f t="shared" si="30"/>
        <v>4.3075549603838859E-2</v>
      </c>
      <c r="AI45" s="39">
        <f t="shared" si="31"/>
        <v>1.8467322791109186E-2</v>
      </c>
      <c r="AJ45" s="37">
        <f t="shared" si="32"/>
        <v>1.947984664801572E-2</v>
      </c>
      <c r="AK45" s="38">
        <f t="shared" si="33"/>
        <v>1.8990050283513416E-2</v>
      </c>
      <c r="AL45" s="39">
        <f t="shared" si="33"/>
        <v>1.9326818675352797E-2</v>
      </c>
      <c r="AM45" s="37">
        <f t="shared" si="33"/>
        <v>2.2461632279703325E-2</v>
      </c>
      <c r="AN45" s="38">
        <f t="shared" si="33"/>
        <v>2.0945981416347292E-2</v>
      </c>
      <c r="AO45" s="39">
        <f t="shared" si="50"/>
        <v>4.5803152961227944E-3</v>
      </c>
      <c r="AP45" s="37">
        <f t="shared" si="51"/>
        <v>1.6202783300198753E-2</v>
      </c>
      <c r="AQ45" s="38">
        <f t="shared" si="52"/>
        <v>1.0592348827642928E-2</v>
      </c>
      <c r="AR45" s="39">
        <f t="shared" si="53"/>
        <v>2.7568656558158988E-3</v>
      </c>
      <c r="AS45" s="37">
        <f t="shared" si="54"/>
        <v>7.9233101829208064E-3</v>
      </c>
      <c r="AT45" s="38">
        <f t="shared" si="55"/>
        <v>5.444184389945983E-3</v>
      </c>
      <c r="AU45" s="39">
        <f t="shared" si="56"/>
        <v>-4.229671143068936E-4</v>
      </c>
      <c r="AV45" s="37">
        <f t="shared" si="57"/>
        <v>1.1063664596273393E-2</v>
      </c>
      <c r="AW45" s="38">
        <f t="shared" si="58"/>
        <v>5.5665199129599774E-3</v>
      </c>
      <c r="AX45" s="39">
        <f t="shared" si="35"/>
        <v>-1.9041574103458858E-3</v>
      </c>
      <c r="AY45" s="37">
        <f t="shared" si="36"/>
        <v>6.7191399500865501E-4</v>
      </c>
      <c r="AZ45" s="38">
        <f t="shared" si="37"/>
        <v>-5.535705299180016E-4</v>
      </c>
      <c r="BA45" s="39">
        <f t="shared" si="38"/>
        <v>-1.0492845786963412E-2</v>
      </c>
      <c r="BB45" s="37">
        <f t="shared" si="39"/>
        <v>5.7553956834532904E-3</v>
      </c>
      <c r="BC45" s="38">
        <f t="shared" si="40"/>
        <v>-1.9637462235649883E-3</v>
      </c>
      <c r="BD45" s="39">
        <f t="shared" si="41"/>
        <v>-1.4995715509854568E-3</v>
      </c>
      <c r="BE45" s="37">
        <f t="shared" si="42"/>
        <v>-4.0057224606581121E-3</v>
      </c>
      <c r="BF45" s="38">
        <f t="shared" si="43"/>
        <v>-2.8252863124968997E-3</v>
      </c>
    </row>
    <row r="46" spans="1:58">
      <c r="A46" s="78" t="s">
        <v>19</v>
      </c>
      <c r="B46" s="98">
        <v>7.8364840687079385E-2</v>
      </c>
      <c r="C46" s="31">
        <v>7.8971031655070689E-2</v>
      </c>
      <c r="D46" s="98">
        <v>7.8672141664715145E-2</v>
      </c>
      <c r="E46" s="33">
        <v>2.2336769759450092E-2</v>
      </c>
      <c r="F46" s="31">
        <v>3.4836554521593843E-2</v>
      </c>
      <c r="G46" s="32">
        <v>2.8675136116152355E-2</v>
      </c>
      <c r="H46" s="98">
        <v>4.7298919567827058E-2</v>
      </c>
      <c r="I46" s="31">
        <v>4.8651141341941484E-2</v>
      </c>
      <c r="J46" s="99">
        <v>4.7988708539167257E-2</v>
      </c>
      <c r="K46" s="98">
        <v>3.4387895460797901E-2</v>
      </c>
      <c r="L46" s="31">
        <v>4.5294635004397454E-2</v>
      </c>
      <c r="M46" s="99">
        <v>3.9955106621773373E-2</v>
      </c>
      <c r="N46" s="98">
        <v>6.0505319148936199E-2</v>
      </c>
      <c r="O46" s="31">
        <v>5.1745898190997064E-2</v>
      </c>
      <c r="P46" s="99">
        <v>5.6011223829052437E-2</v>
      </c>
      <c r="Q46" s="98">
        <v>6.0815047021943514E-2</v>
      </c>
      <c r="R46" s="31">
        <v>4.919999999999991E-2</v>
      </c>
      <c r="S46" s="98">
        <v>5.4879918242207504E-2</v>
      </c>
      <c r="T46" s="33">
        <f t="shared" si="44"/>
        <v>4.6887312844759554E-2</v>
      </c>
      <c r="U46" s="31">
        <f t="shared" si="45"/>
        <v>4.7655356462066312E-2</v>
      </c>
      <c r="V46" s="32">
        <f t="shared" si="46"/>
        <v>4.7277659368339497E-2</v>
      </c>
      <c r="W46" s="33">
        <f t="shared" si="47"/>
        <v>5.9653744824990529E-2</v>
      </c>
      <c r="X46" s="31">
        <f t="shared" si="48"/>
        <v>3.8937409024745184E-2</v>
      </c>
      <c r="Y46" s="32">
        <f t="shared" si="49"/>
        <v>4.9121184088806613E-2</v>
      </c>
      <c r="Z46" s="33">
        <f t="shared" si="25"/>
        <v>8.1868229444148399E-2</v>
      </c>
      <c r="AA46" s="31">
        <f t="shared" si="26"/>
        <v>6.9176882661996508E-2</v>
      </c>
      <c r="AB46" s="32">
        <f t="shared" si="27"/>
        <v>7.5478352878934896E-2</v>
      </c>
      <c r="AC46" s="33">
        <f t="shared" si="28"/>
        <v>4.7110965200262589E-2</v>
      </c>
      <c r="AD46" s="31">
        <f t="shared" si="29"/>
        <v>4.6027846027846042E-2</v>
      </c>
      <c r="AE46" s="32">
        <f t="shared" si="30"/>
        <v>4.6568828400426421E-2</v>
      </c>
      <c r="AF46" s="39">
        <f t="shared" si="30"/>
        <v>4.9694309452892327E-2</v>
      </c>
      <c r="AG46" s="37">
        <f t="shared" si="30"/>
        <v>7.6573755089257789E-2</v>
      </c>
      <c r="AH46" s="38">
        <f t="shared" si="30"/>
        <v>6.3141402271837066E-2</v>
      </c>
      <c r="AI46" s="39">
        <f t="shared" si="31"/>
        <v>8.915770609319007E-2</v>
      </c>
      <c r="AJ46" s="37">
        <f t="shared" si="32"/>
        <v>9.6581818181818102E-2</v>
      </c>
      <c r="AK46" s="38">
        <f t="shared" si="33"/>
        <v>9.2918723749171095E-2</v>
      </c>
      <c r="AL46" s="39">
        <f t="shared" si="33"/>
        <v>7.9528314822432389E-2</v>
      </c>
      <c r="AM46" s="37">
        <f t="shared" si="33"/>
        <v>9.9747977185303149E-2</v>
      </c>
      <c r="AN46" s="38">
        <f t="shared" si="33"/>
        <v>8.9805825242718518E-2</v>
      </c>
      <c r="AO46" s="39">
        <f t="shared" si="50"/>
        <v>3.6834751682967015E-2</v>
      </c>
      <c r="AP46" s="37">
        <f t="shared" si="51"/>
        <v>5.5120009649016977E-2</v>
      </c>
      <c r="AQ46" s="38">
        <f t="shared" si="52"/>
        <v>4.6213808463251738E-2</v>
      </c>
      <c r="AR46" s="39">
        <f t="shared" si="53"/>
        <v>4.1161337743476745E-2</v>
      </c>
      <c r="AS46" s="37">
        <f t="shared" si="54"/>
        <v>6.9387288523091062E-2</v>
      </c>
      <c r="AT46" s="38">
        <f t="shared" si="55"/>
        <v>5.5762521435751777E-2</v>
      </c>
      <c r="AU46" s="39">
        <f t="shared" si="56"/>
        <v>4.5652429697611518E-2</v>
      </c>
      <c r="AV46" s="37">
        <f t="shared" si="57"/>
        <v>3.3564938535542543E-2</v>
      </c>
      <c r="AW46" s="38">
        <f t="shared" si="58"/>
        <v>3.9318920129942869E-2</v>
      </c>
      <c r="AX46" s="39">
        <f t="shared" si="35"/>
        <v>7.539102059187508E-3</v>
      </c>
      <c r="AY46" s="37">
        <f t="shared" si="36"/>
        <v>7.3430551246251863E-3</v>
      </c>
      <c r="AZ46" s="38">
        <f t="shared" si="37"/>
        <v>7.4369476180211613E-3</v>
      </c>
      <c r="BA46" s="39">
        <f t="shared" si="38"/>
        <v>3.3504578959120401E-4</v>
      </c>
      <c r="BB46" s="37">
        <f t="shared" si="39"/>
        <v>9.7535934291581583E-3</v>
      </c>
      <c r="BC46" s="38">
        <f t="shared" si="40"/>
        <v>5.2423237402374756E-3</v>
      </c>
      <c r="BD46" s="39">
        <f t="shared" si="41"/>
        <v>-5.9171597633136397E-3</v>
      </c>
      <c r="BE46" s="37">
        <f t="shared" si="42"/>
        <v>6.1006609049314431E-3</v>
      </c>
      <c r="BF46" s="38">
        <f t="shared" si="43"/>
        <v>3.7249893571722481E-4</v>
      </c>
    </row>
    <row r="47" spans="1:58">
      <c r="A47" s="78" t="s">
        <v>20</v>
      </c>
      <c r="B47" s="98">
        <v>0.14324566501779779</v>
      </c>
      <c r="C47" s="31">
        <v>7.3473292196511775E-2</v>
      </c>
      <c r="D47" s="98">
        <v>0.10496288527089859</v>
      </c>
      <c r="E47" s="33">
        <v>7.8994614003590646E-2</v>
      </c>
      <c r="F47" s="31">
        <v>1.4154652686762859E-2</v>
      </c>
      <c r="G47" s="32">
        <v>4.4432024591309238E-2</v>
      </c>
      <c r="H47" s="98">
        <v>1.386577925679422E-3</v>
      </c>
      <c r="I47" s="31">
        <v>-2.3261824760920646E-3</v>
      </c>
      <c r="J47" s="99">
        <v>-5.3511705685616029E-4</v>
      </c>
      <c r="K47" s="98">
        <v>1.8554417058986417E-2</v>
      </c>
      <c r="L47" s="31">
        <v>1.0103626943005262E-2</v>
      </c>
      <c r="M47" s="99">
        <v>1.4188194351492545E-2</v>
      </c>
      <c r="N47" s="98">
        <v>1.6313213703099461E-2</v>
      </c>
      <c r="O47" s="31">
        <v>1.4875609130546197E-2</v>
      </c>
      <c r="P47" s="99">
        <v>1.5573445954863319E-2</v>
      </c>
      <c r="Q47" s="98">
        <v>-9.3632958801498356E-3</v>
      </c>
      <c r="R47" s="31">
        <v>2.6787970684862161E-2</v>
      </c>
      <c r="S47" s="98">
        <v>9.226770630279324E-3</v>
      </c>
      <c r="T47" s="33">
        <f t="shared" si="44"/>
        <v>2.4304617877396684E-2</v>
      </c>
      <c r="U47" s="31">
        <f t="shared" si="45"/>
        <v>1.6982525227664302E-2</v>
      </c>
      <c r="V47" s="32">
        <f t="shared" si="46"/>
        <v>2.0473860417203227E-2</v>
      </c>
      <c r="W47" s="33">
        <f t="shared" si="47"/>
        <v>5.088320590561568E-2</v>
      </c>
      <c r="X47" s="31">
        <f t="shared" si="48"/>
        <v>6.4859632139399714E-2</v>
      </c>
      <c r="Y47" s="32">
        <f t="shared" si="49"/>
        <v>5.8170347003154488E-2</v>
      </c>
      <c r="Z47" s="33">
        <f t="shared" si="25"/>
        <v>4.7666833918715401E-2</v>
      </c>
      <c r="AA47" s="31">
        <f t="shared" si="26"/>
        <v>5.6363636363636394E-2</v>
      </c>
      <c r="AB47" s="32">
        <f t="shared" si="27"/>
        <v>5.2229906987836916E-2</v>
      </c>
      <c r="AC47" s="33">
        <f t="shared" si="28"/>
        <v>6.25E-2</v>
      </c>
      <c r="AD47" s="31">
        <f t="shared" si="29"/>
        <v>4.9698795180722843E-2</v>
      </c>
      <c r="AE47" s="32">
        <f t="shared" si="30"/>
        <v>5.5757026291931133E-2</v>
      </c>
      <c r="AF47" s="39">
        <f t="shared" si="30"/>
        <v>7.7755240027045369E-2</v>
      </c>
      <c r="AG47" s="37">
        <f t="shared" si="30"/>
        <v>5.1444968231194821E-2</v>
      </c>
      <c r="AH47" s="38">
        <f t="shared" si="30"/>
        <v>6.3975955345641822E-2</v>
      </c>
      <c r="AI47" s="39">
        <f t="shared" si="31"/>
        <v>6.4826432455039829E-2</v>
      </c>
      <c r="AJ47" s="37">
        <f t="shared" si="32"/>
        <v>6.1793372319688178E-2</v>
      </c>
      <c r="AK47" s="38">
        <f t="shared" si="33"/>
        <v>6.3256658595641557E-2</v>
      </c>
      <c r="AL47" s="39">
        <f t="shared" si="33"/>
        <v>5.4791830322073798E-2</v>
      </c>
      <c r="AM47" s="37">
        <f t="shared" si="33"/>
        <v>4.2225078024600737E-2</v>
      </c>
      <c r="AN47" s="38">
        <f>AN21/AK21-1</f>
        <v>4.829680235316447E-2</v>
      </c>
      <c r="AO47" s="39">
        <f t="shared" si="50"/>
        <v>7.0564140755911442E-2</v>
      </c>
      <c r="AP47" s="37">
        <f t="shared" si="51"/>
        <v>5.9890787387704814E-2</v>
      </c>
      <c r="AQ47" s="38">
        <f>AQ21/AN21-1</f>
        <v>6.50796524257784E-2</v>
      </c>
      <c r="AR47" s="39">
        <f t="shared" si="53"/>
        <v>5.3739130434782512E-2</v>
      </c>
      <c r="AS47" s="37">
        <f t="shared" si="54"/>
        <v>5.1520691374439043E-2</v>
      </c>
      <c r="AT47" s="38">
        <f>AT21/AQ21-1</f>
        <v>5.2604742075295308E-2</v>
      </c>
      <c r="AU47" s="39">
        <f t="shared" si="56"/>
        <v>3.5979534576662919E-2</v>
      </c>
      <c r="AV47" s="37">
        <f t="shared" si="57"/>
        <v>7.0175438596491224E-2</v>
      </c>
      <c r="AW47" s="38">
        <f>AW21/AT21-1</f>
        <v>5.3447440658808354E-2</v>
      </c>
      <c r="AX47" s="39">
        <f t="shared" si="35"/>
        <v>6.8185438903934914E-2</v>
      </c>
      <c r="AY47" s="37">
        <f t="shared" si="36"/>
        <v>8.0342637719686971E-2</v>
      </c>
      <c r="AZ47" s="38">
        <f>AZ21/AW21-1</f>
        <v>7.4494175352544545E-2</v>
      </c>
      <c r="BA47" s="39">
        <f t="shared" si="38"/>
        <v>7.5913497390007523E-2</v>
      </c>
      <c r="BB47" s="37">
        <f t="shared" si="39"/>
        <v>8.1066302118933731E-2</v>
      </c>
      <c r="BC47" s="38">
        <f>BC21/AZ21-1</f>
        <v>7.8601997146932945E-2</v>
      </c>
      <c r="BD47" s="39">
        <f t="shared" si="41"/>
        <v>3.423897976157475E-2</v>
      </c>
      <c r="BE47" s="37">
        <f t="shared" si="42"/>
        <v>4.0085988872028411E-2</v>
      </c>
      <c r="BF47" s="38">
        <f>BF21/BC21-1</f>
        <v>3.7296653881761621E-2</v>
      </c>
    </row>
    <row r="48" spans="1:58">
      <c r="A48" s="78" t="s">
        <v>21</v>
      </c>
      <c r="B48" s="98">
        <v>0.14708882438976323</v>
      </c>
      <c r="C48" s="31">
        <v>7.091478013070196E-2</v>
      </c>
      <c r="D48" s="98">
        <v>9.4590725222988503E-2</v>
      </c>
      <c r="E48" s="33">
        <v>0.19334277620396612</v>
      </c>
      <c r="F48" s="31">
        <v>6.1238453643516877E-2</v>
      </c>
      <c r="G48" s="32">
        <v>0.10426758938869662</v>
      </c>
      <c r="H48" s="98">
        <v>0.2083086053412464</v>
      </c>
      <c r="I48" s="31">
        <v>2.7401676337846625E-2</v>
      </c>
      <c r="J48" s="99">
        <v>9.1080008355963971E-2</v>
      </c>
      <c r="K48" s="98">
        <v>0.15225933202357567</v>
      </c>
      <c r="L48" s="31">
        <v>9.0994665829933208E-3</v>
      </c>
      <c r="M48" s="99">
        <v>6.4905226881102784E-2</v>
      </c>
      <c r="N48" s="98">
        <v>0.13682864450127874</v>
      </c>
      <c r="O48" s="31">
        <v>4.0733830845771202E-2</v>
      </c>
      <c r="P48" s="99">
        <v>8.1265731751168691E-2</v>
      </c>
      <c r="Q48" s="98">
        <v>9.4863142107236564E-2</v>
      </c>
      <c r="R48" s="31">
        <v>3.8243202868240234E-2</v>
      </c>
      <c r="S48" s="98">
        <v>6.3352178250748237E-2</v>
      </c>
      <c r="T48" s="33">
        <f t="shared" si="44"/>
        <v>6.335616438356162E-2</v>
      </c>
      <c r="U48" s="31">
        <f t="shared" si="45"/>
        <v>1.7841726618704978E-2</v>
      </c>
      <c r="V48" s="32">
        <f t="shared" si="46"/>
        <v>3.8623924941360466E-2</v>
      </c>
      <c r="W48" s="33">
        <f t="shared" si="47"/>
        <v>3.6714975845410613E-2</v>
      </c>
      <c r="X48" s="31">
        <f t="shared" si="48"/>
        <v>1.4136273678258426E-2</v>
      </c>
      <c r="Y48" s="32">
        <f t="shared" si="49"/>
        <v>2.4691358024691468E-2</v>
      </c>
      <c r="Z48" s="33">
        <f t="shared" si="25"/>
        <v>3.5725380552966701E-2</v>
      </c>
      <c r="AA48" s="31">
        <f t="shared" si="26"/>
        <v>2.5090604962364038E-2</v>
      </c>
      <c r="AB48" s="32">
        <f t="shared" si="27"/>
        <v>3.0120481927710774E-2</v>
      </c>
      <c r="AC48" s="33">
        <f t="shared" si="28"/>
        <v>1.919616076784636E-2</v>
      </c>
      <c r="AD48" s="31">
        <f t="shared" si="29"/>
        <v>2.3116671199347349E-2</v>
      </c>
      <c r="AE48" s="32">
        <f t="shared" si="30"/>
        <v>2.1252317786335739E-2</v>
      </c>
      <c r="AF48" s="39">
        <f t="shared" si="30"/>
        <v>-3.8257798705120249E-3</v>
      </c>
      <c r="AG48" s="37">
        <f t="shared" si="30"/>
        <v>3.4024455077086735E-2</v>
      </c>
      <c r="AH48" s="38">
        <f t="shared" si="30"/>
        <v>1.6061452513966401E-2</v>
      </c>
      <c r="AI48" s="39">
        <f t="shared" si="31"/>
        <v>2.4519940915805005E-2</v>
      </c>
      <c r="AJ48" s="37">
        <f t="shared" si="32"/>
        <v>3.1362467866324018E-2</v>
      </c>
      <c r="AK48" s="38">
        <f t="shared" si="33"/>
        <v>2.8178694158075501E-2</v>
      </c>
      <c r="AL48" s="39">
        <f t="shared" si="33"/>
        <v>5.2479815455594103E-2</v>
      </c>
      <c r="AM48" s="37">
        <f t="shared" si="33"/>
        <v>5.0847457627118731E-2</v>
      </c>
      <c r="AN48" s="38">
        <f t="shared" si="33"/>
        <v>5.1604278074866228E-2</v>
      </c>
      <c r="AO48" s="39">
        <f t="shared" si="50"/>
        <v>4.4109589041095854E-2</v>
      </c>
      <c r="AP48" s="37">
        <f t="shared" si="51"/>
        <v>5.4079696394687016E-2</v>
      </c>
      <c r="AQ48" s="38">
        <f t="shared" ref="AQ48:AQ53" si="59">AQ22/AN22-1</f>
        <v>4.9453343503686797E-2</v>
      </c>
      <c r="AR48" s="39">
        <f t="shared" si="53"/>
        <v>5.9302020467069116E-2</v>
      </c>
      <c r="AS48" s="37">
        <f t="shared" si="54"/>
        <v>4.0729072907290664E-2</v>
      </c>
      <c r="AT48" s="38">
        <f t="shared" ref="AT48:AT53" si="60">AT22/AQ22-1</f>
        <v>4.9303452453058672E-2</v>
      </c>
      <c r="AU48" s="39">
        <f t="shared" si="56"/>
        <v>7.6789695318305595E-2</v>
      </c>
      <c r="AV48" s="37">
        <f t="shared" si="57"/>
        <v>4.0216216216216294E-2</v>
      </c>
      <c r="AW48" s="38">
        <f t="shared" ref="AW48:AW53" si="61">AW22/AT22-1</f>
        <v>5.7261602401293077E-2</v>
      </c>
      <c r="AX48" s="39">
        <f t="shared" si="35"/>
        <v>5.2910052910053018E-2</v>
      </c>
      <c r="AY48" s="37">
        <f t="shared" si="36"/>
        <v>5.445853252961963E-2</v>
      </c>
      <c r="AZ48" s="38">
        <f t="shared" ref="AZ48:AZ53" si="62">AZ22/AW22-1</f>
        <v>5.3723520419305615E-2</v>
      </c>
      <c r="BA48" s="39">
        <f t="shared" si="38"/>
        <v>4.5007646930303791E-2</v>
      </c>
      <c r="BB48" s="37">
        <f t="shared" si="39"/>
        <v>3.1539522964715072E-2</v>
      </c>
      <c r="BC48" s="38">
        <f t="shared" ref="BC48:BC53" si="63">BC22/AZ22-1</f>
        <v>3.7927461139896312E-2</v>
      </c>
      <c r="BD48" s="39">
        <f t="shared" si="41"/>
        <v>5.770436964248371E-2</v>
      </c>
      <c r="BE48" s="37">
        <f t="shared" si="42"/>
        <v>5.2168927957194633E-2</v>
      </c>
      <c r="BF48" s="38">
        <f t="shared" ref="BF48:BF53" si="64">BF22/BC22-1</f>
        <v>5.4812300319488916E-2</v>
      </c>
    </row>
    <row r="49" spans="1:58">
      <c r="A49" s="78" t="s">
        <v>29</v>
      </c>
      <c r="B49" s="98">
        <v>0.12307870395139386</v>
      </c>
      <c r="C49" s="31">
        <v>7.3677948474200727E-2</v>
      </c>
      <c r="D49" s="98">
        <v>8.6952810378354561E-2</v>
      </c>
      <c r="E49" s="33">
        <v>1.3927576601671099E-3</v>
      </c>
      <c r="F49" s="31">
        <v>3.5331905781584627E-2</v>
      </c>
      <c r="G49" s="32">
        <v>2.5908739365815947E-2</v>
      </c>
      <c r="H49" s="98">
        <v>5.9805285118219809E-2</v>
      </c>
      <c r="I49" s="31">
        <v>3.8262668045501602E-2</v>
      </c>
      <c r="J49" s="99">
        <v>4.4101017715793445E-2</v>
      </c>
      <c r="K49" s="98">
        <v>0.10104986876640409</v>
      </c>
      <c r="L49" s="31">
        <v>5.6274900398406436E-2</v>
      </c>
      <c r="M49" s="99">
        <v>6.8592057761732939E-2</v>
      </c>
      <c r="N49" s="98">
        <v>0.11918951132300348</v>
      </c>
      <c r="O49" s="31">
        <v>6.6949552098066967E-2</v>
      </c>
      <c r="P49" s="99">
        <v>8.1756756756756754E-2</v>
      </c>
      <c r="Q49" s="98">
        <v>0.15867944621938235</v>
      </c>
      <c r="R49" s="31">
        <v>5.1701281484754835E-2</v>
      </c>
      <c r="S49" s="98">
        <v>8.3073079325421517E-2</v>
      </c>
      <c r="T49" s="33">
        <f t="shared" si="44"/>
        <v>0.21691176470588225</v>
      </c>
      <c r="U49" s="31">
        <f t="shared" si="45"/>
        <v>6.5966386554621836E-2</v>
      </c>
      <c r="V49" s="32">
        <f t="shared" si="46"/>
        <v>0.11332179930795849</v>
      </c>
      <c r="W49" s="33">
        <f t="shared" si="47"/>
        <v>0.20694864048338379</v>
      </c>
      <c r="X49" s="31">
        <f t="shared" si="48"/>
        <v>2.7985810011825096E-2</v>
      </c>
      <c r="Y49" s="32">
        <f t="shared" si="49"/>
        <v>8.9355089355089401E-2</v>
      </c>
      <c r="Z49" s="33">
        <f t="shared" si="25"/>
        <v>0.15269086357947437</v>
      </c>
      <c r="AA49" s="31">
        <f t="shared" si="26"/>
        <v>2.3389570552147187E-2</v>
      </c>
      <c r="AB49" s="32">
        <f t="shared" si="27"/>
        <v>7.2515454113171618E-2</v>
      </c>
      <c r="AC49" s="33">
        <f t="shared" si="28"/>
        <v>0.13355048859934859</v>
      </c>
      <c r="AD49" s="31">
        <f t="shared" si="29"/>
        <v>5.5451479955039407E-2</v>
      </c>
      <c r="AE49" s="32">
        <f t="shared" si="30"/>
        <v>8.7342052759920241E-2</v>
      </c>
      <c r="AF49" s="39">
        <f t="shared" si="30"/>
        <v>0.11254789272030652</v>
      </c>
      <c r="AG49" s="37">
        <f t="shared" si="30"/>
        <v>3.833865814696491E-2</v>
      </c>
      <c r="AH49" s="38">
        <f t="shared" si="30"/>
        <v>6.9928644240570881E-2</v>
      </c>
      <c r="AI49" s="39">
        <f t="shared" si="31"/>
        <v>8.4373654756779937E-2</v>
      </c>
      <c r="AJ49" s="37">
        <f t="shared" si="32"/>
        <v>3.2136752136752156E-2</v>
      </c>
      <c r="AK49" s="38">
        <f t="shared" si="33"/>
        <v>5.5259146341463339E-2</v>
      </c>
      <c r="AL49" s="39">
        <f t="shared" si="33"/>
        <v>4.2080190551806229E-2</v>
      </c>
      <c r="AM49" s="37">
        <f t="shared" si="33"/>
        <v>1.3580655846306744E-2</v>
      </c>
      <c r="AN49" s="38">
        <f t="shared" si="33"/>
        <v>2.6543878656554609E-2</v>
      </c>
      <c r="AO49" s="39">
        <f t="shared" si="50"/>
        <v>3.3523809523809511E-2</v>
      </c>
      <c r="AP49" s="37">
        <f t="shared" si="51"/>
        <v>4.2483660130719025E-2</v>
      </c>
      <c r="AQ49" s="38">
        <f t="shared" si="59"/>
        <v>3.83465259454705E-2</v>
      </c>
      <c r="AR49" s="39">
        <f t="shared" si="53"/>
        <v>1.9535569480280124E-2</v>
      </c>
      <c r="AS49" s="37">
        <f t="shared" si="54"/>
        <v>2.4137931034482696E-2</v>
      </c>
      <c r="AT49" s="38">
        <f t="shared" si="60"/>
        <v>2.2022700321870259E-2</v>
      </c>
      <c r="AU49" s="39">
        <f t="shared" si="56"/>
        <v>-2.1691973969631184E-2</v>
      </c>
      <c r="AV49" s="37">
        <f t="shared" si="57"/>
        <v>2.5405570860116411E-2</v>
      </c>
      <c r="AW49" s="38">
        <f t="shared" si="61"/>
        <v>3.812365324051159E-3</v>
      </c>
      <c r="AX49" s="39">
        <f t="shared" si="35"/>
        <v>1.2934220251293427E-2</v>
      </c>
      <c r="AY49" s="37">
        <f t="shared" si="36"/>
        <v>7.4626865671640896E-3</v>
      </c>
      <c r="AZ49" s="38">
        <f t="shared" si="62"/>
        <v>9.9075297225892367E-3</v>
      </c>
      <c r="BA49" s="39">
        <f t="shared" si="38"/>
        <v>5.2170740605618438E-2</v>
      </c>
      <c r="BB49" s="37">
        <f t="shared" si="39"/>
        <v>4.4444444444444509E-2</v>
      </c>
      <c r="BC49" s="38">
        <f t="shared" si="63"/>
        <v>4.7907128842380686E-2</v>
      </c>
      <c r="BD49" s="39">
        <f t="shared" si="41"/>
        <v>4.403606102635238E-2</v>
      </c>
      <c r="BE49" s="37">
        <f t="shared" si="42"/>
        <v>4.0000000000000036E-2</v>
      </c>
      <c r="BF49" s="38">
        <f t="shared" si="64"/>
        <v>4.1816195974410997E-2</v>
      </c>
    </row>
    <row r="50" spans="1:58">
      <c r="A50" s="78" t="s">
        <v>30</v>
      </c>
      <c r="B50" s="98">
        <v>8.0739807089627469E-2</v>
      </c>
      <c r="C50" s="31">
        <v>9.000851076993821E-2</v>
      </c>
      <c r="D50" s="98">
        <v>8.7617317229544911E-2</v>
      </c>
      <c r="E50" s="33">
        <v>5.9490084985835745E-2</v>
      </c>
      <c r="F50" s="31">
        <v>9.765625E-2</v>
      </c>
      <c r="G50" s="32">
        <v>8.7872185911401557E-2</v>
      </c>
      <c r="H50" s="98">
        <v>2.673796791443861E-3</v>
      </c>
      <c r="I50" s="31">
        <v>3.2028469750889688E-2</v>
      </c>
      <c r="J50" s="99">
        <v>2.469959946595468E-2</v>
      </c>
      <c r="K50" s="98">
        <v>-1.0666666666666713E-2</v>
      </c>
      <c r="L50" s="31">
        <v>8.6206896551723755E-3</v>
      </c>
      <c r="M50" s="99">
        <v>3.9087947882736618E-3</v>
      </c>
      <c r="N50" s="98">
        <v>-1.0781671159029615E-2</v>
      </c>
      <c r="O50" s="31">
        <v>-9.4017094017093683E-3</v>
      </c>
      <c r="P50" s="99">
        <v>-9.7339390006488946E-3</v>
      </c>
      <c r="Q50" s="98">
        <v>0.10899182561307907</v>
      </c>
      <c r="R50" s="31">
        <v>6.6436583261432203E-2</v>
      </c>
      <c r="S50" s="98">
        <v>7.6671035386631781E-2</v>
      </c>
      <c r="T50" s="33">
        <f t="shared" si="44"/>
        <v>2.9484029484029506E-2</v>
      </c>
      <c r="U50" s="31">
        <f t="shared" si="45"/>
        <v>5.2588996763754059E-2</v>
      </c>
      <c r="V50" s="32">
        <f t="shared" si="46"/>
        <v>4.6865489957395035E-2</v>
      </c>
      <c r="W50" s="33">
        <f t="shared" si="47"/>
        <v>0.10023866348448696</v>
      </c>
      <c r="X50" s="31">
        <f t="shared" si="48"/>
        <v>6.1491160645657184E-2</v>
      </c>
      <c r="Y50" s="32">
        <f t="shared" si="49"/>
        <v>7.0930232558139572E-2</v>
      </c>
      <c r="Z50" s="33">
        <f t="shared" si="25"/>
        <v>0.13882863340563989</v>
      </c>
      <c r="AA50" s="31">
        <f t="shared" si="26"/>
        <v>7.3859522085445439E-2</v>
      </c>
      <c r="AB50" s="32">
        <f t="shared" si="27"/>
        <v>9.01194353963084E-2</v>
      </c>
      <c r="AC50" s="33">
        <f t="shared" si="28"/>
        <v>0.15619047619047621</v>
      </c>
      <c r="AD50" s="31">
        <f t="shared" si="29"/>
        <v>6.2710721510451872E-2</v>
      </c>
      <c r="AE50" s="32">
        <f t="shared" si="30"/>
        <v>8.7151394422310791E-2</v>
      </c>
      <c r="AF50" s="39">
        <f t="shared" si="30"/>
        <v>0.21416803953871488</v>
      </c>
      <c r="AG50" s="37">
        <f t="shared" si="30"/>
        <v>2.093908629441632E-2</v>
      </c>
      <c r="AH50" s="38">
        <f t="shared" si="30"/>
        <v>7.4667888227210266E-2</v>
      </c>
      <c r="AI50" s="39">
        <f t="shared" si="31"/>
        <v>0.17096336499321585</v>
      </c>
      <c r="AJ50" s="37">
        <f t="shared" si="32"/>
        <v>5.904288377874467E-2</v>
      </c>
      <c r="AK50" s="38">
        <f t="shared" si="33"/>
        <v>9.4202898550724612E-2</v>
      </c>
      <c r="AL50" s="39">
        <f t="shared" si="33"/>
        <v>0.15411355735805321</v>
      </c>
      <c r="AM50" s="37">
        <f t="shared" si="33"/>
        <v>5.2230046948356756E-2</v>
      </c>
      <c r="AN50" s="38">
        <f t="shared" si="33"/>
        <v>8.6482275029216904E-2</v>
      </c>
      <c r="AO50" s="39">
        <f t="shared" si="50"/>
        <v>0.18172690763052213</v>
      </c>
      <c r="AP50" s="37">
        <f t="shared" si="51"/>
        <v>2.5097601784718426E-2</v>
      </c>
      <c r="AQ50" s="38">
        <f t="shared" si="59"/>
        <v>8.1032628182144073E-2</v>
      </c>
      <c r="AR50" s="39">
        <f t="shared" si="53"/>
        <v>0.16482582837723014</v>
      </c>
      <c r="AS50" s="37">
        <f t="shared" si="54"/>
        <v>6.2568008705114364E-2</v>
      </c>
      <c r="AT50" s="38">
        <f t="shared" si="60"/>
        <v>0.10248756218905464</v>
      </c>
      <c r="AU50" s="39">
        <f t="shared" si="56"/>
        <v>9.3362509117432602E-2</v>
      </c>
      <c r="AV50" s="37">
        <f t="shared" si="57"/>
        <v>4.3010752688172005E-2</v>
      </c>
      <c r="AW50" s="38">
        <f t="shared" si="61"/>
        <v>6.3778580024067333E-2</v>
      </c>
      <c r="AX50" s="39">
        <f t="shared" si="35"/>
        <v>8.2721814543028627E-2</v>
      </c>
      <c r="AY50" s="37">
        <f t="shared" si="36"/>
        <v>1.7182130584192379E-2</v>
      </c>
      <c r="AZ50" s="38">
        <f t="shared" si="62"/>
        <v>4.4966063348416352E-2</v>
      </c>
      <c r="BA50" s="39">
        <f t="shared" si="38"/>
        <v>1.8484288354898348E-2</v>
      </c>
      <c r="BB50" s="37">
        <f t="shared" si="39"/>
        <v>1.4478764478764505E-2</v>
      </c>
      <c r="BC50" s="38">
        <f t="shared" si="63"/>
        <v>1.6238159675236785E-2</v>
      </c>
      <c r="BD50" s="39">
        <f t="shared" si="41"/>
        <v>4.6581972171808816E-2</v>
      </c>
      <c r="BE50" s="37">
        <f t="shared" si="42"/>
        <v>5.3282588011417609E-2</v>
      </c>
      <c r="BF50" s="38">
        <f t="shared" si="64"/>
        <v>5.0332889480692478E-2</v>
      </c>
    </row>
    <row r="51" spans="1:58">
      <c r="A51" s="78" t="s">
        <v>22</v>
      </c>
      <c r="B51" s="98">
        <v>-4.587155963302747E-2</v>
      </c>
      <c r="C51" s="31">
        <v>0.1559469774324671</v>
      </c>
      <c r="D51" s="98">
        <v>0.10488499469147294</v>
      </c>
      <c r="E51" s="33">
        <v>9.6153846153846256E-2</v>
      </c>
      <c r="F51" s="31">
        <v>1.0752688172043001E-2</v>
      </c>
      <c r="G51" s="32">
        <v>2.9411764705882248E-2</v>
      </c>
      <c r="H51" s="98">
        <v>-8.7719298245614308E-3</v>
      </c>
      <c r="I51" s="31">
        <v>0.10372340425531923</v>
      </c>
      <c r="J51" s="99">
        <v>7.7551020408163307E-2</v>
      </c>
      <c r="K51" s="98">
        <v>7.9646017699114946E-2</v>
      </c>
      <c r="L51" s="31">
        <v>0.10361445783132539</v>
      </c>
      <c r="M51" s="99">
        <v>9.8484848484848397E-2</v>
      </c>
      <c r="N51" s="98">
        <v>8.1967213114754189E-2</v>
      </c>
      <c r="O51" s="31">
        <v>6.7685589519650646E-2</v>
      </c>
      <c r="P51" s="99">
        <v>7.0689655172413879E-2</v>
      </c>
      <c r="Q51" s="98">
        <v>7.575757575757569E-2</v>
      </c>
      <c r="R51" s="31">
        <v>4.2944785276073594E-2</v>
      </c>
      <c r="S51" s="98">
        <v>4.9919484702093397E-2</v>
      </c>
      <c r="T51" s="33">
        <f t="shared" si="44"/>
        <v>0.10563380281690149</v>
      </c>
      <c r="U51" s="31">
        <f t="shared" si="45"/>
        <v>0.1098039215686275</v>
      </c>
      <c r="V51" s="32">
        <f t="shared" si="46"/>
        <v>0.10889570552147232</v>
      </c>
      <c r="W51" s="33">
        <f t="shared" si="47"/>
        <v>0.10828025477707004</v>
      </c>
      <c r="X51" s="31">
        <f t="shared" si="48"/>
        <v>5.4770318021201359E-2</v>
      </c>
      <c r="Y51" s="32">
        <f t="shared" si="49"/>
        <v>6.639004149377592E-2</v>
      </c>
      <c r="Z51" s="33">
        <f t="shared" si="25"/>
        <v>-0.10344827586206895</v>
      </c>
      <c r="AA51" s="31">
        <f t="shared" si="26"/>
        <v>-3.3500837520937798E-3</v>
      </c>
      <c r="AB51" s="32">
        <f t="shared" si="27"/>
        <v>-2.5940337224383936E-2</v>
      </c>
      <c r="AC51" s="33">
        <f t="shared" si="28"/>
        <v>-7.0512820512820484E-2</v>
      </c>
      <c r="AD51" s="31">
        <f t="shared" si="29"/>
        <v>-5.8823529411764719E-2</v>
      </c>
      <c r="AE51" s="32">
        <f t="shared" si="30"/>
        <v>-6.1251664447403487E-2</v>
      </c>
      <c r="AF51" s="39">
        <f t="shared" si="30"/>
        <v>0.13793103448275867</v>
      </c>
      <c r="AG51" s="37">
        <f t="shared" si="30"/>
        <v>7.3214285714285676E-2</v>
      </c>
      <c r="AH51" s="38">
        <f t="shared" si="30"/>
        <v>8.6524822695035475E-2</v>
      </c>
      <c r="AI51" s="39">
        <f t="shared" si="31"/>
        <v>0.1272727272727272</v>
      </c>
      <c r="AJ51" s="37">
        <f t="shared" si="32"/>
        <v>6.9883527454242866E-2</v>
      </c>
      <c r="AK51" s="38">
        <f t="shared" si="33"/>
        <v>8.2245430809399389E-2</v>
      </c>
      <c r="AL51" s="39">
        <f t="shared" si="33"/>
        <v>5.9139784946236507E-2</v>
      </c>
      <c r="AM51" s="37">
        <f t="shared" si="33"/>
        <v>3.1104199066874116E-2</v>
      </c>
      <c r="AN51" s="38">
        <f t="shared" si="33"/>
        <v>3.7394451145958962E-2</v>
      </c>
      <c r="AO51" s="39">
        <f t="shared" si="50"/>
        <v>0.12182741116751261</v>
      </c>
      <c r="AP51" s="37">
        <f t="shared" si="51"/>
        <v>3.167420814479649E-2</v>
      </c>
      <c r="AQ51" s="38">
        <f t="shared" si="59"/>
        <v>5.232558139534893E-2</v>
      </c>
      <c r="AR51" s="39">
        <f t="shared" si="53"/>
        <v>0.2171945701357465</v>
      </c>
      <c r="AS51" s="37">
        <f t="shared" si="54"/>
        <v>8.4795321637426868E-2</v>
      </c>
      <c r="AT51" s="38">
        <f t="shared" si="60"/>
        <v>0.11712707182320448</v>
      </c>
      <c r="AU51" s="39">
        <f t="shared" si="56"/>
        <v>0.11895910780669139</v>
      </c>
      <c r="AV51" s="37">
        <f t="shared" si="57"/>
        <v>5.1212938005390729E-2</v>
      </c>
      <c r="AW51" s="38">
        <f t="shared" si="61"/>
        <v>6.9238377843719112E-2</v>
      </c>
      <c r="AX51" s="39">
        <f t="shared" si="35"/>
        <v>0.29900332225913617</v>
      </c>
      <c r="AY51" s="37">
        <f t="shared" si="36"/>
        <v>5.3846153846153877E-2</v>
      </c>
      <c r="AZ51" s="38">
        <f t="shared" si="62"/>
        <v>0.12210915818686408</v>
      </c>
      <c r="BA51" s="39">
        <f t="shared" si="38"/>
        <v>0.15345268542199486</v>
      </c>
      <c r="BB51" s="37">
        <f t="shared" si="39"/>
        <v>5.2311435523114458E-2</v>
      </c>
      <c r="BC51" s="38">
        <f t="shared" si="63"/>
        <v>8.491343775762572E-2</v>
      </c>
      <c r="BD51" s="39">
        <f t="shared" si="41"/>
        <v>0.18847006651884701</v>
      </c>
      <c r="BE51" s="37">
        <f t="shared" si="42"/>
        <v>4.0462427745664664E-2</v>
      </c>
      <c r="BF51" s="38">
        <f t="shared" si="64"/>
        <v>9.1185410334346573E-2</v>
      </c>
    </row>
    <row r="52" spans="1:58">
      <c r="A52" s="78" t="s">
        <v>23</v>
      </c>
      <c r="B52" s="98">
        <v>0.37835603857339661</v>
      </c>
      <c r="C52" s="31">
        <v>0.25</v>
      </c>
      <c r="D52" s="98">
        <v>0.27952453717722126</v>
      </c>
      <c r="E52" s="33">
        <v>0</v>
      </c>
      <c r="F52" s="31">
        <v>0.12941176470588234</v>
      </c>
      <c r="G52" s="32">
        <v>9.7345132743362761E-2</v>
      </c>
      <c r="H52" s="98">
        <v>-0.1785714285714286</v>
      </c>
      <c r="I52" s="31">
        <v>7.2916666666666741E-2</v>
      </c>
      <c r="J52" s="99">
        <v>1.6129032258064502E-2</v>
      </c>
      <c r="K52" s="98">
        <v>0.17391304347826098</v>
      </c>
      <c r="L52" s="31">
        <v>9.7087378640776656E-3</v>
      </c>
      <c r="M52" s="99">
        <v>3.9682539682539764E-2</v>
      </c>
      <c r="N52" s="98">
        <v>0</v>
      </c>
      <c r="O52" s="31">
        <v>9.6153846153845812E-3</v>
      </c>
      <c r="P52" s="99">
        <v>7.6335877862594437E-3</v>
      </c>
      <c r="Q52" s="98">
        <v>-0.11111111111111116</v>
      </c>
      <c r="R52" s="31">
        <v>0.18095238095238098</v>
      </c>
      <c r="S52" s="98">
        <v>0.1212121212121211</v>
      </c>
      <c r="T52" s="33">
        <f t="shared" si="44"/>
        <v>0.125</v>
      </c>
      <c r="U52" s="31">
        <f t="shared" si="45"/>
        <v>7.2580645161290258E-2</v>
      </c>
      <c r="V52" s="32">
        <f t="shared" si="46"/>
        <v>8.1081081081081141E-2</v>
      </c>
      <c r="W52" s="33">
        <f t="shared" si="47"/>
        <v>0.33333333333333326</v>
      </c>
      <c r="X52" s="31">
        <f t="shared" si="48"/>
        <v>5.2631578947368363E-2</v>
      </c>
      <c r="Y52" s="32">
        <f t="shared" si="49"/>
        <v>0.10000000000000009</v>
      </c>
      <c r="Z52" s="33">
        <f t="shared" si="25"/>
        <v>8.3333333333333259E-2</v>
      </c>
      <c r="AA52" s="31">
        <f t="shared" si="26"/>
        <v>5.7142857142857162E-2</v>
      </c>
      <c r="AB52" s="32">
        <f t="shared" si="27"/>
        <v>6.25E-2</v>
      </c>
      <c r="AC52" s="33">
        <f t="shared" si="28"/>
        <v>0.15384615384615374</v>
      </c>
      <c r="AD52" s="31">
        <f t="shared" si="29"/>
        <v>0.11486486486486491</v>
      </c>
      <c r="AE52" s="32">
        <f t="shared" si="30"/>
        <v>0.12299465240641716</v>
      </c>
      <c r="AF52" s="39">
        <f t="shared" si="30"/>
        <v>-0.19999999999999996</v>
      </c>
      <c r="AG52" s="37">
        <f t="shared" si="30"/>
        <v>1.2121212121212199E-2</v>
      </c>
      <c r="AH52" s="38">
        <f t="shared" si="30"/>
        <v>-3.3333333333333326E-2</v>
      </c>
      <c r="AI52" s="39">
        <f t="shared" si="31"/>
        <v>8.3333333333333259E-2</v>
      </c>
      <c r="AJ52" s="37">
        <f t="shared" si="32"/>
        <v>0.13173652694610771</v>
      </c>
      <c r="AK52" s="38">
        <f t="shared" si="33"/>
        <v>0.12315270935960587</v>
      </c>
      <c r="AL52" s="39">
        <f t="shared" si="33"/>
        <v>0.10256410256410264</v>
      </c>
      <c r="AM52" s="37">
        <f t="shared" si="33"/>
        <v>-1.0582010582010581E-2</v>
      </c>
      <c r="AN52" s="38">
        <f t="shared" si="33"/>
        <v>8.7719298245614308E-3</v>
      </c>
      <c r="AO52" s="39">
        <f t="shared" si="50"/>
        <v>-0.13953488372093026</v>
      </c>
      <c r="AP52" s="37">
        <f t="shared" si="51"/>
        <v>-1.0695187165775444E-2</v>
      </c>
      <c r="AQ52" s="38">
        <f t="shared" si="59"/>
        <v>-3.4782608695652195E-2</v>
      </c>
      <c r="AR52" s="39">
        <f t="shared" si="53"/>
        <v>-0.10810810810810811</v>
      </c>
      <c r="AS52" s="37">
        <f t="shared" si="54"/>
        <v>-0.13513513513513509</v>
      </c>
      <c r="AT52" s="38">
        <f t="shared" si="60"/>
        <v>-0.13063063063063063</v>
      </c>
      <c r="AU52" s="39">
        <f t="shared" si="56"/>
        <v>0.1212121212121211</v>
      </c>
      <c r="AV52" s="37">
        <f t="shared" si="57"/>
        <v>6.8750000000000089E-2</v>
      </c>
      <c r="AW52" s="38">
        <f t="shared" si="61"/>
        <v>7.7720207253886064E-2</v>
      </c>
      <c r="AX52" s="39">
        <f t="shared" si="35"/>
        <v>0.2432432432432432</v>
      </c>
      <c r="AY52" s="37">
        <f t="shared" si="36"/>
        <v>0.14619883040935666</v>
      </c>
      <c r="AZ52" s="38">
        <f t="shared" si="62"/>
        <v>0.16346153846153855</v>
      </c>
      <c r="BA52" s="39">
        <f t="shared" si="38"/>
        <v>0.15217391304347827</v>
      </c>
      <c r="BB52" s="37">
        <f t="shared" si="39"/>
        <v>8.163265306122458E-2</v>
      </c>
      <c r="BC52" s="38">
        <f t="shared" si="63"/>
        <v>9.5041322314049603E-2</v>
      </c>
      <c r="BD52" s="39">
        <f t="shared" si="41"/>
        <v>-3.7735849056603765E-2</v>
      </c>
      <c r="BE52" s="37">
        <f t="shared" si="42"/>
        <v>8.4905660377358583E-2</v>
      </c>
      <c r="BF52" s="38">
        <f t="shared" si="64"/>
        <v>6.0377358490566024E-2</v>
      </c>
    </row>
    <row r="53" spans="1:58" ht="13.5" thickBot="1">
      <c r="A53" s="80" t="s">
        <v>25</v>
      </c>
      <c r="B53" s="100">
        <v>0.35979723634883065</v>
      </c>
      <c r="C53" s="106">
        <v>0.31841888159266385</v>
      </c>
      <c r="D53" s="100">
        <v>0.33793446778996117</v>
      </c>
      <c r="E53" s="105">
        <v>2.1241145462871369E-3</v>
      </c>
      <c r="F53" s="106">
        <v>2.4130754601887627E-3</v>
      </c>
      <c r="G53" s="107">
        <v>2.2745636527530255E-3</v>
      </c>
      <c r="H53" s="100">
        <v>-1.0656399187157883E-2</v>
      </c>
      <c r="I53" s="106">
        <v>-1.1490446999865789E-2</v>
      </c>
      <c r="J53" s="101">
        <v>-1.1090710830684913E-2</v>
      </c>
      <c r="K53" s="100">
        <v>-1.8780773048460486E-2</v>
      </c>
      <c r="L53" s="106">
        <v>-1.8042567059867287E-2</v>
      </c>
      <c r="M53" s="101">
        <v>-1.8396524263243674E-2</v>
      </c>
      <c r="N53" s="100">
        <v>-4.707437751647614E-3</v>
      </c>
      <c r="O53" s="106">
        <v>-4.0841538518272547E-3</v>
      </c>
      <c r="P53" s="101">
        <v>-4.3828908837789671E-3</v>
      </c>
      <c r="Q53" s="100">
        <v>-1.9321338002656896E-3</v>
      </c>
      <c r="R53" s="106">
        <v>9.4422587364029198E-4</v>
      </c>
      <c r="S53" s="100">
        <v>-4.3395034643700647E-4</v>
      </c>
      <c r="T53" s="105">
        <f t="shared" si="44"/>
        <v>5.0917523694293809E-3</v>
      </c>
      <c r="U53" s="106">
        <f t="shared" si="45"/>
        <v>5.7432463676971857E-3</v>
      </c>
      <c r="V53" s="107">
        <f t="shared" si="46"/>
        <v>5.431558027466421E-3</v>
      </c>
      <c r="W53" s="105">
        <f t="shared" si="47"/>
        <v>2.1979234588955121E-2</v>
      </c>
      <c r="X53" s="106">
        <f t="shared" si="48"/>
        <v>2.1821090962592438E-2</v>
      </c>
      <c r="Y53" s="107">
        <f t="shared" si="49"/>
        <v>2.1896724606948137E-2</v>
      </c>
      <c r="Z53" s="105">
        <f t="shared" si="25"/>
        <v>1.3006007302995837E-2</v>
      </c>
      <c r="AA53" s="106">
        <f t="shared" si="26"/>
        <v>1.2688870690508613E-2</v>
      </c>
      <c r="AB53" s="107">
        <f t="shared" si="27"/>
        <v>1.2840556439762008E-2</v>
      </c>
      <c r="AC53" s="105">
        <f t="shared" si="28"/>
        <v>9.6510692725846337E-3</v>
      </c>
      <c r="AD53" s="106">
        <f t="shared" si="29"/>
        <v>1.2192195928233174E-2</v>
      </c>
      <c r="AE53" s="107">
        <f t="shared" si="30"/>
        <v>1.0976582055513218E-2</v>
      </c>
      <c r="AF53" s="102">
        <f t="shared" si="30"/>
        <v>1.439580794072759E-2</v>
      </c>
      <c r="AG53" s="103">
        <f t="shared" si="30"/>
        <v>1.259843902267721E-2</v>
      </c>
      <c r="AH53" s="104">
        <f t="shared" si="30"/>
        <v>1.3457129756992314E-2</v>
      </c>
      <c r="AI53" s="102">
        <f t="shared" si="31"/>
        <v>1.6509456275958678E-2</v>
      </c>
      <c r="AJ53" s="103">
        <f t="shared" si="32"/>
        <v>1.7609114082089095E-2</v>
      </c>
      <c r="AK53" s="104">
        <f t="shared" si="33"/>
        <v>1.708326735584853E-2</v>
      </c>
      <c r="AL53" s="102">
        <f t="shared" si="33"/>
        <v>1.4165782468680721E-2</v>
      </c>
      <c r="AM53" s="103">
        <f t="shared" si="33"/>
        <v>1.5464049280474512E-2</v>
      </c>
      <c r="AN53" s="104">
        <f t="shared" si="33"/>
        <v>1.4843579718074373E-2</v>
      </c>
      <c r="AO53" s="102">
        <f t="shared" si="50"/>
        <v>1.1058698285672408E-2</v>
      </c>
      <c r="AP53" s="103">
        <f t="shared" si="51"/>
        <v>1.1318633373607279E-2</v>
      </c>
      <c r="AQ53" s="104">
        <f t="shared" si="59"/>
        <v>1.1194487788628527E-2</v>
      </c>
      <c r="AR53" s="102">
        <f t="shared" si="53"/>
        <v>8.4324991603808019E-3</v>
      </c>
      <c r="AS53" s="103">
        <f t="shared" si="54"/>
        <v>9.2007997809728792E-3</v>
      </c>
      <c r="AT53" s="104">
        <f t="shared" si="60"/>
        <v>8.8339069448899465E-3</v>
      </c>
      <c r="AU53" s="102">
        <f t="shared" si="56"/>
        <v>9.6311364741041849E-4</v>
      </c>
      <c r="AV53" s="103">
        <f t="shared" si="57"/>
        <v>2.7457621545190491E-3</v>
      </c>
      <c r="AW53" s="104">
        <f t="shared" si="61"/>
        <v>1.8948182521267842E-3</v>
      </c>
      <c r="AX53" s="102">
        <f t="shared" si="35"/>
        <v>-7.3377995593723044E-3</v>
      </c>
      <c r="AY53" s="103">
        <f t="shared" si="36"/>
        <v>-4.9681904636977858E-3</v>
      </c>
      <c r="AZ53" s="104">
        <f t="shared" si="62"/>
        <v>-6.0982670114632098E-3</v>
      </c>
      <c r="BA53" s="102">
        <f t="shared" si="38"/>
        <v>-9.0226381251755639E-3</v>
      </c>
      <c r="BB53" s="103">
        <f t="shared" si="39"/>
        <v>-5.042432232017835E-3</v>
      </c>
      <c r="BC53" s="104">
        <f t="shared" si="63"/>
        <v>-6.9382418805742363E-3</v>
      </c>
      <c r="BD53" s="102">
        <f t="shared" si="41"/>
        <v>-1.0631393233570652E-2</v>
      </c>
      <c r="BE53" s="103">
        <f t="shared" si="42"/>
        <v>-9.5645837128802702E-3</v>
      </c>
      <c r="BF53" s="104">
        <f t="shared" si="64"/>
        <v>-1.0071648613301676E-2</v>
      </c>
    </row>
    <row r="54" spans="1:58" ht="13.15" thickTop="1"/>
  </sheetData>
  <mergeCells count="36">
    <mergeCell ref="B31:D31"/>
    <mergeCell ref="B5:D5"/>
    <mergeCell ref="E5:G5"/>
    <mergeCell ref="E31:G31"/>
    <mergeCell ref="AC5:AE5"/>
    <mergeCell ref="AC31:AE31"/>
    <mergeCell ref="Z5:AB5"/>
    <mergeCell ref="Z31:AB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AL5:AN5"/>
    <mergeCell ref="AL31:AN31"/>
    <mergeCell ref="AO5:AQ5"/>
    <mergeCell ref="AO31:AQ31"/>
    <mergeCell ref="AI5:AK5"/>
    <mergeCell ref="AI31:AK31"/>
    <mergeCell ref="BD5:BF5"/>
    <mergeCell ref="BD31:BF31"/>
    <mergeCell ref="AX5:AZ5"/>
    <mergeCell ref="AX31:AZ31"/>
    <mergeCell ref="AR5:AT5"/>
    <mergeCell ref="AR31:AT31"/>
    <mergeCell ref="AU5:AW5"/>
    <mergeCell ref="AU31:AW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S27" unlockedFormula="1"/>
    <ignoredError sqref="AT27:BF27" formula="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3" width="10.73046875" style="10" hidden="1" customWidth="1" outlineLevel="1"/>
    <col min="44" max="44" width="10.73046875" style="10" customWidth="1" collapsed="1"/>
    <col min="45" max="46" width="10.73046875" style="10" customWidth="1"/>
    <col min="47" max="47" width="11" style="10" customWidth="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t="s">
        <v>78</v>
      </c>
      <c r="BE1" s="153"/>
      <c r="BF1" s="153"/>
      <c r="BG1"/>
      <c r="BH1"/>
      <c r="BI1"/>
      <c r="BJ1"/>
      <c r="BK1"/>
      <c r="BL1"/>
      <c r="BM1"/>
      <c r="BN1"/>
      <c r="BO1"/>
      <c r="BP1"/>
      <c r="BQ1"/>
      <c r="BR1"/>
      <c r="BS1"/>
      <c r="BT1"/>
      <c r="BU1"/>
      <c r="BV1"/>
      <c r="BW1"/>
      <c r="BX1"/>
      <c r="BY1"/>
      <c r="BZ1"/>
    </row>
    <row r="2" spans="1:84" ht="13.15">
      <c r="A2" s="16" t="s">
        <v>43</v>
      </c>
      <c r="C2" s="13"/>
      <c r="D2" s="57"/>
      <c r="E2" s="14"/>
      <c r="F2" s="57"/>
      <c r="G2" s="57"/>
      <c r="H2" s="57"/>
      <c r="I2" s="57"/>
      <c r="J2" s="57"/>
      <c r="K2" s="57"/>
      <c r="L2" s="57"/>
      <c r="M2" s="57"/>
      <c r="N2" s="57"/>
      <c r="O2" s="57"/>
      <c r="P2" s="57"/>
      <c r="Q2" s="57"/>
      <c r="R2" s="196"/>
      <c r="S2" s="135"/>
      <c r="T2" s="57"/>
      <c r="U2" s="196"/>
      <c r="V2" s="135"/>
      <c r="W2" s="57"/>
      <c r="X2" s="196"/>
      <c r="Y2" s="135"/>
      <c r="Z2" s="57"/>
      <c r="AA2" s="196"/>
      <c r="AB2" s="135"/>
      <c r="AC2" s="57"/>
      <c r="AD2" s="196"/>
      <c r="AE2" s="135"/>
      <c r="AF2" s="57"/>
      <c r="AG2" s="196"/>
      <c r="AH2" s="135"/>
      <c r="AI2" s="136"/>
      <c r="AJ2" s="196"/>
      <c r="AK2" s="135"/>
      <c r="AL2" s="136"/>
      <c r="AM2" s="196"/>
      <c r="AN2" s="135"/>
      <c r="AO2" s="136"/>
      <c r="AP2" s="196"/>
      <c r="AQ2" s="135"/>
      <c r="AR2" s="135"/>
      <c r="AS2" s="135"/>
      <c r="AT2" s="135"/>
      <c r="AU2" s="136"/>
      <c r="AV2" s="196"/>
      <c r="AW2" s="135"/>
      <c r="AX2" s="136"/>
      <c r="AY2" s="196"/>
      <c r="AZ2" s="135"/>
      <c r="BA2" s="135"/>
      <c r="BB2" s="135"/>
      <c r="BC2" s="135"/>
      <c r="BD2" s="135"/>
      <c r="BE2" s="135"/>
      <c r="BF2" s="135"/>
    </row>
    <row r="3" spans="1:84">
      <c r="A3" s="202" t="s">
        <v>75</v>
      </c>
      <c r="B3" s="4"/>
      <c r="C3" s="4"/>
      <c r="E3" s="4"/>
      <c r="F3" s="4"/>
      <c r="G3" s="4"/>
      <c r="H3" s="4"/>
      <c r="I3" s="4"/>
      <c r="J3" s="4"/>
      <c r="K3" s="4"/>
      <c r="L3" s="4"/>
      <c r="M3" s="4"/>
      <c r="N3" s="4"/>
      <c r="O3" s="4"/>
      <c r="P3" s="4"/>
      <c r="Q3" s="4"/>
      <c r="R3" s="196"/>
      <c r="S3" s="135"/>
      <c r="T3" s="4"/>
      <c r="U3" s="196"/>
      <c r="V3" s="135"/>
      <c r="W3" s="4"/>
      <c r="X3" s="196"/>
      <c r="Y3" s="135"/>
      <c r="Z3" s="4"/>
      <c r="AA3" s="196"/>
      <c r="AB3" s="135"/>
      <c r="AC3" s="4"/>
      <c r="AD3" s="196"/>
      <c r="AE3" s="135"/>
      <c r="AF3" s="4"/>
      <c r="AG3" s="196"/>
      <c r="AH3" s="135"/>
      <c r="AI3" s="4"/>
      <c r="AJ3" s="196"/>
      <c r="AK3" s="135"/>
      <c r="AL3" s="4"/>
      <c r="AM3" s="196"/>
      <c r="AN3" s="135"/>
      <c r="AO3" s="4"/>
      <c r="AP3" s="196"/>
      <c r="AQ3" s="135"/>
      <c r="AR3" s="135"/>
      <c r="AS3" s="135"/>
      <c r="AT3" s="135"/>
      <c r="AU3" s="4"/>
      <c r="AV3" s="196"/>
      <c r="AW3" s="135"/>
      <c r="AX3" s="4"/>
      <c r="AY3" s="196"/>
      <c r="AZ3" s="135"/>
      <c r="BA3" s="135"/>
      <c r="BB3" s="135"/>
      <c r="BC3" s="135"/>
      <c r="BD3" s="135"/>
      <c r="BE3" s="135"/>
      <c r="BF3" s="135"/>
    </row>
    <row r="4" spans="1:84" ht="6.95" customHeight="1" thickBot="1">
      <c r="A4" s="16" t="s">
        <v>4</v>
      </c>
      <c r="B4" s="4" t="s">
        <v>4</v>
      </c>
      <c r="C4" s="18"/>
      <c r="D4" s="4"/>
      <c r="E4" s="4"/>
      <c r="F4" s="4"/>
      <c r="G4" s="4"/>
      <c r="H4" s="4"/>
      <c r="I4" s="4"/>
      <c r="J4" s="4"/>
      <c r="K4" s="4"/>
      <c r="L4" s="4"/>
      <c r="M4" s="4"/>
      <c r="N4" s="4"/>
      <c r="O4" s="4"/>
      <c r="P4" s="4"/>
      <c r="Q4" s="110"/>
      <c r="R4" s="197"/>
      <c r="S4" s="135"/>
      <c r="T4" s="110"/>
      <c r="U4" s="197"/>
      <c r="V4" s="135"/>
      <c r="W4" s="110"/>
      <c r="X4" s="197"/>
      <c r="Y4" s="135"/>
      <c r="Z4" s="110"/>
      <c r="AA4" s="197"/>
      <c r="AB4" s="135"/>
      <c r="AC4" s="110"/>
      <c r="AD4" s="197"/>
      <c r="AE4" s="135"/>
      <c r="AF4" s="110"/>
      <c r="AG4" s="197"/>
      <c r="AH4" s="135"/>
      <c r="AI4" s="110"/>
      <c r="AJ4" s="197"/>
      <c r="AK4" s="135"/>
      <c r="AL4" s="110"/>
      <c r="AM4" s="197"/>
      <c r="AN4" s="135"/>
      <c r="AO4" s="110"/>
      <c r="AP4" s="197"/>
      <c r="AQ4" s="135"/>
      <c r="AR4" s="135"/>
      <c r="AS4" s="135"/>
      <c r="AT4" s="135"/>
      <c r="AU4" s="110"/>
      <c r="AV4" s="197"/>
      <c r="AW4" s="135"/>
      <c r="AX4" s="110"/>
      <c r="AY4" s="197"/>
      <c r="AZ4" s="135"/>
      <c r="BA4" s="135"/>
      <c r="BB4" s="135"/>
      <c r="BC4" s="135"/>
      <c r="BD4" s="135"/>
      <c r="BE4" s="135"/>
      <c r="BF4" s="135"/>
    </row>
    <row r="5" spans="1:84" ht="14.1" customHeight="1" thickTop="1">
      <c r="A5" s="19" t="s">
        <v>4</v>
      </c>
      <c r="B5" s="365">
        <v>35429</v>
      </c>
      <c r="C5" s="366"/>
      <c r="D5" s="367"/>
      <c r="E5" s="365">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4">
        <v>39446</v>
      </c>
      <c r="AJ5" s="362"/>
      <c r="AK5" s="363"/>
      <c r="AL5" s="364">
        <v>39812</v>
      </c>
      <c r="AM5" s="362"/>
      <c r="AN5" s="363"/>
      <c r="AO5" s="364">
        <v>40177</v>
      </c>
      <c r="AP5" s="362"/>
      <c r="AQ5" s="363"/>
      <c r="AR5" s="364">
        <v>40542</v>
      </c>
      <c r="AS5" s="362"/>
      <c r="AT5" s="363"/>
      <c r="AU5" s="364">
        <v>40907</v>
      </c>
      <c r="AV5" s="362"/>
      <c r="AW5" s="363"/>
      <c r="AX5" s="364">
        <v>41273</v>
      </c>
      <c r="AY5" s="362"/>
      <c r="AZ5" s="363"/>
      <c r="BA5" s="364">
        <v>41638</v>
      </c>
      <c r="BB5" s="362"/>
      <c r="BC5" s="363"/>
      <c r="BD5" s="364">
        <v>42003</v>
      </c>
      <c r="BE5" s="362"/>
      <c r="BF5" s="363"/>
    </row>
    <row r="6" spans="1:84" ht="13.15">
      <c r="A6" s="296"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CA6" s="63" t="s">
        <v>26</v>
      </c>
      <c r="CB6" s="63" t="s">
        <v>27</v>
      </c>
      <c r="CC6" s="68" t="s">
        <v>25</v>
      </c>
      <c r="CD6" s="63" t="s">
        <v>26</v>
      </c>
      <c r="CE6" s="63" t="s">
        <v>27</v>
      </c>
      <c r="CF6" s="68" t="s">
        <v>25</v>
      </c>
    </row>
    <row r="7" spans="1:84" s="64" customFormat="1" ht="14.1" customHeight="1">
      <c r="A7" s="78" t="s">
        <v>6</v>
      </c>
      <c r="B7" s="77">
        <v>5175</v>
      </c>
      <c r="C7" s="24">
        <v>4843</v>
      </c>
      <c r="D7" s="75">
        <v>10018</v>
      </c>
      <c r="E7" s="76">
        <v>4920</v>
      </c>
      <c r="F7" s="24">
        <v>4711</v>
      </c>
      <c r="G7" s="74">
        <v>9631</v>
      </c>
      <c r="H7" s="77">
        <v>5041</v>
      </c>
      <c r="I7" s="24">
        <v>4774</v>
      </c>
      <c r="J7" s="74">
        <v>9815</v>
      </c>
      <c r="K7" s="77">
        <v>5107</v>
      </c>
      <c r="L7" s="24">
        <v>4845</v>
      </c>
      <c r="M7" s="74">
        <v>9952</v>
      </c>
      <c r="N7" s="77">
        <v>4717</v>
      </c>
      <c r="O7" s="24">
        <v>4308</v>
      </c>
      <c r="P7" s="74">
        <v>9025</v>
      </c>
      <c r="Q7" s="77">
        <v>4753</v>
      </c>
      <c r="R7" s="24">
        <v>4430</v>
      </c>
      <c r="S7" s="74">
        <v>9183</v>
      </c>
      <c r="T7" s="77">
        <v>5133</v>
      </c>
      <c r="U7" s="24">
        <v>4812</v>
      </c>
      <c r="V7" s="74">
        <f>U7+T7</f>
        <v>9945</v>
      </c>
      <c r="W7" s="77">
        <v>5596</v>
      </c>
      <c r="X7" s="24">
        <v>5301</v>
      </c>
      <c r="Y7" s="74">
        <v>10897</v>
      </c>
      <c r="Z7" s="77">
        <v>5780</v>
      </c>
      <c r="AA7" s="24">
        <v>5479</v>
      </c>
      <c r="AB7" s="74">
        <v>11259</v>
      </c>
      <c r="AC7"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0)</f>
        <v>6070</v>
      </c>
      <c r="AD7"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0)</f>
        <v>5696</v>
      </c>
      <c r="AE7" s="74">
        <f>AD7+AC7</f>
        <v>11766</v>
      </c>
      <c r="AF7"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0)</f>
        <v>6458</v>
      </c>
      <c r="AG7"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0)</f>
        <v>5968</v>
      </c>
      <c r="AH7" s="74">
        <f>AG7+AF7</f>
        <v>12426</v>
      </c>
      <c r="AI7"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0)</f>
        <v>6772</v>
      </c>
      <c r="AJ7"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0)</f>
        <v>6277</v>
      </c>
      <c r="AK7" s="74">
        <f>AJ7+AI7</f>
        <v>13049</v>
      </c>
      <c r="AL7"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0)</f>
        <v>7133</v>
      </c>
      <c r="AM7"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0)</f>
        <v>6575</v>
      </c>
      <c r="AN7" s="74">
        <f>AM7+AL7</f>
        <v>13708</v>
      </c>
      <c r="AO7"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0)</f>
        <v>7312</v>
      </c>
      <c r="AP7"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0)</f>
        <v>6810</v>
      </c>
      <c r="AQ7" s="74">
        <f>AP7+AO7</f>
        <v>14122</v>
      </c>
      <c r="AR7"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0)</f>
        <v>7420</v>
      </c>
      <c r="AS7"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0)</f>
        <v>6928</v>
      </c>
      <c r="AT7" s="74">
        <f>AS7+AR7</f>
        <v>14348</v>
      </c>
      <c r="AU7"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0)</f>
        <v>7571</v>
      </c>
      <c r="AV7"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0)</f>
        <v>7031</v>
      </c>
      <c r="AW7" s="74">
        <f>AV7+AU7</f>
        <v>14602</v>
      </c>
      <c r="AX7"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0)</f>
        <v>7514</v>
      </c>
      <c r="AY7"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0)</f>
        <v>6935</v>
      </c>
      <c r="AZ7" s="74">
        <f>AY7+AX7</f>
        <v>14449</v>
      </c>
      <c r="BA7"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0)</f>
        <v>7237</v>
      </c>
      <c r="BB7"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0)</f>
        <v>6714</v>
      </c>
      <c r="BC7" s="74">
        <f>BB7+BA7</f>
        <v>13951</v>
      </c>
      <c r="BD7"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0)</f>
        <v>6856</v>
      </c>
      <c r="BE7"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0)</f>
        <v>6476</v>
      </c>
      <c r="BF7" s="74">
        <f>BE7+BD7</f>
        <v>13332</v>
      </c>
      <c r="BG7"/>
      <c r="BH7"/>
      <c r="BI7"/>
      <c r="BJ7"/>
      <c r="BK7"/>
      <c r="BL7"/>
      <c r="BM7"/>
      <c r="BN7"/>
      <c r="BO7"/>
      <c r="BP7"/>
      <c r="BQ7"/>
      <c r="BR7"/>
      <c r="BS7"/>
      <c r="BT7"/>
      <c r="BU7"/>
      <c r="BV7"/>
      <c r="BW7"/>
      <c r="BX7"/>
      <c r="BY7"/>
      <c r="BZ7"/>
      <c r="CA7" s="77">
        <f t="shared" ref="CA7:CA27" si="0">BH7-AL7</f>
        <v>-7133</v>
      </c>
      <c r="CB7" s="77">
        <f t="shared" ref="CB7:CB27" si="1">BI7-AM7</f>
        <v>-6575</v>
      </c>
      <c r="CC7" s="77">
        <f t="shared" ref="CC7:CC27" si="2">BJ7-AN7</f>
        <v>-13708</v>
      </c>
      <c r="CD7" s="77">
        <f t="shared" ref="CD7:CD27" si="3">BK7-AO7</f>
        <v>-7312</v>
      </c>
      <c r="CE7" s="77">
        <f t="shared" ref="CE7:CE27" si="4">BL7-AP7</f>
        <v>-6810</v>
      </c>
      <c r="CF7" s="77">
        <f t="shared" ref="CF7:CF27" si="5">BM7-AQ7</f>
        <v>-14122</v>
      </c>
    </row>
    <row r="8" spans="1:84" s="64" customFormat="1" ht="14.1" customHeight="1">
      <c r="A8" s="79" t="s">
        <v>7</v>
      </c>
      <c r="B8" s="77">
        <v>6404</v>
      </c>
      <c r="C8" s="24">
        <v>6197</v>
      </c>
      <c r="D8" s="75">
        <v>12601</v>
      </c>
      <c r="E8" s="76">
        <v>6168</v>
      </c>
      <c r="F8" s="24">
        <v>5876</v>
      </c>
      <c r="G8" s="74">
        <v>12044</v>
      </c>
      <c r="H8" s="77">
        <v>5637</v>
      </c>
      <c r="I8" s="24">
        <v>5438</v>
      </c>
      <c r="J8" s="74">
        <v>11075</v>
      </c>
      <c r="K8" s="77">
        <v>5672</v>
      </c>
      <c r="L8" s="24">
        <v>5363</v>
      </c>
      <c r="M8" s="74">
        <v>11035</v>
      </c>
      <c r="N8" s="77">
        <v>5286</v>
      </c>
      <c r="O8" s="24">
        <v>5087</v>
      </c>
      <c r="P8" s="74">
        <v>10373</v>
      </c>
      <c r="Q8" s="77">
        <v>5181</v>
      </c>
      <c r="R8" s="24">
        <v>5076</v>
      </c>
      <c r="S8" s="74">
        <v>10257</v>
      </c>
      <c r="T8" s="77">
        <v>5297</v>
      </c>
      <c r="U8" s="24">
        <v>5218</v>
      </c>
      <c r="V8" s="74">
        <f t="shared" ref="V8:V27" si="6">U8+T8</f>
        <v>10515</v>
      </c>
      <c r="W8" s="77">
        <v>5694</v>
      </c>
      <c r="X8" s="24">
        <v>5502</v>
      </c>
      <c r="Y8" s="74">
        <v>11196</v>
      </c>
      <c r="Z8" s="77">
        <v>5783</v>
      </c>
      <c r="AA8" s="24">
        <v>5469</v>
      </c>
      <c r="AB8" s="74">
        <v>11252</v>
      </c>
      <c r="AC8"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f>
        <v>5879</v>
      </c>
      <c r="AD8"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f>
        <v>5619</v>
      </c>
      <c r="AE8" s="74">
        <f t="shared" ref="AE8:AE26" si="7">AD8+AC8</f>
        <v>11498</v>
      </c>
      <c r="AF8"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f>
        <v>6182</v>
      </c>
      <c r="AG8"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f>
        <v>5876</v>
      </c>
      <c r="AH8" s="74">
        <f t="shared" ref="AH8:AH26" si="8">AG8+AF8</f>
        <v>12058</v>
      </c>
      <c r="AI8"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f>
        <v>6547</v>
      </c>
      <c r="AJ8"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f>
        <v>6248</v>
      </c>
      <c r="AK8" s="74">
        <f t="shared" ref="AK8:AK26" si="9">AJ8+AI8</f>
        <v>12795</v>
      </c>
      <c r="AL8"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f>
        <v>6915</v>
      </c>
      <c r="AM8"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f>
        <v>6536</v>
      </c>
      <c r="AN8" s="74">
        <f t="shared" ref="AN8:AN26" si="10">AM8+AL8</f>
        <v>13451</v>
      </c>
      <c r="AO8"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f>
        <v>7335</v>
      </c>
      <c r="AP8"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f>
        <v>6922</v>
      </c>
      <c r="AQ8" s="74">
        <f t="shared" ref="AQ8:AQ26" si="11">AP8+AO8</f>
        <v>14257</v>
      </c>
      <c r="AR8"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f>
        <v>7604</v>
      </c>
      <c r="AS8"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f>
        <v>7283</v>
      </c>
      <c r="AT8" s="74">
        <f t="shared" ref="AT8:AT27" si="12">AS8+AR8</f>
        <v>14887</v>
      </c>
      <c r="AU8"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f>
        <v>7930</v>
      </c>
      <c r="AV8"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f>
        <v>7575</v>
      </c>
      <c r="AW8" s="74">
        <f t="shared" ref="AW8:AW27" si="13">AV8+AU8</f>
        <v>15505</v>
      </c>
      <c r="AX8"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f>
        <v>8112</v>
      </c>
      <c r="AY8"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f>
        <v>7696</v>
      </c>
      <c r="AZ8" s="74">
        <f t="shared" ref="AZ8:AZ27" si="14">AY8+AX8</f>
        <v>15808</v>
      </c>
      <c r="BA8"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f>
        <v>8322</v>
      </c>
      <c r="BB8"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f>
        <v>7820</v>
      </c>
      <c r="BC8" s="74">
        <f t="shared" ref="BC8:BC27" si="15">BB8+BA8</f>
        <v>16142</v>
      </c>
      <c r="BD8"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f>
        <v>8384</v>
      </c>
      <c r="BE8"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f>
        <v>7918</v>
      </c>
      <c r="BF8" s="74">
        <f t="shared" ref="BF8:BF27" si="16">BE8+BD8</f>
        <v>16302</v>
      </c>
      <c r="BG8"/>
      <c r="BH8"/>
      <c r="BI8"/>
      <c r="BJ8"/>
      <c r="BK8"/>
      <c r="BL8"/>
      <c r="BM8"/>
      <c r="BN8"/>
      <c r="BO8"/>
      <c r="BP8"/>
      <c r="BQ8"/>
      <c r="BR8"/>
      <c r="BS8"/>
      <c r="BT8"/>
      <c r="BU8"/>
      <c r="BV8"/>
      <c r="BW8"/>
      <c r="BX8"/>
      <c r="BY8"/>
      <c r="BZ8"/>
      <c r="CA8" s="77">
        <f t="shared" si="0"/>
        <v>-6915</v>
      </c>
      <c r="CB8" s="77">
        <f t="shared" si="1"/>
        <v>-6536</v>
      </c>
      <c r="CC8" s="77">
        <f t="shared" si="2"/>
        <v>-13451</v>
      </c>
      <c r="CD8" s="77">
        <f t="shared" si="3"/>
        <v>-7335</v>
      </c>
      <c r="CE8" s="77">
        <f t="shared" si="4"/>
        <v>-6922</v>
      </c>
      <c r="CF8" s="77">
        <f t="shared" si="5"/>
        <v>-14257</v>
      </c>
    </row>
    <row r="9" spans="1:84" s="64" customFormat="1" ht="14.1" customHeight="1">
      <c r="A9" s="78" t="s">
        <v>8</v>
      </c>
      <c r="B9" s="77">
        <v>7288</v>
      </c>
      <c r="C9" s="24">
        <v>6940</v>
      </c>
      <c r="D9" s="75">
        <v>14228</v>
      </c>
      <c r="E9" s="76">
        <v>7152</v>
      </c>
      <c r="F9" s="24">
        <v>6817</v>
      </c>
      <c r="G9" s="74">
        <v>13969</v>
      </c>
      <c r="H9" s="77">
        <v>6654</v>
      </c>
      <c r="I9" s="24">
        <v>6346</v>
      </c>
      <c r="J9" s="74">
        <v>13000</v>
      </c>
      <c r="K9" s="77">
        <v>6549</v>
      </c>
      <c r="L9" s="24">
        <v>6231</v>
      </c>
      <c r="M9" s="74">
        <v>12780</v>
      </c>
      <c r="N9" s="77">
        <v>6231</v>
      </c>
      <c r="O9" s="24">
        <v>5969</v>
      </c>
      <c r="P9" s="74">
        <v>12200</v>
      </c>
      <c r="Q9" s="77">
        <v>6109</v>
      </c>
      <c r="R9" s="24">
        <v>5782</v>
      </c>
      <c r="S9" s="74">
        <v>11891</v>
      </c>
      <c r="T9" s="77">
        <v>6099</v>
      </c>
      <c r="U9" s="24">
        <v>5751</v>
      </c>
      <c r="V9" s="74">
        <f t="shared" si="6"/>
        <v>11850</v>
      </c>
      <c r="W9" s="77">
        <v>6303</v>
      </c>
      <c r="X9" s="24">
        <v>6033</v>
      </c>
      <c r="Y9" s="74">
        <v>12336</v>
      </c>
      <c r="Z9" s="77">
        <v>6098</v>
      </c>
      <c r="AA9" s="24">
        <v>5880</v>
      </c>
      <c r="AB9" s="74">
        <v>11978</v>
      </c>
      <c r="AC9"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10)</f>
        <v>6059</v>
      </c>
      <c r="AD9"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10)</f>
        <v>5866</v>
      </c>
      <c r="AE9" s="74">
        <f t="shared" si="7"/>
        <v>11925</v>
      </c>
      <c r="AF9"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10)</f>
        <v>6123</v>
      </c>
      <c r="AG9"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10)</f>
        <v>5997</v>
      </c>
      <c r="AH9" s="74">
        <f t="shared" si="8"/>
        <v>12120</v>
      </c>
      <c r="AI9"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10)</f>
        <v>6270</v>
      </c>
      <c r="AJ9"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10)</f>
        <v>6084</v>
      </c>
      <c r="AK9" s="74">
        <f t="shared" si="9"/>
        <v>12354</v>
      </c>
      <c r="AL9"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10)</f>
        <v>6493</v>
      </c>
      <c r="AM9"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10)</f>
        <v>6176</v>
      </c>
      <c r="AN9" s="74">
        <f t="shared" si="10"/>
        <v>12669</v>
      </c>
      <c r="AO9"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10)</f>
        <v>6543</v>
      </c>
      <c r="AP9"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10)</f>
        <v>6335</v>
      </c>
      <c r="AQ9" s="74">
        <f t="shared" si="11"/>
        <v>12878</v>
      </c>
      <c r="AR9"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10)</f>
        <v>6760</v>
      </c>
      <c r="AS9"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10)</f>
        <v>6447</v>
      </c>
      <c r="AT9" s="74">
        <f t="shared" si="12"/>
        <v>13207</v>
      </c>
      <c r="AU9"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10)</f>
        <v>6927</v>
      </c>
      <c r="AV9"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10)</f>
        <v>6658</v>
      </c>
      <c r="AW9" s="74">
        <f t="shared" si="13"/>
        <v>13585</v>
      </c>
      <c r="AX9"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10)</f>
        <v>7174</v>
      </c>
      <c r="AY9"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10)</f>
        <v>6883</v>
      </c>
      <c r="AZ9" s="74">
        <f t="shared" si="14"/>
        <v>14057</v>
      </c>
      <c r="BA9"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10)</f>
        <v>7354</v>
      </c>
      <c r="BB9"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10)</f>
        <v>7068</v>
      </c>
      <c r="BC9" s="74">
        <f t="shared" si="15"/>
        <v>14422</v>
      </c>
      <c r="BD9"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10)</f>
        <v>7665</v>
      </c>
      <c r="BE9"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10)</f>
        <v>7346</v>
      </c>
      <c r="BF9" s="74">
        <f t="shared" si="16"/>
        <v>15011</v>
      </c>
      <c r="BG9"/>
      <c r="BH9"/>
      <c r="BI9"/>
      <c r="BJ9"/>
      <c r="BK9"/>
      <c r="BL9"/>
      <c r="BM9"/>
      <c r="BN9"/>
      <c r="BO9"/>
      <c r="BP9"/>
      <c r="BQ9"/>
      <c r="BR9"/>
      <c r="BS9"/>
      <c r="BT9"/>
      <c r="BU9"/>
      <c r="BV9"/>
      <c r="BW9"/>
      <c r="BX9"/>
      <c r="BY9"/>
      <c r="BZ9"/>
      <c r="CA9" s="77">
        <f t="shared" si="0"/>
        <v>-6493</v>
      </c>
      <c r="CB9" s="77">
        <f t="shared" si="1"/>
        <v>-6176</v>
      </c>
      <c r="CC9" s="77">
        <f t="shared" si="2"/>
        <v>-12669</v>
      </c>
      <c r="CD9" s="77">
        <f t="shared" si="3"/>
        <v>-6543</v>
      </c>
      <c r="CE9" s="77">
        <f t="shared" si="4"/>
        <v>-6335</v>
      </c>
      <c r="CF9" s="77">
        <f t="shared" si="5"/>
        <v>-12878</v>
      </c>
    </row>
    <row r="10" spans="1:84" s="64" customFormat="1" ht="14.1" customHeight="1">
      <c r="A10" s="78" t="s">
        <v>9</v>
      </c>
      <c r="B10" s="77">
        <v>7277</v>
      </c>
      <c r="C10" s="24">
        <v>6943</v>
      </c>
      <c r="D10" s="75">
        <v>14220</v>
      </c>
      <c r="E10" s="76">
        <v>7516</v>
      </c>
      <c r="F10" s="24">
        <v>7087</v>
      </c>
      <c r="G10" s="74">
        <v>14603</v>
      </c>
      <c r="H10" s="77">
        <v>7016</v>
      </c>
      <c r="I10" s="24">
        <v>6635</v>
      </c>
      <c r="J10" s="74">
        <v>13651</v>
      </c>
      <c r="K10" s="77">
        <v>6834</v>
      </c>
      <c r="L10" s="24">
        <v>6510</v>
      </c>
      <c r="M10" s="74">
        <v>13344</v>
      </c>
      <c r="N10" s="77">
        <v>6822</v>
      </c>
      <c r="O10" s="24">
        <v>6399</v>
      </c>
      <c r="P10" s="74">
        <v>13221</v>
      </c>
      <c r="Q10" s="77">
        <v>6713</v>
      </c>
      <c r="R10" s="24">
        <v>6330</v>
      </c>
      <c r="S10" s="74">
        <v>13043</v>
      </c>
      <c r="T10" s="77">
        <v>6767</v>
      </c>
      <c r="U10" s="24">
        <v>6410</v>
      </c>
      <c r="V10" s="74">
        <f t="shared" si="6"/>
        <v>13177</v>
      </c>
      <c r="W10" s="77">
        <v>6683</v>
      </c>
      <c r="X10" s="24">
        <v>6338</v>
      </c>
      <c r="Y10" s="74">
        <v>13021</v>
      </c>
      <c r="Z10" s="77">
        <v>6899</v>
      </c>
      <c r="AA10" s="24">
        <v>6423</v>
      </c>
      <c r="AB10" s="74">
        <v>13322</v>
      </c>
      <c r="AC10"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15)</f>
        <v>6815</v>
      </c>
      <c r="AD10"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15)</f>
        <v>6426</v>
      </c>
      <c r="AE10" s="74">
        <f t="shared" si="7"/>
        <v>13241</v>
      </c>
      <c r="AF10"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15)</f>
        <v>6792</v>
      </c>
      <c r="AG10"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15)</f>
        <v>6368</v>
      </c>
      <c r="AH10" s="74">
        <f t="shared" si="8"/>
        <v>13160</v>
      </c>
      <c r="AI10"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15)</f>
        <v>6812</v>
      </c>
      <c r="AJ10"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15)</f>
        <v>6374</v>
      </c>
      <c r="AK10" s="74">
        <f t="shared" si="9"/>
        <v>13186</v>
      </c>
      <c r="AL10"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15)</f>
        <v>6755</v>
      </c>
      <c r="AM10"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15)</f>
        <v>6519</v>
      </c>
      <c r="AN10" s="74">
        <f t="shared" si="10"/>
        <v>13274</v>
      </c>
      <c r="AO10"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15)</f>
        <v>6830</v>
      </c>
      <c r="AP10"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15)</f>
        <v>6600</v>
      </c>
      <c r="AQ10" s="74">
        <f t="shared" si="11"/>
        <v>13430</v>
      </c>
      <c r="AR10"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15)</f>
        <v>6842</v>
      </c>
      <c r="AS10"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15)</f>
        <v>6653</v>
      </c>
      <c r="AT10" s="74">
        <f t="shared" si="12"/>
        <v>13495</v>
      </c>
      <c r="AU10"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15)</f>
        <v>6896</v>
      </c>
      <c r="AV10"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15)</f>
        <v>6703</v>
      </c>
      <c r="AW10" s="74">
        <f t="shared" si="13"/>
        <v>13599</v>
      </c>
      <c r="AX10"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15)</f>
        <v>6838</v>
      </c>
      <c r="AY10"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15)</f>
        <v>6637</v>
      </c>
      <c r="AZ10" s="74">
        <f t="shared" si="14"/>
        <v>13475</v>
      </c>
      <c r="BA10"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15)</f>
        <v>6850</v>
      </c>
      <c r="BB10"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15)</f>
        <v>6593</v>
      </c>
      <c r="BC10" s="74">
        <f t="shared" si="15"/>
        <v>13443</v>
      </c>
      <c r="BD10"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15)</f>
        <v>6784</v>
      </c>
      <c r="BE10"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15)</f>
        <v>6555</v>
      </c>
      <c r="BF10" s="74">
        <f t="shared" si="16"/>
        <v>13339</v>
      </c>
      <c r="BG10"/>
      <c r="BH10"/>
      <c r="BI10"/>
      <c r="BJ10"/>
      <c r="BK10"/>
      <c r="BL10"/>
      <c r="BM10"/>
      <c r="BN10"/>
      <c r="BO10"/>
      <c r="BP10"/>
      <c r="BQ10"/>
      <c r="BR10"/>
      <c r="BS10"/>
      <c r="BT10"/>
      <c r="BU10"/>
      <c r="BV10"/>
      <c r="BW10"/>
      <c r="BX10"/>
      <c r="BY10"/>
      <c r="BZ10"/>
      <c r="CA10" s="77">
        <f t="shared" si="0"/>
        <v>-6755</v>
      </c>
      <c r="CB10" s="77">
        <f t="shared" si="1"/>
        <v>-6519</v>
      </c>
      <c r="CC10" s="77">
        <f t="shared" si="2"/>
        <v>-13274</v>
      </c>
      <c r="CD10" s="77">
        <f t="shared" si="3"/>
        <v>-6830</v>
      </c>
      <c r="CE10" s="77">
        <f t="shared" si="4"/>
        <v>-6600</v>
      </c>
      <c r="CF10" s="77">
        <f t="shared" si="5"/>
        <v>-13430</v>
      </c>
    </row>
    <row r="11" spans="1:84" s="64" customFormat="1" ht="14.1" customHeight="1">
      <c r="A11" s="78" t="s">
        <v>10</v>
      </c>
      <c r="B11" s="77">
        <v>3734</v>
      </c>
      <c r="C11" s="24">
        <v>4312</v>
      </c>
      <c r="D11" s="75">
        <v>8046</v>
      </c>
      <c r="E11" s="76">
        <v>4252</v>
      </c>
      <c r="F11" s="24">
        <v>4887</v>
      </c>
      <c r="G11" s="74">
        <v>9139</v>
      </c>
      <c r="H11" s="77">
        <v>4089</v>
      </c>
      <c r="I11" s="24">
        <v>4612</v>
      </c>
      <c r="J11" s="74">
        <v>8701</v>
      </c>
      <c r="K11" s="77">
        <v>3773</v>
      </c>
      <c r="L11" s="24">
        <v>4307</v>
      </c>
      <c r="M11" s="74">
        <v>8080</v>
      </c>
      <c r="N11" s="77">
        <v>4529</v>
      </c>
      <c r="O11" s="24">
        <v>4920</v>
      </c>
      <c r="P11" s="74">
        <v>9449</v>
      </c>
      <c r="Q11" s="77">
        <v>4711</v>
      </c>
      <c r="R11" s="24">
        <v>5021</v>
      </c>
      <c r="S11" s="74">
        <v>9732</v>
      </c>
      <c r="T11" s="77">
        <v>4967</v>
      </c>
      <c r="U11" s="24">
        <v>5216</v>
      </c>
      <c r="V11" s="74">
        <f t="shared" si="6"/>
        <v>10183</v>
      </c>
      <c r="W11" s="77">
        <v>5327</v>
      </c>
      <c r="X11" s="24">
        <v>5991</v>
      </c>
      <c r="Y11" s="74">
        <v>11318</v>
      </c>
      <c r="Z11" s="77">
        <v>5327</v>
      </c>
      <c r="AA11" s="24">
        <v>5723</v>
      </c>
      <c r="AB11" s="74">
        <v>11050</v>
      </c>
      <c r="AC11"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20)</f>
        <v>5302</v>
      </c>
      <c r="AD11"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20)</f>
        <v>5692</v>
      </c>
      <c r="AE11" s="74">
        <f t="shared" si="7"/>
        <v>10994</v>
      </c>
      <c r="AF11"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20)</f>
        <v>5406</v>
      </c>
      <c r="AG11"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20)</f>
        <v>5757</v>
      </c>
      <c r="AH11" s="74">
        <f t="shared" si="8"/>
        <v>11163</v>
      </c>
      <c r="AI11"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20)</f>
        <v>5504</v>
      </c>
      <c r="AJ11"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20)</f>
        <v>5922</v>
      </c>
      <c r="AK11" s="74">
        <f t="shared" si="9"/>
        <v>11426</v>
      </c>
      <c r="AL11"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20)</f>
        <v>5661</v>
      </c>
      <c r="AM11"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20)</f>
        <v>5952</v>
      </c>
      <c r="AN11" s="74">
        <f t="shared" si="10"/>
        <v>11613</v>
      </c>
      <c r="AO11"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20)</f>
        <v>5669</v>
      </c>
      <c r="AP11"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20)</f>
        <v>6011</v>
      </c>
      <c r="AQ11" s="74">
        <f t="shared" si="11"/>
        <v>11680</v>
      </c>
      <c r="AR11"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20)</f>
        <v>5612</v>
      </c>
      <c r="AS11"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20)</f>
        <v>6039</v>
      </c>
      <c r="AT11" s="74">
        <f t="shared" si="12"/>
        <v>11651</v>
      </c>
      <c r="AU11"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20)</f>
        <v>5502</v>
      </c>
      <c r="AV11"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20)</f>
        <v>5853</v>
      </c>
      <c r="AW11" s="74">
        <f t="shared" si="13"/>
        <v>11355</v>
      </c>
      <c r="AX11"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20)</f>
        <v>5445</v>
      </c>
      <c r="AY11"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20)</f>
        <v>5653</v>
      </c>
      <c r="AZ11" s="74">
        <f t="shared" si="14"/>
        <v>11098</v>
      </c>
      <c r="BA11"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20)</f>
        <v>5238</v>
      </c>
      <c r="BB11"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20)</f>
        <v>5648</v>
      </c>
      <c r="BC11" s="74">
        <f t="shared" si="15"/>
        <v>10886</v>
      </c>
      <c r="BD11"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20)</f>
        <v>5112</v>
      </c>
      <c r="BE11"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20)</f>
        <v>5432</v>
      </c>
      <c r="BF11" s="74">
        <f t="shared" si="16"/>
        <v>10544</v>
      </c>
      <c r="BG11"/>
      <c r="BH11"/>
      <c r="BI11"/>
      <c r="BJ11"/>
      <c r="BK11"/>
      <c r="BL11"/>
      <c r="BM11"/>
      <c r="BN11"/>
      <c r="BO11"/>
      <c r="BP11"/>
      <c r="BQ11"/>
      <c r="BR11"/>
      <c r="BS11"/>
      <c r="BT11"/>
      <c r="BU11"/>
      <c r="BV11"/>
      <c r="BW11"/>
      <c r="BX11"/>
      <c r="BY11"/>
      <c r="BZ11"/>
      <c r="CA11" s="77">
        <f t="shared" si="0"/>
        <v>-5661</v>
      </c>
      <c r="CB11" s="77">
        <f t="shared" si="1"/>
        <v>-5952</v>
      </c>
      <c r="CC11" s="77">
        <f t="shared" si="2"/>
        <v>-11613</v>
      </c>
      <c r="CD11" s="77">
        <f t="shared" si="3"/>
        <v>-5669</v>
      </c>
      <c r="CE11" s="77">
        <f t="shared" si="4"/>
        <v>-6011</v>
      </c>
      <c r="CF11" s="77">
        <f t="shared" si="5"/>
        <v>-11680</v>
      </c>
    </row>
    <row r="12" spans="1:84" s="64" customFormat="1" ht="14.1" customHeight="1">
      <c r="A12" s="78" t="s">
        <v>11</v>
      </c>
      <c r="B12" s="77">
        <v>3025</v>
      </c>
      <c r="C12" s="24">
        <v>4173</v>
      </c>
      <c r="D12" s="75">
        <v>7198</v>
      </c>
      <c r="E12" s="76">
        <v>3167</v>
      </c>
      <c r="F12" s="24">
        <v>4198</v>
      </c>
      <c r="G12" s="74">
        <v>7365</v>
      </c>
      <c r="H12" s="77">
        <v>3235</v>
      </c>
      <c r="I12" s="24">
        <v>4231</v>
      </c>
      <c r="J12" s="74">
        <v>7466</v>
      </c>
      <c r="K12" s="77">
        <v>3470</v>
      </c>
      <c r="L12" s="24">
        <v>4567</v>
      </c>
      <c r="M12" s="74">
        <v>8037</v>
      </c>
      <c r="N12" s="77">
        <v>3356</v>
      </c>
      <c r="O12" s="24">
        <v>4385</v>
      </c>
      <c r="P12" s="74">
        <v>7741</v>
      </c>
      <c r="Q12" s="77">
        <v>3562</v>
      </c>
      <c r="R12" s="24">
        <v>4809</v>
      </c>
      <c r="S12" s="74">
        <v>8371</v>
      </c>
      <c r="T12" s="77">
        <v>4098</v>
      </c>
      <c r="U12" s="24">
        <v>5538</v>
      </c>
      <c r="V12" s="74">
        <f t="shared" si="6"/>
        <v>9636</v>
      </c>
      <c r="W12" s="77">
        <v>5572</v>
      </c>
      <c r="X12" s="24">
        <v>6880</v>
      </c>
      <c r="Y12" s="74">
        <v>12452</v>
      </c>
      <c r="Z12" s="77">
        <v>5065</v>
      </c>
      <c r="AA12" s="24">
        <v>6703</v>
      </c>
      <c r="AB12" s="74">
        <v>11768</v>
      </c>
      <c r="AC12"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25)</f>
        <v>5320</v>
      </c>
      <c r="AD12"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25)</f>
        <v>6931</v>
      </c>
      <c r="AE12" s="74">
        <f t="shared" si="7"/>
        <v>12251</v>
      </c>
      <c r="AF12"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25)</f>
        <v>5644</v>
      </c>
      <c r="AG12"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25)</f>
        <v>7218</v>
      </c>
      <c r="AH12" s="74">
        <f t="shared" si="8"/>
        <v>12862</v>
      </c>
      <c r="AI12"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25)</f>
        <v>5716</v>
      </c>
      <c r="AJ12"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25)</f>
        <v>7272</v>
      </c>
      <c r="AK12" s="74">
        <f t="shared" si="9"/>
        <v>12988</v>
      </c>
      <c r="AL12"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25)</f>
        <v>5880</v>
      </c>
      <c r="AM12"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25)</f>
        <v>7352</v>
      </c>
      <c r="AN12" s="74">
        <f t="shared" si="10"/>
        <v>13232</v>
      </c>
      <c r="AO12"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25)</f>
        <v>5909</v>
      </c>
      <c r="AP12"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25)</f>
        <v>7351</v>
      </c>
      <c r="AQ12" s="74">
        <f t="shared" si="11"/>
        <v>13260</v>
      </c>
      <c r="AR12"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25)</f>
        <v>5713</v>
      </c>
      <c r="AS12"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25)</f>
        <v>7114</v>
      </c>
      <c r="AT12" s="74">
        <f t="shared" si="12"/>
        <v>12827</v>
      </c>
      <c r="AU12"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25)</f>
        <v>5477</v>
      </c>
      <c r="AV12"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25)</f>
        <v>6847</v>
      </c>
      <c r="AW12" s="74">
        <f t="shared" si="13"/>
        <v>12324</v>
      </c>
      <c r="AX12"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25)</f>
        <v>5196</v>
      </c>
      <c r="AY12"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25)</f>
        <v>6448</v>
      </c>
      <c r="AZ12" s="74">
        <f t="shared" si="14"/>
        <v>11644</v>
      </c>
      <c r="BA12"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25)</f>
        <v>4766</v>
      </c>
      <c r="BB12"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25)</f>
        <v>6014</v>
      </c>
      <c r="BC12" s="74">
        <f t="shared" si="15"/>
        <v>10780</v>
      </c>
      <c r="BD12"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25)</f>
        <v>4369</v>
      </c>
      <c r="BE12"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25)</f>
        <v>5520</v>
      </c>
      <c r="BF12" s="74">
        <f t="shared" si="16"/>
        <v>9889</v>
      </c>
      <c r="BG12"/>
      <c r="BH12"/>
      <c r="BI12"/>
      <c r="BJ12"/>
      <c r="BK12"/>
      <c r="BL12"/>
      <c r="BM12"/>
      <c r="BN12"/>
      <c r="BO12"/>
      <c r="BP12"/>
      <c r="BQ12"/>
      <c r="BR12"/>
      <c r="BS12"/>
      <c r="BT12"/>
      <c r="BU12"/>
      <c r="BV12"/>
      <c r="BW12"/>
      <c r="BX12"/>
      <c r="BY12"/>
      <c r="BZ12"/>
      <c r="CA12" s="77">
        <f t="shared" si="0"/>
        <v>-5880</v>
      </c>
      <c r="CB12" s="77">
        <f t="shared" si="1"/>
        <v>-7352</v>
      </c>
      <c r="CC12" s="77">
        <f t="shared" si="2"/>
        <v>-13232</v>
      </c>
      <c r="CD12" s="77">
        <f t="shared" si="3"/>
        <v>-5909</v>
      </c>
      <c r="CE12" s="77">
        <f t="shared" si="4"/>
        <v>-7351</v>
      </c>
      <c r="CF12" s="77">
        <f t="shared" si="5"/>
        <v>-13260</v>
      </c>
    </row>
    <row r="13" spans="1:84" s="64" customFormat="1" ht="14.1" customHeight="1">
      <c r="A13" s="78" t="s">
        <v>12</v>
      </c>
      <c r="B13" s="77">
        <v>5827</v>
      </c>
      <c r="C13" s="24">
        <v>7067</v>
      </c>
      <c r="D13" s="75">
        <v>12894</v>
      </c>
      <c r="E13" s="76">
        <v>5754</v>
      </c>
      <c r="F13" s="24">
        <v>7004</v>
      </c>
      <c r="G13" s="74">
        <v>12758</v>
      </c>
      <c r="H13" s="77">
        <v>5489</v>
      </c>
      <c r="I13" s="24">
        <v>6888</v>
      </c>
      <c r="J13" s="74">
        <v>12377</v>
      </c>
      <c r="K13" s="77">
        <v>5619</v>
      </c>
      <c r="L13" s="24">
        <v>6911</v>
      </c>
      <c r="M13" s="74">
        <v>12530</v>
      </c>
      <c r="N13" s="77">
        <v>5338</v>
      </c>
      <c r="O13" s="24">
        <v>6528</v>
      </c>
      <c r="P13" s="74">
        <v>11866</v>
      </c>
      <c r="Q13" s="77">
        <v>5395</v>
      </c>
      <c r="R13" s="24">
        <v>6468</v>
      </c>
      <c r="S13" s="74">
        <v>11863</v>
      </c>
      <c r="T13" s="77">
        <v>5762</v>
      </c>
      <c r="U13" s="24">
        <v>6740</v>
      </c>
      <c r="V13" s="74">
        <f t="shared" si="6"/>
        <v>12502</v>
      </c>
      <c r="W13" s="77">
        <v>6638</v>
      </c>
      <c r="X13" s="24">
        <v>7417</v>
      </c>
      <c r="Y13" s="74">
        <v>14055</v>
      </c>
      <c r="Z13" s="77">
        <v>6452</v>
      </c>
      <c r="AA13" s="24">
        <v>7455</v>
      </c>
      <c r="AB13" s="74">
        <v>13907</v>
      </c>
      <c r="AC13"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30)</f>
        <v>6690</v>
      </c>
      <c r="AD13"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30)</f>
        <v>7673</v>
      </c>
      <c r="AE13" s="74">
        <f t="shared" si="7"/>
        <v>14363</v>
      </c>
      <c r="AF13"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30)</f>
        <v>7112</v>
      </c>
      <c r="AG13"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30)</f>
        <v>8363</v>
      </c>
      <c r="AH13" s="74">
        <f t="shared" si="8"/>
        <v>15475</v>
      </c>
      <c r="AI13"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30)</f>
        <v>7611</v>
      </c>
      <c r="AJ13"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30)</f>
        <v>8969</v>
      </c>
      <c r="AK13" s="74">
        <f t="shared" si="9"/>
        <v>16580</v>
      </c>
      <c r="AL13"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30)</f>
        <v>8196</v>
      </c>
      <c r="AM13"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30)</f>
        <v>9599</v>
      </c>
      <c r="AN13" s="74">
        <f t="shared" si="10"/>
        <v>17795</v>
      </c>
      <c r="AO13"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30)</f>
        <v>8570</v>
      </c>
      <c r="AP13"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30)</f>
        <v>10085</v>
      </c>
      <c r="AQ13" s="74">
        <f t="shared" si="11"/>
        <v>18655</v>
      </c>
      <c r="AR13"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30)</f>
        <v>8961</v>
      </c>
      <c r="AS13"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30)</f>
        <v>10249</v>
      </c>
      <c r="AT13" s="74">
        <f t="shared" si="12"/>
        <v>19210</v>
      </c>
      <c r="AU13"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30)</f>
        <v>8968</v>
      </c>
      <c r="AV13"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30)</f>
        <v>10455</v>
      </c>
      <c r="AW13" s="74">
        <f t="shared" si="13"/>
        <v>19423</v>
      </c>
      <c r="AX13"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30)</f>
        <v>8767</v>
      </c>
      <c r="AY13"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30)</f>
        <v>10368</v>
      </c>
      <c r="AZ13" s="74">
        <f t="shared" si="14"/>
        <v>19135</v>
      </c>
      <c r="BA13"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30)</f>
        <v>8419</v>
      </c>
      <c r="BB13"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30)</f>
        <v>9989</v>
      </c>
      <c r="BC13" s="74">
        <f t="shared" si="15"/>
        <v>18408</v>
      </c>
      <c r="BD13"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30)</f>
        <v>8005</v>
      </c>
      <c r="BE13"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30)</f>
        <v>9715</v>
      </c>
      <c r="BF13" s="74">
        <f t="shared" si="16"/>
        <v>17720</v>
      </c>
      <c r="BG13"/>
      <c r="BH13"/>
      <c r="BI13"/>
      <c r="BJ13"/>
      <c r="BK13"/>
      <c r="BL13"/>
      <c r="BM13"/>
      <c r="BN13"/>
      <c r="BO13"/>
      <c r="BP13"/>
      <c r="BQ13"/>
      <c r="BR13"/>
      <c r="BS13"/>
      <c r="BT13"/>
      <c r="BU13"/>
      <c r="BV13"/>
      <c r="BW13"/>
      <c r="BX13"/>
      <c r="BY13"/>
      <c r="BZ13"/>
      <c r="CA13" s="77">
        <f t="shared" si="0"/>
        <v>-8196</v>
      </c>
      <c r="CB13" s="77">
        <f t="shared" si="1"/>
        <v>-9599</v>
      </c>
      <c r="CC13" s="77">
        <f t="shared" si="2"/>
        <v>-17795</v>
      </c>
      <c r="CD13" s="77">
        <f t="shared" si="3"/>
        <v>-8570</v>
      </c>
      <c r="CE13" s="77">
        <f t="shared" si="4"/>
        <v>-10085</v>
      </c>
      <c r="CF13" s="77">
        <f t="shared" si="5"/>
        <v>-18655</v>
      </c>
    </row>
    <row r="14" spans="1:84" s="64" customFormat="1" ht="14.1" customHeight="1">
      <c r="A14" s="78" t="s">
        <v>13</v>
      </c>
      <c r="B14" s="77">
        <v>6958</v>
      </c>
      <c r="C14" s="24">
        <v>8150</v>
      </c>
      <c r="D14" s="75">
        <v>15108</v>
      </c>
      <c r="E14" s="76">
        <v>6660</v>
      </c>
      <c r="F14" s="24">
        <v>7828</v>
      </c>
      <c r="G14" s="74">
        <v>14488</v>
      </c>
      <c r="H14" s="77">
        <v>6268</v>
      </c>
      <c r="I14" s="24">
        <v>7263</v>
      </c>
      <c r="J14" s="74">
        <v>13531</v>
      </c>
      <c r="K14" s="77">
        <v>6195</v>
      </c>
      <c r="L14" s="24">
        <v>7144</v>
      </c>
      <c r="M14" s="74">
        <v>13339</v>
      </c>
      <c r="N14" s="77">
        <v>5913</v>
      </c>
      <c r="O14" s="24">
        <v>7041</v>
      </c>
      <c r="P14" s="74">
        <v>12954</v>
      </c>
      <c r="Q14" s="77">
        <v>5984</v>
      </c>
      <c r="R14" s="24">
        <v>7150</v>
      </c>
      <c r="S14" s="74">
        <v>13134</v>
      </c>
      <c r="T14" s="77">
        <v>6426</v>
      </c>
      <c r="U14" s="24">
        <v>7516</v>
      </c>
      <c r="V14" s="74">
        <f t="shared" si="6"/>
        <v>13942</v>
      </c>
      <c r="W14" s="77">
        <v>6936</v>
      </c>
      <c r="X14" s="24">
        <v>7882</v>
      </c>
      <c r="Y14" s="74">
        <v>14818</v>
      </c>
      <c r="Z14" s="77">
        <v>7036</v>
      </c>
      <c r="AA14" s="24">
        <v>8236</v>
      </c>
      <c r="AB14" s="74">
        <v>15272</v>
      </c>
      <c r="AC14"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35)</f>
        <v>7139</v>
      </c>
      <c r="AD14"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35)</f>
        <v>8308</v>
      </c>
      <c r="AE14" s="74">
        <f t="shared" si="7"/>
        <v>15447</v>
      </c>
      <c r="AF14"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35)</f>
        <v>7319</v>
      </c>
      <c r="AG14"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35)</f>
        <v>8352</v>
      </c>
      <c r="AH14" s="74">
        <f t="shared" si="8"/>
        <v>15671</v>
      </c>
      <c r="AI14"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35)</f>
        <v>7533</v>
      </c>
      <c r="AJ14"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35)</f>
        <v>8489</v>
      </c>
      <c r="AK14" s="74">
        <f t="shared" si="9"/>
        <v>16022</v>
      </c>
      <c r="AL14"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35)</f>
        <v>7778</v>
      </c>
      <c r="AM14"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35)</f>
        <v>8747</v>
      </c>
      <c r="AN14" s="74">
        <f t="shared" si="10"/>
        <v>16525</v>
      </c>
      <c r="AO14"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35)</f>
        <v>8122</v>
      </c>
      <c r="AP14"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35)</f>
        <v>8948</v>
      </c>
      <c r="AQ14" s="74">
        <f t="shared" si="11"/>
        <v>17070</v>
      </c>
      <c r="AR14"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35)</f>
        <v>8247</v>
      </c>
      <c r="AS14"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35)</f>
        <v>9215</v>
      </c>
      <c r="AT14" s="74">
        <f t="shared" si="12"/>
        <v>17462</v>
      </c>
      <c r="AU14"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35)</f>
        <v>8588</v>
      </c>
      <c r="AV14"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35)</f>
        <v>9704</v>
      </c>
      <c r="AW14" s="74">
        <f t="shared" si="13"/>
        <v>18292</v>
      </c>
      <c r="AX14"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35)</f>
        <v>8948</v>
      </c>
      <c r="AY14"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35)</f>
        <v>10103</v>
      </c>
      <c r="AZ14" s="74">
        <f t="shared" si="14"/>
        <v>19051</v>
      </c>
      <c r="BA14"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35)</f>
        <v>9131</v>
      </c>
      <c r="BB14"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35)</f>
        <v>10386</v>
      </c>
      <c r="BC14" s="74">
        <f t="shared" si="15"/>
        <v>19517</v>
      </c>
      <c r="BD14"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35)</f>
        <v>9307</v>
      </c>
      <c r="BE14"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35)</f>
        <v>10626</v>
      </c>
      <c r="BF14" s="74">
        <f t="shared" si="16"/>
        <v>19933</v>
      </c>
      <c r="BG14"/>
      <c r="BH14"/>
      <c r="BI14"/>
      <c r="BJ14"/>
      <c r="BK14"/>
      <c r="BL14"/>
      <c r="BM14"/>
      <c r="BN14"/>
      <c r="BO14"/>
      <c r="BP14"/>
      <c r="BQ14"/>
      <c r="BR14"/>
      <c r="BS14"/>
      <c r="BT14"/>
      <c r="BU14"/>
      <c r="BV14"/>
      <c r="BW14"/>
      <c r="BX14"/>
      <c r="BY14"/>
      <c r="BZ14"/>
      <c r="CA14" s="77">
        <f t="shared" si="0"/>
        <v>-7778</v>
      </c>
      <c r="CB14" s="77">
        <f t="shared" si="1"/>
        <v>-8747</v>
      </c>
      <c r="CC14" s="77">
        <f t="shared" si="2"/>
        <v>-16525</v>
      </c>
      <c r="CD14" s="77">
        <f t="shared" si="3"/>
        <v>-8122</v>
      </c>
      <c r="CE14" s="77">
        <f t="shared" si="4"/>
        <v>-8948</v>
      </c>
      <c r="CF14" s="77">
        <f t="shared" si="5"/>
        <v>-17070</v>
      </c>
    </row>
    <row r="15" spans="1:84" s="64" customFormat="1" ht="14.1" customHeight="1">
      <c r="A15" s="78" t="s">
        <v>14</v>
      </c>
      <c r="B15" s="77">
        <v>7778</v>
      </c>
      <c r="C15" s="24">
        <v>8768</v>
      </c>
      <c r="D15" s="75">
        <v>16546</v>
      </c>
      <c r="E15" s="76">
        <v>7566</v>
      </c>
      <c r="F15" s="24">
        <v>8716</v>
      </c>
      <c r="G15" s="74">
        <v>16282</v>
      </c>
      <c r="H15" s="77">
        <v>7034</v>
      </c>
      <c r="I15" s="24">
        <v>8115</v>
      </c>
      <c r="J15" s="74">
        <v>15149</v>
      </c>
      <c r="K15" s="77">
        <v>7104</v>
      </c>
      <c r="L15" s="24">
        <v>8171</v>
      </c>
      <c r="M15" s="74">
        <v>15275</v>
      </c>
      <c r="N15" s="77">
        <v>6825</v>
      </c>
      <c r="O15" s="24">
        <v>7786</v>
      </c>
      <c r="P15" s="74">
        <v>14611</v>
      </c>
      <c r="Q15" s="77">
        <v>6572</v>
      </c>
      <c r="R15" s="24">
        <v>7628</v>
      </c>
      <c r="S15" s="74">
        <v>14200</v>
      </c>
      <c r="T15" s="77">
        <v>6655</v>
      </c>
      <c r="U15" s="24">
        <v>7567</v>
      </c>
      <c r="V15" s="74">
        <f t="shared" si="6"/>
        <v>14222</v>
      </c>
      <c r="W15" s="77">
        <v>7046</v>
      </c>
      <c r="X15" s="24">
        <v>7840</v>
      </c>
      <c r="Y15" s="74">
        <v>14886</v>
      </c>
      <c r="Z15" s="77">
        <v>6790</v>
      </c>
      <c r="AA15" s="24">
        <v>7755</v>
      </c>
      <c r="AB15" s="74">
        <v>14545</v>
      </c>
      <c r="AC15"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40)</f>
        <v>6817</v>
      </c>
      <c r="AD15"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40)</f>
        <v>7939</v>
      </c>
      <c r="AE15" s="74">
        <f t="shared" si="7"/>
        <v>14756</v>
      </c>
      <c r="AF15"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40)</f>
        <v>7147</v>
      </c>
      <c r="AG15"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40)</f>
        <v>8171</v>
      </c>
      <c r="AH15" s="74">
        <f t="shared" si="8"/>
        <v>15318</v>
      </c>
      <c r="AI15"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40)</f>
        <v>7506</v>
      </c>
      <c r="AJ15"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40)</f>
        <v>8552</v>
      </c>
      <c r="AK15" s="74">
        <f t="shared" si="9"/>
        <v>16058</v>
      </c>
      <c r="AL15"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40)</f>
        <v>7878</v>
      </c>
      <c r="AM15"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40)</f>
        <v>8953</v>
      </c>
      <c r="AN15" s="74">
        <f t="shared" si="10"/>
        <v>16831</v>
      </c>
      <c r="AO15"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40)</f>
        <v>8130</v>
      </c>
      <c r="AP15"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40)</f>
        <v>9248</v>
      </c>
      <c r="AQ15" s="74">
        <f t="shared" si="11"/>
        <v>17378</v>
      </c>
      <c r="AR15"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40)</f>
        <v>8353</v>
      </c>
      <c r="AS15"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40)</f>
        <v>9403</v>
      </c>
      <c r="AT15" s="74">
        <f t="shared" si="12"/>
        <v>17756</v>
      </c>
      <c r="AU15"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40)</f>
        <v>8306</v>
      </c>
      <c r="AV15"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40)</f>
        <v>9345</v>
      </c>
      <c r="AW15" s="74">
        <f t="shared" si="13"/>
        <v>17651</v>
      </c>
      <c r="AX15"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40)</f>
        <v>8313</v>
      </c>
      <c r="AY15"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40)</f>
        <v>9164</v>
      </c>
      <c r="AZ15" s="74">
        <f t="shared" si="14"/>
        <v>17477</v>
      </c>
      <c r="BA15"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40)</f>
        <v>8272</v>
      </c>
      <c r="BB15"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40)</f>
        <v>9173</v>
      </c>
      <c r="BC15" s="74">
        <f t="shared" si="15"/>
        <v>17445</v>
      </c>
      <c r="BD15"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40)</f>
        <v>8371</v>
      </c>
      <c r="BE15"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40)</f>
        <v>9278</v>
      </c>
      <c r="BF15" s="74">
        <f t="shared" si="16"/>
        <v>17649</v>
      </c>
      <c r="BG15"/>
      <c r="BH15"/>
      <c r="BI15"/>
      <c r="BJ15"/>
      <c r="BK15"/>
      <c r="BL15"/>
      <c r="BM15"/>
      <c r="BN15"/>
      <c r="BO15"/>
      <c r="BP15"/>
      <c r="BQ15"/>
      <c r="BR15"/>
      <c r="BS15"/>
      <c r="BT15"/>
      <c r="BU15"/>
      <c r="BV15"/>
      <c r="BW15"/>
      <c r="BX15"/>
      <c r="BY15"/>
      <c r="BZ15"/>
      <c r="CA15" s="77">
        <f t="shared" si="0"/>
        <v>-7878</v>
      </c>
      <c r="CB15" s="77">
        <f t="shared" si="1"/>
        <v>-8953</v>
      </c>
      <c r="CC15" s="77">
        <f t="shared" si="2"/>
        <v>-16831</v>
      </c>
      <c r="CD15" s="77">
        <f t="shared" si="3"/>
        <v>-8130</v>
      </c>
      <c r="CE15" s="77">
        <f t="shared" si="4"/>
        <v>-9248</v>
      </c>
      <c r="CF15" s="77">
        <f t="shared" si="5"/>
        <v>-17378</v>
      </c>
    </row>
    <row r="16" spans="1:84" s="64" customFormat="1" ht="14.1" customHeight="1">
      <c r="A16" s="78" t="s">
        <v>15</v>
      </c>
      <c r="B16" s="77">
        <v>7942</v>
      </c>
      <c r="C16" s="24">
        <v>8949</v>
      </c>
      <c r="D16" s="75">
        <v>16891</v>
      </c>
      <c r="E16" s="76">
        <v>7853</v>
      </c>
      <c r="F16" s="24">
        <v>8808</v>
      </c>
      <c r="G16" s="74">
        <v>16661</v>
      </c>
      <c r="H16" s="77">
        <v>7464</v>
      </c>
      <c r="I16" s="24">
        <v>8270</v>
      </c>
      <c r="J16" s="74">
        <v>15734</v>
      </c>
      <c r="K16" s="77">
        <v>7398</v>
      </c>
      <c r="L16" s="24">
        <v>8256</v>
      </c>
      <c r="M16" s="74">
        <v>15654</v>
      </c>
      <c r="N16" s="77">
        <v>7069</v>
      </c>
      <c r="O16" s="24">
        <v>8079</v>
      </c>
      <c r="P16" s="74">
        <v>15148</v>
      </c>
      <c r="Q16" s="77">
        <v>7201</v>
      </c>
      <c r="R16" s="24">
        <v>8118</v>
      </c>
      <c r="S16" s="74">
        <v>15319</v>
      </c>
      <c r="T16" s="77">
        <v>7225</v>
      </c>
      <c r="U16" s="24">
        <v>8252</v>
      </c>
      <c r="V16" s="74">
        <f t="shared" si="6"/>
        <v>15477</v>
      </c>
      <c r="W16" s="77">
        <v>7383</v>
      </c>
      <c r="X16" s="24">
        <v>8065</v>
      </c>
      <c r="Y16" s="74">
        <v>15448</v>
      </c>
      <c r="Z16" s="77">
        <v>7532</v>
      </c>
      <c r="AA16" s="24">
        <v>8350</v>
      </c>
      <c r="AB16" s="74">
        <v>15882</v>
      </c>
      <c r="AC16"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45)</f>
        <v>7393</v>
      </c>
      <c r="AD16"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45)</f>
        <v>8315</v>
      </c>
      <c r="AE16" s="74">
        <f t="shared" si="7"/>
        <v>15708</v>
      </c>
      <c r="AF16"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45)</f>
        <v>7334</v>
      </c>
      <c r="AG16"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45)</f>
        <v>8329</v>
      </c>
      <c r="AH16" s="74">
        <f t="shared" si="8"/>
        <v>15663</v>
      </c>
      <c r="AI16"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45)</f>
        <v>7381</v>
      </c>
      <c r="AJ16"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45)</f>
        <v>8274</v>
      </c>
      <c r="AK16" s="74">
        <f t="shared" si="9"/>
        <v>15655</v>
      </c>
      <c r="AL16"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45)</f>
        <v>7349</v>
      </c>
      <c r="AM16"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45)</f>
        <v>8284</v>
      </c>
      <c r="AN16" s="74">
        <f t="shared" si="10"/>
        <v>15633</v>
      </c>
      <c r="AO16"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45)</f>
        <v>7425</v>
      </c>
      <c r="AP16"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45)</f>
        <v>8467</v>
      </c>
      <c r="AQ16" s="74">
        <f t="shared" si="11"/>
        <v>15892</v>
      </c>
      <c r="AR16"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45)</f>
        <v>7538</v>
      </c>
      <c r="AS16"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45)</f>
        <v>8595</v>
      </c>
      <c r="AT16" s="74">
        <f t="shared" si="12"/>
        <v>16133</v>
      </c>
      <c r="AU16"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45)</f>
        <v>7838</v>
      </c>
      <c r="AV16"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45)</f>
        <v>8815</v>
      </c>
      <c r="AW16" s="74">
        <f t="shared" si="13"/>
        <v>16653</v>
      </c>
      <c r="AX16"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45)</f>
        <v>8049</v>
      </c>
      <c r="AY16"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45)</f>
        <v>9019</v>
      </c>
      <c r="AZ16" s="74">
        <f t="shared" si="14"/>
        <v>17068</v>
      </c>
      <c r="BA16"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45)</f>
        <v>8234</v>
      </c>
      <c r="BB16"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45)</f>
        <v>9285</v>
      </c>
      <c r="BC16" s="74">
        <f t="shared" si="15"/>
        <v>17519</v>
      </c>
      <c r="BD16"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45)</f>
        <v>8366</v>
      </c>
      <c r="BE16"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45)</f>
        <v>9406</v>
      </c>
      <c r="BF16" s="74">
        <f t="shared" si="16"/>
        <v>17772</v>
      </c>
      <c r="BG16"/>
      <c r="BH16"/>
      <c r="BI16"/>
      <c r="BJ16"/>
      <c r="BK16"/>
      <c r="BL16"/>
      <c r="BM16"/>
      <c r="BN16"/>
      <c r="BO16"/>
      <c r="BP16"/>
      <c r="BQ16"/>
      <c r="BR16"/>
      <c r="BS16"/>
      <c r="BT16"/>
      <c r="BU16"/>
      <c r="BV16"/>
      <c r="BW16"/>
      <c r="BX16"/>
      <c r="BY16"/>
      <c r="BZ16"/>
      <c r="CA16" s="77">
        <f t="shared" si="0"/>
        <v>-7349</v>
      </c>
      <c r="CB16" s="77">
        <f t="shared" si="1"/>
        <v>-8284</v>
      </c>
      <c r="CC16" s="77">
        <f t="shared" si="2"/>
        <v>-15633</v>
      </c>
      <c r="CD16" s="77">
        <f t="shared" si="3"/>
        <v>-7425</v>
      </c>
      <c r="CE16" s="77">
        <f t="shared" si="4"/>
        <v>-8467</v>
      </c>
      <c r="CF16" s="77">
        <f t="shared" si="5"/>
        <v>-15892</v>
      </c>
    </row>
    <row r="17" spans="1:84" s="64" customFormat="1" ht="14.1" customHeight="1">
      <c r="A17" s="78" t="s">
        <v>16</v>
      </c>
      <c r="B17" s="77">
        <v>8568</v>
      </c>
      <c r="C17" s="24">
        <v>8716</v>
      </c>
      <c r="D17" s="75">
        <v>17284</v>
      </c>
      <c r="E17" s="76">
        <v>8408</v>
      </c>
      <c r="F17" s="24">
        <v>8754</v>
      </c>
      <c r="G17" s="74">
        <v>17162</v>
      </c>
      <c r="H17" s="77">
        <v>7707</v>
      </c>
      <c r="I17" s="24">
        <v>8154</v>
      </c>
      <c r="J17" s="74">
        <v>15861</v>
      </c>
      <c r="K17" s="77">
        <v>7607</v>
      </c>
      <c r="L17" s="24">
        <v>8040</v>
      </c>
      <c r="M17" s="74">
        <v>15647</v>
      </c>
      <c r="N17" s="77">
        <v>7506</v>
      </c>
      <c r="O17" s="24">
        <v>8064</v>
      </c>
      <c r="P17" s="74">
        <v>15570</v>
      </c>
      <c r="Q17" s="77">
        <v>7234</v>
      </c>
      <c r="R17" s="24">
        <v>8069</v>
      </c>
      <c r="S17" s="74">
        <v>15303</v>
      </c>
      <c r="T17" s="77">
        <v>7292</v>
      </c>
      <c r="U17" s="24">
        <v>8134</v>
      </c>
      <c r="V17" s="74">
        <f t="shared" si="6"/>
        <v>15426</v>
      </c>
      <c r="W17" s="77">
        <v>7460</v>
      </c>
      <c r="X17" s="24">
        <v>8122</v>
      </c>
      <c r="Y17" s="74">
        <v>15582</v>
      </c>
      <c r="Z17" s="77">
        <v>7274</v>
      </c>
      <c r="AA17" s="24">
        <v>8161</v>
      </c>
      <c r="AB17" s="74">
        <v>15435</v>
      </c>
      <c r="AC17"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50)</f>
        <v>7254</v>
      </c>
      <c r="AD17"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50)</f>
        <v>8257</v>
      </c>
      <c r="AE17" s="74">
        <f t="shared" si="7"/>
        <v>15511</v>
      </c>
      <c r="AF17"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50)</f>
        <v>7518</v>
      </c>
      <c r="AG17"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50)</f>
        <v>8443</v>
      </c>
      <c r="AH17" s="74">
        <f t="shared" si="8"/>
        <v>15961</v>
      </c>
      <c r="AI17"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50)</f>
        <v>7547</v>
      </c>
      <c r="AJ17"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50)</f>
        <v>8604</v>
      </c>
      <c r="AK17" s="74">
        <f t="shared" si="9"/>
        <v>16151</v>
      </c>
      <c r="AL17"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50)</f>
        <v>7734</v>
      </c>
      <c r="AM17"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50)</f>
        <v>8707</v>
      </c>
      <c r="AN17" s="74">
        <f t="shared" si="10"/>
        <v>16441</v>
      </c>
      <c r="AO17"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50)</f>
        <v>7731</v>
      </c>
      <c r="AP17"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50)</f>
        <v>8647</v>
      </c>
      <c r="AQ17" s="74">
        <f t="shared" si="11"/>
        <v>16378</v>
      </c>
      <c r="AR17"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50)</f>
        <v>7732</v>
      </c>
      <c r="AS17"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50)</f>
        <v>8680</v>
      </c>
      <c r="AT17" s="74">
        <f t="shared" si="12"/>
        <v>16412</v>
      </c>
      <c r="AU17"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50)</f>
        <v>7660</v>
      </c>
      <c r="AV17"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50)</f>
        <v>8585</v>
      </c>
      <c r="AW17" s="74">
        <f t="shared" si="13"/>
        <v>16245</v>
      </c>
      <c r="AX17"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50)</f>
        <v>7616</v>
      </c>
      <c r="AY17"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50)</f>
        <v>8435</v>
      </c>
      <c r="AZ17" s="74">
        <f t="shared" si="14"/>
        <v>16051</v>
      </c>
      <c r="BA17"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50)</f>
        <v>7465</v>
      </c>
      <c r="BB17"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50)</f>
        <v>8261</v>
      </c>
      <c r="BC17" s="74">
        <f t="shared" si="15"/>
        <v>15726</v>
      </c>
      <c r="BD17"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50)</f>
        <v>7372</v>
      </c>
      <c r="BE17"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50)</f>
        <v>8259</v>
      </c>
      <c r="BF17" s="74">
        <f t="shared" si="16"/>
        <v>15631</v>
      </c>
      <c r="BG17"/>
      <c r="BH17"/>
      <c r="BI17"/>
      <c r="BJ17"/>
      <c r="BK17"/>
      <c r="BL17"/>
      <c r="BM17"/>
      <c r="BN17"/>
      <c r="BO17"/>
      <c r="BP17"/>
      <c r="BQ17"/>
      <c r="BR17"/>
      <c r="BS17"/>
      <c r="BT17"/>
      <c r="BU17"/>
      <c r="BV17"/>
      <c r="BW17"/>
      <c r="BX17"/>
      <c r="BY17"/>
      <c r="BZ17"/>
      <c r="CA17" s="77">
        <f t="shared" si="0"/>
        <v>-7734</v>
      </c>
      <c r="CB17" s="77">
        <f t="shared" si="1"/>
        <v>-8707</v>
      </c>
      <c r="CC17" s="77">
        <f t="shared" si="2"/>
        <v>-16441</v>
      </c>
      <c r="CD17" s="77">
        <f t="shared" si="3"/>
        <v>-7731</v>
      </c>
      <c r="CE17" s="77">
        <f t="shared" si="4"/>
        <v>-8647</v>
      </c>
      <c r="CF17" s="77">
        <f t="shared" si="5"/>
        <v>-16378</v>
      </c>
    </row>
    <row r="18" spans="1:84" s="64" customFormat="1" ht="14.1" customHeight="1">
      <c r="A18" s="78" t="s">
        <v>17</v>
      </c>
      <c r="B18" s="77">
        <v>5702</v>
      </c>
      <c r="C18" s="24">
        <v>5506</v>
      </c>
      <c r="D18" s="75">
        <v>11208</v>
      </c>
      <c r="E18" s="76">
        <v>6287</v>
      </c>
      <c r="F18" s="24">
        <v>6087</v>
      </c>
      <c r="G18" s="74">
        <v>12374</v>
      </c>
      <c r="H18" s="77">
        <v>6082</v>
      </c>
      <c r="I18" s="24">
        <v>5970</v>
      </c>
      <c r="J18" s="74">
        <v>12052</v>
      </c>
      <c r="K18" s="77">
        <v>6207</v>
      </c>
      <c r="L18" s="24">
        <v>6169</v>
      </c>
      <c r="M18" s="74">
        <v>12376</v>
      </c>
      <c r="N18" s="77">
        <v>6999</v>
      </c>
      <c r="O18" s="24">
        <v>7051</v>
      </c>
      <c r="P18" s="74">
        <v>14050</v>
      </c>
      <c r="Q18" s="77">
        <v>7284</v>
      </c>
      <c r="R18" s="24">
        <v>7332</v>
      </c>
      <c r="S18" s="74">
        <v>14616</v>
      </c>
      <c r="T18" s="77">
        <v>7273</v>
      </c>
      <c r="U18" s="24">
        <v>7562</v>
      </c>
      <c r="V18" s="74">
        <f t="shared" si="6"/>
        <v>14835</v>
      </c>
      <c r="W18" s="77">
        <v>7298</v>
      </c>
      <c r="X18" s="24">
        <v>7726</v>
      </c>
      <c r="Y18" s="74">
        <v>15024</v>
      </c>
      <c r="Z18" s="77">
        <v>7247</v>
      </c>
      <c r="AA18" s="24">
        <v>7653</v>
      </c>
      <c r="AB18" s="74">
        <v>14900</v>
      </c>
      <c r="AC18"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55)</f>
        <v>7132</v>
      </c>
      <c r="AD18"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55)</f>
        <v>7664</v>
      </c>
      <c r="AE18" s="74">
        <f t="shared" si="7"/>
        <v>14796</v>
      </c>
      <c r="AF18"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55)</f>
        <v>7034</v>
      </c>
      <c r="AG18"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55)</f>
        <v>7727</v>
      </c>
      <c r="AH18" s="74">
        <f t="shared" si="8"/>
        <v>14761</v>
      </c>
      <c r="AI18"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55)</f>
        <v>7153</v>
      </c>
      <c r="AJ18"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55)</f>
        <v>7765</v>
      </c>
      <c r="AK18" s="74">
        <f t="shared" si="9"/>
        <v>14918</v>
      </c>
      <c r="AL18"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55)</f>
        <v>7110</v>
      </c>
      <c r="AM18"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55)</f>
        <v>7790</v>
      </c>
      <c r="AN18" s="74">
        <f t="shared" si="10"/>
        <v>14900</v>
      </c>
      <c r="AO18"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55)</f>
        <v>7110</v>
      </c>
      <c r="AP18"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55)</f>
        <v>7874</v>
      </c>
      <c r="AQ18" s="74">
        <f t="shared" si="11"/>
        <v>14984</v>
      </c>
      <c r="AR18"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55)</f>
        <v>7211</v>
      </c>
      <c r="AS18"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55)</f>
        <v>8028</v>
      </c>
      <c r="AT18" s="74">
        <f t="shared" si="12"/>
        <v>15239</v>
      </c>
      <c r="AU18"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55)</f>
        <v>7416</v>
      </c>
      <c r="AV18"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55)</f>
        <v>8148</v>
      </c>
      <c r="AW18" s="74">
        <f t="shared" si="13"/>
        <v>15564</v>
      </c>
      <c r="AX18"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55)</f>
        <v>7306</v>
      </c>
      <c r="AY18"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55)</f>
        <v>8184</v>
      </c>
      <c r="AZ18" s="74">
        <f t="shared" si="14"/>
        <v>15490</v>
      </c>
      <c r="BA18"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55)</f>
        <v>7413</v>
      </c>
      <c r="BB18"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55)</f>
        <v>8184</v>
      </c>
      <c r="BC18" s="74">
        <f t="shared" si="15"/>
        <v>15597</v>
      </c>
      <c r="BD18"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55)</f>
        <v>7389</v>
      </c>
      <c r="BE18"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55)</f>
        <v>8049</v>
      </c>
      <c r="BF18" s="74">
        <f t="shared" si="16"/>
        <v>15438</v>
      </c>
      <c r="BG18"/>
      <c r="BH18"/>
      <c r="BI18"/>
      <c r="BJ18"/>
      <c r="BK18"/>
      <c r="BL18"/>
      <c r="BM18"/>
      <c r="BN18"/>
      <c r="BO18"/>
      <c r="BP18"/>
      <c r="BQ18"/>
      <c r="BR18"/>
      <c r="BS18"/>
      <c r="BT18"/>
      <c r="BU18"/>
      <c r="BV18"/>
      <c r="BW18"/>
      <c r="BX18"/>
      <c r="BY18"/>
      <c r="BZ18"/>
      <c r="CA18" s="77">
        <f t="shared" si="0"/>
        <v>-7110</v>
      </c>
      <c r="CB18" s="77">
        <f t="shared" si="1"/>
        <v>-7790</v>
      </c>
      <c r="CC18" s="77">
        <f t="shared" si="2"/>
        <v>-14900</v>
      </c>
      <c r="CD18" s="77">
        <f t="shared" si="3"/>
        <v>-7110</v>
      </c>
      <c r="CE18" s="77">
        <f t="shared" si="4"/>
        <v>-7874</v>
      </c>
      <c r="CF18" s="77">
        <f t="shared" si="5"/>
        <v>-14984</v>
      </c>
    </row>
    <row r="19" spans="1:84" s="64" customFormat="1" ht="14.1" customHeight="1">
      <c r="A19" s="78" t="s">
        <v>18</v>
      </c>
      <c r="B19" s="77">
        <v>3676</v>
      </c>
      <c r="C19" s="24">
        <v>3468</v>
      </c>
      <c r="D19" s="75">
        <v>7144</v>
      </c>
      <c r="E19" s="76">
        <v>3880</v>
      </c>
      <c r="F19" s="24">
        <v>3740</v>
      </c>
      <c r="G19" s="74">
        <v>7620</v>
      </c>
      <c r="H19" s="77">
        <v>3627</v>
      </c>
      <c r="I19" s="24">
        <v>3504</v>
      </c>
      <c r="J19" s="74">
        <v>7131</v>
      </c>
      <c r="K19" s="77">
        <v>3742</v>
      </c>
      <c r="L19" s="24">
        <v>3615</v>
      </c>
      <c r="M19" s="74">
        <v>7357</v>
      </c>
      <c r="N19" s="77">
        <v>4246</v>
      </c>
      <c r="O19" s="24">
        <v>4177</v>
      </c>
      <c r="P19" s="74">
        <v>8423</v>
      </c>
      <c r="Q19" s="77">
        <v>4609</v>
      </c>
      <c r="R19" s="24">
        <v>4479</v>
      </c>
      <c r="S19" s="74">
        <v>9088</v>
      </c>
      <c r="T19" s="77">
        <v>5177</v>
      </c>
      <c r="U19" s="24">
        <v>5059</v>
      </c>
      <c r="V19" s="74">
        <f t="shared" si="6"/>
        <v>10236</v>
      </c>
      <c r="W19" s="77">
        <v>5728</v>
      </c>
      <c r="X19" s="24">
        <v>5746</v>
      </c>
      <c r="Y19" s="74">
        <v>11474</v>
      </c>
      <c r="Z19" s="77">
        <v>6053</v>
      </c>
      <c r="AA19" s="24">
        <v>6133</v>
      </c>
      <c r="AB19" s="74">
        <v>12186</v>
      </c>
      <c r="AC19"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60)</f>
        <v>6335</v>
      </c>
      <c r="AD19"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60)</f>
        <v>6456</v>
      </c>
      <c r="AE19" s="74">
        <f t="shared" si="7"/>
        <v>12791</v>
      </c>
      <c r="AF19"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60)</f>
        <v>6623</v>
      </c>
      <c r="AG19"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60)</f>
        <v>6873</v>
      </c>
      <c r="AH19" s="74">
        <f t="shared" si="8"/>
        <v>13496</v>
      </c>
      <c r="AI19"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60)</f>
        <v>6601</v>
      </c>
      <c r="AJ19"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60)</f>
        <v>6970</v>
      </c>
      <c r="AK19" s="74">
        <f t="shared" si="9"/>
        <v>13571</v>
      </c>
      <c r="AL19"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60)</f>
        <v>6634</v>
      </c>
      <c r="AM19"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60)</f>
        <v>7077</v>
      </c>
      <c r="AN19" s="74">
        <f t="shared" si="10"/>
        <v>13711</v>
      </c>
      <c r="AO19"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60)</f>
        <v>6676</v>
      </c>
      <c r="AP19"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60)</f>
        <v>7123</v>
      </c>
      <c r="AQ19" s="74">
        <f t="shared" si="11"/>
        <v>13799</v>
      </c>
      <c r="AR19"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60)</f>
        <v>6611</v>
      </c>
      <c r="AS19"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60)</f>
        <v>7132</v>
      </c>
      <c r="AT19" s="74">
        <f t="shared" si="12"/>
        <v>13743</v>
      </c>
      <c r="AU19"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60)</f>
        <v>6444</v>
      </c>
      <c r="AV19"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60)</f>
        <v>7135</v>
      </c>
      <c r="AW19" s="74">
        <f t="shared" si="13"/>
        <v>13579</v>
      </c>
      <c r="AX19"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60)</f>
        <v>6495</v>
      </c>
      <c r="AY19"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60)</f>
        <v>7139</v>
      </c>
      <c r="AZ19" s="74">
        <f t="shared" si="14"/>
        <v>13634</v>
      </c>
      <c r="BA19"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60)</f>
        <v>6396</v>
      </c>
      <c r="BB19"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60)</f>
        <v>7038</v>
      </c>
      <c r="BC19" s="74">
        <f t="shared" si="15"/>
        <v>13434</v>
      </c>
      <c r="BD19"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60)</f>
        <v>6354</v>
      </c>
      <c r="BE19"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60)</f>
        <v>7102</v>
      </c>
      <c r="BF19" s="74">
        <f t="shared" si="16"/>
        <v>13456</v>
      </c>
      <c r="BG19"/>
      <c r="BH19"/>
      <c r="BI19"/>
      <c r="BJ19"/>
      <c r="BK19"/>
      <c r="BL19"/>
      <c r="BM19"/>
      <c r="BN19"/>
      <c r="BO19"/>
      <c r="BP19"/>
      <c r="BQ19"/>
      <c r="BR19"/>
      <c r="BS19"/>
      <c r="BT19"/>
      <c r="BU19"/>
      <c r="BV19"/>
      <c r="BW19"/>
      <c r="BX19"/>
      <c r="BY19"/>
      <c r="BZ19"/>
      <c r="CA19" s="77">
        <f t="shared" si="0"/>
        <v>-6634</v>
      </c>
      <c r="CB19" s="77">
        <f t="shared" si="1"/>
        <v>-7077</v>
      </c>
      <c r="CC19" s="77">
        <f t="shared" si="2"/>
        <v>-13711</v>
      </c>
      <c r="CD19" s="77">
        <f t="shared" si="3"/>
        <v>-6676</v>
      </c>
      <c r="CE19" s="77">
        <f t="shared" si="4"/>
        <v>-7123</v>
      </c>
      <c r="CF19" s="77">
        <f t="shared" si="5"/>
        <v>-13799</v>
      </c>
    </row>
    <row r="20" spans="1:84" s="64" customFormat="1" ht="14.1" customHeight="1">
      <c r="A20" s="78" t="s">
        <v>19</v>
      </c>
      <c r="B20" s="77">
        <v>2293</v>
      </c>
      <c r="C20" s="24">
        <v>2227</v>
      </c>
      <c r="D20" s="75">
        <v>4520</v>
      </c>
      <c r="E20" s="76">
        <v>2447</v>
      </c>
      <c r="F20" s="24">
        <v>2415</v>
      </c>
      <c r="G20" s="74">
        <v>4862</v>
      </c>
      <c r="H20" s="77">
        <v>2248</v>
      </c>
      <c r="I20" s="24">
        <v>2219</v>
      </c>
      <c r="J20" s="74">
        <v>4467</v>
      </c>
      <c r="K20" s="77">
        <v>2320</v>
      </c>
      <c r="L20" s="24">
        <v>2286</v>
      </c>
      <c r="M20" s="74">
        <v>4606</v>
      </c>
      <c r="N20" s="77">
        <v>2727</v>
      </c>
      <c r="O20" s="24">
        <v>2626</v>
      </c>
      <c r="P20" s="74">
        <v>5353</v>
      </c>
      <c r="Q20" s="77">
        <v>2891</v>
      </c>
      <c r="R20" s="24">
        <v>2857</v>
      </c>
      <c r="S20" s="74">
        <v>5748</v>
      </c>
      <c r="T20" s="77">
        <v>3128</v>
      </c>
      <c r="U20" s="24">
        <v>3168</v>
      </c>
      <c r="V20" s="74">
        <f t="shared" si="6"/>
        <v>6296</v>
      </c>
      <c r="W20" s="77">
        <v>3388</v>
      </c>
      <c r="X20" s="24">
        <v>3398</v>
      </c>
      <c r="Y20" s="74">
        <v>6786</v>
      </c>
      <c r="Z20" s="77">
        <v>3622</v>
      </c>
      <c r="AA20" s="24">
        <v>3672</v>
      </c>
      <c r="AB20" s="74">
        <v>7294</v>
      </c>
      <c r="AC20"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65)</f>
        <v>3800</v>
      </c>
      <c r="AD20"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65)</f>
        <v>3955</v>
      </c>
      <c r="AE20" s="74">
        <f t="shared" si="7"/>
        <v>7755</v>
      </c>
      <c r="AF20"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65)</f>
        <v>4174</v>
      </c>
      <c r="AG20"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65)</f>
        <v>4206</v>
      </c>
      <c r="AH20" s="74">
        <f t="shared" si="8"/>
        <v>8380</v>
      </c>
      <c r="AI20"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65)</f>
        <v>4636</v>
      </c>
      <c r="AJ20"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65)</f>
        <v>4672</v>
      </c>
      <c r="AK20" s="74">
        <f t="shared" si="9"/>
        <v>9308</v>
      </c>
      <c r="AL20"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65)</f>
        <v>5074</v>
      </c>
      <c r="AM20"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65)</f>
        <v>5210</v>
      </c>
      <c r="AN20" s="74">
        <f t="shared" si="10"/>
        <v>10284</v>
      </c>
      <c r="AO20"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65)</f>
        <v>5335</v>
      </c>
      <c r="AP20"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65)</f>
        <v>5622</v>
      </c>
      <c r="AQ20" s="74">
        <f t="shared" si="11"/>
        <v>10957</v>
      </c>
      <c r="AR20"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65)</f>
        <v>5724</v>
      </c>
      <c r="AS20"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65)</f>
        <v>5986</v>
      </c>
      <c r="AT20" s="74">
        <f t="shared" si="12"/>
        <v>11710</v>
      </c>
      <c r="AU20"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65)</f>
        <v>5958</v>
      </c>
      <c r="AV20"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65)</f>
        <v>6263</v>
      </c>
      <c r="AW20" s="74">
        <f t="shared" si="13"/>
        <v>12221</v>
      </c>
      <c r="AX20"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65)</f>
        <v>5879</v>
      </c>
      <c r="AY20"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65)</f>
        <v>6362</v>
      </c>
      <c r="AZ20" s="74">
        <f t="shared" si="14"/>
        <v>12241</v>
      </c>
      <c r="BA20"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65)</f>
        <v>5874</v>
      </c>
      <c r="BB20"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65)</f>
        <v>6416</v>
      </c>
      <c r="BC20" s="74">
        <f t="shared" si="15"/>
        <v>12290</v>
      </c>
      <c r="BD20"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65)</f>
        <v>5864</v>
      </c>
      <c r="BE20"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65)</f>
        <v>6399</v>
      </c>
      <c r="BF20" s="74">
        <f t="shared" si="16"/>
        <v>12263</v>
      </c>
      <c r="BG20"/>
      <c r="BH20"/>
      <c r="BI20"/>
      <c r="BJ20"/>
      <c r="BK20"/>
      <c r="BL20"/>
      <c r="BM20"/>
      <c r="BN20"/>
      <c r="BO20"/>
      <c r="BP20"/>
      <c r="BQ20"/>
      <c r="BR20"/>
      <c r="BS20"/>
      <c r="BT20"/>
      <c r="BU20"/>
      <c r="BV20"/>
      <c r="BW20"/>
      <c r="BX20"/>
      <c r="BY20"/>
      <c r="BZ20"/>
      <c r="CA20" s="77">
        <f t="shared" si="0"/>
        <v>-5074</v>
      </c>
      <c r="CB20" s="77">
        <f t="shared" si="1"/>
        <v>-5210</v>
      </c>
      <c r="CC20" s="77">
        <f t="shared" si="2"/>
        <v>-10284</v>
      </c>
      <c r="CD20" s="77">
        <f t="shared" si="3"/>
        <v>-5335</v>
      </c>
      <c r="CE20" s="77">
        <f t="shared" si="4"/>
        <v>-5622</v>
      </c>
      <c r="CF20" s="77">
        <f t="shared" si="5"/>
        <v>-10957</v>
      </c>
    </row>
    <row r="21" spans="1:84" s="64" customFormat="1" ht="14.1" customHeight="1">
      <c r="A21" s="78" t="s">
        <v>20</v>
      </c>
      <c r="B21" s="77">
        <v>1785</v>
      </c>
      <c r="C21" s="24">
        <v>1856</v>
      </c>
      <c r="D21" s="75">
        <v>3641</v>
      </c>
      <c r="E21" s="76">
        <v>1809</v>
      </c>
      <c r="F21" s="24">
        <v>1894</v>
      </c>
      <c r="G21" s="74">
        <v>3703</v>
      </c>
      <c r="H21" s="77">
        <v>1619</v>
      </c>
      <c r="I21" s="24">
        <v>1715</v>
      </c>
      <c r="J21" s="74">
        <v>3334</v>
      </c>
      <c r="K21" s="77">
        <v>1595</v>
      </c>
      <c r="L21" s="24">
        <v>1763</v>
      </c>
      <c r="M21" s="74">
        <v>3358</v>
      </c>
      <c r="N21" s="77">
        <v>1679</v>
      </c>
      <c r="O21" s="24">
        <v>1848</v>
      </c>
      <c r="P21" s="74">
        <v>3527</v>
      </c>
      <c r="Q21" s="77">
        <v>1766</v>
      </c>
      <c r="R21" s="24">
        <v>1927</v>
      </c>
      <c r="S21" s="74">
        <v>3693</v>
      </c>
      <c r="T21" s="77">
        <v>1938</v>
      </c>
      <c r="U21" s="24">
        <v>2123</v>
      </c>
      <c r="V21" s="74">
        <f t="shared" si="6"/>
        <v>4061</v>
      </c>
      <c r="W21" s="77">
        <v>2063</v>
      </c>
      <c r="X21" s="24">
        <v>2268</v>
      </c>
      <c r="Y21" s="74">
        <v>4331</v>
      </c>
      <c r="Z21" s="77">
        <v>2251</v>
      </c>
      <c r="AA21" s="24">
        <v>2395</v>
      </c>
      <c r="AB21" s="74">
        <v>4646</v>
      </c>
      <c r="AC21"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70)</f>
        <v>2445</v>
      </c>
      <c r="AD21"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70)</f>
        <v>2565</v>
      </c>
      <c r="AE21" s="74">
        <f t="shared" si="7"/>
        <v>5010</v>
      </c>
      <c r="AF21"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70)</f>
        <v>2583</v>
      </c>
      <c r="AG21"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70)</f>
        <v>2791</v>
      </c>
      <c r="AH21" s="74">
        <f t="shared" si="8"/>
        <v>5374</v>
      </c>
      <c r="AI21"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70)</f>
        <v>2736</v>
      </c>
      <c r="AJ21"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70)</f>
        <v>3021</v>
      </c>
      <c r="AK21" s="74">
        <f t="shared" si="9"/>
        <v>5757</v>
      </c>
      <c r="AL21"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70)</f>
        <v>2935</v>
      </c>
      <c r="AM21"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70)</f>
        <v>3195</v>
      </c>
      <c r="AN21" s="74">
        <f t="shared" si="10"/>
        <v>6130</v>
      </c>
      <c r="AO21"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70)</f>
        <v>3151</v>
      </c>
      <c r="AP21"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70)</f>
        <v>3485</v>
      </c>
      <c r="AQ21" s="74">
        <f t="shared" si="11"/>
        <v>6636</v>
      </c>
      <c r="AR21"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70)</f>
        <v>3290</v>
      </c>
      <c r="AS21"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70)</f>
        <v>3713</v>
      </c>
      <c r="AT21" s="74">
        <f t="shared" si="12"/>
        <v>7003</v>
      </c>
      <c r="AU21"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70)</f>
        <v>3565</v>
      </c>
      <c r="AV21"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70)</f>
        <v>3968</v>
      </c>
      <c r="AW21" s="74">
        <f t="shared" si="13"/>
        <v>7533</v>
      </c>
      <c r="AX21"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70)</f>
        <v>3907</v>
      </c>
      <c r="AY21"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70)</f>
        <v>4360</v>
      </c>
      <c r="AZ21" s="74">
        <f t="shared" si="14"/>
        <v>8267</v>
      </c>
      <c r="BA21"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70)</f>
        <v>4265</v>
      </c>
      <c r="BB21"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70)</f>
        <v>4876</v>
      </c>
      <c r="BC21" s="74">
        <f t="shared" si="15"/>
        <v>9141</v>
      </c>
      <c r="BD21"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70)</f>
        <v>4500</v>
      </c>
      <c r="BE21"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70)</f>
        <v>5199</v>
      </c>
      <c r="BF21" s="74">
        <f t="shared" si="16"/>
        <v>9699</v>
      </c>
      <c r="BG21"/>
      <c r="BH21"/>
      <c r="BI21"/>
      <c r="BJ21"/>
      <c r="BK21"/>
      <c r="BL21"/>
      <c r="BM21"/>
      <c r="BN21"/>
      <c r="BO21"/>
      <c r="BP21"/>
      <c r="BQ21"/>
      <c r="BR21"/>
      <c r="BS21"/>
      <c r="BT21"/>
      <c r="BU21"/>
      <c r="BV21"/>
      <c r="BW21"/>
      <c r="BX21"/>
      <c r="BY21"/>
      <c r="BZ21"/>
      <c r="CA21" s="77">
        <f t="shared" si="0"/>
        <v>-2935</v>
      </c>
      <c r="CB21" s="77">
        <f t="shared" si="1"/>
        <v>-3195</v>
      </c>
      <c r="CC21" s="77">
        <f t="shared" si="2"/>
        <v>-6130</v>
      </c>
      <c r="CD21" s="77">
        <f t="shared" si="3"/>
        <v>-3151</v>
      </c>
      <c r="CE21" s="77">
        <f t="shared" si="4"/>
        <v>-3485</v>
      </c>
      <c r="CF21" s="77">
        <f t="shared" si="5"/>
        <v>-6636</v>
      </c>
    </row>
    <row r="22" spans="1:84" s="64" customFormat="1" ht="14.1" customHeight="1">
      <c r="A22" s="78" t="s">
        <v>21</v>
      </c>
      <c r="B22" s="77">
        <v>810</v>
      </c>
      <c r="C22" s="24">
        <v>1452</v>
      </c>
      <c r="D22" s="75">
        <v>2262</v>
      </c>
      <c r="E22" s="76">
        <v>992</v>
      </c>
      <c r="F22" s="24">
        <v>1515</v>
      </c>
      <c r="G22" s="74">
        <v>2507</v>
      </c>
      <c r="H22" s="77">
        <v>959</v>
      </c>
      <c r="I22" s="24">
        <v>1375</v>
      </c>
      <c r="J22" s="74">
        <v>2334</v>
      </c>
      <c r="K22" s="77">
        <v>1021</v>
      </c>
      <c r="L22" s="24">
        <v>1371</v>
      </c>
      <c r="M22" s="74">
        <v>2392</v>
      </c>
      <c r="N22" s="77">
        <v>1285</v>
      </c>
      <c r="O22" s="24">
        <v>1493</v>
      </c>
      <c r="P22" s="74">
        <v>2778</v>
      </c>
      <c r="Q22" s="77">
        <v>1384</v>
      </c>
      <c r="R22" s="24">
        <v>1538</v>
      </c>
      <c r="S22" s="74">
        <v>2922</v>
      </c>
      <c r="T22" s="77">
        <v>1425</v>
      </c>
      <c r="U22" s="24">
        <v>1600</v>
      </c>
      <c r="V22" s="74">
        <f t="shared" si="6"/>
        <v>3025</v>
      </c>
      <c r="W22" s="77">
        <v>1496</v>
      </c>
      <c r="X22" s="24">
        <v>1654</v>
      </c>
      <c r="Y22" s="74">
        <v>3150</v>
      </c>
      <c r="Z22" s="77">
        <v>1500</v>
      </c>
      <c r="AA22" s="24">
        <v>1681</v>
      </c>
      <c r="AB22" s="74">
        <v>3181</v>
      </c>
      <c r="AC22"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75)</f>
        <v>1517</v>
      </c>
      <c r="AD22"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75)</f>
        <v>1751</v>
      </c>
      <c r="AE22" s="74">
        <f t="shared" si="7"/>
        <v>3268</v>
      </c>
      <c r="AF22"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75)</f>
        <v>1589</v>
      </c>
      <c r="AG22"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75)</f>
        <v>1844</v>
      </c>
      <c r="AH22" s="74">
        <f t="shared" si="8"/>
        <v>3433</v>
      </c>
      <c r="AI22"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75)</f>
        <v>1710</v>
      </c>
      <c r="AJ22"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75)</f>
        <v>1977</v>
      </c>
      <c r="AK22" s="74">
        <f t="shared" si="9"/>
        <v>3687</v>
      </c>
      <c r="AL22"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75)</f>
        <v>1795</v>
      </c>
      <c r="AM22"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75)</f>
        <v>2109</v>
      </c>
      <c r="AN22" s="74">
        <f t="shared" si="10"/>
        <v>3904</v>
      </c>
      <c r="AO22"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75)</f>
        <v>1983</v>
      </c>
      <c r="AP22"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75)</f>
        <v>2253</v>
      </c>
      <c r="AQ22" s="74">
        <f t="shared" si="11"/>
        <v>4236</v>
      </c>
      <c r="AR22"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75)</f>
        <v>2140</v>
      </c>
      <c r="AS22"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75)</f>
        <v>2433</v>
      </c>
      <c r="AT22" s="74">
        <f t="shared" si="12"/>
        <v>4573</v>
      </c>
      <c r="AU22"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75)</f>
        <v>2235</v>
      </c>
      <c r="AV22"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75)</f>
        <v>2635</v>
      </c>
      <c r="AW22" s="74">
        <f t="shared" si="13"/>
        <v>4870</v>
      </c>
      <c r="AX22"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75)</f>
        <v>2374</v>
      </c>
      <c r="AY22"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75)</f>
        <v>2830</v>
      </c>
      <c r="AZ22" s="74">
        <f t="shared" si="14"/>
        <v>5204</v>
      </c>
      <c r="BA22"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75)</f>
        <v>2525</v>
      </c>
      <c r="BB22"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75)</f>
        <v>2983</v>
      </c>
      <c r="BC22" s="74">
        <f t="shared" si="15"/>
        <v>5508</v>
      </c>
      <c r="BD22"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75)</f>
        <v>2701</v>
      </c>
      <c r="BE22"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75)</f>
        <v>3197</v>
      </c>
      <c r="BF22" s="74">
        <f t="shared" si="16"/>
        <v>5898</v>
      </c>
      <c r="BG22"/>
      <c r="BH22"/>
      <c r="BI22"/>
      <c r="BJ22"/>
      <c r="BK22"/>
      <c r="BL22"/>
      <c r="BM22"/>
      <c r="BN22"/>
      <c r="BO22"/>
      <c r="BP22"/>
      <c r="BQ22"/>
      <c r="BR22"/>
      <c r="BS22"/>
      <c r="BT22"/>
      <c r="BU22"/>
      <c r="BV22"/>
      <c r="BW22"/>
      <c r="BX22"/>
      <c r="BY22"/>
      <c r="BZ22"/>
      <c r="CA22" s="77">
        <f t="shared" si="0"/>
        <v>-1795</v>
      </c>
      <c r="CB22" s="77">
        <f t="shared" si="1"/>
        <v>-2109</v>
      </c>
      <c r="CC22" s="77">
        <f t="shared" si="2"/>
        <v>-3904</v>
      </c>
      <c r="CD22" s="77">
        <f t="shared" si="3"/>
        <v>-1983</v>
      </c>
      <c r="CE22" s="77">
        <f t="shared" si="4"/>
        <v>-2253</v>
      </c>
      <c r="CF22" s="77">
        <f t="shared" si="5"/>
        <v>-4236</v>
      </c>
    </row>
    <row r="23" spans="1:84" s="64" customFormat="1" ht="14.1" customHeight="1">
      <c r="A23" s="78" t="s">
        <v>29</v>
      </c>
      <c r="B23" s="77">
        <v>378</v>
      </c>
      <c r="C23" s="24">
        <v>823</v>
      </c>
      <c r="D23" s="75">
        <v>1201</v>
      </c>
      <c r="E23" s="76">
        <v>430</v>
      </c>
      <c r="F23" s="24">
        <v>893</v>
      </c>
      <c r="G23" s="74">
        <v>1323</v>
      </c>
      <c r="H23" s="77">
        <v>370</v>
      </c>
      <c r="I23" s="24">
        <v>799</v>
      </c>
      <c r="J23" s="74">
        <v>1169</v>
      </c>
      <c r="K23" s="77">
        <v>385</v>
      </c>
      <c r="L23" s="24">
        <v>853</v>
      </c>
      <c r="M23" s="74">
        <v>1238</v>
      </c>
      <c r="N23" s="77">
        <v>496</v>
      </c>
      <c r="O23" s="24">
        <v>1045</v>
      </c>
      <c r="P23" s="74">
        <v>1541</v>
      </c>
      <c r="Q23" s="77">
        <v>555</v>
      </c>
      <c r="R23" s="24">
        <v>1112</v>
      </c>
      <c r="S23" s="74">
        <v>1667</v>
      </c>
      <c r="T23" s="77">
        <v>722</v>
      </c>
      <c r="U23" s="24">
        <v>1204</v>
      </c>
      <c r="V23" s="74">
        <f t="shared" si="6"/>
        <v>1926</v>
      </c>
      <c r="W23" s="77">
        <v>844</v>
      </c>
      <c r="X23" s="24">
        <v>1261</v>
      </c>
      <c r="Y23" s="74">
        <v>2105</v>
      </c>
      <c r="Z23" s="77">
        <v>964</v>
      </c>
      <c r="AA23" s="24">
        <v>1305</v>
      </c>
      <c r="AB23" s="74">
        <v>2269</v>
      </c>
      <c r="AC23"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80)</f>
        <v>1080</v>
      </c>
      <c r="AD23"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80)</f>
        <v>1333</v>
      </c>
      <c r="AE23" s="74">
        <f t="shared" si="7"/>
        <v>2413</v>
      </c>
      <c r="AF23"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80)</f>
        <v>1163</v>
      </c>
      <c r="AG23"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80)</f>
        <v>1412</v>
      </c>
      <c r="AH23" s="74">
        <f t="shared" si="8"/>
        <v>2575</v>
      </c>
      <c r="AI23"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80)</f>
        <v>1182</v>
      </c>
      <c r="AJ23"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80)</f>
        <v>1429</v>
      </c>
      <c r="AK23" s="74">
        <f t="shared" si="9"/>
        <v>2611</v>
      </c>
      <c r="AL23"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80)</f>
        <v>1242</v>
      </c>
      <c r="AM23"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80)</f>
        <v>1487</v>
      </c>
      <c r="AN23" s="74">
        <f t="shared" si="10"/>
        <v>2729</v>
      </c>
      <c r="AO23"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80)</f>
        <v>1251</v>
      </c>
      <c r="AP23"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80)</f>
        <v>1527</v>
      </c>
      <c r="AQ23" s="74">
        <f t="shared" si="11"/>
        <v>2778</v>
      </c>
      <c r="AR23"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80)</f>
        <v>1267</v>
      </c>
      <c r="AS23"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80)</f>
        <v>1573</v>
      </c>
      <c r="AT23" s="74">
        <f t="shared" si="12"/>
        <v>2840</v>
      </c>
      <c r="AU23"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80)</f>
        <v>1327</v>
      </c>
      <c r="AV23"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80)</f>
        <v>1613</v>
      </c>
      <c r="AW23" s="74">
        <f t="shared" si="13"/>
        <v>2940</v>
      </c>
      <c r="AX23"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80)</f>
        <v>1428</v>
      </c>
      <c r="AY23"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80)</f>
        <v>1732</v>
      </c>
      <c r="AZ23" s="74">
        <f t="shared" si="14"/>
        <v>3160</v>
      </c>
      <c r="BA23"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80)</f>
        <v>1478</v>
      </c>
      <c r="BB23"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80)</f>
        <v>1841</v>
      </c>
      <c r="BC23" s="74">
        <f t="shared" si="15"/>
        <v>3319</v>
      </c>
      <c r="BD23"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80)</f>
        <v>1604</v>
      </c>
      <c r="BE23"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80)</f>
        <v>1947</v>
      </c>
      <c r="BF23" s="74">
        <f t="shared" si="16"/>
        <v>3551</v>
      </c>
      <c r="BG23"/>
      <c r="BH23"/>
      <c r="BI23"/>
      <c r="BJ23"/>
      <c r="BK23"/>
      <c r="BL23"/>
      <c r="BM23"/>
      <c r="BN23"/>
      <c r="BO23"/>
      <c r="BP23"/>
      <c r="BQ23"/>
      <c r="BR23"/>
      <c r="BS23"/>
      <c r="BT23"/>
      <c r="BU23"/>
      <c r="BV23"/>
      <c r="BW23"/>
      <c r="BX23"/>
      <c r="BY23"/>
      <c r="BZ23"/>
      <c r="CA23" s="77">
        <f t="shared" si="0"/>
        <v>-1242</v>
      </c>
      <c r="CB23" s="77">
        <f t="shared" si="1"/>
        <v>-1487</v>
      </c>
      <c r="CC23" s="77">
        <f t="shared" si="2"/>
        <v>-2729</v>
      </c>
      <c r="CD23" s="77">
        <f t="shared" si="3"/>
        <v>-1251</v>
      </c>
      <c r="CE23" s="77">
        <f t="shared" si="4"/>
        <v>-1527</v>
      </c>
      <c r="CF23" s="77">
        <f t="shared" si="5"/>
        <v>-2778</v>
      </c>
    </row>
    <row r="24" spans="1:84" s="64" customFormat="1" ht="14.1" customHeight="1">
      <c r="A24" s="78" t="s">
        <v>30</v>
      </c>
      <c r="B24" s="77">
        <v>176</v>
      </c>
      <c r="C24" s="24">
        <v>428</v>
      </c>
      <c r="D24" s="75">
        <v>604</v>
      </c>
      <c r="E24" s="76">
        <v>188</v>
      </c>
      <c r="F24" s="24">
        <v>479</v>
      </c>
      <c r="G24" s="74">
        <v>667</v>
      </c>
      <c r="H24" s="77">
        <v>161</v>
      </c>
      <c r="I24" s="24">
        <v>437</v>
      </c>
      <c r="J24" s="74">
        <v>598</v>
      </c>
      <c r="K24" s="77">
        <v>160</v>
      </c>
      <c r="L24" s="24">
        <v>422</v>
      </c>
      <c r="M24" s="74">
        <v>582</v>
      </c>
      <c r="N24" s="77">
        <v>173</v>
      </c>
      <c r="O24" s="24">
        <v>489</v>
      </c>
      <c r="P24" s="74">
        <v>662</v>
      </c>
      <c r="Q24" s="77">
        <v>207</v>
      </c>
      <c r="R24" s="24">
        <v>535</v>
      </c>
      <c r="S24" s="74">
        <v>742</v>
      </c>
      <c r="T24" s="77">
        <v>216</v>
      </c>
      <c r="U24" s="24">
        <v>586</v>
      </c>
      <c r="V24" s="74">
        <f t="shared" si="6"/>
        <v>802</v>
      </c>
      <c r="W24" s="77">
        <v>239</v>
      </c>
      <c r="X24" s="24">
        <v>645</v>
      </c>
      <c r="Y24" s="74">
        <v>884</v>
      </c>
      <c r="Z24" s="77">
        <v>261</v>
      </c>
      <c r="AA24" s="24">
        <v>711</v>
      </c>
      <c r="AB24" s="74">
        <v>972</v>
      </c>
      <c r="AC24"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85)</f>
        <v>317</v>
      </c>
      <c r="AD24"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85)</f>
        <v>790</v>
      </c>
      <c r="AE24" s="74">
        <f t="shared" si="7"/>
        <v>1107</v>
      </c>
      <c r="AF24"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85)</f>
        <v>400</v>
      </c>
      <c r="AG24"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85)</f>
        <v>840</v>
      </c>
      <c r="AH24" s="74">
        <f t="shared" si="8"/>
        <v>1240</v>
      </c>
      <c r="AI24"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85)</f>
        <v>505</v>
      </c>
      <c r="AJ24"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85)</f>
        <v>889</v>
      </c>
      <c r="AK24" s="74">
        <f t="shared" si="9"/>
        <v>1394</v>
      </c>
      <c r="AL24"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85)</f>
        <v>605</v>
      </c>
      <c r="AM24"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85)</f>
        <v>937</v>
      </c>
      <c r="AN24" s="74">
        <f t="shared" si="10"/>
        <v>1542</v>
      </c>
      <c r="AO24"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85)</f>
        <v>698</v>
      </c>
      <c r="AP24"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85)</f>
        <v>972</v>
      </c>
      <c r="AQ24" s="74">
        <f t="shared" si="11"/>
        <v>1670</v>
      </c>
      <c r="AR24"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85)</f>
        <v>781</v>
      </c>
      <c r="AS24"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85)</f>
        <v>1024</v>
      </c>
      <c r="AT24" s="74">
        <f t="shared" si="12"/>
        <v>1805</v>
      </c>
      <c r="AU24"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85)</f>
        <v>851</v>
      </c>
      <c r="AV24"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85)</f>
        <v>1091</v>
      </c>
      <c r="AW24" s="74">
        <f t="shared" si="13"/>
        <v>1942</v>
      </c>
      <c r="AX24"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85)</f>
        <v>853</v>
      </c>
      <c r="AY24"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85)</f>
        <v>1103</v>
      </c>
      <c r="AZ24" s="74">
        <f t="shared" si="14"/>
        <v>1956</v>
      </c>
      <c r="BA24"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85)</f>
        <v>867</v>
      </c>
      <c r="BB24"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85)</f>
        <v>1117</v>
      </c>
      <c r="BC24" s="74">
        <f t="shared" si="15"/>
        <v>1984</v>
      </c>
      <c r="BD24"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85)</f>
        <v>861</v>
      </c>
      <c r="BE24"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85)</f>
        <v>1141</v>
      </c>
      <c r="BF24" s="74">
        <f t="shared" si="16"/>
        <v>2002</v>
      </c>
      <c r="BG24"/>
      <c r="BH24"/>
      <c r="BI24"/>
      <c r="BJ24"/>
      <c r="BK24"/>
      <c r="BL24"/>
      <c r="BM24"/>
      <c r="BN24"/>
      <c r="BO24"/>
      <c r="BP24"/>
      <c r="BQ24"/>
      <c r="BR24"/>
      <c r="BS24"/>
      <c r="BT24"/>
      <c r="BU24"/>
      <c r="BV24"/>
      <c r="BW24"/>
      <c r="BX24"/>
      <c r="BY24"/>
      <c r="BZ24"/>
      <c r="CA24" s="77">
        <f t="shared" si="0"/>
        <v>-605</v>
      </c>
      <c r="CB24" s="77">
        <f t="shared" si="1"/>
        <v>-937</v>
      </c>
      <c r="CC24" s="77">
        <f t="shared" si="2"/>
        <v>-1542</v>
      </c>
      <c r="CD24" s="77">
        <f t="shared" si="3"/>
        <v>-698</v>
      </c>
      <c r="CE24" s="77">
        <f t="shared" si="4"/>
        <v>-972</v>
      </c>
      <c r="CF24" s="77">
        <f t="shared" si="5"/>
        <v>-1670</v>
      </c>
    </row>
    <row r="25" spans="1:84" s="64" customFormat="1" ht="14.1" customHeight="1">
      <c r="A25" s="78" t="s">
        <v>22</v>
      </c>
      <c r="B25" s="77">
        <v>44</v>
      </c>
      <c r="C25" s="24">
        <v>127</v>
      </c>
      <c r="D25" s="75">
        <v>171</v>
      </c>
      <c r="E25" s="76">
        <v>53</v>
      </c>
      <c r="F25" s="24">
        <v>148</v>
      </c>
      <c r="G25" s="74">
        <v>201</v>
      </c>
      <c r="H25" s="77">
        <v>46</v>
      </c>
      <c r="I25" s="24">
        <v>136</v>
      </c>
      <c r="J25" s="74">
        <v>182</v>
      </c>
      <c r="K25" s="77">
        <v>45</v>
      </c>
      <c r="L25" s="24">
        <v>152</v>
      </c>
      <c r="M25" s="74">
        <v>197</v>
      </c>
      <c r="N25" s="77">
        <v>56</v>
      </c>
      <c r="O25" s="24">
        <v>207</v>
      </c>
      <c r="P25" s="74">
        <v>263</v>
      </c>
      <c r="Q25" s="77">
        <v>68</v>
      </c>
      <c r="R25" s="24">
        <v>207</v>
      </c>
      <c r="S25" s="74">
        <v>275</v>
      </c>
      <c r="T25" s="77">
        <v>90</v>
      </c>
      <c r="U25" s="24">
        <v>253</v>
      </c>
      <c r="V25" s="74">
        <f t="shared" si="6"/>
        <v>343</v>
      </c>
      <c r="W25" s="77">
        <v>73</v>
      </c>
      <c r="X25" s="24">
        <v>272</v>
      </c>
      <c r="Y25" s="74">
        <v>345</v>
      </c>
      <c r="Z25" s="77">
        <v>71</v>
      </c>
      <c r="AA25" s="24">
        <v>271</v>
      </c>
      <c r="AB25" s="74">
        <v>342</v>
      </c>
      <c r="AC25"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90)</f>
        <v>70</v>
      </c>
      <c r="AD25"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90)</f>
        <v>251</v>
      </c>
      <c r="AE25" s="74">
        <f t="shared" si="7"/>
        <v>321</v>
      </c>
      <c r="AF25"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90)</f>
        <v>80</v>
      </c>
      <c r="AG25"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90)</f>
        <v>291</v>
      </c>
      <c r="AH25" s="74">
        <f t="shared" si="8"/>
        <v>371</v>
      </c>
      <c r="AI25"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90)</f>
        <v>97</v>
      </c>
      <c r="AJ25"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90)</f>
        <v>330</v>
      </c>
      <c r="AK25" s="74">
        <f t="shared" si="9"/>
        <v>427</v>
      </c>
      <c r="AL25"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90)</f>
        <v>114</v>
      </c>
      <c r="AM25"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90)</f>
        <v>350</v>
      </c>
      <c r="AN25" s="74">
        <f t="shared" si="10"/>
        <v>464</v>
      </c>
      <c r="AO25"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90)</f>
        <v>144</v>
      </c>
      <c r="AP25"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90)</f>
        <v>410</v>
      </c>
      <c r="AQ25" s="74">
        <f t="shared" si="11"/>
        <v>554</v>
      </c>
      <c r="AR25"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90)</f>
        <v>195</v>
      </c>
      <c r="AS25"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90)</f>
        <v>429</v>
      </c>
      <c r="AT25" s="74">
        <f t="shared" si="12"/>
        <v>624</v>
      </c>
      <c r="AU25"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90)</f>
        <v>219</v>
      </c>
      <c r="AV25"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90)</f>
        <v>453</v>
      </c>
      <c r="AW25" s="74">
        <f t="shared" si="13"/>
        <v>672</v>
      </c>
      <c r="AX25"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90)</f>
        <v>249</v>
      </c>
      <c r="AY25"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90)</f>
        <v>459</v>
      </c>
      <c r="AZ25" s="74">
        <f t="shared" si="14"/>
        <v>708</v>
      </c>
      <c r="BA25"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90)</f>
        <v>310</v>
      </c>
      <c r="BB25"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90)</f>
        <v>492</v>
      </c>
      <c r="BC25" s="74">
        <f t="shared" si="15"/>
        <v>802</v>
      </c>
      <c r="BD25"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90)</f>
        <v>341</v>
      </c>
      <c r="BE25"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90)</f>
        <v>538</v>
      </c>
      <c r="BF25" s="74">
        <f t="shared" si="16"/>
        <v>879</v>
      </c>
      <c r="BG25"/>
      <c r="BH25"/>
      <c r="BI25"/>
      <c r="BJ25"/>
      <c r="BK25"/>
      <c r="BL25"/>
      <c r="BM25"/>
      <c r="BN25"/>
      <c r="BO25"/>
      <c r="BP25"/>
      <c r="BQ25"/>
      <c r="BR25"/>
      <c r="BS25"/>
      <c r="BT25"/>
      <c r="BU25"/>
      <c r="BV25"/>
      <c r="BW25"/>
      <c r="BX25"/>
      <c r="BY25"/>
      <c r="BZ25"/>
      <c r="CA25" s="77">
        <f t="shared" si="0"/>
        <v>-114</v>
      </c>
      <c r="CB25" s="77">
        <f t="shared" si="1"/>
        <v>-350</v>
      </c>
      <c r="CC25" s="77">
        <f t="shared" si="2"/>
        <v>-464</v>
      </c>
      <c r="CD25" s="77">
        <f t="shared" si="3"/>
        <v>-144</v>
      </c>
      <c r="CE25" s="77">
        <f t="shared" si="4"/>
        <v>-410</v>
      </c>
      <c r="CF25" s="77">
        <f t="shared" si="5"/>
        <v>-554</v>
      </c>
    </row>
    <row r="26" spans="1:84" s="64" customFormat="1" ht="14.1" customHeight="1" thickBot="1">
      <c r="A26" s="78" t="s">
        <v>23</v>
      </c>
      <c r="B26" s="88">
        <v>24</v>
      </c>
      <c r="C26" s="87">
        <v>39</v>
      </c>
      <c r="D26" s="85">
        <v>63</v>
      </c>
      <c r="E26" s="86">
        <v>19</v>
      </c>
      <c r="F26" s="87">
        <v>44</v>
      </c>
      <c r="G26" s="83">
        <v>63</v>
      </c>
      <c r="H26" s="88">
        <v>10</v>
      </c>
      <c r="I26" s="87">
        <v>38</v>
      </c>
      <c r="J26" s="83">
        <v>48</v>
      </c>
      <c r="K26" s="88">
        <v>7</v>
      </c>
      <c r="L26" s="87">
        <v>39</v>
      </c>
      <c r="M26" s="83">
        <v>46</v>
      </c>
      <c r="N26" s="88">
        <v>12</v>
      </c>
      <c r="O26" s="87">
        <v>46</v>
      </c>
      <c r="P26" s="83">
        <v>58</v>
      </c>
      <c r="Q26" s="88">
        <v>11</v>
      </c>
      <c r="R26" s="87">
        <v>45</v>
      </c>
      <c r="S26" s="83">
        <v>56</v>
      </c>
      <c r="T26" s="88">
        <v>14</v>
      </c>
      <c r="U26" s="87">
        <v>42</v>
      </c>
      <c r="V26" s="83">
        <f t="shared" si="6"/>
        <v>56</v>
      </c>
      <c r="W26" s="88">
        <v>24</v>
      </c>
      <c r="X26" s="87">
        <v>46</v>
      </c>
      <c r="Y26" s="83">
        <v>70</v>
      </c>
      <c r="Z26" s="88">
        <v>15</v>
      </c>
      <c r="AA26" s="87">
        <v>59</v>
      </c>
      <c r="AB26" s="83">
        <v>74</v>
      </c>
      <c r="AC26" s="19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95)</f>
        <v>19</v>
      </c>
      <c r="AD26" s="19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95)</f>
        <v>74</v>
      </c>
      <c r="AE26" s="83">
        <f t="shared" si="7"/>
        <v>93</v>
      </c>
      <c r="AF26" s="19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95)</f>
        <v>19</v>
      </c>
      <c r="AG26" s="19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95)</f>
        <v>85</v>
      </c>
      <c r="AH26" s="83">
        <f t="shared" si="8"/>
        <v>104</v>
      </c>
      <c r="AI26" s="19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95)</f>
        <v>22</v>
      </c>
      <c r="AJ26" s="19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95)</f>
        <v>90</v>
      </c>
      <c r="AK26" s="83">
        <f t="shared" si="9"/>
        <v>112</v>
      </c>
      <c r="AL26" s="19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95)</f>
        <v>22</v>
      </c>
      <c r="AM26" s="19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95)</f>
        <v>100</v>
      </c>
      <c r="AN26" s="83">
        <f t="shared" si="10"/>
        <v>122</v>
      </c>
      <c r="AO26" s="19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95)</f>
        <v>22</v>
      </c>
      <c r="AP26" s="19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95)</f>
        <v>114</v>
      </c>
      <c r="AQ26" s="83">
        <f t="shared" si="11"/>
        <v>136</v>
      </c>
      <c r="AR26" s="19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95)</f>
        <v>24</v>
      </c>
      <c r="AS26" s="19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95)</f>
        <v>110</v>
      </c>
      <c r="AT26" s="83">
        <f t="shared" si="12"/>
        <v>134</v>
      </c>
      <c r="AU26" s="19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95)</f>
        <v>34</v>
      </c>
      <c r="AV26" s="19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95)</f>
        <v>113</v>
      </c>
      <c r="AW26" s="83">
        <f t="shared" si="13"/>
        <v>147</v>
      </c>
      <c r="AX26" s="19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95)</f>
        <v>41</v>
      </c>
      <c r="AY26" s="19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95)</f>
        <v>123</v>
      </c>
      <c r="AZ26" s="83">
        <f t="shared" si="14"/>
        <v>164</v>
      </c>
      <c r="BA26" s="19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95)</f>
        <v>40</v>
      </c>
      <c r="BB26" s="19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95)</f>
        <v>126</v>
      </c>
      <c r="BC26" s="83">
        <f t="shared" si="15"/>
        <v>166</v>
      </c>
      <c r="BD26" s="19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95)</f>
        <v>40</v>
      </c>
      <c r="BE26" s="19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95)</f>
        <v>129</v>
      </c>
      <c r="BF26" s="83">
        <f t="shared" si="16"/>
        <v>169</v>
      </c>
      <c r="BG26"/>
      <c r="BH26"/>
      <c r="BI26"/>
      <c r="BJ26"/>
      <c r="BK26"/>
      <c r="BL26"/>
      <c r="BM26"/>
      <c r="BN26"/>
      <c r="BO26"/>
      <c r="BP26"/>
      <c r="BQ26"/>
      <c r="BR26"/>
      <c r="BS26"/>
      <c r="BT26"/>
      <c r="BU26"/>
      <c r="BV26"/>
      <c r="BW26"/>
      <c r="BX26"/>
      <c r="BY26"/>
      <c r="BZ26"/>
      <c r="CA26" s="77">
        <f t="shared" si="0"/>
        <v>-22</v>
      </c>
      <c r="CB26" s="77">
        <f t="shared" si="1"/>
        <v>-100</v>
      </c>
      <c r="CC26" s="77">
        <f t="shared" si="2"/>
        <v>-122</v>
      </c>
      <c r="CD26" s="77">
        <f t="shared" si="3"/>
        <v>-22</v>
      </c>
      <c r="CE26" s="77">
        <f t="shared" si="4"/>
        <v>-114</v>
      </c>
      <c r="CF26" s="77">
        <f t="shared" si="5"/>
        <v>-136</v>
      </c>
    </row>
    <row r="27" spans="1:84" ht="13.9" thickTop="1" thickBot="1">
      <c r="A27" s="80" t="s">
        <v>25</v>
      </c>
      <c r="B27" s="91">
        <v>84864</v>
      </c>
      <c r="C27" s="25">
        <v>90984</v>
      </c>
      <c r="D27" s="92">
        <v>175848</v>
      </c>
      <c r="E27" s="89">
        <v>85521</v>
      </c>
      <c r="F27" s="25">
        <v>91901</v>
      </c>
      <c r="G27" s="90">
        <v>177422</v>
      </c>
      <c r="H27" s="91">
        <v>80756</v>
      </c>
      <c r="I27" s="25">
        <v>86919</v>
      </c>
      <c r="J27" s="93">
        <v>167675</v>
      </c>
      <c r="K27" s="91">
        <v>80810</v>
      </c>
      <c r="L27" s="25">
        <v>87015</v>
      </c>
      <c r="M27" s="93">
        <v>167825</v>
      </c>
      <c r="N27" s="91">
        <v>81265</v>
      </c>
      <c r="O27" s="25">
        <v>87548</v>
      </c>
      <c r="P27" s="93">
        <v>168813</v>
      </c>
      <c r="Q27" s="91">
        <v>82190</v>
      </c>
      <c r="R27" s="25">
        <v>88913</v>
      </c>
      <c r="S27" s="93">
        <v>171103</v>
      </c>
      <c r="T27" s="201">
        <f>SUM(T7:T26)</f>
        <v>85704</v>
      </c>
      <c r="U27" s="201">
        <f>SUM(U7:U26)</f>
        <v>92751</v>
      </c>
      <c r="V27" s="119">
        <f t="shared" si="6"/>
        <v>178455</v>
      </c>
      <c r="W27" s="201">
        <v>91791</v>
      </c>
      <c r="X27" s="201">
        <v>98387</v>
      </c>
      <c r="Y27" s="119">
        <v>190178</v>
      </c>
      <c r="Z27" s="201">
        <f>SUM(Z7:Z26)</f>
        <v>92020</v>
      </c>
      <c r="AA27" s="201">
        <f>SUM(AA7:AA26)</f>
        <v>99514</v>
      </c>
      <c r="AB27" s="119">
        <f t="shared" ref="AB27" si="17">AA27+Z27</f>
        <v>191534</v>
      </c>
      <c r="AC27" s="201">
        <f>SUM(AC7:AC26)</f>
        <v>93453</v>
      </c>
      <c r="AD27" s="201">
        <f>SUM(AD7:AD26)</f>
        <v>101561</v>
      </c>
      <c r="AE27" s="119">
        <f t="shared" ref="AE27" si="18">AD27+AC27</f>
        <v>195014</v>
      </c>
      <c r="AF27" s="201">
        <f>SUM(AF7:AF26)</f>
        <v>96700</v>
      </c>
      <c r="AG27" s="201">
        <f>SUM(AG7:AG26)</f>
        <v>104911</v>
      </c>
      <c r="AH27" s="119">
        <f t="shared" ref="AH27" si="19">AG27+AF27</f>
        <v>201611</v>
      </c>
      <c r="AI27" s="201">
        <f>SUM(AI7:AI26)</f>
        <v>99841</v>
      </c>
      <c r="AJ27" s="201">
        <f>SUM(AJ7:AJ26)</f>
        <v>108208</v>
      </c>
      <c r="AK27" s="119">
        <f t="shared" ref="AK27" si="20">AJ27+AI27</f>
        <v>208049</v>
      </c>
      <c r="AL27" s="201">
        <f>SUM(AL7:AL26)</f>
        <v>103303</v>
      </c>
      <c r="AM27" s="201">
        <f>SUM(AM7:AM26)</f>
        <v>111655</v>
      </c>
      <c r="AN27" s="119">
        <f t="shared" ref="AN27" si="21">AM27+AL27</f>
        <v>214958</v>
      </c>
      <c r="AO27" s="201">
        <f>SUM(AO7:AO26)</f>
        <v>105946</v>
      </c>
      <c r="AP27" s="201">
        <f>SUM(AP7:AP26)</f>
        <v>114804</v>
      </c>
      <c r="AQ27" s="119">
        <f t="shared" ref="AQ27" si="22">AP27+AO27</f>
        <v>220750</v>
      </c>
      <c r="AR27" s="201">
        <f>SUM(AR7:AR26)</f>
        <v>108025</v>
      </c>
      <c r="AS27" s="201">
        <f>SUM(AS7:AS26)</f>
        <v>117034</v>
      </c>
      <c r="AT27" s="119">
        <f t="shared" si="12"/>
        <v>225059</v>
      </c>
      <c r="AU27" s="201">
        <f>SUM(AU7:AU26)</f>
        <v>109712</v>
      </c>
      <c r="AV27" s="201">
        <f>SUM(AV7:AV26)</f>
        <v>118990</v>
      </c>
      <c r="AW27" s="119">
        <f t="shared" si="13"/>
        <v>228702</v>
      </c>
      <c r="AX27" s="201">
        <f>SUM(AX7:AX26)</f>
        <v>110504</v>
      </c>
      <c r="AY27" s="201">
        <f>SUM(AY7:AY26)</f>
        <v>119633</v>
      </c>
      <c r="AZ27" s="119">
        <f t="shared" si="14"/>
        <v>230137</v>
      </c>
      <c r="BA27" s="201">
        <f>SUM(BA7:BA26)</f>
        <v>110456</v>
      </c>
      <c r="BB27" s="201">
        <f>SUM(BB7:BB26)</f>
        <v>120024</v>
      </c>
      <c r="BC27" s="119">
        <f t="shared" si="15"/>
        <v>230480</v>
      </c>
      <c r="BD27" s="201">
        <f>SUM(BD7:BD26)</f>
        <v>110245</v>
      </c>
      <c r="BE27" s="201">
        <f>SUM(BE7:BE26)</f>
        <v>120232</v>
      </c>
      <c r="BF27" s="119">
        <f t="shared" si="16"/>
        <v>230477</v>
      </c>
      <c r="CA27" s="77">
        <f t="shared" si="0"/>
        <v>-103303</v>
      </c>
      <c r="CB27" s="77">
        <f t="shared" si="1"/>
        <v>-111655</v>
      </c>
      <c r="CC27" s="77">
        <f t="shared" si="2"/>
        <v>-214958</v>
      </c>
      <c r="CD27" s="77">
        <f t="shared" si="3"/>
        <v>-105946</v>
      </c>
      <c r="CE27" s="77">
        <f t="shared" si="4"/>
        <v>-114804</v>
      </c>
      <c r="CF27" s="77">
        <f t="shared" si="5"/>
        <v>-220750</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row>
    <row r="29" spans="1:84" ht="13.15">
      <c r="A29" s="65" t="s">
        <v>55</v>
      </c>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row>
    <row r="30" spans="1:84" ht="6.95" customHeight="1" thickBot="1">
      <c r="A30" s="66"/>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row>
    <row r="31" spans="1:84" ht="13.5" thickTop="1">
      <c r="A31" s="30"/>
      <c r="B31" s="365">
        <v>35429</v>
      </c>
      <c r="C31" s="366"/>
      <c r="D31" s="367"/>
      <c r="E31" s="365">
        <v>35794</v>
      </c>
      <c r="F31" s="366"/>
      <c r="G31" s="367"/>
      <c r="H31" s="366">
        <v>36159</v>
      </c>
      <c r="I31" s="366"/>
      <c r="J31" s="367"/>
      <c r="K31" s="366">
        <v>36524</v>
      </c>
      <c r="L31" s="366"/>
      <c r="M31" s="367"/>
      <c r="N31" s="366">
        <v>36890</v>
      </c>
      <c r="O31" s="366"/>
      <c r="P31" s="367"/>
      <c r="Q31" s="366">
        <v>37255</v>
      </c>
      <c r="R31" s="366"/>
      <c r="S31" s="366"/>
      <c r="T31" s="365">
        <v>37620</v>
      </c>
      <c r="U31" s="366"/>
      <c r="V31" s="367"/>
      <c r="W31" s="365">
        <v>37985</v>
      </c>
      <c r="X31" s="366"/>
      <c r="Y31" s="367"/>
      <c r="Z31" s="365">
        <v>38351</v>
      </c>
      <c r="AA31" s="366"/>
      <c r="AB31" s="367"/>
      <c r="AC31" s="365">
        <v>38716</v>
      </c>
      <c r="AD31" s="366"/>
      <c r="AE31" s="367"/>
      <c r="AF31" s="365">
        <v>39081</v>
      </c>
      <c r="AG31" s="366"/>
      <c r="AH31" s="367"/>
      <c r="AI31" s="364">
        <v>39446</v>
      </c>
      <c r="AJ31" s="362"/>
      <c r="AK31" s="363"/>
      <c r="AL31" s="364">
        <v>39812</v>
      </c>
      <c r="AM31" s="362"/>
      <c r="AN31" s="363"/>
      <c r="AO31" s="364">
        <v>40177</v>
      </c>
      <c r="AP31" s="362"/>
      <c r="AQ31" s="363"/>
      <c r="AR31" s="364">
        <v>40542</v>
      </c>
      <c r="AS31" s="362"/>
      <c r="AT31" s="363"/>
      <c r="AU31" s="364">
        <v>40907</v>
      </c>
      <c r="AV31" s="362"/>
      <c r="AW31" s="363"/>
      <c r="AX31" s="364">
        <v>41273</v>
      </c>
      <c r="AY31" s="362"/>
      <c r="AZ31" s="363"/>
      <c r="BA31" s="364">
        <f>BA5</f>
        <v>41638</v>
      </c>
      <c r="BB31" s="362"/>
      <c r="BC31" s="363"/>
      <c r="BD31" s="364">
        <f>BD5</f>
        <v>42003</v>
      </c>
      <c r="BE31" s="362"/>
      <c r="BF31" s="363"/>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row>
    <row r="33" spans="1:58">
      <c r="A33" s="108" t="s">
        <v>6</v>
      </c>
      <c r="B33" s="98">
        <v>0.70735730781920148</v>
      </c>
      <c r="C33" s="31">
        <v>0.72701762088389876</v>
      </c>
      <c r="D33" s="98">
        <v>0.71680548861530236</v>
      </c>
      <c r="E33" s="33">
        <v>-4.9275362318840554E-2</v>
      </c>
      <c r="F33" s="31">
        <v>-2.7255833161263676E-2</v>
      </c>
      <c r="G33" s="32">
        <v>-3.8630465162707073E-2</v>
      </c>
      <c r="H33" s="98">
        <v>2.4593495934959408E-2</v>
      </c>
      <c r="I33" s="31">
        <v>1.3372956909361022E-2</v>
      </c>
      <c r="J33" s="99">
        <v>1.9104973522998669E-2</v>
      </c>
      <c r="K33" s="98">
        <v>1.3092640349137152E-2</v>
      </c>
      <c r="L33" s="31">
        <v>1.4872224549643986E-2</v>
      </c>
      <c r="M33" s="99">
        <v>1.3958227203260343E-2</v>
      </c>
      <c r="N33" s="98">
        <v>-7.6365772469159987E-2</v>
      </c>
      <c r="O33" s="31">
        <v>-0.11083591331269349</v>
      </c>
      <c r="P33" s="99">
        <v>-9.3147106109324751E-2</v>
      </c>
      <c r="Q33" s="98">
        <v>7.6319694721220799E-3</v>
      </c>
      <c r="R33" s="31">
        <v>2.8319405756731753E-2</v>
      </c>
      <c r="S33" s="98">
        <v>1.7506925207756208E-2</v>
      </c>
      <c r="T33" s="33">
        <f t="shared" ref="T33:Y33" si="23">T7/Q7-1</f>
        <v>7.9949505575426016E-2</v>
      </c>
      <c r="U33" s="31">
        <f t="shared" si="23"/>
        <v>8.6230248306997659E-2</v>
      </c>
      <c r="V33" s="32">
        <f t="shared" si="23"/>
        <v>8.2979418490689349E-2</v>
      </c>
      <c r="W33" s="33">
        <f t="shared" si="23"/>
        <v>9.0200662380674146E-2</v>
      </c>
      <c r="X33" s="31">
        <f t="shared" si="23"/>
        <v>0.10162094763092266</v>
      </c>
      <c r="Y33" s="32">
        <f t="shared" si="23"/>
        <v>9.572649572649583E-2</v>
      </c>
      <c r="Z33" s="33">
        <f t="shared" ref="Z33:Z53" si="24">Z7/W7-1</f>
        <v>3.288062902072908E-2</v>
      </c>
      <c r="AA33" s="31">
        <f t="shared" ref="AA33:AA53" si="25">AA7/X7-1</f>
        <v>3.3578570081116865E-2</v>
      </c>
      <c r="AB33" s="32">
        <f t="shared" ref="AB33:AB53" si="26">AB7/Y7-1</f>
        <v>3.3220152335505126E-2</v>
      </c>
      <c r="AC33" s="33">
        <f t="shared" ref="AC33:AC53" si="27">AC7/Z7-1</f>
        <v>5.0173010380622829E-2</v>
      </c>
      <c r="AD33" s="31">
        <f t="shared" ref="AD33:AD53" si="28">AD7/AA7-1</f>
        <v>3.9605767475816789E-2</v>
      </c>
      <c r="AE33" s="32">
        <f t="shared" ref="AE33:AH53" si="29">AE7/AB7-1</f>
        <v>4.5030642152944278E-2</v>
      </c>
      <c r="AF33" s="39">
        <f>AF7/AC7-1</f>
        <v>6.3920922570016581E-2</v>
      </c>
      <c r="AG33" s="37">
        <f>AG7/AD7-1</f>
        <v>4.7752808988763995E-2</v>
      </c>
      <c r="AH33" s="38">
        <f>AH7/AE7-1</f>
        <v>5.6093829678735441E-2</v>
      </c>
      <c r="AI33" s="39">
        <f t="shared" ref="AI33:AI53" si="30">AI7/AF7-1</f>
        <v>4.8621864354289279E-2</v>
      </c>
      <c r="AJ33" s="37">
        <f t="shared" ref="AJ33:AJ53" si="31">AJ7/AG7-1</f>
        <v>5.177613941018766E-2</v>
      </c>
      <c r="AK33" s="38">
        <f t="shared" ref="AK33:AN53" si="32">AK7/AH7-1</f>
        <v>5.0136809914695046E-2</v>
      </c>
      <c r="AL33" s="39">
        <f t="shared" ref="AL33:AW33" si="33">AL7/AI7-1</f>
        <v>5.3307737743650385E-2</v>
      </c>
      <c r="AM33" s="37">
        <f t="shared" si="33"/>
        <v>4.7474908395730431E-2</v>
      </c>
      <c r="AN33" s="38">
        <f t="shared" si="33"/>
        <v>5.0501954172733621E-2</v>
      </c>
      <c r="AO33" s="39">
        <f t="shared" si="33"/>
        <v>2.509463059021444E-2</v>
      </c>
      <c r="AP33" s="37">
        <f t="shared" si="33"/>
        <v>3.5741444866920213E-2</v>
      </c>
      <c r="AQ33" s="38">
        <f t="shared" si="33"/>
        <v>3.0201342281879207E-2</v>
      </c>
      <c r="AR33" s="39">
        <f t="shared" si="33"/>
        <v>1.4770240700218817E-2</v>
      </c>
      <c r="AS33" s="37">
        <f t="shared" si="33"/>
        <v>1.7327459618208474E-2</v>
      </c>
      <c r="AT33" s="38">
        <f t="shared" si="33"/>
        <v>1.6003398951989878E-2</v>
      </c>
      <c r="AU33" s="39">
        <f t="shared" si="33"/>
        <v>2.0350404312668546E-2</v>
      </c>
      <c r="AV33" s="37">
        <f t="shared" si="33"/>
        <v>1.4867205542725248E-2</v>
      </c>
      <c r="AW33" s="38">
        <f t="shared" si="33"/>
        <v>1.7702815723445786E-2</v>
      </c>
      <c r="AX33" s="39">
        <f t="shared" ref="AX33:AX53" si="34">AX7/AU7-1</f>
        <v>-7.5287280412098534E-3</v>
      </c>
      <c r="AY33" s="37">
        <f t="shared" ref="AY33:AY53" si="35">AY7/AV7-1</f>
        <v>-1.3653818802446316E-2</v>
      </c>
      <c r="AZ33" s="38">
        <f t="shared" ref="AZ33:AZ46" si="36">AZ7/AW7-1</f>
        <v>-1.0478016710039673E-2</v>
      </c>
      <c r="BA33" s="39">
        <f t="shared" ref="BA33:BA53" si="37">BA7/AX7-1</f>
        <v>-3.6864519563481468E-2</v>
      </c>
      <c r="BB33" s="37">
        <f t="shared" ref="BB33:BB53" si="38">BB7/AY7-1</f>
        <v>-3.18673395818313E-2</v>
      </c>
      <c r="BC33" s="38">
        <f t="shared" ref="BC33:BC46" si="39">BC7/AZ7-1</f>
        <v>-3.4466053014049369E-2</v>
      </c>
      <c r="BD33" s="39">
        <f t="shared" ref="BD33:BD53" si="40">BD7/BA7-1</f>
        <v>-5.2646124084565482E-2</v>
      </c>
      <c r="BE33" s="37">
        <f t="shared" ref="BE33:BE53" si="41">BE7/BB7-1</f>
        <v>-3.5448316949657444E-2</v>
      </c>
      <c r="BF33" s="38">
        <f t="shared" ref="BF33:BF46" si="42">BF7/BC7-1</f>
        <v>-4.4369579241631429E-2</v>
      </c>
    </row>
    <row r="34" spans="1:58">
      <c r="A34" s="109" t="s">
        <v>7</v>
      </c>
      <c r="B34" s="98">
        <v>0.79016991576095963</v>
      </c>
      <c r="C34" s="31">
        <v>0.77745668326268946</v>
      </c>
      <c r="D34" s="98">
        <v>0.783895074342154</v>
      </c>
      <c r="E34" s="33">
        <v>-3.6851967520299844E-2</v>
      </c>
      <c r="F34" s="31">
        <v>-5.1799257705341328E-2</v>
      </c>
      <c r="G34" s="32">
        <v>-4.4202841044361563E-2</v>
      </c>
      <c r="H34" s="98">
        <v>-8.6089494163424152E-2</v>
      </c>
      <c r="I34" s="31">
        <v>-7.4540503744043529E-2</v>
      </c>
      <c r="J34" s="99">
        <v>-8.0454998339422157E-2</v>
      </c>
      <c r="K34" s="98">
        <v>6.2089764058896879E-3</v>
      </c>
      <c r="L34" s="31">
        <v>-1.3791835233541772E-2</v>
      </c>
      <c r="M34" s="99">
        <v>-3.6117381489841893E-3</v>
      </c>
      <c r="N34" s="98">
        <v>-6.8053596614950584E-2</v>
      </c>
      <c r="O34" s="31">
        <v>-5.1463732985269406E-2</v>
      </c>
      <c r="P34" s="99">
        <v>-5.9990937924784826E-2</v>
      </c>
      <c r="Q34" s="98">
        <v>-1.9863791146424559E-2</v>
      </c>
      <c r="R34" s="31">
        <v>-2.1623746805582433E-3</v>
      </c>
      <c r="S34" s="98">
        <v>-1.1182878627205239E-2</v>
      </c>
      <c r="T34" s="33">
        <f t="shared" ref="T34:T53" si="43">T8/Q8-1</f>
        <v>2.2389500096506421E-2</v>
      </c>
      <c r="U34" s="31">
        <f t="shared" ref="U34:U53" si="44">U8/R8-1</f>
        <v>2.7974783293932326E-2</v>
      </c>
      <c r="V34" s="32">
        <f t="shared" ref="V34:V53" si="45">V8/S8-1</f>
        <v>2.5153553670663964E-2</v>
      </c>
      <c r="W34" s="33">
        <f t="shared" ref="W34:W53" si="46">W8/T8-1</f>
        <v>7.4948083821030798E-2</v>
      </c>
      <c r="X34" s="31">
        <f t="shared" ref="X34:X53" si="47">X8/U8-1</f>
        <v>5.4426983518589545E-2</v>
      </c>
      <c r="Y34" s="32">
        <f t="shared" ref="Y34:Y53" si="48">Y8/V8-1</f>
        <v>6.4764621968616209E-2</v>
      </c>
      <c r="Z34" s="33">
        <f t="shared" si="24"/>
        <v>1.5630488233227879E-2</v>
      </c>
      <c r="AA34" s="31">
        <f t="shared" si="25"/>
        <v>-5.9978189749182453E-3</v>
      </c>
      <c r="AB34" s="32">
        <f t="shared" si="26"/>
        <v>5.0017863522686667E-3</v>
      </c>
      <c r="AC34" s="33">
        <f t="shared" si="27"/>
        <v>1.6600380425384698E-2</v>
      </c>
      <c r="AD34" s="31">
        <f t="shared" si="28"/>
        <v>2.7427317608337942E-2</v>
      </c>
      <c r="AE34" s="32">
        <f t="shared" si="29"/>
        <v>2.1862779950231115E-2</v>
      </c>
      <c r="AF34" s="39">
        <f t="shared" si="29"/>
        <v>5.1539377445143808E-2</v>
      </c>
      <c r="AG34" s="37">
        <f t="shared" si="29"/>
        <v>4.5737675743014794E-2</v>
      </c>
      <c r="AH34" s="38">
        <f t="shared" si="29"/>
        <v>4.8704122456079357E-2</v>
      </c>
      <c r="AI34" s="39">
        <f t="shared" si="30"/>
        <v>5.9042381106438002E-2</v>
      </c>
      <c r="AJ34" s="37">
        <f t="shared" si="31"/>
        <v>6.3308373042886279E-2</v>
      </c>
      <c r="AK34" s="38">
        <f t="shared" si="32"/>
        <v>6.1121247304694037E-2</v>
      </c>
      <c r="AL34" s="39">
        <f t="shared" si="32"/>
        <v>5.6208950664426549E-2</v>
      </c>
      <c r="AM34" s="37">
        <f t="shared" si="32"/>
        <v>4.6094750320102351E-2</v>
      </c>
      <c r="AN34" s="38">
        <f t="shared" si="32"/>
        <v>5.127002735443531E-2</v>
      </c>
      <c r="AO34" s="39">
        <f t="shared" ref="AO34:AO53" si="49">AO8/AL8-1</f>
        <v>6.0737527114967493E-2</v>
      </c>
      <c r="AP34" s="37">
        <f t="shared" ref="AP34:AP53" si="50">AP8/AM8-1</f>
        <v>5.9057527539779775E-2</v>
      </c>
      <c r="AQ34" s="38">
        <f t="shared" ref="AQ34:AQ46" si="51">AQ8/AN8-1</f>
        <v>5.9921195450152398E-2</v>
      </c>
      <c r="AR34" s="39">
        <f t="shared" ref="AR34:AR53" si="52">AR8/AO8-1</f>
        <v>3.6673483299250131E-2</v>
      </c>
      <c r="AS34" s="37">
        <f t="shared" ref="AS34:AS53" si="53">AS8/AP8-1</f>
        <v>5.2152557064432337E-2</v>
      </c>
      <c r="AT34" s="38">
        <f t="shared" ref="AT34:AT46" si="54">AT8/AQ8-1</f>
        <v>4.4188819527249734E-2</v>
      </c>
      <c r="AU34" s="39">
        <f t="shared" ref="AU34:AU53" si="55">AU8/AR8-1</f>
        <v>4.2872172540767917E-2</v>
      </c>
      <c r="AV34" s="37">
        <f t="shared" ref="AV34:AV53" si="56">AV8/AS8-1</f>
        <v>4.0093368117533945E-2</v>
      </c>
      <c r="AW34" s="38">
        <f t="shared" ref="AW34:AW46" si="57">AW8/AT8-1</f>
        <v>4.1512729226842238E-2</v>
      </c>
      <c r="AX34" s="39">
        <f t="shared" si="34"/>
        <v>2.2950819672131084E-2</v>
      </c>
      <c r="AY34" s="37">
        <f t="shared" si="35"/>
        <v>1.5973597359735914E-2</v>
      </c>
      <c r="AZ34" s="38">
        <f t="shared" si="36"/>
        <v>1.9542083198968108E-2</v>
      </c>
      <c r="BA34" s="39">
        <f t="shared" si="37"/>
        <v>2.5887573964497035E-2</v>
      </c>
      <c r="BB34" s="37">
        <f t="shared" si="38"/>
        <v>1.6112266112266127E-2</v>
      </c>
      <c r="BC34" s="38">
        <f t="shared" si="39"/>
        <v>2.1128542510121529E-2</v>
      </c>
      <c r="BD34" s="39">
        <f t="shared" si="40"/>
        <v>7.4501321797644238E-3</v>
      </c>
      <c r="BE34" s="37">
        <f t="shared" si="41"/>
        <v>1.2531969309462987E-2</v>
      </c>
      <c r="BF34" s="38">
        <f t="shared" si="42"/>
        <v>9.9120307272952957E-3</v>
      </c>
    </row>
    <row r="35" spans="1:58">
      <c r="A35" s="108" t="s">
        <v>8</v>
      </c>
      <c r="B35" s="98">
        <v>0.67079321412196236</v>
      </c>
      <c r="C35" s="31">
        <v>0.67090323054129875</v>
      </c>
      <c r="D35" s="98">
        <v>0.6708468750861698</v>
      </c>
      <c r="E35" s="33">
        <v>-1.8660812294182261E-2</v>
      </c>
      <c r="F35" s="31">
        <v>-1.7723342939481301E-2</v>
      </c>
      <c r="G35" s="32">
        <v>-1.8203542310936127E-2</v>
      </c>
      <c r="H35" s="98">
        <v>-6.9630872483221529E-2</v>
      </c>
      <c r="I35" s="31">
        <v>-6.9091975942496719E-2</v>
      </c>
      <c r="J35" s="99">
        <v>-6.9367886033359527E-2</v>
      </c>
      <c r="K35" s="98">
        <v>-1.5779981965734935E-2</v>
      </c>
      <c r="L35" s="31">
        <v>-1.8121651433974151E-2</v>
      </c>
      <c r="M35" s="99">
        <v>-1.692307692307693E-2</v>
      </c>
      <c r="N35" s="98">
        <v>-4.8557031607879053E-2</v>
      </c>
      <c r="O35" s="31">
        <v>-4.2047825389183169E-2</v>
      </c>
      <c r="P35" s="99">
        <v>-4.5383411580594668E-2</v>
      </c>
      <c r="Q35" s="98">
        <v>-1.9579521746108219E-2</v>
      </c>
      <c r="R35" s="31">
        <v>-3.1328530742167904E-2</v>
      </c>
      <c r="S35" s="98">
        <v>-2.5327868852458968E-2</v>
      </c>
      <c r="T35" s="33">
        <f t="shared" si="43"/>
        <v>-1.6369291209690218E-3</v>
      </c>
      <c r="U35" s="31">
        <f t="shared" si="44"/>
        <v>-5.3614666205464845E-3</v>
      </c>
      <c r="V35" s="32">
        <f t="shared" si="45"/>
        <v>-3.4479858716676137E-3</v>
      </c>
      <c r="W35" s="33">
        <f t="shared" si="46"/>
        <v>3.3448106246925624E-2</v>
      </c>
      <c r="X35" s="31">
        <f t="shared" si="47"/>
        <v>4.9034950443401115E-2</v>
      </c>
      <c r="Y35" s="32">
        <f t="shared" si="48"/>
        <v>4.1012658227848053E-2</v>
      </c>
      <c r="Z35" s="33">
        <f t="shared" si="24"/>
        <v>-3.2524194827859731E-2</v>
      </c>
      <c r="AA35" s="31">
        <f t="shared" si="25"/>
        <v>-2.5360517155643914E-2</v>
      </c>
      <c r="AB35" s="32">
        <f t="shared" si="26"/>
        <v>-2.9020752269779515E-2</v>
      </c>
      <c r="AC35" s="33">
        <f t="shared" si="27"/>
        <v>-6.3955395211544586E-3</v>
      </c>
      <c r="AD35" s="31">
        <f t="shared" si="28"/>
        <v>-2.3809523809523725E-3</v>
      </c>
      <c r="AE35" s="32">
        <f t="shared" si="29"/>
        <v>-4.4247787610619538E-3</v>
      </c>
      <c r="AF35" s="39">
        <f t="shared" si="29"/>
        <v>1.0562799141772494E-2</v>
      </c>
      <c r="AG35" s="37">
        <f t="shared" si="29"/>
        <v>2.2332083191271668E-2</v>
      </c>
      <c r="AH35" s="38">
        <f t="shared" si="29"/>
        <v>1.6352201257861632E-2</v>
      </c>
      <c r="AI35" s="39">
        <f t="shared" si="30"/>
        <v>2.4007839294463595E-2</v>
      </c>
      <c r="AJ35" s="37">
        <f t="shared" si="31"/>
        <v>1.4507253626813377E-2</v>
      </c>
      <c r="AK35" s="38">
        <f t="shared" si="32"/>
        <v>1.9306930693069324E-2</v>
      </c>
      <c r="AL35" s="39">
        <f t="shared" si="32"/>
        <v>3.5566188197767135E-2</v>
      </c>
      <c r="AM35" s="37">
        <f t="shared" si="32"/>
        <v>1.512163050624582E-2</v>
      </c>
      <c r="AN35" s="38">
        <f t="shared" si="32"/>
        <v>2.5497814473045111E-2</v>
      </c>
      <c r="AO35" s="39">
        <f t="shared" si="49"/>
        <v>7.7006006468505195E-3</v>
      </c>
      <c r="AP35" s="37">
        <f t="shared" si="50"/>
        <v>2.5744818652849721E-2</v>
      </c>
      <c r="AQ35" s="38">
        <f t="shared" si="51"/>
        <v>1.6496961086115647E-2</v>
      </c>
      <c r="AR35" s="39">
        <f t="shared" si="52"/>
        <v>3.3165214733302806E-2</v>
      </c>
      <c r="AS35" s="37">
        <f t="shared" si="53"/>
        <v>1.7679558011049812E-2</v>
      </c>
      <c r="AT35" s="38">
        <f t="shared" si="54"/>
        <v>2.5547445255474477E-2</v>
      </c>
      <c r="AU35" s="39">
        <f t="shared" si="55"/>
        <v>2.4704142011834351E-2</v>
      </c>
      <c r="AV35" s="37">
        <f t="shared" si="56"/>
        <v>3.2728400806576685E-2</v>
      </c>
      <c r="AW35" s="38">
        <f t="shared" si="57"/>
        <v>2.8621185734837518E-2</v>
      </c>
      <c r="AX35" s="39">
        <f t="shared" si="34"/>
        <v>3.5657571820412848E-2</v>
      </c>
      <c r="AY35" s="37">
        <f t="shared" si="35"/>
        <v>3.3793932111745306E-2</v>
      </c>
      <c r="AZ35" s="38">
        <f t="shared" si="36"/>
        <v>3.4744203165255838E-2</v>
      </c>
      <c r="BA35" s="39">
        <f t="shared" si="37"/>
        <v>2.5090604962364038E-2</v>
      </c>
      <c r="BB35" s="37">
        <f t="shared" si="38"/>
        <v>2.6877814906290931E-2</v>
      </c>
      <c r="BC35" s="38">
        <f t="shared" si="39"/>
        <v>2.5965711033648642E-2</v>
      </c>
      <c r="BD35" s="39">
        <f t="shared" si="40"/>
        <v>4.2289910252923502E-2</v>
      </c>
      <c r="BE35" s="37">
        <f t="shared" si="41"/>
        <v>3.933220147142058E-2</v>
      </c>
      <c r="BF35" s="38">
        <f t="shared" si="42"/>
        <v>4.0840382748578596E-2</v>
      </c>
    </row>
    <row r="36" spans="1:58">
      <c r="A36" s="108" t="s">
        <v>9</v>
      </c>
      <c r="B36" s="98">
        <v>0.57374567474048432</v>
      </c>
      <c r="C36" s="31">
        <v>0.5616937399368962</v>
      </c>
      <c r="D36" s="98">
        <v>0.56783809373618288</v>
      </c>
      <c r="E36" s="33">
        <v>3.2843204617287292E-2</v>
      </c>
      <c r="F36" s="31">
        <v>2.0740313985308845E-2</v>
      </c>
      <c r="G36" s="32">
        <v>2.6933895921237738E-2</v>
      </c>
      <c r="H36" s="98">
        <v>-6.6524747205960577E-2</v>
      </c>
      <c r="I36" s="31">
        <v>-6.3778749823620751E-2</v>
      </c>
      <c r="J36" s="99">
        <v>-6.5192083818393476E-2</v>
      </c>
      <c r="K36" s="98">
        <v>-2.5940706955530191E-2</v>
      </c>
      <c r="L36" s="31">
        <v>-1.8839487565938229E-2</v>
      </c>
      <c r="M36" s="99">
        <v>-2.2489194930774281E-2</v>
      </c>
      <c r="N36" s="98">
        <v>-1.7559262510974394E-3</v>
      </c>
      <c r="O36" s="31">
        <v>-1.7050691244239635E-2</v>
      </c>
      <c r="P36" s="99">
        <v>-9.217625899280546E-3</v>
      </c>
      <c r="Q36" s="98">
        <v>-1.5977719143946079E-2</v>
      </c>
      <c r="R36" s="31">
        <v>-1.0782934833567737E-2</v>
      </c>
      <c r="S36" s="98">
        <v>-1.3463429392632897E-2</v>
      </c>
      <c r="T36" s="33">
        <f t="shared" si="43"/>
        <v>8.0440935498287125E-3</v>
      </c>
      <c r="U36" s="31">
        <f t="shared" si="44"/>
        <v>1.2638230647709303E-2</v>
      </c>
      <c r="V36" s="32">
        <f t="shared" si="45"/>
        <v>1.0273710036034611E-2</v>
      </c>
      <c r="W36" s="33">
        <f t="shared" si="46"/>
        <v>-1.2413181616669156E-2</v>
      </c>
      <c r="X36" s="31">
        <f t="shared" si="47"/>
        <v>-1.1232449297971958E-2</v>
      </c>
      <c r="Y36" s="32">
        <f t="shared" si="48"/>
        <v>-1.1838810047810622E-2</v>
      </c>
      <c r="Z36" s="33">
        <f t="shared" si="24"/>
        <v>3.2320814005686094E-2</v>
      </c>
      <c r="AA36" s="31">
        <f t="shared" si="25"/>
        <v>1.3411170716314258E-2</v>
      </c>
      <c r="AB36" s="32">
        <f t="shared" si="26"/>
        <v>2.3116504108747327E-2</v>
      </c>
      <c r="AC36" s="33">
        <f t="shared" si="27"/>
        <v>-1.2175677634439719E-2</v>
      </c>
      <c r="AD36" s="31">
        <f t="shared" si="28"/>
        <v>4.6707146193369908E-4</v>
      </c>
      <c r="AE36" s="32">
        <f t="shared" si="29"/>
        <v>-6.0801681429214494E-3</v>
      </c>
      <c r="AF36" s="39">
        <f t="shared" si="29"/>
        <v>-3.3749082905355499E-3</v>
      </c>
      <c r="AG36" s="37">
        <f t="shared" si="29"/>
        <v>-9.0258325552443619E-3</v>
      </c>
      <c r="AH36" s="38">
        <f t="shared" si="29"/>
        <v>-6.1173627369534023E-3</v>
      </c>
      <c r="AI36" s="39">
        <f t="shared" si="30"/>
        <v>2.9446407538280539E-3</v>
      </c>
      <c r="AJ36" s="37">
        <f t="shared" si="31"/>
        <v>9.4221105527636517E-4</v>
      </c>
      <c r="AK36" s="38">
        <f t="shared" si="32"/>
        <v>1.975683890577562E-3</v>
      </c>
      <c r="AL36" s="39">
        <f t="shared" si="32"/>
        <v>-8.3675866118614328E-3</v>
      </c>
      <c r="AM36" s="37">
        <f t="shared" si="32"/>
        <v>2.2748666457483635E-2</v>
      </c>
      <c r="AN36" s="38">
        <f t="shared" si="32"/>
        <v>6.673744880934418E-3</v>
      </c>
      <c r="AO36" s="39">
        <f t="shared" si="49"/>
        <v>1.1102886750555152E-2</v>
      </c>
      <c r="AP36" s="37">
        <f t="shared" si="50"/>
        <v>1.2425218591808562E-2</v>
      </c>
      <c r="AQ36" s="38">
        <f t="shared" si="51"/>
        <v>1.1752297724875627E-2</v>
      </c>
      <c r="AR36" s="39">
        <f t="shared" si="52"/>
        <v>1.7569546120057566E-3</v>
      </c>
      <c r="AS36" s="37">
        <f t="shared" si="53"/>
        <v>8.0303030303030543E-3</v>
      </c>
      <c r="AT36" s="38">
        <f t="shared" si="54"/>
        <v>4.8399106478034248E-3</v>
      </c>
      <c r="AU36" s="39">
        <f t="shared" si="55"/>
        <v>7.8924291142941083E-3</v>
      </c>
      <c r="AV36" s="37">
        <f t="shared" si="56"/>
        <v>7.5154065834961425E-3</v>
      </c>
      <c r="AW36" s="38">
        <f t="shared" si="57"/>
        <v>7.7065579844386445E-3</v>
      </c>
      <c r="AX36" s="39">
        <f t="shared" si="34"/>
        <v>-8.4106728538283493E-3</v>
      </c>
      <c r="AY36" s="37">
        <f t="shared" si="35"/>
        <v>-9.8463374608384058E-3</v>
      </c>
      <c r="AZ36" s="38">
        <f t="shared" si="36"/>
        <v>-9.1183175233473523E-3</v>
      </c>
      <c r="BA36" s="39">
        <f t="shared" si="37"/>
        <v>1.7548990933020647E-3</v>
      </c>
      <c r="BB36" s="37">
        <f t="shared" si="38"/>
        <v>-6.6295012806990572E-3</v>
      </c>
      <c r="BC36" s="38">
        <f t="shared" si="39"/>
        <v>-2.3747680890537914E-3</v>
      </c>
      <c r="BD36" s="39">
        <f t="shared" si="40"/>
        <v>-9.6350364963503354E-3</v>
      </c>
      <c r="BE36" s="37">
        <f t="shared" si="41"/>
        <v>-5.7636887608069065E-3</v>
      </c>
      <c r="BF36" s="38">
        <f t="shared" si="42"/>
        <v>-7.7363683701554553E-3</v>
      </c>
    </row>
    <row r="37" spans="1:58">
      <c r="A37" s="108" t="s">
        <v>10</v>
      </c>
      <c r="B37" s="98">
        <v>0.44431195628772824</v>
      </c>
      <c r="C37" s="31">
        <v>0.48676516537963654</v>
      </c>
      <c r="D37" s="98">
        <v>0.46675724067153279</v>
      </c>
      <c r="E37" s="33">
        <v>0.13872522763792183</v>
      </c>
      <c r="F37" s="31">
        <v>0.13334879406307976</v>
      </c>
      <c r="G37" s="32">
        <v>0.13584389758886406</v>
      </c>
      <c r="H37" s="98">
        <v>-3.833490122295391E-2</v>
      </c>
      <c r="I37" s="31">
        <v>-5.6271741354614324E-2</v>
      </c>
      <c r="J37" s="99">
        <v>-4.7926468979100578E-2</v>
      </c>
      <c r="K37" s="98">
        <v>-7.7280508681829341E-2</v>
      </c>
      <c r="L37" s="31">
        <v>-6.6131830008673065E-2</v>
      </c>
      <c r="M37" s="99">
        <v>-7.1371106769336889E-2</v>
      </c>
      <c r="N37" s="98">
        <v>0.2003710575139146</v>
      </c>
      <c r="O37" s="31">
        <v>0.14232644532156957</v>
      </c>
      <c r="P37" s="99">
        <v>0.16943069306930703</v>
      </c>
      <c r="Q37" s="98">
        <v>4.0185471406491535E-2</v>
      </c>
      <c r="R37" s="31">
        <v>2.0528455284552827E-2</v>
      </c>
      <c r="S37" s="98">
        <v>2.9950259286696923E-2</v>
      </c>
      <c r="T37" s="33">
        <f t="shared" si="43"/>
        <v>5.4340904266610091E-2</v>
      </c>
      <c r="U37" s="31">
        <f t="shared" si="44"/>
        <v>3.8836885082652817E-2</v>
      </c>
      <c r="V37" s="32">
        <f t="shared" si="45"/>
        <v>4.6341964652692136E-2</v>
      </c>
      <c r="W37" s="33">
        <f t="shared" si="46"/>
        <v>7.2478357157237827E-2</v>
      </c>
      <c r="X37" s="31">
        <f t="shared" si="47"/>
        <v>0.14858128834355822</v>
      </c>
      <c r="Y37" s="32">
        <f t="shared" si="48"/>
        <v>0.11146027693214178</v>
      </c>
      <c r="Z37" s="33">
        <f t="shared" si="24"/>
        <v>0</v>
      </c>
      <c r="AA37" s="31">
        <f t="shared" si="25"/>
        <v>-4.4733767317643114E-2</v>
      </c>
      <c r="AB37" s="32">
        <f t="shared" si="26"/>
        <v>-2.3679095246510018E-2</v>
      </c>
      <c r="AC37" s="33">
        <f t="shared" si="27"/>
        <v>-4.6930730242162877E-3</v>
      </c>
      <c r="AD37" s="31">
        <f t="shared" si="28"/>
        <v>-5.4167394723046991E-3</v>
      </c>
      <c r="AE37" s="32">
        <f t="shared" si="29"/>
        <v>-5.0678733031673806E-3</v>
      </c>
      <c r="AF37" s="39">
        <f t="shared" si="29"/>
        <v>1.9615239532251971E-2</v>
      </c>
      <c r="AG37" s="37">
        <f t="shared" si="29"/>
        <v>1.1419536191145552E-2</v>
      </c>
      <c r="AH37" s="38">
        <f t="shared" si="29"/>
        <v>1.5372021102419531E-2</v>
      </c>
      <c r="AI37" s="39">
        <f t="shared" si="30"/>
        <v>1.8128005919348933E-2</v>
      </c>
      <c r="AJ37" s="37">
        <f t="shared" si="31"/>
        <v>2.8660760812923458E-2</v>
      </c>
      <c r="AK37" s="38">
        <f t="shared" si="32"/>
        <v>2.3559974917136906E-2</v>
      </c>
      <c r="AL37" s="39">
        <f t="shared" si="32"/>
        <v>2.8524709302325535E-2</v>
      </c>
      <c r="AM37" s="37">
        <f t="shared" si="32"/>
        <v>5.0658561296859084E-3</v>
      </c>
      <c r="AN37" s="38">
        <f t="shared" si="32"/>
        <v>1.6366182391037931E-2</v>
      </c>
      <c r="AO37" s="39">
        <f t="shared" si="49"/>
        <v>1.413177883766048E-3</v>
      </c>
      <c r="AP37" s="37">
        <f t="shared" si="50"/>
        <v>9.9126344086022389E-3</v>
      </c>
      <c r="AQ37" s="38">
        <f t="shared" si="51"/>
        <v>5.7693963661413772E-3</v>
      </c>
      <c r="AR37" s="39">
        <f t="shared" si="52"/>
        <v>-1.0054683365672945E-2</v>
      </c>
      <c r="AS37" s="37">
        <f t="shared" si="53"/>
        <v>4.6581267675926963E-3</v>
      </c>
      <c r="AT37" s="38">
        <f t="shared" si="54"/>
        <v>-2.4828767123287188E-3</v>
      </c>
      <c r="AU37" s="39">
        <f t="shared" si="55"/>
        <v>-1.9600855310049847E-2</v>
      </c>
      <c r="AV37" s="37">
        <f t="shared" si="56"/>
        <v>-3.0799801291604534E-2</v>
      </c>
      <c r="AW37" s="38">
        <f t="shared" si="57"/>
        <v>-2.5405544588447349E-2</v>
      </c>
      <c r="AX37" s="39">
        <f t="shared" si="34"/>
        <v>-1.035986913849507E-2</v>
      </c>
      <c r="AY37" s="37">
        <f t="shared" si="35"/>
        <v>-3.4170510849137248E-2</v>
      </c>
      <c r="AZ37" s="38">
        <f t="shared" si="36"/>
        <v>-2.2633201232936995E-2</v>
      </c>
      <c r="BA37" s="39">
        <f t="shared" si="37"/>
        <v>-3.8016528925619797E-2</v>
      </c>
      <c r="BB37" s="37">
        <f t="shared" si="38"/>
        <v>-8.844861135680615E-4</v>
      </c>
      <c r="BC37" s="38">
        <f t="shared" si="39"/>
        <v>-1.9102540998378048E-2</v>
      </c>
      <c r="BD37" s="39">
        <f t="shared" si="40"/>
        <v>-2.4054982817869441E-2</v>
      </c>
      <c r="BE37" s="37">
        <f t="shared" si="41"/>
        <v>-3.82436260623229E-2</v>
      </c>
      <c r="BF37" s="38">
        <f t="shared" si="42"/>
        <v>-3.1416498254638991E-2</v>
      </c>
    </row>
    <row r="38" spans="1:58">
      <c r="A38" s="108" t="s">
        <v>11</v>
      </c>
      <c r="B38" s="98">
        <v>0.45109815332679815</v>
      </c>
      <c r="C38" s="31">
        <v>0.56149307570109563</v>
      </c>
      <c r="D38" s="98">
        <v>0.51311616658309278</v>
      </c>
      <c r="E38" s="33">
        <v>4.6942148760330538E-2</v>
      </c>
      <c r="F38" s="31">
        <v>5.990893841361089E-3</v>
      </c>
      <c r="G38" s="32">
        <v>2.3200889135871039E-2</v>
      </c>
      <c r="H38" s="98">
        <v>2.1471424060625299E-2</v>
      </c>
      <c r="I38" s="31">
        <v>7.8608861362554627E-3</v>
      </c>
      <c r="J38" s="99">
        <v>1.3713509843856109E-2</v>
      </c>
      <c r="K38" s="98">
        <v>7.2642967542503767E-2</v>
      </c>
      <c r="L38" s="31">
        <v>7.9413850153627896E-2</v>
      </c>
      <c r="M38" s="99">
        <v>7.6480042860969766E-2</v>
      </c>
      <c r="N38" s="98">
        <v>-3.2853025936599445E-2</v>
      </c>
      <c r="O38" s="31">
        <v>-3.9851105758703764E-2</v>
      </c>
      <c r="P38" s="99">
        <v>-3.6829662809506059E-2</v>
      </c>
      <c r="Q38" s="98">
        <v>6.1382598331346738E-2</v>
      </c>
      <c r="R38" s="31">
        <v>9.6693272519954299E-2</v>
      </c>
      <c r="S38" s="98">
        <v>8.1384834000775008E-2</v>
      </c>
      <c r="T38" s="33">
        <f t="shared" si="43"/>
        <v>0.15047725996631112</v>
      </c>
      <c r="U38" s="31">
        <f t="shared" si="44"/>
        <v>0.15159076731129129</v>
      </c>
      <c r="V38" s="32">
        <f t="shared" si="45"/>
        <v>0.15111695137976344</v>
      </c>
      <c r="W38" s="33">
        <f t="shared" si="46"/>
        <v>0.35968765251342116</v>
      </c>
      <c r="X38" s="31">
        <f t="shared" si="47"/>
        <v>0.24232574936800289</v>
      </c>
      <c r="Y38" s="32">
        <f t="shared" si="48"/>
        <v>0.29223744292237441</v>
      </c>
      <c r="Z38" s="33">
        <f t="shared" si="24"/>
        <v>-9.0990667623833454E-2</v>
      </c>
      <c r="AA38" s="31">
        <f t="shared" si="25"/>
        <v>-2.572674418604648E-2</v>
      </c>
      <c r="AB38" s="32">
        <f t="shared" si="26"/>
        <v>-5.493093478959199E-2</v>
      </c>
      <c r="AC38" s="33">
        <f t="shared" si="27"/>
        <v>5.0345508390918114E-2</v>
      </c>
      <c r="AD38" s="31">
        <f t="shared" si="28"/>
        <v>3.4014620319259947E-2</v>
      </c>
      <c r="AE38" s="32">
        <f t="shared" si="29"/>
        <v>4.1043507817811076E-2</v>
      </c>
      <c r="AF38" s="39">
        <f t="shared" si="29"/>
        <v>6.090225563909768E-2</v>
      </c>
      <c r="AG38" s="37">
        <f t="shared" si="29"/>
        <v>4.1408166209782049E-2</v>
      </c>
      <c r="AH38" s="38">
        <f t="shared" si="29"/>
        <v>4.9873479715941471E-2</v>
      </c>
      <c r="AI38" s="39">
        <f t="shared" si="30"/>
        <v>1.275690999291279E-2</v>
      </c>
      <c r="AJ38" s="37">
        <f t="shared" si="31"/>
        <v>7.4812967581048273E-3</v>
      </c>
      <c r="AK38" s="38">
        <f t="shared" si="32"/>
        <v>9.7962991758668849E-3</v>
      </c>
      <c r="AL38" s="39">
        <f t="shared" si="32"/>
        <v>2.8691392582225417E-2</v>
      </c>
      <c r="AM38" s="37">
        <f t="shared" si="32"/>
        <v>1.1001100110010986E-2</v>
      </c>
      <c r="AN38" s="38">
        <f t="shared" si="32"/>
        <v>1.8786572220511166E-2</v>
      </c>
      <c r="AO38" s="39">
        <f t="shared" si="49"/>
        <v>4.9319727891157239E-3</v>
      </c>
      <c r="AP38" s="37">
        <f t="shared" si="50"/>
        <v>-1.3601741022850611E-4</v>
      </c>
      <c r="AQ38" s="38">
        <f t="shared" si="51"/>
        <v>2.1160822249093325E-3</v>
      </c>
      <c r="AR38" s="39">
        <f t="shared" si="52"/>
        <v>-3.3169741072939574E-2</v>
      </c>
      <c r="AS38" s="37">
        <f t="shared" si="53"/>
        <v>-3.2240511495034707E-2</v>
      </c>
      <c r="AT38" s="38">
        <f t="shared" si="54"/>
        <v>-3.265460030165912E-2</v>
      </c>
      <c r="AU38" s="39">
        <f t="shared" si="55"/>
        <v>-4.1309294591283074E-2</v>
      </c>
      <c r="AV38" s="37">
        <f t="shared" si="56"/>
        <v>-3.7531627776215881E-2</v>
      </c>
      <c r="AW38" s="38">
        <f t="shared" si="57"/>
        <v>-3.9214157636236036E-2</v>
      </c>
      <c r="AX38" s="39">
        <f t="shared" si="34"/>
        <v>-5.13054591929889E-2</v>
      </c>
      <c r="AY38" s="37">
        <f t="shared" si="35"/>
        <v>-5.8273696509420159E-2</v>
      </c>
      <c r="AZ38" s="38">
        <f t="shared" si="36"/>
        <v>-5.5176890619928587E-2</v>
      </c>
      <c r="BA38" s="39">
        <f t="shared" si="37"/>
        <v>-8.275596612779057E-2</v>
      </c>
      <c r="BB38" s="37">
        <f t="shared" si="38"/>
        <v>-6.7307692307692291E-2</v>
      </c>
      <c r="BC38" s="38">
        <f t="shared" si="39"/>
        <v>-7.4201305393335582E-2</v>
      </c>
      <c r="BD38" s="39">
        <f t="shared" si="40"/>
        <v>-8.3298363407469544E-2</v>
      </c>
      <c r="BE38" s="37">
        <f t="shared" si="41"/>
        <v>-8.2141669437978071E-2</v>
      </c>
      <c r="BF38" s="38">
        <f t="shared" si="42"/>
        <v>-8.2653061224489788E-2</v>
      </c>
    </row>
    <row r="39" spans="1:58">
      <c r="A39" s="108" t="s">
        <v>12</v>
      </c>
      <c r="B39" s="98">
        <v>1.1253794341797665</v>
      </c>
      <c r="C39" s="31">
        <v>0.93453707034409539</v>
      </c>
      <c r="D39" s="98">
        <v>1.0163577837082851</v>
      </c>
      <c r="E39" s="33">
        <v>-1.2527887420628159E-2</v>
      </c>
      <c r="F39" s="31">
        <v>-8.9146738361397526E-3</v>
      </c>
      <c r="G39" s="32">
        <v>-1.0547541492166856E-2</v>
      </c>
      <c r="H39" s="98">
        <v>-4.605491831769204E-2</v>
      </c>
      <c r="I39" s="31">
        <v>-1.6561964591661926E-2</v>
      </c>
      <c r="J39" s="99">
        <v>-2.9863614986675002E-2</v>
      </c>
      <c r="K39" s="98">
        <v>2.3683731098560701E-2</v>
      </c>
      <c r="L39" s="31">
        <v>3.3391405342624303E-3</v>
      </c>
      <c r="M39" s="99">
        <v>1.2361638523066931E-2</v>
      </c>
      <c r="N39" s="98">
        <v>-5.0008898380494715E-2</v>
      </c>
      <c r="O39" s="31">
        <v>-5.5418897409926227E-2</v>
      </c>
      <c r="P39" s="99">
        <v>-5.2992817238627254E-2</v>
      </c>
      <c r="Q39" s="98">
        <v>1.0678156612963674E-2</v>
      </c>
      <c r="R39" s="31">
        <v>-9.1911764705882026E-3</v>
      </c>
      <c r="S39" s="98">
        <v>-2.528231923141222E-4</v>
      </c>
      <c r="T39" s="33">
        <f t="shared" si="43"/>
        <v>6.8025949953660847E-2</v>
      </c>
      <c r="U39" s="31">
        <f t="shared" si="44"/>
        <v>4.2053184910327834E-2</v>
      </c>
      <c r="V39" s="32">
        <f t="shared" si="45"/>
        <v>5.386495827362392E-2</v>
      </c>
      <c r="W39" s="33">
        <f t="shared" si="46"/>
        <v>0.15203054494967017</v>
      </c>
      <c r="X39" s="31">
        <f t="shared" si="47"/>
        <v>0.10044510385756666</v>
      </c>
      <c r="Y39" s="32">
        <f t="shared" si="48"/>
        <v>0.12422012478003519</v>
      </c>
      <c r="Z39" s="33">
        <f t="shared" si="24"/>
        <v>-2.8020488098824958E-2</v>
      </c>
      <c r="AA39" s="31">
        <f t="shared" si="25"/>
        <v>5.1233652420115128E-3</v>
      </c>
      <c r="AB39" s="32">
        <f t="shared" si="26"/>
        <v>-1.0530060476698688E-2</v>
      </c>
      <c r="AC39" s="33">
        <f t="shared" si="27"/>
        <v>3.6887786732796135E-2</v>
      </c>
      <c r="AD39" s="31">
        <f t="shared" si="28"/>
        <v>2.9242119382964393E-2</v>
      </c>
      <c r="AE39" s="32">
        <f t="shared" si="29"/>
        <v>3.2789242827353071E-2</v>
      </c>
      <c r="AF39" s="39">
        <f t="shared" si="29"/>
        <v>6.307922272047839E-2</v>
      </c>
      <c r="AG39" s="37">
        <f t="shared" si="29"/>
        <v>8.9925713540987884E-2</v>
      </c>
      <c r="AH39" s="38">
        <f t="shared" si="29"/>
        <v>7.7421151570006286E-2</v>
      </c>
      <c r="AI39" s="39">
        <f t="shared" si="30"/>
        <v>7.0163104611923544E-2</v>
      </c>
      <c r="AJ39" s="37">
        <f t="shared" si="31"/>
        <v>7.2462035154848836E-2</v>
      </c>
      <c r="AK39" s="38">
        <f t="shared" si="32"/>
        <v>7.1405492730209907E-2</v>
      </c>
      <c r="AL39" s="39">
        <f t="shared" si="32"/>
        <v>7.6862435947970154E-2</v>
      </c>
      <c r="AM39" s="37">
        <f t="shared" si="32"/>
        <v>7.024194447541543E-2</v>
      </c>
      <c r="AN39" s="38">
        <f t="shared" si="32"/>
        <v>7.3281061519903545E-2</v>
      </c>
      <c r="AO39" s="39">
        <f t="shared" si="49"/>
        <v>4.56320156173744E-2</v>
      </c>
      <c r="AP39" s="37">
        <f t="shared" si="50"/>
        <v>5.0630273986873586E-2</v>
      </c>
      <c r="AQ39" s="38">
        <f t="shared" si="51"/>
        <v>4.8328182073616111E-2</v>
      </c>
      <c r="AR39" s="39">
        <f t="shared" si="52"/>
        <v>4.562427071178532E-2</v>
      </c>
      <c r="AS39" s="37">
        <f t="shared" si="53"/>
        <v>1.6261774913237437E-2</v>
      </c>
      <c r="AT39" s="38">
        <f t="shared" si="54"/>
        <v>2.9750737067810284E-2</v>
      </c>
      <c r="AU39" s="39">
        <f t="shared" si="55"/>
        <v>7.8116281664986076E-4</v>
      </c>
      <c r="AV39" s="37">
        <f t="shared" si="56"/>
        <v>2.009952190457609E-2</v>
      </c>
      <c r="AW39" s="38">
        <f t="shared" si="57"/>
        <v>1.1087975013013951E-2</v>
      </c>
      <c r="AX39" s="39">
        <f t="shared" si="34"/>
        <v>-2.2413024085637834E-2</v>
      </c>
      <c r="AY39" s="37">
        <f t="shared" si="35"/>
        <v>-8.3213773314203543E-3</v>
      </c>
      <c r="AZ39" s="38">
        <f t="shared" si="36"/>
        <v>-1.4827781496164372E-2</v>
      </c>
      <c r="BA39" s="39">
        <f t="shared" si="37"/>
        <v>-3.9694308201209116E-2</v>
      </c>
      <c r="BB39" s="37">
        <f t="shared" si="38"/>
        <v>-3.6554783950617287E-2</v>
      </c>
      <c r="BC39" s="38">
        <f t="shared" si="39"/>
        <v>-3.7993206166710203E-2</v>
      </c>
      <c r="BD39" s="39">
        <f t="shared" si="40"/>
        <v>-4.9174486281031049E-2</v>
      </c>
      <c r="BE39" s="37">
        <f t="shared" si="41"/>
        <v>-2.7430173190509555E-2</v>
      </c>
      <c r="BF39" s="38">
        <f t="shared" si="42"/>
        <v>-3.7375054324206847E-2</v>
      </c>
    </row>
    <row r="40" spans="1:58">
      <c r="A40" s="108" t="s">
        <v>13</v>
      </c>
      <c r="B40" s="98">
        <v>0.93853195733535322</v>
      </c>
      <c r="C40" s="31">
        <v>0.83184336745279119</v>
      </c>
      <c r="D40" s="98">
        <v>0.87948215109080263</v>
      </c>
      <c r="E40" s="33">
        <v>-4.2828398965219838E-2</v>
      </c>
      <c r="F40" s="31">
        <v>-3.9509202453987702E-2</v>
      </c>
      <c r="G40" s="32">
        <v>-4.1037860736033882E-2</v>
      </c>
      <c r="H40" s="98">
        <v>-5.8858858858858887E-2</v>
      </c>
      <c r="I40" s="31">
        <v>-7.2176801226366938E-2</v>
      </c>
      <c r="J40" s="99">
        <v>-6.6054665930425194E-2</v>
      </c>
      <c r="K40" s="98">
        <v>-1.1646458200382903E-2</v>
      </c>
      <c r="L40" s="31">
        <v>-1.6384414153930882E-2</v>
      </c>
      <c r="M40" s="99">
        <v>-1.4189638607641664E-2</v>
      </c>
      <c r="N40" s="98">
        <v>-4.5520581113801417E-2</v>
      </c>
      <c r="O40" s="31">
        <v>-1.4417693169092916E-2</v>
      </c>
      <c r="P40" s="99">
        <v>-2.8862733338331226E-2</v>
      </c>
      <c r="Q40" s="98">
        <v>1.2007441231185467E-2</v>
      </c>
      <c r="R40" s="31">
        <v>1.5480755574492244E-2</v>
      </c>
      <c r="S40" s="98">
        <v>1.3895321908290903E-2</v>
      </c>
      <c r="T40" s="33">
        <f t="shared" si="43"/>
        <v>7.3863636363636465E-2</v>
      </c>
      <c r="U40" s="31">
        <f t="shared" si="44"/>
        <v>5.1188811188811245E-2</v>
      </c>
      <c r="V40" s="32">
        <f t="shared" si="45"/>
        <v>6.1519719811176987E-2</v>
      </c>
      <c r="W40" s="33">
        <f t="shared" si="46"/>
        <v>7.9365079365079305E-2</v>
      </c>
      <c r="X40" s="31">
        <f t="shared" si="47"/>
        <v>4.8696114954763114E-2</v>
      </c>
      <c r="Y40" s="32">
        <f t="shared" si="48"/>
        <v>6.2831731458901086E-2</v>
      </c>
      <c r="Z40" s="33">
        <f t="shared" si="24"/>
        <v>1.4417531718569743E-2</v>
      </c>
      <c r="AA40" s="31">
        <f t="shared" si="25"/>
        <v>4.4912458766810381E-2</v>
      </c>
      <c r="AB40" s="32">
        <f t="shared" si="26"/>
        <v>3.0638412741260668E-2</v>
      </c>
      <c r="AC40" s="33">
        <f t="shared" si="27"/>
        <v>1.463899943149527E-2</v>
      </c>
      <c r="AD40" s="31">
        <f t="shared" si="28"/>
        <v>8.7421078193297141E-3</v>
      </c>
      <c r="AE40" s="32">
        <f t="shared" si="29"/>
        <v>1.1458878994237809E-2</v>
      </c>
      <c r="AF40" s="39">
        <f t="shared" si="29"/>
        <v>2.5213615352290164E-2</v>
      </c>
      <c r="AG40" s="37">
        <f t="shared" si="29"/>
        <v>5.2961001444391531E-3</v>
      </c>
      <c r="AH40" s="38">
        <f t="shared" si="29"/>
        <v>1.4501197643555397E-2</v>
      </c>
      <c r="AI40" s="39">
        <f t="shared" si="30"/>
        <v>2.9238967072004352E-2</v>
      </c>
      <c r="AJ40" s="37">
        <f t="shared" si="31"/>
        <v>1.6403256704980773E-2</v>
      </c>
      <c r="AK40" s="38">
        <f t="shared" si="32"/>
        <v>2.239806011103318E-2</v>
      </c>
      <c r="AL40" s="39">
        <f t="shared" si="32"/>
        <v>3.2523562989512866E-2</v>
      </c>
      <c r="AM40" s="37">
        <f t="shared" si="32"/>
        <v>3.0392272352456118E-2</v>
      </c>
      <c r="AN40" s="38">
        <f t="shared" si="32"/>
        <v>3.139433279241044E-2</v>
      </c>
      <c r="AO40" s="39">
        <f t="shared" si="49"/>
        <v>4.4227307791205872E-2</v>
      </c>
      <c r="AP40" s="37">
        <f t="shared" si="50"/>
        <v>2.2979307191036913E-2</v>
      </c>
      <c r="AQ40" s="38">
        <f t="shared" si="51"/>
        <v>3.2980332829046999E-2</v>
      </c>
      <c r="AR40" s="39">
        <f t="shared" si="52"/>
        <v>1.5390297956168419E-2</v>
      </c>
      <c r="AS40" s="37">
        <f t="shared" si="53"/>
        <v>2.9839070183281136E-2</v>
      </c>
      <c r="AT40" s="38">
        <f t="shared" si="54"/>
        <v>2.2964264792032729E-2</v>
      </c>
      <c r="AU40" s="39">
        <f t="shared" si="55"/>
        <v>4.1348369103916482E-2</v>
      </c>
      <c r="AV40" s="37">
        <f t="shared" si="56"/>
        <v>5.3065653825284942E-2</v>
      </c>
      <c r="AW40" s="38">
        <f t="shared" si="57"/>
        <v>4.7531783300881925E-2</v>
      </c>
      <c r="AX40" s="39">
        <f t="shared" si="34"/>
        <v>4.191895668374479E-2</v>
      </c>
      <c r="AY40" s="37">
        <f t="shared" si="35"/>
        <v>4.1117065127782348E-2</v>
      </c>
      <c r="AZ40" s="38">
        <f t="shared" si="36"/>
        <v>4.1493549092499471E-2</v>
      </c>
      <c r="BA40" s="39">
        <f t="shared" si="37"/>
        <v>2.0451497541350117E-2</v>
      </c>
      <c r="BB40" s="37">
        <f t="shared" si="38"/>
        <v>2.8011481738097643E-2</v>
      </c>
      <c r="BC40" s="38">
        <f t="shared" si="39"/>
        <v>2.4460658233163679E-2</v>
      </c>
      <c r="BD40" s="39">
        <f t="shared" si="40"/>
        <v>1.9274997262074267E-2</v>
      </c>
      <c r="BE40" s="37">
        <f t="shared" si="41"/>
        <v>2.3108030040439154E-2</v>
      </c>
      <c r="BF40" s="38">
        <f t="shared" si="42"/>
        <v>2.131475124250648E-2</v>
      </c>
    </row>
    <row r="41" spans="1:58">
      <c r="A41" s="108" t="s">
        <v>14</v>
      </c>
      <c r="B41" s="98">
        <v>0.81559290382819793</v>
      </c>
      <c r="C41" s="31">
        <v>0.69382746893363501</v>
      </c>
      <c r="D41" s="98">
        <v>0.74896687063657486</v>
      </c>
      <c r="E41" s="33">
        <v>-2.7256364103882769E-2</v>
      </c>
      <c r="F41" s="31">
        <v>-5.9306569343066107E-3</v>
      </c>
      <c r="G41" s="32">
        <v>-1.5955517949957643E-2</v>
      </c>
      <c r="H41" s="98">
        <v>-7.0314565159925957E-2</v>
      </c>
      <c r="I41" s="31">
        <v>-6.895364846259755E-2</v>
      </c>
      <c r="J41" s="99">
        <v>-6.9586045940302155E-2</v>
      </c>
      <c r="K41" s="98">
        <v>9.9516633494456386E-3</v>
      </c>
      <c r="L41" s="31">
        <v>6.9008009858286812E-3</v>
      </c>
      <c r="M41" s="99">
        <v>8.3173806851937204E-3</v>
      </c>
      <c r="N41" s="98">
        <v>-3.9273648648648685E-2</v>
      </c>
      <c r="O41" s="31">
        <v>-4.7117855831599553E-2</v>
      </c>
      <c r="P41" s="99">
        <v>-4.3469721767594116E-2</v>
      </c>
      <c r="Q41" s="98">
        <v>-3.7069597069597116E-2</v>
      </c>
      <c r="R41" s="31">
        <v>-2.029283329052145E-2</v>
      </c>
      <c r="S41" s="98">
        <v>-2.8129491479022661E-2</v>
      </c>
      <c r="T41" s="33">
        <f t="shared" si="43"/>
        <v>1.2629336579427886E-2</v>
      </c>
      <c r="U41" s="31">
        <f t="shared" si="44"/>
        <v>-7.9968536969061699E-3</v>
      </c>
      <c r="V41" s="32">
        <f t="shared" si="45"/>
        <v>1.5492957746479075E-3</v>
      </c>
      <c r="W41" s="33">
        <f t="shared" si="46"/>
        <v>5.8752817430503423E-2</v>
      </c>
      <c r="X41" s="31">
        <f t="shared" si="47"/>
        <v>3.6077705827937123E-2</v>
      </c>
      <c r="Y41" s="32">
        <f t="shared" si="48"/>
        <v>4.6688229503585976E-2</v>
      </c>
      <c r="Z41" s="33">
        <f t="shared" si="24"/>
        <v>-3.6332671019017937E-2</v>
      </c>
      <c r="AA41" s="31">
        <f t="shared" si="25"/>
        <v>-1.0841836734693855E-2</v>
      </c>
      <c r="AB41" s="32">
        <f t="shared" si="26"/>
        <v>-2.2907429799811863E-2</v>
      </c>
      <c r="AC41" s="33">
        <f t="shared" si="27"/>
        <v>3.9764359351988077E-3</v>
      </c>
      <c r="AD41" s="31">
        <f t="shared" si="28"/>
        <v>2.3726627981947024E-2</v>
      </c>
      <c r="AE41" s="32">
        <f t="shared" si="29"/>
        <v>1.4506703334479232E-2</v>
      </c>
      <c r="AF41" s="39">
        <f t="shared" si="29"/>
        <v>4.8408390787736622E-2</v>
      </c>
      <c r="AG41" s="37">
        <f t="shared" si="29"/>
        <v>2.9222824033253492E-2</v>
      </c>
      <c r="AH41" s="38">
        <f t="shared" si="29"/>
        <v>3.808620222282455E-2</v>
      </c>
      <c r="AI41" s="39">
        <f t="shared" si="30"/>
        <v>5.0230866097663363E-2</v>
      </c>
      <c r="AJ41" s="37">
        <f t="shared" si="31"/>
        <v>4.6628319667115337E-2</v>
      </c>
      <c r="AK41" s="38">
        <f t="shared" si="32"/>
        <v>4.8309178743961345E-2</v>
      </c>
      <c r="AL41" s="39">
        <f t="shared" si="32"/>
        <v>4.9560351718625162E-2</v>
      </c>
      <c r="AM41" s="37">
        <f t="shared" si="32"/>
        <v>4.6889616463984929E-2</v>
      </c>
      <c r="AN41" s="38">
        <f t="shared" si="32"/>
        <v>4.8137999750903049E-2</v>
      </c>
      <c r="AO41" s="39">
        <f t="shared" si="49"/>
        <v>3.1987814166031914E-2</v>
      </c>
      <c r="AP41" s="37">
        <f t="shared" si="50"/>
        <v>3.2949849212554394E-2</v>
      </c>
      <c r="AQ41" s="38">
        <f t="shared" si="51"/>
        <v>3.2499554393678354E-2</v>
      </c>
      <c r="AR41" s="39">
        <f t="shared" si="52"/>
        <v>2.7429274292742889E-2</v>
      </c>
      <c r="AS41" s="37">
        <f t="shared" si="53"/>
        <v>1.6760380622837356E-2</v>
      </c>
      <c r="AT41" s="38">
        <f t="shared" si="54"/>
        <v>2.1751640004603612E-2</v>
      </c>
      <c r="AU41" s="39">
        <f t="shared" si="55"/>
        <v>-5.6267209385849615E-3</v>
      </c>
      <c r="AV41" s="37">
        <f t="shared" si="56"/>
        <v>-6.1682441773901475E-3</v>
      </c>
      <c r="AW41" s="38">
        <f t="shared" si="57"/>
        <v>-5.9134940301869277E-3</v>
      </c>
      <c r="AX41" s="39">
        <f t="shared" si="34"/>
        <v>8.427642667951929E-4</v>
      </c>
      <c r="AY41" s="37">
        <f t="shared" si="35"/>
        <v>-1.9368646334938511E-2</v>
      </c>
      <c r="AZ41" s="38">
        <f t="shared" si="36"/>
        <v>-9.8577984250184381E-3</v>
      </c>
      <c r="BA41" s="39">
        <f t="shared" si="37"/>
        <v>-4.932034163358634E-3</v>
      </c>
      <c r="BB41" s="37">
        <f t="shared" si="38"/>
        <v>9.8210388476638322E-4</v>
      </c>
      <c r="BC41" s="38">
        <f t="shared" si="39"/>
        <v>-1.8309778566115709E-3</v>
      </c>
      <c r="BD41" s="39">
        <f t="shared" si="40"/>
        <v>1.1968085106383031E-2</v>
      </c>
      <c r="BE41" s="37">
        <f t="shared" si="41"/>
        <v>1.1446636869072213E-2</v>
      </c>
      <c r="BF41" s="38">
        <f t="shared" si="42"/>
        <v>1.1693895098882301E-2</v>
      </c>
    </row>
    <row r="42" spans="1:58">
      <c r="A42" s="108" t="s">
        <v>15</v>
      </c>
      <c r="B42" s="98">
        <v>0.54064015518913666</v>
      </c>
      <c r="C42" s="31">
        <v>0.53329711560970128</v>
      </c>
      <c r="D42" s="98">
        <v>0.53674101026176624</v>
      </c>
      <c r="E42" s="33">
        <v>-1.1206245278267413E-2</v>
      </c>
      <c r="F42" s="31">
        <v>-1.5755950385517914E-2</v>
      </c>
      <c r="G42" s="32">
        <v>-1.3616718962761287E-2</v>
      </c>
      <c r="H42" s="98">
        <v>-4.9535209474086295E-2</v>
      </c>
      <c r="I42" s="31">
        <v>-6.1080835603996353E-2</v>
      </c>
      <c r="J42" s="99">
        <v>-5.5638917231858875E-2</v>
      </c>
      <c r="K42" s="98">
        <v>-8.8424437299035041E-3</v>
      </c>
      <c r="L42" s="31">
        <v>-1.6928657799274438E-3</v>
      </c>
      <c r="M42" s="99">
        <v>-5.0845303165120148E-3</v>
      </c>
      <c r="N42" s="98">
        <v>-4.4471478778048135E-2</v>
      </c>
      <c r="O42" s="31">
        <v>-2.1438953488372103E-2</v>
      </c>
      <c r="P42" s="99">
        <v>-3.2324006643669301E-2</v>
      </c>
      <c r="Q42" s="98">
        <v>1.8673079643513946E-2</v>
      </c>
      <c r="R42" s="31">
        <v>4.8273301151131598E-3</v>
      </c>
      <c r="S42" s="98">
        <v>1.1288618959598651E-2</v>
      </c>
      <c r="T42" s="33">
        <f t="shared" si="43"/>
        <v>3.3328704346617943E-3</v>
      </c>
      <c r="U42" s="31">
        <f t="shared" si="44"/>
        <v>1.6506528701650591E-2</v>
      </c>
      <c r="V42" s="32">
        <f t="shared" si="45"/>
        <v>1.0313989163783566E-2</v>
      </c>
      <c r="W42" s="33">
        <f t="shared" si="46"/>
        <v>2.1868512110726712E-2</v>
      </c>
      <c r="X42" s="31">
        <f t="shared" si="47"/>
        <v>-2.2661173048957872E-2</v>
      </c>
      <c r="Y42" s="32">
        <f t="shared" si="48"/>
        <v>-1.8737481424048186E-3</v>
      </c>
      <c r="Z42" s="33">
        <f t="shared" si="24"/>
        <v>2.0181498036028644E-2</v>
      </c>
      <c r="AA42" s="31">
        <f t="shared" si="25"/>
        <v>3.5337879727216359E-2</v>
      </c>
      <c r="AB42" s="32">
        <f t="shared" si="26"/>
        <v>2.8094251683065785E-2</v>
      </c>
      <c r="AC42" s="33">
        <f t="shared" si="27"/>
        <v>-1.845459373340419E-2</v>
      </c>
      <c r="AD42" s="31">
        <f t="shared" si="28"/>
        <v>-4.1916167664670656E-3</v>
      </c>
      <c r="AE42" s="32">
        <f t="shared" si="29"/>
        <v>-1.0955799017755896E-2</v>
      </c>
      <c r="AF42" s="39">
        <f t="shared" si="29"/>
        <v>-7.9805221155146988E-3</v>
      </c>
      <c r="AG42" s="37">
        <f t="shared" si="29"/>
        <v>1.6837041491279958E-3</v>
      </c>
      <c r="AH42" s="38">
        <f t="shared" si="29"/>
        <v>-2.8647822765469622E-3</v>
      </c>
      <c r="AI42" s="39">
        <f t="shared" si="30"/>
        <v>6.4085083174256763E-3</v>
      </c>
      <c r="AJ42" s="37">
        <f t="shared" si="31"/>
        <v>-6.603433785568491E-3</v>
      </c>
      <c r="AK42" s="38">
        <f t="shared" si="32"/>
        <v>-5.1075783694054522E-4</v>
      </c>
      <c r="AL42" s="39">
        <f t="shared" si="32"/>
        <v>-4.3354559002845017E-3</v>
      </c>
      <c r="AM42" s="37">
        <f t="shared" si="32"/>
        <v>1.2086052695190475E-3</v>
      </c>
      <c r="AN42" s="38">
        <f t="shared" si="32"/>
        <v>-1.4053018205045786E-3</v>
      </c>
      <c r="AO42" s="39">
        <f t="shared" si="49"/>
        <v>1.0341543067083903E-2</v>
      </c>
      <c r="AP42" s="37">
        <f t="shared" si="50"/>
        <v>2.2090777402221207E-2</v>
      </c>
      <c r="AQ42" s="38">
        <f t="shared" si="51"/>
        <v>1.6567517431075318E-2</v>
      </c>
      <c r="AR42" s="39">
        <f t="shared" si="52"/>
        <v>1.5218855218855243E-2</v>
      </c>
      <c r="AS42" s="37">
        <f t="shared" si="53"/>
        <v>1.5117515058462372E-2</v>
      </c>
      <c r="AT42" s="38">
        <f t="shared" si="54"/>
        <v>1.5164862824062375E-2</v>
      </c>
      <c r="AU42" s="39">
        <f t="shared" si="55"/>
        <v>3.9798355001326557E-2</v>
      </c>
      <c r="AV42" s="37">
        <f t="shared" si="56"/>
        <v>2.5596276905177406E-2</v>
      </c>
      <c r="AW42" s="38">
        <f t="shared" si="57"/>
        <v>3.223207091055591E-2</v>
      </c>
      <c r="AX42" s="39">
        <f t="shared" si="34"/>
        <v>2.6920132686909959E-2</v>
      </c>
      <c r="AY42" s="37">
        <f t="shared" si="35"/>
        <v>2.3142370958593395E-2</v>
      </c>
      <c r="AZ42" s="38">
        <f t="shared" si="36"/>
        <v>2.4920434756500409E-2</v>
      </c>
      <c r="BA42" s="39">
        <f t="shared" si="37"/>
        <v>2.2984221642440072E-2</v>
      </c>
      <c r="BB42" s="37">
        <f t="shared" si="38"/>
        <v>2.9493291939239441E-2</v>
      </c>
      <c r="BC42" s="38">
        <f t="shared" si="39"/>
        <v>2.6423716897117311E-2</v>
      </c>
      <c r="BD42" s="39">
        <f t="shared" si="40"/>
        <v>1.6031090599951447E-2</v>
      </c>
      <c r="BE42" s="37">
        <f t="shared" si="41"/>
        <v>1.3031771674744119E-2</v>
      </c>
      <c r="BF42" s="38">
        <f t="shared" si="42"/>
        <v>1.4441463553855893E-2</v>
      </c>
    </row>
    <row r="43" spans="1:58">
      <c r="A43" s="108" t="s">
        <v>16</v>
      </c>
      <c r="B43" s="98">
        <v>0.49243795791228573</v>
      </c>
      <c r="C43" s="31">
        <v>0.4905188557182405</v>
      </c>
      <c r="D43" s="98">
        <v>0.49146957305579475</v>
      </c>
      <c r="E43" s="33">
        <v>-1.8674136321195189E-2</v>
      </c>
      <c r="F43" s="31">
        <v>4.3597980725103014E-3</v>
      </c>
      <c r="G43" s="32">
        <v>-7.0585512612820756E-3</v>
      </c>
      <c r="H43" s="98">
        <v>-8.337297811607991E-2</v>
      </c>
      <c r="I43" s="31">
        <v>-6.8540095956134306E-2</v>
      </c>
      <c r="J43" s="99">
        <v>-7.5807015499359087E-2</v>
      </c>
      <c r="K43" s="98">
        <v>-1.2975217334890377E-2</v>
      </c>
      <c r="L43" s="31">
        <v>-1.3980868285504044E-2</v>
      </c>
      <c r="M43" s="99">
        <v>-1.3492213605699521E-2</v>
      </c>
      <c r="N43" s="98">
        <v>-1.3277244643091879E-2</v>
      </c>
      <c r="O43" s="31">
        <v>2.9850746268655914E-3</v>
      </c>
      <c r="P43" s="99">
        <v>-4.9210711318463662E-3</v>
      </c>
      <c r="Q43" s="98">
        <v>-3.6237676525446294E-2</v>
      </c>
      <c r="R43" s="31">
        <v>6.200396825397636E-4</v>
      </c>
      <c r="S43" s="98">
        <v>-1.7148362235067438E-2</v>
      </c>
      <c r="T43" s="33">
        <f t="shared" si="43"/>
        <v>8.017694221730709E-3</v>
      </c>
      <c r="U43" s="31">
        <f t="shared" si="44"/>
        <v>8.0555211302515417E-3</v>
      </c>
      <c r="V43" s="32">
        <f t="shared" si="45"/>
        <v>8.0376396784944681E-3</v>
      </c>
      <c r="W43" s="33">
        <f t="shared" si="46"/>
        <v>2.3038946791003934E-2</v>
      </c>
      <c r="X43" s="31">
        <f t="shared" si="47"/>
        <v>-1.4752889107449985E-3</v>
      </c>
      <c r="Y43" s="32">
        <f t="shared" si="48"/>
        <v>1.0112796577207206E-2</v>
      </c>
      <c r="Z43" s="33">
        <f t="shared" si="24"/>
        <v>-2.4932975871313712E-2</v>
      </c>
      <c r="AA43" s="31">
        <f t="shared" si="25"/>
        <v>4.8017729623246463E-3</v>
      </c>
      <c r="AB43" s="32">
        <f t="shared" si="26"/>
        <v>-9.4339622641509413E-3</v>
      </c>
      <c r="AC43" s="33">
        <f t="shared" si="27"/>
        <v>-2.7495188342040455E-3</v>
      </c>
      <c r="AD43" s="31">
        <f t="shared" si="28"/>
        <v>1.1763264305844956E-2</v>
      </c>
      <c r="AE43" s="32">
        <f t="shared" si="29"/>
        <v>4.9238743116293282E-3</v>
      </c>
      <c r="AF43" s="39">
        <f t="shared" si="29"/>
        <v>3.6393713813068551E-2</v>
      </c>
      <c r="AG43" s="37">
        <f t="shared" si="29"/>
        <v>2.2526341286181362E-2</v>
      </c>
      <c r="AH43" s="38">
        <f t="shared" si="29"/>
        <v>2.9011669138031104E-2</v>
      </c>
      <c r="AI43" s="39">
        <f t="shared" si="30"/>
        <v>3.8574088853418065E-3</v>
      </c>
      <c r="AJ43" s="37">
        <f t="shared" si="31"/>
        <v>1.9069051285088179E-2</v>
      </c>
      <c r="AK43" s="38">
        <f t="shared" si="32"/>
        <v>1.19040160390953E-2</v>
      </c>
      <c r="AL43" s="39">
        <f t="shared" si="32"/>
        <v>2.4778057506293916E-2</v>
      </c>
      <c r="AM43" s="37">
        <f t="shared" si="32"/>
        <v>1.1971176197117517E-2</v>
      </c>
      <c r="AN43" s="38">
        <f t="shared" si="32"/>
        <v>1.7955544548325264E-2</v>
      </c>
      <c r="AO43" s="39">
        <f t="shared" si="49"/>
        <v>-3.8789759503488064E-4</v>
      </c>
      <c r="AP43" s="37">
        <f t="shared" si="50"/>
        <v>-6.891007235557578E-3</v>
      </c>
      <c r="AQ43" s="38">
        <f t="shared" si="51"/>
        <v>-3.8318837053706867E-3</v>
      </c>
      <c r="AR43" s="39">
        <f t="shared" si="52"/>
        <v>1.2934937265551838E-4</v>
      </c>
      <c r="AS43" s="37">
        <f t="shared" si="53"/>
        <v>3.8163524921939196E-3</v>
      </c>
      <c r="AT43" s="38">
        <f t="shared" si="54"/>
        <v>2.0759555501281834E-3</v>
      </c>
      <c r="AU43" s="39">
        <f t="shared" si="55"/>
        <v>-9.3119503362648626E-3</v>
      </c>
      <c r="AV43" s="37">
        <f t="shared" si="56"/>
        <v>-1.0944700460829515E-2</v>
      </c>
      <c r="AW43" s="38">
        <f t="shared" si="57"/>
        <v>-1.0175481355106042E-2</v>
      </c>
      <c r="AX43" s="39">
        <f t="shared" si="34"/>
        <v>-5.7441253263708081E-3</v>
      </c>
      <c r="AY43" s="37">
        <f t="shared" si="35"/>
        <v>-1.7472335468840972E-2</v>
      </c>
      <c r="AZ43" s="38">
        <f t="shared" si="36"/>
        <v>-1.1942136041859008E-2</v>
      </c>
      <c r="BA43" s="39">
        <f t="shared" si="37"/>
        <v>-1.9826680672268893E-2</v>
      </c>
      <c r="BB43" s="37">
        <f t="shared" si="38"/>
        <v>-2.0628334321280417E-2</v>
      </c>
      <c r="BC43" s="38">
        <f t="shared" si="39"/>
        <v>-2.0247959628683532E-2</v>
      </c>
      <c r="BD43" s="39">
        <f t="shared" si="40"/>
        <v>-1.2458137977227057E-2</v>
      </c>
      <c r="BE43" s="37">
        <f t="shared" si="41"/>
        <v>-2.4210144050351712E-4</v>
      </c>
      <c r="BF43" s="38">
        <f t="shared" si="42"/>
        <v>-6.0409512908559115E-3</v>
      </c>
    </row>
    <row r="44" spans="1:58">
      <c r="A44" s="108" t="s">
        <v>17</v>
      </c>
      <c r="B44" s="98">
        <v>0.46934976482560242</v>
      </c>
      <c r="C44" s="31">
        <v>0.42885236252341086</v>
      </c>
      <c r="D44" s="98">
        <v>0.44917223955092456</v>
      </c>
      <c r="E44" s="33">
        <v>0.10259558049807094</v>
      </c>
      <c r="F44" s="31">
        <v>0.10552124954594988</v>
      </c>
      <c r="G44" s="32">
        <v>0.1040328336902212</v>
      </c>
      <c r="H44" s="98">
        <v>-3.2606966756799749E-2</v>
      </c>
      <c r="I44" s="31">
        <v>-1.9221291276490859E-2</v>
      </c>
      <c r="J44" s="99">
        <v>-2.6022304832713727E-2</v>
      </c>
      <c r="K44" s="98">
        <v>2.0552449852022425E-2</v>
      </c>
      <c r="L44" s="31">
        <v>3.3333333333333437E-2</v>
      </c>
      <c r="M44" s="99">
        <v>2.6883504812479364E-2</v>
      </c>
      <c r="N44" s="98">
        <v>0.12759787336877726</v>
      </c>
      <c r="O44" s="31">
        <v>0.14297292916193882</v>
      </c>
      <c r="P44" s="99">
        <v>0.13526179702650287</v>
      </c>
      <c r="Q44" s="98">
        <v>4.0720102871838915E-2</v>
      </c>
      <c r="R44" s="31">
        <v>3.9852503191036837E-2</v>
      </c>
      <c r="S44" s="98">
        <v>4.028469750889685E-2</v>
      </c>
      <c r="T44" s="33">
        <f t="shared" si="43"/>
        <v>-1.5101592531575614E-3</v>
      </c>
      <c r="U44" s="31">
        <f t="shared" si="44"/>
        <v>3.1369339879978142E-2</v>
      </c>
      <c r="V44" s="32">
        <f t="shared" si="45"/>
        <v>1.4983579638752076E-2</v>
      </c>
      <c r="W44" s="33">
        <f t="shared" si="46"/>
        <v>3.4373710985837747E-3</v>
      </c>
      <c r="X44" s="31">
        <f t="shared" si="47"/>
        <v>2.1687384289870382E-2</v>
      </c>
      <c r="Y44" s="32">
        <f t="shared" si="48"/>
        <v>1.2740141557128437E-2</v>
      </c>
      <c r="Z44" s="33">
        <f t="shared" si="24"/>
        <v>-6.9882159495752161E-3</v>
      </c>
      <c r="AA44" s="31">
        <f t="shared" si="25"/>
        <v>-9.4486150660109125E-3</v>
      </c>
      <c r="AB44" s="32">
        <f t="shared" si="26"/>
        <v>-8.2534611288604953E-3</v>
      </c>
      <c r="AC44" s="33">
        <f t="shared" si="27"/>
        <v>-1.5868635297364375E-2</v>
      </c>
      <c r="AD44" s="31">
        <f t="shared" si="28"/>
        <v>1.4373448320919024E-3</v>
      </c>
      <c r="AE44" s="32">
        <f t="shared" si="29"/>
        <v>-6.9798657718120882E-3</v>
      </c>
      <c r="AF44" s="39">
        <f t="shared" si="29"/>
        <v>-1.3740886146943354E-2</v>
      </c>
      <c r="AG44" s="37">
        <f t="shared" si="29"/>
        <v>8.2202505219206579E-3</v>
      </c>
      <c r="AH44" s="38">
        <f t="shared" si="29"/>
        <v>-2.3655041903216656E-3</v>
      </c>
      <c r="AI44" s="39">
        <f t="shared" si="30"/>
        <v>1.6917827694057364E-2</v>
      </c>
      <c r="AJ44" s="37">
        <f t="shared" si="31"/>
        <v>4.9178206289632875E-3</v>
      </c>
      <c r="AK44" s="38">
        <f t="shared" si="32"/>
        <v>1.0636135763159693E-2</v>
      </c>
      <c r="AL44" s="39">
        <f t="shared" si="32"/>
        <v>-6.0114637215153977E-3</v>
      </c>
      <c r="AM44" s="37">
        <f t="shared" si="32"/>
        <v>3.2195750160979308E-3</v>
      </c>
      <c r="AN44" s="38">
        <f t="shared" si="32"/>
        <v>-1.2065960584528579E-3</v>
      </c>
      <c r="AO44" s="39">
        <f t="shared" si="49"/>
        <v>0</v>
      </c>
      <c r="AP44" s="37">
        <f t="shared" si="50"/>
        <v>1.0783055198972935E-2</v>
      </c>
      <c r="AQ44" s="38">
        <f t="shared" si="51"/>
        <v>5.6375838926174815E-3</v>
      </c>
      <c r="AR44" s="39">
        <f t="shared" si="52"/>
        <v>1.4205344585091373E-2</v>
      </c>
      <c r="AS44" s="37">
        <f t="shared" si="53"/>
        <v>1.9558039116078341E-2</v>
      </c>
      <c r="AT44" s="38">
        <f t="shared" si="54"/>
        <v>1.701815269620921E-2</v>
      </c>
      <c r="AU44" s="39">
        <f t="shared" si="55"/>
        <v>2.8428789349604688E-2</v>
      </c>
      <c r="AV44" s="37">
        <f t="shared" si="56"/>
        <v>1.4947683109117982E-2</v>
      </c>
      <c r="AW44" s="38">
        <f t="shared" si="57"/>
        <v>2.1326858717763741E-2</v>
      </c>
      <c r="AX44" s="39">
        <f t="shared" si="34"/>
        <v>-1.4832793959007606E-2</v>
      </c>
      <c r="AY44" s="37">
        <f t="shared" si="35"/>
        <v>4.4182621502208974E-3</v>
      </c>
      <c r="AZ44" s="38">
        <f t="shared" si="36"/>
        <v>-4.7545618093035591E-3</v>
      </c>
      <c r="BA44" s="39">
        <f t="shared" si="37"/>
        <v>1.4645496851902529E-2</v>
      </c>
      <c r="BB44" s="37">
        <f t="shared" si="38"/>
        <v>0</v>
      </c>
      <c r="BC44" s="38">
        <f t="shared" si="39"/>
        <v>6.907682375726365E-3</v>
      </c>
      <c r="BD44" s="39">
        <f t="shared" si="40"/>
        <v>-3.2375556454876664E-3</v>
      </c>
      <c r="BE44" s="37">
        <f t="shared" si="41"/>
        <v>-1.6495601173020513E-2</v>
      </c>
      <c r="BF44" s="38">
        <f t="shared" si="42"/>
        <v>-1.0194268128486228E-2</v>
      </c>
    </row>
    <row r="45" spans="1:58" ht="15" customHeight="1">
      <c r="A45" s="108" t="s">
        <v>18</v>
      </c>
      <c r="B45" s="98">
        <v>0.38422996311691349</v>
      </c>
      <c r="C45" s="31">
        <v>0.42737892545705991</v>
      </c>
      <c r="D45" s="98">
        <v>0.40484562689310244</v>
      </c>
      <c r="E45" s="33">
        <v>5.5495103373231824E-2</v>
      </c>
      <c r="F45" s="31">
        <v>7.8431372549019551E-2</v>
      </c>
      <c r="G45" s="32">
        <v>6.6629339305711133E-2</v>
      </c>
      <c r="H45" s="98">
        <v>-6.52061855670103E-2</v>
      </c>
      <c r="I45" s="31">
        <v>-6.3101604278074874E-2</v>
      </c>
      <c r="J45" s="99">
        <v>-6.4173228346456668E-2</v>
      </c>
      <c r="K45" s="98">
        <v>3.1706644609870382E-2</v>
      </c>
      <c r="L45" s="31">
        <v>3.167808219178081E-2</v>
      </c>
      <c r="M45" s="99">
        <v>3.1692609732155486E-2</v>
      </c>
      <c r="N45" s="98">
        <v>0.13468733297701774</v>
      </c>
      <c r="O45" s="31">
        <v>0.15546334716459187</v>
      </c>
      <c r="P45" s="99">
        <v>0.14489601739839619</v>
      </c>
      <c r="Q45" s="98">
        <v>8.5492227979274693E-2</v>
      </c>
      <c r="R45" s="31">
        <v>7.2300694278190081E-2</v>
      </c>
      <c r="S45" s="98">
        <v>7.8950492698563357E-2</v>
      </c>
      <c r="T45" s="33">
        <f t="shared" si="43"/>
        <v>0.12323714471685832</v>
      </c>
      <c r="U45" s="31">
        <f t="shared" si="44"/>
        <v>0.12949319044429553</v>
      </c>
      <c r="V45" s="32">
        <f t="shared" si="45"/>
        <v>0.12632042253521125</v>
      </c>
      <c r="W45" s="33">
        <f t="shared" si="46"/>
        <v>0.10643229669692866</v>
      </c>
      <c r="X45" s="31">
        <f t="shared" si="47"/>
        <v>0.13579758845621659</v>
      </c>
      <c r="Y45" s="32">
        <f t="shared" si="48"/>
        <v>0.12094568190699495</v>
      </c>
      <c r="Z45" s="33">
        <f t="shared" si="24"/>
        <v>5.6738826815642351E-2</v>
      </c>
      <c r="AA45" s="31">
        <f t="shared" si="25"/>
        <v>6.7351200835363834E-2</v>
      </c>
      <c r="AB45" s="32">
        <f t="shared" si="26"/>
        <v>6.2053337981523349E-2</v>
      </c>
      <c r="AC45" s="33">
        <f t="shared" si="27"/>
        <v>4.6588468528002691E-2</v>
      </c>
      <c r="AD45" s="31">
        <f t="shared" si="28"/>
        <v>5.26659057557477E-2</v>
      </c>
      <c r="AE45" s="32">
        <f t="shared" si="29"/>
        <v>4.9647136057771268E-2</v>
      </c>
      <c r="AF45" s="39">
        <f t="shared" si="29"/>
        <v>4.5461720599842215E-2</v>
      </c>
      <c r="AG45" s="37">
        <f t="shared" si="29"/>
        <v>6.4591078066914553E-2</v>
      </c>
      <c r="AH45" s="38">
        <f t="shared" si="29"/>
        <v>5.5116879055586043E-2</v>
      </c>
      <c r="AI45" s="39">
        <f t="shared" si="30"/>
        <v>-3.3217575117016063E-3</v>
      </c>
      <c r="AJ45" s="37">
        <f t="shared" si="31"/>
        <v>1.4113196566273745E-2</v>
      </c>
      <c r="AK45" s="38">
        <f t="shared" si="32"/>
        <v>5.5572021339655997E-3</v>
      </c>
      <c r="AL45" s="39">
        <f t="shared" si="32"/>
        <v>4.9992425390092965E-3</v>
      </c>
      <c r="AM45" s="37">
        <f t="shared" si="32"/>
        <v>1.535150645624106E-2</v>
      </c>
      <c r="AN45" s="38">
        <f t="shared" si="32"/>
        <v>1.0316115245744495E-2</v>
      </c>
      <c r="AO45" s="39">
        <f t="shared" si="49"/>
        <v>6.331022007838305E-3</v>
      </c>
      <c r="AP45" s="37">
        <f t="shared" si="50"/>
        <v>6.4999293485941134E-3</v>
      </c>
      <c r="AQ45" s="38">
        <f t="shared" si="51"/>
        <v>6.4182043614615658E-3</v>
      </c>
      <c r="AR45" s="39">
        <f t="shared" si="52"/>
        <v>-9.7363690832834582E-3</v>
      </c>
      <c r="AS45" s="37">
        <f t="shared" si="53"/>
        <v>1.2635125649305134E-3</v>
      </c>
      <c r="AT45" s="38">
        <f t="shared" si="54"/>
        <v>-4.0582650916732854E-3</v>
      </c>
      <c r="AU45" s="39">
        <f t="shared" si="55"/>
        <v>-2.5260928755105105E-2</v>
      </c>
      <c r="AV45" s="37">
        <f t="shared" si="56"/>
        <v>4.2063937184511069E-4</v>
      </c>
      <c r="AW45" s="38">
        <f t="shared" si="57"/>
        <v>-1.1933347886196599E-2</v>
      </c>
      <c r="AX45" s="39">
        <f t="shared" si="34"/>
        <v>7.9143389199254344E-3</v>
      </c>
      <c r="AY45" s="37">
        <f t="shared" si="35"/>
        <v>5.6061667834628182E-4</v>
      </c>
      <c r="AZ45" s="38">
        <f t="shared" si="36"/>
        <v>4.0503718977833447E-3</v>
      </c>
      <c r="BA45" s="39">
        <f t="shared" si="37"/>
        <v>-1.5242494226327952E-2</v>
      </c>
      <c r="BB45" s="37">
        <f t="shared" si="38"/>
        <v>-1.4147639725451744E-2</v>
      </c>
      <c r="BC45" s="38">
        <f t="shared" si="39"/>
        <v>-1.4669209329617128E-2</v>
      </c>
      <c r="BD45" s="39">
        <f t="shared" si="40"/>
        <v>-6.5666041275797005E-3</v>
      </c>
      <c r="BE45" s="37">
        <f t="shared" si="41"/>
        <v>9.0934924694514585E-3</v>
      </c>
      <c r="BF45" s="38">
        <f t="shared" si="42"/>
        <v>1.6376358493375154E-3</v>
      </c>
    </row>
    <row r="46" spans="1:58">
      <c r="A46" s="108" t="s">
        <v>19</v>
      </c>
      <c r="B46" s="98">
        <v>0.2617521963452023</v>
      </c>
      <c r="C46" s="31">
        <v>0.30860359011568383</v>
      </c>
      <c r="D46" s="98">
        <v>0.28440904720716786</v>
      </c>
      <c r="E46" s="33">
        <v>6.7160924552987389E-2</v>
      </c>
      <c r="F46" s="31">
        <v>8.4418500224517246E-2</v>
      </c>
      <c r="G46" s="32">
        <v>7.5663716814159399E-2</v>
      </c>
      <c r="H46" s="98">
        <v>-8.1324070290151207E-2</v>
      </c>
      <c r="I46" s="31">
        <v>-8.1159420289855122E-2</v>
      </c>
      <c r="J46" s="99">
        <v>-8.12422871246401E-2</v>
      </c>
      <c r="K46" s="98">
        <v>3.2028469750889688E-2</v>
      </c>
      <c r="L46" s="31">
        <v>3.0193780982424423E-2</v>
      </c>
      <c r="M46" s="99">
        <v>3.1117080814864639E-2</v>
      </c>
      <c r="N46" s="98">
        <v>0.17543103448275854</v>
      </c>
      <c r="O46" s="31">
        <v>0.14873140857392819</v>
      </c>
      <c r="P46" s="99">
        <v>0.16217976552323066</v>
      </c>
      <c r="Q46" s="98">
        <v>6.0139347268060028E-2</v>
      </c>
      <c r="R46" s="31">
        <v>8.7966488956587874E-2</v>
      </c>
      <c r="S46" s="98">
        <v>7.3790397907715244E-2</v>
      </c>
      <c r="T46" s="33">
        <f t="shared" si="43"/>
        <v>8.1978554133517845E-2</v>
      </c>
      <c r="U46" s="31">
        <f t="shared" si="44"/>
        <v>0.10885544277213866</v>
      </c>
      <c r="V46" s="32">
        <f t="shared" si="45"/>
        <v>9.5337508698677853E-2</v>
      </c>
      <c r="W46" s="33">
        <f t="shared" si="46"/>
        <v>8.3120204603580605E-2</v>
      </c>
      <c r="X46" s="31">
        <f t="shared" si="47"/>
        <v>7.2601010101010166E-2</v>
      </c>
      <c r="Y46" s="32">
        <f t="shared" si="48"/>
        <v>7.7827191867852585E-2</v>
      </c>
      <c r="Z46" s="33">
        <f t="shared" si="24"/>
        <v>6.9067296340023621E-2</v>
      </c>
      <c r="AA46" s="31">
        <f t="shared" si="25"/>
        <v>8.0635668040023534E-2</v>
      </c>
      <c r="AB46" s="32">
        <f t="shared" si="26"/>
        <v>7.4860005894488602E-2</v>
      </c>
      <c r="AC46" s="33">
        <f t="shared" si="27"/>
        <v>4.9144119271120834E-2</v>
      </c>
      <c r="AD46" s="31">
        <f t="shared" si="28"/>
        <v>7.7069716775599151E-2</v>
      </c>
      <c r="AE46" s="32">
        <f t="shared" si="29"/>
        <v>6.3202632300521033E-2</v>
      </c>
      <c r="AF46" s="39">
        <f t="shared" si="29"/>
        <v>9.8421052631578965E-2</v>
      </c>
      <c r="AG46" s="37">
        <f t="shared" si="29"/>
        <v>6.3463969658659858E-2</v>
      </c>
      <c r="AH46" s="38">
        <f t="shared" si="29"/>
        <v>8.0593165699548663E-2</v>
      </c>
      <c r="AI46" s="39">
        <f t="shared" si="30"/>
        <v>0.11068519405845723</v>
      </c>
      <c r="AJ46" s="37">
        <f t="shared" si="31"/>
        <v>0.11079410366143594</v>
      </c>
      <c r="AK46" s="38">
        <f t="shared" si="32"/>
        <v>0.11073985680190934</v>
      </c>
      <c r="AL46" s="39">
        <f t="shared" si="32"/>
        <v>9.447799827437442E-2</v>
      </c>
      <c r="AM46" s="37">
        <f t="shared" si="32"/>
        <v>0.11515410958904115</v>
      </c>
      <c r="AN46" s="38">
        <f t="shared" si="32"/>
        <v>0.10485603781693165</v>
      </c>
      <c r="AO46" s="39">
        <f t="shared" si="49"/>
        <v>5.1438707134410677E-2</v>
      </c>
      <c r="AP46" s="37">
        <f t="shared" si="50"/>
        <v>7.9078694817658279E-2</v>
      </c>
      <c r="AQ46" s="38">
        <f t="shared" si="51"/>
        <v>6.5441462465966493E-2</v>
      </c>
      <c r="AR46" s="39">
        <f t="shared" si="52"/>
        <v>7.2914714151827598E-2</v>
      </c>
      <c r="AS46" s="37">
        <f t="shared" si="53"/>
        <v>6.474564212024192E-2</v>
      </c>
      <c r="AT46" s="38">
        <f t="shared" si="54"/>
        <v>6.8723190654376154E-2</v>
      </c>
      <c r="AU46" s="39">
        <f t="shared" si="55"/>
        <v>4.088050314465419E-2</v>
      </c>
      <c r="AV46" s="37">
        <f t="shared" si="56"/>
        <v>4.6274640828600111E-2</v>
      </c>
      <c r="AW46" s="38">
        <f t="shared" si="57"/>
        <v>4.3637916310845348E-2</v>
      </c>
      <c r="AX46" s="39">
        <f t="shared" si="34"/>
        <v>-1.3259483048002729E-2</v>
      </c>
      <c r="AY46" s="37">
        <f t="shared" si="35"/>
        <v>1.5807121187929152E-2</v>
      </c>
      <c r="AZ46" s="38">
        <f t="shared" si="36"/>
        <v>1.6365272890925819E-3</v>
      </c>
      <c r="BA46" s="39">
        <f t="shared" si="37"/>
        <v>-8.5048477632254649E-4</v>
      </c>
      <c r="BB46" s="37">
        <f t="shared" si="38"/>
        <v>8.4878968877710737E-3</v>
      </c>
      <c r="BC46" s="38">
        <f t="shared" si="39"/>
        <v>4.0029409361981294E-3</v>
      </c>
      <c r="BD46" s="39">
        <f t="shared" si="40"/>
        <v>-1.702417432754566E-3</v>
      </c>
      <c r="BE46" s="37">
        <f t="shared" si="41"/>
        <v>-2.6496259351620477E-3</v>
      </c>
      <c r="BF46" s="38">
        <f t="shared" si="42"/>
        <v>-2.1969080553295717E-3</v>
      </c>
    </row>
    <row r="47" spans="1:58">
      <c r="A47" s="108" t="s">
        <v>20</v>
      </c>
      <c r="B47" s="98">
        <v>0.29101960809008021</v>
      </c>
      <c r="C47" s="31">
        <v>0.31107877202076639</v>
      </c>
      <c r="D47" s="98">
        <v>0.30116746960375762</v>
      </c>
      <c r="E47" s="33">
        <v>1.3445378151260456E-2</v>
      </c>
      <c r="F47" s="31">
        <v>2.0474137931034475E-2</v>
      </c>
      <c r="G47" s="32">
        <v>1.7028288931612234E-2</v>
      </c>
      <c r="H47" s="98">
        <v>-0.10503040353786619</v>
      </c>
      <c r="I47" s="31">
        <v>-9.4508975712777166E-2</v>
      </c>
      <c r="J47" s="99">
        <v>-9.9648933297326492E-2</v>
      </c>
      <c r="K47" s="98">
        <v>-1.4823965410747375E-2</v>
      </c>
      <c r="L47" s="31">
        <v>2.7988338192419748E-2</v>
      </c>
      <c r="M47" s="99">
        <v>7.1985602879423016E-3</v>
      </c>
      <c r="N47" s="98">
        <v>5.2664576802507801E-2</v>
      </c>
      <c r="O47" s="31">
        <v>4.8213272830402776E-2</v>
      </c>
      <c r="P47" s="99">
        <v>5.0327575938058366E-2</v>
      </c>
      <c r="Q47" s="98">
        <v>5.1816557474687386E-2</v>
      </c>
      <c r="R47" s="31">
        <v>4.2748917748917759E-2</v>
      </c>
      <c r="S47" s="98">
        <v>4.7065494754749082E-2</v>
      </c>
      <c r="T47" s="33">
        <f t="shared" si="43"/>
        <v>9.7395243488108685E-2</v>
      </c>
      <c r="U47" s="31">
        <f t="shared" si="44"/>
        <v>0.101712506486767</v>
      </c>
      <c r="V47" s="32">
        <f t="shared" si="45"/>
        <v>9.9647982669916146E-2</v>
      </c>
      <c r="W47" s="33">
        <f t="shared" si="46"/>
        <v>6.4499484004127972E-2</v>
      </c>
      <c r="X47" s="31">
        <f t="shared" si="47"/>
        <v>6.8299576071596757E-2</v>
      </c>
      <c r="Y47" s="32">
        <f t="shared" si="48"/>
        <v>6.6486087170647634E-2</v>
      </c>
      <c r="Z47" s="33">
        <f t="shared" si="24"/>
        <v>9.11294231701405E-2</v>
      </c>
      <c r="AA47" s="31">
        <f t="shared" si="25"/>
        <v>5.599647266313923E-2</v>
      </c>
      <c r="AB47" s="32">
        <f t="shared" si="26"/>
        <v>7.2731470791964847E-2</v>
      </c>
      <c r="AC47" s="33">
        <f t="shared" si="27"/>
        <v>8.6183918258551762E-2</v>
      </c>
      <c r="AD47" s="31">
        <f t="shared" si="28"/>
        <v>7.0981210855949994E-2</v>
      </c>
      <c r="AE47" s="32">
        <f t="shared" si="29"/>
        <v>7.8346965131295798E-2</v>
      </c>
      <c r="AF47" s="39">
        <f t="shared" si="29"/>
        <v>5.6441717791410939E-2</v>
      </c>
      <c r="AG47" s="37">
        <f t="shared" si="29"/>
        <v>8.8109161793372248E-2</v>
      </c>
      <c r="AH47" s="38">
        <f t="shared" si="29"/>
        <v>7.2654690618762396E-2</v>
      </c>
      <c r="AI47" s="39">
        <f t="shared" si="30"/>
        <v>5.9233449477351874E-2</v>
      </c>
      <c r="AJ47" s="37">
        <f t="shared" si="31"/>
        <v>8.2407739161590721E-2</v>
      </c>
      <c r="AK47" s="38">
        <f t="shared" si="32"/>
        <v>7.126907331596577E-2</v>
      </c>
      <c r="AL47" s="39">
        <f t="shared" si="32"/>
        <v>7.273391812865504E-2</v>
      </c>
      <c r="AM47" s="37">
        <f t="shared" si="32"/>
        <v>5.7596822244289969E-2</v>
      </c>
      <c r="AN47" s="38">
        <f>AN21/AK21-1</f>
        <v>6.479068959527523E-2</v>
      </c>
      <c r="AO47" s="39">
        <f t="shared" si="49"/>
        <v>7.3594548551959127E-2</v>
      </c>
      <c r="AP47" s="37">
        <f t="shared" si="50"/>
        <v>9.0766823161189336E-2</v>
      </c>
      <c r="AQ47" s="38">
        <f>AQ21/AN21-1</f>
        <v>8.2544861337683573E-2</v>
      </c>
      <c r="AR47" s="39">
        <f t="shared" si="52"/>
        <v>4.4112980006347113E-2</v>
      </c>
      <c r="AS47" s="37">
        <f t="shared" si="53"/>
        <v>6.5423242467718801E-2</v>
      </c>
      <c r="AT47" s="38">
        <f>AT21/AQ21-1</f>
        <v>5.5304400241109164E-2</v>
      </c>
      <c r="AU47" s="39">
        <f t="shared" si="55"/>
        <v>8.358662613981771E-2</v>
      </c>
      <c r="AV47" s="37">
        <f t="shared" si="56"/>
        <v>6.8677619175868676E-2</v>
      </c>
      <c r="AW47" s="38">
        <f>AW21/AT21-1</f>
        <v>7.5681850635441972E-2</v>
      </c>
      <c r="AX47" s="39">
        <f t="shared" si="34"/>
        <v>9.593267882187928E-2</v>
      </c>
      <c r="AY47" s="37">
        <f t="shared" si="35"/>
        <v>9.879032258064524E-2</v>
      </c>
      <c r="AZ47" s="38">
        <f>AZ21/AW21-1</f>
        <v>9.7437939731846557E-2</v>
      </c>
      <c r="BA47" s="39">
        <f t="shared" si="37"/>
        <v>9.163040696186342E-2</v>
      </c>
      <c r="BB47" s="37">
        <f t="shared" si="38"/>
        <v>0.11834862385321099</v>
      </c>
      <c r="BC47" s="38">
        <f>BC21/AZ21-1</f>
        <v>0.10572154348614982</v>
      </c>
      <c r="BD47" s="39">
        <f t="shared" si="40"/>
        <v>5.5099648300117154E-2</v>
      </c>
      <c r="BE47" s="37">
        <f t="shared" si="41"/>
        <v>6.6242821985233791E-2</v>
      </c>
      <c r="BF47" s="38">
        <f>BF21/BC21-1</f>
        <v>6.104364949130292E-2</v>
      </c>
    </row>
    <row r="48" spans="1:58">
      <c r="A48" s="108" t="s">
        <v>21</v>
      </c>
      <c r="B48" s="98">
        <v>0.36983045392829239</v>
      </c>
      <c r="C48" s="31">
        <v>0.36153651058300418</v>
      </c>
      <c r="D48" s="98">
        <v>0.36449492213308199</v>
      </c>
      <c r="E48" s="33">
        <v>0.22469135802469142</v>
      </c>
      <c r="F48" s="31">
        <v>4.3388429752066138E-2</v>
      </c>
      <c r="G48" s="32">
        <v>0.10831122900088408</v>
      </c>
      <c r="H48" s="98">
        <v>-3.3266129032258118E-2</v>
      </c>
      <c r="I48" s="31">
        <v>-9.2409240924092417E-2</v>
      </c>
      <c r="J48" s="99">
        <v>-6.9006781013163154E-2</v>
      </c>
      <c r="K48" s="98">
        <v>6.4650677789363842E-2</v>
      </c>
      <c r="L48" s="31">
        <v>-2.9090909090908612E-3</v>
      </c>
      <c r="M48" s="99">
        <v>2.4850042844901443E-2</v>
      </c>
      <c r="N48" s="98">
        <v>0.25857002938295781</v>
      </c>
      <c r="O48" s="31">
        <v>8.8986141502552796E-2</v>
      </c>
      <c r="P48" s="99">
        <v>0.16137123745819393</v>
      </c>
      <c r="Q48" s="98">
        <v>7.7042801556420182E-2</v>
      </c>
      <c r="R48" s="31">
        <v>3.0140656396516974E-2</v>
      </c>
      <c r="S48" s="98">
        <v>5.1835853131749543E-2</v>
      </c>
      <c r="T48" s="33">
        <f t="shared" si="43"/>
        <v>2.9624277456647308E-2</v>
      </c>
      <c r="U48" s="31">
        <f t="shared" si="44"/>
        <v>4.0312093628088519E-2</v>
      </c>
      <c r="V48" s="32">
        <f t="shared" si="45"/>
        <v>3.5249828884325707E-2</v>
      </c>
      <c r="W48" s="33">
        <f t="shared" si="46"/>
        <v>4.9824561403508882E-2</v>
      </c>
      <c r="X48" s="31">
        <f t="shared" si="47"/>
        <v>3.3749999999999947E-2</v>
      </c>
      <c r="Y48" s="32">
        <f t="shared" si="48"/>
        <v>4.1322314049586861E-2</v>
      </c>
      <c r="Z48" s="33">
        <f t="shared" si="24"/>
        <v>2.673796791443861E-3</v>
      </c>
      <c r="AA48" s="31">
        <f t="shared" si="25"/>
        <v>1.6324062877871803E-2</v>
      </c>
      <c r="AB48" s="32">
        <f t="shared" si="26"/>
        <v>9.8412698412697619E-3</v>
      </c>
      <c r="AC48" s="33">
        <f t="shared" si="27"/>
        <v>1.1333333333333417E-2</v>
      </c>
      <c r="AD48" s="31">
        <f t="shared" si="28"/>
        <v>4.1641879833432371E-2</v>
      </c>
      <c r="AE48" s="32">
        <f t="shared" si="29"/>
        <v>2.7349889971707064E-2</v>
      </c>
      <c r="AF48" s="39">
        <f t="shared" si="29"/>
        <v>4.7462096242584018E-2</v>
      </c>
      <c r="AG48" s="37">
        <f t="shared" si="29"/>
        <v>5.3112507138777909E-2</v>
      </c>
      <c r="AH48" s="38">
        <f t="shared" si="29"/>
        <v>5.0489596083231225E-2</v>
      </c>
      <c r="AI48" s="39">
        <f t="shared" si="30"/>
        <v>7.6148521082441745E-2</v>
      </c>
      <c r="AJ48" s="37">
        <f t="shared" si="31"/>
        <v>7.2125813449023912E-2</v>
      </c>
      <c r="AK48" s="38">
        <f t="shared" si="32"/>
        <v>7.398776580250499E-2</v>
      </c>
      <c r="AL48" s="39">
        <f t="shared" si="32"/>
        <v>4.9707602339181367E-2</v>
      </c>
      <c r="AM48" s="37">
        <f t="shared" si="32"/>
        <v>6.6767830045523446E-2</v>
      </c>
      <c r="AN48" s="38">
        <f t="shared" si="32"/>
        <v>5.8855438025495088E-2</v>
      </c>
      <c r="AO48" s="39">
        <f t="shared" si="49"/>
        <v>0.10473537604456817</v>
      </c>
      <c r="AP48" s="37">
        <f t="shared" si="50"/>
        <v>6.8278805120910446E-2</v>
      </c>
      <c r="AQ48" s="38">
        <f t="shared" ref="AQ48:AQ53" si="58">AQ22/AN22-1</f>
        <v>8.5040983606557319E-2</v>
      </c>
      <c r="AR48" s="39">
        <f t="shared" si="52"/>
        <v>7.917297024710046E-2</v>
      </c>
      <c r="AS48" s="37">
        <f t="shared" si="53"/>
        <v>7.9893475366178413E-2</v>
      </c>
      <c r="AT48" s="38">
        <f t="shared" ref="AT48:AT53" si="59">AT22/AQ22-1</f>
        <v>7.9556185080264408E-2</v>
      </c>
      <c r="AU48" s="39">
        <f t="shared" si="55"/>
        <v>4.4392523364485958E-2</v>
      </c>
      <c r="AV48" s="37">
        <f t="shared" si="56"/>
        <v>8.3025071927661287E-2</v>
      </c>
      <c r="AW48" s="38">
        <f t="shared" ref="AW48:AW53" si="60">AW22/AT22-1</f>
        <v>6.4946424666520786E-2</v>
      </c>
      <c r="AX48" s="39">
        <f t="shared" si="34"/>
        <v>6.2192393736017815E-2</v>
      </c>
      <c r="AY48" s="37">
        <f t="shared" si="35"/>
        <v>7.4003795066413636E-2</v>
      </c>
      <c r="AZ48" s="38">
        <f t="shared" ref="AZ48:AZ53" si="61">AZ22/AW22-1</f>
        <v>6.8583162217659144E-2</v>
      </c>
      <c r="BA48" s="39">
        <f t="shared" si="37"/>
        <v>6.3605728727885502E-2</v>
      </c>
      <c r="BB48" s="37">
        <f t="shared" si="38"/>
        <v>5.406360424028267E-2</v>
      </c>
      <c r="BC48" s="38">
        <f t="shared" ref="BC48:BC53" si="62">BC22/AZ22-1</f>
        <v>5.8416602613374335E-2</v>
      </c>
      <c r="BD48" s="39">
        <f t="shared" si="40"/>
        <v>6.9702970297029765E-2</v>
      </c>
      <c r="BE48" s="37">
        <f t="shared" si="41"/>
        <v>7.1739859202145428E-2</v>
      </c>
      <c r="BF48" s="38">
        <f t="shared" ref="BF48:BF53" si="63">BF22/BC22-1</f>
        <v>7.080610021786482E-2</v>
      </c>
    </row>
    <row r="49" spans="1:58">
      <c r="A49" s="108" t="s">
        <v>29</v>
      </c>
      <c r="B49" s="98">
        <v>0.47294854334582137</v>
      </c>
      <c r="C49" s="31">
        <v>0.47805173445596849</v>
      </c>
      <c r="D49" s="98">
        <v>0.476441758575741</v>
      </c>
      <c r="E49" s="33">
        <v>0.13756613756613767</v>
      </c>
      <c r="F49" s="31">
        <v>8.5054678007290496E-2</v>
      </c>
      <c r="G49" s="32">
        <v>0.10158201498751041</v>
      </c>
      <c r="H49" s="98">
        <v>-0.13953488372093026</v>
      </c>
      <c r="I49" s="31">
        <v>-0.10526315789473684</v>
      </c>
      <c r="J49" s="99">
        <v>-0.1164021164021164</v>
      </c>
      <c r="K49" s="98">
        <v>4.0540540540540571E-2</v>
      </c>
      <c r="L49" s="31">
        <v>6.758448060075084E-2</v>
      </c>
      <c r="M49" s="99">
        <v>5.9024807527801482E-2</v>
      </c>
      <c r="N49" s="98">
        <v>0.2883116883116883</v>
      </c>
      <c r="O49" s="31">
        <v>0.22508792497069163</v>
      </c>
      <c r="P49" s="99">
        <v>0.24474959612277858</v>
      </c>
      <c r="Q49" s="98">
        <v>0.11895161290322576</v>
      </c>
      <c r="R49" s="31">
        <v>6.4114832535885125E-2</v>
      </c>
      <c r="S49" s="98">
        <v>8.1765087605450981E-2</v>
      </c>
      <c r="T49" s="33">
        <f t="shared" si="43"/>
        <v>0.30090090090090094</v>
      </c>
      <c r="U49" s="31">
        <f t="shared" si="44"/>
        <v>8.2733812949640217E-2</v>
      </c>
      <c r="V49" s="32">
        <f t="shared" si="45"/>
        <v>0.15536892621475706</v>
      </c>
      <c r="W49" s="33">
        <f t="shared" si="46"/>
        <v>0.1689750692520775</v>
      </c>
      <c r="X49" s="31">
        <f t="shared" si="47"/>
        <v>4.7342192691029794E-2</v>
      </c>
      <c r="Y49" s="32">
        <f t="shared" si="48"/>
        <v>9.2938733125649042E-2</v>
      </c>
      <c r="Z49" s="33">
        <f t="shared" si="24"/>
        <v>0.14218009478672977</v>
      </c>
      <c r="AA49" s="31">
        <f t="shared" si="25"/>
        <v>3.4892942109437053E-2</v>
      </c>
      <c r="AB49" s="32">
        <f t="shared" si="26"/>
        <v>7.7909738717339749E-2</v>
      </c>
      <c r="AC49" s="33">
        <f t="shared" si="27"/>
        <v>0.1203319502074689</v>
      </c>
      <c r="AD49" s="31">
        <f t="shared" si="28"/>
        <v>2.14559386973181E-2</v>
      </c>
      <c r="AE49" s="32">
        <f t="shared" si="29"/>
        <v>6.3464081092992508E-2</v>
      </c>
      <c r="AF49" s="39">
        <f t="shared" si="29"/>
        <v>7.6851851851851949E-2</v>
      </c>
      <c r="AG49" s="37">
        <f t="shared" si="29"/>
        <v>5.9264816204050996E-2</v>
      </c>
      <c r="AH49" s="38">
        <f t="shared" si="29"/>
        <v>6.7136344799005432E-2</v>
      </c>
      <c r="AI49" s="39">
        <f t="shared" si="30"/>
        <v>1.6337059329320613E-2</v>
      </c>
      <c r="AJ49" s="37">
        <f t="shared" si="31"/>
        <v>1.2039660056657242E-2</v>
      </c>
      <c r="AK49" s="38">
        <f t="shared" si="32"/>
        <v>1.3980582524271812E-2</v>
      </c>
      <c r="AL49" s="39">
        <f t="shared" si="32"/>
        <v>5.0761421319796884E-2</v>
      </c>
      <c r="AM49" s="37">
        <f t="shared" si="32"/>
        <v>4.0587823652904031E-2</v>
      </c>
      <c r="AN49" s="38">
        <f t="shared" si="32"/>
        <v>4.5193412485637685E-2</v>
      </c>
      <c r="AO49" s="39">
        <f t="shared" si="49"/>
        <v>7.2463768115942351E-3</v>
      </c>
      <c r="AP49" s="37">
        <f t="shared" si="50"/>
        <v>2.6899798251513118E-2</v>
      </c>
      <c r="AQ49" s="38">
        <f t="shared" si="58"/>
        <v>1.7955294979846048E-2</v>
      </c>
      <c r="AR49" s="39">
        <f t="shared" si="52"/>
        <v>1.2789768185451633E-2</v>
      </c>
      <c r="AS49" s="37">
        <f t="shared" si="53"/>
        <v>3.012442698100859E-2</v>
      </c>
      <c r="AT49" s="38">
        <f t="shared" si="59"/>
        <v>2.2318214542836667E-2</v>
      </c>
      <c r="AU49" s="39">
        <f t="shared" si="55"/>
        <v>4.7355958958168909E-2</v>
      </c>
      <c r="AV49" s="37">
        <f t="shared" si="56"/>
        <v>2.5429116338207214E-2</v>
      </c>
      <c r="AW49" s="38">
        <f t="shared" si="60"/>
        <v>3.5211267605633756E-2</v>
      </c>
      <c r="AX49" s="39">
        <f t="shared" si="34"/>
        <v>7.6111529766390351E-2</v>
      </c>
      <c r="AY49" s="37">
        <f t="shared" si="35"/>
        <v>7.3775573465592048E-2</v>
      </c>
      <c r="AZ49" s="38">
        <f t="shared" si="61"/>
        <v>7.4829931972789199E-2</v>
      </c>
      <c r="BA49" s="39">
        <f t="shared" si="37"/>
        <v>3.5014005602240994E-2</v>
      </c>
      <c r="BB49" s="37">
        <f t="shared" si="38"/>
        <v>6.2933025404157128E-2</v>
      </c>
      <c r="BC49" s="38">
        <f t="shared" si="62"/>
        <v>5.0316455696202578E-2</v>
      </c>
      <c r="BD49" s="39">
        <f t="shared" si="40"/>
        <v>8.5250338294993178E-2</v>
      </c>
      <c r="BE49" s="37">
        <f t="shared" si="41"/>
        <v>5.7577403585008069E-2</v>
      </c>
      <c r="BF49" s="38">
        <f t="shared" si="63"/>
        <v>6.9900572461584876E-2</v>
      </c>
    </row>
    <row r="50" spans="1:58">
      <c r="A50" s="108" t="s">
        <v>30</v>
      </c>
      <c r="B50" s="98">
        <v>0.38240825318360105</v>
      </c>
      <c r="C50" s="31">
        <v>0.48707115654485755</v>
      </c>
      <c r="D50" s="98">
        <v>0.45497249144690199</v>
      </c>
      <c r="E50" s="33">
        <v>6.8181818181818121E-2</v>
      </c>
      <c r="F50" s="31">
        <v>0.11915887850467288</v>
      </c>
      <c r="G50" s="32">
        <v>0.10430463576158933</v>
      </c>
      <c r="H50" s="98">
        <v>-0.1436170212765957</v>
      </c>
      <c r="I50" s="31">
        <v>-8.7682672233820425E-2</v>
      </c>
      <c r="J50" s="99">
        <v>-0.10344827586206895</v>
      </c>
      <c r="K50" s="98">
        <v>-6.2111801242236142E-3</v>
      </c>
      <c r="L50" s="31">
        <v>-3.4324942791762014E-2</v>
      </c>
      <c r="M50" s="99">
        <v>-2.6755852842809347E-2</v>
      </c>
      <c r="N50" s="98">
        <v>8.1250000000000003E-2</v>
      </c>
      <c r="O50" s="31">
        <v>0.15876777251184837</v>
      </c>
      <c r="P50" s="99">
        <v>0.13745704467353947</v>
      </c>
      <c r="Q50" s="98">
        <v>0.19653179190751446</v>
      </c>
      <c r="R50" s="31">
        <v>9.4069529652351713E-2</v>
      </c>
      <c r="S50" s="98">
        <v>0.12084592145015116</v>
      </c>
      <c r="T50" s="33">
        <f t="shared" si="43"/>
        <v>4.3478260869565188E-2</v>
      </c>
      <c r="U50" s="31">
        <f t="shared" si="44"/>
        <v>9.5327102803738351E-2</v>
      </c>
      <c r="V50" s="32">
        <f t="shared" si="45"/>
        <v>8.0862533692722449E-2</v>
      </c>
      <c r="W50" s="33">
        <f t="shared" si="46"/>
        <v>0.1064814814814814</v>
      </c>
      <c r="X50" s="31">
        <f t="shared" si="47"/>
        <v>0.10068259385665534</v>
      </c>
      <c r="Y50" s="32">
        <f t="shared" si="48"/>
        <v>0.10224438902743138</v>
      </c>
      <c r="Z50" s="33">
        <f t="shared" si="24"/>
        <v>9.2050209205020828E-2</v>
      </c>
      <c r="AA50" s="31">
        <f t="shared" si="25"/>
        <v>0.10232558139534875</v>
      </c>
      <c r="AB50" s="32">
        <f t="shared" si="26"/>
        <v>9.9547511312217285E-2</v>
      </c>
      <c r="AC50" s="33">
        <f t="shared" si="27"/>
        <v>0.21455938697318011</v>
      </c>
      <c r="AD50" s="31">
        <f t="shared" si="28"/>
        <v>0.11111111111111116</v>
      </c>
      <c r="AE50" s="32">
        <f t="shared" si="29"/>
        <v>0.13888888888888884</v>
      </c>
      <c r="AF50" s="39">
        <f t="shared" si="29"/>
        <v>0.26182965299684535</v>
      </c>
      <c r="AG50" s="37">
        <f t="shared" si="29"/>
        <v>6.3291139240506222E-2</v>
      </c>
      <c r="AH50" s="38">
        <f t="shared" si="29"/>
        <v>0.12014453477868114</v>
      </c>
      <c r="AI50" s="39">
        <f t="shared" si="30"/>
        <v>0.26249999999999996</v>
      </c>
      <c r="AJ50" s="37">
        <f t="shared" si="31"/>
        <v>5.8333333333333348E-2</v>
      </c>
      <c r="AK50" s="38">
        <f t="shared" si="32"/>
        <v>0.12419354838709684</v>
      </c>
      <c r="AL50" s="39">
        <f t="shared" si="32"/>
        <v>0.19801980198019797</v>
      </c>
      <c r="AM50" s="37">
        <f t="shared" si="32"/>
        <v>5.399325084364448E-2</v>
      </c>
      <c r="AN50" s="38">
        <f t="shared" si="32"/>
        <v>0.10616929698708755</v>
      </c>
      <c r="AO50" s="39">
        <f t="shared" si="49"/>
        <v>0.15371900826446283</v>
      </c>
      <c r="AP50" s="37">
        <f t="shared" si="50"/>
        <v>3.7353255069370261E-2</v>
      </c>
      <c r="AQ50" s="38">
        <f t="shared" si="58"/>
        <v>8.3009079118028462E-2</v>
      </c>
      <c r="AR50" s="39">
        <f t="shared" si="52"/>
        <v>0.11891117478510038</v>
      </c>
      <c r="AS50" s="37">
        <f t="shared" si="53"/>
        <v>5.3497942386831365E-2</v>
      </c>
      <c r="AT50" s="38">
        <f t="shared" si="59"/>
        <v>8.083832335329344E-2</v>
      </c>
      <c r="AU50" s="39">
        <f t="shared" si="55"/>
        <v>8.9628681177976954E-2</v>
      </c>
      <c r="AV50" s="37">
        <f t="shared" si="56"/>
        <v>6.54296875E-2</v>
      </c>
      <c r="AW50" s="38">
        <f t="shared" si="60"/>
        <v>7.5900277008310146E-2</v>
      </c>
      <c r="AX50" s="39">
        <f t="shared" si="34"/>
        <v>2.3501762632196499E-3</v>
      </c>
      <c r="AY50" s="37">
        <f t="shared" si="35"/>
        <v>1.0999083409715782E-2</v>
      </c>
      <c r="AZ50" s="38">
        <f t="shared" si="61"/>
        <v>7.2090628218330899E-3</v>
      </c>
      <c r="BA50" s="39">
        <f t="shared" si="37"/>
        <v>1.6412661195779554E-2</v>
      </c>
      <c r="BB50" s="37">
        <f t="shared" si="38"/>
        <v>1.2692656391659174E-2</v>
      </c>
      <c r="BC50" s="38">
        <f t="shared" si="62"/>
        <v>1.4314928425357865E-2</v>
      </c>
      <c r="BD50" s="39">
        <f t="shared" si="40"/>
        <v>-6.9204152249134898E-3</v>
      </c>
      <c r="BE50" s="37">
        <f t="shared" si="41"/>
        <v>2.14861235452104E-2</v>
      </c>
      <c r="BF50" s="38">
        <f t="shared" si="63"/>
        <v>9.0725806451612545E-3</v>
      </c>
    </row>
    <row r="51" spans="1:58">
      <c r="A51" s="108" t="s">
        <v>22</v>
      </c>
      <c r="B51" s="98">
        <v>0.25714285714285712</v>
      </c>
      <c r="C51" s="31">
        <v>0.49411764705882355</v>
      </c>
      <c r="D51" s="98">
        <v>0.42499999999999999</v>
      </c>
      <c r="E51" s="33">
        <v>0.20454545454545459</v>
      </c>
      <c r="F51" s="31">
        <v>0.16535433070866135</v>
      </c>
      <c r="G51" s="32">
        <v>0.17543859649122817</v>
      </c>
      <c r="H51" s="98">
        <v>-0.13207547169811318</v>
      </c>
      <c r="I51" s="31">
        <v>-8.108108108108103E-2</v>
      </c>
      <c r="J51" s="99">
        <v>-9.4527363184079616E-2</v>
      </c>
      <c r="K51" s="98">
        <v>-2.1739130434782594E-2</v>
      </c>
      <c r="L51" s="31">
        <v>0.11764705882352944</v>
      </c>
      <c r="M51" s="99">
        <v>8.2417582417582347E-2</v>
      </c>
      <c r="N51" s="98">
        <v>0.24444444444444446</v>
      </c>
      <c r="O51" s="31">
        <v>0.36184210526315796</v>
      </c>
      <c r="P51" s="99">
        <v>0.33502538071065979</v>
      </c>
      <c r="Q51" s="98">
        <v>0.21428571428571419</v>
      </c>
      <c r="R51" s="31">
        <v>0</v>
      </c>
      <c r="S51" s="98">
        <v>4.5627376425855459E-2</v>
      </c>
      <c r="T51" s="33">
        <f t="shared" si="43"/>
        <v>0.32352941176470584</v>
      </c>
      <c r="U51" s="31">
        <f t="shared" si="44"/>
        <v>0.22222222222222232</v>
      </c>
      <c r="V51" s="32">
        <f t="shared" si="45"/>
        <v>0.24727272727272731</v>
      </c>
      <c r="W51" s="33">
        <f t="shared" si="46"/>
        <v>-0.18888888888888888</v>
      </c>
      <c r="X51" s="31">
        <f t="shared" si="47"/>
        <v>7.5098814229249022E-2</v>
      </c>
      <c r="Y51" s="32">
        <f t="shared" si="48"/>
        <v>5.8309037900874383E-3</v>
      </c>
      <c r="Z51" s="33">
        <f t="shared" si="24"/>
        <v>-2.7397260273972601E-2</v>
      </c>
      <c r="AA51" s="31">
        <f t="shared" si="25"/>
        <v>-3.6764705882352811E-3</v>
      </c>
      <c r="AB51" s="32">
        <f t="shared" si="26"/>
        <v>-8.6956521739129933E-3</v>
      </c>
      <c r="AC51" s="33">
        <f t="shared" si="27"/>
        <v>-1.4084507042253502E-2</v>
      </c>
      <c r="AD51" s="31">
        <f t="shared" si="28"/>
        <v>-7.3800738007380073E-2</v>
      </c>
      <c r="AE51" s="32">
        <f t="shared" si="29"/>
        <v>-6.1403508771929793E-2</v>
      </c>
      <c r="AF51" s="39">
        <f t="shared" si="29"/>
        <v>0.14285714285714279</v>
      </c>
      <c r="AG51" s="37">
        <f t="shared" si="29"/>
        <v>0.15936254980079689</v>
      </c>
      <c r="AH51" s="38">
        <f t="shared" si="29"/>
        <v>0.15576323987538943</v>
      </c>
      <c r="AI51" s="39">
        <f t="shared" si="30"/>
        <v>0.21249999999999991</v>
      </c>
      <c r="AJ51" s="37">
        <f t="shared" si="31"/>
        <v>0.134020618556701</v>
      </c>
      <c r="AK51" s="38">
        <f t="shared" si="32"/>
        <v>0.15094339622641506</v>
      </c>
      <c r="AL51" s="39">
        <f t="shared" si="32"/>
        <v>0.17525773195876293</v>
      </c>
      <c r="AM51" s="37">
        <f t="shared" si="32"/>
        <v>6.0606060606060552E-2</v>
      </c>
      <c r="AN51" s="38">
        <f t="shared" si="32"/>
        <v>8.6651053864168714E-2</v>
      </c>
      <c r="AO51" s="39">
        <f t="shared" si="49"/>
        <v>0.26315789473684204</v>
      </c>
      <c r="AP51" s="37">
        <f t="shared" si="50"/>
        <v>0.17142857142857149</v>
      </c>
      <c r="AQ51" s="38">
        <f t="shared" si="58"/>
        <v>0.19396551724137923</v>
      </c>
      <c r="AR51" s="39">
        <f t="shared" si="52"/>
        <v>0.35416666666666674</v>
      </c>
      <c r="AS51" s="37">
        <f t="shared" si="53"/>
        <v>4.6341463414634188E-2</v>
      </c>
      <c r="AT51" s="38">
        <f t="shared" si="59"/>
        <v>0.12635379061371843</v>
      </c>
      <c r="AU51" s="39">
        <f t="shared" si="55"/>
        <v>0.12307692307692308</v>
      </c>
      <c r="AV51" s="37">
        <f t="shared" si="56"/>
        <v>5.5944055944056048E-2</v>
      </c>
      <c r="AW51" s="38">
        <f t="shared" si="60"/>
        <v>7.6923076923076872E-2</v>
      </c>
      <c r="AX51" s="39">
        <f t="shared" si="34"/>
        <v>0.13698630136986312</v>
      </c>
      <c r="AY51" s="37">
        <f t="shared" si="35"/>
        <v>1.3245033112582849E-2</v>
      </c>
      <c r="AZ51" s="38">
        <f t="shared" si="61"/>
        <v>5.3571428571428603E-2</v>
      </c>
      <c r="BA51" s="39">
        <f t="shared" si="37"/>
        <v>0.2449799196787148</v>
      </c>
      <c r="BB51" s="37">
        <f t="shared" si="38"/>
        <v>7.1895424836601274E-2</v>
      </c>
      <c r="BC51" s="38">
        <f t="shared" si="62"/>
        <v>0.13276836158192085</v>
      </c>
      <c r="BD51" s="39">
        <f t="shared" si="40"/>
        <v>0.10000000000000009</v>
      </c>
      <c r="BE51" s="37">
        <f t="shared" si="41"/>
        <v>9.3495934959349603E-2</v>
      </c>
      <c r="BF51" s="38">
        <f t="shared" si="63"/>
        <v>9.6009975062344211E-2</v>
      </c>
    </row>
    <row r="52" spans="1:58">
      <c r="A52" s="108" t="s">
        <v>23</v>
      </c>
      <c r="B52" s="98">
        <v>1.4</v>
      </c>
      <c r="C52" s="31">
        <v>1.1666666666666665</v>
      </c>
      <c r="D52" s="98">
        <v>1.25</v>
      </c>
      <c r="E52" s="33">
        <v>-0.20833333333333337</v>
      </c>
      <c r="F52" s="31">
        <v>0.12820512820512819</v>
      </c>
      <c r="G52" s="32">
        <v>0</v>
      </c>
      <c r="H52" s="98">
        <v>-0.47368421052631582</v>
      </c>
      <c r="I52" s="31">
        <v>-0.13636363636363635</v>
      </c>
      <c r="J52" s="99">
        <v>-0.23809523809523814</v>
      </c>
      <c r="K52" s="98">
        <v>-0.3</v>
      </c>
      <c r="L52" s="31">
        <v>2.6315789473684292E-2</v>
      </c>
      <c r="M52" s="99">
        <v>-4.166666666666663E-2</v>
      </c>
      <c r="N52" s="98">
        <v>0.71428571428571419</v>
      </c>
      <c r="O52" s="31">
        <v>0.17948717948717952</v>
      </c>
      <c r="P52" s="99">
        <v>0.26086956521739135</v>
      </c>
      <c r="Q52" s="98">
        <v>-8.333333333333337E-2</v>
      </c>
      <c r="R52" s="31">
        <v>-2.1739130434782594E-2</v>
      </c>
      <c r="S52" s="98">
        <v>-3.4482758620689613E-2</v>
      </c>
      <c r="T52" s="33">
        <f t="shared" si="43"/>
        <v>0.27272727272727271</v>
      </c>
      <c r="U52" s="31">
        <f t="shared" si="44"/>
        <v>-6.6666666666666652E-2</v>
      </c>
      <c r="V52" s="32">
        <f t="shared" si="45"/>
        <v>0</v>
      </c>
      <c r="W52" s="33">
        <f t="shared" si="46"/>
        <v>0.71428571428571419</v>
      </c>
      <c r="X52" s="31">
        <f t="shared" si="47"/>
        <v>9.5238095238095344E-2</v>
      </c>
      <c r="Y52" s="32">
        <f t="shared" si="48"/>
        <v>0.25</v>
      </c>
      <c r="Z52" s="33">
        <f t="shared" si="24"/>
        <v>-0.375</v>
      </c>
      <c r="AA52" s="31">
        <f t="shared" si="25"/>
        <v>0.28260869565217384</v>
      </c>
      <c r="AB52" s="32">
        <f t="shared" si="26"/>
        <v>5.7142857142857162E-2</v>
      </c>
      <c r="AC52" s="33">
        <f t="shared" si="27"/>
        <v>0.26666666666666661</v>
      </c>
      <c r="AD52" s="31">
        <f t="shared" si="28"/>
        <v>0.25423728813559321</v>
      </c>
      <c r="AE52" s="32">
        <f t="shared" si="29"/>
        <v>0.2567567567567568</v>
      </c>
      <c r="AF52" s="39">
        <f t="shared" si="29"/>
        <v>0</v>
      </c>
      <c r="AG52" s="37">
        <f t="shared" si="29"/>
        <v>0.14864864864864868</v>
      </c>
      <c r="AH52" s="38">
        <f t="shared" si="29"/>
        <v>0.11827956989247301</v>
      </c>
      <c r="AI52" s="39">
        <f t="shared" si="30"/>
        <v>0.15789473684210531</v>
      </c>
      <c r="AJ52" s="37">
        <f t="shared" si="31"/>
        <v>5.8823529411764719E-2</v>
      </c>
      <c r="AK52" s="38">
        <f t="shared" si="32"/>
        <v>7.6923076923076872E-2</v>
      </c>
      <c r="AL52" s="39">
        <f t="shared" si="32"/>
        <v>0</v>
      </c>
      <c r="AM52" s="37">
        <f t="shared" si="32"/>
        <v>0.11111111111111116</v>
      </c>
      <c r="AN52" s="38">
        <f t="shared" si="32"/>
        <v>8.9285714285714191E-2</v>
      </c>
      <c r="AO52" s="39">
        <f t="shared" si="49"/>
        <v>0</v>
      </c>
      <c r="AP52" s="37">
        <f t="shared" si="50"/>
        <v>0.1399999999999999</v>
      </c>
      <c r="AQ52" s="38">
        <f t="shared" si="58"/>
        <v>0.11475409836065564</v>
      </c>
      <c r="AR52" s="39">
        <f t="shared" si="52"/>
        <v>9.0909090909090828E-2</v>
      </c>
      <c r="AS52" s="37">
        <f t="shared" si="53"/>
        <v>-3.5087719298245612E-2</v>
      </c>
      <c r="AT52" s="38">
        <f t="shared" si="59"/>
        <v>-1.4705882352941124E-2</v>
      </c>
      <c r="AU52" s="39">
        <f t="shared" si="55"/>
        <v>0.41666666666666674</v>
      </c>
      <c r="AV52" s="37">
        <f t="shared" si="56"/>
        <v>2.7272727272727337E-2</v>
      </c>
      <c r="AW52" s="38">
        <f t="shared" si="60"/>
        <v>9.7014925373134275E-2</v>
      </c>
      <c r="AX52" s="39">
        <f t="shared" si="34"/>
        <v>0.20588235294117641</v>
      </c>
      <c r="AY52" s="37">
        <f t="shared" si="35"/>
        <v>8.8495575221238854E-2</v>
      </c>
      <c r="AZ52" s="38">
        <f t="shared" si="61"/>
        <v>0.11564625850340127</v>
      </c>
      <c r="BA52" s="39">
        <f t="shared" si="37"/>
        <v>-2.4390243902439046E-2</v>
      </c>
      <c r="BB52" s="37">
        <f t="shared" si="38"/>
        <v>2.4390243902439046E-2</v>
      </c>
      <c r="BC52" s="38">
        <f t="shared" si="62"/>
        <v>1.2195121951219523E-2</v>
      </c>
      <c r="BD52" s="39">
        <f t="shared" si="40"/>
        <v>0</v>
      </c>
      <c r="BE52" s="37">
        <f t="shared" si="41"/>
        <v>2.3809523809523725E-2</v>
      </c>
      <c r="BF52" s="38">
        <f t="shared" si="63"/>
        <v>1.8072289156626509E-2</v>
      </c>
    </row>
    <row r="53" spans="1:58" ht="13.5" thickBot="1">
      <c r="A53" s="80" t="s">
        <v>25</v>
      </c>
      <c r="B53" s="100">
        <v>0.61548492405157007</v>
      </c>
      <c r="C53" s="106">
        <v>0.60070684540345276</v>
      </c>
      <c r="D53" s="100">
        <v>0.607804820237277</v>
      </c>
      <c r="E53" s="105">
        <v>7.7417986425338814E-3</v>
      </c>
      <c r="F53" s="106">
        <v>1.0078695155192108E-2</v>
      </c>
      <c r="G53" s="107">
        <v>8.9509121514035339E-3</v>
      </c>
      <c r="H53" s="100">
        <v>-5.5717309198910159E-2</v>
      </c>
      <c r="I53" s="106">
        <v>-5.4210509134829832E-2</v>
      </c>
      <c r="J53" s="101">
        <v>-5.4936817305632935E-2</v>
      </c>
      <c r="K53" s="100">
        <v>6.6868096488192919E-4</v>
      </c>
      <c r="L53" s="106">
        <v>1.1044765816450308E-3</v>
      </c>
      <c r="M53" s="101">
        <v>8.9458774414796771E-4</v>
      </c>
      <c r="N53" s="100">
        <v>5.6304912758322612E-3</v>
      </c>
      <c r="O53" s="106">
        <v>6.125380681491599E-3</v>
      </c>
      <c r="P53" s="101">
        <v>5.8870847609115984E-3</v>
      </c>
      <c r="Q53" s="100">
        <v>1.1382513997415966E-2</v>
      </c>
      <c r="R53" s="106">
        <v>1.5591446977657908E-2</v>
      </c>
      <c r="S53" s="100">
        <v>1.3565305989467591E-2</v>
      </c>
      <c r="T53" s="105">
        <f t="shared" si="43"/>
        <v>4.2754593016182119E-2</v>
      </c>
      <c r="U53" s="106">
        <f t="shared" si="44"/>
        <v>4.3165791279115462E-2</v>
      </c>
      <c r="V53" s="107">
        <f t="shared" si="45"/>
        <v>4.2968270573864764E-2</v>
      </c>
      <c r="W53" s="105">
        <f t="shared" si="46"/>
        <v>7.1023522822738716E-2</v>
      </c>
      <c r="X53" s="106">
        <f t="shared" si="47"/>
        <v>6.0764843505730415E-2</v>
      </c>
      <c r="Y53" s="107">
        <f t="shared" si="48"/>
        <v>6.5691630943375046E-2</v>
      </c>
      <c r="Z53" s="105">
        <f t="shared" si="24"/>
        <v>2.4947979649421193E-3</v>
      </c>
      <c r="AA53" s="106">
        <f t="shared" si="25"/>
        <v>1.1454765365342956E-2</v>
      </c>
      <c r="AB53" s="107">
        <f t="shared" si="26"/>
        <v>7.1301622690320698E-3</v>
      </c>
      <c r="AC53" s="105">
        <f t="shared" si="27"/>
        <v>1.5572701586611615E-2</v>
      </c>
      <c r="AD53" s="106">
        <f t="shared" si="28"/>
        <v>2.0569970054464592E-2</v>
      </c>
      <c r="AE53" s="107">
        <f t="shared" si="29"/>
        <v>1.8169097914730648E-2</v>
      </c>
      <c r="AF53" s="102">
        <f t="shared" si="29"/>
        <v>3.4744737996640129E-2</v>
      </c>
      <c r="AG53" s="103">
        <f t="shared" si="29"/>
        <v>3.2985102549206946E-2</v>
      </c>
      <c r="AH53" s="104">
        <f t="shared" si="29"/>
        <v>3.3828340529397982E-2</v>
      </c>
      <c r="AI53" s="102">
        <f t="shared" si="30"/>
        <v>3.2481902792140582E-2</v>
      </c>
      <c r="AJ53" s="103">
        <f t="shared" si="31"/>
        <v>3.1426637816816205E-2</v>
      </c>
      <c r="AK53" s="104">
        <f t="shared" si="32"/>
        <v>3.1932781445456859E-2</v>
      </c>
      <c r="AL53" s="102">
        <f t="shared" si="32"/>
        <v>3.4675133462204855E-2</v>
      </c>
      <c r="AM53" s="103">
        <f t="shared" si="32"/>
        <v>3.1855315688303909E-2</v>
      </c>
      <c r="AN53" s="104">
        <f t="shared" si="32"/>
        <v>3.320852299217969E-2</v>
      </c>
      <c r="AO53" s="102">
        <f t="shared" si="49"/>
        <v>2.558492976970661E-2</v>
      </c>
      <c r="AP53" s="103">
        <f t="shared" si="50"/>
        <v>2.8202946576507903E-2</v>
      </c>
      <c r="AQ53" s="104">
        <f t="shared" si="58"/>
        <v>2.6944798518780511E-2</v>
      </c>
      <c r="AR53" s="102">
        <f t="shared" si="52"/>
        <v>1.9623204273875317E-2</v>
      </c>
      <c r="AS53" s="103">
        <f t="shared" si="53"/>
        <v>1.9424410299292649E-2</v>
      </c>
      <c r="AT53" s="104">
        <f t="shared" si="59"/>
        <v>1.9519818799546895E-2</v>
      </c>
      <c r="AU53" s="102">
        <f t="shared" si="55"/>
        <v>1.5616755380698955E-2</v>
      </c>
      <c r="AV53" s="103">
        <f t="shared" si="56"/>
        <v>1.6713091922005541E-2</v>
      </c>
      <c r="AW53" s="104">
        <f t="shared" si="60"/>
        <v>1.6186866554992241E-2</v>
      </c>
      <c r="AX53" s="102">
        <f t="shared" si="34"/>
        <v>7.2189003937581653E-3</v>
      </c>
      <c r="AY53" s="103">
        <f t="shared" si="35"/>
        <v>5.40381544667623E-3</v>
      </c>
      <c r="AZ53" s="104">
        <f t="shared" si="61"/>
        <v>6.2745406686430805E-3</v>
      </c>
      <c r="BA53" s="102">
        <f t="shared" si="37"/>
        <v>-4.3437341634688931E-4</v>
      </c>
      <c r="BB53" s="103">
        <f t="shared" si="38"/>
        <v>3.2683289727750697E-3</v>
      </c>
      <c r="BC53" s="104">
        <f t="shared" si="62"/>
        <v>1.4904165779514589E-3</v>
      </c>
      <c r="BD53" s="102">
        <f t="shared" si="40"/>
        <v>-1.9102629101180879E-3</v>
      </c>
      <c r="BE53" s="103">
        <f t="shared" si="41"/>
        <v>1.7329867359860973E-3</v>
      </c>
      <c r="BF53" s="104">
        <f t="shared" si="63"/>
        <v>-1.3016313779923294E-5</v>
      </c>
    </row>
    <row r="54" spans="1:58" ht="13.15" thickTop="1"/>
  </sheetData>
  <mergeCells count="38">
    <mergeCell ref="AC5:AE5"/>
    <mergeCell ref="AC31:AE31"/>
    <mergeCell ref="AF5:AH5"/>
    <mergeCell ref="AF31:AH31"/>
    <mergeCell ref="W5:Y5"/>
    <mergeCell ref="W31:Y31"/>
    <mergeCell ref="Z5:AB5"/>
    <mergeCell ref="Z31:AB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AL5:AN5"/>
    <mergeCell ref="AL31:AN31"/>
    <mergeCell ref="AI5:AK5"/>
    <mergeCell ref="AI31:AK31"/>
    <mergeCell ref="AU5:AW5"/>
    <mergeCell ref="AU31:AW31"/>
    <mergeCell ref="AO5:AQ5"/>
    <mergeCell ref="AO31:AQ31"/>
    <mergeCell ref="AR5:AT5"/>
    <mergeCell ref="AR31:AT31"/>
    <mergeCell ref="BD5:BF5"/>
    <mergeCell ref="BD31:BF31"/>
    <mergeCell ref="BA5:BC5"/>
    <mergeCell ref="BA31:BC31"/>
    <mergeCell ref="AX5:AZ5"/>
    <mergeCell ref="AX31:AZ31"/>
  </mergeCells>
  <phoneticPr fontId="8" type="noConversion"/>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X42 AR7:BF26 AR27:AS27" unlockedFormula="1"/>
    <ignoredError sqref="AT27:BF27" formula="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3" width="10.73046875" style="10" hidden="1" customWidth="1" outlineLevel="1"/>
    <col min="44" max="44" width="10.73046875" style="10" customWidth="1" collapsed="1"/>
    <col min="45" max="46" width="10.73046875" style="10" customWidth="1"/>
    <col min="47" max="47" width="11" style="10" customWidth="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t="s">
        <v>85</v>
      </c>
      <c r="BE1" s="153"/>
      <c r="BF1" s="153"/>
      <c r="BG1"/>
      <c r="BH1"/>
      <c r="BI1"/>
      <c r="BJ1"/>
      <c r="BK1"/>
      <c r="BL1"/>
      <c r="BM1"/>
      <c r="BN1"/>
      <c r="BO1"/>
      <c r="BP1"/>
      <c r="BQ1"/>
      <c r="BR1"/>
      <c r="BS1"/>
      <c r="BT1"/>
      <c r="BU1"/>
      <c r="BV1"/>
      <c r="BW1"/>
      <c r="BX1"/>
      <c r="BY1"/>
      <c r="BZ1"/>
    </row>
    <row r="2" spans="1:84" ht="13.15">
      <c r="A2" s="16" t="s">
        <v>50</v>
      </c>
      <c r="C2" s="13"/>
      <c r="D2" s="57"/>
      <c r="E2" s="14"/>
      <c r="F2" s="57"/>
      <c r="G2" s="57"/>
      <c r="H2" s="57"/>
      <c r="I2" s="57"/>
      <c r="J2" s="57"/>
      <c r="K2" s="57"/>
      <c r="L2" s="57"/>
      <c r="M2" s="57"/>
      <c r="N2" s="57"/>
      <c r="O2" s="57"/>
      <c r="P2" s="57"/>
      <c r="Q2" s="57"/>
      <c r="R2" s="196"/>
      <c r="S2" s="135"/>
      <c r="T2" s="57"/>
      <c r="U2" s="196"/>
      <c r="V2" s="135"/>
      <c r="W2" s="57"/>
      <c r="X2" s="196"/>
      <c r="Y2" s="135"/>
      <c r="Z2" s="57"/>
      <c r="AA2" s="196"/>
      <c r="AB2" s="135"/>
      <c r="AC2" s="57"/>
      <c r="AD2" s="196"/>
      <c r="AE2" s="135"/>
      <c r="AF2" s="57"/>
      <c r="AG2" s="196"/>
      <c r="AH2" s="135"/>
      <c r="AI2" s="136"/>
      <c r="AJ2" s="196"/>
      <c r="AK2" s="135"/>
      <c r="AL2" s="136"/>
      <c r="AM2" s="196"/>
      <c r="AN2" s="135"/>
      <c r="AO2" s="136"/>
      <c r="AP2" s="196"/>
      <c r="AQ2" s="135"/>
      <c r="AR2" s="135"/>
      <c r="AS2" s="135"/>
      <c r="AT2" s="135"/>
      <c r="AU2" s="136"/>
      <c r="AV2" s="196"/>
      <c r="AW2" s="135"/>
      <c r="AX2" s="136"/>
      <c r="AY2" s="196"/>
      <c r="AZ2" s="135"/>
      <c r="BA2" s="135"/>
      <c r="BB2" s="135"/>
      <c r="BC2" s="135"/>
      <c r="BD2" s="135"/>
      <c r="BE2" s="135"/>
      <c r="BF2" s="135"/>
    </row>
    <row r="3" spans="1:84">
      <c r="A3" s="202" t="s">
        <v>75</v>
      </c>
      <c r="B3" s="4"/>
      <c r="C3" s="4"/>
      <c r="E3" s="4"/>
      <c r="F3" s="4"/>
      <c r="G3" s="4"/>
      <c r="H3" s="4"/>
      <c r="I3" s="4"/>
      <c r="J3" s="4"/>
      <c r="K3" s="4"/>
      <c r="L3" s="4"/>
      <c r="M3" s="4"/>
      <c r="N3" s="4"/>
      <c r="O3" s="4"/>
      <c r="P3" s="4"/>
      <c r="Q3" s="4"/>
      <c r="R3" s="196"/>
      <c r="S3" s="135"/>
      <c r="T3" s="4"/>
      <c r="U3" s="196"/>
      <c r="V3" s="135"/>
      <c r="W3" s="4"/>
      <c r="X3" s="196"/>
      <c r="Y3" s="135"/>
      <c r="Z3" s="4"/>
      <c r="AA3" s="196"/>
      <c r="AB3" s="135"/>
      <c r="AC3" s="4"/>
      <c r="AD3" s="196"/>
      <c r="AE3" s="135"/>
      <c r="AF3" s="4"/>
      <c r="AG3" s="196"/>
      <c r="AH3" s="135"/>
      <c r="AI3" s="4"/>
      <c r="AJ3" s="196"/>
      <c r="AK3" s="135"/>
      <c r="AL3" s="4"/>
      <c r="AM3" s="196"/>
      <c r="AN3" s="135"/>
      <c r="AO3" s="4"/>
      <c r="AP3" s="196"/>
      <c r="AQ3" s="135"/>
      <c r="AR3" s="135"/>
      <c r="AS3" s="135"/>
      <c r="AT3" s="135"/>
      <c r="AU3" s="4"/>
      <c r="AV3" s="196"/>
      <c r="AW3" s="135"/>
      <c r="AX3" s="4"/>
      <c r="AY3" s="196"/>
      <c r="AZ3" s="135"/>
      <c r="BA3" s="135"/>
      <c r="BB3" s="135"/>
      <c r="BC3" s="135"/>
      <c r="BD3" s="135"/>
      <c r="BE3" s="135"/>
      <c r="BF3" s="135"/>
    </row>
    <row r="4" spans="1:84" ht="6.95" customHeight="1" thickBot="1">
      <c r="A4" s="16" t="s">
        <v>4</v>
      </c>
      <c r="B4" s="4" t="s">
        <v>4</v>
      </c>
      <c r="C4" s="18"/>
      <c r="D4" s="4"/>
      <c r="E4" s="4"/>
      <c r="F4" s="4"/>
      <c r="G4" s="4"/>
      <c r="H4" s="4"/>
      <c r="I4" s="4"/>
      <c r="J4" s="4"/>
      <c r="K4" s="4"/>
      <c r="L4" s="4"/>
      <c r="M4" s="4"/>
      <c r="N4" s="4"/>
      <c r="O4" s="4"/>
      <c r="P4" s="4"/>
      <c r="Q4" s="110"/>
      <c r="R4" s="197"/>
      <c r="S4" s="135"/>
      <c r="T4" s="110"/>
      <c r="U4" s="197"/>
      <c r="V4" s="135"/>
      <c r="W4" s="110"/>
      <c r="X4" s="197"/>
      <c r="Y4" s="135"/>
      <c r="Z4" s="110"/>
      <c r="AA4" s="197"/>
      <c r="AB4" s="135"/>
      <c r="AC4" s="110"/>
      <c r="AD4" s="197"/>
      <c r="AE4" s="135"/>
      <c r="AF4" s="110"/>
      <c r="AG4" s="197"/>
      <c r="AH4" s="135"/>
      <c r="AI4" s="110"/>
      <c r="AJ4" s="197"/>
      <c r="AK4" s="135"/>
      <c r="AL4" s="110"/>
      <c r="AM4" s="197"/>
      <c r="AN4" s="135"/>
      <c r="AO4" s="110"/>
      <c r="AP4" s="197"/>
      <c r="AQ4" s="135"/>
      <c r="AR4" s="135"/>
      <c r="AS4" s="135"/>
      <c r="AT4" s="135"/>
      <c r="AU4" s="110"/>
      <c r="AV4" s="197"/>
      <c r="AW4" s="135"/>
      <c r="AX4" s="110"/>
      <c r="AY4" s="197"/>
      <c r="AZ4" s="135"/>
      <c r="BA4" s="135"/>
      <c r="BB4" s="135"/>
      <c r="BC4" s="135"/>
      <c r="BD4" s="135"/>
      <c r="BE4" s="135"/>
      <c r="BF4" s="135"/>
    </row>
    <row r="5" spans="1:84" ht="14.1" customHeight="1" thickTop="1">
      <c r="A5" s="19" t="s">
        <v>4</v>
      </c>
      <c r="B5" s="365">
        <v>35429</v>
      </c>
      <c r="C5" s="366"/>
      <c r="D5" s="367"/>
      <c r="E5" s="365">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4">
        <v>39446</v>
      </c>
      <c r="AJ5" s="362"/>
      <c r="AK5" s="363"/>
      <c r="AL5" s="364">
        <v>39812</v>
      </c>
      <c r="AM5" s="362"/>
      <c r="AN5" s="363"/>
      <c r="AO5" s="364">
        <v>40177</v>
      </c>
      <c r="AP5" s="362"/>
      <c r="AQ5" s="363"/>
      <c r="AR5" s="364">
        <v>40542</v>
      </c>
      <c r="AS5" s="362"/>
      <c r="AT5" s="363"/>
      <c r="AU5" s="364">
        <v>40907</v>
      </c>
      <c r="AV5" s="362"/>
      <c r="AW5" s="363"/>
      <c r="AX5" s="364">
        <v>41273</v>
      </c>
      <c r="AY5" s="362"/>
      <c r="AZ5" s="363"/>
      <c r="BA5" s="364">
        <v>41638</v>
      </c>
      <c r="BB5" s="362"/>
      <c r="BC5" s="363"/>
      <c r="BD5" s="364">
        <v>42003</v>
      </c>
      <c r="BE5" s="362"/>
      <c r="BF5" s="363"/>
    </row>
    <row r="6" spans="1:84" ht="13.15">
      <c r="A6" s="296"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CA6" s="63" t="s">
        <v>26</v>
      </c>
      <c r="CB6" s="63" t="s">
        <v>27</v>
      </c>
      <c r="CC6" s="68" t="s">
        <v>25</v>
      </c>
      <c r="CD6" s="63" t="s">
        <v>26</v>
      </c>
      <c r="CE6" s="63" t="s">
        <v>27</v>
      </c>
      <c r="CF6" s="68" t="s">
        <v>25</v>
      </c>
    </row>
    <row r="7" spans="1:84" s="64" customFormat="1" ht="14.1" customHeight="1">
      <c r="A7" s="78" t="s">
        <v>6</v>
      </c>
      <c r="B7" s="77">
        <v>2792</v>
      </c>
      <c r="C7" s="24">
        <v>2566</v>
      </c>
      <c r="D7" s="75">
        <v>5358</v>
      </c>
      <c r="E7" s="76">
        <v>2614</v>
      </c>
      <c r="F7" s="24">
        <v>2337</v>
      </c>
      <c r="G7" s="74">
        <v>4951</v>
      </c>
      <c r="H7" s="77">
        <v>2400</v>
      </c>
      <c r="I7" s="24">
        <v>2231</v>
      </c>
      <c r="J7" s="74">
        <v>4631</v>
      </c>
      <c r="K7" s="77">
        <v>2305</v>
      </c>
      <c r="L7" s="24">
        <v>2183</v>
      </c>
      <c r="M7" s="74">
        <v>4488</v>
      </c>
      <c r="N7" s="77">
        <v>2262</v>
      </c>
      <c r="O7" s="24">
        <v>2182</v>
      </c>
      <c r="P7" s="74">
        <v>4444</v>
      </c>
      <c r="Q7" s="77">
        <v>2262</v>
      </c>
      <c r="R7" s="24">
        <v>2136</v>
      </c>
      <c r="S7" s="74">
        <v>4398</v>
      </c>
      <c r="T7" s="77">
        <v>2274</v>
      </c>
      <c r="U7" s="24">
        <v>2183</v>
      </c>
      <c r="V7" s="74">
        <f>U7+T7</f>
        <v>4457</v>
      </c>
      <c r="W7" s="198">
        <v>2524</v>
      </c>
      <c r="X7" s="34">
        <v>2372</v>
      </c>
      <c r="Y7" s="74">
        <v>4896</v>
      </c>
      <c r="Z7"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0)</f>
        <v>2650</v>
      </c>
      <c r="AA7"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0)</f>
        <v>2532</v>
      </c>
      <c r="AB7" s="74">
        <f>AA7+Z7</f>
        <v>5182</v>
      </c>
      <c r="AC7"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0)</f>
        <v>2820</v>
      </c>
      <c r="AD7"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0)</f>
        <v>2718</v>
      </c>
      <c r="AE7" s="74">
        <f>AD7+AC7</f>
        <v>5538</v>
      </c>
      <c r="AF7"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0)</f>
        <v>2926</v>
      </c>
      <c r="AG7"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0)</f>
        <v>2813</v>
      </c>
      <c r="AH7" s="74">
        <f>AG7+AF7</f>
        <v>5739</v>
      </c>
      <c r="AI7"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0)</f>
        <v>3149</v>
      </c>
      <c r="AJ7"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0)</f>
        <v>2953</v>
      </c>
      <c r="AK7" s="74">
        <f>AJ7+AI7</f>
        <v>6102</v>
      </c>
      <c r="AL7"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0)</f>
        <v>3290</v>
      </c>
      <c r="AM7"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0)</f>
        <v>3080</v>
      </c>
      <c r="AN7" s="74">
        <f>AM7+AL7</f>
        <v>6370</v>
      </c>
      <c r="AO7"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0)</f>
        <v>3370</v>
      </c>
      <c r="AP7"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0)</f>
        <v>3262</v>
      </c>
      <c r="AQ7" s="74">
        <f>AP7+AO7</f>
        <v>6632</v>
      </c>
      <c r="AR7"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0)</f>
        <v>3405</v>
      </c>
      <c r="AS7"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0)</f>
        <v>3292</v>
      </c>
      <c r="AT7" s="74">
        <f>AS7+AR7</f>
        <v>6697</v>
      </c>
      <c r="AU7"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0)</f>
        <v>3571</v>
      </c>
      <c r="AV7"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0)</f>
        <v>3448</v>
      </c>
      <c r="AW7" s="74">
        <f>AV7+AU7</f>
        <v>7019</v>
      </c>
      <c r="AX7"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0)</f>
        <v>3568</v>
      </c>
      <c r="AY7"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0)</f>
        <v>3403</v>
      </c>
      <c r="AZ7" s="74">
        <f>AY7+AX7</f>
        <v>6971</v>
      </c>
      <c r="BA7"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0)</f>
        <v>3477</v>
      </c>
      <c r="BB7"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0)</f>
        <v>3307</v>
      </c>
      <c r="BC7" s="74">
        <f>BB7+BA7</f>
        <v>6784</v>
      </c>
      <c r="BD7"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0)</f>
        <v>3253</v>
      </c>
      <c r="BE7"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0)</f>
        <v>3059</v>
      </c>
      <c r="BF7" s="74">
        <f>BE7+BD7</f>
        <v>6312</v>
      </c>
      <c r="BG7"/>
      <c r="BH7"/>
      <c r="BI7"/>
      <c r="BJ7"/>
      <c r="BK7"/>
      <c r="BL7"/>
      <c r="BM7"/>
      <c r="BN7"/>
      <c r="BO7"/>
      <c r="BP7"/>
      <c r="BQ7"/>
      <c r="BR7"/>
      <c r="BS7"/>
      <c r="BT7"/>
      <c r="BU7"/>
      <c r="BV7"/>
      <c r="BW7"/>
      <c r="BX7"/>
      <c r="BY7"/>
      <c r="BZ7"/>
      <c r="CA7" s="113">
        <f t="shared" ref="CA7:CA27" si="0">BH7-AL7</f>
        <v>-3290</v>
      </c>
      <c r="CB7" s="113">
        <f t="shared" ref="CB7:CB27" si="1">BI7-AM7</f>
        <v>-3080</v>
      </c>
      <c r="CC7" s="113">
        <f t="shared" ref="CC7:CC27" si="2">BJ7-AN7</f>
        <v>-6370</v>
      </c>
      <c r="CD7" s="113">
        <f t="shared" ref="CD7:CD27" si="3">BK7-AO7</f>
        <v>-3370</v>
      </c>
      <c r="CE7" s="113">
        <f t="shared" ref="CE7:CE27" si="4">BL7-AP7</f>
        <v>-3262</v>
      </c>
      <c r="CF7" s="113">
        <f t="shared" ref="CF7:CF27" si="5">BM7-AQ7</f>
        <v>-6632</v>
      </c>
    </row>
    <row r="8" spans="1:84" s="64" customFormat="1" ht="14.1" customHeight="1">
      <c r="A8" s="79" t="s">
        <v>7</v>
      </c>
      <c r="B8" s="77">
        <v>3159</v>
      </c>
      <c r="C8" s="24">
        <v>3062</v>
      </c>
      <c r="D8" s="75">
        <v>6221</v>
      </c>
      <c r="E8" s="76">
        <v>2987</v>
      </c>
      <c r="F8" s="24">
        <v>2852</v>
      </c>
      <c r="G8" s="74">
        <v>5839</v>
      </c>
      <c r="H8" s="77">
        <v>2771</v>
      </c>
      <c r="I8" s="24">
        <v>2626</v>
      </c>
      <c r="J8" s="74">
        <v>5397</v>
      </c>
      <c r="K8" s="77">
        <v>2661</v>
      </c>
      <c r="L8" s="24">
        <v>2460</v>
      </c>
      <c r="M8" s="74">
        <v>5121</v>
      </c>
      <c r="N8" s="77">
        <v>2582</v>
      </c>
      <c r="O8" s="24">
        <v>2331</v>
      </c>
      <c r="P8" s="74">
        <v>4913</v>
      </c>
      <c r="Q8" s="77">
        <v>2464</v>
      </c>
      <c r="R8" s="24">
        <v>2326</v>
      </c>
      <c r="S8" s="74">
        <v>4790</v>
      </c>
      <c r="T8" s="77">
        <v>2457</v>
      </c>
      <c r="U8" s="24">
        <v>2339</v>
      </c>
      <c r="V8" s="74">
        <f t="shared" ref="V8:V27" si="6">U8+T8</f>
        <v>4796</v>
      </c>
      <c r="W8" s="198">
        <v>2570</v>
      </c>
      <c r="X8" s="34">
        <v>2454</v>
      </c>
      <c r="Y8" s="74">
        <v>5024</v>
      </c>
      <c r="Z8"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f>
        <v>2667</v>
      </c>
      <c r="AA8"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f>
        <v>2628</v>
      </c>
      <c r="AB8" s="74">
        <f t="shared" ref="AB8:AB26" si="7">AA8+Z8</f>
        <v>5295</v>
      </c>
      <c r="AC8"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f>
        <v>2750</v>
      </c>
      <c r="AD8"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f>
        <v>2703</v>
      </c>
      <c r="AE8" s="74">
        <f t="shared" ref="AE8:AE26" si="8">AD8+AC8</f>
        <v>5453</v>
      </c>
      <c r="AF8"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f>
        <v>2852</v>
      </c>
      <c r="AG8"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f>
        <v>2832</v>
      </c>
      <c r="AH8" s="74">
        <f t="shared" ref="AH8:AH26" si="9">AG8+AF8</f>
        <v>5684</v>
      </c>
      <c r="AI8"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f>
        <v>2951</v>
      </c>
      <c r="AJ8"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f>
        <v>2899</v>
      </c>
      <c r="AK8" s="74">
        <f t="shared" ref="AK8:AK26" si="10">AJ8+AI8</f>
        <v>5850</v>
      </c>
      <c r="AL8"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f>
        <v>3193</v>
      </c>
      <c r="AM8"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f>
        <v>3077</v>
      </c>
      <c r="AN8" s="74">
        <f t="shared" ref="AN8:AN26" si="11">AM8+AL8</f>
        <v>6270</v>
      </c>
      <c r="AO8"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f>
        <v>3368</v>
      </c>
      <c r="AP8"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f>
        <v>3172</v>
      </c>
      <c r="AQ8" s="74">
        <f t="shared" ref="AQ8:AQ26" si="12">AP8+AO8</f>
        <v>6540</v>
      </c>
      <c r="AR8"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f>
        <v>3475</v>
      </c>
      <c r="AS8"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f>
        <v>3360</v>
      </c>
      <c r="AT8" s="74">
        <f t="shared" ref="AT8:AT27" si="13">AS8+AR8</f>
        <v>6835</v>
      </c>
      <c r="AU8"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f>
        <v>3620</v>
      </c>
      <c r="AV8"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f>
        <v>3406</v>
      </c>
      <c r="AW8" s="74">
        <f t="shared" ref="AW8:AW27" si="14">AV8+AU8</f>
        <v>7026</v>
      </c>
      <c r="AX8"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f>
        <v>3787</v>
      </c>
      <c r="AY8"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f>
        <v>3557</v>
      </c>
      <c r="AZ8" s="74">
        <f t="shared" ref="AZ8:AZ27" si="15">AY8+AX8</f>
        <v>7344</v>
      </c>
      <c r="BA8"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f>
        <v>3760</v>
      </c>
      <c r="BB8"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f>
        <v>3541</v>
      </c>
      <c r="BC8" s="74">
        <f t="shared" ref="BC8:BC27" si="16">BB8+BA8</f>
        <v>7301</v>
      </c>
      <c r="BD8"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f>
        <v>3655</v>
      </c>
      <c r="BE8"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f>
        <v>3489</v>
      </c>
      <c r="BF8" s="74">
        <f t="shared" ref="BF8:BF27" si="17">BE8+BD8</f>
        <v>7144</v>
      </c>
      <c r="BG8"/>
      <c r="BH8"/>
      <c r="BI8"/>
      <c r="BJ8"/>
      <c r="BK8"/>
      <c r="BL8"/>
      <c r="BM8"/>
      <c r="BN8"/>
      <c r="BO8"/>
      <c r="BP8"/>
      <c r="BQ8"/>
      <c r="BR8"/>
      <c r="BS8"/>
      <c r="BT8"/>
      <c r="BU8"/>
      <c r="BV8"/>
      <c r="BW8"/>
      <c r="BX8"/>
      <c r="BY8"/>
      <c r="BZ8"/>
      <c r="CA8" s="113">
        <f t="shared" si="0"/>
        <v>-3193</v>
      </c>
      <c r="CB8" s="113">
        <f t="shared" si="1"/>
        <v>-3077</v>
      </c>
      <c r="CC8" s="113">
        <f t="shared" si="2"/>
        <v>-6270</v>
      </c>
      <c r="CD8" s="113">
        <f t="shared" si="3"/>
        <v>-3368</v>
      </c>
      <c r="CE8" s="113">
        <f t="shared" si="4"/>
        <v>-3172</v>
      </c>
      <c r="CF8" s="113">
        <f t="shared" si="5"/>
        <v>-6540</v>
      </c>
    </row>
    <row r="9" spans="1:84" s="64" customFormat="1" ht="14.1" customHeight="1">
      <c r="A9" s="78" t="s">
        <v>8</v>
      </c>
      <c r="B9" s="77">
        <v>3233</v>
      </c>
      <c r="C9" s="24">
        <v>3077</v>
      </c>
      <c r="D9" s="75">
        <v>6310</v>
      </c>
      <c r="E9" s="76">
        <v>3029</v>
      </c>
      <c r="F9" s="24">
        <v>2899</v>
      </c>
      <c r="G9" s="74">
        <v>5928</v>
      </c>
      <c r="H9" s="77">
        <v>2939</v>
      </c>
      <c r="I9" s="24">
        <v>2852</v>
      </c>
      <c r="J9" s="74">
        <v>5791</v>
      </c>
      <c r="K9" s="77">
        <v>2779</v>
      </c>
      <c r="L9" s="24">
        <v>2686</v>
      </c>
      <c r="M9" s="74">
        <v>5465</v>
      </c>
      <c r="N9" s="77">
        <v>2703</v>
      </c>
      <c r="O9" s="24">
        <v>2681</v>
      </c>
      <c r="P9" s="74">
        <v>5384</v>
      </c>
      <c r="Q9" s="77">
        <v>2701</v>
      </c>
      <c r="R9" s="24">
        <v>2575</v>
      </c>
      <c r="S9" s="74">
        <v>5276</v>
      </c>
      <c r="T9" s="77">
        <v>2715</v>
      </c>
      <c r="U9" s="24">
        <v>2568</v>
      </c>
      <c r="V9" s="74">
        <f t="shared" si="6"/>
        <v>5283</v>
      </c>
      <c r="W9" s="198">
        <v>2755</v>
      </c>
      <c r="X9" s="34">
        <v>2613</v>
      </c>
      <c r="Y9" s="74">
        <v>5368</v>
      </c>
      <c r="Z9"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10)</f>
        <v>2903</v>
      </c>
      <c r="AA9"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10)</f>
        <v>2652</v>
      </c>
      <c r="AB9" s="74">
        <f t="shared" si="7"/>
        <v>5555</v>
      </c>
      <c r="AC9"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10)</f>
        <v>2976</v>
      </c>
      <c r="AD9"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10)</f>
        <v>2723</v>
      </c>
      <c r="AE9" s="74">
        <f t="shared" si="8"/>
        <v>5699</v>
      </c>
      <c r="AF9"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10)</f>
        <v>2985</v>
      </c>
      <c r="AG9"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10)</f>
        <v>2793</v>
      </c>
      <c r="AH9" s="74">
        <f t="shared" si="9"/>
        <v>5778</v>
      </c>
      <c r="AI9"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10)</f>
        <v>3045</v>
      </c>
      <c r="AJ9"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10)</f>
        <v>2845</v>
      </c>
      <c r="AK9" s="74">
        <f t="shared" si="10"/>
        <v>5890</v>
      </c>
      <c r="AL9"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10)</f>
        <v>3120</v>
      </c>
      <c r="AM9"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10)</f>
        <v>3003</v>
      </c>
      <c r="AN9" s="74">
        <f t="shared" si="11"/>
        <v>6123</v>
      </c>
      <c r="AO9"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10)</f>
        <v>3134</v>
      </c>
      <c r="AP9"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10)</f>
        <v>3119</v>
      </c>
      <c r="AQ9" s="74">
        <f t="shared" si="12"/>
        <v>6253</v>
      </c>
      <c r="AR9"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10)</f>
        <v>3212</v>
      </c>
      <c r="AS9"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10)</f>
        <v>3075</v>
      </c>
      <c r="AT9" s="74">
        <f t="shared" si="13"/>
        <v>6287</v>
      </c>
      <c r="AU9"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10)</f>
        <v>3283</v>
      </c>
      <c r="AV9"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10)</f>
        <v>3174</v>
      </c>
      <c r="AW9" s="74">
        <f t="shared" si="14"/>
        <v>6457</v>
      </c>
      <c r="AX9"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10)</f>
        <v>3275</v>
      </c>
      <c r="AY9"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10)</f>
        <v>3185</v>
      </c>
      <c r="AZ9" s="74">
        <f t="shared" si="15"/>
        <v>6460</v>
      </c>
      <c r="BA9"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10)</f>
        <v>3338</v>
      </c>
      <c r="BB9"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10)</f>
        <v>3247</v>
      </c>
      <c r="BC9" s="74">
        <f t="shared" si="16"/>
        <v>6585</v>
      </c>
      <c r="BD9"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10)</f>
        <v>3373</v>
      </c>
      <c r="BE9"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10)</f>
        <v>3264</v>
      </c>
      <c r="BF9" s="74">
        <f t="shared" si="17"/>
        <v>6637</v>
      </c>
      <c r="BG9"/>
      <c r="BH9"/>
      <c r="BI9"/>
      <c r="BJ9"/>
      <c r="BK9"/>
      <c r="BL9"/>
      <c r="BM9"/>
      <c r="BN9"/>
      <c r="BO9"/>
      <c r="BP9"/>
      <c r="BQ9"/>
      <c r="BR9"/>
      <c r="BS9"/>
      <c r="BT9"/>
      <c r="BU9"/>
      <c r="BV9"/>
      <c r="BW9"/>
      <c r="BX9"/>
      <c r="BY9"/>
      <c r="BZ9"/>
      <c r="CA9" s="113">
        <f t="shared" si="0"/>
        <v>-3120</v>
      </c>
      <c r="CB9" s="113">
        <f t="shared" si="1"/>
        <v>-3003</v>
      </c>
      <c r="CC9" s="113">
        <f t="shared" si="2"/>
        <v>-6123</v>
      </c>
      <c r="CD9" s="113">
        <f t="shared" si="3"/>
        <v>-3134</v>
      </c>
      <c r="CE9" s="113">
        <f t="shared" si="4"/>
        <v>-3119</v>
      </c>
      <c r="CF9" s="113">
        <f t="shared" si="5"/>
        <v>-6253</v>
      </c>
    </row>
    <row r="10" spans="1:84" s="64" customFormat="1" ht="14.1" customHeight="1">
      <c r="A10" s="78" t="s">
        <v>9</v>
      </c>
      <c r="B10" s="77">
        <v>2658</v>
      </c>
      <c r="C10" s="24">
        <v>2622</v>
      </c>
      <c r="D10" s="75">
        <v>5280</v>
      </c>
      <c r="E10" s="76">
        <v>2785</v>
      </c>
      <c r="F10" s="24">
        <v>2694</v>
      </c>
      <c r="G10" s="74">
        <v>5479</v>
      </c>
      <c r="H10" s="77">
        <v>2776</v>
      </c>
      <c r="I10" s="24">
        <v>2643</v>
      </c>
      <c r="J10" s="74">
        <v>5419</v>
      </c>
      <c r="K10" s="77">
        <v>2734</v>
      </c>
      <c r="L10" s="24">
        <v>2555</v>
      </c>
      <c r="M10" s="74">
        <v>5289</v>
      </c>
      <c r="N10" s="77">
        <v>2689</v>
      </c>
      <c r="O10" s="24">
        <v>2481</v>
      </c>
      <c r="P10" s="74">
        <v>5170</v>
      </c>
      <c r="Q10" s="77">
        <v>2685</v>
      </c>
      <c r="R10" s="24">
        <v>2513</v>
      </c>
      <c r="S10" s="74">
        <v>5198</v>
      </c>
      <c r="T10" s="77">
        <v>2642</v>
      </c>
      <c r="U10" s="24">
        <v>2534</v>
      </c>
      <c r="V10" s="74">
        <f t="shared" si="6"/>
        <v>5176</v>
      </c>
      <c r="W10" s="198">
        <v>2790</v>
      </c>
      <c r="X10" s="34">
        <v>2641</v>
      </c>
      <c r="Y10" s="74">
        <v>5431</v>
      </c>
      <c r="Z10"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15)</f>
        <v>2834</v>
      </c>
      <c r="AA10"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15)</f>
        <v>2738</v>
      </c>
      <c r="AB10" s="74">
        <f t="shared" si="7"/>
        <v>5572</v>
      </c>
      <c r="AC10"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15)</f>
        <v>2916</v>
      </c>
      <c r="AD10"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15)</f>
        <v>2810</v>
      </c>
      <c r="AE10" s="74">
        <f t="shared" si="8"/>
        <v>5726</v>
      </c>
      <c r="AF10"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15)</f>
        <v>3059</v>
      </c>
      <c r="AG10"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15)</f>
        <v>2930</v>
      </c>
      <c r="AH10" s="74">
        <f t="shared" si="9"/>
        <v>5989</v>
      </c>
      <c r="AI10"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15)</f>
        <v>3129</v>
      </c>
      <c r="AJ10"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15)</f>
        <v>2941</v>
      </c>
      <c r="AK10" s="74">
        <f t="shared" si="10"/>
        <v>6070</v>
      </c>
      <c r="AL10"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15)</f>
        <v>3189</v>
      </c>
      <c r="AM10"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15)</f>
        <v>2990</v>
      </c>
      <c r="AN10" s="74">
        <f t="shared" si="11"/>
        <v>6179</v>
      </c>
      <c r="AO10"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15)</f>
        <v>3297</v>
      </c>
      <c r="AP10"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15)</f>
        <v>3014</v>
      </c>
      <c r="AQ10" s="74">
        <f t="shared" si="12"/>
        <v>6311</v>
      </c>
      <c r="AR10"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15)</f>
        <v>3301</v>
      </c>
      <c r="AS10"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15)</f>
        <v>3003</v>
      </c>
      <c r="AT10" s="74">
        <f t="shared" si="13"/>
        <v>6304</v>
      </c>
      <c r="AU10"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15)</f>
        <v>3192</v>
      </c>
      <c r="AV10"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15)</f>
        <v>3041</v>
      </c>
      <c r="AW10" s="74">
        <f t="shared" si="14"/>
        <v>6233</v>
      </c>
      <c r="AX10"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15)</f>
        <v>3215</v>
      </c>
      <c r="AY10"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15)</f>
        <v>2992</v>
      </c>
      <c r="AZ10" s="74">
        <f t="shared" si="15"/>
        <v>6207</v>
      </c>
      <c r="BA10"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15)</f>
        <v>3159</v>
      </c>
      <c r="BB10"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15)</f>
        <v>3020</v>
      </c>
      <c r="BC10" s="74">
        <f t="shared" si="16"/>
        <v>6179</v>
      </c>
      <c r="BD10"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15)</f>
        <v>3090</v>
      </c>
      <c r="BE10"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15)</f>
        <v>2997</v>
      </c>
      <c r="BF10" s="74">
        <f t="shared" si="17"/>
        <v>6087</v>
      </c>
      <c r="BG10"/>
      <c r="BH10"/>
      <c r="BI10"/>
      <c r="BJ10"/>
      <c r="BK10"/>
      <c r="BL10"/>
      <c r="BM10"/>
      <c r="BN10"/>
      <c r="BO10"/>
      <c r="BP10"/>
      <c r="BQ10"/>
      <c r="BR10"/>
      <c r="BS10"/>
      <c r="BT10"/>
      <c r="BU10"/>
      <c r="BV10"/>
      <c r="BW10"/>
      <c r="BX10"/>
      <c r="BY10"/>
      <c r="BZ10"/>
      <c r="CA10" s="113">
        <f t="shared" si="0"/>
        <v>-3189</v>
      </c>
      <c r="CB10" s="113">
        <f t="shared" si="1"/>
        <v>-2990</v>
      </c>
      <c r="CC10" s="113">
        <f t="shared" si="2"/>
        <v>-6179</v>
      </c>
      <c r="CD10" s="113">
        <f t="shared" si="3"/>
        <v>-3297</v>
      </c>
      <c r="CE10" s="113">
        <f t="shared" si="4"/>
        <v>-3014</v>
      </c>
      <c r="CF10" s="113">
        <f t="shared" si="5"/>
        <v>-6311</v>
      </c>
    </row>
    <row r="11" spans="1:84" s="64" customFormat="1" ht="14.1" customHeight="1">
      <c r="A11" s="78" t="s">
        <v>10</v>
      </c>
      <c r="B11" s="77">
        <v>1340</v>
      </c>
      <c r="C11" s="24">
        <v>1805</v>
      </c>
      <c r="D11" s="75">
        <v>3145</v>
      </c>
      <c r="E11" s="76">
        <v>1428</v>
      </c>
      <c r="F11" s="24">
        <v>1814</v>
      </c>
      <c r="G11" s="74">
        <v>3242</v>
      </c>
      <c r="H11" s="77">
        <v>1464</v>
      </c>
      <c r="I11" s="24">
        <v>1835</v>
      </c>
      <c r="J11" s="74">
        <v>3299</v>
      </c>
      <c r="K11" s="77">
        <v>1399</v>
      </c>
      <c r="L11" s="24">
        <v>1790</v>
      </c>
      <c r="M11" s="74">
        <v>3189</v>
      </c>
      <c r="N11" s="77">
        <v>1456</v>
      </c>
      <c r="O11" s="24">
        <v>1810</v>
      </c>
      <c r="P11" s="74">
        <v>3266</v>
      </c>
      <c r="Q11" s="77">
        <v>1539</v>
      </c>
      <c r="R11" s="24">
        <v>1811</v>
      </c>
      <c r="S11" s="74">
        <v>3350</v>
      </c>
      <c r="T11" s="77">
        <v>1677</v>
      </c>
      <c r="U11" s="24">
        <v>1996</v>
      </c>
      <c r="V11" s="74">
        <f t="shared" si="6"/>
        <v>3673</v>
      </c>
      <c r="W11" s="198">
        <v>1746</v>
      </c>
      <c r="X11" s="34">
        <v>2157</v>
      </c>
      <c r="Y11" s="74">
        <v>3903</v>
      </c>
      <c r="Z11"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20)</f>
        <v>1900</v>
      </c>
      <c r="AA11"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20)</f>
        <v>2311</v>
      </c>
      <c r="AB11" s="74">
        <f t="shared" si="7"/>
        <v>4211</v>
      </c>
      <c r="AC11"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20)</f>
        <v>2000</v>
      </c>
      <c r="AD11"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20)</f>
        <v>2384</v>
      </c>
      <c r="AE11" s="74">
        <f t="shared" si="8"/>
        <v>4384</v>
      </c>
      <c r="AF11"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20)</f>
        <v>2099</v>
      </c>
      <c r="AG11"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20)</f>
        <v>2528</v>
      </c>
      <c r="AH11" s="74">
        <f t="shared" si="9"/>
        <v>4627</v>
      </c>
      <c r="AI11"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20)</f>
        <v>2267</v>
      </c>
      <c r="AJ11"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20)</f>
        <v>2586</v>
      </c>
      <c r="AK11" s="74">
        <f t="shared" si="10"/>
        <v>4853</v>
      </c>
      <c r="AL11"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20)</f>
        <v>2467</v>
      </c>
      <c r="AM11"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20)</f>
        <v>2722</v>
      </c>
      <c r="AN11" s="74">
        <f t="shared" si="11"/>
        <v>5189</v>
      </c>
      <c r="AO11"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20)</f>
        <v>2524</v>
      </c>
      <c r="AP11"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20)</f>
        <v>2855</v>
      </c>
      <c r="AQ11" s="74">
        <f t="shared" si="12"/>
        <v>5379</v>
      </c>
      <c r="AR11"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20)</f>
        <v>2581</v>
      </c>
      <c r="AS11"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20)</f>
        <v>2866</v>
      </c>
      <c r="AT11" s="74">
        <f t="shared" si="13"/>
        <v>5447</v>
      </c>
      <c r="AU11"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20)</f>
        <v>2610</v>
      </c>
      <c r="AV11"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20)</f>
        <v>2871</v>
      </c>
      <c r="AW11" s="74">
        <f t="shared" si="14"/>
        <v>5481</v>
      </c>
      <c r="AX11"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20)</f>
        <v>2515</v>
      </c>
      <c r="AY11"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20)</f>
        <v>2769</v>
      </c>
      <c r="AZ11" s="74">
        <f t="shared" si="15"/>
        <v>5284</v>
      </c>
      <c r="BA11"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20)</f>
        <v>2450</v>
      </c>
      <c r="BB11"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20)</f>
        <v>2569</v>
      </c>
      <c r="BC11" s="74">
        <f t="shared" si="16"/>
        <v>5019</v>
      </c>
      <c r="BD11"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20)</f>
        <v>2323</v>
      </c>
      <c r="BE11"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20)</f>
        <v>2413</v>
      </c>
      <c r="BF11" s="74">
        <f t="shared" si="17"/>
        <v>4736</v>
      </c>
      <c r="BG11"/>
      <c r="BH11"/>
      <c r="BI11"/>
      <c r="BJ11"/>
      <c r="BK11"/>
      <c r="BL11"/>
      <c r="BM11"/>
      <c r="BN11"/>
      <c r="BO11"/>
      <c r="BP11"/>
      <c r="BQ11"/>
      <c r="BR11"/>
      <c r="BS11"/>
      <c r="BT11"/>
      <c r="BU11"/>
      <c r="BV11"/>
      <c r="BW11"/>
      <c r="BX11"/>
      <c r="BY11"/>
      <c r="BZ11"/>
      <c r="CA11" s="113">
        <f t="shared" si="0"/>
        <v>-2467</v>
      </c>
      <c r="CB11" s="113">
        <f t="shared" si="1"/>
        <v>-2722</v>
      </c>
      <c r="CC11" s="113">
        <f t="shared" si="2"/>
        <v>-5189</v>
      </c>
      <c r="CD11" s="113">
        <f t="shared" si="3"/>
        <v>-2524</v>
      </c>
      <c r="CE11" s="113">
        <f t="shared" si="4"/>
        <v>-2855</v>
      </c>
      <c r="CF11" s="113">
        <f t="shared" si="5"/>
        <v>-5379</v>
      </c>
    </row>
    <row r="12" spans="1:84" s="64" customFormat="1" ht="14.1" customHeight="1">
      <c r="A12" s="78" t="s">
        <v>11</v>
      </c>
      <c r="B12" s="77">
        <v>1694</v>
      </c>
      <c r="C12" s="24">
        <v>2483</v>
      </c>
      <c r="D12" s="75">
        <v>4177</v>
      </c>
      <c r="E12" s="76">
        <v>1564</v>
      </c>
      <c r="F12" s="24">
        <v>2253</v>
      </c>
      <c r="G12" s="74">
        <v>3817</v>
      </c>
      <c r="H12" s="77">
        <v>1402</v>
      </c>
      <c r="I12" s="24">
        <v>2047</v>
      </c>
      <c r="J12" s="74">
        <v>3449</v>
      </c>
      <c r="K12" s="77">
        <v>1334</v>
      </c>
      <c r="L12" s="24">
        <v>1991</v>
      </c>
      <c r="M12" s="74">
        <v>3325</v>
      </c>
      <c r="N12" s="77">
        <v>1334</v>
      </c>
      <c r="O12" s="24">
        <v>2012</v>
      </c>
      <c r="P12" s="74">
        <v>3346</v>
      </c>
      <c r="Q12" s="77">
        <v>1372</v>
      </c>
      <c r="R12" s="24">
        <v>2064</v>
      </c>
      <c r="S12" s="74">
        <v>3436</v>
      </c>
      <c r="T12" s="77">
        <v>1432</v>
      </c>
      <c r="U12" s="24">
        <v>2137</v>
      </c>
      <c r="V12" s="74">
        <f t="shared" si="6"/>
        <v>3569</v>
      </c>
      <c r="W12" s="198">
        <v>1715</v>
      </c>
      <c r="X12" s="34">
        <v>2470</v>
      </c>
      <c r="Y12" s="74">
        <v>4185</v>
      </c>
      <c r="Z12"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25)</f>
        <v>1897</v>
      </c>
      <c r="AA12"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25)</f>
        <v>2702</v>
      </c>
      <c r="AB12" s="74">
        <f t="shared" si="7"/>
        <v>4599</v>
      </c>
      <c r="AC12"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25)</f>
        <v>2019</v>
      </c>
      <c r="AD12"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25)</f>
        <v>2976</v>
      </c>
      <c r="AE12" s="74">
        <f t="shared" si="8"/>
        <v>4995</v>
      </c>
      <c r="AF12"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25)</f>
        <v>2191</v>
      </c>
      <c r="AG12"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25)</f>
        <v>3122</v>
      </c>
      <c r="AH12" s="74">
        <f t="shared" si="9"/>
        <v>5313</v>
      </c>
      <c r="AI12"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25)</f>
        <v>2327</v>
      </c>
      <c r="AJ12"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25)</f>
        <v>3190</v>
      </c>
      <c r="AK12" s="74">
        <f t="shared" si="10"/>
        <v>5517</v>
      </c>
      <c r="AL12"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25)</f>
        <v>2522</v>
      </c>
      <c r="AM12"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25)</f>
        <v>3388</v>
      </c>
      <c r="AN12" s="74">
        <f t="shared" si="11"/>
        <v>5910</v>
      </c>
      <c r="AO12"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25)</f>
        <v>2612</v>
      </c>
      <c r="AP12"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25)</f>
        <v>3493</v>
      </c>
      <c r="AQ12" s="74">
        <f t="shared" si="12"/>
        <v>6105</v>
      </c>
      <c r="AR12"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25)</f>
        <v>2781</v>
      </c>
      <c r="AS12"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25)</f>
        <v>3609</v>
      </c>
      <c r="AT12" s="74">
        <f t="shared" si="13"/>
        <v>6390</v>
      </c>
      <c r="AU12"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25)</f>
        <v>2924</v>
      </c>
      <c r="AV12"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25)</f>
        <v>3668</v>
      </c>
      <c r="AW12" s="74">
        <f t="shared" si="14"/>
        <v>6592</v>
      </c>
      <c r="AX12"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25)</f>
        <v>2918</v>
      </c>
      <c r="AY12"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25)</f>
        <v>3581</v>
      </c>
      <c r="AZ12" s="74">
        <f t="shared" si="15"/>
        <v>6499</v>
      </c>
      <c r="BA12"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25)</f>
        <v>2685</v>
      </c>
      <c r="BB12"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25)</f>
        <v>3387</v>
      </c>
      <c r="BC12" s="74">
        <f t="shared" si="16"/>
        <v>6072</v>
      </c>
      <c r="BD12"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25)</f>
        <v>2360</v>
      </c>
      <c r="BE12"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25)</f>
        <v>3054</v>
      </c>
      <c r="BF12" s="74">
        <f t="shared" si="17"/>
        <v>5414</v>
      </c>
      <c r="BG12"/>
      <c r="BH12"/>
      <c r="BI12"/>
      <c r="BJ12"/>
      <c r="BK12"/>
      <c r="BL12"/>
      <c r="BM12"/>
      <c r="BN12"/>
      <c r="BO12"/>
      <c r="BP12"/>
      <c r="BQ12"/>
      <c r="BR12"/>
      <c r="BS12"/>
      <c r="BT12"/>
      <c r="BU12"/>
      <c r="BV12"/>
      <c r="BW12"/>
      <c r="BX12"/>
      <c r="BY12"/>
      <c r="BZ12"/>
      <c r="CA12" s="113">
        <f t="shared" si="0"/>
        <v>-2522</v>
      </c>
      <c r="CB12" s="113">
        <f t="shared" si="1"/>
        <v>-3388</v>
      </c>
      <c r="CC12" s="113">
        <f t="shared" si="2"/>
        <v>-5910</v>
      </c>
      <c r="CD12" s="113">
        <f t="shared" si="3"/>
        <v>-2612</v>
      </c>
      <c r="CE12" s="113">
        <f t="shared" si="4"/>
        <v>-3493</v>
      </c>
      <c r="CF12" s="113">
        <f t="shared" si="5"/>
        <v>-6105</v>
      </c>
    </row>
    <row r="13" spans="1:84" s="64" customFormat="1" ht="14.1" customHeight="1">
      <c r="A13" s="78" t="s">
        <v>12</v>
      </c>
      <c r="B13" s="77">
        <v>3190</v>
      </c>
      <c r="C13" s="24">
        <v>3817</v>
      </c>
      <c r="D13" s="75">
        <v>7007</v>
      </c>
      <c r="E13" s="76">
        <v>2827</v>
      </c>
      <c r="F13" s="24">
        <v>3601</v>
      </c>
      <c r="G13" s="74">
        <v>6428</v>
      </c>
      <c r="H13" s="77">
        <v>2581</v>
      </c>
      <c r="I13" s="24">
        <v>3359</v>
      </c>
      <c r="J13" s="74">
        <v>5940</v>
      </c>
      <c r="K13" s="77">
        <v>2358</v>
      </c>
      <c r="L13" s="24">
        <v>3130</v>
      </c>
      <c r="M13" s="74">
        <v>5488</v>
      </c>
      <c r="N13" s="77">
        <v>2310</v>
      </c>
      <c r="O13" s="24">
        <v>2938</v>
      </c>
      <c r="P13" s="74">
        <v>5248</v>
      </c>
      <c r="Q13" s="77">
        <v>2192</v>
      </c>
      <c r="R13" s="24">
        <v>2828</v>
      </c>
      <c r="S13" s="74">
        <v>5020</v>
      </c>
      <c r="T13" s="77">
        <v>2159</v>
      </c>
      <c r="U13" s="24">
        <v>2802</v>
      </c>
      <c r="V13" s="74">
        <f t="shared" si="6"/>
        <v>4961</v>
      </c>
      <c r="W13" s="198">
        <v>2438</v>
      </c>
      <c r="X13" s="34">
        <v>3061</v>
      </c>
      <c r="Y13" s="74">
        <v>5499</v>
      </c>
      <c r="Z13"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30)</f>
        <v>2637</v>
      </c>
      <c r="AA13"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30)</f>
        <v>3231</v>
      </c>
      <c r="AB13" s="74">
        <f t="shared" si="7"/>
        <v>5868</v>
      </c>
      <c r="AC13"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30)</f>
        <v>2776</v>
      </c>
      <c r="AD13"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30)</f>
        <v>3351</v>
      </c>
      <c r="AE13" s="74">
        <f t="shared" si="8"/>
        <v>6127</v>
      </c>
      <c r="AF13"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30)</f>
        <v>2846</v>
      </c>
      <c r="AG13"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30)</f>
        <v>3571</v>
      </c>
      <c r="AH13" s="74">
        <f t="shared" si="9"/>
        <v>6417</v>
      </c>
      <c r="AI13"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30)</f>
        <v>3037</v>
      </c>
      <c r="AJ13"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30)</f>
        <v>3811</v>
      </c>
      <c r="AK13" s="74">
        <f t="shared" si="10"/>
        <v>6848</v>
      </c>
      <c r="AL13"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30)</f>
        <v>3331</v>
      </c>
      <c r="AM13"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30)</f>
        <v>4174</v>
      </c>
      <c r="AN13" s="74">
        <f t="shared" si="11"/>
        <v>7505</v>
      </c>
      <c r="AO13"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30)</f>
        <v>3602</v>
      </c>
      <c r="AP13"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30)</f>
        <v>4412</v>
      </c>
      <c r="AQ13" s="74">
        <f t="shared" si="12"/>
        <v>8014</v>
      </c>
      <c r="AR13"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30)</f>
        <v>3827</v>
      </c>
      <c r="AS13"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30)</f>
        <v>4641</v>
      </c>
      <c r="AT13" s="74">
        <f t="shared" si="13"/>
        <v>8468</v>
      </c>
      <c r="AU13"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30)</f>
        <v>4096</v>
      </c>
      <c r="AV13"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30)</f>
        <v>4825</v>
      </c>
      <c r="AW13" s="74">
        <f t="shared" si="14"/>
        <v>8921</v>
      </c>
      <c r="AX13"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30)</f>
        <v>4225</v>
      </c>
      <c r="AY13"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30)</f>
        <v>4995</v>
      </c>
      <c r="AZ13" s="74">
        <f t="shared" si="15"/>
        <v>9220</v>
      </c>
      <c r="BA13"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30)</f>
        <v>4105</v>
      </c>
      <c r="BB13"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30)</f>
        <v>4892</v>
      </c>
      <c r="BC13" s="74">
        <f t="shared" si="16"/>
        <v>8997</v>
      </c>
      <c r="BD13"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30)</f>
        <v>3869</v>
      </c>
      <c r="BE13"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30)</f>
        <v>4661</v>
      </c>
      <c r="BF13" s="74">
        <f t="shared" si="17"/>
        <v>8530</v>
      </c>
      <c r="BG13"/>
      <c r="BH13"/>
      <c r="BI13"/>
      <c r="BJ13"/>
      <c r="BK13"/>
      <c r="BL13"/>
      <c r="BM13"/>
      <c r="BN13"/>
      <c r="BO13"/>
      <c r="BP13"/>
      <c r="BQ13"/>
      <c r="BR13"/>
      <c r="BS13"/>
      <c r="BT13"/>
      <c r="BU13"/>
      <c r="BV13"/>
      <c r="BW13"/>
      <c r="BX13"/>
      <c r="BY13"/>
      <c r="BZ13"/>
      <c r="CA13" s="113">
        <f t="shared" si="0"/>
        <v>-3331</v>
      </c>
      <c r="CB13" s="113">
        <f t="shared" si="1"/>
        <v>-4174</v>
      </c>
      <c r="CC13" s="113">
        <f t="shared" si="2"/>
        <v>-7505</v>
      </c>
      <c r="CD13" s="113">
        <f t="shared" si="3"/>
        <v>-3602</v>
      </c>
      <c r="CE13" s="113">
        <f t="shared" si="4"/>
        <v>-4412</v>
      </c>
      <c r="CF13" s="113">
        <f t="shared" si="5"/>
        <v>-8014</v>
      </c>
    </row>
    <row r="14" spans="1:84" s="64" customFormat="1" ht="14.1" customHeight="1">
      <c r="A14" s="78" t="s">
        <v>13</v>
      </c>
      <c r="B14" s="77">
        <v>3685</v>
      </c>
      <c r="C14" s="24">
        <v>3841</v>
      </c>
      <c r="D14" s="75">
        <v>7526</v>
      </c>
      <c r="E14" s="76">
        <v>3275</v>
      </c>
      <c r="F14" s="24">
        <v>3495</v>
      </c>
      <c r="G14" s="74">
        <v>6770</v>
      </c>
      <c r="H14" s="77">
        <v>2981</v>
      </c>
      <c r="I14" s="24">
        <v>3214</v>
      </c>
      <c r="J14" s="74">
        <v>6195</v>
      </c>
      <c r="K14" s="77">
        <v>2790</v>
      </c>
      <c r="L14" s="24">
        <v>3120</v>
      </c>
      <c r="M14" s="74">
        <v>5910</v>
      </c>
      <c r="N14" s="77">
        <v>2693</v>
      </c>
      <c r="O14" s="24">
        <v>3146</v>
      </c>
      <c r="P14" s="74">
        <v>5839</v>
      </c>
      <c r="Q14" s="77">
        <v>2690</v>
      </c>
      <c r="R14" s="24">
        <v>3135</v>
      </c>
      <c r="S14" s="74">
        <v>5825</v>
      </c>
      <c r="T14" s="77">
        <v>2717</v>
      </c>
      <c r="U14" s="24">
        <v>3171</v>
      </c>
      <c r="V14" s="74">
        <f t="shared" si="6"/>
        <v>5888</v>
      </c>
      <c r="W14" s="198">
        <v>2891</v>
      </c>
      <c r="X14" s="34">
        <v>3431</v>
      </c>
      <c r="Y14" s="74">
        <v>6322</v>
      </c>
      <c r="Z14"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35)</f>
        <v>3014</v>
      </c>
      <c r="AA14"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35)</f>
        <v>3534</v>
      </c>
      <c r="AB14" s="74">
        <f t="shared" si="7"/>
        <v>6548</v>
      </c>
      <c r="AC14"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35)</f>
        <v>3086</v>
      </c>
      <c r="AD14"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35)</f>
        <v>3601</v>
      </c>
      <c r="AE14" s="74">
        <f t="shared" si="8"/>
        <v>6687</v>
      </c>
      <c r="AF14"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35)</f>
        <v>3194</v>
      </c>
      <c r="AG14"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35)</f>
        <v>3660</v>
      </c>
      <c r="AH14" s="74">
        <f t="shared" si="9"/>
        <v>6854</v>
      </c>
      <c r="AI14"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35)</f>
        <v>3296</v>
      </c>
      <c r="AJ14"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35)</f>
        <v>3652</v>
      </c>
      <c r="AK14" s="74">
        <f t="shared" si="10"/>
        <v>6948</v>
      </c>
      <c r="AL14"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35)</f>
        <v>3446</v>
      </c>
      <c r="AM14"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35)</f>
        <v>3831</v>
      </c>
      <c r="AN14" s="74">
        <f t="shared" si="11"/>
        <v>7277</v>
      </c>
      <c r="AO14"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35)</f>
        <v>3524</v>
      </c>
      <c r="AP14"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35)</f>
        <v>3993</v>
      </c>
      <c r="AQ14" s="74">
        <f t="shared" si="12"/>
        <v>7517</v>
      </c>
      <c r="AR14"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35)</f>
        <v>3708</v>
      </c>
      <c r="AS14"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35)</f>
        <v>4063</v>
      </c>
      <c r="AT14" s="74">
        <f t="shared" si="13"/>
        <v>7771</v>
      </c>
      <c r="AU14"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35)</f>
        <v>3886</v>
      </c>
      <c r="AV14"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35)</f>
        <v>4274</v>
      </c>
      <c r="AW14" s="74">
        <f t="shared" si="14"/>
        <v>8160</v>
      </c>
      <c r="AX14"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35)</f>
        <v>4062</v>
      </c>
      <c r="AY14"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35)</f>
        <v>4462</v>
      </c>
      <c r="AZ14" s="74">
        <f t="shared" si="15"/>
        <v>8524</v>
      </c>
      <c r="BA14"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35)</f>
        <v>4125</v>
      </c>
      <c r="BB14"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35)</f>
        <v>4592</v>
      </c>
      <c r="BC14" s="74">
        <f t="shared" si="16"/>
        <v>8717</v>
      </c>
      <c r="BD14"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35)</f>
        <v>4106</v>
      </c>
      <c r="BE14"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35)</f>
        <v>4527</v>
      </c>
      <c r="BF14" s="74">
        <f t="shared" si="17"/>
        <v>8633</v>
      </c>
      <c r="BG14"/>
      <c r="BH14"/>
      <c r="BI14"/>
      <c r="BJ14"/>
      <c r="BK14"/>
      <c r="BL14"/>
      <c r="BM14"/>
      <c r="BN14"/>
      <c r="BO14"/>
      <c r="BP14"/>
      <c r="BQ14"/>
      <c r="BR14"/>
      <c r="BS14"/>
      <c r="BT14"/>
      <c r="BU14"/>
      <c r="BV14"/>
      <c r="BW14"/>
      <c r="BX14"/>
      <c r="BY14"/>
      <c r="BZ14"/>
      <c r="CA14" s="113">
        <f t="shared" si="0"/>
        <v>-3446</v>
      </c>
      <c r="CB14" s="113">
        <f t="shared" si="1"/>
        <v>-3831</v>
      </c>
      <c r="CC14" s="113">
        <f t="shared" si="2"/>
        <v>-7277</v>
      </c>
      <c r="CD14" s="113">
        <f t="shared" si="3"/>
        <v>-3524</v>
      </c>
      <c r="CE14" s="113">
        <f t="shared" si="4"/>
        <v>-3993</v>
      </c>
      <c r="CF14" s="113">
        <f t="shared" si="5"/>
        <v>-7517</v>
      </c>
    </row>
    <row r="15" spans="1:84" s="64" customFormat="1" ht="14.1" customHeight="1">
      <c r="A15" s="78" t="s">
        <v>14</v>
      </c>
      <c r="B15" s="77">
        <v>3620</v>
      </c>
      <c r="C15" s="24">
        <v>3832</v>
      </c>
      <c r="D15" s="75">
        <v>7452</v>
      </c>
      <c r="E15" s="76">
        <v>3399</v>
      </c>
      <c r="F15" s="24">
        <v>3663</v>
      </c>
      <c r="G15" s="74">
        <v>7062</v>
      </c>
      <c r="H15" s="77">
        <v>3322</v>
      </c>
      <c r="I15" s="24">
        <v>3571</v>
      </c>
      <c r="J15" s="74">
        <v>6893</v>
      </c>
      <c r="K15" s="77">
        <v>3184</v>
      </c>
      <c r="L15" s="24">
        <v>3397</v>
      </c>
      <c r="M15" s="74">
        <v>6581</v>
      </c>
      <c r="N15" s="77">
        <v>3133</v>
      </c>
      <c r="O15" s="24">
        <v>3310</v>
      </c>
      <c r="P15" s="74">
        <v>6443</v>
      </c>
      <c r="Q15" s="77">
        <v>3084</v>
      </c>
      <c r="R15" s="24">
        <v>3184</v>
      </c>
      <c r="S15" s="74">
        <v>6268</v>
      </c>
      <c r="T15" s="77">
        <v>2999</v>
      </c>
      <c r="U15" s="24">
        <v>3167</v>
      </c>
      <c r="V15" s="74">
        <f t="shared" si="6"/>
        <v>6166</v>
      </c>
      <c r="W15" s="198">
        <v>3032</v>
      </c>
      <c r="X15" s="34">
        <v>3159</v>
      </c>
      <c r="Y15" s="74">
        <v>6191</v>
      </c>
      <c r="Z15"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40)</f>
        <v>3043</v>
      </c>
      <c r="AA15"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40)</f>
        <v>3240</v>
      </c>
      <c r="AB15" s="74">
        <f t="shared" si="7"/>
        <v>6283</v>
      </c>
      <c r="AC15"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40)</f>
        <v>3102</v>
      </c>
      <c r="AD15"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40)</f>
        <v>3390</v>
      </c>
      <c r="AE15" s="74">
        <f t="shared" si="8"/>
        <v>6492</v>
      </c>
      <c r="AF15"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40)</f>
        <v>3215</v>
      </c>
      <c r="AG15"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40)</f>
        <v>3579</v>
      </c>
      <c r="AH15" s="74">
        <f t="shared" si="9"/>
        <v>6794</v>
      </c>
      <c r="AI15"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40)</f>
        <v>3360</v>
      </c>
      <c r="AJ15"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40)</f>
        <v>3826</v>
      </c>
      <c r="AK15" s="74">
        <f t="shared" si="10"/>
        <v>7186</v>
      </c>
      <c r="AL15"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40)</f>
        <v>3521</v>
      </c>
      <c r="AM15"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40)</f>
        <v>3992</v>
      </c>
      <c r="AN15" s="74">
        <f t="shared" si="11"/>
        <v>7513</v>
      </c>
      <c r="AO15"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40)</f>
        <v>3696</v>
      </c>
      <c r="AP15"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40)</f>
        <v>3985</v>
      </c>
      <c r="AQ15" s="74">
        <f t="shared" si="12"/>
        <v>7681</v>
      </c>
      <c r="AR15"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40)</f>
        <v>3801</v>
      </c>
      <c r="AS15"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40)</f>
        <v>4051</v>
      </c>
      <c r="AT15" s="74">
        <f t="shared" si="13"/>
        <v>7852</v>
      </c>
      <c r="AU15"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40)</f>
        <v>3795</v>
      </c>
      <c r="AV15"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40)</f>
        <v>4029</v>
      </c>
      <c r="AW15" s="74">
        <f t="shared" si="14"/>
        <v>7824</v>
      </c>
      <c r="AX15"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40)</f>
        <v>3745</v>
      </c>
      <c r="AY15"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40)</f>
        <v>3985</v>
      </c>
      <c r="AZ15" s="74">
        <f t="shared" si="15"/>
        <v>7730</v>
      </c>
      <c r="BA15"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40)</f>
        <v>3705</v>
      </c>
      <c r="BB15"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40)</f>
        <v>3901</v>
      </c>
      <c r="BC15" s="74">
        <f t="shared" si="16"/>
        <v>7606</v>
      </c>
      <c r="BD15"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40)</f>
        <v>3645</v>
      </c>
      <c r="BE15"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40)</f>
        <v>3895</v>
      </c>
      <c r="BF15" s="74">
        <f t="shared" si="17"/>
        <v>7540</v>
      </c>
      <c r="BG15"/>
      <c r="BH15"/>
      <c r="BI15"/>
      <c r="BJ15"/>
      <c r="BK15"/>
      <c r="BL15"/>
      <c r="BM15"/>
      <c r="BN15"/>
      <c r="BO15"/>
      <c r="BP15"/>
      <c r="BQ15"/>
      <c r="BR15"/>
      <c r="BS15"/>
      <c r="BT15"/>
      <c r="BU15"/>
      <c r="BV15"/>
      <c r="BW15"/>
      <c r="BX15"/>
      <c r="BY15"/>
      <c r="BZ15"/>
      <c r="CA15" s="113">
        <f t="shared" si="0"/>
        <v>-3521</v>
      </c>
      <c r="CB15" s="113">
        <f t="shared" si="1"/>
        <v>-3992</v>
      </c>
      <c r="CC15" s="113">
        <f t="shared" si="2"/>
        <v>-7513</v>
      </c>
      <c r="CD15" s="113">
        <f t="shared" si="3"/>
        <v>-3696</v>
      </c>
      <c r="CE15" s="113">
        <f t="shared" si="4"/>
        <v>-3985</v>
      </c>
      <c r="CF15" s="113">
        <f t="shared" si="5"/>
        <v>-7681</v>
      </c>
    </row>
    <row r="16" spans="1:84" s="64" customFormat="1" ht="14.1" customHeight="1">
      <c r="A16" s="78" t="s">
        <v>15</v>
      </c>
      <c r="B16" s="77">
        <v>3605</v>
      </c>
      <c r="C16" s="24">
        <v>3559</v>
      </c>
      <c r="D16" s="75">
        <v>7164</v>
      </c>
      <c r="E16" s="76">
        <v>3366</v>
      </c>
      <c r="F16" s="24">
        <v>3386</v>
      </c>
      <c r="G16" s="74">
        <v>6752</v>
      </c>
      <c r="H16" s="77">
        <v>3189</v>
      </c>
      <c r="I16" s="24">
        <v>3270</v>
      </c>
      <c r="J16" s="74">
        <v>6459</v>
      </c>
      <c r="K16" s="77">
        <v>3082</v>
      </c>
      <c r="L16" s="24">
        <v>3213</v>
      </c>
      <c r="M16" s="74">
        <v>6295</v>
      </c>
      <c r="N16" s="77">
        <v>3101</v>
      </c>
      <c r="O16" s="24">
        <v>3233</v>
      </c>
      <c r="P16" s="74">
        <v>6334</v>
      </c>
      <c r="Q16" s="77">
        <v>3077</v>
      </c>
      <c r="R16" s="24">
        <v>3266</v>
      </c>
      <c r="S16" s="74">
        <v>6343</v>
      </c>
      <c r="T16" s="77">
        <v>3156</v>
      </c>
      <c r="U16" s="24">
        <v>3274</v>
      </c>
      <c r="V16" s="74">
        <f t="shared" si="6"/>
        <v>6430</v>
      </c>
      <c r="W16" s="198">
        <v>3309</v>
      </c>
      <c r="X16" s="34">
        <v>3418</v>
      </c>
      <c r="Y16" s="74">
        <v>6727</v>
      </c>
      <c r="Z16"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45)</f>
        <v>3343</v>
      </c>
      <c r="AA16"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45)</f>
        <v>3519</v>
      </c>
      <c r="AB16" s="74">
        <f t="shared" si="7"/>
        <v>6862</v>
      </c>
      <c r="AC16"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45)</f>
        <v>3435</v>
      </c>
      <c r="AD16"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45)</f>
        <v>3617</v>
      </c>
      <c r="AE16" s="74">
        <f t="shared" si="8"/>
        <v>7052</v>
      </c>
      <c r="AF16"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45)</f>
        <v>3518</v>
      </c>
      <c r="AG16"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45)</f>
        <v>3626</v>
      </c>
      <c r="AH16" s="74">
        <f t="shared" si="9"/>
        <v>7144</v>
      </c>
      <c r="AI16"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45)</f>
        <v>3547</v>
      </c>
      <c r="AJ16"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45)</f>
        <v>3644</v>
      </c>
      <c r="AK16" s="74">
        <f t="shared" si="10"/>
        <v>7191</v>
      </c>
      <c r="AL16"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45)</f>
        <v>3567</v>
      </c>
      <c r="AM16"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45)</f>
        <v>3626</v>
      </c>
      <c r="AN16" s="74">
        <f t="shared" si="11"/>
        <v>7193</v>
      </c>
      <c r="AO16"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45)</f>
        <v>3587</v>
      </c>
      <c r="AP16"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45)</f>
        <v>3696</v>
      </c>
      <c r="AQ16" s="74">
        <f t="shared" si="12"/>
        <v>7283</v>
      </c>
      <c r="AR16"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45)</f>
        <v>3626</v>
      </c>
      <c r="AS16"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45)</f>
        <v>3752</v>
      </c>
      <c r="AT16" s="74">
        <f t="shared" si="13"/>
        <v>7378</v>
      </c>
      <c r="AU16"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45)</f>
        <v>3746</v>
      </c>
      <c r="AV16"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45)</f>
        <v>3872</v>
      </c>
      <c r="AW16" s="74">
        <f t="shared" si="14"/>
        <v>7618</v>
      </c>
      <c r="AX16"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45)</f>
        <v>3855</v>
      </c>
      <c r="AY16"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45)</f>
        <v>4013</v>
      </c>
      <c r="AZ16" s="74">
        <f t="shared" si="15"/>
        <v>7868</v>
      </c>
      <c r="BA16"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45)</f>
        <v>3807</v>
      </c>
      <c r="BB16"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45)</f>
        <v>3975</v>
      </c>
      <c r="BC16" s="74">
        <f t="shared" si="16"/>
        <v>7782</v>
      </c>
      <c r="BD16"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45)</f>
        <v>3743</v>
      </c>
      <c r="BE16"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45)</f>
        <v>3926</v>
      </c>
      <c r="BF16" s="74">
        <f t="shared" si="17"/>
        <v>7669</v>
      </c>
      <c r="BG16"/>
      <c r="BH16"/>
      <c r="BI16"/>
      <c r="BJ16"/>
      <c r="BK16"/>
      <c r="BL16"/>
      <c r="BM16"/>
      <c r="BN16"/>
      <c r="BO16"/>
      <c r="BP16"/>
      <c r="BQ16"/>
      <c r="BR16"/>
      <c r="BS16"/>
      <c r="BT16"/>
      <c r="BU16"/>
      <c r="BV16"/>
      <c r="BW16"/>
      <c r="BX16"/>
      <c r="BY16"/>
      <c r="BZ16"/>
      <c r="CA16" s="113">
        <f t="shared" si="0"/>
        <v>-3567</v>
      </c>
      <c r="CB16" s="113">
        <f t="shared" si="1"/>
        <v>-3626</v>
      </c>
      <c r="CC16" s="113">
        <f t="shared" si="2"/>
        <v>-7193</v>
      </c>
      <c r="CD16" s="113">
        <f t="shared" si="3"/>
        <v>-3587</v>
      </c>
      <c r="CE16" s="113">
        <f t="shared" si="4"/>
        <v>-3696</v>
      </c>
      <c r="CF16" s="113">
        <f t="shared" si="5"/>
        <v>-7283</v>
      </c>
    </row>
    <row r="17" spans="1:84" s="64" customFormat="1" ht="14.1" customHeight="1">
      <c r="A17" s="78" t="s">
        <v>16</v>
      </c>
      <c r="B17" s="77">
        <v>3511</v>
      </c>
      <c r="C17" s="24">
        <v>2989</v>
      </c>
      <c r="D17" s="75">
        <v>6500</v>
      </c>
      <c r="E17" s="76">
        <v>3312</v>
      </c>
      <c r="F17" s="24">
        <v>3016</v>
      </c>
      <c r="G17" s="74">
        <v>6328</v>
      </c>
      <c r="H17" s="77">
        <v>3187</v>
      </c>
      <c r="I17" s="24">
        <v>3024</v>
      </c>
      <c r="J17" s="74">
        <v>6211</v>
      </c>
      <c r="K17" s="77">
        <v>3140</v>
      </c>
      <c r="L17" s="24">
        <v>2973</v>
      </c>
      <c r="M17" s="74">
        <v>6113</v>
      </c>
      <c r="N17" s="77">
        <v>3126</v>
      </c>
      <c r="O17" s="24">
        <v>3004</v>
      </c>
      <c r="P17" s="74">
        <v>6130</v>
      </c>
      <c r="Q17" s="77">
        <v>3027</v>
      </c>
      <c r="R17" s="24">
        <v>3017</v>
      </c>
      <c r="S17" s="74">
        <v>6044</v>
      </c>
      <c r="T17" s="77">
        <v>2982</v>
      </c>
      <c r="U17" s="24">
        <v>2995</v>
      </c>
      <c r="V17" s="74">
        <f t="shared" si="6"/>
        <v>5977</v>
      </c>
      <c r="W17" s="198">
        <v>3073</v>
      </c>
      <c r="X17" s="34">
        <v>3168</v>
      </c>
      <c r="Y17" s="74">
        <v>6241</v>
      </c>
      <c r="Z17"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50)</f>
        <v>3171</v>
      </c>
      <c r="AA17"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50)</f>
        <v>3251</v>
      </c>
      <c r="AB17" s="74">
        <f t="shared" si="7"/>
        <v>6422</v>
      </c>
      <c r="AC17"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50)</f>
        <v>3270</v>
      </c>
      <c r="AD17"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50)</f>
        <v>3339</v>
      </c>
      <c r="AE17" s="74">
        <f t="shared" si="8"/>
        <v>6609</v>
      </c>
      <c r="AF17"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50)</f>
        <v>3355</v>
      </c>
      <c r="AG17"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50)</f>
        <v>3519</v>
      </c>
      <c r="AH17" s="74">
        <f t="shared" si="9"/>
        <v>6874</v>
      </c>
      <c r="AI17"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50)</f>
        <v>3524</v>
      </c>
      <c r="AJ17"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50)</f>
        <v>3565</v>
      </c>
      <c r="AK17" s="74">
        <f t="shared" si="10"/>
        <v>7089</v>
      </c>
      <c r="AL17"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50)</f>
        <v>3713</v>
      </c>
      <c r="AM17"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50)</f>
        <v>3792</v>
      </c>
      <c r="AN17" s="74">
        <f t="shared" si="11"/>
        <v>7505</v>
      </c>
      <c r="AO17"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50)</f>
        <v>3831</v>
      </c>
      <c r="AP17"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50)</f>
        <v>3892</v>
      </c>
      <c r="AQ17" s="74">
        <f t="shared" si="12"/>
        <v>7723</v>
      </c>
      <c r="AR17"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50)</f>
        <v>3850</v>
      </c>
      <c r="AS17"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50)</f>
        <v>3894</v>
      </c>
      <c r="AT17" s="74">
        <f t="shared" si="13"/>
        <v>7744</v>
      </c>
      <c r="AU17"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50)</f>
        <v>3906</v>
      </c>
      <c r="AV17"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50)</f>
        <v>3860</v>
      </c>
      <c r="AW17" s="74">
        <f t="shared" si="14"/>
        <v>7766</v>
      </c>
      <c r="AX17"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50)</f>
        <v>3790</v>
      </c>
      <c r="AY17"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50)</f>
        <v>3767</v>
      </c>
      <c r="AZ17" s="74">
        <f t="shared" si="15"/>
        <v>7557</v>
      </c>
      <c r="BA17"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50)</f>
        <v>3588</v>
      </c>
      <c r="BB17"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50)</f>
        <v>3669</v>
      </c>
      <c r="BC17" s="74">
        <f t="shared" si="16"/>
        <v>7257</v>
      </c>
      <c r="BD17"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50)</f>
        <v>3487</v>
      </c>
      <c r="BE17"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50)</f>
        <v>3611</v>
      </c>
      <c r="BF17" s="74">
        <f t="shared" si="17"/>
        <v>7098</v>
      </c>
      <c r="BG17"/>
      <c r="BH17"/>
      <c r="BI17"/>
      <c r="BJ17"/>
      <c r="BK17"/>
      <c r="BL17"/>
      <c r="BM17"/>
      <c r="BN17"/>
      <c r="BO17"/>
      <c r="BP17"/>
      <c r="BQ17"/>
      <c r="BR17"/>
      <c r="BS17"/>
      <c r="BT17"/>
      <c r="BU17"/>
      <c r="BV17"/>
      <c r="BW17"/>
      <c r="BX17"/>
      <c r="BY17"/>
      <c r="BZ17"/>
      <c r="CA17" s="113">
        <f t="shared" si="0"/>
        <v>-3713</v>
      </c>
      <c r="CB17" s="113">
        <f t="shared" si="1"/>
        <v>-3792</v>
      </c>
      <c r="CC17" s="113">
        <f t="shared" si="2"/>
        <v>-7505</v>
      </c>
      <c r="CD17" s="113">
        <f t="shared" si="3"/>
        <v>-3831</v>
      </c>
      <c r="CE17" s="113">
        <f t="shared" si="4"/>
        <v>-3892</v>
      </c>
      <c r="CF17" s="113">
        <f t="shared" si="5"/>
        <v>-7723</v>
      </c>
    </row>
    <row r="18" spans="1:84" s="64" customFormat="1" ht="14.1" customHeight="1">
      <c r="A18" s="78" t="s">
        <v>17</v>
      </c>
      <c r="B18" s="77">
        <v>2202</v>
      </c>
      <c r="C18" s="24">
        <v>1831</v>
      </c>
      <c r="D18" s="75">
        <v>4033</v>
      </c>
      <c r="E18" s="76">
        <v>2292</v>
      </c>
      <c r="F18" s="24">
        <v>1932</v>
      </c>
      <c r="G18" s="74">
        <v>4224</v>
      </c>
      <c r="H18" s="77">
        <v>2434</v>
      </c>
      <c r="I18" s="24">
        <v>1995</v>
      </c>
      <c r="J18" s="74">
        <v>4429</v>
      </c>
      <c r="K18" s="77">
        <v>2542</v>
      </c>
      <c r="L18" s="24">
        <v>2112</v>
      </c>
      <c r="M18" s="74">
        <v>4654</v>
      </c>
      <c r="N18" s="77">
        <v>2650</v>
      </c>
      <c r="O18" s="24">
        <v>2254</v>
      </c>
      <c r="P18" s="74">
        <v>4904</v>
      </c>
      <c r="Q18" s="77">
        <v>2769</v>
      </c>
      <c r="R18" s="24">
        <v>2388</v>
      </c>
      <c r="S18" s="74">
        <v>5157</v>
      </c>
      <c r="T18" s="77">
        <v>2765</v>
      </c>
      <c r="U18" s="24">
        <v>2499</v>
      </c>
      <c r="V18" s="74">
        <f t="shared" si="6"/>
        <v>5264</v>
      </c>
      <c r="W18" s="198">
        <v>2846</v>
      </c>
      <c r="X18" s="34">
        <v>2597</v>
      </c>
      <c r="Y18" s="74">
        <v>5443</v>
      </c>
      <c r="Z18"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55)</f>
        <v>2948</v>
      </c>
      <c r="AA18"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55)</f>
        <v>2704</v>
      </c>
      <c r="AB18" s="74">
        <f t="shared" si="7"/>
        <v>5652</v>
      </c>
      <c r="AC18"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55)</f>
        <v>3065</v>
      </c>
      <c r="AD18"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55)</f>
        <v>2878</v>
      </c>
      <c r="AE18" s="74">
        <f t="shared" si="8"/>
        <v>5943</v>
      </c>
      <c r="AF18"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55)</f>
        <v>3106</v>
      </c>
      <c r="AG18"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55)</f>
        <v>3009</v>
      </c>
      <c r="AH18" s="74">
        <f t="shared" si="9"/>
        <v>6115</v>
      </c>
      <c r="AI18"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55)</f>
        <v>3152</v>
      </c>
      <c r="AJ18"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55)</f>
        <v>3119</v>
      </c>
      <c r="AK18" s="74">
        <f t="shared" si="10"/>
        <v>6271</v>
      </c>
      <c r="AL18"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55)</f>
        <v>3252</v>
      </c>
      <c r="AM18"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55)</f>
        <v>3241</v>
      </c>
      <c r="AN18" s="74">
        <f t="shared" si="11"/>
        <v>6493</v>
      </c>
      <c r="AO18"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55)</f>
        <v>3351</v>
      </c>
      <c r="AP18"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55)</f>
        <v>3369</v>
      </c>
      <c r="AQ18" s="74">
        <f t="shared" si="12"/>
        <v>6720</v>
      </c>
      <c r="AR18"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55)</f>
        <v>3434</v>
      </c>
      <c r="AS18"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55)</f>
        <v>3385</v>
      </c>
      <c r="AT18" s="74">
        <f t="shared" si="13"/>
        <v>6819</v>
      </c>
      <c r="AU18"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55)</f>
        <v>3442</v>
      </c>
      <c r="AV18"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55)</f>
        <v>3506</v>
      </c>
      <c r="AW18" s="74">
        <f t="shared" si="14"/>
        <v>6948</v>
      </c>
      <c r="AX18"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55)</f>
        <v>3535</v>
      </c>
      <c r="AY18"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55)</f>
        <v>3500</v>
      </c>
      <c r="AZ18" s="74">
        <f t="shared" si="15"/>
        <v>7035</v>
      </c>
      <c r="BA18"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55)</f>
        <v>3636</v>
      </c>
      <c r="BB18"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55)</f>
        <v>3568</v>
      </c>
      <c r="BC18" s="74">
        <f t="shared" si="16"/>
        <v>7204</v>
      </c>
      <c r="BD18"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55)</f>
        <v>3585</v>
      </c>
      <c r="BE18"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55)</f>
        <v>3530</v>
      </c>
      <c r="BF18" s="74">
        <f t="shared" si="17"/>
        <v>7115</v>
      </c>
      <c r="BG18"/>
      <c r="BH18"/>
      <c r="BI18"/>
      <c r="BJ18"/>
      <c r="BK18"/>
      <c r="BL18"/>
      <c r="BM18"/>
      <c r="BN18"/>
      <c r="BO18"/>
      <c r="BP18"/>
      <c r="BQ18"/>
      <c r="BR18"/>
      <c r="BS18"/>
      <c r="BT18"/>
      <c r="BU18"/>
      <c r="BV18"/>
      <c r="BW18"/>
      <c r="BX18"/>
      <c r="BY18"/>
      <c r="BZ18"/>
      <c r="CA18" s="113">
        <f t="shared" si="0"/>
        <v>-3252</v>
      </c>
      <c r="CB18" s="113">
        <f t="shared" si="1"/>
        <v>-3241</v>
      </c>
      <c r="CC18" s="113">
        <f t="shared" si="2"/>
        <v>-6493</v>
      </c>
      <c r="CD18" s="113">
        <f t="shared" si="3"/>
        <v>-3351</v>
      </c>
      <c r="CE18" s="113">
        <f t="shared" si="4"/>
        <v>-3369</v>
      </c>
      <c r="CF18" s="113">
        <f t="shared" si="5"/>
        <v>-6720</v>
      </c>
    </row>
    <row r="19" spans="1:84" s="64" customFormat="1" ht="14.1" customHeight="1">
      <c r="A19" s="78" t="s">
        <v>18</v>
      </c>
      <c r="B19" s="77">
        <v>1206</v>
      </c>
      <c r="C19" s="24">
        <v>812</v>
      </c>
      <c r="D19" s="75">
        <v>2018</v>
      </c>
      <c r="E19" s="76">
        <v>1305</v>
      </c>
      <c r="F19" s="24">
        <v>891</v>
      </c>
      <c r="G19" s="74">
        <v>2196</v>
      </c>
      <c r="H19" s="77">
        <v>1401</v>
      </c>
      <c r="I19" s="24">
        <v>1033</v>
      </c>
      <c r="J19" s="74">
        <v>2434</v>
      </c>
      <c r="K19" s="77">
        <v>1468</v>
      </c>
      <c r="L19" s="24">
        <v>1097</v>
      </c>
      <c r="M19" s="74">
        <v>2565</v>
      </c>
      <c r="N19" s="77">
        <v>1599</v>
      </c>
      <c r="O19" s="24">
        <v>1249</v>
      </c>
      <c r="P19" s="74">
        <v>2848</v>
      </c>
      <c r="Q19" s="77">
        <v>1670</v>
      </c>
      <c r="R19" s="24">
        <v>1325</v>
      </c>
      <c r="S19" s="74">
        <v>2995</v>
      </c>
      <c r="T19" s="77">
        <v>1830</v>
      </c>
      <c r="U19" s="24">
        <v>1488</v>
      </c>
      <c r="V19" s="74">
        <f t="shared" si="6"/>
        <v>3318</v>
      </c>
      <c r="W19" s="198">
        <v>1998</v>
      </c>
      <c r="X19" s="34">
        <v>1642</v>
      </c>
      <c r="Y19" s="74">
        <v>3640</v>
      </c>
      <c r="Z19"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60)</f>
        <v>2139</v>
      </c>
      <c r="AA19"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60)</f>
        <v>1810</v>
      </c>
      <c r="AB19" s="74">
        <f t="shared" si="7"/>
        <v>3949</v>
      </c>
      <c r="AC19"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60)</f>
        <v>2307</v>
      </c>
      <c r="AD19"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60)</f>
        <v>1990</v>
      </c>
      <c r="AE19" s="74">
        <f t="shared" si="8"/>
        <v>4297</v>
      </c>
      <c r="AF19"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60)</f>
        <v>2538</v>
      </c>
      <c r="AG19"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60)</f>
        <v>2144</v>
      </c>
      <c r="AH19" s="74">
        <f t="shared" si="9"/>
        <v>4682</v>
      </c>
      <c r="AI19"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60)</f>
        <v>2623</v>
      </c>
      <c r="AJ19"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60)</f>
        <v>2289</v>
      </c>
      <c r="AK19" s="74">
        <f t="shared" si="10"/>
        <v>4912</v>
      </c>
      <c r="AL19"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60)</f>
        <v>2705</v>
      </c>
      <c r="AM19"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60)</f>
        <v>2411</v>
      </c>
      <c r="AN19" s="74">
        <f t="shared" si="11"/>
        <v>5116</v>
      </c>
      <c r="AO19"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60)</f>
        <v>2782</v>
      </c>
      <c r="AP19"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60)</f>
        <v>2523</v>
      </c>
      <c r="AQ19" s="74">
        <f t="shared" si="12"/>
        <v>5305</v>
      </c>
      <c r="AR19"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60)</f>
        <v>2851</v>
      </c>
      <c r="AS19"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60)</f>
        <v>2622</v>
      </c>
      <c r="AT19" s="74">
        <f t="shared" si="13"/>
        <v>5473</v>
      </c>
      <c r="AU19"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60)</f>
        <v>2863</v>
      </c>
      <c r="AV19"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60)</f>
        <v>2629</v>
      </c>
      <c r="AW19" s="74">
        <f t="shared" si="14"/>
        <v>5492</v>
      </c>
      <c r="AX19"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60)</f>
        <v>2916</v>
      </c>
      <c r="AY19"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60)</f>
        <v>2718</v>
      </c>
      <c r="AZ19" s="74">
        <f t="shared" si="15"/>
        <v>5634</v>
      </c>
      <c r="BA19"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60)</f>
        <v>2926</v>
      </c>
      <c r="BB19"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60)</f>
        <v>2779</v>
      </c>
      <c r="BC19" s="74">
        <f t="shared" si="16"/>
        <v>5705</v>
      </c>
      <c r="BD19"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60)</f>
        <v>2898</v>
      </c>
      <c r="BE19"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60)</f>
        <v>2803</v>
      </c>
      <c r="BF19" s="74">
        <f t="shared" si="17"/>
        <v>5701</v>
      </c>
      <c r="BG19"/>
      <c r="BH19"/>
      <c r="BI19"/>
      <c r="BJ19"/>
      <c r="BK19"/>
      <c r="BL19"/>
      <c r="BM19"/>
      <c r="BN19"/>
      <c r="BO19"/>
      <c r="BP19"/>
      <c r="BQ19"/>
      <c r="BR19"/>
      <c r="BS19"/>
      <c r="BT19"/>
      <c r="BU19"/>
      <c r="BV19"/>
      <c r="BW19"/>
      <c r="BX19"/>
      <c r="BY19"/>
      <c r="BZ19"/>
      <c r="CA19" s="113">
        <f t="shared" si="0"/>
        <v>-2705</v>
      </c>
      <c r="CB19" s="113">
        <f t="shared" si="1"/>
        <v>-2411</v>
      </c>
      <c r="CC19" s="113">
        <f t="shared" si="2"/>
        <v>-5116</v>
      </c>
      <c r="CD19" s="113">
        <f t="shared" si="3"/>
        <v>-2782</v>
      </c>
      <c r="CE19" s="113">
        <f t="shared" si="4"/>
        <v>-2523</v>
      </c>
      <c r="CF19" s="113">
        <f t="shared" si="5"/>
        <v>-5305</v>
      </c>
    </row>
    <row r="20" spans="1:84" s="64" customFormat="1" ht="14.1" customHeight="1">
      <c r="A20" s="78" t="s">
        <v>19</v>
      </c>
      <c r="B20" s="77">
        <v>519</v>
      </c>
      <c r="C20" s="24">
        <v>396</v>
      </c>
      <c r="D20" s="75">
        <v>915</v>
      </c>
      <c r="E20" s="76">
        <v>532</v>
      </c>
      <c r="F20" s="24">
        <v>388</v>
      </c>
      <c r="G20" s="74">
        <v>920</v>
      </c>
      <c r="H20" s="77">
        <v>577</v>
      </c>
      <c r="I20" s="24">
        <v>424</v>
      </c>
      <c r="J20" s="74">
        <v>1001</v>
      </c>
      <c r="K20" s="77">
        <v>653</v>
      </c>
      <c r="L20" s="24">
        <v>469</v>
      </c>
      <c r="M20" s="74">
        <v>1122</v>
      </c>
      <c r="N20" s="77">
        <v>739</v>
      </c>
      <c r="O20" s="24">
        <v>517</v>
      </c>
      <c r="P20" s="74">
        <v>1256</v>
      </c>
      <c r="Q20" s="77">
        <v>836</v>
      </c>
      <c r="R20" s="24">
        <v>612</v>
      </c>
      <c r="S20" s="74">
        <v>1448</v>
      </c>
      <c r="T20" s="77">
        <v>958</v>
      </c>
      <c r="U20" s="24">
        <v>686</v>
      </c>
      <c r="V20" s="74">
        <f t="shared" si="6"/>
        <v>1644</v>
      </c>
      <c r="W20" s="198">
        <v>1114</v>
      </c>
      <c r="X20" s="34">
        <v>798</v>
      </c>
      <c r="Y20" s="74">
        <v>1912</v>
      </c>
      <c r="Z20"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65)</f>
        <v>1173</v>
      </c>
      <c r="AA20"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65)</f>
        <v>873</v>
      </c>
      <c r="AB20" s="74">
        <f t="shared" si="7"/>
        <v>2046</v>
      </c>
      <c r="AC20"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65)</f>
        <v>1296</v>
      </c>
      <c r="AD20"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65)</f>
        <v>1004</v>
      </c>
      <c r="AE20" s="74">
        <f t="shared" si="8"/>
        <v>2300</v>
      </c>
      <c r="AF20"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65)</f>
        <v>1352</v>
      </c>
      <c r="AG20"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65)</f>
        <v>1106</v>
      </c>
      <c r="AH20" s="74">
        <f t="shared" si="9"/>
        <v>2458</v>
      </c>
      <c r="AI20"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65)</f>
        <v>1505</v>
      </c>
      <c r="AJ20"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65)</f>
        <v>1269</v>
      </c>
      <c r="AK20" s="74">
        <f t="shared" si="10"/>
        <v>2774</v>
      </c>
      <c r="AL20"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65)</f>
        <v>1677</v>
      </c>
      <c r="AM20"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65)</f>
        <v>1426</v>
      </c>
      <c r="AN20" s="74">
        <f t="shared" si="11"/>
        <v>3103</v>
      </c>
      <c r="AO20"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65)</f>
        <v>1814</v>
      </c>
      <c r="AP20"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65)</f>
        <v>1544</v>
      </c>
      <c r="AQ20" s="74">
        <f t="shared" si="12"/>
        <v>3358</v>
      </c>
      <c r="AR20"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65)</f>
        <v>1918</v>
      </c>
      <c r="AS20"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65)</f>
        <v>1642</v>
      </c>
      <c r="AT20" s="74">
        <f t="shared" si="13"/>
        <v>3560</v>
      </c>
      <c r="AU20"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65)</f>
        <v>2078</v>
      </c>
      <c r="AV20"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65)</f>
        <v>1777</v>
      </c>
      <c r="AW20" s="74">
        <f t="shared" si="14"/>
        <v>3855</v>
      </c>
      <c r="AX20"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65)</f>
        <v>2071</v>
      </c>
      <c r="AY20"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65)</f>
        <v>1877</v>
      </c>
      <c r="AZ20" s="74">
        <f t="shared" si="15"/>
        <v>3948</v>
      </c>
      <c r="BA20"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65)</f>
        <v>2078</v>
      </c>
      <c r="BB20"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65)</f>
        <v>1925</v>
      </c>
      <c r="BC20" s="74">
        <f t="shared" si="16"/>
        <v>4003</v>
      </c>
      <c r="BD20"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65)</f>
        <v>2125</v>
      </c>
      <c r="BE20"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65)</f>
        <v>1985</v>
      </c>
      <c r="BF20" s="74">
        <f t="shared" si="17"/>
        <v>4110</v>
      </c>
      <c r="BG20"/>
      <c r="BH20"/>
      <c r="BI20"/>
      <c r="BJ20"/>
      <c r="BK20"/>
      <c r="BL20"/>
      <c r="BM20"/>
      <c r="BN20"/>
      <c r="BO20"/>
      <c r="BP20"/>
      <c r="BQ20"/>
      <c r="BR20"/>
      <c r="BS20"/>
      <c r="BT20"/>
      <c r="BU20"/>
      <c r="BV20"/>
      <c r="BW20"/>
      <c r="BX20"/>
      <c r="BY20"/>
      <c r="BZ20"/>
      <c r="CA20" s="113">
        <f t="shared" si="0"/>
        <v>-1677</v>
      </c>
      <c r="CB20" s="113">
        <f t="shared" si="1"/>
        <v>-1426</v>
      </c>
      <c r="CC20" s="113">
        <f t="shared" si="2"/>
        <v>-3103</v>
      </c>
      <c r="CD20" s="113">
        <f t="shared" si="3"/>
        <v>-1814</v>
      </c>
      <c r="CE20" s="113">
        <f t="shared" si="4"/>
        <v>-1544</v>
      </c>
      <c r="CF20" s="113">
        <f t="shared" si="5"/>
        <v>-3358</v>
      </c>
    </row>
    <row r="21" spans="1:84" s="64" customFormat="1" ht="14.1" customHeight="1">
      <c r="A21" s="78" t="s">
        <v>20</v>
      </c>
      <c r="B21" s="77">
        <v>286</v>
      </c>
      <c r="C21" s="24">
        <v>252</v>
      </c>
      <c r="D21" s="75">
        <v>538</v>
      </c>
      <c r="E21" s="76">
        <v>316</v>
      </c>
      <c r="F21" s="24">
        <v>263</v>
      </c>
      <c r="G21" s="74">
        <v>579</v>
      </c>
      <c r="H21" s="77">
        <v>314</v>
      </c>
      <c r="I21" s="24">
        <v>281</v>
      </c>
      <c r="J21" s="74">
        <v>595</v>
      </c>
      <c r="K21" s="77">
        <v>322</v>
      </c>
      <c r="L21" s="24">
        <v>282</v>
      </c>
      <c r="M21" s="74">
        <v>604</v>
      </c>
      <c r="N21" s="77">
        <v>333</v>
      </c>
      <c r="O21" s="24">
        <v>297</v>
      </c>
      <c r="P21" s="74">
        <v>630</v>
      </c>
      <c r="Q21" s="77">
        <v>359</v>
      </c>
      <c r="R21" s="24">
        <v>296</v>
      </c>
      <c r="S21" s="74">
        <v>655</v>
      </c>
      <c r="T21" s="77">
        <v>386</v>
      </c>
      <c r="U21" s="24">
        <v>307</v>
      </c>
      <c r="V21" s="74">
        <f t="shared" si="6"/>
        <v>693</v>
      </c>
      <c r="W21" s="198">
        <v>442</v>
      </c>
      <c r="X21" s="34">
        <v>367</v>
      </c>
      <c r="Y21" s="74">
        <v>809</v>
      </c>
      <c r="Z21"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70)</f>
        <v>530</v>
      </c>
      <c r="AA21"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70)</f>
        <v>431</v>
      </c>
      <c r="AB21" s="74">
        <f t="shared" si="7"/>
        <v>961</v>
      </c>
      <c r="AC21"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70)</f>
        <v>599</v>
      </c>
      <c r="AD21"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70)</f>
        <v>458</v>
      </c>
      <c r="AE21" s="74">
        <f t="shared" si="8"/>
        <v>1057</v>
      </c>
      <c r="AF21"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70)</f>
        <v>716</v>
      </c>
      <c r="AG21"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70)</f>
        <v>542</v>
      </c>
      <c r="AH21" s="74">
        <f t="shared" si="9"/>
        <v>1258</v>
      </c>
      <c r="AI21"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70)</f>
        <v>811</v>
      </c>
      <c r="AJ21"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70)</f>
        <v>616</v>
      </c>
      <c r="AK21" s="74">
        <f t="shared" si="10"/>
        <v>1427</v>
      </c>
      <c r="AL21"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70)</f>
        <v>920</v>
      </c>
      <c r="AM21"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70)</f>
        <v>684</v>
      </c>
      <c r="AN21" s="74">
        <f t="shared" si="11"/>
        <v>1604</v>
      </c>
      <c r="AO21"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70)</f>
        <v>976</v>
      </c>
      <c r="AP21"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70)</f>
        <v>749</v>
      </c>
      <c r="AQ21" s="74">
        <f t="shared" si="12"/>
        <v>1725</v>
      </c>
      <c r="AR21"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70)</f>
        <v>1030</v>
      </c>
      <c r="AS21"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70)</f>
        <v>849</v>
      </c>
      <c r="AT21" s="74">
        <f t="shared" si="13"/>
        <v>1879</v>
      </c>
      <c r="AU21"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70)</f>
        <v>1069</v>
      </c>
      <c r="AV21"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70)</f>
        <v>919</v>
      </c>
      <c r="AW21" s="74">
        <f t="shared" si="14"/>
        <v>1988</v>
      </c>
      <c r="AX21"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70)</f>
        <v>1173</v>
      </c>
      <c r="AY21"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70)</f>
        <v>1035</v>
      </c>
      <c r="AZ21" s="74">
        <f t="shared" si="15"/>
        <v>2208</v>
      </c>
      <c r="BA21"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70)</f>
        <v>1262</v>
      </c>
      <c r="BB21"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70)</f>
        <v>1142</v>
      </c>
      <c r="BC21" s="74">
        <f t="shared" si="16"/>
        <v>2404</v>
      </c>
      <c r="BD21"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70)</f>
        <v>1350</v>
      </c>
      <c r="BE21"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70)</f>
        <v>1250</v>
      </c>
      <c r="BF21" s="74">
        <f t="shared" si="17"/>
        <v>2600</v>
      </c>
      <c r="BG21"/>
      <c r="BH21"/>
      <c r="BI21"/>
      <c r="BJ21"/>
      <c r="BK21"/>
      <c r="BL21"/>
      <c r="BM21"/>
      <c r="BN21"/>
      <c r="BO21"/>
      <c r="BP21"/>
      <c r="BQ21"/>
      <c r="BR21"/>
      <c r="BS21"/>
      <c r="BT21"/>
      <c r="BU21"/>
      <c r="BV21"/>
      <c r="BW21"/>
      <c r="BX21"/>
      <c r="BY21"/>
      <c r="BZ21"/>
      <c r="CA21" s="113">
        <f t="shared" si="0"/>
        <v>-920</v>
      </c>
      <c r="CB21" s="113">
        <f t="shared" si="1"/>
        <v>-684</v>
      </c>
      <c r="CC21" s="113">
        <f t="shared" si="2"/>
        <v>-1604</v>
      </c>
      <c r="CD21" s="113">
        <f t="shared" si="3"/>
        <v>-976</v>
      </c>
      <c r="CE21" s="113">
        <f t="shared" si="4"/>
        <v>-749</v>
      </c>
      <c r="CF21" s="113">
        <f t="shared" si="5"/>
        <v>-1725</v>
      </c>
    </row>
    <row r="22" spans="1:84" s="64" customFormat="1" ht="14.1" customHeight="1">
      <c r="A22" s="78" t="s">
        <v>21</v>
      </c>
      <c r="B22" s="77">
        <v>122</v>
      </c>
      <c r="C22" s="24">
        <v>146</v>
      </c>
      <c r="D22" s="75">
        <v>268</v>
      </c>
      <c r="E22" s="76">
        <v>127</v>
      </c>
      <c r="F22" s="24">
        <v>134</v>
      </c>
      <c r="G22" s="74">
        <v>261</v>
      </c>
      <c r="H22" s="77">
        <v>159</v>
      </c>
      <c r="I22" s="24">
        <v>144</v>
      </c>
      <c r="J22" s="74">
        <v>303</v>
      </c>
      <c r="K22" s="77">
        <v>170</v>
      </c>
      <c r="L22" s="24">
        <v>169</v>
      </c>
      <c r="M22" s="74">
        <v>339</v>
      </c>
      <c r="N22" s="77">
        <v>206</v>
      </c>
      <c r="O22" s="24">
        <v>195</v>
      </c>
      <c r="P22" s="74">
        <v>401</v>
      </c>
      <c r="Q22" s="77">
        <v>218</v>
      </c>
      <c r="R22" s="24">
        <v>192</v>
      </c>
      <c r="S22" s="74">
        <v>410</v>
      </c>
      <c r="T22" s="77">
        <v>240</v>
      </c>
      <c r="U22" s="24">
        <v>209</v>
      </c>
      <c r="V22" s="74">
        <f t="shared" si="6"/>
        <v>449</v>
      </c>
      <c r="W22" s="198">
        <v>228</v>
      </c>
      <c r="X22" s="34">
        <v>220</v>
      </c>
      <c r="Y22" s="74">
        <v>448</v>
      </c>
      <c r="Z22"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75)</f>
        <v>239</v>
      </c>
      <c r="AA22"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75)</f>
        <v>240</v>
      </c>
      <c r="AB22" s="74">
        <f t="shared" si="7"/>
        <v>479</v>
      </c>
      <c r="AC22"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75)</f>
        <v>257</v>
      </c>
      <c r="AD22"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75)</f>
        <v>258</v>
      </c>
      <c r="AE22" s="74">
        <f t="shared" si="8"/>
        <v>515</v>
      </c>
      <c r="AF22"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75)</f>
        <v>294</v>
      </c>
      <c r="AG22"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75)</f>
        <v>279</v>
      </c>
      <c r="AH22" s="74">
        <f t="shared" si="9"/>
        <v>573</v>
      </c>
      <c r="AI22"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75)</f>
        <v>320</v>
      </c>
      <c r="AJ22"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75)</f>
        <v>272</v>
      </c>
      <c r="AK22" s="74">
        <f t="shared" si="10"/>
        <v>592</v>
      </c>
      <c r="AL22"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75)</f>
        <v>362</v>
      </c>
      <c r="AM22"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75)</f>
        <v>324</v>
      </c>
      <c r="AN22" s="74">
        <f t="shared" si="11"/>
        <v>686</v>
      </c>
      <c r="AO22"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75)</f>
        <v>419</v>
      </c>
      <c r="AP22"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75)</f>
        <v>377</v>
      </c>
      <c r="AQ22" s="74">
        <f t="shared" si="12"/>
        <v>796</v>
      </c>
      <c r="AR22"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75)</f>
        <v>481</v>
      </c>
      <c r="AS22"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75)</f>
        <v>404</v>
      </c>
      <c r="AT22" s="74">
        <f t="shared" si="13"/>
        <v>885</v>
      </c>
      <c r="AU22"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75)</f>
        <v>550</v>
      </c>
      <c r="AV22"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75)</f>
        <v>464</v>
      </c>
      <c r="AW22" s="74">
        <f t="shared" si="14"/>
        <v>1014</v>
      </c>
      <c r="AX22"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75)</f>
        <v>633</v>
      </c>
      <c r="AY22"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75)</f>
        <v>513</v>
      </c>
      <c r="AZ22" s="74">
        <f t="shared" si="15"/>
        <v>1146</v>
      </c>
      <c r="BA22"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75)</f>
        <v>686</v>
      </c>
      <c r="BB22"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75)</f>
        <v>565</v>
      </c>
      <c r="BC22" s="74">
        <f t="shared" si="16"/>
        <v>1251</v>
      </c>
      <c r="BD22"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75)</f>
        <v>742</v>
      </c>
      <c r="BE22"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75)</f>
        <v>600</v>
      </c>
      <c r="BF22" s="74">
        <f t="shared" si="17"/>
        <v>1342</v>
      </c>
      <c r="BG22"/>
      <c r="BH22"/>
      <c r="BI22"/>
      <c r="BJ22"/>
      <c r="BK22"/>
      <c r="BL22"/>
      <c r="BM22"/>
      <c r="BN22"/>
      <c r="BO22"/>
      <c r="BP22"/>
      <c r="BQ22"/>
      <c r="BR22"/>
      <c r="BS22"/>
      <c r="BT22"/>
      <c r="BU22"/>
      <c r="BV22"/>
      <c r="BW22"/>
      <c r="BX22"/>
      <c r="BY22"/>
      <c r="BZ22"/>
      <c r="CA22" s="113">
        <f t="shared" si="0"/>
        <v>-362</v>
      </c>
      <c r="CB22" s="113">
        <f t="shared" si="1"/>
        <v>-324</v>
      </c>
      <c r="CC22" s="113">
        <f t="shared" si="2"/>
        <v>-686</v>
      </c>
      <c r="CD22" s="113">
        <f t="shared" si="3"/>
        <v>-419</v>
      </c>
      <c r="CE22" s="113">
        <f t="shared" si="4"/>
        <v>-377</v>
      </c>
      <c r="CF22" s="113">
        <f t="shared" si="5"/>
        <v>-796</v>
      </c>
    </row>
    <row r="23" spans="1:84" s="64" customFormat="1" ht="14.1" customHeight="1">
      <c r="A23" s="78" t="s">
        <v>29</v>
      </c>
      <c r="B23" s="77">
        <v>30</v>
      </c>
      <c r="C23" s="24">
        <v>74</v>
      </c>
      <c r="D23" s="75">
        <v>104</v>
      </c>
      <c r="E23" s="76">
        <v>27</v>
      </c>
      <c r="F23" s="24">
        <v>78</v>
      </c>
      <c r="G23" s="74">
        <v>105</v>
      </c>
      <c r="H23" s="77">
        <v>40</v>
      </c>
      <c r="I23" s="24">
        <v>94</v>
      </c>
      <c r="J23" s="74">
        <v>134</v>
      </c>
      <c r="K23" s="77">
        <v>45</v>
      </c>
      <c r="L23" s="24">
        <v>87</v>
      </c>
      <c r="M23" s="74">
        <v>132</v>
      </c>
      <c r="N23" s="77">
        <v>52</v>
      </c>
      <c r="O23" s="24">
        <v>97</v>
      </c>
      <c r="P23" s="74">
        <v>149</v>
      </c>
      <c r="Q23" s="77">
        <v>62</v>
      </c>
      <c r="R23" s="24">
        <v>102</v>
      </c>
      <c r="S23" s="74">
        <v>164</v>
      </c>
      <c r="T23" s="77">
        <v>74</v>
      </c>
      <c r="U23" s="24">
        <v>109</v>
      </c>
      <c r="V23" s="74">
        <f t="shared" si="6"/>
        <v>183</v>
      </c>
      <c r="W23" s="198">
        <v>93</v>
      </c>
      <c r="X23" s="34">
        <v>113</v>
      </c>
      <c r="Y23" s="74">
        <v>206</v>
      </c>
      <c r="Z23"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80)</f>
        <v>119</v>
      </c>
      <c r="AA23"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80)</f>
        <v>127</v>
      </c>
      <c r="AB23" s="74">
        <f t="shared" si="7"/>
        <v>246</v>
      </c>
      <c r="AC23"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80)</f>
        <v>129</v>
      </c>
      <c r="AD23"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80)</f>
        <v>146</v>
      </c>
      <c r="AE23" s="74">
        <f t="shared" si="8"/>
        <v>275</v>
      </c>
      <c r="AF23"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80)</f>
        <v>154</v>
      </c>
      <c r="AG23"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80)</f>
        <v>155</v>
      </c>
      <c r="AH23" s="74">
        <f t="shared" si="9"/>
        <v>309</v>
      </c>
      <c r="AI23"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80)</f>
        <v>177</v>
      </c>
      <c r="AJ23"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80)</f>
        <v>179</v>
      </c>
      <c r="AK23" s="74">
        <f t="shared" si="10"/>
        <v>356</v>
      </c>
      <c r="AL23"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80)</f>
        <v>173</v>
      </c>
      <c r="AM23"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80)</f>
        <v>191</v>
      </c>
      <c r="AN23" s="74">
        <f t="shared" si="11"/>
        <v>364</v>
      </c>
      <c r="AO23"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80)</f>
        <v>182</v>
      </c>
      <c r="AP23"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80)</f>
        <v>189</v>
      </c>
      <c r="AQ23" s="74">
        <f t="shared" si="12"/>
        <v>371</v>
      </c>
      <c r="AR23"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80)</f>
        <v>212</v>
      </c>
      <c r="AS23"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80)</f>
        <v>202</v>
      </c>
      <c r="AT23" s="74">
        <f t="shared" si="13"/>
        <v>414</v>
      </c>
      <c r="AU23"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80)</f>
        <v>213</v>
      </c>
      <c r="AV23"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80)</f>
        <v>218</v>
      </c>
      <c r="AW23" s="74">
        <f t="shared" si="14"/>
        <v>431</v>
      </c>
      <c r="AX23"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80)</f>
        <v>237</v>
      </c>
      <c r="AY23"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80)</f>
        <v>224</v>
      </c>
      <c r="AZ23" s="74">
        <f t="shared" si="15"/>
        <v>461</v>
      </c>
      <c r="BA23"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80)</f>
        <v>256</v>
      </c>
      <c r="BB23"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80)</f>
        <v>262</v>
      </c>
      <c r="BC23" s="74">
        <f t="shared" si="16"/>
        <v>518</v>
      </c>
      <c r="BD23"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80)</f>
        <v>305</v>
      </c>
      <c r="BE23"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80)</f>
        <v>300</v>
      </c>
      <c r="BF23" s="74">
        <f t="shared" si="17"/>
        <v>605</v>
      </c>
      <c r="BG23"/>
      <c r="BH23"/>
      <c r="BI23"/>
      <c r="BJ23"/>
      <c r="BK23"/>
      <c r="BL23"/>
      <c r="BM23"/>
      <c r="BN23"/>
      <c r="BO23"/>
      <c r="BP23"/>
      <c r="BQ23"/>
      <c r="BR23"/>
      <c r="BS23"/>
      <c r="BT23"/>
      <c r="BU23"/>
      <c r="BV23"/>
      <c r="BW23"/>
      <c r="BX23"/>
      <c r="BY23"/>
      <c r="BZ23"/>
      <c r="CA23" s="113">
        <f t="shared" si="0"/>
        <v>-173</v>
      </c>
      <c r="CB23" s="113">
        <f t="shared" si="1"/>
        <v>-191</v>
      </c>
      <c r="CC23" s="113">
        <f t="shared" si="2"/>
        <v>-364</v>
      </c>
      <c r="CD23" s="113">
        <f t="shared" si="3"/>
        <v>-182</v>
      </c>
      <c r="CE23" s="113">
        <f t="shared" si="4"/>
        <v>-189</v>
      </c>
      <c r="CF23" s="113">
        <f t="shared" si="5"/>
        <v>-371</v>
      </c>
    </row>
    <row r="24" spans="1:84" s="64" customFormat="1" ht="14.1" customHeight="1">
      <c r="A24" s="78" t="s">
        <v>30</v>
      </c>
      <c r="B24" s="77">
        <v>24</v>
      </c>
      <c r="C24" s="24">
        <v>42</v>
      </c>
      <c r="D24" s="75">
        <v>66</v>
      </c>
      <c r="E24" s="76">
        <v>19</v>
      </c>
      <c r="F24" s="24">
        <v>36</v>
      </c>
      <c r="G24" s="74">
        <v>55</v>
      </c>
      <c r="H24" s="77">
        <v>19</v>
      </c>
      <c r="I24" s="24">
        <v>34</v>
      </c>
      <c r="J24" s="74">
        <v>53</v>
      </c>
      <c r="K24" s="77">
        <v>21</v>
      </c>
      <c r="L24" s="24">
        <v>44</v>
      </c>
      <c r="M24" s="74">
        <v>65</v>
      </c>
      <c r="N24" s="77">
        <v>18</v>
      </c>
      <c r="O24" s="24">
        <v>51</v>
      </c>
      <c r="P24" s="74">
        <v>69</v>
      </c>
      <c r="Q24" s="77">
        <v>15</v>
      </c>
      <c r="R24" s="24">
        <v>46</v>
      </c>
      <c r="S24" s="74">
        <v>61</v>
      </c>
      <c r="T24" s="77">
        <v>17</v>
      </c>
      <c r="U24" s="24">
        <v>50</v>
      </c>
      <c r="V24" s="74">
        <f t="shared" si="6"/>
        <v>67</v>
      </c>
      <c r="W24" s="198">
        <v>24</v>
      </c>
      <c r="X24" s="34">
        <v>58</v>
      </c>
      <c r="Y24" s="74">
        <v>82</v>
      </c>
      <c r="Z24"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85)</f>
        <v>22</v>
      </c>
      <c r="AA24"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85)</f>
        <v>53</v>
      </c>
      <c r="AB24" s="74">
        <f t="shared" si="7"/>
        <v>75</v>
      </c>
      <c r="AC24"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85)</f>
        <v>29</v>
      </c>
      <c r="AD24"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85)</f>
        <v>59</v>
      </c>
      <c r="AE24" s="74">
        <f t="shared" si="8"/>
        <v>88</v>
      </c>
      <c r="AF24"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85)</f>
        <v>37</v>
      </c>
      <c r="AG24"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85)</f>
        <v>64</v>
      </c>
      <c r="AH24" s="74">
        <f t="shared" si="9"/>
        <v>101</v>
      </c>
      <c r="AI24"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85)</f>
        <v>49</v>
      </c>
      <c r="AJ24"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85)</f>
        <v>68</v>
      </c>
      <c r="AK24" s="74">
        <f t="shared" si="10"/>
        <v>117</v>
      </c>
      <c r="AL24"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85)</f>
        <v>67</v>
      </c>
      <c r="AM24"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85)</f>
        <v>79</v>
      </c>
      <c r="AN24" s="74">
        <f t="shared" si="11"/>
        <v>146</v>
      </c>
      <c r="AO24"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85)</f>
        <v>77</v>
      </c>
      <c r="AP24"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85)</f>
        <v>100</v>
      </c>
      <c r="AQ24" s="74">
        <f t="shared" si="12"/>
        <v>177</v>
      </c>
      <c r="AR24"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85)</f>
        <v>68</v>
      </c>
      <c r="AS24"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85)</f>
        <v>116</v>
      </c>
      <c r="AT24" s="74">
        <f t="shared" si="13"/>
        <v>184</v>
      </c>
      <c r="AU24"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85)</f>
        <v>86</v>
      </c>
      <c r="AV24"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85)</f>
        <v>120</v>
      </c>
      <c r="AW24" s="74">
        <f t="shared" si="14"/>
        <v>206</v>
      </c>
      <c r="AX24"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85)</f>
        <v>99</v>
      </c>
      <c r="AY24"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85)</f>
        <v>131</v>
      </c>
      <c r="AZ24" s="74">
        <f t="shared" si="15"/>
        <v>230</v>
      </c>
      <c r="BA24"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85)</f>
        <v>97</v>
      </c>
      <c r="BB24"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85)</f>
        <v>127</v>
      </c>
      <c r="BC24" s="74">
        <f t="shared" si="16"/>
        <v>224</v>
      </c>
      <c r="BD24"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85)</f>
        <v>100</v>
      </c>
      <c r="BE24"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85)</f>
        <v>133</v>
      </c>
      <c r="BF24" s="74">
        <f t="shared" si="17"/>
        <v>233</v>
      </c>
      <c r="BG24"/>
      <c r="BH24"/>
      <c r="BI24"/>
      <c r="BJ24"/>
      <c r="BK24"/>
      <c r="BL24"/>
      <c r="BM24"/>
      <c r="BN24"/>
      <c r="BO24"/>
      <c r="BP24"/>
      <c r="BQ24"/>
      <c r="BR24"/>
      <c r="BS24"/>
      <c r="BT24"/>
      <c r="BU24"/>
      <c r="BV24"/>
      <c r="BW24"/>
      <c r="BX24"/>
      <c r="BY24"/>
      <c r="BZ24"/>
      <c r="CA24" s="113">
        <f t="shared" si="0"/>
        <v>-67</v>
      </c>
      <c r="CB24" s="113">
        <f t="shared" si="1"/>
        <v>-79</v>
      </c>
      <c r="CC24" s="113">
        <f t="shared" si="2"/>
        <v>-146</v>
      </c>
      <c r="CD24" s="113">
        <f t="shared" si="3"/>
        <v>-77</v>
      </c>
      <c r="CE24" s="113">
        <f t="shared" si="4"/>
        <v>-100</v>
      </c>
      <c r="CF24" s="113">
        <f t="shared" si="5"/>
        <v>-177</v>
      </c>
    </row>
    <row r="25" spans="1:84" s="64" customFormat="1" ht="14.1" customHeight="1">
      <c r="A25" s="78" t="s">
        <v>22</v>
      </c>
      <c r="B25" s="77">
        <v>8</v>
      </c>
      <c r="C25" s="24">
        <v>12</v>
      </c>
      <c r="D25" s="75">
        <v>20</v>
      </c>
      <c r="E25" s="76">
        <v>5</v>
      </c>
      <c r="F25" s="24">
        <v>8</v>
      </c>
      <c r="G25" s="74">
        <v>13</v>
      </c>
      <c r="H25" s="77">
        <v>2</v>
      </c>
      <c r="I25" s="24">
        <v>12</v>
      </c>
      <c r="J25" s="74">
        <v>14</v>
      </c>
      <c r="K25" s="77">
        <v>4</v>
      </c>
      <c r="L25" s="24">
        <v>15</v>
      </c>
      <c r="M25" s="74">
        <v>19</v>
      </c>
      <c r="N25" s="77">
        <v>8</v>
      </c>
      <c r="O25" s="24">
        <v>19</v>
      </c>
      <c r="P25" s="74">
        <v>27</v>
      </c>
      <c r="Q25" s="77">
        <v>11</v>
      </c>
      <c r="R25" s="24">
        <v>20</v>
      </c>
      <c r="S25" s="74">
        <v>31</v>
      </c>
      <c r="T25" s="77">
        <v>12</v>
      </c>
      <c r="U25" s="24">
        <v>22</v>
      </c>
      <c r="V25" s="74">
        <f t="shared" si="6"/>
        <v>34</v>
      </c>
      <c r="W25" s="198">
        <v>10</v>
      </c>
      <c r="X25" s="34">
        <v>19</v>
      </c>
      <c r="Y25" s="74">
        <v>29</v>
      </c>
      <c r="Z25"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90)</f>
        <v>11</v>
      </c>
      <c r="AA25"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90)</f>
        <v>18</v>
      </c>
      <c r="AB25" s="74">
        <f t="shared" si="7"/>
        <v>29</v>
      </c>
      <c r="AC25"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90)</f>
        <v>5</v>
      </c>
      <c r="AD25"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90)</f>
        <v>21</v>
      </c>
      <c r="AE25" s="74">
        <f t="shared" si="8"/>
        <v>26</v>
      </c>
      <c r="AF25"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90)</f>
        <v>6</v>
      </c>
      <c r="AG25"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90)</f>
        <v>16</v>
      </c>
      <c r="AH25" s="74">
        <f t="shared" si="9"/>
        <v>22</v>
      </c>
      <c r="AI25"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90)</f>
        <v>6</v>
      </c>
      <c r="AJ25"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90)</f>
        <v>23</v>
      </c>
      <c r="AK25" s="74">
        <f t="shared" si="10"/>
        <v>29</v>
      </c>
      <c r="AL25"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90)</f>
        <v>11</v>
      </c>
      <c r="AM25"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90)</f>
        <v>28</v>
      </c>
      <c r="AN25" s="74">
        <f t="shared" si="11"/>
        <v>39</v>
      </c>
      <c r="AO25"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90)</f>
        <v>8</v>
      </c>
      <c r="AP25"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90)</f>
        <v>26</v>
      </c>
      <c r="AQ25" s="74">
        <f t="shared" si="12"/>
        <v>34</v>
      </c>
      <c r="AR25"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90)</f>
        <v>10</v>
      </c>
      <c r="AS25"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90)</f>
        <v>32</v>
      </c>
      <c r="AT25" s="74">
        <f t="shared" si="13"/>
        <v>42</v>
      </c>
      <c r="AU25"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90)</f>
        <v>16</v>
      </c>
      <c r="AV25"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90)</f>
        <v>33</v>
      </c>
      <c r="AW25" s="74">
        <f t="shared" si="14"/>
        <v>49</v>
      </c>
      <c r="AX25"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90)</f>
        <v>17</v>
      </c>
      <c r="AY25"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90)</f>
        <v>37</v>
      </c>
      <c r="AZ25" s="74">
        <f t="shared" si="15"/>
        <v>54</v>
      </c>
      <c r="BA25"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90)</f>
        <v>23</v>
      </c>
      <c r="BB25"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90)</f>
        <v>48</v>
      </c>
      <c r="BC25" s="74">
        <f t="shared" si="16"/>
        <v>71</v>
      </c>
      <c r="BD25"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90)</f>
        <v>32</v>
      </c>
      <c r="BE25"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90)</f>
        <v>62</v>
      </c>
      <c r="BF25" s="74">
        <f t="shared" si="17"/>
        <v>94</v>
      </c>
      <c r="BG25"/>
      <c r="BH25"/>
      <c r="BI25"/>
      <c r="BJ25"/>
      <c r="BK25"/>
      <c r="BL25"/>
      <c r="BM25"/>
      <c r="BN25"/>
      <c r="BO25"/>
      <c r="BP25"/>
      <c r="BQ25"/>
      <c r="BR25"/>
      <c r="BS25"/>
      <c r="BT25"/>
      <c r="BU25"/>
      <c r="BV25"/>
      <c r="BW25"/>
      <c r="BX25"/>
      <c r="BY25"/>
      <c r="BZ25"/>
      <c r="CA25" s="113">
        <f t="shared" si="0"/>
        <v>-11</v>
      </c>
      <c r="CB25" s="113">
        <f t="shared" si="1"/>
        <v>-28</v>
      </c>
      <c r="CC25" s="113">
        <f t="shared" si="2"/>
        <v>-39</v>
      </c>
      <c r="CD25" s="113">
        <f t="shared" si="3"/>
        <v>-8</v>
      </c>
      <c r="CE25" s="113">
        <f t="shared" si="4"/>
        <v>-26</v>
      </c>
      <c r="CF25" s="113">
        <f t="shared" si="5"/>
        <v>-34</v>
      </c>
    </row>
    <row r="26" spans="1:84" s="64" customFormat="1" ht="14.1" customHeight="1" thickBot="1">
      <c r="A26" s="78" t="s">
        <v>23</v>
      </c>
      <c r="B26" s="88">
        <v>12</v>
      </c>
      <c r="C26" s="87">
        <v>11</v>
      </c>
      <c r="D26" s="85">
        <v>23</v>
      </c>
      <c r="E26" s="86">
        <v>9</v>
      </c>
      <c r="F26" s="87">
        <v>5</v>
      </c>
      <c r="G26" s="83">
        <v>14</v>
      </c>
      <c r="H26" s="88">
        <v>8</v>
      </c>
      <c r="I26" s="87">
        <v>5</v>
      </c>
      <c r="J26" s="83">
        <v>13</v>
      </c>
      <c r="K26" s="88">
        <v>6</v>
      </c>
      <c r="L26" s="87">
        <v>3</v>
      </c>
      <c r="M26" s="83">
        <v>9</v>
      </c>
      <c r="N26" s="88">
        <v>3</v>
      </c>
      <c r="O26" s="87">
        <v>2</v>
      </c>
      <c r="P26" s="83">
        <v>5</v>
      </c>
      <c r="Q26" s="88">
        <v>1</v>
      </c>
      <c r="R26" s="87">
        <v>3</v>
      </c>
      <c r="S26" s="83">
        <v>4</v>
      </c>
      <c r="T26" s="88">
        <v>1</v>
      </c>
      <c r="U26" s="87">
        <v>3</v>
      </c>
      <c r="V26" s="83">
        <f t="shared" si="6"/>
        <v>4</v>
      </c>
      <c r="W26" s="198">
        <v>1</v>
      </c>
      <c r="X26" s="82">
        <v>6</v>
      </c>
      <c r="Y26" s="83">
        <v>7</v>
      </c>
      <c r="Z26" s="19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95)</f>
        <v>1</v>
      </c>
      <c r="AA26" s="19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95)</f>
        <v>6</v>
      </c>
      <c r="AB26" s="83">
        <f t="shared" si="7"/>
        <v>7</v>
      </c>
      <c r="AC26" s="19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95)</f>
        <v>3</v>
      </c>
      <c r="AD26" s="19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95)</f>
        <v>7</v>
      </c>
      <c r="AE26" s="83">
        <f t="shared" si="8"/>
        <v>10</v>
      </c>
      <c r="AF26" s="19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95)</f>
        <v>2</v>
      </c>
      <c r="AG26" s="19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95)</f>
        <v>6</v>
      </c>
      <c r="AH26" s="83">
        <f t="shared" si="9"/>
        <v>8</v>
      </c>
      <c r="AI26" s="19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95)</f>
        <v>1</v>
      </c>
      <c r="AJ26" s="19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95)</f>
        <v>5</v>
      </c>
      <c r="AK26" s="83">
        <f t="shared" si="10"/>
        <v>6</v>
      </c>
      <c r="AL26" s="19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95)</f>
        <v>1</v>
      </c>
      <c r="AM26" s="19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95)</f>
        <v>5</v>
      </c>
      <c r="AN26" s="83">
        <f t="shared" si="11"/>
        <v>6</v>
      </c>
      <c r="AO26" s="19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95)</f>
        <v>1</v>
      </c>
      <c r="AP26" s="19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95)</f>
        <v>4</v>
      </c>
      <c r="AQ26" s="83">
        <f t="shared" si="12"/>
        <v>5</v>
      </c>
      <c r="AR26" s="19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95)</f>
        <v>2</v>
      </c>
      <c r="AS26" s="19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95)</f>
        <v>5</v>
      </c>
      <c r="AT26" s="83">
        <f t="shared" si="13"/>
        <v>7</v>
      </c>
      <c r="AU26" s="19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95)</f>
        <v>2</v>
      </c>
      <c r="AV26" s="19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95)</f>
        <v>7</v>
      </c>
      <c r="AW26" s="83">
        <f t="shared" si="14"/>
        <v>9</v>
      </c>
      <c r="AX26" s="19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95)</f>
        <v>4</v>
      </c>
      <c r="AY26" s="19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95)</f>
        <v>7</v>
      </c>
      <c r="AZ26" s="83">
        <f t="shared" si="15"/>
        <v>11</v>
      </c>
      <c r="BA26" s="19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95)</f>
        <v>4</v>
      </c>
      <c r="BB26" s="19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95)</f>
        <v>7</v>
      </c>
      <c r="BC26" s="83">
        <f t="shared" si="16"/>
        <v>11</v>
      </c>
      <c r="BD26" s="19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95)</f>
        <v>1</v>
      </c>
      <c r="BE26" s="19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95)</f>
        <v>6</v>
      </c>
      <c r="BF26" s="83">
        <f t="shared" si="17"/>
        <v>7</v>
      </c>
      <c r="BG26"/>
      <c r="BH26"/>
      <c r="BI26"/>
      <c r="BJ26"/>
      <c r="BK26"/>
      <c r="BL26"/>
      <c r="BM26"/>
      <c r="BN26"/>
      <c r="BO26"/>
      <c r="BP26"/>
      <c r="BQ26"/>
      <c r="BR26"/>
      <c r="BS26"/>
      <c r="BT26"/>
      <c r="BU26"/>
      <c r="BV26"/>
      <c r="BW26"/>
      <c r="BX26"/>
      <c r="BY26"/>
      <c r="BZ26"/>
      <c r="CA26" s="113">
        <f t="shared" si="0"/>
        <v>-1</v>
      </c>
      <c r="CB26" s="113">
        <f t="shared" si="1"/>
        <v>-5</v>
      </c>
      <c r="CC26" s="113">
        <f t="shared" si="2"/>
        <v>-6</v>
      </c>
      <c r="CD26" s="113">
        <f t="shared" si="3"/>
        <v>-1</v>
      </c>
      <c r="CE26" s="113">
        <f t="shared" si="4"/>
        <v>-4</v>
      </c>
      <c r="CF26" s="113">
        <f t="shared" si="5"/>
        <v>-5</v>
      </c>
    </row>
    <row r="27" spans="1:84" ht="13.9" thickTop="1" thickBot="1">
      <c r="A27" s="80" t="s">
        <v>25</v>
      </c>
      <c r="B27" s="91">
        <v>36896</v>
      </c>
      <c r="C27" s="25">
        <v>37229</v>
      </c>
      <c r="D27" s="92">
        <v>74125</v>
      </c>
      <c r="E27" s="89">
        <v>35218</v>
      </c>
      <c r="F27" s="25">
        <v>35745</v>
      </c>
      <c r="G27" s="90">
        <v>70963</v>
      </c>
      <c r="H27" s="91">
        <v>33966</v>
      </c>
      <c r="I27" s="25">
        <v>34694</v>
      </c>
      <c r="J27" s="90">
        <v>68660</v>
      </c>
      <c r="K27" s="91">
        <v>32997</v>
      </c>
      <c r="L27" s="25">
        <v>33776</v>
      </c>
      <c r="M27" s="90">
        <v>66773</v>
      </c>
      <c r="N27" s="91">
        <v>32997</v>
      </c>
      <c r="O27" s="25">
        <v>33809</v>
      </c>
      <c r="P27" s="90">
        <v>66806</v>
      </c>
      <c r="Q27" s="91">
        <v>33034</v>
      </c>
      <c r="R27" s="25">
        <v>33839</v>
      </c>
      <c r="S27" s="90">
        <v>66873</v>
      </c>
      <c r="T27" s="91">
        <f>SUM(T7:T26)</f>
        <v>33493</v>
      </c>
      <c r="U27" s="25">
        <f>SUM(U7:U26)</f>
        <v>34539</v>
      </c>
      <c r="V27" s="200">
        <f t="shared" si="6"/>
        <v>68032</v>
      </c>
      <c r="W27" s="91">
        <v>35599</v>
      </c>
      <c r="X27" s="25">
        <v>36764</v>
      </c>
      <c r="Y27" s="200">
        <v>72363</v>
      </c>
      <c r="Z27" s="91">
        <f>SUM(Z7:Z26)</f>
        <v>37241</v>
      </c>
      <c r="AA27" s="25">
        <f>SUM(AA7:AA26)</f>
        <v>38600</v>
      </c>
      <c r="AB27" s="200">
        <f t="shared" ref="AB27" si="18">AA27+Z27</f>
        <v>75841</v>
      </c>
      <c r="AC27" s="91">
        <f>SUM(AC7:AC26)</f>
        <v>38840</v>
      </c>
      <c r="AD27" s="25">
        <f>SUM(AD7:AD26)</f>
        <v>40433</v>
      </c>
      <c r="AE27" s="200">
        <f t="shared" ref="AE27" si="19">AD27+AC27</f>
        <v>79273</v>
      </c>
      <c r="AF27" s="91">
        <f>SUM(AF7:AF26)</f>
        <v>40445</v>
      </c>
      <c r="AG27" s="25">
        <f>SUM(AG7:AG26)</f>
        <v>42294</v>
      </c>
      <c r="AH27" s="200">
        <f t="shared" ref="AH27" si="20">AG27+AF27</f>
        <v>82739</v>
      </c>
      <c r="AI27" s="91">
        <f>SUM(AI7:AI26)</f>
        <v>42276</v>
      </c>
      <c r="AJ27" s="25">
        <f>SUM(AJ7:AJ26)</f>
        <v>43752</v>
      </c>
      <c r="AK27" s="200">
        <f t="shared" ref="AK27" si="21">AJ27+AI27</f>
        <v>86028</v>
      </c>
      <c r="AL27" s="91">
        <f>SUM(AL7:AL26)</f>
        <v>44527</v>
      </c>
      <c r="AM27" s="25">
        <f>SUM(AM7:AM26)</f>
        <v>46064</v>
      </c>
      <c r="AN27" s="200">
        <f t="shared" ref="AN27" si="22">AM27+AL27</f>
        <v>90591</v>
      </c>
      <c r="AO27" s="91">
        <f>SUM(AO7:AO26)</f>
        <v>46155</v>
      </c>
      <c r="AP27" s="25">
        <f>SUM(AP7:AP26)</f>
        <v>47774</v>
      </c>
      <c r="AQ27" s="200">
        <f t="shared" ref="AQ27" si="23">AP27+AO27</f>
        <v>93929</v>
      </c>
      <c r="AR27" s="91">
        <f>SUM(AR7:AR26)</f>
        <v>47573</v>
      </c>
      <c r="AS27" s="25">
        <f>SUM(AS7:AS26)</f>
        <v>48863</v>
      </c>
      <c r="AT27" s="200">
        <f t="shared" si="13"/>
        <v>96436</v>
      </c>
      <c r="AU27" s="91">
        <f>SUM(AU7:AU26)</f>
        <v>48948</v>
      </c>
      <c r="AV27" s="25">
        <f>SUM(AV7:AV26)</f>
        <v>50141</v>
      </c>
      <c r="AW27" s="200">
        <f t="shared" si="14"/>
        <v>99089</v>
      </c>
      <c r="AX27" s="91">
        <f>SUM(AX7:AX26)</f>
        <v>49640</v>
      </c>
      <c r="AY27" s="25">
        <f>SUM(AY7:AY26)</f>
        <v>50751</v>
      </c>
      <c r="AZ27" s="200">
        <f t="shared" si="15"/>
        <v>100391</v>
      </c>
      <c r="BA27" s="91">
        <f>SUM(BA7:BA26)</f>
        <v>49167</v>
      </c>
      <c r="BB27" s="25">
        <f>SUM(BB7:BB26)</f>
        <v>50523</v>
      </c>
      <c r="BC27" s="200">
        <f t="shared" si="16"/>
        <v>99690</v>
      </c>
      <c r="BD27" s="91">
        <f>SUM(BD7:BD26)</f>
        <v>48042</v>
      </c>
      <c r="BE27" s="25">
        <f>SUM(BE7:BE26)</f>
        <v>49565</v>
      </c>
      <c r="BF27" s="200">
        <f t="shared" si="17"/>
        <v>97607</v>
      </c>
      <c r="CA27" s="113">
        <f t="shared" si="0"/>
        <v>-44527</v>
      </c>
      <c r="CB27" s="113">
        <f t="shared" si="1"/>
        <v>-46064</v>
      </c>
      <c r="CC27" s="113">
        <f t="shared" si="2"/>
        <v>-90591</v>
      </c>
      <c r="CD27" s="113">
        <f t="shared" si="3"/>
        <v>-46155</v>
      </c>
      <c r="CE27" s="113">
        <f t="shared" si="4"/>
        <v>-47774</v>
      </c>
      <c r="CF27" s="113">
        <f t="shared" si="5"/>
        <v>-93929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row>
    <row r="30" spans="1:84" ht="6.95" customHeight="1" thickBot="1">
      <c r="A30" s="53"/>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row>
    <row r="31" spans="1:84" ht="14.1" customHeight="1" thickTop="1">
      <c r="A31" s="19" t="s">
        <v>4</v>
      </c>
      <c r="B31" s="365">
        <v>35429</v>
      </c>
      <c r="C31" s="366"/>
      <c r="D31" s="367"/>
      <c r="E31" s="365">
        <v>35794</v>
      </c>
      <c r="F31" s="366"/>
      <c r="G31" s="367"/>
      <c r="H31" s="366">
        <v>36159</v>
      </c>
      <c r="I31" s="366"/>
      <c r="J31" s="367"/>
      <c r="K31" s="366">
        <v>36524</v>
      </c>
      <c r="L31" s="366"/>
      <c r="M31" s="367"/>
      <c r="N31" s="366">
        <v>36890</v>
      </c>
      <c r="O31" s="366"/>
      <c r="P31" s="367"/>
      <c r="Q31" s="366">
        <v>37255</v>
      </c>
      <c r="R31" s="366"/>
      <c r="S31" s="366"/>
      <c r="T31" s="365">
        <v>37620</v>
      </c>
      <c r="U31" s="366"/>
      <c r="V31" s="367"/>
      <c r="W31" s="365">
        <v>37985</v>
      </c>
      <c r="X31" s="366"/>
      <c r="Y31" s="367"/>
      <c r="Z31" s="365">
        <v>38351</v>
      </c>
      <c r="AA31" s="366"/>
      <c r="AB31" s="367"/>
      <c r="AC31" s="365">
        <v>38716</v>
      </c>
      <c r="AD31" s="366"/>
      <c r="AE31" s="367"/>
      <c r="AF31" s="365">
        <v>39081</v>
      </c>
      <c r="AG31" s="366"/>
      <c r="AH31" s="367"/>
      <c r="AI31" s="364">
        <v>39446</v>
      </c>
      <c r="AJ31" s="362"/>
      <c r="AK31" s="363"/>
      <c r="AL31" s="364">
        <v>39812</v>
      </c>
      <c r="AM31" s="362"/>
      <c r="AN31" s="363"/>
      <c r="AO31" s="364">
        <v>40177</v>
      </c>
      <c r="AP31" s="362"/>
      <c r="AQ31" s="363"/>
      <c r="AR31" s="364">
        <v>40542</v>
      </c>
      <c r="AS31" s="362"/>
      <c r="AT31" s="363"/>
      <c r="AU31" s="364">
        <v>40907</v>
      </c>
      <c r="AV31" s="362"/>
      <c r="AW31" s="363"/>
      <c r="AX31" s="364">
        <v>41273</v>
      </c>
      <c r="AY31" s="362"/>
      <c r="AZ31" s="363"/>
      <c r="BA31" s="364">
        <f>BA5</f>
        <v>41638</v>
      </c>
      <c r="BB31" s="362"/>
      <c r="BC31" s="363"/>
      <c r="BD31" s="364">
        <f>BD5</f>
        <v>42003</v>
      </c>
      <c r="BE31" s="362"/>
      <c r="BF31" s="363"/>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row>
    <row r="33" spans="1:58">
      <c r="A33" s="78" t="s">
        <v>6</v>
      </c>
      <c r="B33" s="98">
        <v>0.3876739562624254</v>
      </c>
      <c r="C33" s="31">
        <v>0.43271915131211625</v>
      </c>
      <c r="D33" s="98">
        <v>0.40888772022087827</v>
      </c>
      <c r="E33" s="33">
        <v>-6.3753581661891157E-2</v>
      </c>
      <c r="F33" s="31">
        <v>-8.9243959469992196E-2</v>
      </c>
      <c r="G33" s="32">
        <v>-7.5961179544606239E-2</v>
      </c>
      <c r="H33" s="98">
        <v>-8.1866870696250982E-2</v>
      </c>
      <c r="I33" s="31">
        <v>-4.5357295678219889E-2</v>
      </c>
      <c r="J33" s="99">
        <v>-6.4633407392445941E-2</v>
      </c>
      <c r="K33" s="98">
        <v>-3.9583333333333304E-2</v>
      </c>
      <c r="L33" s="31">
        <v>-2.1515015688032268E-2</v>
      </c>
      <c r="M33" s="99">
        <v>-3.0878859857482177E-2</v>
      </c>
      <c r="N33" s="98">
        <v>-1.8655097613882843E-2</v>
      </c>
      <c r="O33" s="31">
        <v>-4.580852038479355E-4</v>
      </c>
      <c r="P33" s="99">
        <v>-9.8039215686274161E-3</v>
      </c>
      <c r="Q33" s="98">
        <v>0</v>
      </c>
      <c r="R33" s="31">
        <v>-2.1081576535288749E-2</v>
      </c>
      <c r="S33" s="98">
        <v>-1.035103510351032E-2</v>
      </c>
      <c r="T33" s="33">
        <f t="shared" ref="T33:Y33" si="24">T7/Q7-1</f>
        <v>5.3050397877985045E-3</v>
      </c>
      <c r="U33" s="31">
        <f t="shared" si="24"/>
        <v>2.2003745318352141E-2</v>
      </c>
      <c r="V33" s="32">
        <f t="shared" si="24"/>
        <v>1.3415188722146532E-2</v>
      </c>
      <c r="W33" s="33">
        <f t="shared" si="24"/>
        <v>0.10993843447669316</v>
      </c>
      <c r="X33" s="31">
        <f t="shared" si="24"/>
        <v>8.6578103527256145E-2</v>
      </c>
      <c r="Y33" s="32">
        <f t="shared" si="24"/>
        <v>9.8496746690599046E-2</v>
      </c>
      <c r="Z33" s="33">
        <f t="shared" ref="Z33:Z53" si="25">Z7/W7-1</f>
        <v>4.9920760697305777E-2</v>
      </c>
      <c r="AA33" s="31">
        <f t="shared" ref="AA33:AA53" si="26">AA7/X7-1</f>
        <v>6.7453625632377667E-2</v>
      </c>
      <c r="AB33" s="32">
        <f t="shared" ref="AB33:AB53" si="27">AB7/Y7-1</f>
        <v>5.8415032679738577E-2</v>
      </c>
      <c r="AC33" s="33">
        <f t="shared" ref="AC33:AC53" si="28">AC7/Z7-1</f>
        <v>6.4150943396226401E-2</v>
      </c>
      <c r="AD33" s="31">
        <f t="shared" ref="AD33:AD53" si="29">AD7/AA7-1</f>
        <v>7.3459715639810463E-2</v>
      </c>
      <c r="AE33" s="32">
        <f t="shared" ref="AE33:AH53" si="30">AE7/AB7-1</f>
        <v>6.8699343882670849E-2</v>
      </c>
      <c r="AF33" s="39">
        <f>AF7/AC7-1</f>
        <v>3.7588652482269502E-2</v>
      </c>
      <c r="AG33" s="37">
        <f>AG7/AD7-1</f>
        <v>3.4952170713760111E-2</v>
      </c>
      <c r="AH33" s="38">
        <f>AH7/AE7-1</f>
        <v>3.629469122426876E-2</v>
      </c>
      <c r="AI33" s="39">
        <f t="shared" ref="AI33:AI53" si="31">AI7/AF7-1</f>
        <v>7.6213260423786844E-2</v>
      </c>
      <c r="AJ33" s="37">
        <f t="shared" ref="AJ33:AJ53" si="32">AJ7/AG7-1</f>
        <v>4.9768929968005748E-2</v>
      </c>
      <c r="AK33" s="38">
        <f t="shared" ref="AK33:AN53" si="33">AK7/AH7-1</f>
        <v>6.3251437532671151E-2</v>
      </c>
      <c r="AL33" s="39">
        <f t="shared" ref="AL33:AW33" si="34">AL7/AI7-1</f>
        <v>4.4776119402984982E-2</v>
      </c>
      <c r="AM33" s="37">
        <f t="shared" si="34"/>
        <v>4.3007111412123322E-2</v>
      </c>
      <c r="AN33" s="38">
        <f t="shared" si="34"/>
        <v>4.3920026220911179E-2</v>
      </c>
      <c r="AO33" s="39">
        <f t="shared" si="34"/>
        <v>2.4316109422492405E-2</v>
      </c>
      <c r="AP33" s="37">
        <f t="shared" si="34"/>
        <v>5.9090909090909083E-2</v>
      </c>
      <c r="AQ33" s="38">
        <f t="shared" si="34"/>
        <v>4.1130298273155397E-2</v>
      </c>
      <c r="AR33" s="39">
        <f t="shared" si="34"/>
        <v>1.0385756676557945E-2</v>
      </c>
      <c r="AS33" s="37">
        <f t="shared" si="34"/>
        <v>9.1968117719190001E-3</v>
      </c>
      <c r="AT33" s="38">
        <f t="shared" si="34"/>
        <v>9.8009650180941321E-3</v>
      </c>
      <c r="AU33" s="39">
        <f t="shared" si="34"/>
        <v>4.8751835535976396E-2</v>
      </c>
      <c r="AV33" s="37">
        <f t="shared" si="34"/>
        <v>4.7387606318347597E-2</v>
      </c>
      <c r="AW33" s="38">
        <f t="shared" si="34"/>
        <v>4.8081230401672448E-2</v>
      </c>
      <c r="AX33" s="39">
        <f t="shared" ref="AX33:AX53" si="35">AX7/AU7-1</f>
        <v>-8.4010081209739962E-4</v>
      </c>
      <c r="AY33" s="37">
        <f t="shared" ref="AY33:AY53" si="36">AY7/AV7-1</f>
        <v>-1.3051044083526642E-2</v>
      </c>
      <c r="AZ33" s="38">
        <f t="shared" ref="AZ33:AZ46" si="37">AZ7/AW7-1</f>
        <v>-6.8385809944436771E-3</v>
      </c>
      <c r="BA33" s="39">
        <f t="shared" ref="BA33:BA53" si="38">BA7/AX7-1</f>
        <v>-2.5504484304932684E-2</v>
      </c>
      <c r="BB33" s="37">
        <f t="shared" ref="BB33:BB53" si="39">BB7/AY7-1</f>
        <v>-2.8210402585953531E-2</v>
      </c>
      <c r="BC33" s="38">
        <f t="shared" ref="BC33:BC46" si="40">BC7/AZ7-1</f>
        <v>-2.6825419595466915E-2</v>
      </c>
      <c r="BD33" s="39">
        <f t="shared" ref="BD33:BD53" si="41">BD7/BA7-1</f>
        <v>-6.4423353465631328E-2</v>
      </c>
      <c r="BE33" s="37">
        <f t="shared" ref="BE33:BE53" si="42">BE7/BB7-1</f>
        <v>-7.4992440278197736E-2</v>
      </c>
      <c r="BF33" s="38">
        <f t="shared" ref="BF33:BF46" si="43">BF7/BC7-1</f>
        <v>-6.9575471698113178E-2</v>
      </c>
    </row>
    <row r="34" spans="1:58">
      <c r="A34" s="79" t="s">
        <v>7</v>
      </c>
      <c r="B34" s="98">
        <v>0.56774193548387086</v>
      </c>
      <c r="C34" s="31">
        <v>0.54179254783484398</v>
      </c>
      <c r="D34" s="98">
        <v>0.55486128467883034</v>
      </c>
      <c r="E34" s="33">
        <v>-5.4447610003165559E-2</v>
      </c>
      <c r="F34" s="31">
        <v>-6.8582625734813885E-2</v>
      </c>
      <c r="G34" s="32">
        <v>-6.1404918823340315E-2</v>
      </c>
      <c r="H34" s="98">
        <v>-7.2313357884164708E-2</v>
      </c>
      <c r="I34" s="31">
        <v>-7.9242636746143069E-2</v>
      </c>
      <c r="J34" s="99">
        <v>-7.5697893474910072E-2</v>
      </c>
      <c r="K34" s="98">
        <v>-3.9696860339227702E-2</v>
      </c>
      <c r="L34" s="31">
        <v>-6.321401370906321E-2</v>
      </c>
      <c r="M34" s="99">
        <v>-5.113952195664262E-2</v>
      </c>
      <c r="N34" s="98">
        <v>-2.9688087185268719E-2</v>
      </c>
      <c r="O34" s="31">
        <v>-5.2439024390243949E-2</v>
      </c>
      <c r="P34" s="99">
        <v>-4.0617066979105609E-2</v>
      </c>
      <c r="Q34" s="98">
        <v>-4.5701006971340052E-2</v>
      </c>
      <c r="R34" s="31">
        <v>-2.1450021450021284E-3</v>
      </c>
      <c r="S34" s="98">
        <v>-2.5035619784245844E-2</v>
      </c>
      <c r="T34" s="33">
        <f t="shared" ref="T34:T53" si="44">T8/Q8-1</f>
        <v>-2.8409090909090606E-3</v>
      </c>
      <c r="U34" s="31">
        <f t="shared" ref="U34:U53" si="45">U8/R8-1</f>
        <v>5.5889939810833678E-3</v>
      </c>
      <c r="V34" s="32">
        <f t="shared" ref="V34:V53" si="46">V8/S8-1</f>
        <v>1.2526096033402823E-3</v>
      </c>
      <c r="W34" s="33">
        <f t="shared" ref="W34:W53" si="47">W8/T8-1</f>
        <v>4.5991045991045976E-2</v>
      </c>
      <c r="X34" s="31">
        <f t="shared" ref="X34:X53" si="48">X8/U8-1</f>
        <v>4.9166310389055168E-2</v>
      </c>
      <c r="Y34" s="32">
        <f t="shared" ref="Y34:Y53" si="49">Y8/V8-1</f>
        <v>4.7539616346955693E-2</v>
      </c>
      <c r="Z34" s="33">
        <f t="shared" si="25"/>
        <v>3.7743190661478687E-2</v>
      </c>
      <c r="AA34" s="31">
        <f t="shared" si="26"/>
        <v>7.0904645476772554E-2</v>
      </c>
      <c r="AB34" s="32">
        <f t="shared" si="27"/>
        <v>5.3941082802547724E-2</v>
      </c>
      <c r="AC34" s="33">
        <f t="shared" si="28"/>
        <v>3.1121109861267371E-2</v>
      </c>
      <c r="AD34" s="31">
        <f t="shared" si="29"/>
        <v>2.8538812785388057E-2</v>
      </c>
      <c r="AE34" s="32">
        <f t="shared" si="30"/>
        <v>2.9839471199244461E-2</v>
      </c>
      <c r="AF34" s="39">
        <f t="shared" si="30"/>
        <v>3.7090909090909063E-2</v>
      </c>
      <c r="AG34" s="37">
        <f t="shared" si="30"/>
        <v>4.7724750277469585E-2</v>
      </c>
      <c r="AH34" s="38">
        <f t="shared" si="30"/>
        <v>4.2362002567394086E-2</v>
      </c>
      <c r="AI34" s="39">
        <f t="shared" si="31"/>
        <v>3.4712482468443273E-2</v>
      </c>
      <c r="AJ34" s="37">
        <f t="shared" si="32"/>
        <v>2.3658192090395547E-2</v>
      </c>
      <c r="AK34" s="38">
        <f t="shared" si="33"/>
        <v>2.9204785362420882E-2</v>
      </c>
      <c r="AL34" s="39">
        <f t="shared" si="33"/>
        <v>8.2006099627244922E-2</v>
      </c>
      <c r="AM34" s="37">
        <f t="shared" si="33"/>
        <v>6.140048292514666E-2</v>
      </c>
      <c r="AN34" s="38">
        <f t="shared" si="33"/>
        <v>7.1794871794871762E-2</v>
      </c>
      <c r="AO34" s="39">
        <f t="shared" ref="AO34:AO53" si="50">AO8/AL8-1</f>
        <v>5.4807391168180342E-2</v>
      </c>
      <c r="AP34" s="37">
        <f t="shared" ref="AP34:AP53" si="51">AP8/AM8-1</f>
        <v>3.0874228144296412E-2</v>
      </c>
      <c r="AQ34" s="38">
        <f t="shared" ref="AQ34:AQ46" si="52">AQ8/AN8-1</f>
        <v>4.3062200956937691E-2</v>
      </c>
      <c r="AR34" s="39">
        <f t="shared" ref="AR34:AR53" si="53">AR8/AO8-1</f>
        <v>3.1769596199525019E-2</v>
      </c>
      <c r="AS34" s="37">
        <f t="shared" ref="AS34:AS53" si="54">AS8/AP8-1</f>
        <v>5.9268600252206705E-2</v>
      </c>
      <c r="AT34" s="38">
        <f t="shared" ref="AT34:AT46" si="55">AT8/AQ8-1</f>
        <v>4.5107033639143701E-2</v>
      </c>
      <c r="AU34" s="39">
        <f t="shared" ref="AU34:AU53" si="56">AU8/AR8-1</f>
        <v>4.1726618705036023E-2</v>
      </c>
      <c r="AV34" s="37">
        <f t="shared" ref="AV34:AV53" si="57">AV8/AS8-1</f>
        <v>1.3690476190476142E-2</v>
      </c>
      <c r="AW34" s="38">
        <f t="shared" ref="AW34:AW46" si="58">AW8/AT8-1</f>
        <v>2.7944403803950246E-2</v>
      </c>
      <c r="AX34" s="39">
        <f t="shared" si="35"/>
        <v>4.6132596685082961E-2</v>
      </c>
      <c r="AY34" s="37">
        <f t="shared" si="36"/>
        <v>4.4333529066353572E-2</v>
      </c>
      <c r="AZ34" s="38">
        <f t="shared" si="37"/>
        <v>4.5260461144321029E-2</v>
      </c>
      <c r="BA34" s="39">
        <f t="shared" si="38"/>
        <v>-7.129654079746528E-3</v>
      </c>
      <c r="BB34" s="37">
        <f t="shared" si="39"/>
        <v>-4.4981726173741743E-3</v>
      </c>
      <c r="BC34" s="38">
        <f t="shared" si="40"/>
        <v>-5.8551198257080772E-3</v>
      </c>
      <c r="BD34" s="39">
        <f t="shared" si="41"/>
        <v>-2.7925531914893664E-2</v>
      </c>
      <c r="BE34" s="37">
        <f t="shared" si="42"/>
        <v>-1.4685117198531494E-2</v>
      </c>
      <c r="BF34" s="38">
        <f t="shared" si="43"/>
        <v>-2.1503903574852767E-2</v>
      </c>
    </row>
    <row r="35" spans="1:58">
      <c r="A35" s="78" t="s">
        <v>8</v>
      </c>
      <c r="B35" s="98">
        <v>0.51499531396438614</v>
      </c>
      <c r="C35" s="31">
        <v>0.56590330788804066</v>
      </c>
      <c r="D35" s="98">
        <v>0.53939985362283482</v>
      </c>
      <c r="E35" s="33">
        <v>-6.3099288586452196E-2</v>
      </c>
      <c r="F35" s="31">
        <v>-5.7848553786155388E-2</v>
      </c>
      <c r="G35" s="32">
        <v>-6.053882725832016E-2</v>
      </c>
      <c r="H35" s="98">
        <v>-2.9712776493892368E-2</v>
      </c>
      <c r="I35" s="31">
        <v>-1.6212487064504955E-2</v>
      </c>
      <c r="J35" s="99">
        <v>-2.3110661268555988E-2</v>
      </c>
      <c r="K35" s="98">
        <v>-5.4440285811500511E-2</v>
      </c>
      <c r="L35" s="31">
        <v>-5.820476858345025E-2</v>
      </c>
      <c r="M35" s="99">
        <v>-5.6294249697806942E-2</v>
      </c>
      <c r="N35" s="98">
        <v>-2.7347966894566422E-2</v>
      </c>
      <c r="O35" s="31">
        <v>-1.8615040953090523E-3</v>
      </c>
      <c r="P35" s="99">
        <v>-1.4821591948764867E-2</v>
      </c>
      <c r="Q35" s="98">
        <v>-7.3991860895306072E-4</v>
      </c>
      <c r="R35" s="31">
        <v>-3.9537486012681811E-2</v>
      </c>
      <c r="S35" s="98">
        <v>-2.0059435364041645E-2</v>
      </c>
      <c r="T35" s="33">
        <f t="shared" si="44"/>
        <v>5.1832654572381287E-3</v>
      </c>
      <c r="U35" s="31">
        <f t="shared" si="45"/>
        <v>-2.7184466019417597E-3</v>
      </c>
      <c r="V35" s="32">
        <f t="shared" si="46"/>
        <v>1.3267626990143278E-3</v>
      </c>
      <c r="W35" s="33">
        <f t="shared" si="47"/>
        <v>1.4732965009208066E-2</v>
      </c>
      <c r="X35" s="31">
        <f t="shared" si="48"/>
        <v>1.7523364485981352E-2</v>
      </c>
      <c r="Y35" s="32">
        <f t="shared" si="49"/>
        <v>1.6089343176225679E-2</v>
      </c>
      <c r="Z35" s="33">
        <f t="shared" si="25"/>
        <v>5.3720508166969161E-2</v>
      </c>
      <c r="AA35" s="31">
        <f t="shared" si="26"/>
        <v>1.4925373134328401E-2</v>
      </c>
      <c r="AB35" s="32">
        <f t="shared" si="27"/>
        <v>3.4836065573770503E-2</v>
      </c>
      <c r="AC35" s="33">
        <f t="shared" si="28"/>
        <v>2.5146400275577019E-2</v>
      </c>
      <c r="AD35" s="31">
        <f t="shared" si="29"/>
        <v>2.6772247360482559E-2</v>
      </c>
      <c r="AE35" s="32">
        <f t="shared" si="30"/>
        <v>2.5922592259225885E-2</v>
      </c>
      <c r="AF35" s="39">
        <f t="shared" si="30"/>
        <v>3.0241935483870108E-3</v>
      </c>
      <c r="AG35" s="37">
        <f t="shared" si="30"/>
        <v>2.5706940874036022E-2</v>
      </c>
      <c r="AH35" s="38">
        <f t="shared" si="30"/>
        <v>1.3862081066853937E-2</v>
      </c>
      <c r="AI35" s="39">
        <f t="shared" si="31"/>
        <v>2.0100502512562901E-2</v>
      </c>
      <c r="AJ35" s="37">
        <f t="shared" si="32"/>
        <v>1.8617973505191454E-2</v>
      </c>
      <c r="AK35" s="38">
        <f t="shared" si="33"/>
        <v>1.9383869851159474E-2</v>
      </c>
      <c r="AL35" s="39">
        <f t="shared" si="33"/>
        <v>2.4630541871921263E-2</v>
      </c>
      <c r="AM35" s="37">
        <f t="shared" si="33"/>
        <v>5.5536028119507863E-2</v>
      </c>
      <c r="AN35" s="38">
        <f t="shared" si="33"/>
        <v>3.9558573853989865E-2</v>
      </c>
      <c r="AO35" s="39">
        <f t="shared" si="50"/>
        <v>4.4871794871794712E-3</v>
      </c>
      <c r="AP35" s="37">
        <f t="shared" si="51"/>
        <v>3.8628038628038652E-2</v>
      </c>
      <c r="AQ35" s="38">
        <f t="shared" si="52"/>
        <v>2.1231422505307851E-2</v>
      </c>
      <c r="AR35" s="39">
        <f t="shared" si="53"/>
        <v>2.4888321633695032E-2</v>
      </c>
      <c r="AS35" s="37">
        <f t="shared" si="54"/>
        <v>-1.4107085604360359E-2</v>
      </c>
      <c r="AT35" s="38">
        <f t="shared" si="55"/>
        <v>5.4373900527746599E-3</v>
      </c>
      <c r="AU35" s="39">
        <f t="shared" si="56"/>
        <v>2.2104607721046055E-2</v>
      </c>
      <c r="AV35" s="37">
        <f t="shared" si="57"/>
        <v>3.2195121951219541E-2</v>
      </c>
      <c r="AW35" s="38">
        <f t="shared" si="58"/>
        <v>2.7039923651980269E-2</v>
      </c>
      <c r="AX35" s="39">
        <f t="shared" si="35"/>
        <v>-2.4367956137678615E-3</v>
      </c>
      <c r="AY35" s="37">
        <f t="shared" si="36"/>
        <v>3.465658475110267E-3</v>
      </c>
      <c r="AZ35" s="38">
        <f t="shared" si="37"/>
        <v>4.646120489391059E-4</v>
      </c>
      <c r="BA35" s="39">
        <f t="shared" si="38"/>
        <v>1.9236641221374029E-2</v>
      </c>
      <c r="BB35" s="37">
        <f t="shared" si="39"/>
        <v>1.9466248037676603E-2</v>
      </c>
      <c r="BC35" s="38">
        <f t="shared" si="40"/>
        <v>1.9349845201238391E-2</v>
      </c>
      <c r="BD35" s="39">
        <f t="shared" si="41"/>
        <v>1.0485320551228305E-2</v>
      </c>
      <c r="BE35" s="37">
        <f t="shared" si="42"/>
        <v>5.2356020942407877E-3</v>
      </c>
      <c r="BF35" s="38">
        <f t="shared" si="43"/>
        <v>7.8967350037966177E-3</v>
      </c>
    </row>
    <row r="36" spans="1:58">
      <c r="A36" s="78" t="s">
        <v>9</v>
      </c>
      <c r="B36" s="98">
        <v>0.53641618497109822</v>
      </c>
      <c r="C36" s="31">
        <v>0.4495685573121051</v>
      </c>
      <c r="D36" s="98">
        <v>0.49202526538820424</v>
      </c>
      <c r="E36" s="33">
        <v>4.7780285929270194E-2</v>
      </c>
      <c r="F36" s="31">
        <v>2.7459954233409523E-2</v>
      </c>
      <c r="G36" s="32">
        <v>3.7689393939393856E-2</v>
      </c>
      <c r="H36" s="98">
        <v>-3.2315978456014527E-3</v>
      </c>
      <c r="I36" s="31">
        <v>-1.8930957683741645E-2</v>
      </c>
      <c r="J36" s="99">
        <v>-1.0950903449534533E-2</v>
      </c>
      <c r="K36" s="98">
        <v>-1.5129682997118143E-2</v>
      </c>
      <c r="L36" s="31">
        <v>-3.3295497540673513E-2</v>
      </c>
      <c r="M36" s="99">
        <v>-2.3989665990035047E-2</v>
      </c>
      <c r="N36" s="98">
        <v>-1.6459400146305758E-2</v>
      </c>
      <c r="O36" s="31">
        <v>-2.8962818003913871E-2</v>
      </c>
      <c r="P36" s="99">
        <v>-2.2499527320854584E-2</v>
      </c>
      <c r="Q36" s="98">
        <v>-1.4875418371141924E-3</v>
      </c>
      <c r="R36" s="31">
        <v>1.2898024989923318E-2</v>
      </c>
      <c r="S36" s="98">
        <v>5.4158607350096588E-3</v>
      </c>
      <c r="T36" s="33">
        <f t="shared" si="44"/>
        <v>-1.6014897579143428E-2</v>
      </c>
      <c r="U36" s="31">
        <f t="shared" si="45"/>
        <v>8.3565459610028814E-3</v>
      </c>
      <c r="V36" s="32">
        <f t="shared" si="46"/>
        <v>-4.2323970757983664E-3</v>
      </c>
      <c r="W36" s="33">
        <f t="shared" si="47"/>
        <v>5.6018168054504214E-2</v>
      </c>
      <c r="X36" s="31">
        <f t="shared" si="48"/>
        <v>4.2225730071034029E-2</v>
      </c>
      <c r="Y36" s="32">
        <f t="shared" si="49"/>
        <v>4.9265842349304423E-2</v>
      </c>
      <c r="Z36" s="33">
        <f t="shared" si="25"/>
        <v>1.5770609318996431E-2</v>
      </c>
      <c r="AA36" s="31">
        <f t="shared" si="26"/>
        <v>3.67285119273002E-2</v>
      </c>
      <c r="AB36" s="32">
        <f t="shared" si="27"/>
        <v>2.5962069600441895E-2</v>
      </c>
      <c r="AC36" s="33">
        <f t="shared" si="28"/>
        <v>2.8934368383909614E-2</v>
      </c>
      <c r="AD36" s="31">
        <f t="shared" si="29"/>
        <v>2.6296566837107349E-2</v>
      </c>
      <c r="AE36" s="32">
        <f t="shared" si="30"/>
        <v>2.7638190954773822E-2</v>
      </c>
      <c r="AF36" s="39">
        <f t="shared" si="30"/>
        <v>4.90397805212619E-2</v>
      </c>
      <c r="AG36" s="37">
        <f t="shared" si="30"/>
        <v>4.2704626334519658E-2</v>
      </c>
      <c r="AH36" s="38">
        <f t="shared" si="30"/>
        <v>4.5930841774362463E-2</v>
      </c>
      <c r="AI36" s="39">
        <f t="shared" si="31"/>
        <v>2.2883295194507935E-2</v>
      </c>
      <c r="AJ36" s="37">
        <f t="shared" si="32"/>
        <v>3.7542662116041292E-3</v>
      </c>
      <c r="AK36" s="38">
        <f t="shared" si="33"/>
        <v>1.35247954583404E-2</v>
      </c>
      <c r="AL36" s="39">
        <f t="shared" si="33"/>
        <v>1.9175455417066223E-2</v>
      </c>
      <c r="AM36" s="37">
        <f t="shared" si="33"/>
        <v>1.6660999659979581E-2</v>
      </c>
      <c r="AN36" s="38">
        <f t="shared" si="33"/>
        <v>1.7957166392092327E-2</v>
      </c>
      <c r="AO36" s="39">
        <f t="shared" si="50"/>
        <v>3.3866415804327366E-2</v>
      </c>
      <c r="AP36" s="37">
        <f t="shared" si="51"/>
        <v>8.0267558528428484E-3</v>
      </c>
      <c r="AQ36" s="38">
        <f t="shared" si="52"/>
        <v>2.136268004531483E-2</v>
      </c>
      <c r="AR36" s="39">
        <f t="shared" si="53"/>
        <v>1.2132241431603852E-3</v>
      </c>
      <c r="AS36" s="37">
        <f t="shared" si="54"/>
        <v>-3.6496350364964014E-3</v>
      </c>
      <c r="AT36" s="38">
        <f t="shared" si="55"/>
        <v>-1.1091744572967466E-3</v>
      </c>
      <c r="AU36" s="39">
        <f t="shared" si="56"/>
        <v>-3.3020296879733402E-2</v>
      </c>
      <c r="AV36" s="37">
        <f t="shared" si="57"/>
        <v>1.265401265401267E-2</v>
      </c>
      <c r="AW36" s="38">
        <f t="shared" si="58"/>
        <v>-1.1262690355329896E-2</v>
      </c>
      <c r="AX36" s="39">
        <f t="shared" si="35"/>
        <v>7.2055137844611039E-3</v>
      </c>
      <c r="AY36" s="37">
        <f t="shared" si="36"/>
        <v>-1.6113120683985516E-2</v>
      </c>
      <c r="AZ36" s="38">
        <f t="shared" si="37"/>
        <v>-4.1713460612866626E-3</v>
      </c>
      <c r="BA36" s="39">
        <f t="shared" si="38"/>
        <v>-1.7418351477449412E-2</v>
      </c>
      <c r="BB36" s="37">
        <f t="shared" si="39"/>
        <v>9.3582887700534023E-3</v>
      </c>
      <c r="BC36" s="38">
        <f t="shared" si="40"/>
        <v>-4.5110359271789413E-3</v>
      </c>
      <c r="BD36" s="39">
        <f t="shared" si="41"/>
        <v>-2.1842355175688555E-2</v>
      </c>
      <c r="BE36" s="37">
        <f t="shared" si="42"/>
        <v>-7.6158940397350605E-3</v>
      </c>
      <c r="BF36" s="38">
        <f t="shared" si="43"/>
        <v>-1.4889140637643683E-2</v>
      </c>
    </row>
    <row r="37" spans="1:58">
      <c r="A37" s="78" t="s">
        <v>10</v>
      </c>
      <c r="B37" s="98">
        <v>0.36317395727365209</v>
      </c>
      <c r="C37" s="31">
        <v>0.49173553719008267</v>
      </c>
      <c r="D37" s="98">
        <v>0.43410852713178305</v>
      </c>
      <c r="E37" s="33">
        <v>6.5671641791044788E-2</v>
      </c>
      <c r="F37" s="31">
        <v>4.9861495844876202E-3</v>
      </c>
      <c r="G37" s="32">
        <v>3.0842607313195547E-2</v>
      </c>
      <c r="H37" s="98">
        <v>2.5210084033613356E-2</v>
      </c>
      <c r="I37" s="31">
        <v>1.1576626240352716E-2</v>
      </c>
      <c r="J37" s="99">
        <v>1.7581739666872265E-2</v>
      </c>
      <c r="K37" s="98">
        <v>-4.4398907103825103E-2</v>
      </c>
      <c r="L37" s="31">
        <v>-2.4523160762942808E-2</v>
      </c>
      <c r="M37" s="99">
        <v>-3.3343437405274345E-2</v>
      </c>
      <c r="N37" s="98">
        <v>4.0743388134381719E-2</v>
      </c>
      <c r="O37" s="31">
        <v>1.1173184357541999E-2</v>
      </c>
      <c r="P37" s="99">
        <v>2.4145500156788957E-2</v>
      </c>
      <c r="Q37" s="98">
        <v>5.7005494505494525E-2</v>
      </c>
      <c r="R37" s="31">
        <v>5.5248618784520254E-4</v>
      </c>
      <c r="S37" s="98">
        <v>2.5719534598897642E-2</v>
      </c>
      <c r="T37" s="33">
        <f t="shared" si="44"/>
        <v>8.9668615984405564E-2</v>
      </c>
      <c r="U37" s="31">
        <f t="shared" si="45"/>
        <v>0.10215350635008291</v>
      </c>
      <c r="V37" s="32">
        <f t="shared" si="46"/>
        <v>9.6417910447761157E-2</v>
      </c>
      <c r="W37" s="33">
        <f t="shared" si="47"/>
        <v>4.1144901610017826E-2</v>
      </c>
      <c r="X37" s="31">
        <f t="shared" si="48"/>
        <v>8.0661322645290578E-2</v>
      </c>
      <c r="Y37" s="32">
        <f t="shared" si="49"/>
        <v>6.2619112442145353E-2</v>
      </c>
      <c r="Z37" s="33">
        <f t="shared" si="25"/>
        <v>8.82016036655211E-2</v>
      </c>
      <c r="AA37" s="31">
        <f t="shared" si="26"/>
        <v>7.1395456652758371E-2</v>
      </c>
      <c r="AB37" s="32">
        <f t="shared" si="27"/>
        <v>7.8913656161926804E-2</v>
      </c>
      <c r="AC37" s="33">
        <f t="shared" si="28"/>
        <v>5.2631578947368363E-2</v>
      </c>
      <c r="AD37" s="31">
        <f t="shared" si="29"/>
        <v>3.1588057118130619E-2</v>
      </c>
      <c r="AE37" s="32">
        <f t="shared" si="30"/>
        <v>4.1082878176205151E-2</v>
      </c>
      <c r="AF37" s="39">
        <f t="shared" si="30"/>
        <v>4.9500000000000099E-2</v>
      </c>
      <c r="AG37" s="37">
        <f t="shared" si="30"/>
        <v>6.0402684563758413E-2</v>
      </c>
      <c r="AH37" s="38">
        <f t="shared" si="30"/>
        <v>5.5428832116788396E-2</v>
      </c>
      <c r="AI37" s="39">
        <f t="shared" si="31"/>
        <v>8.0038113387327359E-2</v>
      </c>
      <c r="AJ37" s="37">
        <f t="shared" si="32"/>
        <v>2.2943037974683556E-2</v>
      </c>
      <c r="AK37" s="38">
        <f t="shared" si="33"/>
        <v>4.8843743246163918E-2</v>
      </c>
      <c r="AL37" s="39">
        <f t="shared" si="33"/>
        <v>8.8222320247022479E-2</v>
      </c>
      <c r="AM37" s="37">
        <f t="shared" si="33"/>
        <v>5.2590873936581684E-2</v>
      </c>
      <c r="AN37" s="38">
        <f t="shared" si="33"/>
        <v>6.9235524417885941E-2</v>
      </c>
      <c r="AO37" s="39">
        <f t="shared" si="50"/>
        <v>2.3104985812727907E-2</v>
      </c>
      <c r="AP37" s="37">
        <f t="shared" si="51"/>
        <v>4.8861131520940404E-2</v>
      </c>
      <c r="AQ37" s="38">
        <f t="shared" si="52"/>
        <v>3.6615918288687599E-2</v>
      </c>
      <c r="AR37" s="39">
        <f t="shared" si="53"/>
        <v>2.2583201267828867E-2</v>
      </c>
      <c r="AS37" s="37">
        <f t="shared" si="54"/>
        <v>3.8528896672505031E-3</v>
      </c>
      <c r="AT37" s="38">
        <f t="shared" si="55"/>
        <v>1.2641754973043318E-2</v>
      </c>
      <c r="AU37" s="39">
        <f t="shared" si="56"/>
        <v>1.1235955056179803E-2</v>
      </c>
      <c r="AV37" s="37">
        <f t="shared" si="57"/>
        <v>1.7445917655267706E-3</v>
      </c>
      <c r="AW37" s="38">
        <f t="shared" si="58"/>
        <v>6.241968055810565E-3</v>
      </c>
      <c r="AX37" s="39">
        <f t="shared" si="35"/>
        <v>-3.6398467432950166E-2</v>
      </c>
      <c r="AY37" s="37">
        <f t="shared" si="36"/>
        <v>-3.5527690700104531E-2</v>
      </c>
      <c r="AZ37" s="38">
        <f t="shared" si="37"/>
        <v>-3.5942346287173854E-2</v>
      </c>
      <c r="BA37" s="39">
        <f t="shared" si="38"/>
        <v>-2.5844930417495027E-2</v>
      </c>
      <c r="BB37" s="37">
        <f t="shared" si="39"/>
        <v>-7.2228241242325741E-2</v>
      </c>
      <c r="BC37" s="38">
        <f t="shared" si="40"/>
        <v>-5.0151400454201411E-2</v>
      </c>
      <c r="BD37" s="39">
        <f t="shared" si="41"/>
        <v>-5.1836734693877506E-2</v>
      </c>
      <c r="BE37" s="37">
        <f t="shared" si="42"/>
        <v>-6.0724017127286922E-2</v>
      </c>
      <c r="BF37" s="38">
        <f t="shared" si="43"/>
        <v>-5.6385734210002036E-2</v>
      </c>
    </row>
    <row r="38" spans="1:58">
      <c r="A38" s="78" t="s">
        <v>11</v>
      </c>
      <c r="B38" s="98">
        <v>0.37055016181229772</v>
      </c>
      <c r="C38" s="31">
        <v>0.34579945799458001</v>
      </c>
      <c r="D38" s="98">
        <v>0.35572865952612798</v>
      </c>
      <c r="E38" s="33">
        <v>-7.674144037780406E-2</v>
      </c>
      <c r="F38" s="31">
        <v>-9.2629883205799457E-2</v>
      </c>
      <c r="G38" s="32">
        <v>-8.618625807996172E-2</v>
      </c>
      <c r="H38" s="98">
        <v>-0.1035805626598465</v>
      </c>
      <c r="I38" s="31">
        <v>-9.1433644030181949E-2</v>
      </c>
      <c r="J38" s="99">
        <v>-9.6410793817133911E-2</v>
      </c>
      <c r="K38" s="98">
        <v>-4.8502139800285282E-2</v>
      </c>
      <c r="L38" s="31">
        <v>-2.7357107962872496E-2</v>
      </c>
      <c r="M38" s="99">
        <v>-3.5952449985503065E-2</v>
      </c>
      <c r="N38" s="98">
        <v>0</v>
      </c>
      <c r="O38" s="31">
        <v>1.0547463586137562E-2</v>
      </c>
      <c r="P38" s="99">
        <v>6.3157894736842746E-3</v>
      </c>
      <c r="Q38" s="98">
        <v>2.8485757121439192E-2</v>
      </c>
      <c r="R38" s="31">
        <v>2.5844930417495027E-2</v>
      </c>
      <c r="S38" s="98">
        <v>2.6897788404064649E-2</v>
      </c>
      <c r="T38" s="33">
        <f t="shared" si="44"/>
        <v>4.3731778425655898E-2</v>
      </c>
      <c r="U38" s="31">
        <f t="shared" si="45"/>
        <v>3.5368217054263518E-2</v>
      </c>
      <c r="V38" s="32">
        <f t="shared" si="46"/>
        <v>3.8707799767171203E-2</v>
      </c>
      <c r="W38" s="33">
        <f t="shared" si="47"/>
        <v>0.19762569832402233</v>
      </c>
      <c r="X38" s="31">
        <f t="shared" si="48"/>
        <v>0.15582592419279373</v>
      </c>
      <c r="Y38" s="32">
        <f t="shared" si="49"/>
        <v>0.17259736620902211</v>
      </c>
      <c r="Z38" s="33">
        <f t="shared" si="25"/>
        <v>0.10612244897959178</v>
      </c>
      <c r="AA38" s="31">
        <f t="shared" si="26"/>
        <v>9.3927125506072962E-2</v>
      </c>
      <c r="AB38" s="32">
        <f t="shared" si="27"/>
        <v>9.8924731182795655E-2</v>
      </c>
      <c r="AC38" s="33">
        <f t="shared" si="28"/>
        <v>6.4312071692145478E-2</v>
      </c>
      <c r="AD38" s="31">
        <f t="shared" si="29"/>
        <v>0.10140636565507033</v>
      </c>
      <c r="AE38" s="32">
        <f t="shared" si="30"/>
        <v>8.6105675146771032E-2</v>
      </c>
      <c r="AF38" s="39">
        <f t="shared" si="30"/>
        <v>8.5190688459633401E-2</v>
      </c>
      <c r="AG38" s="37">
        <f t="shared" si="30"/>
        <v>4.9059139784946248E-2</v>
      </c>
      <c r="AH38" s="38">
        <f t="shared" si="30"/>
        <v>6.3663663663663606E-2</v>
      </c>
      <c r="AI38" s="39">
        <f t="shared" si="31"/>
        <v>6.207211319032413E-2</v>
      </c>
      <c r="AJ38" s="37">
        <f t="shared" si="32"/>
        <v>2.1780909673286386E-2</v>
      </c>
      <c r="AK38" s="38">
        <f t="shared" si="33"/>
        <v>3.8396386222473211E-2</v>
      </c>
      <c r="AL38" s="39">
        <f t="shared" si="33"/>
        <v>8.3798882681564324E-2</v>
      </c>
      <c r="AM38" s="37">
        <f t="shared" si="33"/>
        <v>6.2068965517241281E-2</v>
      </c>
      <c r="AN38" s="38">
        <f t="shared" si="33"/>
        <v>7.123436650353443E-2</v>
      </c>
      <c r="AO38" s="39">
        <f t="shared" si="50"/>
        <v>3.5685963521015163E-2</v>
      </c>
      <c r="AP38" s="37">
        <f t="shared" si="51"/>
        <v>3.0991735537190035E-2</v>
      </c>
      <c r="AQ38" s="38">
        <f t="shared" si="52"/>
        <v>3.2994923857867953E-2</v>
      </c>
      <c r="AR38" s="39">
        <f t="shared" si="53"/>
        <v>6.4701378254211406E-2</v>
      </c>
      <c r="AS38" s="37">
        <f t="shared" si="54"/>
        <v>3.3209275694245699E-2</v>
      </c>
      <c r="AT38" s="38">
        <f t="shared" si="55"/>
        <v>4.6683046683046792E-2</v>
      </c>
      <c r="AU38" s="39">
        <f t="shared" si="56"/>
        <v>5.1420352391226221E-2</v>
      </c>
      <c r="AV38" s="37">
        <f t="shared" si="57"/>
        <v>1.6348018841784384E-2</v>
      </c>
      <c r="AW38" s="38">
        <f t="shared" si="58"/>
        <v>3.1611893583724626E-2</v>
      </c>
      <c r="AX38" s="39">
        <f t="shared" si="35"/>
        <v>-2.0519835841312783E-3</v>
      </c>
      <c r="AY38" s="37">
        <f t="shared" si="36"/>
        <v>-2.3718647764449319E-2</v>
      </c>
      <c r="AZ38" s="38">
        <f t="shared" si="37"/>
        <v>-1.4108009708737823E-2</v>
      </c>
      <c r="BA38" s="39">
        <f t="shared" si="38"/>
        <v>-7.9849211788896479E-2</v>
      </c>
      <c r="BB38" s="37">
        <f t="shared" si="39"/>
        <v>-5.4174811505166121E-2</v>
      </c>
      <c r="BC38" s="38">
        <f t="shared" si="40"/>
        <v>-6.5702415756270227E-2</v>
      </c>
      <c r="BD38" s="39">
        <f t="shared" si="41"/>
        <v>-0.12104283054003728</v>
      </c>
      <c r="BE38" s="37">
        <f t="shared" si="42"/>
        <v>-9.8317094774136415E-2</v>
      </c>
      <c r="BF38" s="38">
        <f t="shared" si="43"/>
        <v>-0.10836627140974964</v>
      </c>
    </row>
    <row r="39" spans="1:58">
      <c r="A39" s="78" t="s">
        <v>12</v>
      </c>
      <c r="B39" s="98">
        <v>0.86005830903790081</v>
      </c>
      <c r="C39" s="31">
        <v>0.7070661896243291</v>
      </c>
      <c r="D39" s="98">
        <v>0.77347506960263224</v>
      </c>
      <c r="E39" s="33">
        <v>-0.11379310344827587</v>
      </c>
      <c r="F39" s="31">
        <v>-5.6588944197013324E-2</v>
      </c>
      <c r="G39" s="32">
        <v>-8.2631654060225435E-2</v>
      </c>
      <c r="H39" s="98">
        <v>-8.7018040325433366E-2</v>
      </c>
      <c r="I39" s="31">
        <v>-6.7203554568175505E-2</v>
      </c>
      <c r="J39" s="99">
        <v>-7.5917859365276952E-2</v>
      </c>
      <c r="K39" s="98">
        <v>-8.6400619914761667E-2</v>
      </c>
      <c r="L39" s="31">
        <v>-6.8175052098838895E-2</v>
      </c>
      <c r="M39" s="99">
        <v>-7.6094276094276103E-2</v>
      </c>
      <c r="N39" s="98">
        <v>-2.0356234096692072E-2</v>
      </c>
      <c r="O39" s="31">
        <v>-6.1341853035143723E-2</v>
      </c>
      <c r="P39" s="99">
        <v>-4.3731778425656009E-2</v>
      </c>
      <c r="Q39" s="98">
        <v>-5.1082251082251062E-2</v>
      </c>
      <c r="R39" s="31">
        <v>-3.744043567052413E-2</v>
      </c>
      <c r="S39" s="98">
        <v>-4.3445121951219523E-2</v>
      </c>
      <c r="T39" s="33">
        <f t="shared" si="44"/>
        <v>-1.5054744525547448E-2</v>
      </c>
      <c r="U39" s="31">
        <f t="shared" si="45"/>
        <v>-9.1937765205092337E-3</v>
      </c>
      <c r="V39" s="32">
        <f t="shared" si="46"/>
        <v>-1.1752988047808777E-2</v>
      </c>
      <c r="W39" s="33">
        <f t="shared" si="47"/>
        <v>0.12922649374710504</v>
      </c>
      <c r="X39" s="31">
        <f t="shared" si="48"/>
        <v>9.2433975731620377E-2</v>
      </c>
      <c r="Y39" s="32">
        <f t="shared" si="49"/>
        <v>0.10844587784720816</v>
      </c>
      <c r="Z39" s="33">
        <f t="shared" si="25"/>
        <v>8.1624282198523357E-2</v>
      </c>
      <c r="AA39" s="31">
        <f t="shared" si="26"/>
        <v>5.5537406076445528E-2</v>
      </c>
      <c r="AB39" s="32">
        <f t="shared" si="27"/>
        <v>6.7103109656301063E-2</v>
      </c>
      <c r="AC39" s="33">
        <f t="shared" si="28"/>
        <v>5.2711414486158459E-2</v>
      </c>
      <c r="AD39" s="31">
        <f t="shared" si="29"/>
        <v>3.7140204271123523E-2</v>
      </c>
      <c r="AE39" s="32">
        <f t="shared" si="30"/>
        <v>4.4137695978186731E-2</v>
      </c>
      <c r="AF39" s="39">
        <f t="shared" si="30"/>
        <v>2.5216138328530313E-2</v>
      </c>
      <c r="AG39" s="37">
        <f t="shared" si="30"/>
        <v>6.565204416592052E-2</v>
      </c>
      <c r="AH39" s="38">
        <f t="shared" si="30"/>
        <v>4.7331483597192747E-2</v>
      </c>
      <c r="AI39" s="39">
        <f t="shared" si="31"/>
        <v>6.7111735769501024E-2</v>
      </c>
      <c r="AJ39" s="37">
        <f t="shared" si="32"/>
        <v>6.7208064967796188E-2</v>
      </c>
      <c r="AK39" s="38">
        <f t="shared" si="33"/>
        <v>6.7165342060152788E-2</v>
      </c>
      <c r="AL39" s="39">
        <f t="shared" si="33"/>
        <v>9.6806058610470869E-2</v>
      </c>
      <c r="AM39" s="37">
        <f t="shared" si="33"/>
        <v>9.5250590396221524E-2</v>
      </c>
      <c r="AN39" s="38">
        <f t="shared" si="33"/>
        <v>9.5940420560747697E-2</v>
      </c>
      <c r="AO39" s="39">
        <f t="shared" si="50"/>
        <v>8.1356949864905381E-2</v>
      </c>
      <c r="AP39" s="37">
        <f t="shared" si="51"/>
        <v>5.7019645424053689E-2</v>
      </c>
      <c r="AQ39" s="38">
        <f t="shared" si="52"/>
        <v>6.7821452365089963E-2</v>
      </c>
      <c r="AR39" s="39">
        <f t="shared" si="53"/>
        <v>6.2465297057190394E-2</v>
      </c>
      <c r="AS39" s="37">
        <f t="shared" si="54"/>
        <v>5.1903898458748765E-2</v>
      </c>
      <c r="AT39" s="38">
        <f t="shared" si="55"/>
        <v>5.6650860993261887E-2</v>
      </c>
      <c r="AU39" s="39">
        <f t="shared" si="56"/>
        <v>7.0290044421217557E-2</v>
      </c>
      <c r="AV39" s="37">
        <f t="shared" si="57"/>
        <v>3.9646627881922081E-2</v>
      </c>
      <c r="AW39" s="38">
        <f t="shared" si="58"/>
        <v>5.3495512517713673E-2</v>
      </c>
      <c r="AX39" s="39">
        <f t="shared" si="35"/>
        <v>3.1494140625E-2</v>
      </c>
      <c r="AY39" s="37">
        <f t="shared" si="36"/>
        <v>3.5233160621761739E-2</v>
      </c>
      <c r="AZ39" s="38">
        <f t="shared" si="37"/>
        <v>3.3516421925793072E-2</v>
      </c>
      <c r="BA39" s="39">
        <f t="shared" si="38"/>
        <v>-2.8402366863905293E-2</v>
      </c>
      <c r="BB39" s="37">
        <f t="shared" si="39"/>
        <v>-2.0620620620620644E-2</v>
      </c>
      <c r="BC39" s="38">
        <f t="shared" si="40"/>
        <v>-2.4186550976138865E-2</v>
      </c>
      <c r="BD39" s="39">
        <f t="shared" si="41"/>
        <v>-5.7490864799025543E-2</v>
      </c>
      <c r="BE39" s="37">
        <f t="shared" si="42"/>
        <v>-4.7219950940310729E-2</v>
      </c>
      <c r="BF39" s="38">
        <f t="shared" si="43"/>
        <v>-5.1906190952539788E-2</v>
      </c>
    </row>
    <row r="40" spans="1:58">
      <c r="A40" s="78" t="s">
        <v>13</v>
      </c>
      <c r="B40" s="98">
        <v>0.80195599022004882</v>
      </c>
      <c r="C40" s="31">
        <v>0.57160392798690673</v>
      </c>
      <c r="D40" s="98">
        <v>0.67654265983515249</v>
      </c>
      <c r="E40" s="33">
        <v>-0.11126187245590236</v>
      </c>
      <c r="F40" s="31">
        <v>-9.0080708148919553E-2</v>
      </c>
      <c r="G40" s="32">
        <v>-0.10045176720701565</v>
      </c>
      <c r="H40" s="98">
        <v>-8.9770992366412172E-2</v>
      </c>
      <c r="I40" s="31">
        <v>-8.0400572246065782E-2</v>
      </c>
      <c r="J40" s="99">
        <v>-8.4933530280649872E-2</v>
      </c>
      <c r="K40" s="98">
        <v>-6.4072458906407226E-2</v>
      </c>
      <c r="L40" s="31">
        <v>-2.9247044181705095E-2</v>
      </c>
      <c r="M40" s="99">
        <v>-4.6004842615012143E-2</v>
      </c>
      <c r="N40" s="98">
        <v>-3.4767025089605719E-2</v>
      </c>
      <c r="O40" s="31">
        <v>8.3333333333333037E-3</v>
      </c>
      <c r="P40" s="99">
        <v>-1.2013536379018586E-2</v>
      </c>
      <c r="Q40" s="98">
        <v>-1.1139992573337976E-3</v>
      </c>
      <c r="R40" s="31">
        <v>-3.4965034965035446E-3</v>
      </c>
      <c r="S40" s="98">
        <v>-2.397670834046961E-3</v>
      </c>
      <c r="T40" s="33">
        <f t="shared" si="44"/>
        <v>1.003717472118959E-2</v>
      </c>
      <c r="U40" s="31">
        <f t="shared" si="45"/>
        <v>1.1483253588516762E-2</v>
      </c>
      <c r="V40" s="32">
        <f t="shared" si="46"/>
        <v>1.0815450643776758E-2</v>
      </c>
      <c r="W40" s="33">
        <f t="shared" si="47"/>
        <v>6.4041221935958736E-2</v>
      </c>
      <c r="X40" s="31">
        <f t="shared" si="48"/>
        <v>8.1993062125512495E-2</v>
      </c>
      <c r="Y40" s="32">
        <f t="shared" si="49"/>
        <v>7.3709239130434812E-2</v>
      </c>
      <c r="Z40" s="33">
        <f t="shared" si="25"/>
        <v>4.2545831892078834E-2</v>
      </c>
      <c r="AA40" s="31">
        <f t="shared" si="26"/>
        <v>3.0020402215097608E-2</v>
      </c>
      <c r="AB40" s="32">
        <f t="shared" si="27"/>
        <v>3.5748180955393893E-2</v>
      </c>
      <c r="AC40" s="33">
        <f t="shared" si="28"/>
        <v>2.3888520238885214E-2</v>
      </c>
      <c r="AD40" s="31">
        <f t="shared" si="29"/>
        <v>1.8958687040180999E-2</v>
      </c>
      <c r="AE40" s="32">
        <f t="shared" si="30"/>
        <v>2.1227855833842346E-2</v>
      </c>
      <c r="AF40" s="39">
        <f t="shared" si="30"/>
        <v>3.499675955930015E-2</v>
      </c>
      <c r="AG40" s="37">
        <f t="shared" si="30"/>
        <v>1.6384337683976735E-2</v>
      </c>
      <c r="AH40" s="38">
        <f t="shared" si="30"/>
        <v>2.4973829819051829E-2</v>
      </c>
      <c r="AI40" s="39">
        <f t="shared" si="31"/>
        <v>3.1934877896055092E-2</v>
      </c>
      <c r="AJ40" s="37">
        <f t="shared" si="32"/>
        <v>-2.1857923497268228E-3</v>
      </c>
      <c r="AK40" s="38">
        <f t="shared" si="33"/>
        <v>1.3714619200466904E-2</v>
      </c>
      <c r="AL40" s="39">
        <f t="shared" si="33"/>
        <v>4.5509708737863974E-2</v>
      </c>
      <c r="AM40" s="37">
        <f t="shared" si="33"/>
        <v>4.9014238773274821E-2</v>
      </c>
      <c r="AN40" s="38">
        <f t="shared" si="33"/>
        <v>4.735175590097862E-2</v>
      </c>
      <c r="AO40" s="39">
        <f t="shared" si="50"/>
        <v>2.2634939059779535E-2</v>
      </c>
      <c r="AP40" s="37">
        <f t="shared" si="51"/>
        <v>4.228660924040728E-2</v>
      </c>
      <c r="AQ40" s="38">
        <f t="shared" si="52"/>
        <v>3.2980623883468452E-2</v>
      </c>
      <c r="AR40" s="39">
        <f t="shared" si="53"/>
        <v>5.2213393870601532E-2</v>
      </c>
      <c r="AS40" s="37">
        <f t="shared" si="54"/>
        <v>1.7530678687703416E-2</v>
      </c>
      <c r="AT40" s="38">
        <f t="shared" si="55"/>
        <v>3.3790075828122879E-2</v>
      </c>
      <c r="AU40" s="39">
        <f t="shared" si="56"/>
        <v>4.8004314994606334E-2</v>
      </c>
      <c r="AV40" s="37">
        <f t="shared" si="57"/>
        <v>5.1932069899089273E-2</v>
      </c>
      <c r="AW40" s="38">
        <f t="shared" si="58"/>
        <v>5.0057907605198793E-2</v>
      </c>
      <c r="AX40" s="39">
        <f t="shared" si="35"/>
        <v>4.52907874420998E-2</v>
      </c>
      <c r="AY40" s="37">
        <f t="shared" si="36"/>
        <v>4.3986897519887602E-2</v>
      </c>
      <c r="AZ40" s="38">
        <f t="shared" si="37"/>
        <v>4.4607843137254966E-2</v>
      </c>
      <c r="BA40" s="39">
        <f t="shared" si="38"/>
        <v>1.5509601181683985E-2</v>
      </c>
      <c r="BB40" s="37">
        <f t="shared" si="39"/>
        <v>2.9134917077543676E-2</v>
      </c>
      <c r="BC40" s="38">
        <f t="shared" si="40"/>
        <v>2.2641952135147747E-2</v>
      </c>
      <c r="BD40" s="39">
        <f t="shared" si="41"/>
        <v>-4.6060606060606135E-3</v>
      </c>
      <c r="BE40" s="37">
        <f t="shared" si="42"/>
        <v>-1.4155052264808399E-2</v>
      </c>
      <c r="BF40" s="38">
        <f t="shared" si="43"/>
        <v>-9.6363427784788014E-3</v>
      </c>
    </row>
    <row r="41" spans="1:58">
      <c r="A41" s="78" t="s">
        <v>14</v>
      </c>
      <c r="B41" s="98">
        <v>0.62550516389762012</v>
      </c>
      <c r="C41" s="31">
        <v>0.57501027538018912</v>
      </c>
      <c r="D41" s="98">
        <v>0.59914163090128758</v>
      </c>
      <c r="E41" s="33">
        <v>-6.1049723756906094E-2</v>
      </c>
      <c r="F41" s="31">
        <v>-4.4102296450939438E-2</v>
      </c>
      <c r="G41" s="32">
        <v>-5.2334943639291476E-2</v>
      </c>
      <c r="H41" s="98">
        <v>-2.2653721682847849E-2</v>
      </c>
      <c r="I41" s="31">
        <v>-2.5116025116025065E-2</v>
      </c>
      <c r="J41" s="99">
        <v>-2.3930897762673431E-2</v>
      </c>
      <c r="K41" s="98">
        <v>-4.1541240216736885E-2</v>
      </c>
      <c r="L41" s="31">
        <v>-4.8725847101652175E-2</v>
      </c>
      <c r="M41" s="99">
        <v>-4.5263310604961582E-2</v>
      </c>
      <c r="N41" s="98">
        <v>-1.6017587939698541E-2</v>
      </c>
      <c r="O41" s="31">
        <v>-2.5610833088018814E-2</v>
      </c>
      <c r="P41" s="99">
        <v>-2.0969457529250835E-2</v>
      </c>
      <c r="Q41" s="98">
        <v>-1.563996169805304E-2</v>
      </c>
      <c r="R41" s="31">
        <v>-3.8066465256797577E-2</v>
      </c>
      <c r="S41" s="98">
        <v>-2.7161260282477118E-2</v>
      </c>
      <c r="T41" s="33">
        <f t="shared" si="44"/>
        <v>-2.7561608300907925E-2</v>
      </c>
      <c r="U41" s="31">
        <f t="shared" si="45"/>
        <v>-5.3391959798995137E-3</v>
      </c>
      <c r="V41" s="32">
        <f t="shared" si="46"/>
        <v>-1.6273133375877435E-2</v>
      </c>
      <c r="W41" s="33">
        <f t="shared" si="47"/>
        <v>1.1003667889296409E-2</v>
      </c>
      <c r="X41" s="31">
        <f t="shared" si="48"/>
        <v>-2.5260498894853489E-3</v>
      </c>
      <c r="Y41" s="32">
        <f t="shared" si="49"/>
        <v>4.0544923775542863E-3</v>
      </c>
      <c r="Z41" s="33">
        <f t="shared" si="25"/>
        <v>3.6279683377309357E-3</v>
      </c>
      <c r="AA41" s="31">
        <f t="shared" si="26"/>
        <v>2.564102564102555E-2</v>
      </c>
      <c r="AB41" s="32">
        <f t="shared" si="27"/>
        <v>1.4860281053141744E-2</v>
      </c>
      <c r="AC41" s="33">
        <f t="shared" si="28"/>
        <v>1.9388761091028606E-2</v>
      </c>
      <c r="AD41" s="31">
        <f t="shared" si="29"/>
        <v>4.629629629629628E-2</v>
      </c>
      <c r="AE41" s="32">
        <f t="shared" si="30"/>
        <v>3.3264364157249648E-2</v>
      </c>
      <c r="AF41" s="39">
        <f t="shared" si="30"/>
        <v>3.6428110896195909E-2</v>
      </c>
      <c r="AG41" s="37">
        <f t="shared" si="30"/>
        <v>5.5752212389380551E-2</v>
      </c>
      <c r="AH41" s="38">
        <f t="shared" si="30"/>
        <v>4.6518792359827588E-2</v>
      </c>
      <c r="AI41" s="39">
        <f t="shared" si="31"/>
        <v>4.510108864696738E-2</v>
      </c>
      <c r="AJ41" s="37">
        <f t="shared" si="32"/>
        <v>6.9013690975132658E-2</v>
      </c>
      <c r="AK41" s="38">
        <f t="shared" si="33"/>
        <v>5.7697968795996424E-2</v>
      </c>
      <c r="AL41" s="39">
        <f t="shared" si="33"/>
        <v>4.7916666666666607E-2</v>
      </c>
      <c r="AM41" s="37">
        <f t="shared" si="33"/>
        <v>4.3387349712493473E-2</v>
      </c>
      <c r="AN41" s="38">
        <f t="shared" si="33"/>
        <v>4.5505148900640169E-2</v>
      </c>
      <c r="AO41" s="39">
        <f t="shared" si="50"/>
        <v>4.9701789264413598E-2</v>
      </c>
      <c r="AP41" s="37">
        <f t="shared" si="51"/>
        <v>-1.7535070140280995E-3</v>
      </c>
      <c r="AQ41" s="38">
        <f t="shared" si="52"/>
        <v>2.2361240516438174E-2</v>
      </c>
      <c r="AR41" s="39">
        <f t="shared" si="53"/>
        <v>2.8409090909090828E-2</v>
      </c>
      <c r="AS41" s="37">
        <f t="shared" si="54"/>
        <v>1.6562107904642298E-2</v>
      </c>
      <c r="AT41" s="38">
        <f t="shared" si="55"/>
        <v>2.2262726207525008E-2</v>
      </c>
      <c r="AU41" s="39">
        <f t="shared" si="56"/>
        <v>-1.5785319652722452E-3</v>
      </c>
      <c r="AV41" s="37">
        <f t="shared" si="57"/>
        <v>-5.4307578375709653E-3</v>
      </c>
      <c r="AW41" s="38">
        <f t="shared" si="58"/>
        <v>-3.5659704533876901E-3</v>
      </c>
      <c r="AX41" s="39">
        <f t="shared" si="35"/>
        <v>-1.3175230566534912E-2</v>
      </c>
      <c r="AY41" s="37">
        <f t="shared" si="36"/>
        <v>-1.0920824025812848E-2</v>
      </c>
      <c r="AZ41" s="38">
        <f t="shared" si="37"/>
        <v>-1.2014314928425307E-2</v>
      </c>
      <c r="BA41" s="39">
        <f t="shared" si="38"/>
        <v>-1.0680907877169576E-2</v>
      </c>
      <c r="BB41" s="37">
        <f t="shared" si="39"/>
        <v>-2.1079046424090309E-2</v>
      </c>
      <c r="BC41" s="38">
        <f t="shared" si="40"/>
        <v>-1.6041397153945702E-2</v>
      </c>
      <c r="BD41" s="39">
        <f t="shared" si="41"/>
        <v>-1.619433198380571E-2</v>
      </c>
      <c r="BE41" s="37">
        <f t="shared" si="42"/>
        <v>-1.5380671622661213E-3</v>
      </c>
      <c r="BF41" s="38">
        <f t="shared" si="43"/>
        <v>-8.6773599789640166E-3</v>
      </c>
    </row>
    <row r="42" spans="1:58">
      <c r="A42" s="78" t="s">
        <v>15</v>
      </c>
      <c r="B42" s="98">
        <v>0.52754237288135597</v>
      </c>
      <c r="C42" s="31">
        <v>0.44557270511779046</v>
      </c>
      <c r="D42" s="98">
        <v>0.48569058481957694</v>
      </c>
      <c r="E42" s="33">
        <v>-6.6296809986130412E-2</v>
      </c>
      <c r="F42" s="31">
        <v>-4.8609159876369712E-2</v>
      </c>
      <c r="G42" s="32">
        <v>-5.7509771077610239E-2</v>
      </c>
      <c r="H42" s="98">
        <v>-5.258467023172908E-2</v>
      </c>
      <c r="I42" s="31">
        <v>-3.4258712344949815E-2</v>
      </c>
      <c r="J42" s="99">
        <v>-4.3394549763033141E-2</v>
      </c>
      <c r="K42" s="98">
        <v>-3.3552837880213238E-2</v>
      </c>
      <c r="L42" s="31">
        <v>-1.7431192660550487E-2</v>
      </c>
      <c r="M42" s="99">
        <v>-2.5390927388140527E-2</v>
      </c>
      <c r="N42" s="98">
        <v>6.1648280337442962E-3</v>
      </c>
      <c r="O42" s="31">
        <v>6.2247121070651001E-3</v>
      </c>
      <c r="P42" s="99">
        <v>6.1953931691818287E-3</v>
      </c>
      <c r="Q42" s="98">
        <v>-7.7394388906804057E-3</v>
      </c>
      <c r="R42" s="31">
        <v>1.0207237859573226E-2</v>
      </c>
      <c r="S42" s="98">
        <v>1.420903062835599E-3</v>
      </c>
      <c r="T42" s="33">
        <f t="shared" si="44"/>
        <v>2.5674358141046572E-2</v>
      </c>
      <c r="U42" s="31">
        <f t="shared" si="45"/>
        <v>2.4494794856093627E-3</v>
      </c>
      <c r="V42" s="32">
        <f t="shared" si="46"/>
        <v>1.3715907299385099E-2</v>
      </c>
      <c r="W42" s="33">
        <f t="shared" si="47"/>
        <v>4.8479087452471425E-2</v>
      </c>
      <c r="X42" s="31">
        <f t="shared" si="48"/>
        <v>4.3982895540623179E-2</v>
      </c>
      <c r="Y42" s="32">
        <f t="shared" si="49"/>
        <v>4.6189735614307947E-2</v>
      </c>
      <c r="Z42" s="33">
        <f t="shared" si="25"/>
        <v>1.0275007555152538E-2</v>
      </c>
      <c r="AA42" s="31">
        <f t="shared" si="26"/>
        <v>2.9549444119367996E-2</v>
      </c>
      <c r="AB42" s="32">
        <f t="shared" si="27"/>
        <v>2.0068381150587289E-2</v>
      </c>
      <c r="AC42" s="33">
        <f t="shared" si="28"/>
        <v>2.7520191444809994E-2</v>
      </c>
      <c r="AD42" s="31">
        <f t="shared" si="29"/>
        <v>2.7848820687695452E-2</v>
      </c>
      <c r="AE42" s="32">
        <f t="shared" si="30"/>
        <v>2.7688720489653207E-2</v>
      </c>
      <c r="AF42" s="39">
        <f t="shared" si="30"/>
        <v>2.4163027656477487E-2</v>
      </c>
      <c r="AG42" s="37">
        <f t="shared" si="30"/>
        <v>2.4882499308820361E-3</v>
      </c>
      <c r="AH42" s="38">
        <f t="shared" si="30"/>
        <v>1.3045944412932498E-2</v>
      </c>
      <c r="AI42" s="39">
        <f t="shared" si="31"/>
        <v>8.2433200682205943E-3</v>
      </c>
      <c r="AJ42" s="37">
        <f t="shared" si="32"/>
        <v>4.964147821290732E-3</v>
      </c>
      <c r="AK42" s="38">
        <f t="shared" si="33"/>
        <v>6.5789473684210176E-3</v>
      </c>
      <c r="AL42" s="39">
        <f t="shared" si="33"/>
        <v>5.6385678037778053E-3</v>
      </c>
      <c r="AM42" s="37">
        <f t="shared" si="33"/>
        <v>-4.9396267837541474E-3</v>
      </c>
      <c r="AN42" s="38">
        <f t="shared" si="33"/>
        <v>2.7812543457095273E-4</v>
      </c>
      <c r="AO42" s="39">
        <f t="shared" si="50"/>
        <v>5.6069526212503273E-3</v>
      </c>
      <c r="AP42" s="37">
        <f t="shared" si="51"/>
        <v>1.9305019305019266E-2</v>
      </c>
      <c r="AQ42" s="38">
        <f t="shared" si="52"/>
        <v>1.2512164604476572E-2</v>
      </c>
      <c r="AR42" s="39">
        <f t="shared" si="53"/>
        <v>1.0872595483691017E-2</v>
      </c>
      <c r="AS42" s="37">
        <f t="shared" si="54"/>
        <v>1.5151515151515138E-2</v>
      </c>
      <c r="AT42" s="38">
        <f t="shared" si="55"/>
        <v>1.3044075243718201E-2</v>
      </c>
      <c r="AU42" s="39">
        <f t="shared" si="56"/>
        <v>3.3094318808604584E-2</v>
      </c>
      <c r="AV42" s="37">
        <f t="shared" si="57"/>
        <v>3.1982942430703654E-2</v>
      </c>
      <c r="AW42" s="38">
        <f t="shared" si="58"/>
        <v>3.252914068853352E-2</v>
      </c>
      <c r="AX42" s="39">
        <f t="shared" si="35"/>
        <v>2.9097704217832421E-2</v>
      </c>
      <c r="AY42" s="37">
        <f t="shared" si="36"/>
        <v>3.6415289256198413E-2</v>
      </c>
      <c r="AZ42" s="38">
        <f t="shared" si="37"/>
        <v>3.281701233919665E-2</v>
      </c>
      <c r="BA42" s="39">
        <f t="shared" si="38"/>
        <v>-1.2451361867704236E-2</v>
      </c>
      <c r="BB42" s="37">
        <f t="shared" si="39"/>
        <v>-9.4692250186892979E-3</v>
      </c>
      <c r="BC42" s="38">
        <f t="shared" si="40"/>
        <v>-1.0930350788002086E-2</v>
      </c>
      <c r="BD42" s="39">
        <f t="shared" si="41"/>
        <v>-1.6811137378513252E-2</v>
      </c>
      <c r="BE42" s="37">
        <f t="shared" si="42"/>
        <v>-1.2327044025157274E-2</v>
      </c>
      <c r="BF42" s="38">
        <f t="shared" si="43"/>
        <v>-1.452068876895396E-2</v>
      </c>
    </row>
    <row r="43" spans="1:58">
      <c r="A43" s="78" t="s">
        <v>16</v>
      </c>
      <c r="B43" s="98">
        <v>0.47956173619890441</v>
      </c>
      <c r="C43" s="31">
        <v>0.37817254284151969</v>
      </c>
      <c r="D43" s="98">
        <v>0.43114621199622216</v>
      </c>
      <c r="E43" s="33">
        <v>-5.6679008829393362E-2</v>
      </c>
      <c r="F43" s="31">
        <v>9.0331214452994413E-3</v>
      </c>
      <c r="G43" s="32">
        <v>-2.6461538461538425E-2</v>
      </c>
      <c r="H43" s="98">
        <v>-3.7741545893719808E-2</v>
      </c>
      <c r="I43" s="31">
        <v>2.6525198938991412E-3</v>
      </c>
      <c r="J43" s="99">
        <v>-1.8489254108723152E-2</v>
      </c>
      <c r="K43" s="98">
        <v>-1.4747411358644547E-2</v>
      </c>
      <c r="L43" s="31">
        <v>-1.6865079365079416E-2</v>
      </c>
      <c r="M43" s="99">
        <v>-1.5778457575269633E-2</v>
      </c>
      <c r="N43" s="98">
        <v>-4.4585987261146487E-3</v>
      </c>
      <c r="O43" s="31">
        <v>1.0427177934746013E-2</v>
      </c>
      <c r="P43" s="99">
        <v>2.7809586127924835E-3</v>
      </c>
      <c r="Q43" s="98">
        <v>-3.1669865642994233E-2</v>
      </c>
      <c r="R43" s="31">
        <v>4.3275632490014093E-3</v>
      </c>
      <c r="S43" s="98">
        <v>-1.4029363784665572E-2</v>
      </c>
      <c r="T43" s="33">
        <f t="shared" si="44"/>
        <v>-1.4866204162537144E-2</v>
      </c>
      <c r="U43" s="31">
        <f t="shared" si="45"/>
        <v>-7.2920119323831578E-3</v>
      </c>
      <c r="V43" s="32">
        <f t="shared" si="46"/>
        <v>-1.1085373924553221E-2</v>
      </c>
      <c r="W43" s="33">
        <f t="shared" si="47"/>
        <v>3.0516431924882736E-2</v>
      </c>
      <c r="X43" s="31">
        <f t="shared" si="48"/>
        <v>5.776293823038392E-2</v>
      </c>
      <c r="Y43" s="32">
        <f t="shared" si="49"/>
        <v>4.4169315710222534E-2</v>
      </c>
      <c r="Z43" s="33">
        <f t="shared" si="25"/>
        <v>3.1890660592255093E-2</v>
      </c>
      <c r="AA43" s="31">
        <f t="shared" si="26"/>
        <v>2.6199494949495028E-2</v>
      </c>
      <c r="AB43" s="32">
        <f t="shared" si="27"/>
        <v>2.9001762538054754E-2</v>
      </c>
      <c r="AC43" s="33">
        <f t="shared" si="28"/>
        <v>3.1220435193945129E-2</v>
      </c>
      <c r="AD43" s="31">
        <f t="shared" si="29"/>
        <v>2.7068594278683467E-2</v>
      </c>
      <c r="AE43" s="32">
        <f t="shared" si="30"/>
        <v>2.9118654624727514E-2</v>
      </c>
      <c r="AF43" s="39">
        <f t="shared" si="30"/>
        <v>2.5993883792049033E-2</v>
      </c>
      <c r="AG43" s="37">
        <f t="shared" si="30"/>
        <v>5.3908355795148299E-2</v>
      </c>
      <c r="AH43" s="38">
        <f t="shared" si="30"/>
        <v>4.0096837645634764E-2</v>
      </c>
      <c r="AI43" s="39">
        <f t="shared" si="31"/>
        <v>5.0372578241430599E-2</v>
      </c>
      <c r="AJ43" s="37">
        <f t="shared" si="32"/>
        <v>1.3071895424836555E-2</v>
      </c>
      <c r="AK43" s="38">
        <f t="shared" si="33"/>
        <v>3.1277276694791967E-2</v>
      </c>
      <c r="AL43" s="39">
        <f t="shared" si="33"/>
        <v>5.3632236095346286E-2</v>
      </c>
      <c r="AM43" s="37">
        <f t="shared" si="33"/>
        <v>6.3674614305750277E-2</v>
      </c>
      <c r="AN43" s="38">
        <f t="shared" si="33"/>
        <v>5.8682465792072147E-2</v>
      </c>
      <c r="AO43" s="39">
        <f t="shared" si="50"/>
        <v>3.17802316186373E-2</v>
      </c>
      <c r="AP43" s="37">
        <f t="shared" si="51"/>
        <v>2.6371308016877704E-2</v>
      </c>
      <c r="AQ43" s="38">
        <f t="shared" si="52"/>
        <v>2.9047301798800884E-2</v>
      </c>
      <c r="AR43" s="39">
        <f t="shared" si="53"/>
        <v>4.9595405899243161E-3</v>
      </c>
      <c r="AS43" s="37">
        <f t="shared" si="54"/>
        <v>5.1387461459406758E-4</v>
      </c>
      <c r="AT43" s="38">
        <f t="shared" si="55"/>
        <v>2.7191505891492884E-3</v>
      </c>
      <c r="AU43" s="39">
        <f t="shared" si="56"/>
        <v>1.4545454545454639E-2</v>
      </c>
      <c r="AV43" s="37">
        <f t="shared" si="57"/>
        <v>-8.7313816127375654E-3</v>
      </c>
      <c r="AW43" s="38">
        <f t="shared" si="58"/>
        <v>2.8409090909091717E-3</v>
      </c>
      <c r="AX43" s="39">
        <f t="shared" si="35"/>
        <v>-2.9697900665642596E-2</v>
      </c>
      <c r="AY43" s="37">
        <f t="shared" si="36"/>
        <v>-2.4093264248704616E-2</v>
      </c>
      <c r="AZ43" s="38">
        <f t="shared" si="37"/>
        <v>-2.6912181303116123E-2</v>
      </c>
      <c r="BA43" s="39">
        <f t="shared" si="38"/>
        <v>-5.3298153034300744E-2</v>
      </c>
      <c r="BB43" s="37">
        <f t="shared" si="39"/>
        <v>-2.6015396867533847E-2</v>
      </c>
      <c r="BC43" s="38">
        <f t="shared" si="40"/>
        <v>-3.9698292973402105E-2</v>
      </c>
      <c r="BD43" s="39">
        <f t="shared" si="41"/>
        <v>-2.8149386845038982E-2</v>
      </c>
      <c r="BE43" s="37">
        <f t="shared" si="42"/>
        <v>-1.580812210411553E-2</v>
      </c>
      <c r="BF43" s="38">
        <f t="shared" si="43"/>
        <v>-2.1909880115750346E-2</v>
      </c>
    </row>
    <row r="44" spans="1:58">
      <c r="A44" s="78" t="s">
        <v>17</v>
      </c>
      <c r="B44" s="98">
        <v>0.32810615199034987</v>
      </c>
      <c r="C44" s="31">
        <v>0.33454810495626819</v>
      </c>
      <c r="D44" s="98">
        <v>0.33102310231023102</v>
      </c>
      <c r="E44" s="33">
        <v>4.0871934604904681E-2</v>
      </c>
      <c r="F44" s="31">
        <v>5.5161114145275914E-2</v>
      </c>
      <c r="G44" s="32">
        <v>4.7359285891396041E-2</v>
      </c>
      <c r="H44" s="98">
        <v>6.1954624781849876E-2</v>
      </c>
      <c r="I44" s="31">
        <v>3.2608695652173836E-2</v>
      </c>
      <c r="J44" s="99">
        <v>4.8532196969697017E-2</v>
      </c>
      <c r="K44" s="98">
        <v>4.4371405094494554E-2</v>
      </c>
      <c r="L44" s="31">
        <v>5.864661654135328E-2</v>
      </c>
      <c r="M44" s="99">
        <v>5.0801535335290193E-2</v>
      </c>
      <c r="N44" s="98">
        <v>4.2486231313926037E-2</v>
      </c>
      <c r="O44" s="31">
        <v>6.7234848484848397E-2</v>
      </c>
      <c r="P44" s="99">
        <v>5.3717232488182276E-2</v>
      </c>
      <c r="Q44" s="98">
        <v>4.4905660377358547E-2</v>
      </c>
      <c r="R44" s="31">
        <v>5.9449866903283022E-2</v>
      </c>
      <c r="S44" s="98">
        <v>5.1590538336052205E-2</v>
      </c>
      <c r="T44" s="33">
        <f t="shared" si="44"/>
        <v>-1.4445648248465615E-3</v>
      </c>
      <c r="U44" s="31">
        <f t="shared" si="45"/>
        <v>4.648241206030157E-2</v>
      </c>
      <c r="V44" s="32">
        <f t="shared" si="46"/>
        <v>2.0748497188287862E-2</v>
      </c>
      <c r="W44" s="33">
        <f t="shared" si="47"/>
        <v>2.9294755877034451E-2</v>
      </c>
      <c r="X44" s="31">
        <f t="shared" si="48"/>
        <v>3.9215686274509887E-2</v>
      </c>
      <c r="Y44" s="32">
        <f t="shared" si="49"/>
        <v>3.400455927051671E-2</v>
      </c>
      <c r="Z44" s="33">
        <f t="shared" si="25"/>
        <v>3.5839775122979534E-2</v>
      </c>
      <c r="AA44" s="31">
        <f t="shared" si="26"/>
        <v>4.1201386214863245E-2</v>
      </c>
      <c r="AB44" s="32">
        <f t="shared" si="27"/>
        <v>3.8397942311225508E-2</v>
      </c>
      <c r="AC44" s="33">
        <f t="shared" si="28"/>
        <v>3.9687924016282183E-2</v>
      </c>
      <c r="AD44" s="31">
        <f t="shared" si="29"/>
        <v>6.4349112426035582E-2</v>
      </c>
      <c r="AE44" s="32">
        <f t="shared" si="30"/>
        <v>5.1486199575371483E-2</v>
      </c>
      <c r="AF44" s="39">
        <f t="shared" si="30"/>
        <v>1.337683523654154E-2</v>
      </c>
      <c r="AG44" s="37">
        <f t="shared" si="30"/>
        <v>4.5517720639332904E-2</v>
      </c>
      <c r="AH44" s="38">
        <f t="shared" si="30"/>
        <v>2.8941611980481285E-2</v>
      </c>
      <c r="AI44" s="39">
        <f t="shared" si="31"/>
        <v>1.481004507405026E-2</v>
      </c>
      <c r="AJ44" s="37">
        <f t="shared" si="32"/>
        <v>3.6556995679627891E-2</v>
      </c>
      <c r="AK44" s="38">
        <f t="shared" si="33"/>
        <v>2.5511038430089839E-2</v>
      </c>
      <c r="AL44" s="39">
        <f t="shared" si="33"/>
        <v>3.1725888324872997E-2</v>
      </c>
      <c r="AM44" s="37">
        <f t="shared" si="33"/>
        <v>3.9115100993908358E-2</v>
      </c>
      <c r="AN44" s="38">
        <f t="shared" si="33"/>
        <v>3.5401052463721827E-2</v>
      </c>
      <c r="AO44" s="39">
        <f t="shared" si="50"/>
        <v>3.0442804428044257E-2</v>
      </c>
      <c r="AP44" s="37">
        <f t="shared" si="51"/>
        <v>3.9493983338475758E-2</v>
      </c>
      <c r="AQ44" s="38">
        <f t="shared" si="52"/>
        <v>3.4960726936701159E-2</v>
      </c>
      <c r="AR44" s="39">
        <f t="shared" si="53"/>
        <v>2.4768725753506526E-2</v>
      </c>
      <c r="AS44" s="37">
        <f t="shared" si="54"/>
        <v>4.7491837340456478E-3</v>
      </c>
      <c r="AT44" s="38">
        <f t="shared" si="55"/>
        <v>1.4732142857142749E-2</v>
      </c>
      <c r="AU44" s="39">
        <f t="shared" si="56"/>
        <v>2.329644729178737E-3</v>
      </c>
      <c r="AV44" s="37">
        <f t="shared" si="57"/>
        <v>3.5745937961595198E-2</v>
      </c>
      <c r="AW44" s="38">
        <f t="shared" si="58"/>
        <v>1.8917729872415245E-2</v>
      </c>
      <c r="AX44" s="39">
        <f t="shared" si="35"/>
        <v>2.7019174898314846E-2</v>
      </c>
      <c r="AY44" s="37">
        <f t="shared" si="36"/>
        <v>-1.7113519680547196E-3</v>
      </c>
      <c r="AZ44" s="38">
        <f t="shared" si="37"/>
        <v>1.2521588946459383E-2</v>
      </c>
      <c r="BA44" s="39">
        <f t="shared" si="38"/>
        <v>2.857142857142847E-2</v>
      </c>
      <c r="BB44" s="37">
        <f t="shared" si="39"/>
        <v>1.9428571428571351E-2</v>
      </c>
      <c r="BC44" s="38">
        <f t="shared" si="40"/>
        <v>2.4022743425728521E-2</v>
      </c>
      <c r="BD44" s="39">
        <f t="shared" si="41"/>
        <v>-1.4026402640264002E-2</v>
      </c>
      <c r="BE44" s="37">
        <f t="shared" si="42"/>
        <v>-1.065022421524664E-2</v>
      </c>
      <c r="BF44" s="38">
        <f t="shared" si="43"/>
        <v>-1.2354247640199878E-2</v>
      </c>
    </row>
    <row r="45" spans="1:58" ht="12.75" customHeight="1">
      <c r="A45" s="78" t="s">
        <v>18</v>
      </c>
      <c r="B45" s="98">
        <v>0.292604501607717</v>
      </c>
      <c r="C45" s="31">
        <v>0.28278041074249605</v>
      </c>
      <c r="D45" s="98">
        <v>0.28863346104725407</v>
      </c>
      <c r="E45" s="33">
        <v>8.2089552238805874E-2</v>
      </c>
      <c r="F45" s="31">
        <v>9.7290640394088745E-2</v>
      </c>
      <c r="G45" s="32">
        <v>8.8206144697720479E-2</v>
      </c>
      <c r="H45" s="98">
        <v>7.3563218390804597E-2</v>
      </c>
      <c r="I45" s="31">
        <v>0.15937149270482598</v>
      </c>
      <c r="J45" s="99">
        <v>0.10837887067395258</v>
      </c>
      <c r="K45" s="98">
        <v>4.7822983583154954E-2</v>
      </c>
      <c r="L45" s="31">
        <v>6.1955469506292271E-2</v>
      </c>
      <c r="M45" s="99">
        <v>5.382087099424826E-2</v>
      </c>
      <c r="N45" s="98">
        <v>8.9237057220708405E-2</v>
      </c>
      <c r="O45" s="31">
        <v>0.13855970829535091</v>
      </c>
      <c r="P45" s="99">
        <v>0.11033138401559461</v>
      </c>
      <c r="Q45" s="98">
        <v>4.4402751719824884E-2</v>
      </c>
      <c r="R45" s="31">
        <v>6.0848678943154599E-2</v>
      </c>
      <c r="S45" s="98">
        <v>5.1615168539325795E-2</v>
      </c>
      <c r="T45" s="33">
        <f t="shared" si="44"/>
        <v>9.5808383233533023E-2</v>
      </c>
      <c r="U45" s="31">
        <f t="shared" si="45"/>
        <v>0.12301886792452832</v>
      </c>
      <c r="V45" s="32">
        <f t="shared" si="46"/>
        <v>0.10784641068447409</v>
      </c>
      <c r="W45" s="33">
        <f t="shared" si="47"/>
        <v>9.1803278688524559E-2</v>
      </c>
      <c r="X45" s="31">
        <f t="shared" si="48"/>
        <v>0.103494623655914</v>
      </c>
      <c r="Y45" s="32">
        <f t="shared" si="49"/>
        <v>9.704641350210963E-2</v>
      </c>
      <c r="Z45" s="33">
        <f t="shared" si="25"/>
        <v>7.057057057057059E-2</v>
      </c>
      <c r="AA45" s="31">
        <f t="shared" si="26"/>
        <v>0.1023142509135202</v>
      </c>
      <c r="AB45" s="32">
        <f t="shared" si="27"/>
        <v>8.4890109890109811E-2</v>
      </c>
      <c r="AC45" s="33">
        <f t="shared" si="28"/>
        <v>7.8541374474053294E-2</v>
      </c>
      <c r="AD45" s="31">
        <f t="shared" si="29"/>
        <v>9.9447513812154664E-2</v>
      </c>
      <c r="AE45" s="32">
        <f t="shared" si="30"/>
        <v>8.8123575588756609E-2</v>
      </c>
      <c r="AF45" s="39">
        <f t="shared" si="30"/>
        <v>0.10013003901170348</v>
      </c>
      <c r="AG45" s="37">
        <f t="shared" si="30"/>
        <v>7.7386934673366881E-2</v>
      </c>
      <c r="AH45" s="38">
        <f t="shared" si="30"/>
        <v>8.9597393530369995E-2</v>
      </c>
      <c r="AI45" s="39">
        <f t="shared" si="31"/>
        <v>3.3490937746256888E-2</v>
      </c>
      <c r="AJ45" s="37">
        <f t="shared" si="32"/>
        <v>6.7630597014925353E-2</v>
      </c>
      <c r="AK45" s="38">
        <f t="shared" si="33"/>
        <v>4.9124305852199956E-2</v>
      </c>
      <c r="AL45" s="39">
        <f t="shared" si="33"/>
        <v>3.1261913839115474E-2</v>
      </c>
      <c r="AM45" s="37">
        <f t="shared" si="33"/>
        <v>5.329838357361294E-2</v>
      </c>
      <c r="AN45" s="38">
        <f t="shared" si="33"/>
        <v>4.1530944625407074E-2</v>
      </c>
      <c r="AO45" s="39">
        <f t="shared" si="50"/>
        <v>2.8465804066543532E-2</v>
      </c>
      <c r="AP45" s="37">
        <f t="shared" si="51"/>
        <v>4.6453753629199568E-2</v>
      </c>
      <c r="AQ45" s="38">
        <f t="shared" si="52"/>
        <v>3.6942924159499624E-2</v>
      </c>
      <c r="AR45" s="39">
        <f t="shared" si="53"/>
        <v>2.4802300503235175E-2</v>
      </c>
      <c r="AS45" s="37">
        <f t="shared" si="54"/>
        <v>3.9239001189060652E-2</v>
      </c>
      <c r="AT45" s="38">
        <f t="shared" si="55"/>
        <v>3.1668237511781383E-2</v>
      </c>
      <c r="AU45" s="39">
        <f t="shared" si="56"/>
        <v>4.2090494563311598E-3</v>
      </c>
      <c r="AV45" s="37">
        <f t="shared" si="57"/>
        <v>2.669717772692648E-3</v>
      </c>
      <c r="AW45" s="38">
        <f t="shared" si="58"/>
        <v>3.4715877946280838E-3</v>
      </c>
      <c r="AX45" s="39">
        <f t="shared" si="35"/>
        <v>1.8512050296891402E-2</v>
      </c>
      <c r="AY45" s="37">
        <f t="shared" si="36"/>
        <v>3.3853176112590422E-2</v>
      </c>
      <c r="AZ45" s="38">
        <f t="shared" si="37"/>
        <v>2.5855790240349563E-2</v>
      </c>
      <c r="BA45" s="39">
        <f t="shared" si="38"/>
        <v>3.4293552812070249E-3</v>
      </c>
      <c r="BB45" s="37">
        <f t="shared" si="39"/>
        <v>2.244297277409868E-2</v>
      </c>
      <c r="BC45" s="38">
        <f t="shared" si="40"/>
        <v>1.2602058927937421E-2</v>
      </c>
      <c r="BD45" s="39">
        <f t="shared" si="41"/>
        <v>-9.5693779904306719E-3</v>
      </c>
      <c r="BE45" s="37">
        <f t="shared" si="42"/>
        <v>8.636200071968414E-3</v>
      </c>
      <c r="BF45" s="38">
        <f t="shared" si="43"/>
        <v>-7.0113935144611172E-4</v>
      </c>
    </row>
    <row r="46" spans="1:58">
      <c r="A46" s="78" t="s">
        <v>19</v>
      </c>
      <c r="B46" s="98">
        <v>0.15333333333333332</v>
      </c>
      <c r="C46" s="31">
        <v>6.7920646583394584E-2</v>
      </c>
      <c r="D46" s="98">
        <v>0.11474697486345398</v>
      </c>
      <c r="E46" s="33">
        <v>2.5048169556840083E-2</v>
      </c>
      <c r="F46" s="31">
        <v>-2.0202020202020221E-2</v>
      </c>
      <c r="G46" s="32">
        <v>5.464480874316946E-3</v>
      </c>
      <c r="H46" s="98">
        <v>8.4586466165413432E-2</v>
      </c>
      <c r="I46" s="31">
        <v>9.2783505154639068E-2</v>
      </c>
      <c r="J46" s="99">
        <v>8.8043478260869668E-2</v>
      </c>
      <c r="K46" s="98">
        <v>0.1317157712305026</v>
      </c>
      <c r="L46" s="31">
        <v>0.10613207547169812</v>
      </c>
      <c r="M46" s="99">
        <v>0.12087912087912089</v>
      </c>
      <c r="N46" s="98">
        <v>0.13169984686064318</v>
      </c>
      <c r="O46" s="31">
        <v>0.10234541577825151</v>
      </c>
      <c r="P46" s="99">
        <v>0.11942959001782527</v>
      </c>
      <c r="Q46" s="98">
        <v>0.13125845737483077</v>
      </c>
      <c r="R46" s="31">
        <v>0.18375241779497098</v>
      </c>
      <c r="S46" s="98">
        <v>0.15286624203821653</v>
      </c>
      <c r="T46" s="33">
        <f t="shared" si="44"/>
        <v>0.14593301435406691</v>
      </c>
      <c r="U46" s="31">
        <f t="shared" si="45"/>
        <v>0.12091503267973858</v>
      </c>
      <c r="V46" s="32">
        <f t="shared" si="46"/>
        <v>0.13535911602209949</v>
      </c>
      <c r="W46" s="33">
        <f t="shared" si="47"/>
        <v>0.16283924843423803</v>
      </c>
      <c r="X46" s="31">
        <f t="shared" si="48"/>
        <v>0.16326530612244894</v>
      </c>
      <c r="Y46" s="32">
        <f t="shared" si="49"/>
        <v>0.16301703163017023</v>
      </c>
      <c r="Z46" s="33">
        <f t="shared" si="25"/>
        <v>5.2962298025134746E-2</v>
      </c>
      <c r="AA46" s="31">
        <f t="shared" si="26"/>
        <v>9.3984962406014949E-2</v>
      </c>
      <c r="AB46" s="32">
        <f t="shared" si="27"/>
        <v>7.008368200836812E-2</v>
      </c>
      <c r="AC46" s="33">
        <f t="shared" si="28"/>
        <v>0.10485933503836309</v>
      </c>
      <c r="AD46" s="31">
        <f t="shared" si="29"/>
        <v>0.15005727376861389</v>
      </c>
      <c r="AE46" s="32">
        <f t="shared" si="30"/>
        <v>0.1241446725317692</v>
      </c>
      <c r="AF46" s="39">
        <f t="shared" si="30"/>
        <v>4.3209876543209846E-2</v>
      </c>
      <c r="AG46" s="37">
        <f t="shared" si="30"/>
        <v>0.10159362549800788</v>
      </c>
      <c r="AH46" s="38">
        <f t="shared" si="30"/>
        <v>6.8695652173913047E-2</v>
      </c>
      <c r="AI46" s="39">
        <f t="shared" si="31"/>
        <v>0.11316568047337272</v>
      </c>
      <c r="AJ46" s="37">
        <f t="shared" si="32"/>
        <v>0.14737793851717895</v>
      </c>
      <c r="AK46" s="38">
        <f t="shared" si="33"/>
        <v>0.12855980471928397</v>
      </c>
      <c r="AL46" s="39">
        <f t="shared" si="33"/>
        <v>0.11428571428571432</v>
      </c>
      <c r="AM46" s="37">
        <f t="shared" si="33"/>
        <v>0.12371946414499613</v>
      </c>
      <c r="AN46" s="38">
        <f t="shared" si="33"/>
        <v>0.11860129776496042</v>
      </c>
      <c r="AO46" s="39">
        <f t="shared" si="50"/>
        <v>8.1693500298151367E-2</v>
      </c>
      <c r="AP46" s="37">
        <f t="shared" si="51"/>
        <v>8.2748948106591946E-2</v>
      </c>
      <c r="AQ46" s="38">
        <f t="shared" si="52"/>
        <v>8.2178536899774501E-2</v>
      </c>
      <c r="AR46" s="39">
        <f t="shared" si="53"/>
        <v>5.7331863285556839E-2</v>
      </c>
      <c r="AS46" s="37">
        <f t="shared" si="54"/>
        <v>6.3471502590673579E-2</v>
      </c>
      <c r="AT46" s="38">
        <f t="shared" si="55"/>
        <v>6.0154854079809361E-2</v>
      </c>
      <c r="AU46" s="39">
        <f t="shared" si="56"/>
        <v>8.3420229405630764E-2</v>
      </c>
      <c r="AV46" s="37">
        <f t="shared" si="57"/>
        <v>8.2216808769792982E-2</v>
      </c>
      <c r="AW46" s="38">
        <f t="shared" si="58"/>
        <v>8.2865168539325795E-2</v>
      </c>
      <c r="AX46" s="39">
        <f t="shared" si="35"/>
        <v>-3.3686236766121702E-3</v>
      </c>
      <c r="AY46" s="37">
        <f t="shared" si="36"/>
        <v>5.6274620146314014E-2</v>
      </c>
      <c r="AZ46" s="38">
        <f t="shared" si="37"/>
        <v>2.4124513618676957E-2</v>
      </c>
      <c r="BA46" s="39">
        <f t="shared" si="38"/>
        <v>3.3800096571705573E-3</v>
      </c>
      <c r="BB46" s="37">
        <f t="shared" si="39"/>
        <v>2.5572722429408667E-2</v>
      </c>
      <c r="BC46" s="38">
        <f t="shared" si="40"/>
        <v>1.3931104356636359E-2</v>
      </c>
      <c r="BD46" s="39">
        <f t="shared" si="41"/>
        <v>2.2617901828681397E-2</v>
      </c>
      <c r="BE46" s="37">
        <f t="shared" si="42"/>
        <v>3.1168831168831179E-2</v>
      </c>
      <c r="BF46" s="38">
        <f t="shared" si="43"/>
        <v>2.67299525355984E-2</v>
      </c>
    </row>
    <row r="47" spans="1:58">
      <c r="A47" s="78" t="s">
        <v>20</v>
      </c>
      <c r="B47" s="98">
        <v>0.1245937638315926</v>
      </c>
      <c r="C47" s="31">
        <v>1.6129032258064502E-2</v>
      </c>
      <c r="D47" s="98">
        <v>7.1043095326232653E-2</v>
      </c>
      <c r="E47" s="33">
        <v>0.10489510489510478</v>
      </c>
      <c r="F47" s="31">
        <v>4.3650793650793718E-2</v>
      </c>
      <c r="G47" s="32">
        <v>7.6208178438661678E-2</v>
      </c>
      <c r="H47" s="98">
        <v>-6.3291139240506666E-3</v>
      </c>
      <c r="I47" s="31">
        <v>6.8441064638783189E-2</v>
      </c>
      <c r="J47" s="99">
        <v>2.7633851468048309E-2</v>
      </c>
      <c r="K47" s="98">
        <v>2.5477707006369421E-2</v>
      </c>
      <c r="L47" s="31">
        <v>3.558718861210064E-3</v>
      </c>
      <c r="M47" s="99">
        <v>1.5126050420168013E-2</v>
      </c>
      <c r="N47" s="98">
        <v>3.4161490683229712E-2</v>
      </c>
      <c r="O47" s="31">
        <v>5.3191489361702038E-2</v>
      </c>
      <c r="P47" s="99">
        <v>4.3046357615894149E-2</v>
      </c>
      <c r="Q47" s="98">
        <v>7.8078078078078095E-2</v>
      </c>
      <c r="R47" s="31">
        <v>-3.3670033670033517E-3</v>
      </c>
      <c r="S47" s="98">
        <v>3.9682539682539764E-2</v>
      </c>
      <c r="T47" s="33">
        <f t="shared" si="44"/>
        <v>7.5208913649025044E-2</v>
      </c>
      <c r="U47" s="31">
        <f t="shared" si="45"/>
        <v>3.716216216216206E-2</v>
      </c>
      <c r="V47" s="32">
        <f t="shared" si="46"/>
        <v>5.8015267175572482E-2</v>
      </c>
      <c r="W47" s="33">
        <f t="shared" si="47"/>
        <v>0.14507772020725396</v>
      </c>
      <c r="X47" s="31">
        <f t="shared" si="48"/>
        <v>0.19543973941368087</v>
      </c>
      <c r="Y47" s="32">
        <f t="shared" si="49"/>
        <v>0.16738816738816742</v>
      </c>
      <c r="Z47" s="33">
        <f t="shared" si="25"/>
        <v>0.19909502262443435</v>
      </c>
      <c r="AA47" s="31">
        <f t="shared" si="26"/>
        <v>0.17438692098092634</v>
      </c>
      <c r="AB47" s="32">
        <f t="shared" si="27"/>
        <v>0.18788627935723112</v>
      </c>
      <c r="AC47" s="33">
        <f t="shared" si="28"/>
        <v>0.1301886792452831</v>
      </c>
      <c r="AD47" s="31">
        <f t="shared" si="29"/>
        <v>6.2645011600928058E-2</v>
      </c>
      <c r="AE47" s="32">
        <f t="shared" si="30"/>
        <v>9.9895941727367266E-2</v>
      </c>
      <c r="AF47" s="39">
        <f t="shared" si="30"/>
        <v>0.19532554257095169</v>
      </c>
      <c r="AG47" s="37">
        <f t="shared" si="30"/>
        <v>0.18340611353711789</v>
      </c>
      <c r="AH47" s="38">
        <f t="shared" si="30"/>
        <v>0.19016083254493843</v>
      </c>
      <c r="AI47" s="39">
        <f t="shared" si="31"/>
        <v>0.13268156424581012</v>
      </c>
      <c r="AJ47" s="37">
        <f t="shared" si="32"/>
        <v>0.13653136531365306</v>
      </c>
      <c r="AK47" s="38">
        <f t="shared" si="33"/>
        <v>0.13434022257551659</v>
      </c>
      <c r="AL47" s="39">
        <f t="shared" si="33"/>
        <v>0.13440197287299638</v>
      </c>
      <c r="AM47" s="37">
        <f t="shared" si="33"/>
        <v>0.11038961038961048</v>
      </c>
      <c r="AN47" s="38">
        <f>AN21/AK21-1</f>
        <v>0.12403644008409254</v>
      </c>
      <c r="AO47" s="39">
        <f t="shared" si="50"/>
        <v>6.0869565217391397E-2</v>
      </c>
      <c r="AP47" s="37">
        <f t="shared" si="51"/>
        <v>9.5029239766081908E-2</v>
      </c>
      <c r="AQ47" s="38">
        <f>AQ21/AN21-1</f>
        <v>7.5436408977556102E-2</v>
      </c>
      <c r="AR47" s="39">
        <f t="shared" si="53"/>
        <v>5.5327868852458995E-2</v>
      </c>
      <c r="AS47" s="37">
        <f t="shared" si="54"/>
        <v>0.13351134846461954</v>
      </c>
      <c r="AT47" s="38">
        <f>AT21/AQ21-1</f>
        <v>8.9275362318840479E-2</v>
      </c>
      <c r="AU47" s="39">
        <f t="shared" si="56"/>
        <v>3.7864077669902851E-2</v>
      </c>
      <c r="AV47" s="37">
        <f t="shared" si="57"/>
        <v>8.2449941107184843E-2</v>
      </c>
      <c r="AW47" s="38">
        <f>AW21/AT21-1</f>
        <v>5.8009579563597757E-2</v>
      </c>
      <c r="AX47" s="39">
        <f t="shared" si="35"/>
        <v>9.7287184284377881E-2</v>
      </c>
      <c r="AY47" s="37">
        <f t="shared" si="36"/>
        <v>0.12622415669205655</v>
      </c>
      <c r="AZ47" s="38">
        <f>AZ21/AW21-1</f>
        <v>0.11066398390342047</v>
      </c>
      <c r="BA47" s="39">
        <f t="shared" si="38"/>
        <v>7.587382779198637E-2</v>
      </c>
      <c r="BB47" s="37">
        <f t="shared" si="39"/>
        <v>0.10338164251207727</v>
      </c>
      <c r="BC47" s="38">
        <f>BC21/AZ21-1</f>
        <v>8.8768115942029047E-2</v>
      </c>
      <c r="BD47" s="39">
        <f t="shared" si="41"/>
        <v>6.9730586370839953E-2</v>
      </c>
      <c r="BE47" s="37">
        <f t="shared" si="42"/>
        <v>9.4570928196147097E-2</v>
      </c>
      <c r="BF47" s="38">
        <f>BF21/BC21-1</f>
        <v>8.1530782029950011E-2</v>
      </c>
    </row>
    <row r="48" spans="1:58">
      <c r="A48" s="78" t="s">
        <v>21</v>
      </c>
      <c r="B48" s="98">
        <v>0.38636363636363646</v>
      </c>
      <c r="C48" s="31">
        <v>8.9552238805970186E-2</v>
      </c>
      <c r="D48" s="98">
        <v>0.20720720720720731</v>
      </c>
      <c r="E48" s="33">
        <v>4.0983606557376984E-2</v>
      </c>
      <c r="F48" s="31">
        <v>-8.2191780821917804E-2</v>
      </c>
      <c r="G48" s="32">
        <v>-2.6119402985074647E-2</v>
      </c>
      <c r="H48" s="98">
        <v>0.25196850393700787</v>
      </c>
      <c r="I48" s="31">
        <v>7.4626865671641784E-2</v>
      </c>
      <c r="J48" s="99">
        <v>0.16091954022988508</v>
      </c>
      <c r="K48" s="98">
        <v>6.9182389937106903E-2</v>
      </c>
      <c r="L48" s="31">
        <v>0.17361111111111116</v>
      </c>
      <c r="M48" s="99">
        <v>0.11881188118811892</v>
      </c>
      <c r="N48" s="98">
        <v>0.21176470588235285</v>
      </c>
      <c r="O48" s="31">
        <v>0.15384615384615374</v>
      </c>
      <c r="P48" s="99">
        <v>0.18289085545722705</v>
      </c>
      <c r="Q48" s="98">
        <v>5.8252427184465994E-2</v>
      </c>
      <c r="R48" s="31">
        <v>-1.538461538461533E-2</v>
      </c>
      <c r="S48" s="98">
        <v>2.244389027431426E-2</v>
      </c>
      <c r="T48" s="33">
        <f t="shared" si="44"/>
        <v>0.10091743119266061</v>
      </c>
      <c r="U48" s="31">
        <f t="shared" si="45"/>
        <v>8.8541666666666741E-2</v>
      </c>
      <c r="V48" s="32">
        <f t="shared" si="46"/>
        <v>9.512195121951228E-2</v>
      </c>
      <c r="W48" s="33">
        <f t="shared" si="47"/>
        <v>-5.0000000000000044E-2</v>
      </c>
      <c r="X48" s="31">
        <f t="shared" si="48"/>
        <v>5.2631578947368363E-2</v>
      </c>
      <c r="Y48" s="32">
        <f t="shared" si="49"/>
        <v>-2.2271714922048602E-3</v>
      </c>
      <c r="Z48" s="33">
        <f t="shared" si="25"/>
        <v>4.8245614035087758E-2</v>
      </c>
      <c r="AA48" s="31">
        <f t="shared" si="26"/>
        <v>9.0909090909090828E-2</v>
      </c>
      <c r="AB48" s="32">
        <f t="shared" si="27"/>
        <v>6.9196428571428603E-2</v>
      </c>
      <c r="AC48" s="33">
        <f t="shared" si="28"/>
        <v>7.5313807531380839E-2</v>
      </c>
      <c r="AD48" s="31">
        <f t="shared" si="29"/>
        <v>7.4999999999999956E-2</v>
      </c>
      <c r="AE48" s="32">
        <f t="shared" si="30"/>
        <v>7.5156576200417602E-2</v>
      </c>
      <c r="AF48" s="39">
        <f t="shared" si="30"/>
        <v>0.14396887159533067</v>
      </c>
      <c r="AG48" s="37">
        <f t="shared" si="30"/>
        <v>8.1395348837209225E-2</v>
      </c>
      <c r="AH48" s="38">
        <f t="shared" si="30"/>
        <v>0.11262135922330097</v>
      </c>
      <c r="AI48" s="39">
        <f t="shared" si="31"/>
        <v>8.8435374149659962E-2</v>
      </c>
      <c r="AJ48" s="37">
        <f t="shared" si="32"/>
        <v>-2.508960573476704E-2</v>
      </c>
      <c r="AK48" s="38">
        <f t="shared" si="33"/>
        <v>3.3158813263525211E-2</v>
      </c>
      <c r="AL48" s="39">
        <f t="shared" si="33"/>
        <v>0.13125000000000009</v>
      </c>
      <c r="AM48" s="37">
        <f t="shared" si="33"/>
        <v>0.19117647058823528</v>
      </c>
      <c r="AN48" s="38">
        <f t="shared" si="33"/>
        <v>0.15878378378378377</v>
      </c>
      <c r="AO48" s="39">
        <f t="shared" si="50"/>
        <v>0.15745856353591159</v>
      </c>
      <c r="AP48" s="37">
        <f t="shared" si="51"/>
        <v>0.16358024691358031</v>
      </c>
      <c r="AQ48" s="38">
        <f t="shared" ref="AQ48:AQ53" si="59">AQ22/AN22-1</f>
        <v>0.16034985422740533</v>
      </c>
      <c r="AR48" s="39">
        <f t="shared" si="53"/>
        <v>0.14797136038186154</v>
      </c>
      <c r="AS48" s="37">
        <f t="shared" si="54"/>
        <v>7.1618037135278589E-2</v>
      </c>
      <c r="AT48" s="38">
        <f t="shared" ref="AT48:AT53" si="60">AT22/AQ22-1</f>
        <v>0.11180904522613067</v>
      </c>
      <c r="AU48" s="39">
        <f t="shared" si="56"/>
        <v>0.1434511434511434</v>
      </c>
      <c r="AV48" s="37">
        <f t="shared" si="57"/>
        <v>0.14851485148514842</v>
      </c>
      <c r="AW48" s="38">
        <f t="shared" ref="AW48:AW53" si="61">AW22/AT22-1</f>
        <v>0.1457627118644067</v>
      </c>
      <c r="AX48" s="39">
        <f t="shared" si="35"/>
        <v>0.15090909090909088</v>
      </c>
      <c r="AY48" s="37">
        <f t="shared" si="36"/>
        <v>0.1056034482758621</v>
      </c>
      <c r="AZ48" s="38">
        <f t="shared" ref="AZ48:AZ53" si="62">AZ22/AW22-1</f>
        <v>0.13017751479289941</v>
      </c>
      <c r="BA48" s="39">
        <f t="shared" si="38"/>
        <v>8.3728278041074189E-2</v>
      </c>
      <c r="BB48" s="37">
        <f t="shared" si="39"/>
        <v>0.10136452241715399</v>
      </c>
      <c r="BC48" s="38">
        <f t="shared" ref="BC48:BC53" si="63">BC22/AZ22-1</f>
        <v>9.1623036649214562E-2</v>
      </c>
      <c r="BD48" s="39">
        <f t="shared" si="41"/>
        <v>8.163265306122458E-2</v>
      </c>
      <c r="BE48" s="37">
        <f t="shared" si="42"/>
        <v>6.1946902654867353E-2</v>
      </c>
      <c r="BF48" s="38">
        <f t="shared" ref="BF48:BF53" si="64">BF22/BC22-1</f>
        <v>7.2741806554756261E-2</v>
      </c>
    </row>
    <row r="49" spans="1:58">
      <c r="A49" s="78" t="s">
        <v>29</v>
      </c>
      <c r="B49" s="98">
        <v>-3.2258064516129004E-2</v>
      </c>
      <c r="C49" s="31">
        <v>0.1212121212121211</v>
      </c>
      <c r="D49" s="98">
        <v>7.2164948453608213E-2</v>
      </c>
      <c r="E49" s="33">
        <v>-0.1</v>
      </c>
      <c r="F49" s="31">
        <v>5.4054054054053946E-2</v>
      </c>
      <c r="G49" s="32">
        <v>9.6153846153845812E-3</v>
      </c>
      <c r="H49" s="98">
        <v>0.4814814814814814</v>
      </c>
      <c r="I49" s="31">
        <v>0.20512820512820507</v>
      </c>
      <c r="J49" s="99">
        <v>0.2761904761904761</v>
      </c>
      <c r="K49" s="98">
        <v>0.125</v>
      </c>
      <c r="L49" s="31">
        <v>-7.4468085106383031E-2</v>
      </c>
      <c r="M49" s="99">
        <v>-1.4925373134328401E-2</v>
      </c>
      <c r="N49" s="98">
        <v>0.15555555555555545</v>
      </c>
      <c r="O49" s="31">
        <v>0.11494252873563227</v>
      </c>
      <c r="P49" s="99">
        <v>0.1287878787878789</v>
      </c>
      <c r="Q49" s="98">
        <v>0.19230769230769229</v>
      </c>
      <c r="R49" s="31">
        <v>5.1546391752577359E-2</v>
      </c>
      <c r="S49" s="98">
        <v>0.10067114093959728</v>
      </c>
      <c r="T49" s="33">
        <f t="shared" si="44"/>
        <v>0.19354838709677424</v>
      </c>
      <c r="U49" s="31">
        <f t="shared" si="45"/>
        <v>6.8627450980392135E-2</v>
      </c>
      <c r="V49" s="32">
        <f t="shared" si="46"/>
        <v>0.11585365853658547</v>
      </c>
      <c r="W49" s="33">
        <f t="shared" si="47"/>
        <v>0.2567567567567568</v>
      </c>
      <c r="X49" s="31">
        <f t="shared" si="48"/>
        <v>3.669724770642202E-2</v>
      </c>
      <c r="Y49" s="32">
        <f t="shared" si="49"/>
        <v>0.12568306010928953</v>
      </c>
      <c r="Z49" s="33">
        <f t="shared" si="25"/>
        <v>0.27956989247311825</v>
      </c>
      <c r="AA49" s="31">
        <f t="shared" si="26"/>
        <v>0.12389380530973448</v>
      </c>
      <c r="AB49" s="32">
        <f t="shared" si="27"/>
        <v>0.19417475728155331</v>
      </c>
      <c r="AC49" s="33">
        <f t="shared" si="28"/>
        <v>8.4033613445378075E-2</v>
      </c>
      <c r="AD49" s="31">
        <f t="shared" si="29"/>
        <v>0.14960629921259838</v>
      </c>
      <c r="AE49" s="32">
        <f t="shared" si="30"/>
        <v>0.11788617886178865</v>
      </c>
      <c r="AF49" s="39">
        <f t="shared" si="30"/>
        <v>0.193798449612403</v>
      </c>
      <c r="AG49" s="37">
        <f t="shared" si="30"/>
        <v>6.164383561643838E-2</v>
      </c>
      <c r="AH49" s="38">
        <f t="shared" si="30"/>
        <v>0.12363636363636354</v>
      </c>
      <c r="AI49" s="39">
        <f t="shared" si="31"/>
        <v>0.14935064935064934</v>
      </c>
      <c r="AJ49" s="37">
        <f t="shared" si="32"/>
        <v>0.15483870967741931</v>
      </c>
      <c r="AK49" s="38">
        <f t="shared" si="33"/>
        <v>0.15210355987055024</v>
      </c>
      <c r="AL49" s="39">
        <f t="shared" si="33"/>
        <v>-2.2598870056497189E-2</v>
      </c>
      <c r="AM49" s="37">
        <f t="shared" si="33"/>
        <v>6.7039106145251326E-2</v>
      </c>
      <c r="AN49" s="38">
        <f t="shared" si="33"/>
        <v>2.2471910112359605E-2</v>
      </c>
      <c r="AO49" s="39">
        <f t="shared" si="50"/>
        <v>5.2023121387283267E-2</v>
      </c>
      <c r="AP49" s="37">
        <f t="shared" si="51"/>
        <v>-1.0471204188481686E-2</v>
      </c>
      <c r="AQ49" s="38">
        <f t="shared" si="59"/>
        <v>1.9230769230769162E-2</v>
      </c>
      <c r="AR49" s="39">
        <f t="shared" si="53"/>
        <v>0.16483516483516492</v>
      </c>
      <c r="AS49" s="37">
        <f t="shared" si="54"/>
        <v>6.8783068783068835E-2</v>
      </c>
      <c r="AT49" s="38">
        <f t="shared" si="60"/>
        <v>0.11590296495956864</v>
      </c>
      <c r="AU49" s="39">
        <f t="shared" si="56"/>
        <v>4.7169811320755262E-3</v>
      </c>
      <c r="AV49" s="37">
        <f t="shared" si="57"/>
        <v>7.9207920792079278E-2</v>
      </c>
      <c r="AW49" s="38">
        <f t="shared" si="61"/>
        <v>4.106280193236711E-2</v>
      </c>
      <c r="AX49" s="39">
        <f t="shared" si="35"/>
        <v>0.11267605633802824</v>
      </c>
      <c r="AY49" s="37">
        <f t="shared" si="36"/>
        <v>2.7522935779816571E-2</v>
      </c>
      <c r="AZ49" s="38">
        <f t="shared" si="62"/>
        <v>6.9605568445475718E-2</v>
      </c>
      <c r="BA49" s="39">
        <f t="shared" si="38"/>
        <v>8.0168776371307926E-2</v>
      </c>
      <c r="BB49" s="37">
        <f t="shared" si="39"/>
        <v>0.16964285714285721</v>
      </c>
      <c r="BC49" s="38">
        <f t="shared" si="63"/>
        <v>0.12364425162689807</v>
      </c>
      <c r="BD49" s="39">
        <f t="shared" si="41"/>
        <v>0.19140625</v>
      </c>
      <c r="BE49" s="37">
        <f t="shared" si="42"/>
        <v>0.14503816793893121</v>
      </c>
      <c r="BF49" s="38">
        <f t="shared" si="64"/>
        <v>0.16795366795366795</v>
      </c>
    </row>
    <row r="50" spans="1:58">
      <c r="A50" s="78" t="s">
        <v>30</v>
      </c>
      <c r="B50" s="98">
        <v>0.26315789473684204</v>
      </c>
      <c r="C50" s="31">
        <v>0.44827586206896552</v>
      </c>
      <c r="D50" s="98">
        <v>0.375</v>
      </c>
      <c r="E50" s="33">
        <v>-0.20833333333333337</v>
      </c>
      <c r="F50" s="31">
        <v>-0.1428571428571429</v>
      </c>
      <c r="G50" s="32">
        <v>-0.16666666666666663</v>
      </c>
      <c r="H50" s="98">
        <v>0</v>
      </c>
      <c r="I50" s="31">
        <v>-5.555555555555558E-2</v>
      </c>
      <c r="J50" s="99">
        <v>-3.6363636363636376E-2</v>
      </c>
      <c r="K50" s="98">
        <v>0.10526315789473695</v>
      </c>
      <c r="L50" s="31">
        <v>0.29411764705882359</v>
      </c>
      <c r="M50" s="99">
        <v>0.22641509433962259</v>
      </c>
      <c r="N50" s="98">
        <v>-0.1428571428571429</v>
      </c>
      <c r="O50" s="31">
        <v>0.15909090909090917</v>
      </c>
      <c r="P50" s="99">
        <v>6.1538461538461542E-2</v>
      </c>
      <c r="Q50" s="98">
        <v>-0.16666666666666663</v>
      </c>
      <c r="R50" s="31">
        <v>-9.8039215686274495E-2</v>
      </c>
      <c r="S50" s="98">
        <v>-0.11594202898550721</v>
      </c>
      <c r="T50" s="33">
        <f t="shared" si="44"/>
        <v>0.1333333333333333</v>
      </c>
      <c r="U50" s="31">
        <f t="shared" si="45"/>
        <v>8.6956521739130377E-2</v>
      </c>
      <c r="V50" s="32">
        <f t="shared" si="46"/>
        <v>9.8360655737705027E-2</v>
      </c>
      <c r="W50" s="33">
        <f t="shared" si="47"/>
        <v>0.41176470588235303</v>
      </c>
      <c r="X50" s="31">
        <f t="shared" si="48"/>
        <v>0.15999999999999992</v>
      </c>
      <c r="Y50" s="32">
        <f t="shared" si="49"/>
        <v>0.22388059701492535</v>
      </c>
      <c r="Z50" s="33">
        <f t="shared" si="25"/>
        <v>-8.333333333333337E-2</v>
      </c>
      <c r="AA50" s="31">
        <f t="shared" si="26"/>
        <v>-8.6206896551724088E-2</v>
      </c>
      <c r="AB50" s="32">
        <f t="shared" si="27"/>
        <v>-8.536585365853655E-2</v>
      </c>
      <c r="AC50" s="33">
        <f t="shared" si="28"/>
        <v>0.31818181818181812</v>
      </c>
      <c r="AD50" s="31">
        <f t="shared" si="29"/>
        <v>0.1132075471698113</v>
      </c>
      <c r="AE50" s="32">
        <f t="shared" si="30"/>
        <v>0.17333333333333334</v>
      </c>
      <c r="AF50" s="39">
        <f t="shared" si="30"/>
        <v>0.27586206896551735</v>
      </c>
      <c r="AG50" s="37">
        <f t="shared" si="30"/>
        <v>8.4745762711864403E-2</v>
      </c>
      <c r="AH50" s="38">
        <f t="shared" si="30"/>
        <v>0.14772727272727271</v>
      </c>
      <c r="AI50" s="39">
        <f t="shared" si="31"/>
        <v>0.32432432432432434</v>
      </c>
      <c r="AJ50" s="37">
        <f t="shared" si="32"/>
        <v>6.25E-2</v>
      </c>
      <c r="AK50" s="38">
        <f t="shared" si="33"/>
        <v>0.15841584158415833</v>
      </c>
      <c r="AL50" s="39">
        <f t="shared" si="33"/>
        <v>0.36734693877551017</v>
      </c>
      <c r="AM50" s="37">
        <f t="shared" si="33"/>
        <v>0.16176470588235303</v>
      </c>
      <c r="AN50" s="38">
        <f t="shared" si="33"/>
        <v>0.24786324786324787</v>
      </c>
      <c r="AO50" s="39">
        <f t="shared" si="50"/>
        <v>0.14925373134328357</v>
      </c>
      <c r="AP50" s="37">
        <f t="shared" si="51"/>
        <v>0.26582278481012667</v>
      </c>
      <c r="AQ50" s="38">
        <f t="shared" si="59"/>
        <v>0.21232876712328763</v>
      </c>
      <c r="AR50" s="39">
        <f t="shared" si="53"/>
        <v>-0.11688311688311692</v>
      </c>
      <c r="AS50" s="37">
        <f t="shared" si="54"/>
        <v>0.15999999999999992</v>
      </c>
      <c r="AT50" s="38">
        <f t="shared" si="60"/>
        <v>3.9548022598870025E-2</v>
      </c>
      <c r="AU50" s="39">
        <f t="shared" si="56"/>
        <v>0.26470588235294112</v>
      </c>
      <c r="AV50" s="37">
        <f t="shared" si="57"/>
        <v>3.4482758620689724E-2</v>
      </c>
      <c r="AW50" s="38">
        <f t="shared" si="61"/>
        <v>0.11956521739130443</v>
      </c>
      <c r="AX50" s="39">
        <f t="shared" si="35"/>
        <v>0.15116279069767447</v>
      </c>
      <c r="AY50" s="37">
        <f t="shared" si="36"/>
        <v>9.1666666666666563E-2</v>
      </c>
      <c r="AZ50" s="38">
        <f t="shared" si="62"/>
        <v>0.11650485436893199</v>
      </c>
      <c r="BA50" s="39">
        <f t="shared" si="38"/>
        <v>-2.0202020202020221E-2</v>
      </c>
      <c r="BB50" s="37">
        <f t="shared" si="39"/>
        <v>-3.0534351145038219E-2</v>
      </c>
      <c r="BC50" s="38">
        <f t="shared" si="63"/>
        <v>-2.6086956521739091E-2</v>
      </c>
      <c r="BD50" s="39">
        <f t="shared" si="41"/>
        <v>3.0927835051546282E-2</v>
      </c>
      <c r="BE50" s="37">
        <f t="shared" si="42"/>
        <v>4.7244094488188892E-2</v>
      </c>
      <c r="BF50" s="38">
        <f t="shared" si="64"/>
        <v>4.0178571428571397E-2</v>
      </c>
    </row>
    <row r="51" spans="1:58">
      <c r="A51" s="78" t="s">
        <v>22</v>
      </c>
      <c r="B51" s="98">
        <v>0.33333333333333326</v>
      </c>
      <c r="C51" s="31">
        <v>1.4</v>
      </c>
      <c r="D51" s="98">
        <v>0.81818181818181812</v>
      </c>
      <c r="E51" s="33">
        <v>-0.375</v>
      </c>
      <c r="F51" s="31">
        <v>-0.33333333333333337</v>
      </c>
      <c r="G51" s="32">
        <v>-0.35</v>
      </c>
      <c r="H51" s="98">
        <v>-0.6</v>
      </c>
      <c r="I51" s="31">
        <v>0.5</v>
      </c>
      <c r="J51" s="99">
        <v>7.6923076923076872E-2</v>
      </c>
      <c r="K51" s="98">
        <v>1</v>
      </c>
      <c r="L51" s="31">
        <v>0.25</v>
      </c>
      <c r="M51" s="99">
        <v>0.35714285714285721</v>
      </c>
      <c r="N51" s="98">
        <v>1</v>
      </c>
      <c r="O51" s="31">
        <v>0.26666666666666661</v>
      </c>
      <c r="P51" s="99">
        <v>0.42105263157894735</v>
      </c>
      <c r="Q51" s="98">
        <v>0.375</v>
      </c>
      <c r="R51" s="31">
        <v>5.2631578947368363E-2</v>
      </c>
      <c r="S51" s="98">
        <v>0.14814814814814814</v>
      </c>
      <c r="T51" s="33">
        <f t="shared" si="44"/>
        <v>9.0909090909090828E-2</v>
      </c>
      <c r="U51" s="31">
        <f t="shared" si="45"/>
        <v>0.10000000000000009</v>
      </c>
      <c r="V51" s="32">
        <f t="shared" si="46"/>
        <v>9.6774193548387011E-2</v>
      </c>
      <c r="W51" s="33">
        <f t="shared" si="47"/>
        <v>-0.16666666666666663</v>
      </c>
      <c r="X51" s="31">
        <f t="shared" si="48"/>
        <v>-0.13636363636363635</v>
      </c>
      <c r="Y51" s="32">
        <f t="shared" si="49"/>
        <v>-0.1470588235294118</v>
      </c>
      <c r="Z51" s="33">
        <f t="shared" si="25"/>
        <v>0.10000000000000009</v>
      </c>
      <c r="AA51" s="31">
        <f t="shared" si="26"/>
        <v>-5.2631578947368474E-2</v>
      </c>
      <c r="AB51" s="32">
        <f t="shared" si="27"/>
        <v>0</v>
      </c>
      <c r="AC51" s="33">
        <f t="shared" si="28"/>
        <v>-0.54545454545454541</v>
      </c>
      <c r="AD51" s="31">
        <f t="shared" si="29"/>
        <v>0.16666666666666674</v>
      </c>
      <c r="AE51" s="32">
        <f t="shared" si="30"/>
        <v>-0.10344827586206895</v>
      </c>
      <c r="AF51" s="39">
        <f t="shared" si="30"/>
        <v>0.19999999999999996</v>
      </c>
      <c r="AG51" s="37">
        <f t="shared" si="30"/>
        <v>-0.23809523809523814</v>
      </c>
      <c r="AH51" s="38">
        <f t="shared" si="30"/>
        <v>-0.15384615384615385</v>
      </c>
      <c r="AI51" s="39">
        <f t="shared" si="31"/>
        <v>0</v>
      </c>
      <c r="AJ51" s="37">
        <f t="shared" si="32"/>
        <v>0.4375</v>
      </c>
      <c r="AK51" s="38">
        <f t="shared" si="33"/>
        <v>0.31818181818181812</v>
      </c>
      <c r="AL51" s="39">
        <f t="shared" si="33"/>
        <v>0.83333333333333326</v>
      </c>
      <c r="AM51" s="37">
        <f t="shared" si="33"/>
        <v>0.21739130434782616</v>
      </c>
      <c r="AN51" s="38">
        <f t="shared" si="33"/>
        <v>0.34482758620689657</v>
      </c>
      <c r="AO51" s="39">
        <f t="shared" si="50"/>
        <v>-0.27272727272727271</v>
      </c>
      <c r="AP51" s="37">
        <f t="shared" si="51"/>
        <v>-7.1428571428571397E-2</v>
      </c>
      <c r="AQ51" s="38">
        <f t="shared" si="59"/>
        <v>-0.12820512820512819</v>
      </c>
      <c r="AR51" s="39">
        <f t="shared" si="53"/>
        <v>0.25</v>
      </c>
      <c r="AS51" s="37">
        <f t="shared" si="54"/>
        <v>0.23076923076923084</v>
      </c>
      <c r="AT51" s="38">
        <f t="shared" si="60"/>
        <v>0.23529411764705888</v>
      </c>
      <c r="AU51" s="39">
        <f t="shared" si="56"/>
        <v>0.60000000000000009</v>
      </c>
      <c r="AV51" s="37">
        <f t="shared" si="57"/>
        <v>3.125E-2</v>
      </c>
      <c r="AW51" s="38">
        <f t="shared" si="61"/>
        <v>0.16666666666666674</v>
      </c>
      <c r="AX51" s="39">
        <f t="shared" si="35"/>
        <v>6.25E-2</v>
      </c>
      <c r="AY51" s="37">
        <f t="shared" si="36"/>
        <v>0.1212121212121211</v>
      </c>
      <c r="AZ51" s="38">
        <f t="shared" si="62"/>
        <v>0.1020408163265305</v>
      </c>
      <c r="BA51" s="39">
        <f t="shared" si="38"/>
        <v>0.35294117647058831</v>
      </c>
      <c r="BB51" s="37">
        <f t="shared" si="39"/>
        <v>0.29729729729729737</v>
      </c>
      <c r="BC51" s="38">
        <f t="shared" si="63"/>
        <v>0.31481481481481488</v>
      </c>
      <c r="BD51" s="39">
        <f t="shared" si="41"/>
        <v>0.39130434782608692</v>
      </c>
      <c r="BE51" s="37">
        <f t="shared" si="42"/>
        <v>0.29166666666666674</v>
      </c>
      <c r="BF51" s="38">
        <f t="shared" si="64"/>
        <v>0.323943661971831</v>
      </c>
    </row>
    <row r="52" spans="1:58">
      <c r="A52" s="78" t="s">
        <v>23</v>
      </c>
      <c r="B52" s="98">
        <v>3</v>
      </c>
      <c r="C52" s="31">
        <v>1.2</v>
      </c>
      <c r="D52" s="98">
        <v>1.875</v>
      </c>
      <c r="E52" s="33">
        <v>-0.25</v>
      </c>
      <c r="F52" s="31">
        <v>-0.54545454545454541</v>
      </c>
      <c r="G52" s="32">
        <v>-0.39130434782608692</v>
      </c>
      <c r="H52" s="98">
        <v>-0.11111111111111116</v>
      </c>
      <c r="I52" s="31">
        <v>0</v>
      </c>
      <c r="J52" s="99">
        <v>-7.1428571428571397E-2</v>
      </c>
      <c r="K52" s="98">
        <v>-0.25</v>
      </c>
      <c r="L52" s="31">
        <v>-0.4</v>
      </c>
      <c r="M52" s="99">
        <v>-0.30769230769230771</v>
      </c>
      <c r="N52" s="98">
        <v>-0.5</v>
      </c>
      <c r="O52" s="31">
        <v>-0.33333333333333337</v>
      </c>
      <c r="P52" s="99">
        <v>-0.44444444444444442</v>
      </c>
      <c r="Q52" s="98">
        <v>-0.66666666666666674</v>
      </c>
      <c r="R52" s="31">
        <v>0.5</v>
      </c>
      <c r="S52" s="98">
        <v>-0.2</v>
      </c>
      <c r="T52" s="33">
        <f t="shared" si="44"/>
        <v>0</v>
      </c>
      <c r="U52" s="31">
        <f t="shared" si="45"/>
        <v>0</v>
      </c>
      <c r="V52" s="32">
        <f t="shared" si="46"/>
        <v>0</v>
      </c>
      <c r="W52" s="33">
        <f t="shared" si="47"/>
        <v>0</v>
      </c>
      <c r="X52" s="31">
        <f t="shared" si="48"/>
        <v>1</v>
      </c>
      <c r="Y52" s="32">
        <f t="shared" si="49"/>
        <v>0.75</v>
      </c>
      <c r="Z52" s="33">
        <f t="shared" si="25"/>
        <v>0</v>
      </c>
      <c r="AA52" s="31">
        <f t="shared" si="26"/>
        <v>0</v>
      </c>
      <c r="AB52" s="32">
        <f t="shared" si="27"/>
        <v>0</v>
      </c>
      <c r="AC52" s="33">
        <f t="shared" si="28"/>
        <v>2</v>
      </c>
      <c r="AD52" s="31">
        <f t="shared" si="29"/>
        <v>0.16666666666666674</v>
      </c>
      <c r="AE52" s="32">
        <f t="shared" si="30"/>
        <v>0.4285714285714286</v>
      </c>
      <c r="AF52" s="39">
        <f t="shared" si="30"/>
        <v>-0.33333333333333337</v>
      </c>
      <c r="AG52" s="37">
        <f t="shared" si="30"/>
        <v>-0.1428571428571429</v>
      </c>
      <c r="AH52" s="38">
        <f t="shared" si="30"/>
        <v>-0.19999999999999996</v>
      </c>
      <c r="AI52" s="39">
        <f t="shared" si="31"/>
        <v>-0.5</v>
      </c>
      <c r="AJ52" s="37">
        <f t="shared" si="32"/>
        <v>-0.16666666666666663</v>
      </c>
      <c r="AK52" s="38">
        <f t="shared" si="33"/>
        <v>-0.25</v>
      </c>
      <c r="AL52" s="39">
        <f t="shared" si="33"/>
        <v>0</v>
      </c>
      <c r="AM52" s="37">
        <f t="shared" si="33"/>
        <v>0</v>
      </c>
      <c r="AN52" s="38">
        <f t="shared" si="33"/>
        <v>0</v>
      </c>
      <c r="AO52" s="39">
        <f t="shared" si="50"/>
        <v>0</v>
      </c>
      <c r="AP52" s="37">
        <f t="shared" si="51"/>
        <v>-0.19999999999999996</v>
      </c>
      <c r="AQ52" s="38">
        <f t="shared" si="59"/>
        <v>-0.16666666666666663</v>
      </c>
      <c r="AR52" s="39">
        <f t="shared" si="53"/>
        <v>1</v>
      </c>
      <c r="AS52" s="37">
        <f t="shared" si="54"/>
        <v>0.25</v>
      </c>
      <c r="AT52" s="38">
        <f t="shared" si="60"/>
        <v>0.39999999999999991</v>
      </c>
      <c r="AU52" s="39">
        <f t="shared" si="56"/>
        <v>0</v>
      </c>
      <c r="AV52" s="37">
        <f t="shared" si="57"/>
        <v>0.39999999999999991</v>
      </c>
      <c r="AW52" s="38">
        <f t="shared" si="61"/>
        <v>0.28571428571428581</v>
      </c>
      <c r="AX52" s="39">
        <f t="shared" si="35"/>
        <v>1</v>
      </c>
      <c r="AY52" s="37">
        <f t="shared" si="36"/>
        <v>0</v>
      </c>
      <c r="AZ52" s="38">
        <f t="shared" si="62"/>
        <v>0.22222222222222232</v>
      </c>
      <c r="BA52" s="39">
        <f t="shared" si="38"/>
        <v>0</v>
      </c>
      <c r="BB52" s="37">
        <f t="shared" si="39"/>
        <v>0</v>
      </c>
      <c r="BC52" s="38">
        <f t="shared" si="63"/>
        <v>0</v>
      </c>
      <c r="BD52" s="39">
        <f t="shared" si="41"/>
        <v>-0.75</v>
      </c>
      <c r="BE52" s="37">
        <f t="shared" si="42"/>
        <v>-0.1428571428571429</v>
      </c>
      <c r="BF52" s="38">
        <f t="shared" si="64"/>
        <v>-0.36363636363636365</v>
      </c>
    </row>
    <row r="53" spans="1:58" ht="13.5" thickBot="1">
      <c r="A53" s="80" t="s">
        <v>25</v>
      </c>
      <c r="B53" s="100">
        <v>0.52008580297746754</v>
      </c>
      <c r="C53" s="106">
        <v>0.47661220978534136</v>
      </c>
      <c r="D53" s="100">
        <v>0.49793604336118813</v>
      </c>
      <c r="E53" s="105">
        <v>-4.5479184735472633E-2</v>
      </c>
      <c r="F53" s="106">
        <v>-3.9861398372236678E-2</v>
      </c>
      <c r="G53" s="107">
        <v>-4.2657672849915729E-2</v>
      </c>
      <c r="H53" s="100">
        <v>-3.5550002839457084E-2</v>
      </c>
      <c r="I53" s="106">
        <v>-2.9402713666247027E-2</v>
      </c>
      <c r="J53" s="101">
        <v>-3.2453532122373674E-2</v>
      </c>
      <c r="K53" s="100">
        <v>-2.8528528528528496E-2</v>
      </c>
      <c r="L53" s="106">
        <v>-2.6459906612094297E-2</v>
      </c>
      <c r="M53" s="101">
        <v>-2.7483250801048631E-2</v>
      </c>
      <c r="N53" s="100">
        <v>0</v>
      </c>
      <c r="O53" s="106">
        <v>9.7702510658459474E-4</v>
      </c>
      <c r="P53" s="101">
        <v>4.9421173228703097E-4</v>
      </c>
      <c r="Q53" s="100">
        <v>1.1213140588537396E-3</v>
      </c>
      <c r="R53" s="106">
        <v>8.8733769114734962E-4</v>
      </c>
      <c r="S53" s="100">
        <v>1.0029039307846155E-3</v>
      </c>
      <c r="T53" s="105">
        <f t="shared" si="44"/>
        <v>1.3894775080220301E-2</v>
      </c>
      <c r="U53" s="106">
        <f t="shared" si="45"/>
        <v>2.0686190490262657E-2</v>
      </c>
      <c r="V53" s="107">
        <f t="shared" si="46"/>
        <v>1.7331359442525285E-2</v>
      </c>
      <c r="W53" s="105">
        <f t="shared" si="47"/>
        <v>6.2878810497716042E-2</v>
      </c>
      <c r="X53" s="106">
        <f t="shared" si="48"/>
        <v>6.4419931092388305E-2</v>
      </c>
      <c r="Y53" s="107">
        <f t="shared" si="49"/>
        <v>6.3661218250235185E-2</v>
      </c>
      <c r="Z53" s="105">
        <f t="shared" si="25"/>
        <v>4.6124891148627833E-2</v>
      </c>
      <c r="AA53" s="106">
        <f t="shared" si="26"/>
        <v>4.9940158851049965E-2</v>
      </c>
      <c r="AB53" s="107">
        <f t="shared" si="27"/>
        <v>4.806323673700641E-2</v>
      </c>
      <c r="AC53" s="105">
        <f t="shared" si="28"/>
        <v>4.2936548427808141E-2</v>
      </c>
      <c r="AD53" s="106">
        <f t="shared" si="29"/>
        <v>4.7487046632124441E-2</v>
      </c>
      <c r="AE53" s="107">
        <f t="shared" si="30"/>
        <v>4.5252567872259064E-2</v>
      </c>
      <c r="AF53" s="102">
        <f t="shared" si="30"/>
        <v>4.1323377960865049E-2</v>
      </c>
      <c r="AG53" s="103">
        <f t="shared" si="30"/>
        <v>4.6026760319541005E-2</v>
      </c>
      <c r="AH53" s="104">
        <f t="shared" si="30"/>
        <v>4.3722326643371723E-2</v>
      </c>
      <c r="AI53" s="102">
        <f t="shared" si="31"/>
        <v>4.5271356162690068E-2</v>
      </c>
      <c r="AJ53" s="103">
        <f t="shared" si="32"/>
        <v>3.4472974890055408E-2</v>
      </c>
      <c r="AK53" s="104">
        <f t="shared" si="33"/>
        <v>3.9751507753296611E-2</v>
      </c>
      <c r="AL53" s="102">
        <f t="shared" si="33"/>
        <v>5.3245340145709141E-2</v>
      </c>
      <c r="AM53" s="103">
        <f t="shared" si="33"/>
        <v>5.2843298592064381E-2</v>
      </c>
      <c r="AN53" s="104">
        <f t="shared" si="33"/>
        <v>5.3040870414283736E-2</v>
      </c>
      <c r="AO53" s="102">
        <f t="shared" si="50"/>
        <v>3.6562085925393673E-2</v>
      </c>
      <c r="AP53" s="103">
        <f t="shared" si="51"/>
        <v>3.7122264675234495E-2</v>
      </c>
      <c r="AQ53" s="104">
        <f t="shared" si="59"/>
        <v>3.6846927398968887E-2</v>
      </c>
      <c r="AR53" s="102">
        <f t="shared" si="53"/>
        <v>3.0722565269201585E-2</v>
      </c>
      <c r="AS53" s="103">
        <f t="shared" si="54"/>
        <v>2.2794825637376004E-2</v>
      </c>
      <c r="AT53" s="104">
        <f t="shared" si="60"/>
        <v>2.6690372515410621E-2</v>
      </c>
      <c r="AU53" s="102">
        <f t="shared" si="56"/>
        <v>2.8902949151829782E-2</v>
      </c>
      <c r="AV53" s="103">
        <f t="shared" si="57"/>
        <v>2.6154759224771285E-2</v>
      </c>
      <c r="AW53" s="104">
        <f t="shared" si="61"/>
        <v>2.7510473267244651E-2</v>
      </c>
      <c r="AX53" s="102">
        <f t="shared" si="35"/>
        <v>1.4137451989866712E-2</v>
      </c>
      <c r="AY53" s="103">
        <f t="shared" si="36"/>
        <v>1.216569274645507E-2</v>
      </c>
      <c r="AZ53" s="104">
        <f t="shared" si="62"/>
        <v>1.313970269151965E-2</v>
      </c>
      <c r="BA53" s="102">
        <f t="shared" si="38"/>
        <v>-9.5286059629331454E-3</v>
      </c>
      <c r="BB53" s="103">
        <f t="shared" si="39"/>
        <v>-4.4925223148312154E-3</v>
      </c>
      <c r="BC53" s="104">
        <f t="shared" si="63"/>
        <v>-6.9826976521799589E-3</v>
      </c>
      <c r="BD53" s="102">
        <f t="shared" si="41"/>
        <v>-2.2881200805418223E-2</v>
      </c>
      <c r="BE53" s="103">
        <f t="shared" si="42"/>
        <v>-1.8961661025671428E-2</v>
      </c>
      <c r="BF53" s="104">
        <f t="shared" si="64"/>
        <v>-2.0894773798776245E-2</v>
      </c>
    </row>
    <row r="54" spans="1:58" ht="13.15" thickTop="1"/>
  </sheetData>
  <mergeCells count="38">
    <mergeCell ref="B31:D31"/>
    <mergeCell ref="B5:D5"/>
    <mergeCell ref="E5:G5"/>
    <mergeCell ref="E31:G31"/>
    <mergeCell ref="AC5:AE5"/>
    <mergeCell ref="AC31:AE31"/>
    <mergeCell ref="Z5:AB5"/>
    <mergeCell ref="Z31:AB31"/>
    <mergeCell ref="AI5:AK5"/>
    <mergeCell ref="AI31:AK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AR5:AT5"/>
    <mergeCell ref="AR31:AT31"/>
    <mergeCell ref="AU5:AW5"/>
    <mergeCell ref="AU31:AW31"/>
    <mergeCell ref="AL5:AN5"/>
    <mergeCell ref="AL31:AN31"/>
    <mergeCell ref="AO5:AQ5"/>
    <mergeCell ref="AO31:AQ31"/>
    <mergeCell ref="BD5:BF5"/>
    <mergeCell ref="BD31:BF31"/>
    <mergeCell ref="BA5:BC5"/>
    <mergeCell ref="BA31:BC31"/>
    <mergeCell ref="AX5:AZ5"/>
    <mergeCell ref="AX31:AZ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V27" unlockedFormula="1"/>
    <ignoredError sqref="AW27:BF27" formula="1"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H460"/>
  <sheetViews>
    <sheetView showGridLines="0" zoomScaleNormal="100" zoomScaleSheetLayoutView="130" workbookViewId="0"/>
  </sheetViews>
  <sheetFormatPr defaultColWidth="10.73046875" defaultRowHeight="12.75"/>
  <cols>
    <col min="1" max="1" width="28.73046875" style="53" customWidth="1"/>
    <col min="2" max="3" width="14.59765625" style="17" customWidth="1"/>
    <col min="4" max="9" width="11" style="17" customWidth="1"/>
    <col min="10" max="10" width="12.3984375" style="17" customWidth="1"/>
    <col min="11" max="11" width="3.59765625" style="17" customWidth="1"/>
    <col min="12" max="12" width="10.73046875" style="17" customWidth="1"/>
    <col min="13" max="13" width="10" style="17" customWidth="1"/>
    <col min="14" max="14" width="9.1328125" style="17" bestFit="1" customWidth="1"/>
    <col min="15" max="17" width="7.73046875" style="17" customWidth="1"/>
    <col min="18" max="18" width="9.1328125" style="17" bestFit="1" customWidth="1"/>
    <col min="19" max="19" width="7.73046875" style="17" customWidth="1"/>
    <col min="20" max="20" width="9.1328125" style="17" bestFit="1" customWidth="1"/>
    <col min="21" max="21" width="7.73046875" style="17" customWidth="1"/>
    <col min="22" max="22" width="9.1328125" style="17" bestFit="1" customWidth="1"/>
    <col min="23" max="30" width="7.73046875" style="17" customWidth="1"/>
    <col min="31" max="31" width="8.59765625" style="17" customWidth="1"/>
    <col min="32" max="32" width="10.73046875" style="227" customWidth="1"/>
    <col min="33" max="16384" width="10.73046875" style="17"/>
  </cols>
  <sheetData>
    <row r="1" spans="1:216" s="10" customFormat="1" ht="17.649999999999999">
      <c r="A1" s="138" t="s">
        <v>53</v>
      </c>
      <c r="B1" s="137"/>
      <c r="C1" s="137"/>
      <c r="D1" s="139"/>
      <c r="E1" s="139"/>
      <c r="F1" s="139"/>
      <c r="G1" s="139"/>
      <c r="H1" s="139"/>
      <c r="I1" s="138" t="s">
        <v>40</v>
      </c>
      <c r="J1" s="139"/>
      <c r="K1" s="139"/>
      <c r="M1" s="47">
        <v>35033</v>
      </c>
      <c r="X1" s="47">
        <v>35033</v>
      </c>
      <c r="AF1" s="226"/>
    </row>
    <row r="2" spans="1:216" s="12" customFormat="1" ht="12.95" customHeight="1">
      <c r="A2" s="11" t="s">
        <v>51</v>
      </c>
      <c r="C2" s="48" t="s">
        <v>39</v>
      </c>
      <c r="E2" s="14"/>
      <c r="F2" s="3"/>
      <c r="G2" s="3"/>
      <c r="H2" s="3"/>
      <c r="I2" s="3"/>
      <c r="J2" s="134"/>
      <c r="K2" s="49"/>
      <c r="L2" s="10"/>
      <c r="M2" s="370" t="s">
        <v>0</v>
      </c>
      <c r="N2" s="368" t="s">
        <v>40</v>
      </c>
      <c r="O2" s="369"/>
      <c r="P2" s="368" t="s">
        <v>3</v>
      </c>
      <c r="Q2" s="369"/>
      <c r="R2" s="368" t="s">
        <v>31</v>
      </c>
      <c r="S2" s="369"/>
      <c r="T2" s="368" t="s">
        <v>32</v>
      </c>
      <c r="U2" s="369"/>
      <c r="V2" s="368" t="s">
        <v>33</v>
      </c>
      <c r="W2" s="369"/>
      <c r="X2" s="368" t="s">
        <v>34</v>
      </c>
      <c r="Y2" s="369"/>
      <c r="Z2" s="368" t="s">
        <v>35</v>
      </c>
      <c r="AA2" s="369"/>
      <c r="AB2" s="368" t="s">
        <v>36</v>
      </c>
      <c r="AC2" s="369"/>
      <c r="AD2" s="368" t="s">
        <v>37</v>
      </c>
      <c r="AE2" s="369"/>
      <c r="AF2" s="226"/>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row>
    <row r="3" spans="1:216" ht="13.15">
      <c r="A3" s="16"/>
      <c r="B3" s="4"/>
      <c r="C3" s="4"/>
      <c r="D3" s="4"/>
      <c r="E3" s="4"/>
      <c r="F3" s="4"/>
      <c r="G3" s="4"/>
      <c r="H3" s="4"/>
      <c r="I3" s="4"/>
      <c r="J3" s="4"/>
      <c r="K3" s="42"/>
      <c r="M3" s="371"/>
      <c r="N3" s="58" t="s">
        <v>26</v>
      </c>
      <c r="O3" s="59" t="s">
        <v>27</v>
      </c>
      <c r="P3" s="58" t="s">
        <v>26</v>
      </c>
      <c r="Q3" s="59" t="s">
        <v>27</v>
      </c>
      <c r="R3" s="58" t="s">
        <v>26</v>
      </c>
      <c r="S3" s="59" t="s">
        <v>27</v>
      </c>
      <c r="T3" s="58" t="s">
        <v>26</v>
      </c>
      <c r="U3" s="59" t="s">
        <v>27</v>
      </c>
      <c r="V3" s="58" t="s">
        <v>26</v>
      </c>
      <c r="W3" s="59" t="s">
        <v>27</v>
      </c>
      <c r="X3" s="58" t="s">
        <v>26</v>
      </c>
      <c r="Y3" s="59" t="s">
        <v>27</v>
      </c>
      <c r="Z3" s="58" t="s">
        <v>26</v>
      </c>
      <c r="AA3" s="59" t="s">
        <v>27</v>
      </c>
      <c r="AB3" s="58" t="s">
        <v>26</v>
      </c>
      <c r="AC3" s="59" t="s">
        <v>27</v>
      </c>
      <c r="AD3" s="58" t="s">
        <v>26</v>
      </c>
      <c r="AE3" s="59" t="s">
        <v>27</v>
      </c>
    </row>
    <row r="4" spans="1:216">
      <c r="A4" s="16" t="s">
        <v>4</v>
      </c>
      <c r="B4" s="4" t="s">
        <v>4</v>
      </c>
      <c r="C4" s="4" t="s">
        <v>4</v>
      </c>
      <c r="D4" s="4" t="s">
        <v>4</v>
      </c>
      <c r="E4" s="4" t="s">
        <v>4</v>
      </c>
      <c r="F4" s="4" t="s">
        <v>4</v>
      </c>
      <c r="G4" s="4" t="s">
        <v>4</v>
      </c>
      <c r="H4" s="4" t="s">
        <v>4</v>
      </c>
      <c r="I4" s="4"/>
      <c r="J4" s="4"/>
      <c r="K4" s="42"/>
      <c r="M4" s="51" t="s">
        <v>6</v>
      </c>
      <c r="N4" s="60">
        <v>171199.66977611938</v>
      </c>
      <c r="O4" s="35">
        <v>159509.09015852047</v>
      </c>
      <c r="P4" s="60">
        <v>3031</v>
      </c>
      <c r="Q4" s="35">
        <v>2804.2562747688244</v>
      </c>
      <c r="R4" s="60">
        <v>58454.562189054726</v>
      </c>
      <c r="S4" s="35">
        <v>54430.944517833552</v>
      </c>
      <c r="T4" s="60">
        <v>40705.082711442788</v>
      </c>
      <c r="U4" s="35">
        <v>37557.467305151913</v>
      </c>
      <c r="V4" s="60">
        <v>31856.826492537315</v>
      </c>
      <c r="W4" s="35">
        <v>29778.326618229854</v>
      </c>
      <c r="X4" s="60">
        <v>11552.884328358208</v>
      </c>
      <c r="Y4" s="35">
        <v>10949.768824306473</v>
      </c>
      <c r="Z4" s="60">
        <v>19451.314054726368</v>
      </c>
      <c r="AA4" s="35">
        <v>18271.326618229854</v>
      </c>
      <c r="AB4" s="60">
        <v>4136</v>
      </c>
      <c r="AC4" s="35">
        <v>3926</v>
      </c>
      <c r="AD4" s="60">
        <v>2012</v>
      </c>
      <c r="AE4" s="35">
        <v>1791</v>
      </c>
    </row>
    <row r="5" spans="1:216">
      <c r="A5" s="16" t="s">
        <v>4</v>
      </c>
      <c r="B5" s="4" t="s">
        <v>4</v>
      </c>
      <c r="C5" s="4" t="s">
        <v>4</v>
      </c>
      <c r="E5" s="4" t="s">
        <v>4</v>
      </c>
      <c r="F5" s="4" t="s">
        <v>4</v>
      </c>
      <c r="G5" s="4" t="s">
        <v>4</v>
      </c>
      <c r="I5" s="4"/>
      <c r="J5" s="4"/>
      <c r="K5" s="41" t="s">
        <v>4</v>
      </c>
      <c r="M5" s="51" t="s">
        <v>7</v>
      </c>
      <c r="N5" s="61">
        <v>192410.12437810944</v>
      </c>
      <c r="O5" s="35">
        <v>180915.59775429327</v>
      </c>
      <c r="P5" s="61">
        <v>3577.3140547263683</v>
      </c>
      <c r="Q5" s="35">
        <v>3486.4422060766183</v>
      </c>
      <c r="R5" s="61">
        <v>66303.07462686568</v>
      </c>
      <c r="S5" s="35">
        <v>62133.96466314399</v>
      </c>
      <c r="T5" s="61">
        <v>44572.851368159201</v>
      </c>
      <c r="U5" s="35">
        <v>42181.793923381767</v>
      </c>
      <c r="V5" s="61">
        <v>35059.256218905473</v>
      </c>
      <c r="W5" s="35">
        <v>32695.07034346103</v>
      </c>
      <c r="X5" s="61">
        <v>13258.314054726368</v>
      </c>
      <c r="Y5" s="35">
        <v>12419.256274768824</v>
      </c>
      <c r="Z5" s="61">
        <v>22432.314054726368</v>
      </c>
      <c r="AA5" s="35">
        <v>21162.07034346103</v>
      </c>
      <c r="AB5" s="61">
        <v>5192</v>
      </c>
      <c r="AC5" s="35">
        <v>4851</v>
      </c>
      <c r="AD5" s="61">
        <v>2015</v>
      </c>
      <c r="AE5" s="35">
        <v>1986</v>
      </c>
    </row>
    <row r="6" spans="1:216">
      <c r="A6" s="16" t="s">
        <v>4</v>
      </c>
      <c r="B6" s="4" t="s">
        <v>4</v>
      </c>
      <c r="C6" s="4" t="s">
        <v>4</v>
      </c>
      <c r="D6" s="4" t="s">
        <v>4</v>
      </c>
      <c r="E6" s="4" t="s">
        <v>4</v>
      </c>
      <c r="F6" s="4" t="s">
        <v>4</v>
      </c>
      <c r="G6" s="4" t="s">
        <v>4</v>
      </c>
      <c r="H6" s="4" t="s">
        <v>4</v>
      </c>
      <c r="I6" s="4"/>
      <c r="J6" s="4"/>
      <c r="K6" s="42"/>
      <c r="M6" s="51" t="s">
        <v>8</v>
      </c>
      <c r="N6" s="61">
        <v>210835.12437810947</v>
      </c>
      <c r="O6" s="35">
        <v>201778.06505944522</v>
      </c>
      <c r="P6" s="61">
        <v>4362</v>
      </c>
      <c r="Q6" s="35">
        <v>4153.4422060766183</v>
      </c>
      <c r="R6" s="61">
        <v>72515.818407960207</v>
      </c>
      <c r="S6" s="35">
        <v>69520.477212681639</v>
      </c>
      <c r="T6" s="61">
        <v>47734.479477611938</v>
      </c>
      <c r="U6" s="35">
        <v>46219.49240422721</v>
      </c>
      <c r="V6" s="61">
        <v>37573.256218905473</v>
      </c>
      <c r="W6" s="35">
        <v>35457.698480845444</v>
      </c>
      <c r="X6" s="61">
        <v>15123.628109452737</v>
      </c>
      <c r="Y6" s="35">
        <v>14272.884412153237</v>
      </c>
      <c r="Z6" s="61">
        <v>25306.942164179105</v>
      </c>
      <c r="AA6" s="35">
        <v>24286.07034346103</v>
      </c>
      <c r="AB6" s="61">
        <v>6085</v>
      </c>
      <c r="AC6" s="35">
        <v>5903</v>
      </c>
      <c r="AD6" s="61">
        <v>2134</v>
      </c>
      <c r="AE6" s="35">
        <v>1965</v>
      </c>
    </row>
    <row r="7" spans="1:216">
      <c r="A7" s="16"/>
      <c r="B7" s="10"/>
      <c r="E7" s="4"/>
      <c r="F7" s="10"/>
      <c r="J7" s="10"/>
      <c r="K7" s="15"/>
      <c r="M7" s="51" t="s">
        <v>9</v>
      </c>
      <c r="N7" s="61">
        <v>205802.95087064675</v>
      </c>
      <c r="O7" s="35">
        <v>201344.96961690887</v>
      </c>
      <c r="P7" s="61">
        <v>4624</v>
      </c>
      <c r="Q7" s="35">
        <v>4445.8140686922061</v>
      </c>
      <c r="R7" s="61">
        <v>69783.016791044778</v>
      </c>
      <c r="S7" s="35">
        <v>68248.984808454436</v>
      </c>
      <c r="T7" s="61">
        <v>47376.793532338306</v>
      </c>
      <c r="U7" s="35">
        <v>46577.145640686926</v>
      </c>
      <c r="V7" s="61">
        <v>35224.512437810947</v>
      </c>
      <c r="W7" s="35">
        <v>34525.698480845444</v>
      </c>
      <c r="X7" s="61">
        <v>15945.314054726368</v>
      </c>
      <c r="Y7" s="35">
        <v>15393.256274768824</v>
      </c>
      <c r="Z7" s="61">
        <v>25506.314054726368</v>
      </c>
      <c r="AA7" s="35">
        <v>24713.256274768824</v>
      </c>
      <c r="AB7" s="61">
        <v>5613</v>
      </c>
      <c r="AC7" s="35">
        <v>5632</v>
      </c>
      <c r="AD7" s="61">
        <v>1730</v>
      </c>
      <c r="AE7" s="35">
        <v>1808.8140686922061</v>
      </c>
    </row>
    <row r="8" spans="1:216" ht="14.1" customHeight="1">
      <c r="A8" s="43" t="s">
        <v>4</v>
      </c>
      <c r="B8" s="10"/>
      <c r="E8" s="9" t="s">
        <v>4</v>
      </c>
      <c r="F8" s="10"/>
      <c r="J8" s="10"/>
      <c r="K8" s="15"/>
      <c r="M8" s="51" t="s">
        <v>24</v>
      </c>
      <c r="N8" s="61">
        <v>121335.61194029849</v>
      </c>
      <c r="O8" s="35">
        <v>133606.80383091152</v>
      </c>
      <c r="P8" s="61">
        <v>2585.3140547263683</v>
      </c>
      <c r="Q8" s="35">
        <v>2900.2562747688244</v>
      </c>
      <c r="R8" s="61">
        <v>39561.760572139305</v>
      </c>
      <c r="S8" s="35">
        <v>44223.497357992077</v>
      </c>
      <c r="T8" s="61">
        <v>30044.967039800995</v>
      </c>
      <c r="U8" s="35">
        <v>31825.537648612946</v>
      </c>
      <c r="V8" s="61">
        <v>17874.942164179105</v>
      </c>
      <c r="W8" s="35">
        <v>21583.814068692205</v>
      </c>
      <c r="X8" s="61">
        <v>11972.314054726368</v>
      </c>
      <c r="Y8" s="35">
        <v>11631.442206076617</v>
      </c>
      <c r="Z8" s="61">
        <v>15418.314054726368</v>
      </c>
      <c r="AA8" s="35">
        <v>16978.256274768824</v>
      </c>
      <c r="AB8" s="61">
        <v>2895</v>
      </c>
      <c r="AC8" s="35">
        <v>3254</v>
      </c>
      <c r="AD8" s="61">
        <v>983</v>
      </c>
      <c r="AE8" s="35">
        <v>1210</v>
      </c>
    </row>
    <row r="9" spans="1:216">
      <c r="A9" s="16"/>
      <c r="B9" s="10"/>
      <c r="E9" s="4"/>
      <c r="F9" s="10"/>
      <c r="J9" s="10"/>
      <c r="K9" s="15"/>
      <c r="M9" s="51" t="s">
        <v>11</v>
      </c>
      <c r="N9" s="61">
        <v>118095.61194029849</v>
      </c>
      <c r="O9" s="35">
        <v>153902.50231175695</v>
      </c>
      <c r="P9" s="61">
        <v>2084.6281094527362</v>
      </c>
      <c r="Q9" s="35">
        <v>2672.4422060766183</v>
      </c>
      <c r="R9" s="61">
        <v>42995.843283582093</v>
      </c>
      <c r="S9" s="35">
        <v>54042.150594451785</v>
      </c>
      <c r="T9" s="61">
        <v>26054.942164179105</v>
      </c>
      <c r="U9" s="35">
        <v>35040.326618229854</v>
      </c>
      <c r="V9" s="61">
        <v>19419.314054726368</v>
      </c>
      <c r="W9" s="35">
        <v>27441.814068692205</v>
      </c>
      <c r="X9" s="61">
        <v>8824.5702736318417</v>
      </c>
      <c r="Y9" s="35">
        <v>10736.07034346103</v>
      </c>
      <c r="Z9" s="61">
        <v>14824.314054726368</v>
      </c>
      <c r="AA9" s="35">
        <v>18446.698480845444</v>
      </c>
      <c r="AB9" s="61">
        <v>2656</v>
      </c>
      <c r="AC9" s="35">
        <v>3678</v>
      </c>
      <c r="AD9" s="61">
        <v>1236</v>
      </c>
      <c r="AE9" s="35">
        <v>1845</v>
      </c>
    </row>
    <row r="10" spans="1:216">
      <c r="A10" s="16"/>
      <c r="B10" s="10"/>
      <c r="E10" s="4"/>
      <c r="F10" s="10"/>
      <c r="J10" s="10"/>
      <c r="K10" s="15"/>
      <c r="M10" s="51" t="s">
        <v>12</v>
      </c>
      <c r="N10" s="61">
        <v>160221.09950248754</v>
      </c>
      <c r="O10" s="35">
        <v>202077.76354029062</v>
      </c>
      <c r="P10" s="61">
        <v>2741.6281094527362</v>
      </c>
      <c r="Q10" s="35">
        <v>3653.0703434610305</v>
      </c>
      <c r="R10" s="61">
        <v>57272.446517412936</v>
      </c>
      <c r="S10" s="35">
        <v>69532.291281373851</v>
      </c>
      <c r="T10" s="61">
        <v>38456.082711442788</v>
      </c>
      <c r="U10" s="35">
        <v>49772.281373844118</v>
      </c>
      <c r="V10" s="61">
        <v>26522</v>
      </c>
      <c r="W10" s="35">
        <v>34981.396961690887</v>
      </c>
      <c r="X10" s="61">
        <v>11225.628109452737</v>
      </c>
      <c r="Y10" s="35">
        <v>14143.582892998678</v>
      </c>
      <c r="Z10" s="61">
        <v>18587.314054726368</v>
      </c>
      <c r="AA10" s="35">
        <v>22957.326618229854</v>
      </c>
      <c r="AB10" s="61">
        <v>3701</v>
      </c>
      <c r="AC10" s="35">
        <v>4801.8140686922061</v>
      </c>
      <c r="AD10" s="61">
        <v>1715</v>
      </c>
      <c r="AE10" s="35">
        <v>2236</v>
      </c>
    </row>
    <row r="11" spans="1:216">
      <c r="A11" s="16"/>
      <c r="B11" s="10"/>
      <c r="E11" s="4"/>
      <c r="F11" s="10"/>
      <c r="J11" s="10"/>
      <c r="K11" s="15"/>
      <c r="M11" s="51" t="s">
        <v>13</v>
      </c>
      <c r="N11" s="61">
        <v>203428.52114427858</v>
      </c>
      <c r="O11" s="35">
        <v>236158.93428005284</v>
      </c>
      <c r="P11" s="61">
        <v>3589.3140547263683</v>
      </c>
      <c r="Q11" s="35">
        <v>4449.0703434610305</v>
      </c>
      <c r="R11" s="61">
        <v>71169.215174129349</v>
      </c>
      <c r="S11" s="35">
        <v>80860.738441215319</v>
      </c>
      <c r="T11" s="61">
        <v>48120.793532338306</v>
      </c>
      <c r="U11" s="35">
        <v>56136.004953764859</v>
      </c>
      <c r="V11" s="61">
        <v>34559.314054726368</v>
      </c>
      <c r="W11" s="35">
        <v>41739.954755614264</v>
      </c>
      <c r="X11" s="61">
        <v>14791.256218905473</v>
      </c>
      <c r="Y11" s="35">
        <v>17206.653236459708</v>
      </c>
      <c r="Z11" s="61">
        <v>23721.314054726368</v>
      </c>
      <c r="AA11" s="35">
        <v>26759.512549537649</v>
      </c>
      <c r="AB11" s="61">
        <v>5432.3140547263683</v>
      </c>
      <c r="AC11" s="35">
        <v>6563</v>
      </c>
      <c r="AD11" s="61">
        <v>2045</v>
      </c>
      <c r="AE11" s="35">
        <v>2444</v>
      </c>
    </row>
    <row r="12" spans="1:216">
      <c r="A12" s="16"/>
      <c r="B12" s="10"/>
      <c r="E12" s="4"/>
      <c r="F12" s="10"/>
      <c r="J12" s="10"/>
      <c r="K12" s="15"/>
      <c r="M12" s="51" t="s">
        <v>14</v>
      </c>
      <c r="N12" s="61">
        <v>225649.89303482589</v>
      </c>
      <c r="O12" s="35">
        <v>254874.7182959049</v>
      </c>
      <c r="P12" s="61">
        <v>4284</v>
      </c>
      <c r="Q12" s="35">
        <v>5176.4422060766183</v>
      </c>
      <c r="R12" s="61">
        <v>77370.529228855725</v>
      </c>
      <c r="S12" s="35">
        <v>86471.105350066049</v>
      </c>
      <c r="T12" s="61">
        <v>52821.479477611938</v>
      </c>
      <c r="U12" s="35">
        <v>59294.517503302508</v>
      </c>
      <c r="V12" s="61">
        <v>38397.942164179105</v>
      </c>
      <c r="W12" s="35">
        <v>44362.512549537649</v>
      </c>
      <c r="X12" s="61">
        <v>17337.942164179105</v>
      </c>
      <c r="Y12" s="35">
        <v>20050.256274768824</v>
      </c>
      <c r="Z12" s="61">
        <v>26648</v>
      </c>
      <c r="AA12" s="35">
        <v>29758.884412153235</v>
      </c>
      <c r="AB12" s="61">
        <v>6563</v>
      </c>
      <c r="AC12" s="35">
        <v>7328</v>
      </c>
      <c r="AD12" s="61">
        <v>2227</v>
      </c>
      <c r="AE12" s="35">
        <v>2433</v>
      </c>
    </row>
    <row r="13" spans="1:216">
      <c r="A13" s="16"/>
      <c r="B13" s="10"/>
      <c r="E13" s="4"/>
      <c r="F13" s="10"/>
      <c r="J13" s="10"/>
      <c r="K13" s="15"/>
      <c r="M13" s="51" t="s">
        <v>15</v>
      </c>
      <c r="N13" s="61">
        <v>244451.20708955222</v>
      </c>
      <c r="O13" s="35">
        <v>267574.02476882434</v>
      </c>
      <c r="P13" s="61">
        <v>5155</v>
      </c>
      <c r="Q13" s="35">
        <v>5836.4422060766183</v>
      </c>
      <c r="R13" s="61">
        <v>83044.504353233831</v>
      </c>
      <c r="S13" s="35">
        <v>90284.502311756936</v>
      </c>
      <c r="T13" s="61">
        <v>55962.991915422885</v>
      </c>
      <c r="U13" s="35">
        <v>62301.7285336856</v>
      </c>
      <c r="V13" s="61">
        <v>41978.512437810947</v>
      </c>
      <c r="W13" s="35">
        <v>45922.211030383092</v>
      </c>
      <c r="X13" s="61">
        <v>20017.256218905473</v>
      </c>
      <c r="Y13" s="35">
        <v>22463.698480845444</v>
      </c>
      <c r="Z13" s="61">
        <v>28846.628109452737</v>
      </c>
      <c r="AA13" s="35">
        <v>30699.442206076619</v>
      </c>
      <c r="AB13" s="61">
        <v>7086.3140547263683</v>
      </c>
      <c r="AC13" s="35">
        <v>7604</v>
      </c>
      <c r="AD13" s="61">
        <v>2360</v>
      </c>
      <c r="AE13" s="35">
        <v>2462</v>
      </c>
    </row>
    <row r="14" spans="1:216">
      <c r="A14" s="16"/>
      <c r="B14" s="10"/>
      <c r="E14" s="4"/>
      <c r="F14" s="10"/>
      <c r="J14" s="10"/>
      <c r="K14" s="15"/>
      <c r="M14" s="51" t="s">
        <v>16</v>
      </c>
      <c r="N14" s="61">
        <v>257859.86007462683</v>
      </c>
      <c r="O14" s="35">
        <v>268276.5072655218</v>
      </c>
      <c r="P14" s="61">
        <v>5740.9421641791041</v>
      </c>
      <c r="Q14" s="35">
        <v>5847.6281373844122</v>
      </c>
      <c r="R14" s="61">
        <v>87970.215174129349</v>
      </c>
      <c r="S14" s="35">
        <v>90546.964663143983</v>
      </c>
      <c r="T14" s="61">
        <v>58886.562189054726</v>
      </c>
      <c r="U14" s="35">
        <v>63110.190885072654</v>
      </c>
      <c r="V14" s="61">
        <v>44532.942164179105</v>
      </c>
      <c r="W14" s="35">
        <v>46411.070343461033</v>
      </c>
      <c r="X14" s="61">
        <v>21602.88432835821</v>
      </c>
      <c r="Y14" s="35">
        <v>23061.256274768824</v>
      </c>
      <c r="Z14" s="61">
        <v>29684.314054726368</v>
      </c>
      <c r="AA14" s="35">
        <v>29599.140686922059</v>
      </c>
      <c r="AB14" s="61">
        <v>7069</v>
      </c>
      <c r="AC14" s="35">
        <v>7531.4422060766183</v>
      </c>
      <c r="AD14" s="61">
        <v>2373</v>
      </c>
      <c r="AE14" s="35">
        <v>2168.8140686922061</v>
      </c>
    </row>
    <row r="15" spans="1:216">
      <c r="A15" s="16"/>
      <c r="B15" s="10"/>
      <c r="E15" s="4"/>
      <c r="F15" s="10"/>
      <c r="J15" s="10"/>
      <c r="K15" s="15"/>
      <c r="M15" s="51" t="s">
        <v>17</v>
      </c>
      <c r="N15" s="61">
        <v>205355.12437810947</v>
      </c>
      <c r="O15" s="35">
        <v>205873.27113606341</v>
      </c>
      <c r="P15" s="61">
        <v>3880.6281094527362</v>
      </c>
      <c r="Q15" s="35">
        <v>3853.4422060766183</v>
      </c>
      <c r="R15" s="61">
        <v>71286.446517412929</v>
      </c>
      <c r="S15" s="35">
        <v>70076.959709379124</v>
      </c>
      <c r="T15" s="61">
        <v>48394.65298507463</v>
      </c>
      <c r="U15" s="35">
        <v>49235.376816380449</v>
      </c>
      <c r="V15" s="61">
        <v>34096.256218905473</v>
      </c>
      <c r="W15" s="35">
        <v>36344.211030383092</v>
      </c>
      <c r="X15" s="61">
        <v>17393.628109452737</v>
      </c>
      <c r="Y15" s="35">
        <v>17429.698480845444</v>
      </c>
      <c r="Z15" s="61">
        <v>23091.570273631842</v>
      </c>
      <c r="AA15" s="35">
        <v>21917.140686922059</v>
      </c>
      <c r="AB15" s="61">
        <v>5553.942164179105</v>
      </c>
      <c r="AC15" s="35">
        <v>5644.4422060766183</v>
      </c>
      <c r="AD15" s="61">
        <v>1658</v>
      </c>
      <c r="AE15" s="35">
        <v>1372</v>
      </c>
    </row>
    <row r="16" spans="1:216">
      <c r="A16" s="16"/>
      <c r="B16" s="10"/>
      <c r="E16" s="4"/>
      <c r="F16" s="10"/>
      <c r="J16" s="10"/>
      <c r="K16" s="15"/>
      <c r="M16" s="51" t="s">
        <v>18</v>
      </c>
      <c r="N16" s="61">
        <v>162846.14925373136</v>
      </c>
      <c r="O16" s="35">
        <v>162690.39167767501</v>
      </c>
      <c r="P16" s="61">
        <v>2655.6281094527362</v>
      </c>
      <c r="Q16" s="35">
        <v>2429.6281373844122</v>
      </c>
      <c r="R16" s="61">
        <v>55772.562189054726</v>
      </c>
      <c r="S16" s="35">
        <v>54503.401915455746</v>
      </c>
      <c r="T16" s="61">
        <v>39532.024875621893</v>
      </c>
      <c r="U16" s="35">
        <v>40836.658190224567</v>
      </c>
      <c r="V16" s="61">
        <v>28365.454601990052</v>
      </c>
      <c r="W16" s="35">
        <v>28876.467305151913</v>
      </c>
      <c r="X16" s="61">
        <v>13572.198383084577</v>
      </c>
      <c r="Y16" s="35">
        <v>13879.140686922061</v>
      </c>
      <c r="Z16" s="61">
        <v>17550.02487562189</v>
      </c>
      <c r="AA16" s="35">
        <v>16932.653236459708</v>
      </c>
      <c r="AB16" s="61">
        <v>4465.2562189054725</v>
      </c>
      <c r="AC16" s="35">
        <v>4599.4422060766183</v>
      </c>
      <c r="AD16" s="61">
        <v>933</v>
      </c>
      <c r="AE16" s="35">
        <v>633</v>
      </c>
    </row>
    <row r="17" spans="1:32">
      <c r="A17" s="43" t="s">
        <v>4</v>
      </c>
      <c r="B17" s="10"/>
      <c r="E17" s="9" t="s">
        <v>4</v>
      </c>
      <c r="F17" s="10"/>
      <c r="J17" s="10"/>
      <c r="K17" s="15"/>
      <c r="M17" s="51" t="s">
        <v>19</v>
      </c>
      <c r="N17" s="61">
        <v>132770.85199004976</v>
      </c>
      <c r="O17" s="35">
        <v>137720.10006605019</v>
      </c>
      <c r="P17" s="61">
        <v>1817.3140547263681</v>
      </c>
      <c r="Q17" s="35">
        <v>1701.8140686922061</v>
      </c>
      <c r="R17" s="61">
        <v>44804.760572139305</v>
      </c>
      <c r="S17" s="35">
        <v>45285.009907529718</v>
      </c>
      <c r="T17" s="61">
        <v>34068.70273631841</v>
      </c>
      <c r="U17" s="35">
        <v>36324.33652575958</v>
      </c>
      <c r="V17" s="61">
        <v>23024.9092039801</v>
      </c>
      <c r="W17" s="35">
        <v>24688.165785997357</v>
      </c>
      <c r="X17" s="61">
        <v>11379.45460199005</v>
      </c>
      <c r="Y17" s="35">
        <v>12073.422060766183</v>
      </c>
      <c r="Z17" s="61">
        <v>13447.768656716418</v>
      </c>
      <c r="AA17" s="35">
        <v>13392.281373844122</v>
      </c>
      <c r="AB17" s="61">
        <v>3777.9421641791046</v>
      </c>
      <c r="AC17" s="35">
        <v>3884.2562747688244</v>
      </c>
      <c r="AD17" s="61">
        <v>450</v>
      </c>
      <c r="AE17" s="35">
        <v>370.81406869220609</v>
      </c>
    </row>
    <row r="18" spans="1:32">
      <c r="A18" s="16"/>
      <c r="B18" s="10"/>
      <c r="E18" s="4"/>
      <c r="F18" s="10"/>
      <c r="J18" s="10"/>
      <c r="K18" s="15"/>
      <c r="M18" s="51" t="s">
        <v>20</v>
      </c>
      <c r="N18" s="61">
        <v>112616.07524875621</v>
      </c>
      <c r="O18" s="35">
        <v>131530.26585204757</v>
      </c>
      <c r="P18" s="61">
        <v>1382.6281094527362</v>
      </c>
      <c r="Q18" s="35">
        <v>1415.6281373844122</v>
      </c>
      <c r="R18" s="61">
        <v>37371.868159203979</v>
      </c>
      <c r="S18" s="35">
        <v>42557.406869220606</v>
      </c>
      <c r="T18" s="61">
        <v>30484.504353233831</v>
      </c>
      <c r="U18" s="35">
        <v>36497.708388375162</v>
      </c>
      <c r="V18" s="61">
        <v>19294.9092039801</v>
      </c>
      <c r="W18" s="35">
        <v>23150.050198150595</v>
      </c>
      <c r="X18" s="61">
        <v>10463.082711442787</v>
      </c>
      <c r="Y18" s="35">
        <v>12762.492404227212</v>
      </c>
      <c r="Z18" s="61">
        <v>10441.512437810945</v>
      </c>
      <c r="AA18" s="35">
        <v>11345.095442536327</v>
      </c>
      <c r="AB18" s="61">
        <v>2923.2562189054725</v>
      </c>
      <c r="AC18" s="35">
        <v>3553.8844121532366</v>
      </c>
      <c r="AD18" s="61">
        <v>254.31405472636817</v>
      </c>
      <c r="AE18" s="35">
        <v>248</v>
      </c>
    </row>
    <row r="19" spans="1:32">
      <c r="A19" s="16"/>
      <c r="B19" s="10"/>
      <c r="E19" s="4"/>
      <c r="F19" s="10"/>
      <c r="J19" s="10"/>
      <c r="K19" s="15"/>
      <c r="M19" s="51" t="s">
        <v>21</v>
      </c>
      <c r="N19" s="61">
        <v>56026.513059701501</v>
      </c>
      <c r="O19" s="35">
        <v>106806.21070013211</v>
      </c>
      <c r="P19" s="61">
        <v>591.31405472636811</v>
      </c>
      <c r="Q19" s="35">
        <v>1066.4422060766183</v>
      </c>
      <c r="R19" s="61">
        <v>17934.991915422885</v>
      </c>
      <c r="S19" s="35">
        <v>33825.080250990752</v>
      </c>
      <c r="T19" s="61">
        <v>16069.8184079602</v>
      </c>
      <c r="U19" s="35">
        <v>30495.356671070014</v>
      </c>
      <c r="V19" s="61">
        <v>9064.5373134328365</v>
      </c>
      <c r="W19" s="35">
        <v>18753.793923381771</v>
      </c>
      <c r="X19" s="61">
        <v>5962.7686567164183</v>
      </c>
      <c r="Y19" s="35">
        <v>11159.768824306473</v>
      </c>
      <c r="Z19" s="61">
        <v>5084.1405472636816</v>
      </c>
      <c r="AA19" s="35">
        <v>8642.3266182298539</v>
      </c>
      <c r="AB19" s="61">
        <v>1230.9421641791046</v>
      </c>
      <c r="AC19" s="35">
        <v>2729.4422060766183</v>
      </c>
      <c r="AD19" s="61">
        <v>88</v>
      </c>
      <c r="AE19" s="35">
        <v>134</v>
      </c>
    </row>
    <row r="20" spans="1:32">
      <c r="A20" s="44"/>
      <c r="B20" s="10"/>
      <c r="E20" s="45"/>
      <c r="F20" s="10"/>
      <c r="J20" s="10"/>
      <c r="K20" s="15"/>
      <c r="M20" s="51" t="s">
        <v>29</v>
      </c>
      <c r="N20" s="61">
        <v>30442.132462686568</v>
      </c>
      <c r="O20" s="35">
        <v>68533.753632760898</v>
      </c>
      <c r="P20" s="61">
        <v>256.62810945273634</v>
      </c>
      <c r="Q20" s="35">
        <v>556.81406869220609</v>
      </c>
      <c r="R20" s="61">
        <v>9462.6529850746265</v>
      </c>
      <c r="S20" s="35">
        <v>21032.979854689562</v>
      </c>
      <c r="T20" s="61">
        <v>9179.0827114427866</v>
      </c>
      <c r="U20" s="35">
        <v>20167.120541611625</v>
      </c>
      <c r="V20" s="61">
        <v>5158.1983830845766</v>
      </c>
      <c r="W20" s="35">
        <v>12422.512549537649</v>
      </c>
      <c r="X20" s="61">
        <v>3252.9421641791046</v>
      </c>
      <c r="Y20" s="35">
        <v>7348.4422060766183</v>
      </c>
      <c r="Z20" s="61">
        <v>2462.3140547263683</v>
      </c>
      <c r="AA20" s="35">
        <v>5200.0703434610305</v>
      </c>
      <c r="AB20" s="61">
        <v>639.31405472636811</v>
      </c>
      <c r="AC20" s="35">
        <v>1739.8140686922061</v>
      </c>
      <c r="AD20" s="61">
        <v>31</v>
      </c>
      <c r="AE20" s="35">
        <v>66</v>
      </c>
    </row>
    <row r="21" spans="1:32">
      <c r="A21" s="16"/>
      <c r="B21" s="10"/>
      <c r="E21" s="4"/>
      <c r="F21" s="10"/>
      <c r="J21" s="10"/>
      <c r="K21" s="15"/>
      <c r="M21" s="51" t="s">
        <v>30</v>
      </c>
      <c r="N21" s="61">
        <v>16766.909203980103</v>
      </c>
      <c r="O21" s="35">
        <v>42285.934610303826</v>
      </c>
      <c r="P21" s="61">
        <v>127.31405472636816</v>
      </c>
      <c r="Q21" s="35">
        <v>287.81406869220609</v>
      </c>
      <c r="R21" s="61">
        <v>5233.0827114427866</v>
      </c>
      <c r="S21" s="35">
        <v>12591.396961690885</v>
      </c>
      <c r="T21" s="61">
        <v>5171.6281094527367</v>
      </c>
      <c r="U21" s="35">
        <v>13000.839167767503</v>
      </c>
      <c r="V21" s="61">
        <v>2879.6281094527362</v>
      </c>
      <c r="W21" s="35">
        <v>7515.4422060766183</v>
      </c>
      <c r="X21" s="61">
        <v>1680.6281094527362</v>
      </c>
      <c r="Y21" s="35">
        <v>4768</v>
      </c>
      <c r="Z21" s="61">
        <v>1329</v>
      </c>
      <c r="AA21" s="35">
        <v>3154</v>
      </c>
      <c r="AB21" s="61">
        <v>326.62810945273634</v>
      </c>
      <c r="AC21" s="35">
        <v>939.44220607661828</v>
      </c>
      <c r="AD21" s="61">
        <v>19</v>
      </c>
      <c r="AE21" s="35">
        <v>29</v>
      </c>
    </row>
    <row r="22" spans="1:32">
      <c r="A22" s="16"/>
      <c r="B22" s="10"/>
      <c r="E22" s="4"/>
      <c r="F22" s="10"/>
      <c r="J22" s="10"/>
      <c r="K22" s="15"/>
      <c r="M22" s="51" t="s">
        <v>22</v>
      </c>
      <c r="N22" s="61">
        <v>5108.5702736318408</v>
      </c>
      <c r="O22" s="35">
        <v>15814.281373844122</v>
      </c>
      <c r="P22" s="61">
        <v>35</v>
      </c>
      <c r="Q22" s="35">
        <v>85</v>
      </c>
      <c r="R22" s="61">
        <v>1476.2562189054727</v>
      </c>
      <c r="S22" s="35">
        <v>4505.6984808454426</v>
      </c>
      <c r="T22" s="61">
        <v>1647</v>
      </c>
      <c r="U22" s="35">
        <v>5103.3266182298548</v>
      </c>
      <c r="V22" s="61">
        <v>944</v>
      </c>
      <c r="W22" s="35">
        <v>2808.6281373844122</v>
      </c>
      <c r="X22" s="61">
        <v>507.31405472636817</v>
      </c>
      <c r="Y22" s="35">
        <v>1794.8140686922061</v>
      </c>
      <c r="Z22" s="61">
        <v>384</v>
      </c>
      <c r="AA22" s="35">
        <v>1190</v>
      </c>
      <c r="AB22" s="61">
        <v>109</v>
      </c>
      <c r="AC22" s="35">
        <v>321.81406869220609</v>
      </c>
      <c r="AD22" s="61">
        <v>6</v>
      </c>
      <c r="AE22" s="35">
        <v>5</v>
      </c>
    </row>
    <row r="23" spans="1:32">
      <c r="A23" s="16"/>
      <c r="B23" s="10"/>
      <c r="E23" s="4"/>
      <c r="F23" s="10"/>
      <c r="J23" s="10"/>
      <c r="K23" s="15"/>
      <c r="M23" s="50" t="s">
        <v>23</v>
      </c>
      <c r="N23" s="62">
        <v>1131.3140547263681</v>
      </c>
      <c r="O23" s="56">
        <v>3874.8140686922061</v>
      </c>
      <c r="P23" s="62">
        <v>10</v>
      </c>
      <c r="Q23" s="56">
        <v>18</v>
      </c>
      <c r="R23" s="62">
        <v>308</v>
      </c>
      <c r="S23" s="56">
        <v>1040</v>
      </c>
      <c r="T23" s="62">
        <v>369</v>
      </c>
      <c r="U23" s="56">
        <v>1323.8140686922061</v>
      </c>
      <c r="V23" s="62">
        <v>176</v>
      </c>
      <c r="W23" s="56">
        <v>650</v>
      </c>
      <c r="X23" s="62">
        <v>112</v>
      </c>
      <c r="Y23" s="56">
        <v>474</v>
      </c>
      <c r="Z23" s="62">
        <v>133</v>
      </c>
      <c r="AA23" s="56">
        <v>296</v>
      </c>
      <c r="AB23" s="62">
        <v>20.314054726368159</v>
      </c>
      <c r="AC23" s="56">
        <v>68</v>
      </c>
      <c r="AD23" s="62">
        <v>3</v>
      </c>
      <c r="AE23" s="56">
        <v>5</v>
      </c>
    </row>
    <row r="24" spans="1:32">
      <c r="A24" s="16"/>
      <c r="B24" s="10"/>
      <c r="E24" s="4"/>
      <c r="F24" s="10"/>
      <c r="J24" s="10"/>
      <c r="K24" s="15"/>
      <c r="M24" s="47">
        <v>35399</v>
      </c>
      <c r="N24" s="10"/>
      <c r="O24" s="10"/>
      <c r="P24" s="10"/>
      <c r="Q24" s="10"/>
      <c r="R24" s="10"/>
      <c r="S24" s="10"/>
      <c r="T24" s="10"/>
      <c r="U24" s="10"/>
      <c r="V24" s="10"/>
      <c r="W24" s="10"/>
      <c r="X24" s="47">
        <v>35399</v>
      </c>
      <c r="Y24" s="10"/>
      <c r="Z24" s="10"/>
      <c r="AA24" s="10"/>
      <c r="AB24" s="10"/>
      <c r="AC24" s="10"/>
      <c r="AD24" s="10"/>
      <c r="AE24" s="10"/>
    </row>
    <row r="25" spans="1:32" ht="13.15">
      <c r="A25" s="16"/>
      <c r="B25" s="10"/>
      <c r="E25" s="4"/>
      <c r="F25" s="10"/>
      <c r="J25" s="10"/>
      <c r="K25" s="15"/>
      <c r="M25" s="370" t="s">
        <v>0</v>
      </c>
      <c r="N25" s="368" t="s">
        <v>40</v>
      </c>
      <c r="O25" s="369"/>
      <c r="P25" s="368" t="s">
        <v>3</v>
      </c>
      <c r="Q25" s="369"/>
      <c r="R25" s="368" t="s">
        <v>31</v>
      </c>
      <c r="S25" s="369"/>
      <c r="T25" s="368" t="s">
        <v>32</v>
      </c>
      <c r="U25" s="369"/>
      <c r="V25" s="368" t="s">
        <v>33</v>
      </c>
      <c r="W25" s="369"/>
      <c r="X25" s="368" t="s">
        <v>34</v>
      </c>
      <c r="Y25" s="369"/>
      <c r="Z25" s="368" t="s">
        <v>35</v>
      </c>
      <c r="AA25" s="369"/>
      <c r="AB25" s="368" t="s">
        <v>36</v>
      </c>
      <c r="AC25" s="369"/>
      <c r="AD25" s="368" t="s">
        <v>37</v>
      </c>
      <c r="AE25" s="369"/>
    </row>
    <row r="26" spans="1:32" ht="13.15">
      <c r="A26" s="16"/>
      <c r="B26" s="10"/>
      <c r="E26" s="4"/>
      <c r="F26" s="10"/>
      <c r="J26" s="10"/>
      <c r="K26" s="15"/>
      <c r="M26" s="371"/>
      <c r="N26" s="58" t="s">
        <v>26</v>
      </c>
      <c r="O26" s="59" t="s">
        <v>27</v>
      </c>
      <c r="P26" s="58" t="s">
        <v>26</v>
      </c>
      <c r="Q26" s="59" t="s">
        <v>27</v>
      </c>
      <c r="R26" s="58" t="s">
        <v>26</v>
      </c>
      <c r="S26" s="59" t="s">
        <v>27</v>
      </c>
      <c r="T26" s="58" t="s">
        <v>26</v>
      </c>
      <c r="U26" s="59" t="s">
        <v>27</v>
      </c>
      <c r="V26" s="58" t="s">
        <v>26</v>
      </c>
      <c r="W26" s="59" t="s">
        <v>27</v>
      </c>
      <c r="X26" s="58" t="s">
        <v>26</v>
      </c>
      <c r="Y26" s="59" t="s">
        <v>27</v>
      </c>
      <c r="Z26" s="58" t="s">
        <v>26</v>
      </c>
      <c r="AA26" s="59" t="s">
        <v>27</v>
      </c>
      <c r="AB26" s="58" t="s">
        <v>26</v>
      </c>
      <c r="AC26" s="59" t="s">
        <v>27</v>
      </c>
      <c r="AD26" s="58" t="s">
        <v>26</v>
      </c>
      <c r="AE26" s="59" t="s">
        <v>27</v>
      </c>
    </row>
    <row r="27" spans="1:32">
      <c r="A27" s="16"/>
      <c r="B27" s="10"/>
      <c r="E27" s="4"/>
      <c r="F27" s="10"/>
      <c r="J27" s="10"/>
      <c r="K27" s="15"/>
      <c r="M27" s="51" t="s">
        <v>6</v>
      </c>
      <c r="N27" s="60">
        <v>259067</v>
      </c>
      <c r="O27" s="35">
        <v>241756</v>
      </c>
      <c r="P27" s="60">
        <v>5175</v>
      </c>
      <c r="Q27" s="35">
        <v>4843</v>
      </c>
      <c r="R27" s="60">
        <v>91111</v>
      </c>
      <c r="S27" s="35">
        <v>84512</v>
      </c>
      <c r="T27" s="60">
        <v>63519</v>
      </c>
      <c r="U27" s="35">
        <v>59236</v>
      </c>
      <c r="V27" s="60">
        <v>46474</v>
      </c>
      <c r="W27" s="35">
        <v>43581</v>
      </c>
      <c r="X27" s="60">
        <v>17403</v>
      </c>
      <c r="Y27" s="35">
        <v>16496</v>
      </c>
      <c r="Z27" s="60">
        <v>26907</v>
      </c>
      <c r="AA27" s="35">
        <v>25293</v>
      </c>
      <c r="AB27" s="60">
        <v>5686</v>
      </c>
      <c r="AC27" s="35">
        <v>5229</v>
      </c>
      <c r="AD27" s="60">
        <v>2792</v>
      </c>
      <c r="AE27" s="35">
        <v>2566</v>
      </c>
    </row>
    <row r="28" spans="1:32">
      <c r="A28" s="43" t="s">
        <v>4</v>
      </c>
      <c r="B28" s="10"/>
      <c r="E28" s="9" t="s">
        <v>4</v>
      </c>
      <c r="F28" s="10"/>
      <c r="J28" s="10"/>
      <c r="K28" s="15"/>
      <c r="M28" s="51" t="s">
        <v>7</v>
      </c>
      <c r="N28" s="61">
        <v>307072</v>
      </c>
      <c r="O28" s="35">
        <v>290860</v>
      </c>
      <c r="P28" s="61">
        <v>6404</v>
      </c>
      <c r="Q28" s="35">
        <v>6197</v>
      </c>
      <c r="R28" s="61">
        <v>106240</v>
      </c>
      <c r="S28" s="35">
        <v>100442</v>
      </c>
      <c r="T28" s="61">
        <v>75034</v>
      </c>
      <c r="U28" s="35">
        <v>70966</v>
      </c>
      <c r="V28" s="61">
        <v>54828</v>
      </c>
      <c r="W28" s="35">
        <v>51979</v>
      </c>
      <c r="X28" s="61">
        <v>21887</v>
      </c>
      <c r="Y28" s="35">
        <v>20784</v>
      </c>
      <c r="Z28" s="61">
        <v>32131</v>
      </c>
      <c r="AA28" s="35">
        <v>30460</v>
      </c>
      <c r="AB28" s="61">
        <v>7389</v>
      </c>
      <c r="AC28" s="35">
        <v>6970</v>
      </c>
      <c r="AD28" s="61">
        <v>3159</v>
      </c>
      <c r="AE28" s="35">
        <v>3062</v>
      </c>
    </row>
    <row r="29" spans="1:32">
      <c r="A29" s="16"/>
      <c r="B29" s="10"/>
      <c r="E29" s="4"/>
      <c r="F29" s="10"/>
      <c r="J29" s="10"/>
      <c r="K29" s="15"/>
      <c r="M29" s="51" t="s">
        <v>8</v>
      </c>
      <c r="N29" s="61">
        <v>334534</v>
      </c>
      <c r="O29" s="35">
        <v>319009</v>
      </c>
      <c r="P29" s="61">
        <v>7288</v>
      </c>
      <c r="Q29" s="35">
        <v>6940</v>
      </c>
      <c r="R29" s="61">
        <v>114098</v>
      </c>
      <c r="S29" s="35">
        <v>109102</v>
      </c>
      <c r="T29" s="61">
        <v>80019</v>
      </c>
      <c r="U29" s="35">
        <v>77107</v>
      </c>
      <c r="V29" s="61">
        <v>59504</v>
      </c>
      <c r="W29" s="35">
        <v>56199</v>
      </c>
      <c r="X29" s="61">
        <v>24893</v>
      </c>
      <c r="Y29" s="35">
        <v>23468</v>
      </c>
      <c r="Z29" s="61">
        <v>36858</v>
      </c>
      <c r="AA29" s="35">
        <v>34934</v>
      </c>
      <c r="AB29" s="61">
        <v>8641</v>
      </c>
      <c r="AC29" s="35">
        <v>8182</v>
      </c>
      <c r="AD29" s="61">
        <v>3233</v>
      </c>
      <c r="AE29" s="35">
        <v>3077</v>
      </c>
    </row>
    <row r="30" spans="1:32">
      <c r="A30" s="16"/>
      <c r="B30" s="10"/>
      <c r="E30" s="4"/>
      <c r="F30" s="10"/>
      <c r="J30" s="10"/>
      <c r="K30" s="15"/>
      <c r="M30" s="51" t="s">
        <v>9</v>
      </c>
      <c r="N30" s="61">
        <v>314886</v>
      </c>
      <c r="O30" s="35">
        <v>307018</v>
      </c>
      <c r="P30" s="61">
        <v>7277</v>
      </c>
      <c r="Q30" s="35">
        <v>6943</v>
      </c>
      <c r="R30" s="61">
        <v>105468</v>
      </c>
      <c r="S30" s="35">
        <v>102620</v>
      </c>
      <c r="T30" s="61">
        <v>75294</v>
      </c>
      <c r="U30" s="35">
        <v>74147</v>
      </c>
      <c r="V30" s="61">
        <v>54664</v>
      </c>
      <c r="W30" s="35">
        <v>53518</v>
      </c>
      <c r="X30" s="61">
        <v>25491</v>
      </c>
      <c r="Y30" s="35">
        <v>24511</v>
      </c>
      <c r="Z30" s="61">
        <v>36184</v>
      </c>
      <c r="AA30" s="35">
        <v>34800</v>
      </c>
      <c r="AB30" s="61">
        <v>7850</v>
      </c>
      <c r="AC30" s="35">
        <v>7857</v>
      </c>
      <c r="AD30" s="61">
        <v>2658</v>
      </c>
      <c r="AE30" s="35">
        <v>2622</v>
      </c>
      <c r="AF30" s="228"/>
    </row>
    <row r="31" spans="1:32">
      <c r="A31" s="43" t="s">
        <v>4</v>
      </c>
      <c r="B31" s="10"/>
      <c r="E31" s="9" t="s">
        <v>4</v>
      </c>
      <c r="F31" s="10"/>
      <c r="J31" s="10"/>
      <c r="K31" s="15"/>
      <c r="M31" s="51" t="s">
        <v>10</v>
      </c>
      <c r="N31" s="61">
        <v>168109</v>
      </c>
      <c r="O31" s="35">
        <v>189706</v>
      </c>
      <c r="P31" s="61">
        <v>3734</v>
      </c>
      <c r="Q31" s="35">
        <v>4312</v>
      </c>
      <c r="R31" s="61">
        <v>55844</v>
      </c>
      <c r="S31" s="35">
        <v>63815</v>
      </c>
      <c r="T31" s="61">
        <v>42546</v>
      </c>
      <c r="U31" s="35">
        <v>46071</v>
      </c>
      <c r="V31" s="61">
        <v>25384</v>
      </c>
      <c r="W31" s="35">
        <v>31222</v>
      </c>
      <c r="X31" s="61">
        <v>15936</v>
      </c>
      <c r="Y31" s="35">
        <v>16147</v>
      </c>
      <c r="Z31" s="61">
        <v>19507</v>
      </c>
      <c r="AA31" s="35">
        <v>21910</v>
      </c>
      <c r="AB31" s="61">
        <v>3818</v>
      </c>
      <c r="AC31" s="35">
        <v>4424</v>
      </c>
      <c r="AD31" s="61">
        <v>1340</v>
      </c>
      <c r="AE31" s="35">
        <v>1805</v>
      </c>
      <c r="AF31" s="229"/>
    </row>
    <row r="32" spans="1:32">
      <c r="A32" s="16"/>
      <c r="B32" s="10"/>
      <c r="E32" s="10"/>
      <c r="J32" s="10"/>
      <c r="K32" s="15"/>
      <c r="M32" s="51" t="s">
        <v>11</v>
      </c>
      <c r="N32" s="61">
        <v>161868</v>
      </c>
      <c r="O32" s="35">
        <v>216801</v>
      </c>
      <c r="P32" s="61">
        <v>3025</v>
      </c>
      <c r="Q32" s="35">
        <v>4173</v>
      </c>
      <c r="R32" s="61">
        <v>60048</v>
      </c>
      <c r="S32" s="35">
        <v>78739</v>
      </c>
      <c r="T32" s="61">
        <v>36842</v>
      </c>
      <c r="U32" s="35">
        <v>49957</v>
      </c>
      <c r="V32" s="61">
        <v>27381</v>
      </c>
      <c r="W32" s="35">
        <v>39125</v>
      </c>
      <c r="X32" s="61">
        <v>10791</v>
      </c>
      <c r="Y32" s="35">
        <v>13985</v>
      </c>
      <c r="Z32" s="61">
        <v>18599</v>
      </c>
      <c r="AA32" s="35">
        <v>23669</v>
      </c>
      <c r="AB32" s="61">
        <v>3488</v>
      </c>
      <c r="AC32" s="35">
        <v>4670</v>
      </c>
      <c r="AD32" s="61">
        <v>1694</v>
      </c>
      <c r="AE32" s="35">
        <v>2483</v>
      </c>
      <c r="AF32" s="229"/>
    </row>
    <row r="33" spans="1:216" ht="14.1" customHeight="1">
      <c r="A33" s="5"/>
      <c r="B33" s="4"/>
      <c r="C33" s="4"/>
      <c r="D33" s="4"/>
      <c r="E33" s="4"/>
      <c r="F33" s="4"/>
      <c r="G33" s="4"/>
      <c r="H33" s="4"/>
      <c r="I33" s="4"/>
      <c r="J33" s="4"/>
      <c r="K33" s="42"/>
      <c r="M33" s="51" t="s">
        <v>12</v>
      </c>
      <c r="N33" s="61">
        <v>299912</v>
      </c>
      <c r="O33" s="35">
        <v>348281</v>
      </c>
      <c r="P33" s="61">
        <v>5827</v>
      </c>
      <c r="Q33" s="35">
        <v>7067</v>
      </c>
      <c r="R33" s="61">
        <v>106629</v>
      </c>
      <c r="S33" s="35">
        <v>121642</v>
      </c>
      <c r="T33" s="61">
        <v>76112</v>
      </c>
      <c r="U33" s="35">
        <v>89662</v>
      </c>
      <c r="V33" s="61">
        <v>49560</v>
      </c>
      <c r="W33" s="35">
        <v>59242</v>
      </c>
      <c r="X33" s="61">
        <v>20984</v>
      </c>
      <c r="Y33" s="35">
        <v>24039</v>
      </c>
      <c r="Z33" s="61">
        <v>31399</v>
      </c>
      <c r="AA33" s="35">
        <v>35417</v>
      </c>
      <c r="AB33" s="61">
        <v>6211</v>
      </c>
      <c r="AC33" s="35">
        <v>7395</v>
      </c>
      <c r="AD33" s="61">
        <v>3190</v>
      </c>
      <c r="AE33" s="35">
        <v>3817</v>
      </c>
      <c r="AF33" s="229"/>
    </row>
    <row r="34" spans="1:216" ht="14.1" customHeight="1">
      <c r="A34" s="6"/>
      <c r="B34" s="7"/>
      <c r="C34" s="8"/>
      <c r="D34" s="7"/>
      <c r="E34" s="7"/>
      <c r="F34" s="7"/>
      <c r="G34" s="7"/>
      <c r="H34" s="7"/>
      <c r="I34" s="7"/>
      <c r="J34" s="7"/>
      <c r="K34" s="46"/>
      <c r="M34" s="51" t="s">
        <v>13</v>
      </c>
      <c r="N34" s="61">
        <v>353084</v>
      </c>
      <c r="O34" s="35">
        <v>386354</v>
      </c>
      <c r="P34" s="61">
        <v>6958</v>
      </c>
      <c r="Q34" s="35">
        <v>8150</v>
      </c>
      <c r="R34" s="61">
        <v>124610</v>
      </c>
      <c r="S34" s="35">
        <v>133720</v>
      </c>
      <c r="T34" s="61">
        <v>87724</v>
      </c>
      <c r="U34" s="35">
        <v>95971</v>
      </c>
      <c r="V34" s="61">
        <v>58879</v>
      </c>
      <c r="W34" s="35">
        <v>66805</v>
      </c>
      <c r="X34" s="61">
        <v>26250</v>
      </c>
      <c r="Y34" s="35">
        <v>28932</v>
      </c>
      <c r="Z34" s="61">
        <v>36942</v>
      </c>
      <c r="AA34" s="35">
        <v>39775</v>
      </c>
      <c r="AB34" s="61">
        <v>8036</v>
      </c>
      <c r="AC34" s="35">
        <v>9160</v>
      </c>
      <c r="AD34" s="61">
        <v>3685</v>
      </c>
      <c r="AE34" s="35">
        <v>3841</v>
      </c>
      <c r="AF34" s="229"/>
    </row>
    <row r="35" spans="1:216" ht="17.25" customHeight="1">
      <c r="A35" s="138" t="s">
        <v>53</v>
      </c>
      <c r="B35" s="137"/>
      <c r="C35" s="137"/>
      <c r="D35" s="139"/>
      <c r="E35" s="139"/>
      <c r="F35" s="139"/>
      <c r="G35" s="139"/>
      <c r="H35" s="139"/>
      <c r="I35" s="138" t="s">
        <v>3</v>
      </c>
      <c r="J35" s="139"/>
      <c r="K35" s="139"/>
      <c r="M35" s="51" t="s">
        <v>14</v>
      </c>
      <c r="N35" s="61">
        <v>378829</v>
      </c>
      <c r="O35" s="35">
        <v>406448</v>
      </c>
      <c r="P35" s="61">
        <v>7778</v>
      </c>
      <c r="Q35" s="35">
        <v>8768</v>
      </c>
      <c r="R35" s="61">
        <v>129694</v>
      </c>
      <c r="S35" s="35">
        <v>137637</v>
      </c>
      <c r="T35" s="61">
        <v>93125</v>
      </c>
      <c r="U35" s="35">
        <v>99450</v>
      </c>
      <c r="V35" s="61">
        <v>64662</v>
      </c>
      <c r="W35" s="35">
        <v>70814</v>
      </c>
      <c r="X35" s="61">
        <v>29974</v>
      </c>
      <c r="Y35" s="35">
        <v>32698</v>
      </c>
      <c r="Z35" s="61">
        <v>40377</v>
      </c>
      <c r="AA35" s="35">
        <v>42858</v>
      </c>
      <c r="AB35" s="61">
        <v>9599</v>
      </c>
      <c r="AC35" s="35">
        <v>10391</v>
      </c>
      <c r="AD35" s="61">
        <v>3620</v>
      </c>
      <c r="AE35" s="35">
        <v>3832</v>
      </c>
      <c r="AF35" s="229"/>
    </row>
    <row r="36" spans="1:216" ht="13.15">
      <c r="A36" s="11" t="s">
        <v>51</v>
      </c>
      <c r="B36" s="12"/>
      <c r="C36" s="48" t="s">
        <v>39</v>
      </c>
      <c r="D36" s="12"/>
      <c r="E36" s="14"/>
      <c r="F36" s="3"/>
      <c r="G36" s="3"/>
      <c r="H36" s="3"/>
      <c r="I36" s="3"/>
      <c r="J36" s="134"/>
      <c r="K36" s="49"/>
      <c r="M36" s="51" t="s">
        <v>15</v>
      </c>
      <c r="N36" s="61">
        <v>378017</v>
      </c>
      <c r="O36" s="35">
        <v>402267</v>
      </c>
      <c r="P36" s="61">
        <v>7942</v>
      </c>
      <c r="Q36" s="35">
        <v>8949</v>
      </c>
      <c r="R36" s="61">
        <v>126891</v>
      </c>
      <c r="S36" s="35">
        <v>133970</v>
      </c>
      <c r="T36" s="61">
        <v>91459</v>
      </c>
      <c r="U36" s="35">
        <v>98102</v>
      </c>
      <c r="V36" s="61">
        <v>66367</v>
      </c>
      <c r="W36" s="35">
        <v>70886</v>
      </c>
      <c r="X36" s="61">
        <v>30920</v>
      </c>
      <c r="Y36" s="35">
        <v>33428</v>
      </c>
      <c r="Z36" s="61">
        <v>41184</v>
      </c>
      <c r="AA36" s="35">
        <v>43019</v>
      </c>
      <c r="AB36" s="61">
        <v>9649</v>
      </c>
      <c r="AC36" s="35">
        <v>10354</v>
      </c>
      <c r="AD36" s="61">
        <v>3605</v>
      </c>
      <c r="AE36" s="35">
        <v>3559</v>
      </c>
      <c r="AF36" s="229"/>
    </row>
    <row r="37" spans="1:216">
      <c r="A37" s="16"/>
      <c r="B37" s="4"/>
      <c r="C37" s="4"/>
      <c r="D37" s="4"/>
      <c r="E37" s="4"/>
      <c r="F37" s="4"/>
      <c r="G37" s="4"/>
      <c r="H37" s="4"/>
      <c r="I37" s="4"/>
      <c r="J37" s="4"/>
      <c r="K37" s="42"/>
      <c r="M37" s="51" t="s">
        <v>16</v>
      </c>
      <c r="N37" s="61">
        <v>380036</v>
      </c>
      <c r="O37" s="35">
        <v>387028</v>
      </c>
      <c r="P37" s="61">
        <v>8568</v>
      </c>
      <c r="Q37" s="35">
        <v>8716</v>
      </c>
      <c r="R37" s="61">
        <v>128004</v>
      </c>
      <c r="S37" s="35">
        <v>128790</v>
      </c>
      <c r="T37" s="61">
        <v>90462</v>
      </c>
      <c r="U37" s="35">
        <v>94633</v>
      </c>
      <c r="V37" s="61">
        <v>67504</v>
      </c>
      <c r="W37" s="35">
        <v>68979</v>
      </c>
      <c r="X37" s="61">
        <v>31769</v>
      </c>
      <c r="Y37" s="35">
        <v>33020</v>
      </c>
      <c r="Z37" s="61">
        <v>40724</v>
      </c>
      <c r="AA37" s="35">
        <v>40025</v>
      </c>
      <c r="AB37" s="61">
        <v>9494</v>
      </c>
      <c r="AC37" s="35">
        <v>9876</v>
      </c>
      <c r="AD37" s="61">
        <v>3511</v>
      </c>
      <c r="AE37" s="35">
        <v>2989</v>
      </c>
      <c r="AF37" s="182"/>
    </row>
    <row r="38" spans="1:216" s="10" customFormat="1" ht="15" customHeight="1">
      <c r="A38" s="16" t="s">
        <v>4</v>
      </c>
      <c r="B38" s="4" t="s">
        <v>4</v>
      </c>
      <c r="C38" s="4" t="s">
        <v>4</v>
      </c>
      <c r="D38" s="4" t="s">
        <v>4</v>
      </c>
      <c r="E38" s="4" t="s">
        <v>4</v>
      </c>
      <c r="F38" s="4" t="s">
        <v>4</v>
      </c>
      <c r="G38" s="4" t="s">
        <v>4</v>
      </c>
      <c r="H38" s="4" t="s">
        <v>4</v>
      </c>
      <c r="I38" s="4"/>
      <c r="J38" s="4"/>
      <c r="K38" s="42"/>
      <c r="M38" s="51" t="s">
        <v>17</v>
      </c>
      <c r="N38" s="61">
        <v>287301</v>
      </c>
      <c r="O38" s="35">
        <v>279140</v>
      </c>
      <c r="P38" s="61">
        <v>5702</v>
      </c>
      <c r="Q38" s="35">
        <v>5506</v>
      </c>
      <c r="R38" s="61">
        <v>97310</v>
      </c>
      <c r="S38" s="35">
        <v>94332</v>
      </c>
      <c r="T38" s="61">
        <v>69463</v>
      </c>
      <c r="U38" s="35">
        <v>67925</v>
      </c>
      <c r="V38" s="61">
        <v>51769</v>
      </c>
      <c r="W38" s="35">
        <v>50914</v>
      </c>
      <c r="X38" s="61">
        <v>24054</v>
      </c>
      <c r="Y38" s="35">
        <v>23744</v>
      </c>
      <c r="Z38" s="61">
        <v>29612</v>
      </c>
      <c r="AA38" s="35">
        <v>27751</v>
      </c>
      <c r="AB38" s="61">
        <v>7189</v>
      </c>
      <c r="AC38" s="35">
        <v>7137</v>
      </c>
      <c r="AD38" s="61">
        <v>2202</v>
      </c>
      <c r="AE38" s="35">
        <v>1831</v>
      </c>
      <c r="AF38" s="182"/>
    </row>
    <row r="39" spans="1:216" s="12" customFormat="1">
      <c r="A39" s="16" t="s">
        <v>4</v>
      </c>
      <c r="B39" s="4" t="s">
        <v>4</v>
      </c>
      <c r="C39" s="4" t="s">
        <v>4</v>
      </c>
      <c r="D39" s="17"/>
      <c r="E39" s="4" t="s">
        <v>4</v>
      </c>
      <c r="F39" s="4" t="s">
        <v>4</v>
      </c>
      <c r="G39" s="4" t="s">
        <v>4</v>
      </c>
      <c r="H39" s="17"/>
      <c r="I39" s="4"/>
      <c r="J39" s="4"/>
      <c r="K39" s="41" t="s">
        <v>4</v>
      </c>
      <c r="L39" s="10"/>
      <c r="M39" s="51" t="s">
        <v>18</v>
      </c>
      <c r="N39" s="61">
        <v>209732</v>
      </c>
      <c r="O39" s="35">
        <v>201585</v>
      </c>
      <c r="P39" s="61">
        <v>3676</v>
      </c>
      <c r="Q39" s="35">
        <v>3468</v>
      </c>
      <c r="R39" s="61">
        <v>71288</v>
      </c>
      <c r="S39" s="35">
        <v>67120</v>
      </c>
      <c r="T39" s="61">
        <v>51629</v>
      </c>
      <c r="U39" s="35">
        <v>50532</v>
      </c>
      <c r="V39" s="61">
        <v>37446</v>
      </c>
      <c r="W39" s="35">
        <v>36681</v>
      </c>
      <c r="X39" s="61">
        <v>17479</v>
      </c>
      <c r="Y39" s="35">
        <v>17229</v>
      </c>
      <c r="Z39" s="61">
        <v>21458</v>
      </c>
      <c r="AA39" s="35">
        <v>20190</v>
      </c>
      <c r="AB39" s="61">
        <v>5550</v>
      </c>
      <c r="AC39" s="35">
        <v>5553</v>
      </c>
      <c r="AD39" s="61">
        <v>1206</v>
      </c>
      <c r="AE39" s="35">
        <v>812</v>
      </c>
      <c r="AF39" s="182"/>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row>
    <row r="40" spans="1:216">
      <c r="A40" s="16" t="s">
        <v>4</v>
      </c>
      <c r="B40" s="4" t="s">
        <v>4</v>
      </c>
      <c r="C40" s="4" t="s">
        <v>4</v>
      </c>
      <c r="D40" s="4" t="s">
        <v>4</v>
      </c>
      <c r="E40" s="4" t="s">
        <v>4</v>
      </c>
      <c r="F40" s="4" t="s">
        <v>4</v>
      </c>
      <c r="G40" s="4" t="s">
        <v>4</v>
      </c>
      <c r="H40" s="4" t="s">
        <v>4</v>
      </c>
      <c r="I40" s="4"/>
      <c r="J40" s="4"/>
      <c r="K40" s="42"/>
      <c r="M40" s="51" t="s">
        <v>19</v>
      </c>
      <c r="N40" s="61">
        <v>146974</v>
      </c>
      <c r="O40" s="35">
        <v>149017</v>
      </c>
      <c r="P40" s="61">
        <v>2293</v>
      </c>
      <c r="Q40" s="35">
        <v>2227</v>
      </c>
      <c r="R40" s="61">
        <v>49192</v>
      </c>
      <c r="S40" s="35">
        <v>48537</v>
      </c>
      <c r="T40" s="61">
        <v>37439</v>
      </c>
      <c r="U40" s="35">
        <v>39096</v>
      </c>
      <c r="V40" s="61">
        <v>26202</v>
      </c>
      <c r="W40" s="35">
        <v>27206</v>
      </c>
      <c r="X40" s="61">
        <v>12558</v>
      </c>
      <c r="Y40" s="35">
        <v>12945</v>
      </c>
      <c r="Z40" s="61">
        <v>14697</v>
      </c>
      <c r="AA40" s="35">
        <v>14419</v>
      </c>
      <c r="AB40" s="61">
        <v>4074</v>
      </c>
      <c r="AC40" s="35">
        <v>4191</v>
      </c>
      <c r="AD40" s="61">
        <v>519</v>
      </c>
      <c r="AE40" s="35">
        <v>396</v>
      </c>
      <c r="AF40" s="182"/>
    </row>
    <row r="41" spans="1:216">
      <c r="A41" s="16"/>
      <c r="B41" s="10"/>
      <c r="E41" s="4"/>
      <c r="F41" s="10"/>
      <c r="J41" s="10"/>
      <c r="K41" s="15"/>
      <c r="M41" s="51" t="s">
        <v>20</v>
      </c>
      <c r="N41" s="61">
        <v>125340</v>
      </c>
      <c r="O41" s="35">
        <v>139829</v>
      </c>
      <c r="P41" s="61">
        <v>1785</v>
      </c>
      <c r="Q41" s="35">
        <v>1856</v>
      </c>
      <c r="R41" s="61">
        <v>41291</v>
      </c>
      <c r="S41" s="35">
        <v>44747</v>
      </c>
      <c r="T41" s="61">
        <v>33613</v>
      </c>
      <c r="U41" s="35">
        <v>38475</v>
      </c>
      <c r="V41" s="61">
        <v>21958</v>
      </c>
      <c r="W41" s="35">
        <v>25028</v>
      </c>
      <c r="X41" s="61">
        <v>11467</v>
      </c>
      <c r="Y41" s="35">
        <v>13298</v>
      </c>
      <c r="Z41" s="61">
        <v>11598</v>
      </c>
      <c r="AA41" s="35">
        <v>12358</v>
      </c>
      <c r="AB41" s="61">
        <v>3342</v>
      </c>
      <c r="AC41" s="35">
        <v>3815</v>
      </c>
      <c r="AD41" s="61">
        <v>286</v>
      </c>
      <c r="AE41" s="35">
        <v>252</v>
      </c>
      <c r="AF41" s="182"/>
    </row>
    <row r="42" spans="1:216">
      <c r="A42" s="43" t="s">
        <v>4</v>
      </c>
      <c r="B42" s="10"/>
      <c r="E42" s="9" t="s">
        <v>4</v>
      </c>
      <c r="F42" s="10"/>
      <c r="J42" s="10"/>
      <c r="K42" s="15"/>
      <c r="M42" s="51" t="s">
        <v>21</v>
      </c>
      <c r="N42" s="61">
        <v>62946</v>
      </c>
      <c r="O42" s="35">
        <v>113572</v>
      </c>
      <c r="P42" s="61">
        <v>810</v>
      </c>
      <c r="Q42" s="35">
        <v>1452</v>
      </c>
      <c r="R42" s="61">
        <v>20156</v>
      </c>
      <c r="S42" s="35">
        <v>35793</v>
      </c>
      <c r="T42" s="61">
        <v>17691</v>
      </c>
      <c r="U42" s="35">
        <v>32188</v>
      </c>
      <c r="V42" s="61">
        <v>10662</v>
      </c>
      <c r="W42" s="35">
        <v>20155</v>
      </c>
      <c r="X42" s="61">
        <v>6381</v>
      </c>
      <c r="Y42" s="35">
        <v>11691</v>
      </c>
      <c r="Z42" s="61">
        <v>5712</v>
      </c>
      <c r="AA42" s="35">
        <v>9224</v>
      </c>
      <c r="AB42" s="61">
        <v>1412</v>
      </c>
      <c r="AC42" s="35">
        <v>2923</v>
      </c>
      <c r="AD42" s="61">
        <v>122</v>
      </c>
      <c r="AE42" s="35">
        <v>146</v>
      </c>
      <c r="AF42" s="182"/>
    </row>
    <row r="43" spans="1:216">
      <c r="A43" s="16"/>
      <c r="B43" s="10"/>
      <c r="E43" s="4"/>
      <c r="F43" s="10"/>
      <c r="J43" s="10"/>
      <c r="K43" s="15"/>
      <c r="M43" s="51" t="s">
        <v>29</v>
      </c>
      <c r="N43" s="61">
        <v>32496</v>
      </c>
      <c r="O43" s="35">
        <v>73556</v>
      </c>
      <c r="P43" s="61">
        <v>378</v>
      </c>
      <c r="Q43" s="35">
        <v>823</v>
      </c>
      <c r="R43" s="61">
        <v>10052</v>
      </c>
      <c r="S43" s="35">
        <v>22457</v>
      </c>
      <c r="T43" s="61">
        <v>9602</v>
      </c>
      <c r="U43" s="35">
        <v>21520</v>
      </c>
      <c r="V43" s="61">
        <v>5534</v>
      </c>
      <c r="W43" s="35">
        <v>13369</v>
      </c>
      <c r="X43" s="61">
        <v>3453</v>
      </c>
      <c r="Y43" s="35">
        <v>7766</v>
      </c>
      <c r="Z43" s="61">
        <v>2729</v>
      </c>
      <c r="AA43" s="35">
        <v>5679</v>
      </c>
      <c r="AB43" s="61">
        <v>718</v>
      </c>
      <c r="AC43" s="35">
        <v>1868</v>
      </c>
      <c r="AD43" s="61">
        <v>30</v>
      </c>
      <c r="AE43" s="35">
        <v>74</v>
      </c>
      <c r="AF43" s="182"/>
    </row>
    <row r="44" spans="1:216">
      <c r="A44" s="16"/>
      <c r="B44" s="10"/>
      <c r="E44" s="4"/>
      <c r="F44" s="10"/>
      <c r="J44" s="10"/>
      <c r="K44" s="15"/>
      <c r="M44" s="51" t="s">
        <v>30</v>
      </c>
      <c r="N44" s="61">
        <v>17440</v>
      </c>
      <c r="O44" s="35">
        <v>44478</v>
      </c>
      <c r="P44" s="61">
        <v>176</v>
      </c>
      <c r="Q44" s="35">
        <v>428</v>
      </c>
      <c r="R44" s="61">
        <v>5320</v>
      </c>
      <c r="S44" s="35">
        <v>13111</v>
      </c>
      <c r="T44" s="61">
        <v>5379</v>
      </c>
      <c r="U44" s="35">
        <v>13665</v>
      </c>
      <c r="V44" s="61">
        <v>3043</v>
      </c>
      <c r="W44" s="35">
        <v>7875</v>
      </c>
      <c r="X44" s="61">
        <v>1727</v>
      </c>
      <c r="Y44" s="35">
        <v>4909</v>
      </c>
      <c r="Z44" s="61">
        <v>1418</v>
      </c>
      <c r="AA44" s="35">
        <v>3424</v>
      </c>
      <c r="AB44" s="61">
        <v>353</v>
      </c>
      <c r="AC44" s="35">
        <v>1024</v>
      </c>
      <c r="AD44" s="61">
        <v>24</v>
      </c>
      <c r="AE44" s="35">
        <v>42</v>
      </c>
      <c r="AF44" s="230"/>
    </row>
    <row r="45" spans="1:216" ht="12.75" customHeight="1">
      <c r="A45" s="16"/>
      <c r="B45" s="10"/>
      <c r="E45" s="4"/>
      <c r="F45" s="10"/>
      <c r="J45" s="10"/>
      <c r="K45" s="15"/>
      <c r="M45" s="51" t="s">
        <v>22</v>
      </c>
      <c r="N45" s="61">
        <v>5454</v>
      </c>
      <c r="O45" s="35">
        <v>16986</v>
      </c>
      <c r="P45" s="61">
        <v>44</v>
      </c>
      <c r="Q45" s="35">
        <v>127</v>
      </c>
      <c r="R45" s="61">
        <v>1606</v>
      </c>
      <c r="S45" s="35">
        <v>4848</v>
      </c>
      <c r="T45" s="61">
        <v>1709</v>
      </c>
      <c r="U45" s="35">
        <v>5444</v>
      </c>
      <c r="V45" s="61">
        <v>999</v>
      </c>
      <c r="W45" s="35">
        <v>2998</v>
      </c>
      <c r="X45" s="61">
        <v>564</v>
      </c>
      <c r="Y45" s="35">
        <v>1944</v>
      </c>
      <c r="Z45" s="61">
        <v>420</v>
      </c>
      <c r="AA45" s="35">
        <v>1241</v>
      </c>
      <c r="AB45" s="61">
        <v>104</v>
      </c>
      <c r="AC45" s="35">
        <v>372</v>
      </c>
      <c r="AD45" s="61">
        <v>8</v>
      </c>
      <c r="AE45" s="35">
        <v>12</v>
      </c>
      <c r="AF45" s="230"/>
    </row>
    <row r="46" spans="1:216">
      <c r="A46" s="16"/>
      <c r="B46" s="10"/>
      <c r="E46" s="4"/>
      <c r="F46" s="10"/>
      <c r="J46" s="10"/>
      <c r="K46" s="15"/>
      <c r="M46" s="50" t="s">
        <v>23</v>
      </c>
      <c r="N46" s="62">
        <v>1565</v>
      </c>
      <c r="O46" s="56">
        <v>4517</v>
      </c>
      <c r="P46" s="62">
        <v>24</v>
      </c>
      <c r="Q46" s="56">
        <v>39</v>
      </c>
      <c r="R46" s="62">
        <v>465</v>
      </c>
      <c r="S46" s="56">
        <v>1234</v>
      </c>
      <c r="T46" s="62">
        <v>520</v>
      </c>
      <c r="U46" s="56">
        <v>1544</v>
      </c>
      <c r="V46" s="62">
        <v>263</v>
      </c>
      <c r="W46" s="56">
        <v>746</v>
      </c>
      <c r="X46" s="62">
        <v>130</v>
      </c>
      <c r="Y46" s="56">
        <v>505</v>
      </c>
      <c r="Z46" s="62">
        <v>123</v>
      </c>
      <c r="AA46" s="56">
        <v>353</v>
      </c>
      <c r="AB46" s="62">
        <v>28</v>
      </c>
      <c r="AC46" s="56">
        <v>85</v>
      </c>
      <c r="AD46" s="62">
        <v>12</v>
      </c>
      <c r="AE46" s="56">
        <v>11</v>
      </c>
      <c r="AF46" s="230"/>
    </row>
    <row r="47" spans="1:216" s="10" customFormat="1">
      <c r="A47" s="16"/>
      <c r="C47" s="17"/>
      <c r="D47" s="17"/>
      <c r="E47" s="4"/>
      <c r="G47" s="17"/>
      <c r="H47" s="17"/>
      <c r="I47" s="17"/>
      <c r="K47" s="15"/>
      <c r="L47" s="17"/>
      <c r="M47" s="47">
        <v>35764</v>
      </c>
      <c r="O47" s="52"/>
      <c r="X47" s="47">
        <v>35764</v>
      </c>
      <c r="AF47" s="230"/>
    </row>
    <row r="48" spans="1:216" ht="13.15">
      <c r="A48" s="16"/>
      <c r="B48" s="10"/>
      <c r="E48" s="4"/>
      <c r="F48" s="10"/>
      <c r="J48" s="10"/>
      <c r="K48" s="15"/>
      <c r="M48" s="370" t="s">
        <v>0</v>
      </c>
      <c r="N48" s="368" t="s">
        <v>40</v>
      </c>
      <c r="O48" s="369"/>
      <c r="P48" s="368" t="s">
        <v>3</v>
      </c>
      <c r="Q48" s="369"/>
      <c r="R48" s="368" t="s">
        <v>31</v>
      </c>
      <c r="S48" s="369"/>
      <c r="T48" s="368" t="s">
        <v>32</v>
      </c>
      <c r="U48" s="369"/>
      <c r="V48" s="368" t="s">
        <v>33</v>
      </c>
      <c r="W48" s="369"/>
      <c r="X48" s="368" t="s">
        <v>34</v>
      </c>
      <c r="Y48" s="369"/>
      <c r="Z48" s="368" t="s">
        <v>35</v>
      </c>
      <c r="AA48" s="369"/>
      <c r="AB48" s="368" t="s">
        <v>36</v>
      </c>
      <c r="AC48" s="369"/>
      <c r="AD48" s="368" t="s">
        <v>37</v>
      </c>
      <c r="AE48" s="369"/>
      <c r="AF48" s="231"/>
    </row>
    <row r="49" spans="1:32" ht="13.15">
      <c r="A49" s="16"/>
      <c r="B49" s="10"/>
      <c r="E49" s="4"/>
      <c r="F49" s="10"/>
      <c r="J49" s="10"/>
      <c r="K49" s="15"/>
      <c r="M49" s="371"/>
      <c r="N49" s="58" t="s">
        <v>26</v>
      </c>
      <c r="O49" s="59" t="s">
        <v>27</v>
      </c>
      <c r="P49" s="58" t="s">
        <v>26</v>
      </c>
      <c r="Q49" s="59" t="s">
        <v>27</v>
      </c>
      <c r="R49" s="58" t="s">
        <v>26</v>
      </c>
      <c r="S49" s="59" t="s">
        <v>27</v>
      </c>
      <c r="T49" s="58" t="s">
        <v>26</v>
      </c>
      <c r="U49" s="59" t="s">
        <v>27</v>
      </c>
      <c r="V49" s="58" t="s">
        <v>26</v>
      </c>
      <c r="W49" s="59" t="s">
        <v>27</v>
      </c>
      <c r="X49" s="58" t="s">
        <v>26</v>
      </c>
      <c r="Y49" s="59" t="s">
        <v>27</v>
      </c>
      <c r="Z49" s="58" t="s">
        <v>26</v>
      </c>
      <c r="AA49" s="59" t="s">
        <v>27</v>
      </c>
      <c r="AB49" s="58" t="s">
        <v>26</v>
      </c>
      <c r="AC49" s="59" t="s">
        <v>27</v>
      </c>
      <c r="AD49" s="58" t="s">
        <v>26</v>
      </c>
      <c r="AE49" s="59" t="s">
        <v>27</v>
      </c>
      <c r="AF49" s="230"/>
    </row>
    <row r="50" spans="1:32">
      <c r="A50" s="16"/>
      <c r="B50" s="10"/>
      <c r="E50" s="4"/>
      <c r="F50" s="10"/>
      <c r="J50" s="10"/>
      <c r="K50" s="15"/>
      <c r="M50" s="54" t="s">
        <v>6</v>
      </c>
      <c r="N50" s="61">
        <v>259067</v>
      </c>
      <c r="O50" s="35">
        <v>241756</v>
      </c>
      <c r="P50" s="60">
        <v>5175</v>
      </c>
      <c r="Q50" s="35">
        <v>4843</v>
      </c>
      <c r="R50" s="60">
        <v>91111</v>
      </c>
      <c r="S50" s="35">
        <v>84512</v>
      </c>
      <c r="T50" s="60">
        <v>63519</v>
      </c>
      <c r="U50" s="35">
        <v>59236</v>
      </c>
      <c r="V50" s="60">
        <v>46474</v>
      </c>
      <c r="W50" s="35">
        <v>43581</v>
      </c>
      <c r="X50" s="60">
        <v>17403</v>
      </c>
      <c r="Y50" s="35">
        <v>16496</v>
      </c>
      <c r="Z50" s="60">
        <v>26907</v>
      </c>
      <c r="AA50" s="35">
        <v>25293</v>
      </c>
      <c r="AB50" s="60">
        <v>5686</v>
      </c>
      <c r="AC50" s="35">
        <v>5229</v>
      </c>
      <c r="AD50" s="60">
        <v>2792</v>
      </c>
      <c r="AE50" s="35">
        <v>2566</v>
      </c>
      <c r="AF50" s="230"/>
    </row>
    <row r="51" spans="1:32">
      <c r="A51" s="43" t="s">
        <v>4</v>
      </c>
      <c r="B51" s="10"/>
      <c r="E51" s="9" t="s">
        <v>4</v>
      </c>
      <c r="F51" s="10"/>
      <c r="J51" s="10"/>
      <c r="K51" s="15"/>
      <c r="M51" s="54" t="s">
        <v>7</v>
      </c>
      <c r="N51" s="61">
        <v>307072</v>
      </c>
      <c r="O51" s="35">
        <v>290860</v>
      </c>
      <c r="P51" s="61">
        <v>6404</v>
      </c>
      <c r="Q51" s="35">
        <v>6197</v>
      </c>
      <c r="R51" s="61">
        <v>106240</v>
      </c>
      <c r="S51" s="35">
        <v>100442</v>
      </c>
      <c r="T51" s="61">
        <v>75034</v>
      </c>
      <c r="U51" s="35">
        <v>70966</v>
      </c>
      <c r="V51" s="61">
        <v>54828</v>
      </c>
      <c r="W51" s="35">
        <v>51979</v>
      </c>
      <c r="X51" s="61">
        <v>21887</v>
      </c>
      <c r="Y51" s="35">
        <v>20784</v>
      </c>
      <c r="Z51" s="61">
        <v>32131</v>
      </c>
      <c r="AA51" s="35">
        <v>30460</v>
      </c>
      <c r="AB51" s="61">
        <v>7389</v>
      </c>
      <c r="AC51" s="35">
        <v>6970</v>
      </c>
      <c r="AD51" s="61">
        <v>3159</v>
      </c>
      <c r="AE51" s="35">
        <v>3062</v>
      </c>
    </row>
    <row r="52" spans="1:32">
      <c r="A52" s="16"/>
      <c r="B52" s="10"/>
      <c r="E52" s="4"/>
      <c r="F52" s="10"/>
      <c r="J52" s="10"/>
      <c r="K52" s="15"/>
      <c r="M52" s="54" t="s">
        <v>8</v>
      </c>
      <c r="N52" s="61">
        <v>334534</v>
      </c>
      <c r="O52" s="35">
        <v>319009</v>
      </c>
      <c r="P52" s="61">
        <v>7288</v>
      </c>
      <c r="Q52" s="35">
        <v>6940</v>
      </c>
      <c r="R52" s="61">
        <v>114098</v>
      </c>
      <c r="S52" s="35">
        <v>109102</v>
      </c>
      <c r="T52" s="61">
        <v>80019</v>
      </c>
      <c r="U52" s="35">
        <v>77107</v>
      </c>
      <c r="V52" s="61">
        <v>59504</v>
      </c>
      <c r="W52" s="35">
        <v>56199</v>
      </c>
      <c r="X52" s="61">
        <v>24893</v>
      </c>
      <c r="Y52" s="35">
        <v>23468</v>
      </c>
      <c r="Z52" s="61">
        <v>36858</v>
      </c>
      <c r="AA52" s="35">
        <v>34934</v>
      </c>
      <c r="AB52" s="61">
        <v>8641</v>
      </c>
      <c r="AC52" s="35">
        <v>8182</v>
      </c>
      <c r="AD52" s="61">
        <v>3233</v>
      </c>
      <c r="AE52" s="35">
        <v>3077</v>
      </c>
    </row>
    <row r="53" spans="1:32">
      <c r="A53" s="16"/>
      <c r="B53" s="10"/>
      <c r="E53" s="4"/>
      <c r="F53" s="10"/>
      <c r="J53" s="10"/>
      <c r="K53" s="15"/>
      <c r="M53" s="54" t="s">
        <v>9</v>
      </c>
      <c r="N53" s="61">
        <v>314886</v>
      </c>
      <c r="O53" s="35">
        <v>307018</v>
      </c>
      <c r="P53" s="61">
        <v>7277</v>
      </c>
      <c r="Q53" s="35">
        <v>6943</v>
      </c>
      <c r="R53" s="61">
        <v>105468</v>
      </c>
      <c r="S53" s="35">
        <v>102620</v>
      </c>
      <c r="T53" s="61">
        <v>75294</v>
      </c>
      <c r="U53" s="35">
        <v>74147</v>
      </c>
      <c r="V53" s="61">
        <v>54664</v>
      </c>
      <c r="W53" s="35">
        <v>53518</v>
      </c>
      <c r="X53" s="61">
        <v>25491</v>
      </c>
      <c r="Y53" s="35">
        <v>24511</v>
      </c>
      <c r="Z53" s="61">
        <v>36184</v>
      </c>
      <c r="AA53" s="35">
        <v>34800</v>
      </c>
      <c r="AB53" s="61">
        <v>7850</v>
      </c>
      <c r="AC53" s="35">
        <v>7857</v>
      </c>
      <c r="AD53" s="61">
        <v>2658</v>
      </c>
      <c r="AE53" s="35">
        <v>2622</v>
      </c>
    </row>
    <row r="54" spans="1:32">
      <c r="A54" s="44"/>
      <c r="B54" s="10"/>
      <c r="E54" s="45"/>
      <c r="F54" s="10"/>
      <c r="J54" s="10"/>
      <c r="K54" s="15"/>
      <c r="M54" s="54" t="s">
        <v>10</v>
      </c>
      <c r="N54" s="61">
        <v>168109</v>
      </c>
      <c r="O54" s="35">
        <v>189706</v>
      </c>
      <c r="P54" s="61">
        <v>3734</v>
      </c>
      <c r="Q54" s="35">
        <v>4312</v>
      </c>
      <c r="R54" s="61">
        <v>55844</v>
      </c>
      <c r="S54" s="35">
        <v>63815</v>
      </c>
      <c r="T54" s="61">
        <v>42546</v>
      </c>
      <c r="U54" s="35">
        <v>46071</v>
      </c>
      <c r="V54" s="61">
        <v>25384</v>
      </c>
      <c r="W54" s="35">
        <v>31222</v>
      </c>
      <c r="X54" s="61">
        <v>15936</v>
      </c>
      <c r="Y54" s="35">
        <v>16147</v>
      </c>
      <c r="Z54" s="61">
        <v>19507</v>
      </c>
      <c r="AA54" s="35">
        <v>21910</v>
      </c>
      <c r="AB54" s="61">
        <v>3818</v>
      </c>
      <c r="AC54" s="35">
        <v>4424</v>
      </c>
      <c r="AD54" s="61">
        <v>1340</v>
      </c>
      <c r="AE54" s="35">
        <v>1805</v>
      </c>
    </row>
    <row r="55" spans="1:32">
      <c r="A55" s="16"/>
      <c r="B55" s="10"/>
      <c r="E55" s="4"/>
      <c r="F55" s="10"/>
      <c r="J55" s="10"/>
      <c r="K55" s="15"/>
      <c r="M55" s="54" t="s">
        <v>11</v>
      </c>
      <c r="N55" s="61">
        <v>161868</v>
      </c>
      <c r="O55" s="35">
        <v>216801</v>
      </c>
      <c r="P55" s="61">
        <v>3025</v>
      </c>
      <c r="Q55" s="35">
        <v>4173</v>
      </c>
      <c r="R55" s="61">
        <v>60048</v>
      </c>
      <c r="S55" s="35">
        <v>78739</v>
      </c>
      <c r="T55" s="61">
        <v>36842</v>
      </c>
      <c r="U55" s="35">
        <v>49957</v>
      </c>
      <c r="V55" s="61">
        <v>27381</v>
      </c>
      <c r="W55" s="35">
        <v>39125</v>
      </c>
      <c r="X55" s="61">
        <v>10791</v>
      </c>
      <c r="Y55" s="35">
        <v>13985</v>
      </c>
      <c r="Z55" s="61">
        <v>18599</v>
      </c>
      <c r="AA55" s="35">
        <v>23669</v>
      </c>
      <c r="AB55" s="61">
        <v>3488</v>
      </c>
      <c r="AC55" s="35">
        <v>4670</v>
      </c>
      <c r="AD55" s="61">
        <v>1694</v>
      </c>
      <c r="AE55" s="35">
        <v>2483</v>
      </c>
    </row>
    <row r="56" spans="1:32">
      <c r="A56" s="16"/>
      <c r="B56" s="10"/>
      <c r="E56" s="4"/>
      <c r="F56" s="10"/>
      <c r="J56" s="10"/>
      <c r="K56" s="15"/>
      <c r="M56" s="54" t="s">
        <v>12</v>
      </c>
      <c r="N56" s="61">
        <v>299912</v>
      </c>
      <c r="O56" s="35">
        <v>348281</v>
      </c>
      <c r="P56" s="61">
        <v>5827</v>
      </c>
      <c r="Q56" s="35">
        <v>7067</v>
      </c>
      <c r="R56" s="61">
        <v>106629</v>
      </c>
      <c r="S56" s="35">
        <v>121642</v>
      </c>
      <c r="T56" s="61">
        <v>76112</v>
      </c>
      <c r="U56" s="35">
        <v>89662</v>
      </c>
      <c r="V56" s="61">
        <v>49560</v>
      </c>
      <c r="W56" s="35">
        <v>59242</v>
      </c>
      <c r="X56" s="61">
        <v>20984</v>
      </c>
      <c r="Y56" s="35">
        <v>24039</v>
      </c>
      <c r="Z56" s="61">
        <v>31399</v>
      </c>
      <c r="AA56" s="35">
        <v>35417</v>
      </c>
      <c r="AB56" s="61">
        <v>6211</v>
      </c>
      <c r="AC56" s="35">
        <v>7395</v>
      </c>
      <c r="AD56" s="61">
        <v>3190</v>
      </c>
      <c r="AE56" s="35">
        <v>3817</v>
      </c>
    </row>
    <row r="57" spans="1:32">
      <c r="A57" s="16"/>
      <c r="B57" s="10"/>
      <c r="E57" s="4"/>
      <c r="F57" s="10"/>
      <c r="J57" s="10"/>
      <c r="K57" s="15"/>
      <c r="M57" s="54" t="s">
        <v>13</v>
      </c>
      <c r="N57" s="61">
        <v>353084</v>
      </c>
      <c r="O57" s="35">
        <v>386354</v>
      </c>
      <c r="P57" s="61">
        <v>6958</v>
      </c>
      <c r="Q57" s="35">
        <v>8150</v>
      </c>
      <c r="R57" s="61">
        <v>124610</v>
      </c>
      <c r="S57" s="35">
        <v>133720</v>
      </c>
      <c r="T57" s="61">
        <v>87724</v>
      </c>
      <c r="U57" s="35">
        <v>95971</v>
      </c>
      <c r="V57" s="61">
        <v>58879</v>
      </c>
      <c r="W57" s="35">
        <v>66805</v>
      </c>
      <c r="X57" s="61">
        <v>26250</v>
      </c>
      <c r="Y57" s="35">
        <v>28932</v>
      </c>
      <c r="Z57" s="61">
        <v>36942</v>
      </c>
      <c r="AA57" s="35">
        <v>39775</v>
      </c>
      <c r="AB57" s="61">
        <v>8036</v>
      </c>
      <c r="AC57" s="35">
        <v>9160</v>
      </c>
      <c r="AD57" s="61">
        <v>3685</v>
      </c>
      <c r="AE57" s="35">
        <v>3841</v>
      </c>
    </row>
    <row r="58" spans="1:32">
      <c r="A58" s="16"/>
      <c r="B58" s="10"/>
      <c r="E58" s="4"/>
      <c r="F58" s="10"/>
      <c r="J58" s="10"/>
      <c r="K58" s="15"/>
      <c r="M58" s="54" t="s">
        <v>14</v>
      </c>
      <c r="N58" s="61">
        <v>378829</v>
      </c>
      <c r="O58" s="35">
        <v>406448</v>
      </c>
      <c r="P58" s="61">
        <v>7778</v>
      </c>
      <c r="Q58" s="35">
        <v>8768</v>
      </c>
      <c r="R58" s="61">
        <v>129694</v>
      </c>
      <c r="S58" s="35">
        <v>137637</v>
      </c>
      <c r="T58" s="61">
        <v>93125</v>
      </c>
      <c r="U58" s="35">
        <v>99450</v>
      </c>
      <c r="V58" s="61">
        <v>64662</v>
      </c>
      <c r="W58" s="35">
        <v>70814</v>
      </c>
      <c r="X58" s="61">
        <v>29974</v>
      </c>
      <c r="Y58" s="35">
        <v>32698</v>
      </c>
      <c r="Z58" s="61">
        <v>40377</v>
      </c>
      <c r="AA58" s="35">
        <v>42858</v>
      </c>
      <c r="AB58" s="61">
        <v>9599</v>
      </c>
      <c r="AC58" s="35">
        <v>10391</v>
      </c>
      <c r="AD58" s="61">
        <v>3620</v>
      </c>
      <c r="AE58" s="35">
        <v>3832</v>
      </c>
    </row>
    <row r="59" spans="1:32">
      <c r="A59" s="16"/>
      <c r="B59" s="10"/>
      <c r="E59" s="4"/>
      <c r="F59" s="10"/>
      <c r="J59" s="10"/>
      <c r="K59" s="15"/>
      <c r="M59" s="54" t="s">
        <v>15</v>
      </c>
      <c r="N59" s="61">
        <v>378017</v>
      </c>
      <c r="O59" s="35">
        <v>402267</v>
      </c>
      <c r="P59" s="61">
        <v>7942</v>
      </c>
      <c r="Q59" s="35">
        <v>8949</v>
      </c>
      <c r="R59" s="61">
        <v>126891</v>
      </c>
      <c r="S59" s="35">
        <v>133970</v>
      </c>
      <c r="T59" s="61">
        <v>91459</v>
      </c>
      <c r="U59" s="35">
        <v>98102</v>
      </c>
      <c r="V59" s="61">
        <v>66367</v>
      </c>
      <c r="W59" s="35">
        <v>70886</v>
      </c>
      <c r="X59" s="61">
        <v>30920</v>
      </c>
      <c r="Y59" s="35">
        <v>33428</v>
      </c>
      <c r="Z59" s="61">
        <v>41184</v>
      </c>
      <c r="AA59" s="35">
        <v>43019</v>
      </c>
      <c r="AB59" s="61">
        <v>9649</v>
      </c>
      <c r="AC59" s="35">
        <v>10354</v>
      </c>
      <c r="AD59" s="61">
        <v>3605</v>
      </c>
      <c r="AE59" s="35">
        <v>3559</v>
      </c>
    </row>
    <row r="60" spans="1:32">
      <c r="A60" s="16"/>
      <c r="B60" s="10"/>
      <c r="E60" s="4"/>
      <c r="F60" s="10"/>
      <c r="J60" s="10"/>
      <c r="K60" s="15"/>
      <c r="M60" s="54" t="s">
        <v>16</v>
      </c>
      <c r="N60" s="61">
        <v>380036</v>
      </c>
      <c r="O60" s="35">
        <v>387028</v>
      </c>
      <c r="P60" s="61">
        <v>8568</v>
      </c>
      <c r="Q60" s="35">
        <v>8716</v>
      </c>
      <c r="R60" s="61">
        <v>128004</v>
      </c>
      <c r="S60" s="35">
        <v>128790</v>
      </c>
      <c r="T60" s="61">
        <v>90462</v>
      </c>
      <c r="U60" s="35">
        <v>94633</v>
      </c>
      <c r="V60" s="61">
        <v>67504</v>
      </c>
      <c r="W60" s="35">
        <v>68979</v>
      </c>
      <c r="X60" s="61">
        <v>31769</v>
      </c>
      <c r="Y60" s="35">
        <v>33020</v>
      </c>
      <c r="Z60" s="61">
        <v>40724</v>
      </c>
      <c r="AA60" s="35">
        <v>40025</v>
      </c>
      <c r="AB60" s="61">
        <v>9494</v>
      </c>
      <c r="AC60" s="35">
        <v>9876</v>
      </c>
      <c r="AD60" s="61">
        <v>3511</v>
      </c>
      <c r="AE60" s="35">
        <v>2989</v>
      </c>
    </row>
    <row r="61" spans="1:32">
      <c r="A61" s="16"/>
      <c r="B61" s="10"/>
      <c r="E61" s="4"/>
      <c r="F61" s="10"/>
      <c r="J61" s="10"/>
      <c r="K61" s="15"/>
      <c r="M61" s="54" t="s">
        <v>17</v>
      </c>
      <c r="N61" s="61">
        <v>287301</v>
      </c>
      <c r="O61" s="35">
        <v>279140</v>
      </c>
      <c r="P61" s="61">
        <v>5702</v>
      </c>
      <c r="Q61" s="35">
        <v>5506</v>
      </c>
      <c r="R61" s="61">
        <v>97310</v>
      </c>
      <c r="S61" s="35">
        <v>94332</v>
      </c>
      <c r="T61" s="61">
        <v>69463</v>
      </c>
      <c r="U61" s="35">
        <v>67925</v>
      </c>
      <c r="V61" s="61">
        <v>51769</v>
      </c>
      <c r="W61" s="35">
        <v>50914</v>
      </c>
      <c r="X61" s="61">
        <v>24054</v>
      </c>
      <c r="Y61" s="35">
        <v>23744</v>
      </c>
      <c r="Z61" s="61">
        <v>29612</v>
      </c>
      <c r="AA61" s="35">
        <v>27751</v>
      </c>
      <c r="AB61" s="61">
        <v>7189</v>
      </c>
      <c r="AC61" s="35">
        <v>7137</v>
      </c>
      <c r="AD61" s="61">
        <v>2202</v>
      </c>
      <c r="AE61" s="35">
        <v>1831</v>
      </c>
    </row>
    <row r="62" spans="1:32">
      <c r="A62" s="43" t="s">
        <v>4</v>
      </c>
      <c r="B62" s="10"/>
      <c r="E62" s="9" t="s">
        <v>4</v>
      </c>
      <c r="F62" s="10"/>
      <c r="J62" s="10"/>
      <c r="K62" s="15"/>
      <c r="M62" s="54" t="s">
        <v>18</v>
      </c>
      <c r="N62" s="61">
        <v>209732</v>
      </c>
      <c r="O62" s="35">
        <v>201585</v>
      </c>
      <c r="P62" s="61">
        <v>3676</v>
      </c>
      <c r="Q62" s="35">
        <v>3468</v>
      </c>
      <c r="R62" s="61">
        <v>71288</v>
      </c>
      <c r="S62" s="35">
        <v>67120</v>
      </c>
      <c r="T62" s="61">
        <v>51629</v>
      </c>
      <c r="U62" s="35">
        <v>50532</v>
      </c>
      <c r="V62" s="61">
        <v>37446</v>
      </c>
      <c r="W62" s="35">
        <v>36681</v>
      </c>
      <c r="X62" s="61">
        <v>17479</v>
      </c>
      <c r="Y62" s="35">
        <v>17229</v>
      </c>
      <c r="Z62" s="61">
        <v>21458</v>
      </c>
      <c r="AA62" s="35">
        <v>20190</v>
      </c>
      <c r="AB62" s="61">
        <v>5550</v>
      </c>
      <c r="AC62" s="35">
        <v>5553</v>
      </c>
      <c r="AD62" s="61">
        <v>1206</v>
      </c>
      <c r="AE62" s="35">
        <v>812</v>
      </c>
    </row>
    <row r="63" spans="1:32">
      <c r="A63" s="16"/>
      <c r="B63" s="10"/>
      <c r="E63" s="4"/>
      <c r="F63" s="10"/>
      <c r="J63" s="10"/>
      <c r="K63" s="15"/>
      <c r="M63" s="54" t="s">
        <v>19</v>
      </c>
      <c r="N63" s="61">
        <v>146974</v>
      </c>
      <c r="O63" s="35">
        <v>149017</v>
      </c>
      <c r="P63" s="61">
        <v>2293</v>
      </c>
      <c r="Q63" s="35">
        <v>2227</v>
      </c>
      <c r="R63" s="61">
        <v>49192</v>
      </c>
      <c r="S63" s="35">
        <v>48537</v>
      </c>
      <c r="T63" s="61">
        <v>37439</v>
      </c>
      <c r="U63" s="35">
        <v>39096</v>
      </c>
      <c r="V63" s="61">
        <v>26202</v>
      </c>
      <c r="W63" s="35">
        <v>27206</v>
      </c>
      <c r="X63" s="61">
        <v>12558</v>
      </c>
      <c r="Y63" s="35">
        <v>12945</v>
      </c>
      <c r="Z63" s="61">
        <v>14697</v>
      </c>
      <c r="AA63" s="35">
        <v>14419</v>
      </c>
      <c r="AB63" s="61">
        <v>4074</v>
      </c>
      <c r="AC63" s="35">
        <v>4191</v>
      </c>
      <c r="AD63" s="61">
        <v>519</v>
      </c>
      <c r="AE63" s="35">
        <v>396</v>
      </c>
    </row>
    <row r="64" spans="1:32">
      <c r="A64" s="16"/>
      <c r="B64" s="10"/>
      <c r="E64" s="4"/>
      <c r="F64" s="10"/>
      <c r="J64" s="10"/>
      <c r="K64" s="15"/>
      <c r="M64" s="54" t="s">
        <v>20</v>
      </c>
      <c r="N64" s="61">
        <v>125340</v>
      </c>
      <c r="O64" s="35">
        <v>139829</v>
      </c>
      <c r="P64" s="61">
        <v>1785</v>
      </c>
      <c r="Q64" s="35">
        <v>1856</v>
      </c>
      <c r="R64" s="61">
        <v>41291</v>
      </c>
      <c r="S64" s="35">
        <v>44747</v>
      </c>
      <c r="T64" s="61">
        <v>33613</v>
      </c>
      <c r="U64" s="35">
        <v>38475</v>
      </c>
      <c r="V64" s="61">
        <v>21958</v>
      </c>
      <c r="W64" s="35">
        <v>25028</v>
      </c>
      <c r="X64" s="61">
        <v>11467</v>
      </c>
      <c r="Y64" s="35">
        <v>13298</v>
      </c>
      <c r="Z64" s="61">
        <v>11598</v>
      </c>
      <c r="AA64" s="35">
        <v>12358</v>
      </c>
      <c r="AB64" s="61">
        <v>3342</v>
      </c>
      <c r="AC64" s="35">
        <v>3815</v>
      </c>
      <c r="AD64" s="61">
        <v>286</v>
      </c>
      <c r="AE64" s="35">
        <v>252</v>
      </c>
    </row>
    <row r="65" spans="1:31">
      <c r="A65" s="43" t="s">
        <v>4</v>
      </c>
      <c r="B65" s="10"/>
      <c r="E65" s="9" t="s">
        <v>4</v>
      </c>
      <c r="F65" s="10"/>
      <c r="J65" s="10"/>
      <c r="K65" s="15"/>
      <c r="M65" s="54" t="s">
        <v>21</v>
      </c>
      <c r="N65" s="61">
        <v>62946</v>
      </c>
      <c r="O65" s="35">
        <v>113572</v>
      </c>
      <c r="P65" s="61">
        <v>810</v>
      </c>
      <c r="Q65" s="35">
        <v>1452</v>
      </c>
      <c r="R65" s="61">
        <v>20156</v>
      </c>
      <c r="S65" s="35">
        <v>35793</v>
      </c>
      <c r="T65" s="61">
        <v>17691</v>
      </c>
      <c r="U65" s="35">
        <v>32188</v>
      </c>
      <c r="V65" s="61">
        <v>10662</v>
      </c>
      <c r="W65" s="35">
        <v>20155</v>
      </c>
      <c r="X65" s="61">
        <v>6381</v>
      </c>
      <c r="Y65" s="35">
        <v>11691</v>
      </c>
      <c r="Z65" s="61">
        <v>5712</v>
      </c>
      <c r="AA65" s="35">
        <v>9224</v>
      </c>
      <c r="AB65" s="61">
        <v>1412</v>
      </c>
      <c r="AC65" s="35">
        <v>2923</v>
      </c>
      <c r="AD65" s="61">
        <v>122</v>
      </c>
      <c r="AE65" s="35">
        <v>146</v>
      </c>
    </row>
    <row r="66" spans="1:31">
      <c r="A66" s="16"/>
      <c r="B66" s="10"/>
      <c r="J66" s="10"/>
      <c r="K66" s="15"/>
      <c r="M66" s="54" t="s">
        <v>29</v>
      </c>
      <c r="N66" s="61">
        <v>32496</v>
      </c>
      <c r="O66" s="35">
        <v>73556</v>
      </c>
      <c r="P66" s="61">
        <v>378</v>
      </c>
      <c r="Q66" s="35">
        <v>823</v>
      </c>
      <c r="R66" s="61">
        <v>10052</v>
      </c>
      <c r="S66" s="35">
        <v>22457</v>
      </c>
      <c r="T66" s="61">
        <v>9602</v>
      </c>
      <c r="U66" s="35">
        <v>21520</v>
      </c>
      <c r="V66" s="61">
        <v>5534</v>
      </c>
      <c r="W66" s="35">
        <v>13369</v>
      </c>
      <c r="X66" s="61">
        <v>3453</v>
      </c>
      <c r="Y66" s="35">
        <v>7766</v>
      </c>
      <c r="Z66" s="61">
        <v>2729</v>
      </c>
      <c r="AA66" s="35">
        <v>5679</v>
      </c>
      <c r="AB66" s="61">
        <v>718</v>
      </c>
      <c r="AC66" s="35">
        <v>1868</v>
      </c>
      <c r="AD66" s="61">
        <v>30</v>
      </c>
      <c r="AE66" s="35">
        <v>74</v>
      </c>
    </row>
    <row r="67" spans="1:31" ht="13.15">
      <c r="A67" s="5"/>
      <c r="B67" s="4"/>
      <c r="C67" s="4"/>
      <c r="D67" s="4"/>
      <c r="E67" s="4"/>
      <c r="F67" s="4"/>
      <c r="G67" s="4"/>
      <c r="H67" s="4"/>
      <c r="I67" s="4"/>
      <c r="J67" s="4"/>
      <c r="K67" s="42"/>
      <c r="M67" s="54" t="s">
        <v>30</v>
      </c>
      <c r="N67" s="61">
        <v>17440</v>
      </c>
      <c r="O67" s="35">
        <v>44478</v>
      </c>
      <c r="P67" s="61">
        <v>176</v>
      </c>
      <c r="Q67" s="35">
        <v>428</v>
      </c>
      <c r="R67" s="61">
        <v>5320</v>
      </c>
      <c r="S67" s="35">
        <v>13111</v>
      </c>
      <c r="T67" s="61">
        <v>5379</v>
      </c>
      <c r="U67" s="35">
        <v>13665</v>
      </c>
      <c r="V67" s="61">
        <v>3043</v>
      </c>
      <c r="W67" s="35">
        <v>7875</v>
      </c>
      <c r="X67" s="61">
        <v>1727</v>
      </c>
      <c r="Y67" s="35">
        <v>4909</v>
      </c>
      <c r="Z67" s="61">
        <v>1418</v>
      </c>
      <c r="AA67" s="35">
        <v>3424</v>
      </c>
      <c r="AB67" s="61">
        <v>353</v>
      </c>
      <c r="AC67" s="35">
        <v>1024</v>
      </c>
      <c r="AD67" s="61">
        <v>24</v>
      </c>
      <c r="AE67" s="35">
        <v>42</v>
      </c>
    </row>
    <row r="68" spans="1:31" ht="13.15">
      <c r="A68" s="6"/>
      <c r="B68" s="7"/>
      <c r="C68" s="8"/>
      <c r="D68" s="7"/>
      <c r="E68" s="7"/>
      <c r="F68" s="7"/>
      <c r="G68" s="7"/>
      <c r="H68" s="7"/>
      <c r="I68" s="7"/>
      <c r="J68" s="7"/>
      <c r="K68" s="46"/>
      <c r="M68" s="54" t="s">
        <v>22</v>
      </c>
      <c r="N68" s="61">
        <v>5454</v>
      </c>
      <c r="O68" s="35">
        <v>16986</v>
      </c>
      <c r="P68" s="61">
        <v>44</v>
      </c>
      <c r="Q68" s="35">
        <v>127</v>
      </c>
      <c r="R68" s="61">
        <v>1606</v>
      </c>
      <c r="S68" s="35">
        <v>4848</v>
      </c>
      <c r="T68" s="61">
        <v>1709</v>
      </c>
      <c r="U68" s="35">
        <v>5444</v>
      </c>
      <c r="V68" s="61">
        <v>999</v>
      </c>
      <c r="W68" s="35">
        <v>2998</v>
      </c>
      <c r="X68" s="61">
        <v>564</v>
      </c>
      <c r="Y68" s="35">
        <v>1944</v>
      </c>
      <c r="Z68" s="61">
        <v>420</v>
      </c>
      <c r="AA68" s="35">
        <v>1241</v>
      </c>
      <c r="AB68" s="61">
        <v>104</v>
      </c>
      <c r="AC68" s="35">
        <v>372</v>
      </c>
      <c r="AD68" s="61">
        <v>8</v>
      </c>
      <c r="AE68" s="35">
        <v>12</v>
      </c>
    </row>
    <row r="69" spans="1:31" ht="17.649999999999999">
      <c r="A69" s="138" t="s">
        <v>53</v>
      </c>
      <c r="B69" s="144"/>
      <c r="C69" s="137"/>
      <c r="D69" s="139"/>
      <c r="E69" s="139"/>
      <c r="F69" s="139"/>
      <c r="G69" s="139"/>
      <c r="H69" s="139"/>
      <c r="I69" s="138" t="s">
        <v>79</v>
      </c>
      <c r="J69" s="139"/>
      <c r="K69" s="139"/>
      <c r="M69" s="55" t="s">
        <v>23</v>
      </c>
      <c r="N69" s="62">
        <v>1565</v>
      </c>
      <c r="O69" s="56">
        <v>4517</v>
      </c>
      <c r="P69" s="62">
        <v>24</v>
      </c>
      <c r="Q69" s="56">
        <v>39</v>
      </c>
      <c r="R69" s="62">
        <v>465</v>
      </c>
      <c r="S69" s="56">
        <v>1234</v>
      </c>
      <c r="T69" s="62">
        <v>520</v>
      </c>
      <c r="U69" s="56">
        <v>1544</v>
      </c>
      <c r="V69" s="62"/>
      <c r="W69" s="56">
        <v>746</v>
      </c>
      <c r="X69" s="62">
        <v>130</v>
      </c>
      <c r="Y69" s="56">
        <v>505</v>
      </c>
      <c r="Z69" s="62">
        <v>123</v>
      </c>
      <c r="AA69" s="56">
        <v>353</v>
      </c>
      <c r="AB69" s="62">
        <v>28</v>
      </c>
      <c r="AC69" s="56">
        <v>85</v>
      </c>
      <c r="AD69" s="62">
        <v>12</v>
      </c>
      <c r="AE69" s="56">
        <v>11</v>
      </c>
    </row>
    <row r="70" spans="1:31" ht="14.1" customHeight="1">
      <c r="A70" s="11" t="s">
        <v>51</v>
      </c>
      <c r="C70" s="48" t="s">
        <v>39</v>
      </c>
      <c r="E70" s="14"/>
      <c r="F70" s="3"/>
      <c r="G70" s="3"/>
      <c r="H70" s="3"/>
      <c r="I70" s="3"/>
      <c r="J70" s="134"/>
      <c r="K70" s="49"/>
      <c r="M70" s="47">
        <v>36129</v>
      </c>
      <c r="N70" s="47"/>
      <c r="O70" s="47"/>
      <c r="P70" s="47"/>
      <c r="Q70" s="10"/>
      <c r="R70" s="10"/>
      <c r="S70" s="10"/>
      <c r="T70" s="10"/>
      <c r="U70" s="10"/>
      <c r="V70" s="10"/>
      <c r="W70" s="10"/>
      <c r="X70" s="47">
        <v>36129</v>
      </c>
      <c r="Y70" s="10"/>
      <c r="Z70" s="10"/>
      <c r="AA70" s="10"/>
      <c r="AB70" s="10"/>
      <c r="AC70" s="10"/>
      <c r="AD70" s="10"/>
      <c r="AE70" s="10"/>
    </row>
    <row r="71" spans="1:31" ht="14.1" customHeight="1">
      <c r="A71" s="16"/>
      <c r="B71" s="4"/>
      <c r="C71" s="4"/>
      <c r="D71" s="4"/>
      <c r="E71" s="4"/>
      <c r="F71" s="4"/>
      <c r="G71" s="4"/>
      <c r="H71" s="4"/>
      <c r="I71" s="4"/>
      <c r="J71" s="4"/>
      <c r="K71" s="42"/>
      <c r="M71" s="370" t="s">
        <v>0</v>
      </c>
      <c r="N71" s="368" t="s">
        <v>40</v>
      </c>
      <c r="O71" s="369"/>
      <c r="P71" s="368" t="s">
        <v>3</v>
      </c>
      <c r="Q71" s="369"/>
      <c r="R71" s="368" t="s">
        <v>31</v>
      </c>
      <c r="S71" s="369"/>
      <c r="T71" s="368" t="s">
        <v>32</v>
      </c>
      <c r="U71" s="369"/>
      <c r="V71" s="368" t="s">
        <v>33</v>
      </c>
      <c r="W71" s="369"/>
      <c r="X71" s="368" t="s">
        <v>34</v>
      </c>
      <c r="Y71" s="369"/>
      <c r="Z71" s="368" t="s">
        <v>35</v>
      </c>
      <c r="AA71" s="369"/>
      <c r="AB71" s="368" t="s">
        <v>36</v>
      </c>
      <c r="AC71" s="369"/>
      <c r="AD71" s="368" t="s">
        <v>37</v>
      </c>
      <c r="AE71" s="369"/>
    </row>
    <row r="72" spans="1:31" ht="14.1" customHeight="1">
      <c r="A72" s="16" t="s">
        <v>4</v>
      </c>
      <c r="B72" s="4" t="s">
        <v>4</v>
      </c>
      <c r="C72" s="4" t="s">
        <v>4</v>
      </c>
      <c r="D72" s="4" t="s">
        <v>4</v>
      </c>
      <c r="E72" s="4" t="s">
        <v>4</v>
      </c>
      <c r="F72" s="4" t="s">
        <v>4</v>
      </c>
      <c r="G72" s="4" t="s">
        <v>4</v>
      </c>
      <c r="H72" s="4" t="s">
        <v>4</v>
      </c>
      <c r="I72" s="4"/>
      <c r="J72" s="4"/>
      <c r="K72" s="42"/>
      <c r="M72" s="371"/>
      <c r="N72" s="58" t="s">
        <v>26</v>
      </c>
      <c r="O72" s="59" t="s">
        <v>27</v>
      </c>
      <c r="P72" s="58" t="s">
        <v>26</v>
      </c>
      <c r="Q72" s="59" t="s">
        <v>27</v>
      </c>
      <c r="R72" s="58" t="s">
        <v>26</v>
      </c>
      <c r="S72" s="59" t="s">
        <v>27</v>
      </c>
      <c r="T72" s="58" t="s">
        <v>26</v>
      </c>
      <c r="U72" s="59" t="s">
        <v>27</v>
      </c>
      <c r="V72" s="58" t="s">
        <v>26</v>
      </c>
      <c r="W72" s="59" t="s">
        <v>27</v>
      </c>
      <c r="X72" s="58" t="s">
        <v>26</v>
      </c>
      <c r="Y72" s="59" t="s">
        <v>27</v>
      </c>
      <c r="Z72" s="58" t="s">
        <v>26</v>
      </c>
      <c r="AA72" s="59" t="s">
        <v>27</v>
      </c>
      <c r="AB72" s="58" t="s">
        <v>26</v>
      </c>
      <c r="AC72" s="59" t="s">
        <v>27</v>
      </c>
      <c r="AD72" s="58" t="s">
        <v>26</v>
      </c>
      <c r="AE72" s="59" t="s">
        <v>27</v>
      </c>
    </row>
    <row r="73" spans="1:31">
      <c r="A73" s="16" t="s">
        <v>4</v>
      </c>
      <c r="B73" s="4" t="s">
        <v>4</v>
      </c>
      <c r="C73" s="4" t="s">
        <v>4</v>
      </c>
      <c r="E73" s="4" t="s">
        <v>4</v>
      </c>
      <c r="F73" s="4" t="s">
        <v>4</v>
      </c>
      <c r="G73" s="4" t="s">
        <v>4</v>
      </c>
      <c r="I73" s="4"/>
      <c r="J73" s="4"/>
      <c r="K73" s="41" t="s">
        <v>4</v>
      </c>
      <c r="M73" s="54" t="s">
        <v>6</v>
      </c>
      <c r="N73" s="61">
        <v>247327</v>
      </c>
      <c r="O73" s="35">
        <v>230873</v>
      </c>
      <c r="P73" s="61">
        <v>5041</v>
      </c>
      <c r="Q73" s="61">
        <v>4774</v>
      </c>
      <c r="R73" s="61">
        <v>86784</v>
      </c>
      <c r="S73" s="61">
        <v>80565</v>
      </c>
      <c r="T73" s="35">
        <v>59867</v>
      </c>
      <c r="U73" s="35">
        <v>56095</v>
      </c>
      <c r="V73" s="61">
        <v>46044</v>
      </c>
      <c r="W73" s="35">
        <v>42960</v>
      </c>
      <c r="X73" s="61">
        <v>16414</v>
      </c>
      <c r="Y73" s="61">
        <v>15473</v>
      </c>
      <c r="Z73" s="61">
        <v>25503</v>
      </c>
      <c r="AA73" s="61">
        <v>23958</v>
      </c>
      <c r="AB73" s="61">
        <v>5274</v>
      </c>
      <c r="AC73" s="61">
        <v>4817</v>
      </c>
      <c r="AD73" s="61">
        <v>2400</v>
      </c>
      <c r="AE73" s="61">
        <v>2231</v>
      </c>
    </row>
    <row r="74" spans="1:31">
      <c r="A74" s="16" t="s">
        <v>4</v>
      </c>
      <c r="B74" s="4" t="s">
        <v>4</v>
      </c>
      <c r="C74" s="4" t="s">
        <v>4</v>
      </c>
      <c r="D74" s="4" t="s">
        <v>4</v>
      </c>
      <c r="E74" s="4" t="s">
        <v>4</v>
      </c>
      <c r="F74" s="4" t="s">
        <v>4</v>
      </c>
      <c r="G74" s="4" t="s">
        <v>4</v>
      </c>
      <c r="H74" s="4" t="s">
        <v>4</v>
      </c>
      <c r="I74" s="4"/>
      <c r="J74" s="4"/>
      <c r="K74" s="42"/>
      <c r="M74" s="54" t="s">
        <v>7</v>
      </c>
      <c r="N74" s="61">
        <v>285222</v>
      </c>
      <c r="O74" s="35">
        <v>270132</v>
      </c>
      <c r="P74" s="61">
        <v>5637</v>
      </c>
      <c r="Q74" s="61">
        <v>5438</v>
      </c>
      <c r="R74" s="61">
        <v>99229</v>
      </c>
      <c r="S74" s="61"/>
      <c r="T74" s="35">
        <v>68643</v>
      </c>
      <c r="U74" s="35">
        <v>64850</v>
      </c>
      <c r="V74" s="61">
        <v>52179</v>
      </c>
      <c r="W74" s="35">
        <v>49387</v>
      </c>
      <c r="X74" s="61">
        <v>20109</v>
      </c>
      <c r="Y74" s="61">
        <v>19238</v>
      </c>
      <c r="Z74" s="61">
        <v>30067</v>
      </c>
      <c r="AA74" s="61">
        <v>28426</v>
      </c>
      <c r="AB74" s="61">
        <v>6587</v>
      </c>
      <c r="AC74" s="61">
        <v>6161</v>
      </c>
      <c r="AD74" s="61">
        <v>2771</v>
      </c>
      <c r="AE74" s="61">
        <v>2626</v>
      </c>
    </row>
    <row r="75" spans="1:31">
      <c r="A75" s="16"/>
      <c r="B75" s="10"/>
      <c r="E75" s="4"/>
      <c r="F75" s="10"/>
      <c r="J75" s="10"/>
      <c r="K75" s="15"/>
      <c r="M75" s="54" t="s">
        <v>8</v>
      </c>
      <c r="N75" s="61">
        <v>318951</v>
      </c>
      <c r="O75" s="35">
        <v>303337</v>
      </c>
      <c r="P75" s="61">
        <v>6654</v>
      </c>
      <c r="Q75" s="61">
        <v>6346</v>
      </c>
      <c r="R75" s="61">
        <v>110005</v>
      </c>
      <c r="S75" s="61">
        <v>104533</v>
      </c>
      <c r="T75" s="35">
        <v>76114</v>
      </c>
      <c r="U75" s="35">
        <v>72760</v>
      </c>
      <c r="V75" s="61">
        <v>57574</v>
      </c>
      <c r="W75" s="35">
        <v>55040</v>
      </c>
      <c r="X75" s="61">
        <v>23444</v>
      </c>
      <c r="Y75" s="61">
        <v>21766</v>
      </c>
      <c r="Z75" s="61">
        <v>34331</v>
      </c>
      <c r="AA75" s="61">
        <v>32504</v>
      </c>
      <c r="AB75" s="61">
        <v>7890</v>
      </c>
      <c r="AC75" s="61">
        <v>7536</v>
      </c>
      <c r="AD75" s="61">
        <v>2939</v>
      </c>
      <c r="AE75" s="61">
        <v>2852</v>
      </c>
    </row>
    <row r="76" spans="1:31">
      <c r="A76" s="43" t="s">
        <v>4</v>
      </c>
      <c r="B76" s="10"/>
      <c r="E76" s="9" t="s">
        <v>4</v>
      </c>
      <c r="F76" s="10"/>
      <c r="J76" s="10"/>
      <c r="K76" s="15"/>
      <c r="M76" s="54" t="s">
        <v>9</v>
      </c>
      <c r="N76" s="61">
        <v>325931</v>
      </c>
      <c r="O76" s="35">
        <v>312654</v>
      </c>
      <c r="P76" s="61">
        <v>7016</v>
      </c>
      <c r="Q76" s="61">
        <v>6635</v>
      </c>
      <c r="R76" s="61">
        <v>111121</v>
      </c>
      <c r="S76" s="61">
        <v>106331</v>
      </c>
      <c r="T76" s="35">
        <v>76144</v>
      </c>
      <c r="U76" s="35">
        <v>74024</v>
      </c>
      <c r="V76" s="61">
        <v>59308</v>
      </c>
      <c r="W76" s="35">
        <v>56195</v>
      </c>
      <c r="X76" s="61">
        <v>24769</v>
      </c>
      <c r="Y76" s="61">
        <v>23824</v>
      </c>
      <c r="Z76" s="61">
        <v>36207</v>
      </c>
      <c r="AA76" s="61">
        <v>34758</v>
      </c>
      <c r="AB76" s="61">
        <v>8590</v>
      </c>
      <c r="AC76" s="61">
        <v>8244</v>
      </c>
      <c r="AD76" s="61">
        <v>2776</v>
      </c>
      <c r="AE76" s="61">
        <v>2643</v>
      </c>
    </row>
    <row r="77" spans="1:31">
      <c r="A77" s="16"/>
      <c r="B77" s="10"/>
      <c r="E77" s="4"/>
      <c r="F77" s="10"/>
      <c r="J77" s="10"/>
      <c r="K77" s="15"/>
      <c r="M77" s="54" t="s">
        <v>10</v>
      </c>
      <c r="N77" s="61">
        <v>201384</v>
      </c>
      <c r="O77" s="35">
        <v>219054</v>
      </c>
      <c r="P77" s="61">
        <v>4089</v>
      </c>
      <c r="Q77" s="61">
        <v>4612</v>
      </c>
      <c r="R77" s="61">
        <v>68262</v>
      </c>
      <c r="S77" s="61">
        <v>73757</v>
      </c>
      <c r="T77" s="35">
        <v>49856</v>
      </c>
      <c r="U77" s="35">
        <v>53215</v>
      </c>
      <c r="V77" s="61">
        <v>32243</v>
      </c>
      <c r="W77" s="35">
        <v>36956</v>
      </c>
      <c r="X77" s="61">
        <v>17693</v>
      </c>
      <c r="Y77" s="61">
        <v>18284</v>
      </c>
      <c r="Z77" s="61">
        <v>22829</v>
      </c>
      <c r="AA77" s="61">
        <v>24855</v>
      </c>
      <c r="AB77" s="61">
        <v>4948</v>
      </c>
      <c r="AC77" s="61">
        <v>5540</v>
      </c>
      <c r="AD77" s="61">
        <v>1464</v>
      </c>
      <c r="AE77" s="61">
        <v>1835</v>
      </c>
    </row>
    <row r="78" spans="1:31">
      <c r="A78" s="16"/>
      <c r="B78" s="10"/>
      <c r="E78" s="4"/>
      <c r="F78" s="10"/>
      <c r="J78" s="10"/>
      <c r="K78" s="15"/>
      <c r="M78" s="54" t="s">
        <v>11</v>
      </c>
      <c r="N78" s="61">
        <v>155805</v>
      </c>
      <c r="O78" s="35">
        <v>201073</v>
      </c>
      <c r="P78" s="61">
        <v>3235</v>
      </c>
      <c r="Q78" s="61">
        <v>4231</v>
      </c>
      <c r="R78" s="61">
        <v>57622</v>
      </c>
      <c r="S78" s="61">
        <v>73032</v>
      </c>
      <c r="T78" s="35">
        <v>35175</v>
      </c>
      <c r="U78" s="35">
        <v>45607</v>
      </c>
      <c r="V78" s="61">
        <v>26058</v>
      </c>
      <c r="W78" s="35">
        <v>36289</v>
      </c>
      <c r="X78" s="61">
        <v>11254</v>
      </c>
      <c r="Y78" s="61">
        <v>13698</v>
      </c>
      <c r="Z78" s="61">
        <v>17868</v>
      </c>
      <c r="AA78" s="61">
        <v>22078</v>
      </c>
      <c r="AB78" s="61">
        <v>3191</v>
      </c>
      <c r="AC78" s="61">
        <v>4091</v>
      </c>
      <c r="AD78" s="61">
        <v>1402</v>
      </c>
      <c r="AE78" s="61">
        <v>2047</v>
      </c>
    </row>
    <row r="79" spans="1:31">
      <c r="A79" s="16"/>
      <c r="B79" s="10"/>
      <c r="E79" s="4"/>
      <c r="F79" s="10"/>
      <c r="J79" s="10"/>
      <c r="K79" s="15"/>
      <c r="M79" s="54" t="s">
        <v>12</v>
      </c>
      <c r="N79" s="61">
        <v>279790</v>
      </c>
      <c r="O79" s="35">
        <v>334770</v>
      </c>
      <c r="P79" s="61">
        <v>5489</v>
      </c>
      <c r="Q79" s="61">
        <v>6888</v>
      </c>
      <c r="R79" s="61">
        <v>100257</v>
      </c>
      <c r="S79" s="61">
        <v>118176</v>
      </c>
      <c r="T79" s="35">
        <v>69381</v>
      </c>
      <c r="U79" s="35">
        <v>84393</v>
      </c>
      <c r="V79" s="61">
        <v>47725</v>
      </c>
      <c r="W79" s="35">
        <v>58713</v>
      </c>
      <c r="X79" s="61">
        <v>19334</v>
      </c>
      <c r="Y79" s="61">
        <v>22630</v>
      </c>
      <c r="Z79" s="61">
        <v>29405</v>
      </c>
      <c r="AA79" s="61">
        <v>33819</v>
      </c>
      <c r="AB79" s="61">
        <v>5618</v>
      </c>
      <c r="AC79" s="61">
        <v>6792</v>
      </c>
      <c r="AD79" s="61">
        <v>2581</v>
      </c>
      <c r="AE79" s="61">
        <v>3359</v>
      </c>
    </row>
    <row r="80" spans="1:31">
      <c r="A80" s="16"/>
      <c r="B80" s="10"/>
      <c r="E80" s="4"/>
      <c r="F80" s="10"/>
      <c r="J80" s="10"/>
      <c r="K80" s="15"/>
      <c r="M80" s="54" t="s">
        <v>13</v>
      </c>
      <c r="N80" s="61">
        <v>317685</v>
      </c>
      <c r="O80" s="35">
        <v>354450</v>
      </c>
      <c r="P80" s="61">
        <v>6268</v>
      </c>
      <c r="Q80" s="61">
        <v>7263</v>
      </c>
      <c r="R80" s="61">
        <v>112236</v>
      </c>
      <c r="S80" s="61">
        <v>122963</v>
      </c>
      <c r="T80" s="35">
        <v>79176</v>
      </c>
      <c r="U80" s="35">
        <v>88758</v>
      </c>
      <c r="V80" s="61">
        <v>54100</v>
      </c>
      <c r="W80" s="35">
        <v>62092</v>
      </c>
      <c r="X80" s="61">
        <v>23054</v>
      </c>
      <c r="Y80" s="61">
        <v>25723</v>
      </c>
      <c r="Z80" s="61">
        <v>33155</v>
      </c>
      <c r="AA80" s="61">
        <v>36598</v>
      </c>
      <c r="AB80" s="61">
        <v>6715</v>
      </c>
      <c r="AC80" s="61">
        <v>7839</v>
      </c>
      <c r="AD80" s="61">
        <v>2981</v>
      </c>
      <c r="AE80" s="61">
        <v>3214</v>
      </c>
    </row>
    <row r="81" spans="1:32">
      <c r="A81" s="16"/>
      <c r="B81" s="10"/>
      <c r="E81" s="4"/>
      <c r="F81" s="10"/>
      <c r="J81" s="10"/>
      <c r="K81" s="15"/>
      <c r="M81" s="54" t="s">
        <v>14</v>
      </c>
      <c r="N81" s="61">
        <v>362718</v>
      </c>
      <c r="O81" s="35">
        <v>391463</v>
      </c>
      <c r="P81" s="61">
        <v>7034</v>
      </c>
      <c r="Q81" s="61">
        <v>8115</v>
      </c>
      <c r="R81" s="61">
        <v>125340</v>
      </c>
      <c r="S81" s="61">
        <v>133711</v>
      </c>
      <c r="T81" s="35">
        <v>88676</v>
      </c>
      <c r="U81" s="35">
        <v>95098</v>
      </c>
      <c r="V81" s="61">
        <v>62989</v>
      </c>
      <c r="W81" s="35">
        <v>69677</v>
      </c>
      <c r="X81" s="61">
        <v>28082</v>
      </c>
      <c r="Y81" s="61">
        <v>30642</v>
      </c>
      <c r="Z81" s="61">
        <v>38459</v>
      </c>
      <c r="AA81" s="61">
        <v>40779</v>
      </c>
      <c r="AB81" s="61">
        <v>8816</v>
      </c>
      <c r="AC81" s="61">
        <v>9870</v>
      </c>
      <c r="AD81" s="61">
        <v>3322</v>
      </c>
      <c r="AE81" s="61">
        <v>3571</v>
      </c>
    </row>
    <row r="82" spans="1:32">
      <c r="A82" s="16"/>
      <c r="B82" s="10"/>
      <c r="E82" s="4"/>
      <c r="F82" s="10"/>
      <c r="J82" s="10"/>
      <c r="K82" s="15"/>
      <c r="M82" s="54" t="s">
        <v>15</v>
      </c>
      <c r="N82" s="61">
        <v>365815</v>
      </c>
      <c r="O82" s="35">
        <v>393613</v>
      </c>
      <c r="P82" s="61">
        <v>7464</v>
      </c>
      <c r="Q82" s="61">
        <v>8270</v>
      </c>
      <c r="R82" s="61">
        <v>124045</v>
      </c>
      <c r="S82" s="61">
        <v>132146</v>
      </c>
      <c r="T82" s="35">
        <v>88331</v>
      </c>
      <c r="U82" s="35">
        <v>95049</v>
      </c>
      <c r="V82" s="61">
        <v>64227</v>
      </c>
      <c r="W82" s="35">
        <v>70096</v>
      </c>
      <c r="X82" s="61">
        <v>29587</v>
      </c>
      <c r="Y82" s="61">
        <v>32328</v>
      </c>
      <c r="Z82" s="61">
        <v>39671</v>
      </c>
      <c r="AA82" s="61">
        <v>42369</v>
      </c>
      <c r="AB82" s="61">
        <v>9301</v>
      </c>
      <c r="AC82" s="61">
        <v>10085</v>
      </c>
      <c r="AD82" s="61">
        <v>3189</v>
      </c>
      <c r="AE82" s="61">
        <v>3270</v>
      </c>
    </row>
    <row r="83" spans="1:32">
      <c r="A83" s="16"/>
      <c r="B83" s="10"/>
      <c r="E83" s="4"/>
      <c r="F83" s="10"/>
      <c r="J83" s="10"/>
      <c r="K83" s="15"/>
      <c r="M83" s="54" t="s">
        <v>16</v>
      </c>
      <c r="N83" s="61">
        <v>365967</v>
      </c>
      <c r="O83" s="35">
        <v>383046</v>
      </c>
      <c r="P83" s="61">
        <v>7707</v>
      </c>
      <c r="Q83" s="61">
        <v>8154</v>
      </c>
      <c r="R83" s="61">
        <v>122888</v>
      </c>
      <c r="S83" s="61">
        <v>127136</v>
      </c>
      <c r="T83" s="35">
        <v>86425</v>
      </c>
      <c r="U83" s="35">
        <v>92548</v>
      </c>
      <c r="V83" s="61">
        <v>66104</v>
      </c>
      <c r="W83" s="35">
        <v>69222</v>
      </c>
      <c r="X83" s="61">
        <v>30216</v>
      </c>
      <c r="Y83" s="61">
        <v>32595</v>
      </c>
      <c r="Z83" s="61">
        <v>40004</v>
      </c>
      <c r="AA83" s="61">
        <v>40500</v>
      </c>
      <c r="AB83" s="61">
        <v>9436</v>
      </c>
      <c r="AC83" s="61">
        <v>9867</v>
      </c>
      <c r="AD83" s="61">
        <v>3187</v>
      </c>
      <c r="AE83" s="61">
        <v>3024</v>
      </c>
    </row>
    <row r="84" spans="1:32">
      <c r="A84" s="16"/>
      <c r="B84" s="10"/>
      <c r="E84" s="4"/>
      <c r="F84" s="10"/>
      <c r="J84" s="10"/>
      <c r="K84" s="15"/>
      <c r="M84" s="54" t="s">
        <v>17</v>
      </c>
      <c r="N84" s="61">
        <v>324126</v>
      </c>
      <c r="O84" s="35">
        <v>321553</v>
      </c>
      <c r="P84" s="61">
        <v>6082</v>
      </c>
      <c r="Q84" s="61">
        <v>5970</v>
      </c>
      <c r="R84" s="61">
        <v>109936</v>
      </c>
      <c r="S84" s="61">
        <v>108670</v>
      </c>
      <c r="T84" s="35">
        <v>77204</v>
      </c>
      <c r="U84" s="35">
        <v>77773</v>
      </c>
      <c r="V84" s="61">
        <v>58911</v>
      </c>
      <c r="W84" s="35">
        <v>58830</v>
      </c>
      <c r="X84" s="61">
        <v>27725</v>
      </c>
      <c r="Y84" s="61">
        <v>27891</v>
      </c>
      <c r="Z84" s="61">
        <v>33717</v>
      </c>
      <c r="AA84" s="61">
        <v>32038</v>
      </c>
      <c r="AB84" s="61">
        <v>8117</v>
      </c>
      <c r="AC84" s="61">
        <v>8386</v>
      </c>
      <c r="AD84" s="61">
        <v>2434</v>
      </c>
      <c r="AE84" s="61">
        <v>1995</v>
      </c>
    </row>
    <row r="85" spans="1:32">
      <c r="A85" s="43" t="s">
        <v>4</v>
      </c>
      <c r="B85" s="10"/>
      <c r="E85" s="9" t="s">
        <v>4</v>
      </c>
      <c r="F85" s="10"/>
      <c r="J85" s="10"/>
      <c r="K85" s="15"/>
      <c r="M85" s="54" t="s">
        <v>18</v>
      </c>
      <c r="N85" s="61">
        <v>226286</v>
      </c>
      <c r="O85" s="35">
        <v>218714</v>
      </c>
      <c r="P85" s="61">
        <v>3627</v>
      </c>
      <c r="Q85" s="61">
        <v>3504</v>
      </c>
      <c r="R85" s="61">
        <v>76671</v>
      </c>
      <c r="S85" s="61">
        <v>72982</v>
      </c>
      <c r="T85" s="35">
        <v>55136</v>
      </c>
      <c r="U85" s="35">
        <v>53611</v>
      </c>
      <c r="V85" s="61">
        <v>41258</v>
      </c>
      <c r="W85" s="35">
        <v>40706</v>
      </c>
      <c r="X85" s="61">
        <v>18874</v>
      </c>
      <c r="Y85" s="61">
        <v>18746</v>
      </c>
      <c r="Z85" s="61">
        <v>23331</v>
      </c>
      <c r="AA85" s="61">
        <v>22180</v>
      </c>
      <c r="AB85" s="61">
        <v>5988</v>
      </c>
      <c r="AC85" s="61">
        <v>5952</v>
      </c>
      <c r="AD85" s="61">
        <v>1401</v>
      </c>
      <c r="AE85" s="61">
        <v>1033</v>
      </c>
    </row>
    <row r="86" spans="1:32">
      <c r="A86" s="16"/>
      <c r="B86" s="10"/>
      <c r="E86" s="4"/>
      <c r="F86" s="10"/>
      <c r="J86" s="10"/>
      <c r="K86" s="15"/>
      <c r="M86" s="54" t="s">
        <v>19</v>
      </c>
      <c r="N86" s="61">
        <v>160156</v>
      </c>
      <c r="O86" s="35">
        <v>162391</v>
      </c>
      <c r="P86" s="61">
        <v>2248</v>
      </c>
      <c r="Q86" s="61">
        <v>2219</v>
      </c>
      <c r="R86" s="61">
        <v>54158</v>
      </c>
      <c r="S86" s="61">
        <v>53538</v>
      </c>
      <c r="T86" s="35">
        <v>39708</v>
      </c>
      <c r="U86" s="35">
        <v>41383</v>
      </c>
      <c r="V86" s="61">
        <v>29165</v>
      </c>
      <c r="W86" s="35">
        <v>30023</v>
      </c>
      <c r="X86" s="61">
        <v>13920</v>
      </c>
      <c r="Y86" s="61">
        <v>14234</v>
      </c>
      <c r="Z86" s="61">
        <v>16018</v>
      </c>
      <c r="AA86" s="61">
        <v>16022</v>
      </c>
      <c r="AB86" s="61">
        <v>4362</v>
      </c>
      <c r="AC86" s="61">
        <v>4548</v>
      </c>
      <c r="AD86" s="61">
        <v>577</v>
      </c>
      <c r="AE86" s="61">
        <v>424</v>
      </c>
    </row>
    <row r="87" spans="1:32">
      <c r="A87" s="16"/>
      <c r="B87" s="10"/>
      <c r="E87" s="4"/>
      <c r="F87" s="10"/>
      <c r="J87" s="10"/>
      <c r="K87" s="15"/>
      <c r="M87" s="54" t="s">
        <v>20</v>
      </c>
      <c r="N87" s="61">
        <v>129194</v>
      </c>
      <c r="O87" s="35">
        <v>140835</v>
      </c>
      <c r="P87" s="61">
        <v>1619</v>
      </c>
      <c r="Q87" s="61">
        <v>1715</v>
      </c>
      <c r="R87" s="61">
        <v>42956</v>
      </c>
      <c r="S87" s="61">
        <v>45762</v>
      </c>
      <c r="T87" s="35">
        <v>33729</v>
      </c>
      <c r="U87" s="35">
        <v>37682</v>
      </c>
      <c r="V87" s="61">
        <v>23058</v>
      </c>
      <c r="W87" s="35">
        <v>25540</v>
      </c>
      <c r="X87" s="61">
        <v>11509</v>
      </c>
      <c r="Y87" s="61">
        <v>13016</v>
      </c>
      <c r="Z87" s="61">
        <v>12398</v>
      </c>
      <c r="AA87" s="61">
        <v>12979</v>
      </c>
      <c r="AB87" s="61">
        <v>3611</v>
      </c>
      <c r="AC87" s="61">
        <v>3860</v>
      </c>
      <c r="AD87" s="61">
        <v>314</v>
      </c>
      <c r="AE87" s="61">
        <v>281</v>
      </c>
    </row>
    <row r="88" spans="1:32">
      <c r="A88" s="44"/>
      <c r="B88" s="10"/>
      <c r="E88" s="45"/>
      <c r="F88" s="10"/>
      <c r="J88" s="10"/>
      <c r="K88" s="15"/>
      <c r="M88" s="54" t="s">
        <v>21</v>
      </c>
      <c r="N88" s="61">
        <v>82139</v>
      </c>
      <c r="O88" s="35">
        <v>118838</v>
      </c>
      <c r="P88" s="61">
        <v>959</v>
      </c>
      <c r="Q88" s="61">
        <v>1375</v>
      </c>
      <c r="R88" s="61">
        <v>26865</v>
      </c>
      <c r="S88" s="61">
        <v>37846</v>
      </c>
      <c r="T88" s="35">
        <v>22312</v>
      </c>
      <c r="U88" s="35">
        <v>33057</v>
      </c>
      <c r="V88" s="61">
        <v>14267</v>
      </c>
      <c r="W88" s="35">
        <v>21055</v>
      </c>
      <c r="X88" s="61">
        <v>8042</v>
      </c>
      <c r="Y88" s="61">
        <v>12074</v>
      </c>
      <c r="Z88" s="61">
        <v>7499</v>
      </c>
      <c r="AA88" s="61">
        <v>10100</v>
      </c>
      <c r="AB88" s="61">
        <v>2036</v>
      </c>
      <c r="AC88" s="61">
        <v>3187</v>
      </c>
      <c r="AD88" s="61">
        <v>159</v>
      </c>
      <c r="AE88" s="61">
        <v>144</v>
      </c>
      <c r="AF88" s="182"/>
    </row>
    <row r="89" spans="1:32">
      <c r="A89" s="16"/>
      <c r="B89" s="10"/>
      <c r="E89" s="4"/>
      <c r="F89" s="10"/>
      <c r="J89" s="10"/>
      <c r="K89" s="15"/>
      <c r="M89" s="54" t="s">
        <v>29</v>
      </c>
      <c r="N89" s="61">
        <v>35756</v>
      </c>
      <c r="O89" s="35">
        <v>80377</v>
      </c>
      <c r="P89" s="61">
        <v>370</v>
      </c>
      <c r="Q89" s="61">
        <v>799</v>
      </c>
      <c r="R89" s="61">
        <v>11356</v>
      </c>
      <c r="S89" s="61">
        <v>24911</v>
      </c>
      <c r="T89" s="35">
        <v>10172</v>
      </c>
      <c r="U89" s="35">
        <v>22842</v>
      </c>
      <c r="V89" s="61">
        <v>6041</v>
      </c>
      <c r="W89" s="35">
        <v>14570</v>
      </c>
      <c r="X89" s="61">
        <v>3812</v>
      </c>
      <c r="Y89" s="61">
        <v>8637</v>
      </c>
      <c r="Z89" s="61">
        <v>3203</v>
      </c>
      <c r="AA89" s="61">
        <v>6516</v>
      </c>
      <c r="AB89" s="61">
        <v>762</v>
      </c>
      <c r="AC89" s="61">
        <v>2008</v>
      </c>
      <c r="AD89" s="61">
        <v>40</v>
      </c>
      <c r="AE89" s="61">
        <v>94</v>
      </c>
      <c r="AF89" s="182"/>
    </row>
    <row r="90" spans="1:32">
      <c r="A90" s="16"/>
      <c r="B90" s="10"/>
      <c r="E90" s="4"/>
      <c r="F90" s="10"/>
      <c r="J90" s="10"/>
      <c r="K90" s="15"/>
      <c r="M90" s="54" t="s">
        <v>30</v>
      </c>
      <c r="N90" s="61">
        <v>17976</v>
      </c>
      <c r="O90" s="35">
        <v>46275</v>
      </c>
      <c r="P90" s="61">
        <v>161</v>
      </c>
      <c r="Q90" s="61">
        <v>437</v>
      </c>
      <c r="R90" s="61">
        <v>5535</v>
      </c>
      <c r="S90" s="61">
        <v>13967</v>
      </c>
      <c r="T90" s="35">
        <v>5433</v>
      </c>
      <c r="U90" s="35">
        <v>13682</v>
      </c>
      <c r="V90" s="61">
        <v>3179</v>
      </c>
      <c r="W90" s="35">
        <v>8327</v>
      </c>
      <c r="X90" s="61">
        <v>1833</v>
      </c>
      <c r="Y90" s="61">
        <v>5058</v>
      </c>
      <c r="Z90" s="61">
        <v>1441</v>
      </c>
      <c r="AA90" s="61">
        <v>3610</v>
      </c>
      <c r="AB90" s="61">
        <v>375</v>
      </c>
      <c r="AC90" s="61">
        <v>1160</v>
      </c>
      <c r="AD90" s="61">
        <v>19</v>
      </c>
      <c r="AE90" s="61">
        <v>34</v>
      </c>
      <c r="AF90" s="182"/>
    </row>
    <row r="91" spans="1:32">
      <c r="A91" s="16"/>
      <c r="B91" s="10"/>
      <c r="E91" s="4"/>
      <c r="F91" s="10"/>
      <c r="J91" s="10"/>
      <c r="K91" s="15"/>
      <c r="M91" s="54" t="s">
        <v>22</v>
      </c>
      <c r="N91" s="61">
        <v>6163</v>
      </c>
      <c r="O91" s="35">
        <v>18979</v>
      </c>
      <c r="P91" s="61">
        <v>46</v>
      </c>
      <c r="Q91" s="61">
        <v>136</v>
      </c>
      <c r="R91" s="61">
        <v>1860</v>
      </c>
      <c r="S91" s="61">
        <v>5619</v>
      </c>
      <c r="T91" s="35">
        <v>1916</v>
      </c>
      <c r="U91" s="35">
        <v>5854</v>
      </c>
      <c r="V91" s="61">
        <v>1090</v>
      </c>
      <c r="W91" s="35">
        <v>3378</v>
      </c>
      <c r="X91" s="61">
        <v>628</v>
      </c>
      <c r="Y91" s="61">
        <v>2159</v>
      </c>
      <c r="Z91" s="61">
        <v>508</v>
      </c>
      <c r="AA91" s="61">
        <v>1406</v>
      </c>
      <c r="AB91" s="61">
        <v>113</v>
      </c>
      <c r="AC91" s="61">
        <v>415</v>
      </c>
      <c r="AD91" s="61">
        <v>2</v>
      </c>
      <c r="AE91" s="61">
        <v>12</v>
      </c>
      <c r="AF91" s="182"/>
    </row>
    <row r="92" spans="1:32">
      <c r="A92" s="16"/>
      <c r="B92" s="10"/>
      <c r="E92" s="4"/>
      <c r="F92" s="10"/>
      <c r="J92" s="10"/>
      <c r="K92" s="15"/>
      <c r="M92" s="55" t="s">
        <v>23</v>
      </c>
      <c r="N92" s="62">
        <v>1352</v>
      </c>
      <c r="O92" s="56">
        <v>4928</v>
      </c>
      <c r="P92" s="62">
        <v>10</v>
      </c>
      <c r="Q92" s="62">
        <v>38</v>
      </c>
      <c r="R92" s="62">
        <v>415</v>
      </c>
      <c r="S92" s="62">
        <v>1398</v>
      </c>
      <c r="T92" s="56">
        <v>411</v>
      </c>
      <c r="U92" s="56">
        <v>1583</v>
      </c>
      <c r="V92" s="62">
        <v>248</v>
      </c>
      <c r="W92" s="56">
        <v>831</v>
      </c>
      <c r="X92" s="62">
        <v>121</v>
      </c>
      <c r="Y92" s="62">
        <v>602</v>
      </c>
      <c r="Z92" s="62">
        <v>116</v>
      </c>
      <c r="AA92" s="62">
        <v>368</v>
      </c>
      <c r="AB92" s="62">
        <v>23</v>
      </c>
      <c r="AC92" s="62">
        <v>103</v>
      </c>
      <c r="AD92" s="62">
        <v>8</v>
      </c>
      <c r="AE92" s="62">
        <v>5</v>
      </c>
      <c r="AF92" s="182"/>
    </row>
    <row r="93" spans="1:32">
      <c r="A93" s="16"/>
      <c r="B93" s="10"/>
      <c r="E93" s="4"/>
      <c r="F93" s="10"/>
      <c r="J93" s="10"/>
      <c r="K93" s="15"/>
      <c r="M93" s="47">
        <v>36494</v>
      </c>
      <c r="N93" s="47"/>
      <c r="O93" s="47"/>
      <c r="P93" s="47"/>
      <c r="Q93" s="10"/>
      <c r="R93" s="10"/>
      <c r="S93" s="10"/>
      <c r="T93" s="10"/>
      <c r="U93" s="10"/>
      <c r="V93" s="10"/>
      <c r="W93" s="10"/>
      <c r="X93" s="47">
        <v>36494</v>
      </c>
      <c r="Y93" s="10"/>
      <c r="Z93" s="10"/>
      <c r="AA93" s="10"/>
      <c r="AB93" s="10"/>
      <c r="AC93" s="10"/>
      <c r="AD93" s="10"/>
      <c r="AE93" s="10"/>
      <c r="AF93" s="182"/>
    </row>
    <row r="94" spans="1:32" ht="13.15">
      <c r="A94" s="16"/>
      <c r="B94" s="10"/>
      <c r="E94" s="4"/>
      <c r="F94" s="10"/>
      <c r="J94" s="10"/>
      <c r="K94" s="15"/>
      <c r="M94" s="370" t="s">
        <v>0</v>
      </c>
      <c r="N94" s="368" t="s">
        <v>40</v>
      </c>
      <c r="O94" s="369"/>
      <c r="P94" s="368" t="s">
        <v>3</v>
      </c>
      <c r="Q94" s="369"/>
      <c r="R94" s="368" t="s">
        <v>31</v>
      </c>
      <c r="S94" s="369"/>
      <c r="T94" s="368" t="s">
        <v>32</v>
      </c>
      <c r="U94" s="369"/>
      <c r="V94" s="368" t="s">
        <v>33</v>
      </c>
      <c r="W94" s="369"/>
      <c r="X94" s="368" t="s">
        <v>34</v>
      </c>
      <c r="Y94" s="369"/>
      <c r="Z94" s="368" t="s">
        <v>35</v>
      </c>
      <c r="AA94" s="369"/>
      <c r="AB94" s="368" t="s">
        <v>36</v>
      </c>
      <c r="AC94" s="369"/>
      <c r="AD94" s="368" t="s">
        <v>37</v>
      </c>
      <c r="AE94" s="369"/>
      <c r="AF94" s="182"/>
    </row>
    <row r="95" spans="1:32" ht="13.15">
      <c r="A95" s="16"/>
      <c r="B95" s="10"/>
      <c r="E95" s="4"/>
      <c r="F95" s="10"/>
      <c r="J95" s="10"/>
      <c r="K95" s="15"/>
      <c r="M95" s="371"/>
      <c r="N95" s="58" t="s">
        <v>26</v>
      </c>
      <c r="O95" s="59" t="s">
        <v>27</v>
      </c>
      <c r="P95" s="58" t="s">
        <v>26</v>
      </c>
      <c r="Q95" s="59" t="s">
        <v>27</v>
      </c>
      <c r="R95" s="58" t="s">
        <v>26</v>
      </c>
      <c r="S95" s="59" t="s">
        <v>27</v>
      </c>
      <c r="T95" s="58" t="s">
        <v>26</v>
      </c>
      <c r="U95" s="59" t="s">
        <v>27</v>
      </c>
      <c r="V95" s="58" t="s">
        <v>26</v>
      </c>
      <c r="W95" s="59" t="s">
        <v>27</v>
      </c>
      <c r="X95" s="58" t="s">
        <v>26</v>
      </c>
      <c r="Y95" s="59" t="s">
        <v>27</v>
      </c>
      <c r="Z95" s="58" t="s">
        <v>26</v>
      </c>
      <c r="AA95" s="59" t="s">
        <v>27</v>
      </c>
      <c r="AB95" s="58" t="s">
        <v>26</v>
      </c>
      <c r="AC95" s="59" t="s">
        <v>27</v>
      </c>
      <c r="AD95" s="58" t="s">
        <v>26</v>
      </c>
      <c r="AE95" s="59" t="s">
        <v>27</v>
      </c>
      <c r="AF95" s="182"/>
    </row>
    <row r="96" spans="1:32">
      <c r="A96" s="43" t="s">
        <v>4</v>
      </c>
      <c r="B96" s="10"/>
      <c r="E96" s="9" t="s">
        <v>4</v>
      </c>
      <c r="F96" s="10"/>
      <c r="J96" s="10"/>
      <c r="K96" s="15"/>
      <c r="M96" s="54" t="s">
        <v>6</v>
      </c>
      <c r="N96" s="61">
        <v>245533</v>
      </c>
      <c r="O96" s="35">
        <v>229160</v>
      </c>
      <c r="P96" s="61">
        <v>5107</v>
      </c>
      <c r="Q96" s="61">
        <v>4845</v>
      </c>
      <c r="R96" s="61">
        <v>86130</v>
      </c>
      <c r="S96" s="61">
        <v>79687</v>
      </c>
      <c r="T96" s="35">
        <v>59616</v>
      </c>
      <c r="U96" s="35">
        <v>56258</v>
      </c>
      <c r="V96" s="61">
        <v>45583</v>
      </c>
      <c r="W96" s="35">
        <v>42573</v>
      </c>
      <c r="X96" s="61">
        <v>16462</v>
      </c>
      <c r="Y96" s="61">
        <v>15351</v>
      </c>
      <c r="Z96" s="61">
        <v>25240</v>
      </c>
      <c r="AA96" s="61">
        <v>23614</v>
      </c>
      <c r="AB96" s="61">
        <v>5090</v>
      </c>
      <c r="AC96" s="61">
        <v>4649</v>
      </c>
      <c r="AD96" s="61">
        <v>2305</v>
      </c>
      <c r="AE96" s="61">
        <v>2183</v>
      </c>
      <c r="AF96" s="182"/>
    </row>
    <row r="97" spans="1:32">
      <c r="A97" s="16"/>
      <c r="B97" s="10"/>
      <c r="E97" s="4"/>
      <c r="F97" s="10"/>
      <c r="J97" s="10"/>
      <c r="K97" s="15"/>
      <c r="M97" s="54" t="s">
        <v>7</v>
      </c>
      <c r="N97" s="61">
        <v>276628</v>
      </c>
      <c r="O97" s="35">
        <v>262162</v>
      </c>
      <c r="P97" s="61">
        <v>5672</v>
      </c>
      <c r="Q97" s="61">
        <v>5363</v>
      </c>
      <c r="R97" s="61">
        <v>96305</v>
      </c>
      <c r="S97" s="61">
        <v>91401</v>
      </c>
      <c r="T97" s="35">
        <v>66359</v>
      </c>
      <c r="U97" s="35">
        <v>62563</v>
      </c>
      <c r="V97" s="61">
        <v>50907</v>
      </c>
      <c r="W97" s="35">
        <v>48457</v>
      </c>
      <c r="X97" s="61">
        <v>19308</v>
      </c>
      <c r="Y97" s="61">
        <v>18493</v>
      </c>
      <c r="Z97" s="61">
        <v>29243</v>
      </c>
      <c r="AA97" s="61">
        <v>27606</v>
      </c>
      <c r="AB97" s="61">
        <v>6173</v>
      </c>
      <c r="AC97" s="61">
        <v>5819</v>
      </c>
      <c r="AD97" s="61">
        <v>2661</v>
      </c>
      <c r="AE97" s="61">
        <v>2460</v>
      </c>
      <c r="AF97" s="182"/>
    </row>
    <row r="98" spans="1:32">
      <c r="A98" s="16"/>
      <c r="B98" s="10"/>
      <c r="E98" s="4"/>
      <c r="F98" s="10"/>
      <c r="J98" s="10"/>
      <c r="K98" s="15"/>
      <c r="M98" s="54" t="s">
        <v>8</v>
      </c>
      <c r="N98" s="61">
        <v>310483</v>
      </c>
      <c r="O98" s="35">
        <v>294388</v>
      </c>
      <c r="P98" s="61">
        <v>6549</v>
      </c>
      <c r="Q98" s="61">
        <v>6231</v>
      </c>
      <c r="R98" s="61">
        <v>107066</v>
      </c>
      <c r="S98" s="61">
        <v>101400</v>
      </c>
      <c r="T98" s="35">
        <v>73954</v>
      </c>
      <c r="U98" s="35">
        <v>70400</v>
      </c>
      <c r="V98" s="61">
        <v>56781</v>
      </c>
      <c r="W98" s="35">
        <v>54043</v>
      </c>
      <c r="X98" s="61">
        <v>22559</v>
      </c>
      <c r="Y98" s="61">
        <v>21103</v>
      </c>
      <c r="Z98" s="61">
        <v>33291</v>
      </c>
      <c r="AA98" s="61">
        <v>31461</v>
      </c>
      <c r="AB98" s="61">
        <v>7504</v>
      </c>
      <c r="AC98" s="61">
        <v>7064</v>
      </c>
      <c r="AD98" s="61">
        <v>2779</v>
      </c>
      <c r="AE98" s="61">
        <v>2686</v>
      </c>
      <c r="AF98" s="182"/>
    </row>
    <row r="99" spans="1:32">
      <c r="A99" s="43" t="s">
        <v>4</v>
      </c>
      <c r="B99" s="10"/>
      <c r="E99" s="9" t="s">
        <v>4</v>
      </c>
      <c r="F99" s="10"/>
      <c r="J99" s="10"/>
      <c r="K99" s="15"/>
      <c r="M99" s="54" t="s">
        <v>9</v>
      </c>
      <c r="N99" s="61">
        <v>321434</v>
      </c>
      <c r="O99" s="35">
        <v>309010</v>
      </c>
      <c r="P99" s="61">
        <v>6834</v>
      </c>
      <c r="Q99" s="61">
        <v>6510</v>
      </c>
      <c r="R99" s="61">
        <v>110477</v>
      </c>
      <c r="S99" s="61">
        <v>105886</v>
      </c>
      <c r="T99" s="35">
        <v>75099</v>
      </c>
      <c r="U99" s="35">
        <v>73146</v>
      </c>
      <c r="V99" s="61">
        <v>58406</v>
      </c>
      <c r="W99" s="35">
        <v>55527</v>
      </c>
      <c r="X99" s="61">
        <v>24108</v>
      </c>
      <c r="Y99" s="61">
        <v>23212</v>
      </c>
      <c r="Z99" s="61">
        <v>35499</v>
      </c>
      <c r="AA99" s="61">
        <v>34117</v>
      </c>
      <c r="AB99" s="61">
        <v>8277</v>
      </c>
      <c r="AC99" s="61">
        <v>8057</v>
      </c>
      <c r="AD99" s="61">
        <v>2734</v>
      </c>
      <c r="AE99" s="61">
        <v>2555</v>
      </c>
      <c r="AF99" s="182"/>
    </row>
    <row r="100" spans="1:32">
      <c r="A100" s="16"/>
      <c r="B100" s="10"/>
      <c r="J100" s="10"/>
      <c r="K100" s="15"/>
      <c r="M100" s="54" t="s">
        <v>10</v>
      </c>
      <c r="N100" s="61">
        <v>201412</v>
      </c>
      <c r="O100" s="35">
        <v>217908</v>
      </c>
      <c r="P100" s="61">
        <v>3773</v>
      </c>
      <c r="Q100" s="61">
        <v>4307</v>
      </c>
      <c r="R100" s="61">
        <v>69442</v>
      </c>
      <c r="S100" s="61">
        <v>74449</v>
      </c>
      <c r="T100" s="35">
        <v>48198</v>
      </c>
      <c r="U100" s="35">
        <v>51475</v>
      </c>
      <c r="V100" s="61">
        <v>32685</v>
      </c>
      <c r="W100" s="35">
        <v>37024</v>
      </c>
      <c r="X100" s="61">
        <v>17470</v>
      </c>
      <c r="Y100" s="61">
        <v>18148</v>
      </c>
      <c r="Z100" s="61">
        <v>23426</v>
      </c>
      <c r="AA100" s="61">
        <v>25348</v>
      </c>
      <c r="AB100" s="61">
        <v>5019</v>
      </c>
      <c r="AC100" s="61">
        <v>5367</v>
      </c>
      <c r="AD100" s="61">
        <v>1399</v>
      </c>
      <c r="AE100" s="61">
        <v>1790</v>
      </c>
      <c r="AF100" s="182"/>
    </row>
    <row r="101" spans="1:32" ht="13.15">
      <c r="A101" s="5"/>
      <c r="B101" s="4"/>
      <c r="C101" s="4"/>
      <c r="D101" s="4"/>
      <c r="E101" s="4"/>
      <c r="F101" s="4"/>
      <c r="G101" s="4"/>
      <c r="H101" s="4"/>
      <c r="I101" s="4"/>
      <c r="J101" s="4"/>
      <c r="K101" s="42"/>
      <c r="M101" s="54" t="s">
        <v>11</v>
      </c>
      <c r="N101" s="61">
        <v>156901</v>
      </c>
      <c r="O101" s="35">
        <v>199412</v>
      </c>
      <c r="P101" s="61">
        <v>3470</v>
      </c>
      <c r="Q101" s="61">
        <v>4567</v>
      </c>
      <c r="R101" s="61">
        <v>57571</v>
      </c>
      <c r="S101" s="61">
        <v>72287</v>
      </c>
      <c r="T101" s="35">
        <v>35877</v>
      </c>
      <c r="U101" s="35">
        <v>45833</v>
      </c>
      <c r="V101" s="61">
        <v>25781</v>
      </c>
      <c r="W101" s="35">
        <v>35202</v>
      </c>
      <c r="X101" s="61">
        <v>11555</v>
      </c>
      <c r="Y101" s="61">
        <v>13788</v>
      </c>
      <c r="Z101" s="61">
        <v>18281</v>
      </c>
      <c r="AA101" s="61">
        <v>21849</v>
      </c>
      <c r="AB101" s="61">
        <v>3032</v>
      </c>
      <c r="AC101" s="61">
        <v>3895</v>
      </c>
      <c r="AD101" s="61">
        <v>1334</v>
      </c>
      <c r="AE101" s="61">
        <v>1991</v>
      </c>
      <c r="AF101" s="182"/>
    </row>
    <row r="102" spans="1:32" ht="13.15">
      <c r="A102" s="6"/>
      <c r="B102" s="7"/>
      <c r="C102" s="8"/>
      <c r="D102" s="7"/>
      <c r="E102" s="7"/>
      <c r="F102" s="7"/>
      <c r="G102" s="7"/>
      <c r="H102" s="7"/>
      <c r="I102" s="7"/>
      <c r="J102" s="7"/>
      <c r="K102" s="46"/>
      <c r="M102" s="54" t="s">
        <v>12</v>
      </c>
      <c r="N102" s="61">
        <v>271019</v>
      </c>
      <c r="O102" s="35">
        <v>325777</v>
      </c>
      <c r="P102" s="61">
        <v>5619</v>
      </c>
      <c r="Q102" s="61">
        <v>6911</v>
      </c>
      <c r="R102" s="61">
        <v>97958</v>
      </c>
      <c r="S102" s="61">
        <v>115793</v>
      </c>
      <c r="T102" s="35">
        <v>66386</v>
      </c>
      <c r="U102" s="35">
        <v>81393</v>
      </c>
      <c r="V102" s="61">
        <v>46587</v>
      </c>
      <c r="W102" s="35">
        <v>57582</v>
      </c>
      <c r="X102" s="61">
        <v>18561</v>
      </c>
      <c r="Y102" s="61">
        <v>21659</v>
      </c>
      <c r="Z102" s="61">
        <v>28306</v>
      </c>
      <c r="AA102" s="61">
        <v>32937</v>
      </c>
      <c r="AB102" s="61">
        <v>5244</v>
      </c>
      <c r="AC102" s="61">
        <v>6372</v>
      </c>
      <c r="AD102" s="61">
        <v>2358</v>
      </c>
      <c r="AE102" s="61">
        <v>3130</v>
      </c>
      <c r="AF102" s="182"/>
    </row>
    <row r="103" spans="1:32" ht="17.649999999999999">
      <c r="A103" s="138" t="s">
        <v>53</v>
      </c>
      <c r="B103" s="144"/>
      <c r="C103" s="137"/>
      <c r="D103" s="139"/>
      <c r="E103" s="139"/>
      <c r="F103" s="139"/>
      <c r="G103" s="139"/>
      <c r="H103" s="139"/>
      <c r="I103" s="138" t="s">
        <v>80</v>
      </c>
      <c r="J103" s="139"/>
      <c r="K103" s="139"/>
      <c r="M103" s="54" t="s">
        <v>13</v>
      </c>
      <c r="N103" s="61">
        <v>305981</v>
      </c>
      <c r="O103" s="35">
        <v>343950</v>
      </c>
      <c r="P103" s="61">
        <v>6195</v>
      </c>
      <c r="Q103" s="61">
        <v>7144</v>
      </c>
      <c r="R103" s="61">
        <v>107757</v>
      </c>
      <c r="S103" s="61">
        <v>119351</v>
      </c>
      <c r="T103" s="35">
        <v>76615</v>
      </c>
      <c r="U103" s="35">
        <v>86524</v>
      </c>
      <c r="V103" s="61">
        <v>52716</v>
      </c>
      <c r="W103" s="35">
        <v>60550</v>
      </c>
      <c r="X103" s="61">
        <v>21715</v>
      </c>
      <c r="Y103" s="61">
        <v>24444</v>
      </c>
      <c r="Z103" s="61">
        <v>32047</v>
      </c>
      <c r="AA103" s="61">
        <v>35423</v>
      </c>
      <c r="AB103" s="61">
        <v>6146</v>
      </c>
      <c r="AC103" s="61">
        <v>7394</v>
      </c>
      <c r="AD103" s="61">
        <v>2790</v>
      </c>
      <c r="AE103" s="61">
        <v>3120</v>
      </c>
      <c r="AF103" s="182"/>
    </row>
    <row r="104" spans="1:32" ht="13.15">
      <c r="A104" s="11" t="s">
        <v>51</v>
      </c>
      <c r="C104" s="48" t="s">
        <v>39</v>
      </c>
      <c r="E104" s="14"/>
      <c r="F104" s="3"/>
      <c r="G104" s="3"/>
      <c r="H104" s="3"/>
      <c r="I104" s="3"/>
      <c r="J104" s="134"/>
      <c r="K104" s="49"/>
      <c r="M104" s="54" t="s">
        <v>14</v>
      </c>
      <c r="N104" s="61">
        <v>354984</v>
      </c>
      <c r="O104" s="35">
        <v>384209</v>
      </c>
      <c r="P104" s="61">
        <v>7104</v>
      </c>
      <c r="Q104" s="61">
        <v>8171</v>
      </c>
      <c r="R104" s="61">
        <v>123182</v>
      </c>
      <c r="S104" s="61">
        <v>131205</v>
      </c>
      <c r="T104" s="35">
        <v>86403</v>
      </c>
      <c r="U104" s="35">
        <v>93120</v>
      </c>
      <c r="V104" s="61">
        <v>62110</v>
      </c>
      <c r="W104" s="35">
        <v>69219</v>
      </c>
      <c r="X104" s="61">
        <v>26939</v>
      </c>
      <c r="Y104" s="61">
        <v>29621</v>
      </c>
      <c r="Z104" s="61">
        <v>37690</v>
      </c>
      <c r="AA104" s="61">
        <v>40081</v>
      </c>
      <c r="AB104" s="61">
        <v>8372</v>
      </c>
      <c r="AC104" s="61">
        <v>9395</v>
      </c>
      <c r="AD104" s="61">
        <v>3184</v>
      </c>
      <c r="AE104" s="61">
        <v>3397</v>
      </c>
      <c r="AF104" s="182"/>
    </row>
    <row r="105" spans="1:32">
      <c r="A105" s="16"/>
      <c r="B105" s="4"/>
      <c r="C105" s="4"/>
      <c r="D105" s="4"/>
      <c r="E105" s="4"/>
      <c r="F105" s="4"/>
      <c r="G105" s="4"/>
      <c r="H105" s="4"/>
      <c r="I105" s="4"/>
      <c r="J105" s="4"/>
      <c r="K105" s="42"/>
      <c r="M105" s="54" t="s">
        <v>15</v>
      </c>
      <c r="N105" s="61">
        <v>360659</v>
      </c>
      <c r="O105" s="35">
        <v>388575</v>
      </c>
      <c r="P105" s="61">
        <v>7398</v>
      </c>
      <c r="Q105" s="61">
        <v>8256</v>
      </c>
      <c r="R105" s="61">
        <v>122368</v>
      </c>
      <c r="S105" s="61">
        <v>130618</v>
      </c>
      <c r="T105" s="35">
        <v>87028</v>
      </c>
      <c r="U105" s="35">
        <v>93491</v>
      </c>
      <c r="V105" s="61">
        <v>63543</v>
      </c>
      <c r="W105" s="35">
        <v>69783</v>
      </c>
      <c r="X105" s="61">
        <v>29057</v>
      </c>
      <c r="Y105" s="61">
        <v>31542</v>
      </c>
      <c r="Z105" s="61">
        <v>39037</v>
      </c>
      <c r="AA105" s="61">
        <v>41765</v>
      </c>
      <c r="AB105" s="61">
        <v>9146</v>
      </c>
      <c r="AC105" s="61">
        <v>9907</v>
      </c>
      <c r="AD105" s="61">
        <v>3082</v>
      </c>
      <c r="AE105" s="61">
        <v>3213</v>
      </c>
      <c r="AF105" s="182"/>
    </row>
    <row r="106" spans="1:32">
      <c r="A106" s="16" t="s">
        <v>4</v>
      </c>
      <c r="B106" s="4" t="s">
        <v>4</v>
      </c>
      <c r="C106" s="4" t="s">
        <v>4</v>
      </c>
      <c r="D106" s="4" t="s">
        <v>4</v>
      </c>
      <c r="E106" s="4" t="s">
        <v>4</v>
      </c>
      <c r="F106" s="4" t="s">
        <v>4</v>
      </c>
      <c r="G106" s="4" t="s">
        <v>4</v>
      </c>
      <c r="H106" s="4" t="s">
        <v>4</v>
      </c>
      <c r="I106" s="4"/>
      <c r="J106" s="4"/>
      <c r="K106" s="42"/>
      <c r="M106" s="54" t="s">
        <v>16</v>
      </c>
      <c r="N106" s="61">
        <v>361605</v>
      </c>
      <c r="O106" s="35">
        <v>381574</v>
      </c>
      <c r="P106" s="61">
        <v>7607</v>
      </c>
      <c r="Q106" s="61">
        <v>8040</v>
      </c>
      <c r="R106" s="61">
        <v>121000</v>
      </c>
      <c r="S106" s="61">
        <v>126685</v>
      </c>
      <c r="T106" s="35">
        <v>85760</v>
      </c>
      <c r="U106" s="35">
        <v>91773</v>
      </c>
      <c r="V106" s="61">
        <v>65385</v>
      </c>
      <c r="W106" s="35">
        <v>69293</v>
      </c>
      <c r="X106" s="61">
        <v>29991</v>
      </c>
      <c r="Y106" s="61">
        <v>32337</v>
      </c>
      <c r="Z106" s="61">
        <v>39432</v>
      </c>
      <c r="AA106" s="61">
        <v>40565</v>
      </c>
      <c r="AB106" s="61">
        <v>9290</v>
      </c>
      <c r="AC106" s="61">
        <v>9908</v>
      </c>
      <c r="AD106" s="61">
        <v>3140</v>
      </c>
      <c r="AE106" s="61">
        <v>2973</v>
      </c>
      <c r="AF106" s="182"/>
    </row>
    <row r="107" spans="1:32" ht="12.75" customHeight="1">
      <c r="A107" s="16" t="s">
        <v>4</v>
      </c>
      <c r="B107" s="4" t="s">
        <v>4</v>
      </c>
      <c r="C107" s="4" t="s">
        <v>4</v>
      </c>
      <c r="E107" s="4" t="s">
        <v>4</v>
      </c>
      <c r="F107" s="4" t="s">
        <v>4</v>
      </c>
      <c r="G107" s="4" t="s">
        <v>4</v>
      </c>
      <c r="I107" s="4"/>
      <c r="J107" s="4"/>
      <c r="K107" s="41" t="s">
        <v>4</v>
      </c>
      <c r="M107" s="54" t="s">
        <v>17</v>
      </c>
      <c r="N107" s="61">
        <v>335228</v>
      </c>
      <c r="O107" s="35">
        <v>336332</v>
      </c>
      <c r="P107" s="61">
        <v>6207</v>
      </c>
      <c r="Q107" s="61">
        <v>6169</v>
      </c>
      <c r="R107" s="61">
        <v>113491</v>
      </c>
      <c r="S107" s="61">
        <v>113133</v>
      </c>
      <c r="T107" s="35">
        <v>79316</v>
      </c>
      <c r="U107" s="35">
        <v>81070</v>
      </c>
      <c r="V107" s="61">
        <v>61651</v>
      </c>
      <c r="W107" s="35">
        <v>61891</v>
      </c>
      <c r="X107" s="61">
        <v>28329</v>
      </c>
      <c r="Y107" s="61">
        <v>29101</v>
      </c>
      <c r="Z107" s="61">
        <v>35335</v>
      </c>
      <c r="AA107" s="61">
        <v>34125</v>
      </c>
      <c r="AB107" s="61">
        <v>8357</v>
      </c>
      <c r="AC107" s="61">
        <v>8731</v>
      </c>
      <c r="AD107" s="61">
        <v>2542</v>
      </c>
      <c r="AE107" s="61">
        <v>2112</v>
      </c>
      <c r="AF107" s="182"/>
    </row>
    <row r="108" spans="1:32">
      <c r="A108" s="16" t="s">
        <v>4</v>
      </c>
      <c r="B108" s="4" t="s">
        <v>4</v>
      </c>
      <c r="C108" s="4" t="s">
        <v>4</v>
      </c>
      <c r="D108" s="4" t="s">
        <v>4</v>
      </c>
      <c r="E108" s="4" t="s">
        <v>4</v>
      </c>
      <c r="F108" s="4" t="s">
        <v>4</v>
      </c>
      <c r="G108" s="4" t="s">
        <v>4</v>
      </c>
      <c r="H108" s="4" t="s">
        <v>4</v>
      </c>
      <c r="I108" s="4"/>
      <c r="J108" s="4"/>
      <c r="K108" s="42"/>
      <c r="M108" s="54" t="s">
        <v>18</v>
      </c>
      <c r="N108" s="61">
        <v>236291</v>
      </c>
      <c r="O108" s="35">
        <v>229578</v>
      </c>
      <c r="P108" s="61">
        <v>3742</v>
      </c>
      <c r="Q108" s="61">
        <v>3615</v>
      </c>
      <c r="R108" s="61">
        <v>80085</v>
      </c>
      <c r="S108" s="61">
        <v>76878</v>
      </c>
      <c r="T108" s="35">
        <v>57114</v>
      </c>
      <c r="U108" s="35">
        <v>55859</v>
      </c>
      <c r="V108" s="61">
        <v>43523</v>
      </c>
      <c r="W108" s="35">
        <v>43359</v>
      </c>
      <c r="X108" s="61">
        <v>19716</v>
      </c>
      <c r="Y108" s="61">
        <v>19512</v>
      </c>
      <c r="Z108" s="61">
        <v>24346</v>
      </c>
      <c r="AA108" s="61">
        <v>23070</v>
      </c>
      <c r="AB108" s="61">
        <v>6297</v>
      </c>
      <c r="AC108" s="61">
        <v>6188</v>
      </c>
      <c r="AD108" s="61">
        <v>1468</v>
      </c>
      <c r="AE108" s="61">
        <v>1097</v>
      </c>
      <c r="AF108" s="182"/>
    </row>
    <row r="109" spans="1:32" ht="12.95" customHeight="1">
      <c r="A109" s="16"/>
      <c r="B109" s="10"/>
      <c r="E109" s="4"/>
      <c r="F109" s="10"/>
      <c r="J109" s="10"/>
      <c r="K109" s="15"/>
      <c r="M109" s="54" t="s">
        <v>19</v>
      </c>
      <c r="N109" s="61">
        <v>168223</v>
      </c>
      <c r="O109" s="35">
        <v>169742</v>
      </c>
      <c r="P109" s="61">
        <v>2320</v>
      </c>
      <c r="Q109" s="61">
        <v>2286</v>
      </c>
      <c r="R109" s="61">
        <v>56943</v>
      </c>
      <c r="S109" s="61">
        <v>56372</v>
      </c>
      <c r="T109" s="35">
        <v>41168</v>
      </c>
      <c r="U109" s="35">
        <v>42760</v>
      </c>
      <c r="V109" s="61">
        <v>31057</v>
      </c>
      <c r="W109" s="35">
        <v>31513</v>
      </c>
      <c r="X109" s="61">
        <v>14444</v>
      </c>
      <c r="Y109" s="61">
        <v>14677</v>
      </c>
      <c r="Z109" s="61">
        <v>17126</v>
      </c>
      <c r="AA109" s="61">
        <v>16911</v>
      </c>
      <c r="AB109" s="61">
        <v>4512</v>
      </c>
      <c r="AC109" s="61">
        <v>4754</v>
      </c>
      <c r="AD109" s="61">
        <v>653</v>
      </c>
      <c r="AE109" s="61">
        <v>469</v>
      </c>
      <c r="AF109" s="182"/>
    </row>
    <row r="110" spans="1:32">
      <c r="A110" s="43" t="s">
        <v>4</v>
      </c>
      <c r="B110" s="10"/>
      <c r="E110" s="9" t="s">
        <v>4</v>
      </c>
      <c r="F110" s="10"/>
      <c r="J110" s="10"/>
      <c r="K110" s="15"/>
      <c r="M110" s="54" t="s">
        <v>20</v>
      </c>
      <c r="N110" s="61">
        <v>128966</v>
      </c>
      <c r="O110" s="35">
        <v>140279</v>
      </c>
      <c r="P110" s="61">
        <v>1595</v>
      </c>
      <c r="Q110" s="61">
        <v>1763</v>
      </c>
      <c r="R110" s="61">
        <v>42802</v>
      </c>
      <c r="S110" s="61">
        <v>45490</v>
      </c>
      <c r="T110" s="35">
        <v>33359</v>
      </c>
      <c r="U110" s="35">
        <v>37073</v>
      </c>
      <c r="V110" s="61">
        <v>23209</v>
      </c>
      <c r="W110" s="35">
        <v>25653</v>
      </c>
      <c r="X110" s="61">
        <v>11452</v>
      </c>
      <c r="Y110" s="61">
        <v>12868</v>
      </c>
      <c r="Z110" s="61">
        <v>12549</v>
      </c>
      <c r="AA110" s="61">
        <v>13251</v>
      </c>
      <c r="AB110" s="61">
        <v>3678</v>
      </c>
      <c r="AC110" s="61">
        <v>3899</v>
      </c>
      <c r="AD110" s="61">
        <v>322</v>
      </c>
      <c r="AE110" s="61">
        <v>282</v>
      </c>
      <c r="AF110" s="182"/>
    </row>
    <row r="111" spans="1:32">
      <c r="A111" s="16"/>
      <c r="B111" s="10"/>
      <c r="E111" s="4"/>
      <c r="F111" s="10"/>
      <c r="J111" s="10"/>
      <c r="K111" s="15"/>
      <c r="M111" s="54" t="s">
        <v>21</v>
      </c>
      <c r="N111" s="61">
        <v>92105</v>
      </c>
      <c r="O111" s="35">
        <v>121598</v>
      </c>
      <c r="P111" s="61">
        <v>1021</v>
      </c>
      <c r="Q111" s="61">
        <v>1371</v>
      </c>
      <c r="R111" s="61">
        <v>30513</v>
      </c>
      <c r="S111" s="61">
        <v>38962</v>
      </c>
      <c r="T111" s="35">
        <v>24654</v>
      </c>
      <c r="U111" s="35">
        <v>33438</v>
      </c>
      <c r="V111" s="61">
        <v>16285</v>
      </c>
      <c r="W111" s="35">
        <v>21866</v>
      </c>
      <c r="X111" s="61">
        <v>8683</v>
      </c>
      <c r="Y111" s="61">
        <v>12084</v>
      </c>
      <c r="Z111" s="61">
        <v>8433</v>
      </c>
      <c r="AA111" s="61">
        <v>10492</v>
      </c>
      <c r="AB111" s="61">
        <v>2346</v>
      </c>
      <c r="AC111" s="61">
        <v>3216</v>
      </c>
      <c r="AD111" s="61">
        <v>170</v>
      </c>
      <c r="AE111" s="61">
        <v>169</v>
      </c>
      <c r="AF111" s="182"/>
    </row>
    <row r="112" spans="1:32">
      <c r="A112" s="16"/>
      <c r="B112" s="10"/>
      <c r="E112" s="4"/>
      <c r="F112" s="10"/>
      <c r="J112" s="10"/>
      <c r="K112" s="15"/>
      <c r="M112" s="54" t="s">
        <v>29</v>
      </c>
      <c r="N112" s="61">
        <v>37917</v>
      </c>
      <c r="O112" s="35">
        <v>83814</v>
      </c>
      <c r="P112" s="61">
        <v>385</v>
      </c>
      <c r="Q112" s="61">
        <v>853</v>
      </c>
      <c r="R112" s="61">
        <v>12166</v>
      </c>
      <c r="S112" s="61">
        <v>26295</v>
      </c>
      <c r="T112" s="35">
        <v>10667</v>
      </c>
      <c r="U112" s="35">
        <v>23604</v>
      </c>
      <c r="V112" s="61">
        <v>6475</v>
      </c>
      <c r="W112" s="35">
        <v>15058</v>
      </c>
      <c r="X112" s="61">
        <v>3890</v>
      </c>
      <c r="Y112" s="61">
        <v>8835</v>
      </c>
      <c r="Z112" s="61">
        <v>3450</v>
      </c>
      <c r="AA112" s="61">
        <v>6961</v>
      </c>
      <c r="AB112" s="61">
        <v>839</v>
      </c>
      <c r="AC112" s="61">
        <v>2121</v>
      </c>
      <c r="AD112" s="61">
        <v>45</v>
      </c>
      <c r="AE112" s="61">
        <v>87</v>
      </c>
      <c r="AF112" s="182"/>
    </row>
    <row r="113" spans="1:32">
      <c r="A113" s="16"/>
      <c r="B113" s="10"/>
      <c r="E113" s="4"/>
      <c r="F113" s="10"/>
      <c r="J113" s="10"/>
      <c r="K113" s="15"/>
      <c r="M113" s="54" t="s">
        <v>30</v>
      </c>
      <c r="N113" s="61">
        <v>17731</v>
      </c>
      <c r="O113" s="35">
        <v>46506</v>
      </c>
      <c r="P113" s="61">
        <v>160</v>
      </c>
      <c r="Q113" s="61">
        <v>422</v>
      </c>
      <c r="R113" s="61">
        <v>5558</v>
      </c>
      <c r="S113" s="61">
        <v>14226</v>
      </c>
      <c r="T113" s="35">
        <v>5243</v>
      </c>
      <c r="U113" s="35">
        <v>13558</v>
      </c>
      <c r="V113" s="61">
        <v>3121</v>
      </c>
      <c r="W113" s="35">
        <v>8486</v>
      </c>
      <c r="X113" s="61">
        <v>1788</v>
      </c>
      <c r="Y113" s="61">
        <v>4971</v>
      </c>
      <c r="Z113" s="61">
        <v>1469</v>
      </c>
      <c r="AA113" s="61">
        <v>3629</v>
      </c>
      <c r="AB113" s="61">
        <v>371</v>
      </c>
      <c r="AC113" s="61">
        <v>1170</v>
      </c>
      <c r="AD113" s="61">
        <v>21</v>
      </c>
      <c r="AE113" s="61">
        <v>44</v>
      </c>
      <c r="AF113" s="182"/>
    </row>
    <row r="114" spans="1:32">
      <c r="A114" s="16"/>
      <c r="B114" s="10"/>
      <c r="E114" s="4"/>
      <c r="F114" s="10"/>
      <c r="J114" s="10"/>
      <c r="K114" s="15"/>
      <c r="M114" s="54" t="s">
        <v>22</v>
      </c>
      <c r="N114" s="61">
        <v>6501</v>
      </c>
      <c r="O114" s="35">
        <v>19704</v>
      </c>
      <c r="P114" s="61">
        <v>45</v>
      </c>
      <c r="Q114" s="61">
        <v>152</v>
      </c>
      <c r="R114" s="61">
        <v>1996</v>
      </c>
      <c r="S114" s="61">
        <v>5854</v>
      </c>
      <c r="T114" s="35">
        <v>1998</v>
      </c>
      <c r="U114" s="35">
        <v>5861</v>
      </c>
      <c r="V114" s="61">
        <v>1139</v>
      </c>
      <c r="W114" s="35">
        <v>3591</v>
      </c>
      <c r="X114" s="61">
        <v>666</v>
      </c>
      <c r="Y114" s="61">
        <v>2226</v>
      </c>
      <c r="Z114" s="61">
        <v>531</v>
      </c>
      <c r="AA114" s="61">
        <v>1547</v>
      </c>
      <c r="AB114" s="61">
        <v>122</v>
      </c>
      <c r="AC114" s="61">
        <v>458</v>
      </c>
      <c r="AD114" s="61">
        <v>4</v>
      </c>
      <c r="AE114" s="61">
        <v>15</v>
      </c>
      <c r="AF114" s="182"/>
    </row>
    <row r="115" spans="1:32">
      <c r="A115" s="16"/>
      <c r="B115" s="10"/>
      <c r="E115" s="4"/>
      <c r="F115" s="10"/>
      <c r="J115" s="10"/>
      <c r="K115" s="15"/>
      <c r="M115" s="55" t="s">
        <v>23</v>
      </c>
      <c r="N115" s="62">
        <v>1408</v>
      </c>
      <c r="O115" s="56">
        <v>5011</v>
      </c>
      <c r="P115" s="62">
        <v>7</v>
      </c>
      <c r="Q115" s="62">
        <v>39</v>
      </c>
      <c r="R115" s="62">
        <v>423</v>
      </c>
      <c r="S115" s="62">
        <v>1476</v>
      </c>
      <c r="T115" s="56">
        <v>448</v>
      </c>
      <c r="U115" s="56">
        <v>1565</v>
      </c>
      <c r="V115" s="62">
        <v>265</v>
      </c>
      <c r="W115" s="56">
        <v>882</v>
      </c>
      <c r="X115" s="62">
        <v>109</v>
      </c>
      <c r="Y115" s="62">
        <v>562</v>
      </c>
      <c r="Z115" s="62">
        <v>123</v>
      </c>
      <c r="AA115" s="62">
        <v>380</v>
      </c>
      <c r="AB115" s="62">
        <v>27</v>
      </c>
      <c r="AC115" s="62">
        <v>104</v>
      </c>
      <c r="AD115" s="62">
        <v>6</v>
      </c>
      <c r="AE115" s="62">
        <v>3</v>
      </c>
      <c r="AF115" s="182"/>
    </row>
    <row r="116" spans="1:32">
      <c r="A116" s="16"/>
      <c r="B116" s="10"/>
      <c r="E116" s="4"/>
      <c r="F116" s="10"/>
      <c r="J116" s="10"/>
      <c r="K116" s="15"/>
      <c r="M116" s="47">
        <v>36860</v>
      </c>
      <c r="N116" s="47"/>
      <c r="O116" s="47"/>
      <c r="P116" s="47"/>
      <c r="Q116" s="10"/>
      <c r="R116" s="10"/>
      <c r="S116" s="10"/>
      <c r="T116" s="10"/>
      <c r="U116" s="10"/>
      <c r="V116" s="10"/>
      <c r="W116" s="10"/>
      <c r="X116" s="47">
        <v>36860</v>
      </c>
      <c r="Y116" s="10"/>
      <c r="Z116" s="10"/>
      <c r="AA116" s="10"/>
      <c r="AB116" s="10"/>
      <c r="AC116" s="10"/>
      <c r="AD116" s="10"/>
      <c r="AE116" s="10"/>
      <c r="AF116" s="182"/>
    </row>
    <row r="117" spans="1:32" ht="12.75" customHeight="1">
      <c r="A117" s="16"/>
      <c r="B117" s="10"/>
      <c r="E117" s="4"/>
      <c r="F117" s="10"/>
      <c r="J117" s="10"/>
      <c r="K117" s="15"/>
      <c r="M117" s="370" t="s">
        <v>0</v>
      </c>
      <c r="N117" s="368" t="s">
        <v>40</v>
      </c>
      <c r="O117" s="369"/>
      <c r="P117" s="368" t="s">
        <v>3</v>
      </c>
      <c r="Q117" s="369"/>
      <c r="R117" s="368" t="s">
        <v>31</v>
      </c>
      <c r="S117" s="369"/>
      <c r="T117" s="368" t="s">
        <v>32</v>
      </c>
      <c r="U117" s="369"/>
      <c r="V117" s="368" t="s">
        <v>33</v>
      </c>
      <c r="W117" s="369"/>
      <c r="X117" s="368" t="s">
        <v>34</v>
      </c>
      <c r="Y117" s="369"/>
      <c r="Z117" s="368" t="s">
        <v>35</v>
      </c>
      <c r="AA117" s="369"/>
      <c r="AB117" s="368" t="s">
        <v>36</v>
      </c>
      <c r="AC117" s="369"/>
      <c r="AD117" s="368" t="s">
        <v>37</v>
      </c>
      <c r="AE117" s="369"/>
      <c r="AF117" s="182"/>
    </row>
    <row r="118" spans="1:32" ht="13.15">
      <c r="A118" s="16"/>
      <c r="B118" s="10"/>
      <c r="E118" s="4"/>
      <c r="F118" s="10"/>
      <c r="J118" s="10"/>
      <c r="K118" s="15"/>
      <c r="M118" s="371"/>
      <c r="N118" s="58" t="s">
        <v>26</v>
      </c>
      <c r="O118" s="59" t="s">
        <v>27</v>
      </c>
      <c r="P118" s="58" t="s">
        <v>26</v>
      </c>
      <c r="Q118" s="59" t="s">
        <v>27</v>
      </c>
      <c r="R118" s="58" t="s">
        <v>26</v>
      </c>
      <c r="S118" s="59" t="s">
        <v>27</v>
      </c>
      <c r="T118" s="58" t="s">
        <v>26</v>
      </c>
      <c r="U118" s="59" t="s">
        <v>27</v>
      </c>
      <c r="V118" s="58" t="s">
        <v>26</v>
      </c>
      <c r="W118" s="59" t="s">
        <v>27</v>
      </c>
      <c r="X118" s="58" t="s">
        <v>26</v>
      </c>
      <c r="Y118" s="59" t="s">
        <v>27</v>
      </c>
      <c r="Z118" s="58" t="s">
        <v>26</v>
      </c>
      <c r="AA118" s="59" t="s">
        <v>27</v>
      </c>
      <c r="AB118" s="58" t="s">
        <v>26</v>
      </c>
      <c r="AC118" s="59" t="s">
        <v>27</v>
      </c>
      <c r="AD118" s="58" t="s">
        <v>26</v>
      </c>
      <c r="AE118" s="59" t="s">
        <v>27</v>
      </c>
    </row>
    <row r="119" spans="1:32">
      <c r="A119" s="43" t="s">
        <v>4</v>
      </c>
      <c r="B119" s="10"/>
      <c r="E119" s="9" t="s">
        <v>4</v>
      </c>
      <c r="F119" s="10"/>
      <c r="J119" s="10"/>
      <c r="K119" s="15"/>
      <c r="M119" s="54" t="s">
        <v>6</v>
      </c>
      <c r="N119" s="61">
        <v>245326</v>
      </c>
      <c r="O119" s="35">
        <v>229290</v>
      </c>
      <c r="P119" s="61">
        <v>4717</v>
      </c>
      <c r="Q119" s="61">
        <v>4308</v>
      </c>
      <c r="R119" s="61">
        <v>86289</v>
      </c>
      <c r="S119" s="61">
        <v>80001</v>
      </c>
      <c r="T119" s="35">
        <v>59474</v>
      </c>
      <c r="U119" s="35">
        <v>56243</v>
      </c>
      <c r="V119" s="61">
        <v>45838</v>
      </c>
      <c r="W119" s="35">
        <v>42990</v>
      </c>
      <c r="X119" s="61">
        <v>16205</v>
      </c>
      <c r="Y119" s="61">
        <v>15214</v>
      </c>
      <c r="Z119" s="61">
        <v>25585</v>
      </c>
      <c r="AA119" s="61">
        <v>23924</v>
      </c>
      <c r="AB119" s="61">
        <v>4956</v>
      </c>
      <c r="AC119" s="61">
        <v>4428</v>
      </c>
      <c r="AD119" s="61">
        <v>2262</v>
      </c>
      <c r="AE119" s="61">
        <v>2182</v>
      </c>
    </row>
    <row r="120" spans="1:32">
      <c r="A120" s="16"/>
      <c r="B120" s="10"/>
      <c r="E120" s="4"/>
      <c r="F120" s="10"/>
      <c r="J120" s="10"/>
      <c r="K120" s="15"/>
      <c r="M120" s="54" t="s">
        <v>7</v>
      </c>
      <c r="N120" s="61">
        <v>271016</v>
      </c>
      <c r="O120" s="35">
        <v>256076</v>
      </c>
      <c r="P120" s="61">
        <v>5286</v>
      </c>
      <c r="Q120" s="61">
        <v>5087</v>
      </c>
      <c r="R120" s="61">
        <v>94430</v>
      </c>
      <c r="S120" s="61">
        <v>89213</v>
      </c>
      <c r="T120" s="35">
        <v>64646</v>
      </c>
      <c r="U120" s="35">
        <v>60803</v>
      </c>
      <c r="V120" s="61">
        <v>50479</v>
      </c>
      <c r="W120" s="35">
        <v>47916</v>
      </c>
      <c r="X120" s="61">
        <v>18751</v>
      </c>
      <c r="Y120" s="61">
        <v>17895</v>
      </c>
      <c r="Z120" s="61">
        <v>28961</v>
      </c>
      <c r="AA120" s="61">
        <v>27194</v>
      </c>
      <c r="AB120" s="61">
        <v>5881</v>
      </c>
      <c r="AC120" s="61">
        <v>5637</v>
      </c>
      <c r="AD120" s="61">
        <v>2582</v>
      </c>
      <c r="AE120" s="61">
        <v>2331</v>
      </c>
    </row>
    <row r="121" spans="1:32">
      <c r="A121" s="16"/>
      <c r="B121" s="10"/>
      <c r="E121" s="4"/>
      <c r="F121" s="10"/>
      <c r="J121" s="10"/>
      <c r="K121" s="15"/>
      <c r="M121" s="54" t="s">
        <v>8</v>
      </c>
      <c r="N121" s="61">
        <v>304492</v>
      </c>
      <c r="O121" s="35">
        <v>288689</v>
      </c>
      <c r="P121" s="61">
        <v>6231</v>
      </c>
      <c r="Q121" s="61">
        <v>5969</v>
      </c>
      <c r="R121" s="61">
        <v>104876</v>
      </c>
      <c r="S121" s="61">
        <v>99471</v>
      </c>
      <c r="T121" s="35">
        <v>72409</v>
      </c>
      <c r="U121" s="35">
        <v>68933</v>
      </c>
      <c r="V121" s="61">
        <v>56565</v>
      </c>
      <c r="W121" s="35">
        <v>53409</v>
      </c>
      <c r="X121" s="61">
        <v>21667</v>
      </c>
      <c r="Y121" s="61">
        <v>20484</v>
      </c>
      <c r="Z121" s="61">
        <v>32752</v>
      </c>
      <c r="AA121" s="61">
        <v>30960</v>
      </c>
      <c r="AB121" s="61">
        <v>7289</v>
      </c>
      <c r="AC121" s="61">
        <v>6782</v>
      </c>
      <c r="AD121" s="61">
        <v>2703</v>
      </c>
      <c r="AE121" s="61">
        <v>2681</v>
      </c>
    </row>
    <row r="122" spans="1:32">
      <c r="A122" s="44"/>
      <c r="B122" s="10"/>
      <c r="E122" s="45"/>
      <c r="F122" s="10"/>
      <c r="J122" s="10"/>
      <c r="K122" s="15"/>
      <c r="M122" s="54" t="s">
        <v>9</v>
      </c>
      <c r="N122" s="61">
        <v>317416</v>
      </c>
      <c r="O122" s="35">
        <v>304256</v>
      </c>
      <c r="P122" s="61">
        <v>6822</v>
      </c>
      <c r="Q122" s="61">
        <v>6399</v>
      </c>
      <c r="R122" s="61">
        <v>108874</v>
      </c>
      <c r="S122" s="61">
        <v>104225</v>
      </c>
      <c r="T122" s="35">
        <v>74157</v>
      </c>
      <c r="U122" s="35">
        <v>71875</v>
      </c>
      <c r="V122" s="61">
        <v>57855</v>
      </c>
      <c r="W122" s="35">
        <v>55234</v>
      </c>
      <c r="X122" s="61">
        <v>23655</v>
      </c>
      <c r="Y122" s="61">
        <v>22402</v>
      </c>
      <c r="Z122" s="61">
        <v>35320</v>
      </c>
      <c r="AA122" s="61">
        <v>33897</v>
      </c>
      <c r="AB122" s="61">
        <v>8044</v>
      </c>
      <c r="AC122" s="61">
        <v>7743</v>
      </c>
      <c r="AD122" s="61">
        <v>2689</v>
      </c>
      <c r="AE122" s="61">
        <v>2481</v>
      </c>
    </row>
    <row r="123" spans="1:32">
      <c r="A123" s="16"/>
      <c r="B123" s="10"/>
      <c r="E123" s="4"/>
      <c r="F123" s="10"/>
      <c r="J123" s="10"/>
      <c r="K123" s="15"/>
      <c r="M123" s="54" t="s">
        <v>10</v>
      </c>
      <c r="N123" s="61">
        <v>209063</v>
      </c>
      <c r="O123" s="35">
        <v>223367</v>
      </c>
      <c r="P123" s="61">
        <v>4529</v>
      </c>
      <c r="Q123" s="61">
        <v>4920</v>
      </c>
      <c r="R123" s="61">
        <v>71201</v>
      </c>
      <c r="S123" s="61">
        <v>75518</v>
      </c>
      <c r="T123" s="35">
        <v>49642</v>
      </c>
      <c r="U123" s="35">
        <v>52584</v>
      </c>
      <c r="V123" s="61">
        <v>34880</v>
      </c>
      <c r="W123" s="35">
        <v>38339</v>
      </c>
      <c r="X123" s="61">
        <v>17510</v>
      </c>
      <c r="Y123" s="61">
        <v>18401</v>
      </c>
      <c r="Z123" s="61">
        <v>24608</v>
      </c>
      <c r="AA123" s="61">
        <v>26126</v>
      </c>
      <c r="AB123" s="61">
        <v>5237</v>
      </c>
      <c r="AC123" s="61">
        <v>5669</v>
      </c>
      <c r="AD123" s="61">
        <v>1456</v>
      </c>
      <c r="AE123" s="61">
        <v>1810</v>
      </c>
    </row>
    <row r="124" spans="1:32">
      <c r="A124" s="16"/>
      <c r="B124" s="10"/>
      <c r="E124" s="4"/>
      <c r="F124" s="10"/>
      <c r="J124" s="10"/>
      <c r="K124" s="15"/>
      <c r="M124" s="54" t="s">
        <v>11</v>
      </c>
      <c r="N124" s="61">
        <v>156602</v>
      </c>
      <c r="O124" s="35">
        <v>197814</v>
      </c>
      <c r="P124" s="61">
        <v>3356</v>
      </c>
      <c r="Q124" s="61">
        <v>4385</v>
      </c>
      <c r="R124" s="61">
        <v>56897</v>
      </c>
      <c r="S124" s="61">
        <v>71065</v>
      </c>
      <c r="T124" s="35">
        <v>35804</v>
      </c>
      <c r="U124" s="35">
        <v>45368</v>
      </c>
      <c r="V124" s="61">
        <v>25476</v>
      </c>
      <c r="W124" s="35">
        <v>34678</v>
      </c>
      <c r="X124" s="61">
        <v>11908</v>
      </c>
      <c r="Y124" s="61">
        <v>14111</v>
      </c>
      <c r="Z124" s="61">
        <v>18867</v>
      </c>
      <c r="AA124" s="61">
        <v>22455</v>
      </c>
      <c r="AB124" s="61">
        <v>2960</v>
      </c>
      <c r="AC124" s="61">
        <v>3740</v>
      </c>
      <c r="AD124" s="61">
        <v>1334</v>
      </c>
      <c r="AE124" s="61">
        <v>2012</v>
      </c>
    </row>
    <row r="125" spans="1:32">
      <c r="A125" s="16"/>
      <c r="B125" s="10"/>
      <c r="E125" s="4"/>
      <c r="F125" s="10"/>
      <c r="J125" s="10"/>
      <c r="K125" s="15"/>
      <c r="M125" s="54" t="s">
        <v>12</v>
      </c>
      <c r="N125" s="61">
        <v>264248</v>
      </c>
      <c r="O125" s="35">
        <v>316933</v>
      </c>
      <c r="P125" s="61">
        <v>5338</v>
      </c>
      <c r="Q125" s="61">
        <v>6528</v>
      </c>
      <c r="R125" s="61">
        <v>96205</v>
      </c>
      <c r="S125" s="61">
        <v>113372</v>
      </c>
      <c r="T125" s="35">
        <v>63870</v>
      </c>
      <c r="U125" s="35">
        <v>78694</v>
      </c>
      <c r="V125" s="61">
        <v>45968</v>
      </c>
      <c r="W125" s="35">
        <v>56301</v>
      </c>
      <c r="X125" s="61">
        <v>17717</v>
      </c>
      <c r="Y125" s="61">
        <v>20587</v>
      </c>
      <c r="Z125" s="61">
        <v>27960</v>
      </c>
      <c r="AA125" s="61">
        <v>32399</v>
      </c>
      <c r="AB125" s="61">
        <v>4880</v>
      </c>
      <c r="AC125" s="61">
        <v>6114</v>
      </c>
      <c r="AD125" s="61">
        <v>2310</v>
      </c>
      <c r="AE125" s="61">
        <v>2938</v>
      </c>
    </row>
    <row r="126" spans="1:32">
      <c r="A126" s="16"/>
      <c r="B126" s="10"/>
      <c r="E126" s="4"/>
      <c r="F126" s="10"/>
      <c r="J126" s="10"/>
      <c r="K126" s="15"/>
      <c r="M126" s="54" t="s">
        <v>13</v>
      </c>
      <c r="N126" s="61">
        <v>302276</v>
      </c>
      <c r="O126" s="35">
        <v>341131</v>
      </c>
      <c r="P126" s="61">
        <v>5913</v>
      </c>
      <c r="Q126" s="61">
        <v>7041</v>
      </c>
      <c r="R126" s="61">
        <v>106157</v>
      </c>
      <c r="S126" s="61">
        <v>117916</v>
      </c>
      <c r="T126" s="35">
        <v>75861</v>
      </c>
      <c r="U126" s="35">
        <v>86156</v>
      </c>
      <c r="V126" s="61">
        <v>52571</v>
      </c>
      <c r="W126" s="35">
        <v>60611</v>
      </c>
      <c r="X126" s="61">
        <v>21053</v>
      </c>
      <c r="Y126" s="61">
        <v>23722</v>
      </c>
      <c r="Z126" s="61">
        <v>32042</v>
      </c>
      <c r="AA126" s="61">
        <v>35458</v>
      </c>
      <c r="AB126" s="61">
        <v>5986</v>
      </c>
      <c r="AC126" s="61">
        <v>7081</v>
      </c>
      <c r="AD126" s="61">
        <v>2693</v>
      </c>
      <c r="AE126" s="61">
        <v>3146</v>
      </c>
    </row>
    <row r="127" spans="1:32">
      <c r="A127" s="16"/>
      <c r="B127" s="10"/>
      <c r="E127" s="4"/>
      <c r="F127" s="10"/>
      <c r="J127" s="10"/>
      <c r="K127" s="15"/>
      <c r="M127" s="54" t="s">
        <v>14</v>
      </c>
      <c r="N127" s="61">
        <v>346241</v>
      </c>
      <c r="O127" s="35">
        <v>376619</v>
      </c>
      <c r="P127" s="61">
        <v>6825</v>
      </c>
      <c r="Q127" s="61">
        <v>7786</v>
      </c>
      <c r="R127" s="61">
        <v>120485</v>
      </c>
      <c r="S127" s="61">
        <v>129361</v>
      </c>
      <c r="T127" s="35">
        <v>83993</v>
      </c>
      <c r="U127" s="35">
        <v>91144</v>
      </c>
      <c r="V127" s="61">
        <v>61031</v>
      </c>
      <c r="W127" s="35">
        <v>68269</v>
      </c>
      <c r="X127" s="61">
        <v>25733</v>
      </c>
      <c r="Y127" s="61">
        <v>28279</v>
      </c>
      <c r="Z127" s="61">
        <v>37107</v>
      </c>
      <c r="AA127" s="61">
        <v>39470</v>
      </c>
      <c r="AB127" s="61">
        <v>7934</v>
      </c>
      <c r="AC127" s="61">
        <v>9000</v>
      </c>
      <c r="AD127" s="61">
        <v>3133</v>
      </c>
      <c r="AE127" s="61">
        <v>3310</v>
      </c>
    </row>
    <row r="128" spans="1:32">
      <c r="A128" s="16"/>
      <c r="B128" s="10"/>
      <c r="E128" s="4"/>
      <c r="F128" s="10"/>
      <c r="J128" s="10"/>
      <c r="K128" s="15"/>
      <c r="M128" s="54" t="s">
        <v>15</v>
      </c>
      <c r="N128" s="61">
        <v>359183</v>
      </c>
      <c r="O128" s="35">
        <v>387533</v>
      </c>
      <c r="P128" s="61">
        <v>7069</v>
      </c>
      <c r="Q128" s="61">
        <v>8079</v>
      </c>
      <c r="R128" s="61">
        <v>121686</v>
      </c>
      <c r="S128" s="61">
        <v>130106</v>
      </c>
      <c r="T128" s="35">
        <v>86743</v>
      </c>
      <c r="U128" s="35">
        <v>93028</v>
      </c>
      <c r="V128" s="61">
        <v>63850</v>
      </c>
      <c r="W128" s="35">
        <v>70091</v>
      </c>
      <c r="X128" s="61">
        <v>28390</v>
      </c>
      <c r="Y128" s="61">
        <v>31172</v>
      </c>
      <c r="Z128" s="61">
        <v>39232</v>
      </c>
      <c r="AA128" s="61">
        <v>41947</v>
      </c>
      <c r="AB128" s="61">
        <v>9112</v>
      </c>
      <c r="AC128" s="61">
        <v>9877</v>
      </c>
      <c r="AD128" s="61">
        <v>3101</v>
      </c>
      <c r="AE128" s="61">
        <v>3233</v>
      </c>
    </row>
    <row r="129" spans="1:31">
      <c r="A129" s="16"/>
      <c r="B129" s="10"/>
      <c r="E129" s="4"/>
      <c r="F129" s="10"/>
      <c r="J129" s="10"/>
      <c r="K129" s="15"/>
      <c r="M129" s="54" t="s">
        <v>16</v>
      </c>
      <c r="N129" s="61">
        <v>358119</v>
      </c>
      <c r="O129" s="35">
        <v>380661</v>
      </c>
      <c r="P129" s="61">
        <v>7506</v>
      </c>
      <c r="Q129" s="61">
        <v>8064</v>
      </c>
      <c r="R129" s="61">
        <v>119406</v>
      </c>
      <c r="S129" s="61">
        <v>126026</v>
      </c>
      <c r="T129" s="35">
        <v>85240</v>
      </c>
      <c r="U129" s="35">
        <v>91580</v>
      </c>
      <c r="V129" s="61">
        <v>64915</v>
      </c>
      <c r="W129" s="35">
        <v>69278</v>
      </c>
      <c r="X129" s="61">
        <v>29404</v>
      </c>
      <c r="Y129" s="61">
        <v>32077</v>
      </c>
      <c r="Z129" s="61">
        <v>39304</v>
      </c>
      <c r="AA129" s="61">
        <v>40732</v>
      </c>
      <c r="AB129" s="61">
        <v>9218</v>
      </c>
      <c r="AC129" s="61">
        <v>9900</v>
      </c>
      <c r="AD129" s="61">
        <v>3126</v>
      </c>
      <c r="AE129" s="61">
        <v>3004</v>
      </c>
    </row>
    <row r="130" spans="1:31">
      <c r="A130" s="43" t="s">
        <v>4</v>
      </c>
      <c r="B130" s="10"/>
      <c r="E130" s="9" t="s">
        <v>4</v>
      </c>
      <c r="F130" s="10"/>
      <c r="J130" s="10"/>
      <c r="K130" s="15"/>
      <c r="M130" s="54" t="s">
        <v>17</v>
      </c>
      <c r="N130" s="61">
        <v>343438</v>
      </c>
      <c r="O130" s="35">
        <v>349077</v>
      </c>
      <c r="P130" s="61">
        <v>6999</v>
      </c>
      <c r="Q130" s="61">
        <v>7051</v>
      </c>
      <c r="R130" s="61">
        <v>115126</v>
      </c>
      <c r="S130" s="61">
        <v>115826</v>
      </c>
      <c r="T130" s="35">
        <v>80971</v>
      </c>
      <c r="U130" s="35">
        <v>83850</v>
      </c>
      <c r="V130" s="61">
        <v>63497</v>
      </c>
      <c r="W130" s="35">
        <v>64814</v>
      </c>
      <c r="X130" s="61">
        <v>28941</v>
      </c>
      <c r="Y130" s="61">
        <v>29975</v>
      </c>
      <c r="Z130" s="61">
        <v>36568</v>
      </c>
      <c r="AA130" s="61">
        <v>36015</v>
      </c>
      <c r="AB130" s="61">
        <v>8686</v>
      </c>
      <c r="AC130" s="61">
        <v>9292</v>
      </c>
      <c r="AD130" s="61">
        <v>2650</v>
      </c>
      <c r="AE130" s="61">
        <v>2254</v>
      </c>
    </row>
    <row r="131" spans="1:31">
      <c r="A131" s="16"/>
      <c r="B131" s="10"/>
      <c r="E131" s="4"/>
      <c r="F131" s="10"/>
      <c r="J131" s="10"/>
      <c r="K131" s="15"/>
      <c r="M131" s="54" t="s">
        <v>18</v>
      </c>
      <c r="N131" s="61">
        <v>249121</v>
      </c>
      <c r="O131" s="35">
        <v>243645</v>
      </c>
      <c r="P131" s="61">
        <v>4246</v>
      </c>
      <c r="Q131" s="61">
        <v>4177</v>
      </c>
      <c r="R131" s="61">
        <v>84084</v>
      </c>
      <c r="S131" s="61">
        <v>81649</v>
      </c>
      <c r="T131" s="35">
        <v>59529</v>
      </c>
      <c r="U131" s="35">
        <v>58749</v>
      </c>
      <c r="V131" s="61">
        <v>46437</v>
      </c>
      <c r="W131" s="35">
        <v>46132</v>
      </c>
      <c r="X131" s="61">
        <v>20801</v>
      </c>
      <c r="Y131" s="61">
        <v>20646</v>
      </c>
      <c r="Z131" s="61">
        <v>25891</v>
      </c>
      <c r="AA131" s="61">
        <v>24601</v>
      </c>
      <c r="AB131" s="61">
        <v>6534</v>
      </c>
      <c r="AC131" s="61">
        <v>6442</v>
      </c>
      <c r="AD131" s="61">
        <v>1599</v>
      </c>
      <c r="AE131" s="61">
        <v>1249</v>
      </c>
    </row>
    <row r="132" spans="1:31">
      <c r="A132" s="16"/>
      <c r="B132" s="10"/>
      <c r="E132" s="4"/>
      <c r="F132" s="10"/>
      <c r="J132" s="10"/>
      <c r="K132" s="15"/>
      <c r="M132" s="54" t="s">
        <v>19</v>
      </c>
      <c r="N132" s="61">
        <v>177513</v>
      </c>
      <c r="O132" s="35">
        <v>178485</v>
      </c>
      <c r="P132" s="61">
        <v>2727</v>
      </c>
      <c r="Q132" s="61">
        <v>2626</v>
      </c>
      <c r="R132" s="61">
        <v>59616</v>
      </c>
      <c r="S132" s="61">
        <v>58892</v>
      </c>
      <c r="T132" s="35">
        <v>43215</v>
      </c>
      <c r="U132" s="35">
        <v>44561</v>
      </c>
      <c r="V132" s="61">
        <v>33121</v>
      </c>
      <c r="W132" s="35">
        <v>33445</v>
      </c>
      <c r="X132" s="61">
        <v>15026</v>
      </c>
      <c r="Y132" s="61">
        <v>15433</v>
      </c>
      <c r="Z132" s="61">
        <v>18284</v>
      </c>
      <c r="AA132" s="61">
        <v>18011</v>
      </c>
      <c r="AB132" s="61">
        <v>4785</v>
      </c>
      <c r="AC132" s="61">
        <v>5000</v>
      </c>
      <c r="AD132" s="61">
        <v>739</v>
      </c>
      <c r="AE132" s="61">
        <v>517</v>
      </c>
    </row>
    <row r="133" spans="1:31">
      <c r="A133" s="43" t="s">
        <v>4</v>
      </c>
      <c r="B133" s="10"/>
      <c r="E133" s="9" t="s">
        <v>4</v>
      </c>
      <c r="F133" s="10"/>
      <c r="J133" s="10"/>
      <c r="K133" s="15"/>
      <c r="M133" s="54" t="s">
        <v>20</v>
      </c>
      <c r="N133" s="61">
        <v>130632</v>
      </c>
      <c r="O133" s="35">
        <v>141534</v>
      </c>
      <c r="P133" s="61">
        <v>1679</v>
      </c>
      <c r="Q133" s="61">
        <v>1848</v>
      </c>
      <c r="R133" s="61">
        <v>43367</v>
      </c>
      <c r="S133" s="61">
        <v>46009</v>
      </c>
      <c r="T133" s="35">
        <v>33351</v>
      </c>
      <c r="U133" s="35">
        <v>36899</v>
      </c>
      <c r="V133" s="61">
        <v>23771</v>
      </c>
      <c r="W133" s="35">
        <v>26231</v>
      </c>
      <c r="X133" s="61">
        <v>11512</v>
      </c>
      <c r="Y133" s="61">
        <v>12627</v>
      </c>
      <c r="Z133" s="61">
        <v>12881</v>
      </c>
      <c r="AA133" s="61">
        <v>13666</v>
      </c>
      <c r="AB133" s="61">
        <v>3738</v>
      </c>
      <c r="AC133" s="61">
        <v>3957</v>
      </c>
      <c r="AD133" s="61">
        <v>333</v>
      </c>
      <c r="AE133" s="61">
        <v>297</v>
      </c>
    </row>
    <row r="134" spans="1:31">
      <c r="A134" s="16"/>
      <c r="B134" s="10"/>
      <c r="J134" s="10"/>
      <c r="K134" s="15"/>
      <c r="M134" s="54" t="s">
        <v>21</v>
      </c>
      <c r="N134" s="61">
        <v>100984</v>
      </c>
      <c r="O134" s="35">
        <v>124153</v>
      </c>
      <c r="P134" s="61">
        <v>1285</v>
      </c>
      <c r="Q134" s="61">
        <v>1493</v>
      </c>
      <c r="R134" s="61">
        <v>33308</v>
      </c>
      <c r="S134" s="61">
        <v>39739</v>
      </c>
      <c r="T134" s="35">
        <v>26845</v>
      </c>
      <c r="U134" s="35">
        <v>33815</v>
      </c>
      <c r="V134" s="61">
        <v>17917</v>
      </c>
      <c r="W134" s="35">
        <v>22424</v>
      </c>
      <c r="X134" s="61">
        <v>9420</v>
      </c>
      <c r="Y134" s="61">
        <v>12249</v>
      </c>
      <c r="Z134" s="61">
        <v>9336</v>
      </c>
      <c r="AA134" s="61">
        <v>10891</v>
      </c>
      <c r="AB134" s="61">
        <v>2667</v>
      </c>
      <c r="AC134" s="61">
        <v>3347</v>
      </c>
      <c r="AD134" s="61">
        <v>206</v>
      </c>
      <c r="AE134" s="61">
        <v>195</v>
      </c>
    </row>
    <row r="135" spans="1:31" ht="13.15">
      <c r="A135" s="5"/>
      <c r="B135" s="4"/>
      <c r="C135" s="4"/>
      <c r="D135" s="4"/>
      <c r="E135" s="4"/>
      <c r="F135" s="4"/>
      <c r="G135" s="4"/>
      <c r="H135" s="4"/>
      <c r="I135" s="4"/>
      <c r="J135" s="4"/>
      <c r="K135" s="42"/>
      <c r="M135" s="54" t="s">
        <v>29</v>
      </c>
      <c r="N135" s="61">
        <v>41870</v>
      </c>
      <c r="O135" s="35">
        <v>88199</v>
      </c>
      <c r="P135" s="61">
        <v>496</v>
      </c>
      <c r="Q135" s="61">
        <v>1045</v>
      </c>
      <c r="R135" s="61">
        <v>13529</v>
      </c>
      <c r="S135" s="61">
        <v>27775</v>
      </c>
      <c r="T135" s="35">
        <v>11661</v>
      </c>
      <c r="U135" s="35">
        <v>24727</v>
      </c>
      <c r="V135" s="61">
        <v>7120</v>
      </c>
      <c r="W135" s="35">
        <v>15597</v>
      </c>
      <c r="X135" s="61">
        <v>4252</v>
      </c>
      <c r="Y135" s="61">
        <v>9232</v>
      </c>
      <c r="Z135" s="61">
        <v>3821</v>
      </c>
      <c r="AA135" s="61">
        <v>7463</v>
      </c>
      <c r="AB135" s="61">
        <v>939</v>
      </c>
      <c r="AC135" s="61">
        <v>2263</v>
      </c>
      <c r="AD135" s="61">
        <v>52</v>
      </c>
      <c r="AE135" s="61">
        <v>97</v>
      </c>
    </row>
    <row r="136" spans="1:31" ht="13.15">
      <c r="A136" s="6"/>
      <c r="B136" s="7"/>
      <c r="C136" s="8"/>
      <c r="D136" s="7"/>
      <c r="E136" s="7"/>
      <c r="F136" s="7"/>
      <c r="G136" s="7"/>
      <c r="H136" s="7"/>
      <c r="I136" s="7"/>
      <c r="J136" s="7"/>
      <c r="K136" s="46"/>
      <c r="M136" s="54" t="s">
        <v>30</v>
      </c>
      <c r="N136" s="61">
        <v>17768</v>
      </c>
      <c r="O136" s="35">
        <v>46516</v>
      </c>
      <c r="P136" s="61">
        <v>173</v>
      </c>
      <c r="Q136" s="61">
        <v>489</v>
      </c>
      <c r="R136" s="61">
        <v>5595</v>
      </c>
      <c r="S136" s="61">
        <v>14182</v>
      </c>
      <c r="T136" s="35">
        <v>5140</v>
      </c>
      <c r="U136" s="35">
        <v>13413</v>
      </c>
      <c r="V136" s="61">
        <v>3131</v>
      </c>
      <c r="W136" s="35">
        <v>8577</v>
      </c>
      <c r="X136" s="61">
        <v>1815</v>
      </c>
      <c r="Y136" s="61">
        <v>4934</v>
      </c>
      <c r="Z136" s="61">
        <v>1529</v>
      </c>
      <c r="AA136" s="61">
        <v>3711</v>
      </c>
      <c r="AB136" s="61">
        <v>367</v>
      </c>
      <c r="AC136" s="61">
        <v>1159</v>
      </c>
      <c r="AD136" s="61">
        <v>18</v>
      </c>
      <c r="AE136" s="61">
        <v>51</v>
      </c>
    </row>
    <row r="137" spans="1:31" ht="17.649999999999999">
      <c r="A137" s="138" t="s">
        <v>53</v>
      </c>
      <c r="B137" s="144"/>
      <c r="C137" s="137"/>
      <c r="D137" s="139"/>
      <c r="E137" s="139"/>
      <c r="F137" s="139"/>
      <c r="G137" s="139"/>
      <c r="H137" s="139"/>
      <c r="I137" s="138" t="s">
        <v>81</v>
      </c>
      <c r="J137" s="139"/>
      <c r="K137" s="139"/>
      <c r="M137" s="54" t="s">
        <v>22</v>
      </c>
      <c r="N137" s="61">
        <v>6756</v>
      </c>
      <c r="O137" s="35">
        <v>20851</v>
      </c>
      <c r="P137" s="61">
        <v>56</v>
      </c>
      <c r="Q137" s="61">
        <v>207</v>
      </c>
      <c r="R137" s="61">
        <v>2083</v>
      </c>
      <c r="S137" s="61">
        <v>6177</v>
      </c>
      <c r="T137" s="35">
        <v>2049</v>
      </c>
      <c r="U137" s="35">
        <v>6214</v>
      </c>
      <c r="V137" s="61">
        <v>1216</v>
      </c>
      <c r="W137" s="35">
        <v>3722</v>
      </c>
      <c r="X137" s="61">
        <v>661</v>
      </c>
      <c r="Y137" s="61">
        <v>2330</v>
      </c>
      <c r="Z137" s="61">
        <v>551</v>
      </c>
      <c r="AA137" s="61">
        <v>1693</v>
      </c>
      <c r="AB137" s="61">
        <v>132</v>
      </c>
      <c r="AC137" s="61">
        <v>489</v>
      </c>
      <c r="AD137" s="61">
        <v>8</v>
      </c>
      <c r="AE137" s="61">
        <v>19</v>
      </c>
    </row>
    <row r="138" spans="1:31" ht="13.15">
      <c r="A138" s="11" t="s">
        <v>51</v>
      </c>
      <c r="C138" s="48" t="s">
        <v>39</v>
      </c>
      <c r="E138" s="14"/>
      <c r="F138" s="3"/>
      <c r="G138" s="3"/>
      <c r="H138" s="3"/>
      <c r="I138" s="3"/>
      <c r="J138" s="134"/>
      <c r="K138" s="49"/>
      <c r="M138" s="55" t="s">
        <v>23</v>
      </c>
      <c r="N138" s="62">
        <v>1434</v>
      </c>
      <c r="O138" s="56">
        <v>5204</v>
      </c>
      <c r="P138" s="62">
        <v>12</v>
      </c>
      <c r="Q138" s="62">
        <v>46</v>
      </c>
      <c r="R138" s="62">
        <v>421</v>
      </c>
      <c r="S138" s="62">
        <v>1497</v>
      </c>
      <c r="T138" s="56">
        <v>451</v>
      </c>
      <c r="U138" s="56">
        <v>1619</v>
      </c>
      <c r="V138" s="62">
        <v>260</v>
      </c>
      <c r="W138" s="56">
        <v>940</v>
      </c>
      <c r="X138" s="62">
        <v>126</v>
      </c>
      <c r="Y138" s="62">
        <v>578</v>
      </c>
      <c r="Z138" s="62">
        <v>134</v>
      </c>
      <c r="AA138" s="62">
        <v>417</v>
      </c>
      <c r="AB138" s="62">
        <v>27</v>
      </c>
      <c r="AC138" s="62">
        <v>105</v>
      </c>
      <c r="AD138" s="62">
        <v>3</v>
      </c>
      <c r="AE138" s="62">
        <v>2</v>
      </c>
    </row>
    <row r="139" spans="1:31">
      <c r="A139" s="16"/>
      <c r="B139" s="4"/>
      <c r="C139" s="4"/>
      <c r="D139" s="4"/>
      <c r="E139" s="4"/>
      <c r="F139" s="4"/>
      <c r="G139" s="4"/>
      <c r="H139" s="4"/>
      <c r="I139" s="4"/>
      <c r="J139" s="4"/>
      <c r="K139" s="42"/>
      <c r="M139" s="47">
        <v>37225</v>
      </c>
      <c r="N139" s="47"/>
      <c r="O139" s="47"/>
      <c r="P139" s="47"/>
      <c r="Q139" s="10"/>
      <c r="R139" s="10"/>
      <c r="S139" s="10"/>
      <c r="T139" s="10"/>
      <c r="U139" s="10"/>
      <c r="V139" s="10"/>
      <c r="W139" s="10"/>
      <c r="X139" s="47">
        <v>37225</v>
      </c>
      <c r="Y139" s="10"/>
      <c r="Z139" s="10"/>
      <c r="AA139" s="10"/>
      <c r="AB139" s="10"/>
      <c r="AC139" s="10"/>
      <c r="AD139" s="10"/>
      <c r="AE139" s="10"/>
    </row>
    <row r="140" spans="1:31" ht="12.75" customHeight="1">
      <c r="A140" s="16" t="s">
        <v>4</v>
      </c>
      <c r="B140" s="4" t="s">
        <v>4</v>
      </c>
      <c r="C140" s="4" t="s">
        <v>4</v>
      </c>
      <c r="D140" s="4" t="s">
        <v>4</v>
      </c>
      <c r="E140" s="4" t="s">
        <v>4</v>
      </c>
      <c r="F140" s="4" t="s">
        <v>4</v>
      </c>
      <c r="G140" s="4" t="s">
        <v>4</v>
      </c>
      <c r="H140" s="4" t="s">
        <v>4</v>
      </c>
      <c r="I140" s="4"/>
      <c r="J140" s="4"/>
      <c r="K140" s="42"/>
      <c r="M140" s="370" t="s">
        <v>0</v>
      </c>
      <c r="N140" s="368" t="s">
        <v>40</v>
      </c>
      <c r="O140" s="369"/>
      <c r="P140" s="368" t="s">
        <v>3</v>
      </c>
      <c r="Q140" s="369"/>
      <c r="R140" s="368" t="s">
        <v>31</v>
      </c>
      <c r="S140" s="369"/>
      <c r="T140" s="368" t="s">
        <v>32</v>
      </c>
      <c r="U140" s="369"/>
      <c r="V140" s="368" t="s">
        <v>33</v>
      </c>
      <c r="W140" s="369"/>
      <c r="X140" s="368" t="s">
        <v>34</v>
      </c>
      <c r="Y140" s="369"/>
      <c r="Z140" s="368" t="s">
        <v>35</v>
      </c>
      <c r="AA140" s="369"/>
      <c r="AB140" s="368" t="s">
        <v>36</v>
      </c>
      <c r="AC140" s="369"/>
      <c r="AD140" s="368" t="s">
        <v>37</v>
      </c>
      <c r="AE140" s="369"/>
    </row>
    <row r="141" spans="1:31" ht="13.15">
      <c r="A141" s="16" t="s">
        <v>4</v>
      </c>
      <c r="B141" s="4" t="s">
        <v>4</v>
      </c>
      <c r="C141" s="4" t="s">
        <v>4</v>
      </c>
      <c r="E141" s="4" t="s">
        <v>4</v>
      </c>
      <c r="F141" s="4" t="s">
        <v>4</v>
      </c>
      <c r="G141" s="4" t="s">
        <v>4</v>
      </c>
      <c r="I141" s="4"/>
      <c r="J141" s="4"/>
      <c r="K141" s="41" t="s">
        <v>4</v>
      </c>
      <c r="M141" s="371"/>
      <c r="N141" s="58" t="s">
        <v>26</v>
      </c>
      <c r="O141" s="59" t="s">
        <v>27</v>
      </c>
      <c r="P141" s="58" t="s">
        <v>26</v>
      </c>
      <c r="Q141" s="59" t="s">
        <v>27</v>
      </c>
      <c r="R141" s="58" t="s">
        <v>26</v>
      </c>
      <c r="S141" s="59" t="s">
        <v>27</v>
      </c>
      <c r="T141" s="58" t="s">
        <v>26</v>
      </c>
      <c r="U141" s="59" t="s">
        <v>27</v>
      </c>
      <c r="V141" s="58" t="s">
        <v>26</v>
      </c>
      <c r="W141" s="59" t="s">
        <v>27</v>
      </c>
      <c r="X141" s="58" t="s">
        <v>26</v>
      </c>
      <c r="Y141" s="59" t="s">
        <v>27</v>
      </c>
      <c r="Z141" s="58" t="s">
        <v>26</v>
      </c>
      <c r="AA141" s="59" t="s">
        <v>27</v>
      </c>
      <c r="AB141" s="58" t="s">
        <v>26</v>
      </c>
      <c r="AC141" s="59" t="s">
        <v>27</v>
      </c>
      <c r="AD141" s="58" t="s">
        <v>26</v>
      </c>
      <c r="AE141" s="59" t="s">
        <v>27</v>
      </c>
    </row>
    <row r="142" spans="1:31">
      <c r="A142" s="16" t="s">
        <v>4</v>
      </c>
      <c r="B142" s="4" t="s">
        <v>4</v>
      </c>
      <c r="C142" s="4" t="s">
        <v>4</v>
      </c>
      <c r="D142" s="4" t="s">
        <v>4</v>
      </c>
      <c r="E142" s="4" t="s">
        <v>4</v>
      </c>
      <c r="F142" s="4" t="s">
        <v>4</v>
      </c>
      <c r="G142" s="4" t="s">
        <v>4</v>
      </c>
      <c r="H142" s="4" t="s">
        <v>4</v>
      </c>
      <c r="I142" s="4"/>
      <c r="J142" s="4"/>
      <c r="K142" s="42"/>
      <c r="M142" s="54" t="s">
        <v>6</v>
      </c>
      <c r="N142" s="61">
        <v>248730</v>
      </c>
      <c r="O142" s="35">
        <v>233197</v>
      </c>
      <c r="P142" s="61">
        <v>4753</v>
      </c>
      <c r="Q142" s="61">
        <v>4430</v>
      </c>
      <c r="R142" s="61">
        <v>86992</v>
      </c>
      <c r="S142" s="61">
        <v>80827</v>
      </c>
      <c r="T142" s="35">
        <v>59573</v>
      </c>
      <c r="U142" s="35">
        <v>56673</v>
      </c>
      <c r="V142" s="61">
        <v>47130</v>
      </c>
      <c r="W142" s="35">
        <v>44119</v>
      </c>
      <c r="X142" s="61">
        <v>16277</v>
      </c>
      <c r="Y142" s="61">
        <v>15461</v>
      </c>
      <c r="Z142" s="61">
        <v>26903</v>
      </c>
      <c r="AA142" s="61">
        <v>25057</v>
      </c>
      <c r="AB142" s="61">
        <v>4840</v>
      </c>
      <c r="AC142" s="61">
        <v>4494</v>
      </c>
      <c r="AD142" s="61">
        <v>2262</v>
      </c>
      <c r="AE142" s="61">
        <v>2136</v>
      </c>
    </row>
    <row r="143" spans="1:31">
      <c r="A143" s="16"/>
      <c r="B143" s="10"/>
      <c r="E143" s="4"/>
      <c r="F143" s="10"/>
      <c r="J143" s="10"/>
      <c r="K143" s="15"/>
      <c r="M143" s="54" t="s">
        <v>7</v>
      </c>
      <c r="N143" s="61">
        <v>268324</v>
      </c>
      <c r="O143" s="35">
        <v>253176</v>
      </c>
      <c r="P143" s="61">
        <v>5181</v>
      </c>
      <c r="Q143" s="61">
        <v>5076</v>
      </c>
      <c r="R143" s="61">
        <v>93701</v>
      </c>
      <c r="S143" s="61">
        <v>87948</v>
      </c>
      <c r="T143" s="35">
        <v>63234</v>
      </c>
      <c r="U143" s="35">
        <v>59665</v>
      </c>
      <c r="V143" s="61">
        <v>50706</v>
      </c>
      <c r="W143" s="35">
        <v>48085</v>
      </c>
      <c r="X143" s="61">
        <v>18186</v>
      </c>
      <c r="Y143" s="61">
        <v>17323</v>
      </c>
      <c r="Z143" s="61">
        <v>29165</v>
      </c>
      <c r="AA143" s="61">
        <v>27421</v>
      </c>
      <c r="AB143" s="61">
        <v>5687</v>
      </c>
      <c r="AC143" s="61">
        <v>5332</v>
      </c>
      <c r="AD143" s="61">
        <v>2464</v>
      </c>
      <c r="AE143" s="61">
        <v>2326</v>
      </c>
    </row>
    <row r="144" spans="1:31" ht="12.75" customHeight="1">
      <c r="A144" s="43" t="s">
        <v>4</v>
      </c>
      <c r="B144" s="10"/>
      <c r="E144" s="9" t="s">
        <v>4</v>
      </c>
      <c r="F144" s="10"/>
      <c r="J144" s="10"/>
      <c r="K144" s="15"/>
      <c r="M144" s="54" t="s">
        <v>8</v>
      </c>
      <c r="N144" s="61">
        <v>299054</v>
      </c>
      <c r="O144" s="35">
        <v>283427</v>
      </c>
      <c r="P144" s="61">
        <v>6109</v>
      </c>
      <c r="Q144" s="61">
        <v>5782</v>
      </c>
      <c r="R144" s="61">
        <v>102376</v>
      </c>
      <c r="S144" s="61">
        <v>97136</v>
      </c>
      <c r="T144" s="35">
        <v>70665</v>
      </c>
      <c r="U144" s="35">
        <v>66831</v>
      </c>
      <c r="V144" s="61">
        <v>56354</v>
      </c>
      <c r="W144" s="35">
        <v>53498</v>
      </c>
      <c r="X144" s="61">
        <v>21137</v>
      </c>
      <c r="Y144" s="61">
        <v>20051</v>
      </c>
      <c r="Z144" s="61">
        <v>32649</v>
      </c>
      <c r="AA144" s="61">
        <v>31027</v>
      </c>
      <c r="AB144" s="61">
        <v>7063</v>
      </c>
      <c r="AC144" s="61">
        <v>6527</v>
      </c>
      <c r="AD144" s="61">
        <v>2701</v>
      </c>
      <c r="AE144" s="61">
        <v>2575</v>
      </c>
    </row>
    <row r="145" spans="1:31">
      <c r="A145" s="16"/>
      <c r="B145" s="10"/>
      <c r="E145" s="4"/>
      <c r="F145" s="10"/>
      <c r="J145" s="10"/>
      <c r="K145" s="15"/>
      <c r="M145" s="54" t="s">
        <v>9</v>
      </c>
      <c r="N145" s="61">
        <v>316842</v>
      </c>
      <c r="O145" s="35">
        <v>302877</v>
      </c>
      <c r="P145" s="61">
        <v>6713</v>
      </c>
      <c r="Q145" s="61">
        <v>6330</v>
      </c>
      <c r="R145" s="61">
        <v>108561</v>
      </c>
      <c r="S145" s="61">
        <v>103988</v>
      </c>
      <c r="T145" s="35">
        <v>73814</v>
      </c>
      <c r="U145" s="35">
        <v>71248</v>
      </c>
      <c r="V145" s="61">
        <v>58217</v>
      </c>
      <c r="W145" s="35">
        <v>55422</v>
      </c>
      <c r="X145" s="61">
        <v>23291</v>
      </c>
      <c r="Y145" s="61">
        <v>21929</v>
      </c>
      <c r="Z145" s="61">
        <v>35605</v>
      </c>
      <c r="AA145" s="61">
        <v>33856</v>
      </c>
      <c r="AB145" s="61">
        <v>7956</v>
      </c>
      <c r="AC145" s="61">
        <v>7591</v>
      </c>
      <c r="AD145" s="61">
        <v>2685</v>
      </c>
      <c r="AE145" s="61">
        <v>2513</v>
      </c>
    </row>
    <row r="146" spans="1:31">
      <c r="A146" s="16"/>
      <c r="B146" s="10"/>
      <c r="E146" s="4"/>
      <c r="F146" s="10"/>
      <c r="J146" s="10"/>
      <c r="K146" s="15"/>
      <c r="M146" s="54" t="s">
        <v>10</v>
      </c>
      <c r="N146" s="61">
        <v>217539</v>
      </c>
      <c r="O146" s="35">
        <v>230810</v>
      </c>
      <c r="P146" s="61">
        <v>4711</v>
      </c>
      <c r="Q146" s="61">
        <v>5021</v>
      </c>
      <c r="R146" s="61">
        <v>73482</v>
      </c>
      <c r="S146" s="61">
        <v>77416</v>
      </c>
      <c r="T146" s="35">
        <v>51560</v>
      </c>
      <c r="U146" s="35">
        <v>54296</v>
      </c>
      <c r="V146" s="61">
        <v>37011</v>
      </c>
      <c r="W146" s="35">
        <v>40138</v>
      </c>
      <c r="X146" s="61">
        <v>18253</v>
      </c>
      <c r="Y146" s="61">
        <v>18936</v>
      </c>
      <c r="Z146" s="61">
        <v>25646</v>
      </c>
      <c r="AA146" s="61">
        <v>27449</v>
      </c>
      <c r="AB146" s="61">
        <v>5337</v>
      </c>
      <c r="AC146" s="61">
        <v>5743</v>
      </c>
      <c r="AD146" s="61">
        <v>1539</v>
      </c>
      <c r="AE146" s="61">
        <v>1811</v>
      </c>
    </row>
    <row r="147" spans="1:31" ht="12.95" customHeight="1">
      <c r="A147" s="16"/>
      <c r="B147" s="10"/>
      <c r="E147" s="4"/>
      <c r="F147" s="10"/>
      <c r="J147" s="10"/>
      <c r="K147" s="15"/>
      <c r="M147" s="54" t="s">
        <v>11</v>
      </c>
      <c r="N147" s="61">
        <v>162421</v>
      </c>
      <c r="O147" s="35">
        <v>203844</v>
      </c>
      <c r="P147" s="61">
        <v>3562</v>
      </c>
      <c r="Q147" s="61">
        <v>4809</v>
      </c>
      <c r="R147" s="61">
        <v>58250</v>
      </c>
      <c r="S147" s="61">
        <v>72479</v>
      </c>
      <c r="T147" s="35">
        <v>37030</v>
      </c>
      <c r="U147" s="35">
        <v>46501</v>
      </c>
      <c r="V147" s="61">
        <v>26596</v>
      </c>
      <c r="W147" s="35">
        <v>35778</v>
      </c>
      <c r="X147" s="61">
        <v>12440</v>
      </c>
      <c r="Y147" s="61">
        <v>14499</v>
      </c>
      <c r="Z147" s="61">
        <v>20232</v>
      </c>
      <c r="AA147" s="61">
        <v>23937</v>
      </c>
      <c r="AB147" s="61">
        <v>2939</v>
      </c>
      <c r="AC147" s="61">
        <v>3777</v>
      </c>
      <c r="AD147" s="61">
        <v>1372</v>
      </c>
      <c r="AE147" s="61">
        <v>2064</v>
      </c>
    </row>
    <row r="148" spans="1:31">
      <c r="A148" s="16"/>
      <c r="B148" s="10"/>
      <c r="E148" s="4"/>
      <c r="F148" s="10"/>
      <c r="J148" s="10"/>
      <c r="K148" s="15"/>
      <c r="M148" s="54" t="s">
        <v>12</v>
      </c>
      <c r="N148" s="61">
        <v>261796</v>
      </c>
      <c r="O148" s="35">
        <v>311002</v>
      </c>
      <c r="P148" s="61">
        <v>5395</v>
      </c>
      <c r="Q148" s="61">
        <v>6468</v>
      </c>
      <c r="R148" s="61">
        <v>95393</v>
      </c>
      <c r="S148" s="61">
        <v>111503</v>
      </c>
      <c r="T148" s="35">
        <v>62546</v>
      </c>
      <c r="U148" s="35">
        <v>76329</v>
      </c>
      <c r="V148" s="61">
        <v>46039</v>
      </c>
      <c r="W148" s="35">
        <v>55622</v>
      </c>
      <c r="X148" s="61">
        <v>17242</v>
      </c>
      <c r="Y148" s="61">
        <v>20006</v>
      </c>
      <c r="Z148" s="61">
        <v>28342</v>
      </c>
      <c r="AA148" s="61">
        <v>32445</v>
      </c>
      <c r="AB148" s="61">
        <v>4647</v>
      </c>
      <c r="AC148" s="61">
        <v>5801</v>
      </c>
      <c r="AD148" s="61">
        <v>2192</v>
      </c>
      <c r="AE148" s="61">
        <v>2828</v>
      </c>
    </row>
    <row r="149" spans="1:31">
      <c r="A149" s="16"/>
      <c r="B149" s="10"/>
      <c r="E149" s="4"/>
      <c r="F149" s="10"/>
      <c r="J149" s="10"/>
      <c r="K149" s="15"/>
      <c r="M149" s="54" t="s">
        <v>13</v>
      </c>
      <c r="N149" s="61">
        <v>304629</v>
      </c>
      <c r="O149" s="35">
        <v>345561</v>
      </c>
      <c r="P149" s="61">
        <v>5984</v>
      </c>
      <c r="Q149" s="61">
        <v>7150</v>
      </c>
      <c r="R149" s="61">
        <v>106021</v>
      </c>
      <c r="S149" s="61">
        <v>118946</v>
      </c>
      <c r="T149" s="35">
        <v>76063</v>
      </c>
      <c r="U149" s="35">
        <v>87020</v>
      </c>
      <c r="V149" s="61">
        <v>53731</v>
      </c>
      <c r="W149" s="35">
        <v>62210</v>
      </c>
      <c r="X149" s="61">
        <v>21015</v>
      </c>
      <c r="Y149" s="61">
        <v>23479</v>
      </c>
      <c r="Z149" s="61">
        <v>33171</v>
      </c>
      <c r="AA149" s="61">
        <v>36531</v>
      </c>
      <c r="AB149" s="61">
        <v>5954</v>
      </c>
      <c r="AC149" s="61">
        <v>7090</v>
      </c>
      <c r="AD149" s="61">
        <v>2690</v>
      </c>
      <c r="AE149" s="61">
        <v>3135</v>
      </c>
    </row>
    <row r="150" spans="1:31">
      <c r="A150" s="16"/>
      <c r="B150" s="10"/>
      <c r="E150" s="4"/>
      <c r="F150" s="10"/>
      <c r="J150" s="10"/>
      <c r="K150" s="15"/>
      <c r="M150" s="54" t="s">
        <v>14</v>
      </c>
      <c r="N150" s="61">
        <v>337948</v>
      </c>
      <c r="O150" s="35">
        <v>369031</v>
      </c>
      <c r="P150" s="61">
        <v>6572</v>
      </c>
      <c r="Q150" s="61">
        <v>7628</v>
      </c>
      <c r="R150" s="61">
        <v>117370</v>
      </c>
      <c r="S150" s="61">
        <v>126273</v>
      </c>
      <c r="T150" s="35">
        <v>81776</v>
      </c>
      <c r="U150" s="35">
        <v>89135</v>
      </c>
      <c r="V150" s="61">
        <v>60256</v>
      </c>
      <c r="W150" s="35">
        <v>67397</v>
      </c>
      <c r="X150" s="61">
        <v>24638</v>
      </c>
      <c r="Y150" s="61">
        <v>27410</v>
      </c>
      <c r="Z150" s="61">
        <v>36780</v>
      </c>
      <c r="AA150" s="61">
        <v>39479</v>
      </c>
      <c r="AB150" s="61">
        <v>7472</v>
      </c>
      <c r="AC150" s="61">
        <v>8525</v>
      </c>
      <c r="AD150" s="61">
        <v>3084</v>
      </c>
      <c r="AE150" s="61">
        <v>3184</v>
      </c>
    </row>
    <row r="151" spans="1:31">
      <c r="A151" s="16"/>
      <c r="B151" s="10"/>
      <c r="E151" s="4"/>
      <c r="F151" s="10"/>
      <c r="J151" s="10"/>
      <c r="K151" s="15"/>
      <c r="M151" s="54" t="s">
        <v>15</v>
      </c>
      <c r="N151" s="61">
        <v>359397</v>
      </c>
      <c r="O151" s="35">
        <v>387481</v>
      </c>
      <c r="P151" s="61">
        <v>7201</v>
      </c>
      <c r="Q151" s="61">
        <v>8118</v>
      </c>
      <c r="R151" s="61">
        <v>121507</v>
      </c>
      <c r="S151" s="61">
        <v>129924</v>
      </c>
      <c r="T151" s="35">
        <v>86417</v>
      </c>
      <c r="U151" s="35">
        <v>92820</v>
      </c>
      <c r="V151" s="61">
        <v>64438</v>
      </c>
      <c r="W151" s="35">
        <v>70718</v>
      </c>
      <c r="X151" s="61">
        <v>28002</v>
      </c>
      <c r="Y151" s="61">
        <v>30801</v>
      </c>
      <c r="Z151" s="61">
        <v>39815</v>
      </c>
      <c r="AA151" s="61">
        <v>41964</v>
      </c>
      <c r="AB151" s="61">
        <v>8940</v>
      </c>
      <c r="AC151" s="61">
        <v>9870</v>
      </c>
      <c r="AD151" s="61">
        <v>3077</v>
      </c>
      <c r="AE151" s="61">
        <v>3266</v>
      </c>
    </row>
    <row r="152" spans="1:31" ht="12" customHeight="1">
      <c r="A152" s="16"/>
      <c r="B152" s="10"/>
      <c r="E152" s="4"/>
      <c r="F152" s="10"/>
      <c r="J152" s="10"/>
      <c r="K152" s="15"/>
      <c r="M152" s="54" t="s">
        <v>16</v>
      </c>
      <c r="N152" s="61">
        <v>356335</v>
      </c>
      <c r="O152" s="35">
        <v>381382</v>
      </c>
      <c r="P152" s="61">
        <v>7234</v>
      </c>
      <c r="Q152" s="61">
        <v>8069</v>
      </c>
      <c r="R152" s="61">
        <v>118431</v>
      </c>
      <c r="S152" s="61">
        <v>125579</v>
      </c>
      <c r="T152" s="35">
        <v>84816</v>
      </c>
      <c r="U152" s="35">
        <v>91217</v>
      </c>
      <c r="V152" s="61">
        <v>65095</v>
      </c>
      <c r="W152" s="35">
        <v>70036</v>
      </c>
      <c r="X152" s="61">
        <v>28991</v>
      </c>
      <c r="Y152" s="61">
        <v>31774</v>
      </c>
      <c r="Z152" s="61">
        <v>39613</v>
      </c>
      <c r="AA152" s="61">
        <v>41738</v>
      </c>
      <c r="AB152" s="61">
        <v>9128</v>
      </c>
      <c r="AC152" s="61">
        <v>9952</v>
      </c>
      <c r="AD152" s="61">
        <v>3027</v>
      </c>
      <c r="AE152" s="61">
        <v>3017</v>
      </c>
    </row>
    <row r="153" spans="1:31">
      <c r="A153" s="43" t="s">
        <v>4</v>
      </c>
      <c r="B153" s="10"/>
      <c r="E153" s="9" t="s">
        <v>4</v>
      </c>
      <c r="F153" s="10"/>
      <c r="J153" s="10"/>
      <c r="K153" s="15"/>
      <c r="M153" s="54" t="s">
        <v>17</v>
      </c>
      <c r="N153" s="61">
        <v>353050</v>
      </c>
      <c r="O153" s="35">
        <v>362626</v>
      </c>
      <c r="P153" s="61">
        <v>7284</v>
      </c>
      <c r="Q153" s="61">
        <v>7332</v>
      </c>
      <c r="R153" s="61">
        <v>117601</v>
      </c>
      <c r="S153" s="61">
        <v>119544</v>
      </c>
      <c r="T153" s="35">
        <v>82783</v>
      </c>
      <c r="U153" s="35">
        <v>87026</v>
      </c>
      <c r="V153" s="61">
        <v>65610</v>
      </c>
      <c r="W153" s="35">
        <v>67594</v>
      </c>
      <c r="X153" s="61">
        <v>29587</v>
      </c>
      <c r="Y153" s="61">
        <v>31075</v>
      </c>
      <c r="Z153" s="61">
        <v>38386</v>
      </c>
      <c r="AA153" s="61">
        <v>38138</v>
      </c>
      <c r="AB153" s="61">
        <v>9030</v>
      </c>
      <c r="AC153" s="61">
        <v>9529</v>
      </c>
      <c r="AD153" s="61">
        <v>2769</v>
      </c>
      <c r="AE153" s="61">
        <v>2388</v>
      </c>
    </row>
    <row r="154" spans="1:31">
      <c r="A154" s="16"/>
      <c r="B154" s="10"/>
      <c r="E154" s="4"/>
      <c r="F154" s="10"/>
      <c r="J154" s="10"/>
      <c r="K154" s="15"/>
      <c r="M154" s="54" t="s">
        <v>18</v>
      </c>
      <c r="N154" s="61">
        <v>261287</v>
      </c>
      <c r="O154" s="35">
        <v>259398</v>
      </c>
      <c r="P154" s="61">
        <v>4609</v>
      </c>
      <c r="Q154" s="61">
        <v>4479</v>
      </c>
      <c r="R154" s="61">
        <v>87494</v>
      </c>
      <c r="S154" s="61">
        <v>86626</v>
      </c>
      <c r="T154" s="35">
        <v>62023</v>
      </c>
      <c r="U154" s="35">
        <v>61982</v>
      </c>
      <c r="V154" s="61">
        <v>49456</v>
      </c>
      <c r="W154" s="35">
        <v>49662</v>
      </c>
      <c r="X154" s="61">
        <v>21892</v>
      </c>
      <c r="Y154" s="61">
        <v>22218</v>
      </c>
      <c r="Z154" s="61">
        <v>27316</v>
      </c>
      <c r="AA154" s="61">
        <v>26244</v>
      </c>
      <c r="AB154" s="61">
        <v>6827</v>
      </c>
      <c r="AC154" s="61">
        <v>6862</v>
      </c>
      <c r="AD154" s="61">
        <v>1670</v>
      </c>
      <c r="AE154" s="61">
        <v>1325</v>
      </c>
    </row>
    <row r="155" spans="1:31">
      <c r="A155" s="16"/>
      <c r="B155" s="10"/>
      <c r="E155" s="4"/>
      <c r="F155" s="10"/>
      <c r="J155" s="10"/>
      <c r="K155" s="15"/>
      <c r="M155" s="54" t="s">
        <v>19</v>
      </c>
      <c r="N155" s="61">
        <v>188324</v>
      </c>
      <c r="O155" s="35">
        <v>188252</v>
      </c>
      <c r="P155" s="61">
        <v>2891</v>
      </c>
      <c r="Q155" s="61">
        <v>2857</v>
      </c>
      <c r="R155" s="61">
        <v>63211</v>
      </c>
      <c r="S155" s="61">
        <v>62097</v>
      </c>
      <c r="T155" s="35">
        <v>45547</v>
      </c>
      <c r="U155" s="35">
        <v>46371</v>
      </c>
      <c r="V155" s="61">
        <v>35431</v>
      </c>
      <c r="W155" s="35">
        <v>35752</v>
      </c>
      <c r="X155" s="61">
        <v>15858</v>
      </c>
      <c r="Y155" s="61">
        <v>16198</v>
      </c>
      <c r="Z155" s="61">
        <v>19474</v>
      </c>
      <c r="AA155" s="61">
        <v>19119</v>
      </c>
      <c r="AB155" s="61">
        <v>5076</v>
      </c>
      <c r="AC155" s="61">
        <v>5246</v>
      </c>
      <c r="AD155" s="61">
        <v>836</v>
      </c>
      <c r="AE155" s="61">
        <v>612</v>
      </c>
    </row>
    <row r="156" spans="1:31">
      <c r="A156" s="44"/>
      <c r="B156" s="10"/>
      <c r="E156" s="45"/>
      <c r="F156" s="10"/>
      <c r="J156" s="10"/>
      <c r="K156" s="15"/>
      <c r="M156" s="54" t="s">
        <v>20</v>
      </c>
      <c r="N156" s="61">
        <v>133615</v>
      </c>
      <c r="O156" s="35">
        <v>143748</v>
      </c>
      <c r="P156" s="61">
        <v>1766</v>
      </c>
      <c r="Q156" s="61">
        <v>1927</v>
      </c>
      <c r="R156" s="61">
        <v>44439</v>
      </c>
      <c r="S156" s="61">
        <v>46783</v>
      </c>
      <c r="T156" s="35">
        <v>33641</v>
      </c>
      <c r="U156" s="35">
        <v>37038</v>
      </c>
      <c r="V156" s="61">
        <v>24653</v>
      </c>
      <c r="W156" s="35">
        <v>26775</v>
      </c>
      <c r="X156" s="61">
        <v>11646</v>
      </c>
      <c r="Y156" s="61">
        <v>12703</v>
      </c>
      <c r="Z156" s="61">
        <v>13408</v>
      </c>
      <c r="AA156" s="61">
        <v>14163</v>
      </c>
      <c r="AB156" s="61">
        <v>3703</v>
      </c>
      <c r="AC156" s="61">
        <v>4063</v>
      </c>
      <c r="AD156" s="61">
        <v>359</v>
      </c>
      <c r="AE156" s="61">
        <v>296</v>
      </c>
    </row>
    <row r="157" spans="1:31">
      <c r="A157" s="16"/>
      <c r="B157" s="10"/>
      <c r="E157" s="4"/>
      <c r="F157" s="10"/>
      <c r="J157" s="10"/>
      <c r="K157" s="15"/>
      <c r="M157" s="54" t="s">
        <v>21</v>
      </c>
      <c r="N157" s="61">
        <v>109086</v>
      </c>
      <c r="O157" s="35">
        <v>128255</v>
      </c>
      <c r="P157" s="61">
        <v>1384</v>
      </c>
      <c r="Q157" s="61">
        <v>1538</v>
      </c>
      <c r="R157" s="61">
        <v>36025</v>
      </c>
      <c r="S157" s="61">
        <v>41245</v>
      </c>
      <c r="T157" s="35">
        <v>28597</v>
      </c>
      <c r="U157" s="35">
        <v>34510</v>
      </c>
      <c r="V157" s="61">
        <v>19569</v>
      </c>
      <c r="W157" s="35">
        <v>23312</v>
      </c>
      <c r="X157" s="61">
        <v>10106</v>
      </c>
      <c r="Y157" s="61">
        <v>12348</v>
      </c>
      <c r="Z157" s="61">
        <v>10267</v>
      </c>
      <c r="AA157" s="61">
        <v>11635</v>
      </c>
      <c r="AB157" s="61">
        <v>2920</v>
      </c>
      <c r="AC157" s="61">
        <v>3475</v>
      </c>
      <c r="AD157" s="61">
        <v>218</v>
      </c>
      <c r="AE157" s="61">
        <v>192</v>
      </c>
    </row>
    <row r="158" spans="1:31">
      <c r="A158" s="16"/>
      <c r="B158" s="10"/>
      <c r="E158" s="4"/>
      <c r="F158" s="10"/>
      <c r="J158" s="10"/>
      <c r="K158" s="15"/>
      <c r="M158" s="54" t="s">
        <v>29</v>
      </c>
      <c r="N158" s="61">
        <v>47174</v>
      </c>
      <c r="O158" s="35">
        <v>91579</v>
      </c>
      <c r="P158" s="61">
        <v>555</v>
      </c>
      <c r="Q158" s="61">
        <v>1112</v>
      </c>
      <c r="R158" s="61">
        <v>15393</v>
      </c>
      <c r="S158" s="61">
        <v>29019</v>
      </c>
      <c r="T158" s="35">
        <v>12903</v>
      </c>
      <c r="U158" s="35">
        <v>25385</v>
      </c>
      <c r="V158" s="61">
        <v>8195</v>
      </c>
      <c r="W158" s="35">
        <v>16253</v>
      </c>
      <c r="X158" s="61">
        <v>4647</v>
      </c>
      <c r="Y158" s="61">
        <v>9514</v>
      </c>
      <c r="Z158" s="61">
        <v>4331</v>
      </c>
      <c r="AA158" s="61">
        <v>7814</v>
      </c>
      <c r="AB158" s="61">
        <v>1088</v>
      </c>
      <c r="AC158" s="61">
        <v>2380</v>
      </c>
      <c r="AD158" s="61">
        <v>62</v>
      </c>
      <c r="AE158" s="61">
        <v>102</v>
      </c>
    </row>
    <row r="159" spans="1:31">
      <c r="A159" s="16"/>
      <c r="B159" s="10"/>
      <c r="E159" s="4"/>
      <c r="F159" s="10"/>
      <c r="J159" s="10"/>
      <c r="K159" s="15"/>
      <c r="M159" s="54" t="s">
        <v>30</v>
      </c>
      <c r="N159" s="61">
        <v>19222</v>
      </c>
      <c r="O159" s="35">
        <v>49115</v>
      </c>
      <c r="P159" s="61">
        <v>207</v>
      </c>
      <c r="Q159" s="61">
        <v>535</v>
      </c>
      <c r="R159" s="61">
        <v>6045</v>
      </c>
      <c r="S159" s="61">
        <v>15011</v>
      </c>
      <c r="T159" s="35">
        <v>5481</v>
      </c>
      <c r="U159" s="35">
        <v>13950</v>
      </c>
      <c r="V159" s="61">
        <v>3383</v>
      </c>
      <c r="W159" s="35">
        <v>9100</v>
      </c>
      <c r="X159" s="61">
        <v>1971</v>
      </c>
      <c r="Y159" s="61">
        <v>5169</v>
      </c>
      <c r="Z159" s="61">
        <v>1713</v>
      </c>
      <c r="AA159" s="61">
        <v>4068</v>
      </c>
      <c r="AB159" s="61">
        <v>407</v>
      </c>
      <c r="AC159" s="61">
        <v>1236</v>
      </c>
      <c r="AD159" s="61">
        <v>15</v>
      </c>
      <c r="AE159" s="61">
        <v>46</v>
      </c>
    </row>
    <row r="160" spans="1:31">
      <c r="A160" s="16"/>
      <c r="B160" s="10"/>
      <c r="E160" s="4"/>
      <c r="F160" s="10"/>
      <c r="J160" s="10"/>
      <c r="K160" s="15"/>
      <c r="M160" s="54" t="s">
        <v>22</v>
      </c>
      <c r="N160" s="61">
        <v>7057</v>
      </c>
      <c r="O160" s="35">
        <v>21637</v>
      </c>
      <c r="P160" s="61">
        <v>68</v>
      </c>
      <c r="Q160" s="61">
        <v>207</v>
      </c>
      <c r="R160" s="61">
        <v>2199</v>
      </c>
      <c r="S160" s="61">
        <v>6450</v>
      </c>
      <c r="T160" s="35">
        <v>2132</v>
      </c>
      <c r="U160" s="35">
        <v>6381</v>
      </c>
      <c r="V160" s="61">
        <v>1251</v>
      </c>
      <c r="W160" s="35">
        <v>3877</v>
      </c>
      <c r="X160" s="61">
        <v>658</v>
      </c>
      <c r="Y160" s="61">
        <v>2361</v>
      </c>
      <c r="Z160" s="61">
        <v>596</v>
      </c>
      <c r="AA160" s="61">
        <v>1831</v>
      </c>
      <c r="AB160" s="61">
        <v>142</v>
      </c>
      <c r="AC160" s="61">
        <v>510</v>
      </c>
      <c r="AD160" s="61">
        <v>11</v>
      </c>
      <c r="AE160" s="61">
        <v>20</v>
      </c>
    </row>
    <row r="161" spans="1:31">
      <c r="A161" s="16"/>
      <c r="B161" s="10"/>
      <c r="E161" s="4"/>
      <c r="F161" s="10"/>
      <c r="J161" s="10"/>
      <c r="K161" s="15"/>
      <c r="M161" s="55" t="s">
        <v>23</v>
      </c>
      <c r="N161" s="62">
        <v>1424</v>
      </c>
      <c r="O161" s="56">
        <v>5689</v>
      </c>
      <c r="P161" s="62">
        <v>11</v>
      </c>
      <c r="Q161" s="62">
        <v>45</v>
      </c>
      <c r="R161" s="62">
        <v>430</v>
      </c>
      <c r="S161" s="62">
        <v>1678</v>
      </c>
      <c r="T161" s="56">
        <v>427</v>
      </c>
      <c r="U161" s="56">
        <v>1729</v>
      </c>
      <c r="V161" s="62">
        <v>268</v>
      </c>
      <c r="W161" s="56">
        <v>1047</v>
      </c>
      <c r="X161" s="62">
        <v>135</v>
      </c>
      <c r="Y161" s="62">
        <v>617</v>
      </c>
      <c r="Z161" s="62">
        <v>128</v>
      </c>
      <c r="AA161" s="62">
        <v>446</v>
      </c>
      <c r="AB161" s="62">
        <v>24</v>
      </c>
      <c r="AC161" s="62">
        <v>124</v>
      </c>
      <c r="AD161" s="62">
        <v>1</v>
      </c>
      <c r="AE161" s="62">
        <v>3</v>
      </c>
    </row>
    <row r="162" spans="1:31">
      <c r="A162" s="16"/>
      <c r="B162" s="10"/>
      <c r="E162" s="4"/>
      <c r="F162" s="10"/>
      <c r="J162" s="10"/>
      <c r="K162" s="15"/>
      <c r="M162" s="47">
        <v>37590</v>
      </c>
      <c r="N162" s="47"/>
      <c r="O162" s="47"/>
      <c r="P162" s="47"/>
      <c r="Q162" s="10"/>
      <c r="R162" s="10"/>
      <c r="S162" s="10"/>
      <c r="T162" s="10"/>
      <c r="U162" s="10"/>
      <c r="V162" s="10"/>
      <c r="W162" s="10"/>
      <c r="X162" s="47">
        <v>37590</v>
      </c>
      <c r="Y162" s="10"/>
      <c r="Z162" s="10"/>
      <c r="AA162" s="10"/>
      <c r="AB162" s="10"/>
      <c r="AC162" s="10"/>
      <c r="AD162" s="10"/>
      <c r="AE162" s="10"/>
    </row>
    <row r="163" spans="1:31" ht="13.15" customHeight="1">
      <c r="A163" s="16"/>
      <c r="B163" s="10"/>
      <c r="E163" s="4"/>
      <c r="F163" s="10"/>
      <c r="J163" s="10"/>
      <c r="K163" s="15"/>
      <c r="M163" s="370" t="s">
        <v>0</v>
      </c>
      <c r="N163" s="368" t="s">
        <v>40</v>
      </c>
      <c r="O163" s="369"/>
      <c r="P163" s="368" t="s">
        <v>3</v>
      </c>
      <c r="Q163" s="369"/>
      <c r="R163" s="368" t="s">
        <v>31</v>
      </c>
      <c r="S163" s="369"/>
      <c r="T163" s="368" t="s">
        <v>32</v>
      </c>
      <c r="U163" s="369"/>
      <c r="V163" s="368" t="s">
        <v>33</v>
      </c>
      <c r="W163" s="369"/>
      <c r="X163" s="368" t="s">
        <v>34</v>
      </c>
      <c r="Y163" s="369"/>
      <c r="Z163" s="368" t="s">
        <v>35</v>
      </c>
      <c r="AA163" s="369"/>
      <c r="AB163" s="368" t="s">
        <v>36</v>
      </c>
      <c r="AC163" s="369"/>
      <c r="AD163" s="368" t="s">
        <v>37</v>
      </c>
      <c r="AE163" s="369"/>
    </row>
    <row r="164" spans="1:31" ht="13.15">
      <c r="A164" s="43" t="s">
        <v>4</v>
      </c>
      <c r="B164" s="10"/>
      <c r="E164" s="9" t="s">
        <v>4</v>
      </c>
      <c r="F164" s="10"/>
      <c r="J164" s="10"/>
      <c r="K164" s="15"/>
      <c r="M164" s="371"/>
      <c r="N164" s="58" t="s">
        <v>26</v>
      </c>
      <c r="O164" s="59" t="s">
        <v>27</v>
      </c>
      <c r="P164" s="58" t="s">
        <v>26</v>
      </c>
      <c r="Q164" s="59" t="s">
        <v>27</v>
      </c>
      <c r="R164" s="58" t="s">
        <v>26</v>
      </c>
      <c r="S164" s="59" t="s">
        <v>27</v>
      </c>
      <c r="T164" s="58" t="s">
        <v>26</v>
      </c>
      <c r="U164" s="59" t="s">
        <v>27</v>
      </c>
      <c r="V164" s="58" t="s">
        <v>26</v>
      </c>
      <c r="W164" s="59" t="s">
        <v>27</v>
      </c>
      <c r="X164" s="58" t="s">
        <v>26</v>
      </c>
      <c r="Y164" s="59" t="s">
        <v>27</v>
      </c>
      <c r="Z164" s="58" t="s">
        <v>26</v>
      </c>
      <c r="AA164" s="59" t="s">
        <v>27</v>
      </c>
      <c r="AB164" s="58" t="s">
        <v>26</v>
      </c>
      <c r="AC164" s="59" t="s">
        <v>27</v>
      </c>
      <c r="AD164" s="58" t="s">
        <v>26</v>
      </c>
      <c r="AE164" s="59" t="s">
        <v>27</v>
      </c>
    </row>
    <row r="165" spans="1:31">
      <c r="A165" s="16"/>
      <c r="B165" s="10"/>
      <c r="E165" s="4"/>
      <c r="F165" s="10"/>
      <c r="J165" s="10"/>
      <c r="K165" s="15"/>
      <c r="M165" s="54" t="s">
        <v>6</v>
      </c>
      <c r="N165" s="61">
        <v>256561</v>
      </c>
      <c r="O165" s="35">
        <v>240387</v>
      </c>
      <c r="P165" s="61">
        <v>5133</v>
      </c>
      <c r="Q165" s="61">
        <v>4812</v>
      </c>
      <c r="R165" s="61">
        <v>88730</v>
      </c>
      <c r="S165" s="61">
        <v>82304</v>
      </c>
      <c r="T165" s="35">
        <v>61599</v>
      </c>
      <c r="U165" s="35">
        <v>58275</v>
      </c>
      <c r="V165" s="61">
        <v>48980</v>
      </c>
      <c r="W165" s="35">
        <v>45824</v>
      </c>
      <c r="X165" s="61">
        <v>16639</v>
      </c>
      <c r="Y165" s="61">
        <v>15760</v>
      </c>
      <c r="Z165" s="61">
        <v>28382</v>
      </c>
      <c r="AA165" s="61">
        <v>26771</v>
      </c>
      <c r="AB165" s="61">
        <v>4824</v>
      </c>
      <c r="AC165" s="61">
        <v>4458</v>
      </c>
      <c r="AD165" s="61">
        <v>2274</v>
      </c>
      <c r="AE165" s="61">
        <v>2183</v>
      </c>
    </row>
    <row r="166" spans="1:31">
      <c r="A166" s="16"/>
      <c r="B166" s="10"/>
      <c r="E166" s="4"/>
      <c r="F166" s="10"/>
      <c r="J166" s="10"/>
      <c r="K166" s="15"/>
      <c r="M166" s="54" t="s">
        <v>7</v>
      </c>
      <c r="N166" s="61">
        <v>270736</v>
      </c>
      <c r="O166" s="35">
        <v>255905</v>
      </c>
      <c r="P166" s="61">
        <v>5297</v>
      </c>
      <c r="Q166" s="61">
        <v>5218</v>
      </c>
      <c r="R166" s="61">
        <v>93642</v>
      </c>
      <c r="S166" s="61">
        <v>88004</v>
      </c>
      <c r="T166" s="35">
        <v>63194</v>
      </c>
      <c r="U166" s="35">
        <v>60057</v>
      </c>
      <c r="V166" s="61">
        <v>52356</v>
      </c>
      <c r="W166" s="35">
        <v>49527</v>
      </c>
      <c r="X166" s="61">
        <v>18028</v>
      </c>
      <c r="Y166" s="61">
        <v>17164</v>
      </c>
      <c r="Z166" s="61">
        <v>30149</v>
      </c>
      <c r="AA166" s="61">
        <v>28317</v>
      </c>
      <c r="AB166" s="61">
        <v>5613</v>
      </c>
      <c r="AC166" s="61">
        <v>5279</v>
      </c>
      <c r="AD166" s="61">
        <v>2457</v>
      </c>
      <c r="AE166" s="61">
        <v>2339</v>
      </c>
    </row>
    <row r="167" spans="1:31">
      <c r="A167" s="43" t="s">
        <v>4</v>
      </c>
      <c r="B167" s="10"/>
      <c r="J167" s="10"/>
      <c r="K167" s="15"/>
      <c r="M167" s="54" t="s">
        <v>8</v>
      </c>
      <c r="N167" s="61">
        <v>297291</v>
      </c>
      <c r="O167" s="35">
        <v>281897</v>
      </c>
      <c r="P167" s="61">
        <v>6099</v>
      </c>
      <c r="Q167" s="61">
        <v>5751</v>
      </c>
      <c r="R167" s="61">
        <v>100903</v>
      </c>
      <c r="S167" s="61">
        <v>95703</v>
      </c>
      <c r="T167" s="35">
        <v>69827</v>
      </c>
      <c r="U167" s="35">
        <v>66153</v>
      </c>
      <c r="V167" s="61">
        <v>56893</v>
      </c>
      <c r="W167" s="35">
        <v>54089</v>
      </c>
      <c r="X167" s="61">
        <v>20669</v>
      </c>
      <c r="Y167" s="61">
        <v>19788</v>
      </c>
      <c r="Z167" s="61">
        <v>33297</v>
      </c>
      <c r="AA167" s="61">
        <v>31496</v>
      </c>
      <c r="AB167" s="61">
        <v>6888</v>
      </c>
      <c r="AC167" s="61">
        <v>6349</v>
      </c>
      <c r="AD167" s="61">
        <v>2715</v>
      </c>
      <c r="AE167" s="61">
        <v>2568</v>
      </c>
    </row>
    <row r="168" spans="1:31">
      <c r="A168" s="16"/>
      <c r="B168" s="10"/>
      <c r="J168" s="10"/>
      <c r="K168" s="15"/>
      <c r="M168" s="54" t="s">
        <v>9</v>
      </c>
      <c r="N168" s="61">
        <v>317404</v>
      </c>
      <c r="O168" s="35">
        <v>303231</v>
      </c>
      <c r="P168" s="61">
        <v>6767</v>
      </c>
      <c r="Q168" s="61">
        <v>6410</v>
      </c>
      <c r="R168" s="61">
        <v>108300</v>
      </c>
      <c r="S168" s="61">
        <v>103301</v>
      </c>
      <c r="T168" s="35">
        <v>74117</v>
      </c>
      <c r="U168" s="35">
        <v>71217</v>
      </c>
      <c r="V168" s="61">
        <v>59042</v>
      </c>
      <c r="W168" s="35">
        <v>56414</v>
      </c>
      <c r="X168" s="61">
        <v>22988</v>
      </c>
      <c r="Y168" s="61">
        <v>21384</v>
      </c>
      <c r="Z168" s="61">
        <v>35847</v>
      </c>
      <c r="AA168" s="61">
        <v>34524</v>
      </c>
      <c r="AB168" s="61">
        <v>7701</v>
      </c>
      <c r="AC168" s="61">
        <v>7447</v>
      </c>
      <c r="AD168" s="61">
        <v>2642</v>
      </c>
      <c r="AE168" s="61">
        <v>2534</v>
      </c>
    </row>
    <row r="169" spans="1:31" ht="13.15">
      <c r="A169" s="5"/>
      <c r="B169" s="4"/>
      <c r="C169" s="4"/>
      <c r="D169" s="4"/>
      <c r="E169" s="4"/>
      <c r="F169" s="4"/>
      <c r="G169" s="4"/>
      <c r="H169" s="4"/>
      <c r="I169" s="4"/>
      <c r="J169" s="4"/>
      <c r="K169" s="42"/>
      <c r="M169" s="54" t="s">
        <v>10</v>
      </c>
      <c r="N169" s="61">
        <v>229978</v>
      </c>
      <c r="O169" s="35">
        <v>241698</v>
      </c>
      <c r="P169" s="61">
        <v>4967</v>
      </c>
      <c r="Q169" s="61">
        <v>5216</v>
      </c>
      <c r="R169" s="61">
        <v>76168</v>
      </c>
      <c r="S169" s="61">
        <v>79788</v>
      </c>
      <c r="T169" s="35">
        <v>54968</v>
      </c>
      <c r="U169" s="35">
        <v>57097</v>
      </c>
      <c r="V169" s="61">
        <v>39927</v>
      </c>
      <c r="W169" s="35">
        <v>42957</v>
      </c>
      <c r="X169" s="61">
        <v>19339</v>
      </c>
      <c r="Y169" s="61">
        <v>19945</v>
      </c>
      <c r="Z169" s="61">
        <v>27367</v>
      </c>
      <c r="AA169" s="61">
        <v>28858</v>
      </c>
      <c r="AB169" s="61">
        <v>5565</v>
      </c>
      <c r="AC169" s="61">
        <v>5841</v>
      </c>
      <c r="AD169" s="61">
        <v>1677</v>
      </c>
      <c r="AE169" s="61">
        <v>1996</v>
      </c>
    </row>
    <row r="170" spans="1:31" ht="13.15">
      <c r="A170" s="6"/>
      <c r="B170" s="7"/>
      <c r="C170" s="8"/>
      <c r="D170" s="7"/>
      <c r="E170" s="7"/>
      <c r="F170" s="7"/>
      <c r="G170" s="7"/>
      <c r="H170" s="7"/>
      <c r="I170" s="7"/>
      <c r="J170" s="7"/>
      <c r="K170" s="46"/>
      <c r="M170" s="54" t="s">
        <v>11</v>
      </c>
      <c r="N170" s="61">
        <v>175694</v>
      </c>
      <c r="O170" s="35">
        <v>217519</v>
      </c>
      <c r="P170" s="61">
        <v>4098</v>
      </c>
      <c r="Q170" s="61">
        <v>5538</v>
      </c>
      <c r="R170" s="61">
        <v>61346</v>
      </c>
      <c r="S170" s="61">
        <v>75667</v>
      </c>
      <c r="T170" s="35">
        <v>40074</v>
      </c>
      <c r="U170" s="35">
        <v>50009</v>
      </c>
      <c r="V170" s="61">
        <v>29826</v>
      </c>
      <c r="W170" s="35">
        <v>38741</v>
      </c>
      <c r="X170" s="61">
        <v>13173</v>
      </c>
      <c r="Y170" s="61">
        <v>15425</v>
      </c>
      <c r="Z170" s="61">
        <v>22706</v>
      </c>
      <c r="AA170" s="61">
        <v>26124</v>
      </c>
      <c r="AB170" s="61">
        <v>3039</v>
      </c>
      <c r="AC170" s="61">
        <v>3878</v>
      </c>
      <c r="AD170" s="61">
        <v>1432</v>
      </c>
      <c r="AE170" s="61">
        <v>2137</v>
      </c>
    </row>
    <row r="171" spans="1:31" ht="17.649999999999999">
      <c r="A171" s="138" t="s">
        <v>53</v>
      </c>
      <c r="B171" s="144"/>
      <c r="C171" s="137"/>
      <c r="D171" s="139"/>
      <c r="E171" s="139"/>
      <c r="F171" s="139"/>
      <c r="G171" s="139"/>
      <c r="H171" s="139"/>
      <c r="I171" s="138" t="s">
        <v>82</v>
      </c>
      <c r="J171" s="139"/>
      <c r="K171" s="139"/>
      <c r="M171" s="54" t="s">
        <v>12</v>
      </c>
      <c r="N171" s="61">
        <v>263173</v>
      </c>
      <c r="O171" s="35">
        <v>309179</v>
      </c>
      <c r="P171" s="61">
        <v>5762</v>
      </c>
      <c r="Q171" s="61">
        <v>6740</v>
      </c>
      <c r="R171" s="61">
        <v>94345</v>
      </c>
      <c r="S171" s="61">
        <v>109568</v>
      </c>
      <c r="T171" s="35">
        <v>63313</v>
      </c>
      <c r="U171" s="35">
        <v>75724</v>
      </c>
      <c r="V171" s="61">
        <v>46525</v>
      </c>
      <c r="W171" s="35">
        <v>56117</v>
      </c>
      <c r="X171" s="61">
        <v>17102</v>
      </c>
      <c r="Y171" s="61">
        <v>19464</v>
      </c>
      <c r="Z171" s="61">
        <v>29455</v>
      </c>
      <c r="AA171" s="61">
        <v>33196</v>
      </c>
      <c r="AB171" s="61">
        <v>4512</v>
      </c>
      <c r="AC171" s="61">
        <v>5568</v>
      </c>
      <c r="AD171" s="61">
        <v>2159</v>
      </c>
      <c r="AE171" s="61">
        <v>2802</v>
      </c>
    </row>
    <row r="172" spans="1:31" ht="13.15">
      <c r="A172" s="11" t="s">
        <v>51</v>
      </c>
      <c r="C172" s="48" t="s">
        <v>39</v>
      </c>
      <c r="E172" s="14"/>
      <c r="F172" s="3"/>
      <c r="G172" s="3"/>
      <c r="H172" s="3"/>
      <c r="I172" s="3"/>
      <c r="J172" s="134"/>
      <c r="K172" s="49"/>
      <c r="M172" s="54" t="s">
        <v>13</v>
      </c>
      <c r="N172" s="61">
        <v>314918</v>
      </c>
      <c r="O172" s="35">
        <v>357284</v>
      </c>
      <c r="P172" s="61">
        <v>6426</v>
      </c>
      <c r="Q172" s="61">
        <v>7516</v>
      </c>
      <c r="R172" s="61">
        <v>108440</v>
      </c>
      <c r="S172" s="61">
        <v>122202</v>
      </c>
      <c r="T172" s="35">
        <v>78146</v>
      </c>
      <c r="U172" s="35">
        <v>89647</v>
      </c>
      <c r="V172" s="61">
        <v>56756</v>
      </c>
      <c r="W172" s="35">
        <v>65515</v>
      </c>
      <c r="X172" s="61">
        <v>21136</v>
      </c>
      <c r="Y172" s="61">
        <v>23706</v>
      </c>
      <c r="Z172" s="61">
        <v>35220</v>
      </c>
      <c r="AA172" s="61">
        <v>38409</v>
      </c>
      <c r="AB172" s="61">
        <v>6077</v>
      </c>
      <c r="AC172" s="61">
        <v>7118</v>
      </c>
      <c r="AD172" s="61">
        <v>2717</v>
      </c>
      <c r="AE172" s="61">
        <v>3171</v>
      </c>
    </row>
    <row r="173" spans="1:31">
      <c r="A173" s="16"/>
      <c r="B173" s="4"/>
      <c r="C173" s="4"/>
      <c r="D173" s="4"/>
      <c r="E173" s="4"/>
      <c r="F173" s="4"/>
      <c r="G173" s="4"/>
      <c r="H173" s="4"/>
      <c r="I173" s="4"/>
      <c r="J173" s="4"/>
      <c r="K173" s="42"/>
      <c r="M173" s="54" t="s">
        <v>14</v>
      </c>
      <c r="N173" s="61">
        <v>332650</v>
      </c>
      <c r="O173" s="35">
        <v>363254</v>
      </c>
      <c r="P173" s="61">
        <v>6655</v>
      </c>
      <c r="Q173" s="61">
        <v>7567</v>
      </c>
      <c r="R173" s="61">
        <v>114329</v>
      </c>
      <c r="S173" s="61">
        <v>123066</v>
      </c>
      <c r="T173" s="35">
        <v>80505</v>
      </c>
      <c r="U173" s="35">
        <v>88326</v>
      </c>
      <c r="V173" s="61">
        <v>60184</v>
      </c>
      <c r="W173" s="35">
        <v>66938</v>
      </c>
      <c r="X173" s="61">
        <v>23748</v>
      </c>
      <c r="Y173" s="61">
        <v>26343</v>
      </c>
      <c r="Z173" s="61">
        <v>37312</v>
      </c>
      <c r="AA173" s="61">
        <v>39706</v>
      </c>
      <c r="AB173" s="61">
        <v>6918</v>
      </c>
      <c r="AC173" s="61">
        <v>8141</v>
      </c>
      <c r="AD173" s="61">
        <v>2999</v>
      </c>
      <c r="AE173" s="61">
        <v>3167</v>
      </c>
    </row>
    <row r="174" spans="1:31">
      <c r="A174" s="16" t="s">
        <v>4</v>
      </c>
      <c r="B174" s="4" t="s">
        <v>4</v>
      </c>
      <c r="C174" s="4" t="s">
        <v>4</v>
      </c>
      <c r="D174" s="4" t="s">
        <v>4</v>
      </c>
      <c r="E174" s="4" t="s">
        <v>4</v>
      </c>
      <c r="F174" s="4" t="s">
        <v>4</v>
      </c>
      <c r="G174" s="4" t="s">
        <v>4</v>
      </c>
      <c r="H174" s="4" t="s">
        <v>4</v>
      </c>
      <c r="I174" s="4"/>
      <c r="J174" s="4"/>
      <c r="K174" s="42"/>
      <c r="M174" s="54" t="s">
        <v>15</v>
      </c>
      <c r="N174" s="61">
        <v>362390</v>
      </c>
      <c r="O174" s="35">
        <v>391350</v>
      </c>
      <c r="P174" s="61">
        <v>7225</v>
      </c>
      <c r="Q174" s="61">
        <v>8252</v>
      </c>
      <c r="R174" s="61">
        <v>121970</v>
      </c>
      <c r="S174" s="61">
        <v>130686</v>
      </c>
      <c r="T174" s="35">
        <v>86976</v>
      </c>
      <c r="U174" s="35">
        <v>93406</v>
      </c>
      <c r="V174" s="61">
        <v>66005</v>
      </c>
      <c r="W174" s="35">
        <v>72349</v>
      </c>
      <c r="X174" s="61">
        <v>27795</v>
      </c>
      <c r="Y174" s="61">
        <v>30703</v>
      </c>
      <c r="Z174" s="61">
        <v>40454</v>
      </c>
      <c r="AA174" s="61">
        <v>42774</v>
      </c>
      <c r="AB174" s="61">
        <v>8809</v>
      </c>
      <c r="AC174" s="61">
        <v>9906</v>
      </c>
      <c r="AD174" s="61">
        <v>3156</v>
      </c>
      <c r="AE174" s="61">
        <v>3274</v>
      </c>
    </row>
    <row r="175" spans="1:31">
      <c r="A175" s="16" t="s">
        <v>4</v>
      </c>
      <c r="B175" s="4" t="s">
        <v>4</v>
      </c>
      <c r="C175" s="4" t="s">
        <v>4</v>
      </c>
      <c r="E175" s="4" t="s">
        <v>4</v>
      </c>
      <c r="F175" s="4" t="s">
        <v>4</v>
      </c>
      <c r="G175" s="4" t="s">
        <v>4</v>
      </c>
      <c r="I175" s="4"/>
      <c r="J175" s="4"/>
      <c r="K175" s="41" t="s">
        <v>4</v>
      </c>
      <c r="M175" s="54" t="s">
        <v>16</v>
      </c>
      <c r="N175" s="61">
        <v>358219</v>
      </c>
      <c r="O175" s="35">
        <v>385398</v>
      </c>
      <c r="P175" s="61">
        <v>7292</v>
      </c>
      <c r="Q175" s="61">
        <v>8134</v>
      </c>
      <c r="R175" s="61">
        <v>118634</v>
      </c>
      <c r="S175" s="61">
        <v>126610</v>
      </c>
      <c r="T175" s="35">
        <v>85248</v>
      </c>
      <c r="U175" s="35">
        <v>92049</v>
      </c>
      <c r="V175" s="61">
        <v>65918</v>
      </c>
      <c r="W175" s="35">
        <v>71323</v>
      </c>
      <c r="X175" s="61">
        <v>28787</v>
      </c>
      <c r="Y175" s="61">
        <v>31751</v>
      </c>
      <c r="Z175" s="61">
        <v>40254</v>
      </c>
      <c r="AA175" s="61">
        <v>42588</v>
      </c>
      <c r="AB175" s="61">
        <v>9104</v>
      </c>
      <c r="AC175" s="61">
        <v>9948</v>
      </c>
      <c r="AD175" s="61">
        <v>2982</v>
      </c>
      <c r="AE175" s="61">
        <v>2995</v>
      </c>
    </row>
    <row r="176" spans="1:31">
      <c r="A176" s="16" t="s">
        <v>4</v>
      </c>
      <c r="B176" s="4" t="s">
        <v>4</v>
      </c>
      <c r="C176" s="4" t="s">
        <v>4</v>
      </c>
      <c r="D176" s="4" t="s">
        <v>4</v>
      </c>
      <c r="E176" s="4" t="s">
        <v>4</v>
      </c>
      <c r="F176" s="4" t="s">
        <v>4</v>
      </c>
      <c r="G176" s="4" t="s">
        <v>4</v>
      </c>
      <c r="H176" s="4" t="s">
        <v>4</v>
      </c>
      <c r="I176" s="4"/>
      <c r="J176" s="4"/>
      <c r="K176" s="42"/>
      <c r="M176" s="54" t="s">
        <v>17</v>
      </c>
      <c r="N176" s="61">
        <v>354240</v>
      </c>
      <c r="O176" s="35">
        <v>366553</v>
      </c>
      <c r="P176" s="61">
        <v>7273</v>
      </c>
      <c r="Q176" s="61">
        <v>7562</v>
      </c>
      <c r="R176" s="61">
        <v>117081</v>
      </c>
      <c r="S176" s="61">
        <v>119600</v>
      </c>
      <c r="T176" s="35">
        <v>82959</v>
      </c>
      <c r="U176" s="35">
        <v>87779</v>
      </c>
      <c r="V176" s="61">
        <v>66327</v>
      </c>
      <c r="W176" s="35">
        <v>68891</v>
      </c>
      <c r="X176" s="61">
        <v>29460</v>
      </c>
      <c r="Y176" s="61">
        <v>31331</v>
      </c>
      <c r="Z176" s="61">
        <v>39276</v>
      </c>
      <c r="AA176" s="61">
        <v>39279</v>
      </c>
      <c r="AB176" s="61">
        <v>9099</v>
      </c>
      <c r="AC176" s="61">
        <v>9612</v>
      </c>
      <c r="AD176" s="61">
        <v>2765</v>
      </c>
      <c r="AE176" s="61">
        <v>2499</v>
      </c>
    </row>
    <row r="177" spans="1:31">
      <c r="A177" s="16"/>
      <c r="B177" s="10"/>
      <c r="E177" s="4"/>
      <c r="F177" s="10"/>
      <c r="J177" s="10"/>
      <c r="K177" s="15"/>
      <c r="M177" s="54" t="s">
        <v>18</v>
      </c>
      <c r="N177" s="61">
        <v>281586</v>
      </c>
      <c r="O177" s="35">
        <v>282211</v>
      </c>
      <c r="P177" s="61">
        <v>5177</v>
      </c>
      <c r="Q177" s="61">
        <v>5059</v>
      </c>
      <c r="R177" s="61">
        <v>93787</v>
      </c>
      <c r="S177" s="61">
        <v>94027</v>
      </c>
      <c r="T177" s="35">
        <v>66579</v>
      </c>
      <c r="U177" s="35">
        <v>67392</v>
      </c>
      <c r="V177" s="61">
        <v>53513</v>
      </c>
      <c r="W177" s="35">
        <v>53988</v>
      </c>
      <c r="X177" s="61">
        <v>23673</v>
      </c>
      <c r="Y177" s="61">
        <v>24139</v>
      </c>
      <c r="Z177" s="61">
        <v>29630</v>
      </c>
      <c r="AA177" s="61">
        <v>28617</v>
      </c>
      <c r="AB177" s="61">
        <v>7397</v>
      </c>
      <c r="AC177" s="61">
        <v>7501</v>
      </c>
      <c r="AD177" s="61">
        <v>1830</v>
      </c>
      <c r="AE177" s="61">
        <v>1488</v>
      </c>
    </row>
    <row r="178" spans="1:31">
      <c r="A178" s="43" t="s">
        <v>4</v>
      </c>
      <c r="B178" s="10"/>
      <c r="E178" s="9" t="s">
        <v>4</v>
      </c>
      <c r="F178" s="10"/>
      <c r="J178" s="10"/>
      <c r="K178" s="15"/>
      <c r="M178" s="54" t="s">
        <v>19</v>
      </c>
      <c r="N178" s="61">
        <v>198060</v>
      </c>
      <c r="O178" s="35">
        <v>198234</v>
      </c>
      <c r="P178" s="61">
        <v>3128</v>
      </c>
      <c r="Q178" s="61">
        <v>3168</v>
      </c>
      <c r="R178" s="61">
        <v>65832</v>
      </c>
      <c r="S178" s="61">
        <v>64932</v>
      </c>
      <c r="T178" s="35">
        <v>47848</v>
      </c>
      <c r="U178" s="35">
        <v>48382</v>
      </c>
      <c r="V178" s="61">
        <v>37636</v>
      </c>
      <c r="W178" s="35">
        <v>38069</v>
      </c>
      <c r="X178" s="61">
        <v>16555</v>
      </c>
      <c r="Y178" s="61">
        <v>17058</v>
      </c>
      <c r="Z178" s="61">
        <v>20789</v>
      </c>
      <c r="AA178" s="61">
        <v>20443</v>
      </c>
      <c r="AB178" s="61">
        <v>5314</v>
      </c>
      <c r="AC178" s="61">
        <v>5496</v>
      </c>
      <c r="AD178" s="61">
        <v>958</v>
      </c>
      <c r="AE178" s="61">
        <v>686</v>
      </c>
    </row>
    <row r="179" spans="1:31">
      <c r="A179" s="16"/>
      <c r="B179" s="10"/>
      <c r="E179" s="4"/>
      <c r="F179" s="10"/>
      <c r="J179" s="10"/>
      <c r="K179" s="15"/>
      <c r="M179" s="54" t="s">
        <v>20</v>
      </c>
      <c r="N179" s="61">
        <v>139577</v>
      </c>
      <c r="O179" s="35">
        <v>149159</v>
      </c>
      <c r="P179" s="61">
        <v>1938</v>
      </c>
      <c r="Q179" s="61">
        <v>2123</v>
      </c>
      <c r="R179" s="61">
        <v>46469</v>
      </c>
      <c r="S179" s="61">
        <v>48607</v>
      </c>
      <c r="T179" s="35">
        <v>34629</v>
      </c>
      <c r="U179" s="35">
        <v>37940</v>
      </c>
      <c r="V179" s="61">
        <v>26083</v>
      </c>
      <c r="W179" s="35">
        <v>28080</v>
      </c>
      <c r="X179" s="61">
        <v>12171</v>
      </c>
      <c r="Y179" s="61">
        <v>13071</v>
      </c>
      <c r="Z179" s="61">
        <v>14108</v>
      </c>
      <c r="AA179" s="61">
        <v>14899</v>
      </c>
      <c r="AB179" s="61">
        <v>3793</v>
      </c>
      <c r="AC179" s="61">
        <v>4132</v>
      </c>
      <c r="AD179" s="61">
        <v>386</v>
      </c>
      <c r="AE179" s="61">
        <v>307</v>
      </c>
    </row>
    <row r="180" spans="1:31">
      <c r="A180" s="16"/>
      <c r="B180" s="10"/>
      <c r="E180" s="4"/>
      <c r="F180" s="10"/>
      <c r="J180" s="10"/>
      <c r="K180" s="15"/>
      <c r="M180" s="54" t="s">
        <v>21</v>
      </c>
      <c r="N180" s="61">
        <v>112976</v>
      </c>
      <c r="O180" s="35">
        <v>130275</v>
      </c>
      <c r="P180" s="61">
        <v>1425</v>
      </c>
      <c r="Q180" s="61">
        <v>1600</v>
      </c>
      <c r="R180" s="61">
        <v>37305</v>
      </c>
      <c r="S180" s="61">
        <v>41912</v>
      </c>
      <c r="T180" s="35">
        <v>29453</v>
      </c>
      <c r="U180" s="35">
        <v>34765</v>
      </c>
      <c r="V180" s="61">
        <v>20417</v>
      </c>
      <c r="W180" s="35">
        <v>23849</v>
      </c>
      <c r="X180" s="61">
        <v>10228</v>
      </c>
      <c r="Y180" s="61">
        <v>12307</v>
      </c>
      <c r="Z180" s="61">
        <v>10803</v>
      </c>
      <c r="AA180" s="61">
        <v>12096</v>
      </c>
      <c r="AB180" s="61">
        <v>3105</v>
      </c>
      <c r="AC180" s="61">
        <v>3537</v>
      </c>
      <c r="AD180" s="61">
        <v>240</v>
      </c>
      <c r="AE180" s="61">
        <v>209</v>
      </c>
    </row>
    <row r="181" spans="1:31" ht="12.75" customHeight="1">
      <c r="A181" s="16"/>
      <c r="B181" s="10"/>
      <c r="E181" s="4"/>
      <c r="F181" s="10"/>
      <c r="J181" s="10"/>
      <c r="K181" s="15"/>
      <c r="M181" s="54" t="s">
        <v>29</v>
      </c>
      <c r="N181" s="61">
        <v>55215</v>
      </c>
      <c r="O181" s="35">
        <v>94766</v>
      </c>
      <c r="P181" s="61">
        <v>722</v>
      </c>
      <c r="Q181" s="61">
        <v>1204</v>
      </c>
      <c r="R181" s="61">
        <v>17887</v>
      </c>
      <c r="S181" s="61">
        <v>29712</v>
      </c>
      <c r="T181" s="35">
        <v>14968</v>
      </c>
      <c r="U181" s="35">
        <v>26220</v>
      </c>
      <c r="V181" s="61">
        <v>9704</v>
      </c>
      <c r="W181" s="35">
        <v>16884</v>
      </c>
      <c r="X181" s="61">
        <v>5396</v>
      </c>
      <c r="Y181" s="61">
        <v>9808</v>
      </c>
      <c r="Z181" s="61">
        <v>5140</v>
      </c>
      <c r="AA181" s="61">
        <v>8292</v>
      </c>
      <c r="AB181" s="61">
        <v>1324</v>
      </c>
      <c r="AC181" s="61">
        <v>2537</v>
      </c>
      <c r="AD181" s="61">
        <v>74</v>
      </c>
      <c r="AE181" s="61">
        <v>109</v>
      </c>
    </row>
    <row r="182" spans="1:31">
      <c r="A182" s="16"/>
      <c r="B182" s="10"/>
      <c r="E182" s="4"/>
      <c r="F182" s="10"/>
      <c r="J182" s="10"/>
      <c r="K182" s="15"/>
      <c r="M182" s="54" t="s">
        <v>30</v>
      </c>
      <c r="N182" s="61">
        <v>20521</v>
      </c>
      <c r="O182" s="35">
        <v>51744</v>
      </c>
      <c r="P182" s="61">
        <v>216</v>
      </c>
      <c r="Q182" s="61">
        <v>586</v>
      </c>
      <c r="R182" s="61">
        <v>6529</v>
      </c>
      <c r="S182" s="61">
        <v>15950</v>
      </c>
      <c r="T182" s="35">
        <v>5822</v>
      </c>
      <c r="U182" s="35">
        <v>14510</v>
      </c>
      <c r="V182" s="61">
        <v>3556</v>
      </c>
      <c r="W182" s="35">
        <v>9578</v>
      </c>
      <c r="X182" s="61">
        <v>2105</v>
      </c>
      <c r="Y182" s="61">
        <v>5438</v>
      </c>
      <c r="Z182" s="61">
        <v>1857</v>
      </c>
      <c r="AA182" s="61">
        <v>4331</v>
      </c>
      <c r="AB182" s="61">
        <v>419</v>
      </c>
      <c r="AC182" s="61">
        <v>1301</v>
      </c>
      <c r="AD182" s="61">
        <v>17</v>
      </c>
      <c r="AE182" s="61">
        <v>50</v>
      </c>
    </row>
    <row r="183" spans="1:31">
      <c r="A183" s="16"/>
      <c r="B183" s="10"/>
      <c r="E183" s="4"/>
      <c r="F183" s="10"/>
      <c r="J183" s="10"/>
      <c r="K183" s="15"/>
      <c r="M183" s="54" t="s">
        <v>22</v>
      </c>
      <c r="N183" s="61">
        <v>7376</v>
      </c>
      <c r="O183" s="35">
        <v>22549</v>
      </c>
      <c r="P183" s="61">
        <v>90</v>
      </c>
      <c r="Q183" s="61">
        <v>253</v>
      </c>
      <c r="R183" s="61">
        <v>2257</v>
      </c>
      <c r="S183" s="61">
        <v>6738</v>
      </c>
      <c r="T183" s="35">
        <v>2230</v>
      </c>
      <c r="U183" s="35">
        <v>6584</v>
      </c>
      <c r="V183" s="61">
        <v>1298</v>
      </c>
      <c r="W183" s="35">
        <v>4064</v>
      </c>
      <c r="X183" s="61">
        <v>714</v>
      </c>
      <c r="Y183" s="61">
        <v>2409</v>
      </c>
      <c r="Z183" s="61">
        <v>618</v>
      </c>
      <c r="AA183" s="61">
        <v>1913</v>
      </c>
      <c r="AB183" s="61">
        <v>157</v>
      </c>
      <c r="AC183" s="61">
        <v>566</v>
      </c>
      <c r="AD183" s="61">
        <v>12</v>
      </c>
      <c r="AE183" s="61">
        <v>22</v>
      </c>
    </row>
    <row r="184" spans="1:31">
      <c r="A184" s="16"/>
      <c r="B184" s="10"/>
      <c r="E184" s="4"/>
      <c r="F184" s="10"/>
      <c r="J184" s="10"/>
      <c r="K184" s="15"/>
      <c r="M184" s="55" t="s">
        <v>23</v>
      </c>
      <c r="N184" s="62">
        <v>1534</v>
      </c>
      <c r="O184" s="56">
        <v>6107</v>
      </c>
      <c r="P184" s="62">
        <v>14</v>
      </c>
      <c r="Q184" s="62">
        <v>42</v>
      </c>
      <c r="R184" s="62">
        <v>458</v>
      </c>
      <c r="S184" s="62">
        <v>1791</v>
      </c>
      <c r="T184" s="56">
        <v>467</v>
      </c>
      <c r="U184" s="56">
        <v>1846</v>
      </c>
      <c r="V184" s="62">
        <v>288</v>
      </c>
      <c r="W184" s="56">
        <v>1126</v>
      </c>
      <c r="X184" s="62">
        <v>143</v>
      </c>
      <c r="Y184" s="62">
        <v>642</v>
      </c>
      <c r="Z184" s="62">
        <v>136</v>
      </c>
      <c r="AA184" s="62">
        <v>524</v>
      </c>
      <c r="AB184" s="62">
        <v>27</v>
      </c>
      <c r="AC184" s="62">
        <v>133</v>
      </c>
      <c r="AD184" s="62">
        <v>1</v>
      </c>
      <c r="AE184" s="62">
        <v>3</v>
      </c>
    </row>
    <row r="185" spans="1:31" ht="12.95" customHeight="1">
      <c r="A185" s="16"/>
      <c r="B185" s="10"/>
      <c r="E185" s="4"/>
      <c r="F185" s="10"/>
      <c r="J185" s="10"/>
      <c r="K185" s="15"/>
      <c r="M185" s="47">
        <v>37955</v>
      </c>
      <c r="N185" s="47"/>
      <c r="O185" s="47"/>
      <c r="P185" s="47"/>
      <c r="Q185" s="10"/>
      <c r="R185" s="10"/>
      <c r="S185" s="10"/>
      <c r="T185" s="10"/>
      <c r="U185" s="10"/>
      <c r="V185" s="10"/>
      <c r="W185" s="10"/>
      <c r="X185" s="47">
        <v>37955</v>
      </c>
      <c r="Y185" s="10"/>
      <c r="Z185" s="10"/>
      <c r="AA185" s="10"/>
      <c r="AB185" s="10"/>
      <c r="AC185" s="10"/>
      <c r="AD185" s="10"/>
      <c r="AE185" s="10"/>
    </row>
    <row r="186" spans="1:31" ht="13.15" customHeight="1">
      <c r="A186" s="16"/>
      <c r="B186" s="10"/>
      <c r="E186" s="4"/>
      <c r="F186" s="10"/>
      <c r="J186" s="10"/>
      <c r="K186" s="15"/>
      <c r="M186" s="370" t="s">
        <v>0</v>
      </c>
      <c r="N186" s="368" t="s">
        <v>40</v>
      </c>
      <c r="O186" s="369"/>
      <c r="P186" s="368" t="s">
        <v>3</v>
      </c>
      <c r="Q186" s="369"/>
      <c r="R186" s="368" t="s">
        <v>31</v>
      </c>
      <c r="S186" s="369"/>
      <c r="T186" s="368" t="s">
        <v>32</v>
      </c>
      <c r="U186" s="369"/>
      <c r="V186" s="368" t="s">
        <v>33</v>
      </c>
      <c r="W186" s="369"/>
      <c r="X186" s="368" t="s">
        <v>34</v>
      </c>
      <c r="Y186" s="369"/>
      <c r="Z186" s="368" t="s">
        <v>35</v>
      </c>
      <c r="AA186" s="369"/>
      <c r="AB186" s="368" t="s">
        <v>36</v>
      </c>
      <c r="AC186" s="369"/>
      <c r="AD186" s="368" t="s">
        <v>37</v>
      </c>
      <c r="AE186" s="369"/>
    </row>
    <row r="187" spans="1:31" ht="13.15">
      <c r="A187" s="43" t="s">
        <v>4</v>
      </c>
      <c r="B187" s="10"/>
      <c r="E187" s="9" t="s">
        <v>4</v>
      </c>
      <c r="F187" s="10"/>
      <c r="J187" s="10"/>
      <c r="K187" s="15"/>
      <c r="M187" s="371"/>
      <c r="N187" s="58" t="s">
        <v>26</v>
      </c>
      <c r="O187" s="59" t="s">
        <v>27</v>
      </c>
      <c r="P187" s="58" t="s">
        <v>26</v>
      </c>
      <c r="Q187" s="59" t="s">
        <v>27</v>
      </c>
      <c r="R187" s="58" t="s">
        <v>26</v>
      </c>
      <c r="S187" s="59" t="s">
        <v>27</v>
      </c>
      <c r="T187" s="58" t="s">
        <v>26</v>
      </c>
      <c r="U187" s="59" t="s">
        <v>27</v>
      </c>
      <c r="V187" s="58" t="s">
        <v>26</v>
      </c>
      <c r="W187" s="59" t="s">
        <v>27</v>
      </c>
      <c r="X187" s="58" t="s">
        <v>26</v>
      </c>
      <c r="Y187" s="59" t="s">
        <v>27</v>
      </c>
      <c r="Z187" s="58" t="s">
        <v>26</v>
      </c>
      <c r="AA187" s="59" t="s">
        <v>27</v>
      </c>
      <c r="AB187" s="58" t="s">
        <v>26</v>
      </c>
      <c r="AC187" s="59" t="s">
        <v>27</v>
      </c>
      <c r="AD187" s="58" t="s">
        <v>26</v>
      </c>
      <c r="AE187" s="59" t="s">
        <v>27</v>
      </c>
    </row>
    <row r="188" spans="1:31">
      <c r="A188" s="16"/>
      <c r="B188" s="10"/>
      <c r="E188" s="4"/>
      <c r="F188" s="10"/>
      <c r="J188" s="10"/>
      <c r="K188" s="15"/>
      <c r="M188" s="54" t="s">
        <v>6</v>
      </c>
      <c r="N188" s="61">
        <f>Australia!$W$7</f>
        <v>273195</v>
      </c>
      <c r="O188" s="35">
        <f>Australia!$X$7</f>
        <v>257142</v>
      </c>
      <c r="P188" s="61">
        <f>ACT!$W$7</f>
        <v>5596</v>
      </c>
      <c r="Q188" s="35">
        <f>ACT!$X$7</f>
        <v>5301</v>
      </c>
      <c r="R188" s="61">
        <f>NSW!$W$7</f>
        <v>92926</v>
      </c>
      <c r="S188" s="35">
        <f>NSW!$X$7</f>
        <v>87027</v>
      </c>
      <c r="T188" s="61">
        <f>VIC!$W$7</f>
        <v>65010</v>
      </c>
      <c r="U188" s="35">
        <f>VIC!$X$7</f>
        <v>61863</v>
      </c>
      <c r="V188" s="61">
        <f>QLD!$W$7</f>
        <v>53297</v>
      </c>
      <c r="W188" s="35">
        <f>QLD!$X$7</f>
        <v>49482</v>
      </c>
      <c r="X188" s="61">
        <f>SA!$W$7</f>
        <v>17568</v>
      </c>
      <c r="Y188" s="35">
        <f>SA!$X$7</f>
        <v>16825</v>
      </c>
      <c r="Z188" s="61">
        <f>WA!$W$7</f>
        <v>31210</v>
      </c>
      <c r="AA188" s="35">
        <f>WA!$X$7</f>
        <v>29572</v>
      </c>
      <c r="AB188" s="61">
        <f>TAS!$W$7</f>
        <v>5064</v>
      </c>
      <c r="AC188" s="35">
        <f>TAS!$X$7</f>
        <v>4700</v>
      </c>
      <c r="AD188" s="61">
        <f>NT!$W$7</f>
        <v>2524</v>
      </c>
      <c r="AE188" s="35">
        <f>NT!$X$7</f>
        <v>2372</v>
      </c>
    </row>
    <row r="189" spans="1:31">
      <c r="A189" s="16"/>
      <c r="B189" s="10"/>
      <c r="E189" s="4"/>
      <c r="F189" s="10"/>
      <c r="J189" s="10"/>
      <c r="K189" s="15"/>
      <c r="M189" s="54" t="s">
        <v>7</v>
      </c>
      <c r="N189" s="61">
        <f>Australia!$W$8</f>
        <v>281980</v>
      </c>
      <c r="O189" s="35">
        <f>Australia!$X$8</f>
        <v>266259</v>
      </c>
      <c r="P189" s="61">
        <f>ACT!$W$8</f>
        <v>5694</v>
      </c>
      <c r="Q189" s="35">
        <f>ACT!$X$8</f>
        <v>5502</v>
      </c>
      <c r="R189" s="61">
        <f>NSW!$W$8</f>
        <v>96528</v>
      </c>
      <c r="S189" s="35">
        <f>NSW!$X$8</f>
        <v>90651</v>
      </c>
      <c r="T189" s="61">
        <f>VIC!$W$8</f>
        <v>65707</v>
      </c>
      <c r="U189" s="35">
        <f>VIC!$X$8</f>
        <v>62128</v>
      </c>
      <c r="V189" s="61">
        <f>QLD!$W$8</f>
        <v>55434</v>
      </c>
      <c r="W189" s="35">
        <f>QLD!$X$8</f>
        <v>52428</v>
      </c>
      <c r="X189" s="61">
        <f>SA!$W$8</f>
        <v>18432</v>
      </c>
      <c r="Y189" s="35">
        <f>SA!$X$8</f>
        <v>17517</v>
      </c>
      <c r="Z189" s="61">
        <f>WA!$W$8</f>
        <v>31914</v>
      </c>
      <c r="AA189" s="35">
        <f>WA!$X$8</f>
        <v>30227</v>
      </c>
      <c r="AB189" s="61">
        <f>TAS!$W$8</f>
        <v>5701</v>
      </c>
      <c r="AC189" s="35">
        <f>TAS!$X$8</f>
        <v>5352</v>
      </c>
      <c r="AD189" s="61">
        <f>NT!$W$8</f>
        <v>2570</v>
      </c>
      <c r="AE189" s="35">
        <f>NT!$X$8</f>
        <v>2454</v>
      </c>
    </row>
    <row r="190" spans="1:31" ht="12.75" customHeight="1">
      <c r="A190" s="44"/>
      <c r="B190" s="10"/>
      <c r="E190" s="45"/>
      <c r="F190" s="10"/>
      <c r="J190" s="10"/>
      <c r="K190" s="15"/>
      <c r="M190" s="54" t="s">
        <v>8</v>
      </c>
      <c r="N190" s="61">
        <f>Australia!$W$9</f>
        <v>303064</v>
      </c>
      <c r="O190" s="35">
        <f>Australia!$X$9</f>
        <v>287242</v>
      </c>
      <c r="P190" s="61">
        <f>ACT!$W$9</f>
        <v>6303</v>
      </c>
      <c r="Q190" s="35">
        <f>ACT!$X$9</f>
        <v>6033</v>
      </c>
      <c r="R190" s="61">
        <f>NSW!$W$9</f>
        <v>101394</v>
      </c>
      <c r="S190" s="35">
        <f>NSW!$X$9</f>
        <v>96212</v>
      </c>
      <c r="T190" s="61">
        <f>VIC!$W$9</f>
        <v>70731</v>
      </c>
      <c r="U190" s="35">
        <f>VIC!$X$9</f>
        <v>67106</v>
      </c>
      <c r="V190" s="61">
        <f>QLD!$W$9</f>
        <v>59206</v>
      </c>
      <c r="W190" s="35">
        <f>QLD!$X$9</f>
        <v>56135</v>
      </c>
      <c r="X190" s="61">
        <f>SA!$W$9</f>
        <v>20904</v>
      </c>
      <c r="Y190" s="35">
        <f>SA!$X$9</f>
        <v>19871</v>
      </c>
      <c r="Z190" s="61">
        <f>WA!$W$9</f>
        <v>35060</v>
      </c>
      <c r="AA190" s="35">
        <f>WA!$X$9</f>
        <v>32964</v>
      </c>
      <c r="AB190" s="61">
        <f>TAS!$W$9</f>
        <v>6711</v>
      </c>
      <c r="AC190" s="35">
        <f>TAS!$X$9</f>
        <v>6308</v>
      </c>
      <c r="AD190" s="61">
        <f>NT!$W$9</f>
        <v>2755</v>
      </c>
      <c r="AE190" s="35">
        <f>NT!$X$9</f>
        <v>2613</v>
      </c>
    </row>
    <row r="191" spans="1:31">
      <c r="A191" s="16"/>
      <c r="B191" s="10"/>
      <c r="E191" s="4"/>
      <c r="F191" s="10"/>
      <c r="J191" s="10"/>
      <c r="K191" s="15"/>
      <c r="M191" s="54" t="s">
        <v>9</v>
      </c>
      <c r="N191" s="61">
        <f>Australia!$W$10</f>
        <v>324903</v>
      </c>
      <c r="O191" s="35">
        <f>Australia!$X$10</f>
        <v>309954</v>
      </c>
      <c r="P191" s="61">
        <f>ACT!$W$10</f>
        <v>6683</v>
      </c>
      <c r="Q191" s="35">
        <f>ACT!$X$10</f>
        <v>6338</v>
      </c>
      <c r="R191" s="61">
        <f>NSW!$W$10</f>
        <v>110083</v>
      </c>
      <c r="S191" s="35">
        <f>NSW!$X$10</f>
        <v>104436</v>
      </c>
      <c r="T191" s="61">
        <f>VIC!$W$10</f>
        <v>75938</v>
      </c>
      <c r="U191" s="35">
        <f>VIC!$X$10</f>
        <v>72734</v>
      </c>
      <c r="V191" s="61">
        <f>QLD!$W$10</f>
        <v>61606</v>
      </c>
      <c r="W191" s="35">
        <f>QLD!$X$10</f>
        <v>59164</v>
      </c>
      <c r="X191" s="61">
        <f>SA!$W$10</f>
        <v>23055</v>
      </c>
      <c r="Y191" s="35">
        <f>SA!$X$10</f>
        <v>21696</v>
      </c>
      <c r="Z191" s="61">
        <f>WA!$W$10</f>
        <v>37028</v>
      </c>
      <c r="AA191" s="35">
        <f>WA!$X$10</f>
        <v>35565</v>
      </c>
      <c r="AB191" s="61">
        <f>TAS!$W$10</f>
        <v>7720</v>
      </c>
      <c r="AC191" s="35">
        <f>TAS!$X$10</f>
        <v>7380</v>
      </c>
      <c r="AD191" s="61">
        <f>NT!$W$10</f>
        <v>2790</v>
      </c>
      <c r="AE191" s="35">
        <f>NT!$X$10</f>
        <v>2641</v>
      </c>
    </row>
    <row r="192" spans="1:31">
      <c r="A192" s="16"/>
      <c r="B192" s="10"/>
      <c r="E192" s="4"/>
      <c r="F192" s="10"/>
      <c r="J192" s="10"/>
      <c r="K192" s="15"/>
      <c r="M192" s="54" t="s">
        <v>10</v>
      </c>
      <c r="N192" s="61">
        <f>Australia!$W$11</f>
        <v>240053</v>
      </c>
      <c r="O192" s="35">
        <f>Australia!$X$11</f>
        <v>253814</v>
      </c>
      <c r="P192" s="61">
        <f>ACT!$W$11</f>
        <v>5327</v>
      </c>
      <c r="Q192" s="35">
        <f>ACT!$X$11</f>
        <v>5991</v>
      </c>
      <c r="R192" s="61">
        <f>NSW!$W$11</f>
        <v>77718</v>
      </c>
      <c r="S192" s="35">
        <f>NSW!$X$11</f>
        <v>82151</v>
      </c>
      <c r="T192" s="61">
        <f>VIC!$W$11</f>
        <v>57252</v>
      </c>
      <c r="U192" s="35">
        <f>VIC!$X$11</f>
        <v>59786</v>
      </c>
      <c r="V192" s="61">
        <f>QLD!$W$11</f>
        <v>42944</v>
      </c>
      <c r="W192" s="35">
        <f>QLD!$X$11</f>
        <v>46351</v>
      </c>
      <c r="X192" s="61">
        <f>SA!$W$11</f>
        <v>20196</v>
      </c>
      <c r="Y192" s="35">
        <f>SA!$X$11</f>
        <v>20548</v>
      </c>
      <c r="Z192" s="61">
        <f>WA!$W$11</f>
        <v>29188</v>
      </c>
      <c r="AA192" s="35">
        <f>WA!$X$11</f>
        <v>30857</v>
      </c>
      <c r="AB192" s="61">
        <f>TAS!$W$11</f>
        <v>5682</v>
      </c>
      <c r="AC192" s="35">
        <f>TAS!$X$11</f>
        <v>5973</v>
      </c>
      <c r="AD192" s="61">
        <f>NT!$W$11</f>
        <v>1746</v>
      </c>
      <c r="AE192" s="35">
        <f>NT!$X$11</f>
        <v>2157</v>
      </c>
    </row>
    <row r="193" spans="1:31">
      <c r="A193" s="16"/>
      <c r="B193" s="10"/>
      <c r="E193" s="4"/>
      <c r="F193" s="10"/>
      <c r="J193" s="10"/>
      <c r="K193" s="15"/>
      <c r="M193" s="54" t="s">
        <v>11</v>
      </c>
      <c r="N193" s="61">
        <f>Australia!$W$12</f>
        <v>201145</v>
      </c>
      <c r="O193" s="35">
        <f>Australia!$X$12</f>
        <v>245383</v>
      </c>
      <c r="P193" s="61">
        <f>ACT!$W$12</f>
        <v>5572</v>
      </c>
      <c r="Q193" s="35">
        <f>ACT!$X$12</f>
        <v>6880</v>
      </c>
      <c r="R193" s="61">
        <f>NSW!$W$12</f>
        <v>67995</v>
      </c>
      <c r="S193" s="35">
        <f>NSW!$X$12</f>
        <v>83085</v>
      </c>
      <c r="T193" s="61">
        <f>VIC!$W$12</f>
        <v>45778</v>
      </c>
      <c r="U193" s="35">
        <f>VIC!$X$12</f>
        <v>56949</v>
      </c>
      <c r="V193" s="61">
        <f>QLD!$W$12</f>
        <v>35861</v>
      </c>
      <c r="W193" s="35">
        <f>QLD!$X$12</f>
        <v>44794</v>
      </c>
      <c r="X193" s="61">
        <f>SA!$W$12</f>
        <v>14300</v>
      </c>
      <c r="Y193" s="35">
        <f>SA!$X$12</f>
        <v>16711</v>
      </c>
      <c r="Z193" s="61">
        <f>WA!$W$12</f>
        <v>26627</v>
      </c>
      <c r="AA193" s="35">
        <f>WA!$X$12</f>
        <v>30337</v>
      </c>
      <c r="AB193" s="61">
        <f>TAS!$W$12</f>
        <v>3297</v>
      </c>
      <c r="AC193" s="35">
        <f>TAS!$X$12</f>
        <v>4157</v>
      </c>
      <c r="AD193" s="61">
        <f>NT!$W$12</f>
        <v>1715</v>
      </c>
      <c r="AE193" s="35">
        <f>NT!$X$12</f>
        <v>2470</v>
      </c>
    </row>
    <row r="194" spans="1:31">
      <c r="A194" s="16"/>
      <c r="B194" s="10"/>
      <c r="E194" s="4"/>
      <c r="F194" s="10"/>
      <c r="J194" s="10"/>
      <c r="K194" s="15"/>
      <c r="M194" s="54" t="s">
        <v>12</v>
      </c>
      <c r="N194" s="61">
        <f>Australia!$W$13</f>
        <v>282201</v>
      </c>
      <c r="O194" s="35">
        <f>Australia!$X$13</f>
        <v>324320</v>
      </c>
      <c r="P194" s="61">
        <f>ACT!$W$13</f>
        <v>6638</v>
      </c>
      <c r="Q194" s="35">
        <f>ACT!$X$13</f>
        <v>7417</v>
      </c>
      <c r="R194" s="61">
        <f>NSW!$W$13</f>
        <v>98504</v>
      </c>
      <c r="S194" s="35">
        <f>NSW!$X$13</f>
        <v>113127</v>
      </c>
      <c r="T194" s="61">
        <f>VIC!$W$13</f>
        <v>68533</v>
      </c>
      <c r="U194" s="35">
        <f>VIC!$X$13</f>
        <v>79721</v>
      </c>
      <c r="V194" s="61">
        <f>QLD!$W$13</f>
        <v>50875</v>
      </c>
      <c r="W194" s="35">
        <f>QLD!$X$13</f>
        <v>59574</v>
      </c>
      <c r="X194" s="61">
        <f>SA!$W$13</f>
        <v>18068</v>
      </c>
      <c r="Y194" s="35">
        <f>SA!$X$13</f>
        <v>20196</v>
      </c>
      <c r="Z194" s="61">
        <f>WA!$W$13</f>
        <v>32556</v>
      </c>
      <c r="AA194" s="35">
        <f>WA!$X$13</f>
        <v>35662</v>
      </c>
      <c r="AB194" s="61">
        <f>TAS!$W$13</f>
        <v>4589</v>
      </c>
      <c r="AC194" s="35">
        <f>TAS!$X$13</f>
        <v>5562</v>
      </c>
      <c r="AD194" s="61">
        <f>NT!$W$13</f>
        <v>2438</v>
      </c>
      <c r="AE194" s="35">
        <f>NT!$X$13</f>
        <v>3061</v>
      </c>
    </row>
    <row r="195" spans="1:31">
      <c r="A195" s="16"/>
      <c r="B195" s="10"/>
      <c r="E195" s="4"/>
      <c r="F195" s="10"/>
      <c r="J195" s="10"/>
      <c r="K195" s="15"/>
      <c r="M195" s="54" t="s">
        <v>13</v>
      </c>
      <c r="N195" s="61">
        <f>Australia!$W$14</f>
        <v>334354</v>
      </c>
      <c r="O195" s="35">
        <f>Australia!$X$14</f>
        <v>376367</v>
      </c>
      <c r="P195" s="61">
        <f>ACT!$W$14</f>
        <v>6936</v>
      </c>
      <c r="Q195" s="35">
        <f>ACT!$X$14</f>
        <v>7882</v>
      </c>
      <c r="R195" s="61">
        <f>NSW!$W$14</f>
        <v>114226</v>
      </c>
      <c r="S195" s="35">
        <f>NSW!$X$14</f>
        <v>128116</v>
      </c>
      <c r="T195" s="61">
        <f>VIC!$W$14</f>
        <v>82140</v>
      </c>
      <c r="U195" s="35">
        <f>VIC!$X$14</f>
        <v>93623</v>
      </c>
      <c r="V195" s="61">
        <f>QLD!$W$14</f>
        <v>61409</v>
      </c>
      <c r="W195" s="35">
        <f>QLD!$X$14</f>
        <v>70224</v>
      </c>
      <c r="X195" s="61">
        <f>SA!$W$14</f>
        <v>21939</v>
      </c>
      <c r="Y195" s="35">
        <f>SA!$X$14</f>
        <v>24506</v>
      </c>
      <c r="Z195" s="61">
        <f>WA!$W$14</f>
        <v>38642</v>
      </c>
      <c r="AA195" s="35">
        <f>WA!$X$14</f>
        <v>41220</v>
      </c>
      <c r="AB195" s="61">
        <f>TAS!$W$14</f>
        <v>6171</v>
      </c>
      <c r="AC195" s="35">
        <f>TAS!$X$14</f>
        <v>7365</v>
      </c>
      <c r="AD195" s="61">
        <f>NT!$W$14</f>
        <v>2891</v>
      </c>
      <c r="AE195" s="35">
        <f>NT!$X$14</f>
        <v>3431</v>
      </c>
    </row>
    <row r="196" spans="1:31">
      <c r="A196" s="16"/>
      <c r="B196" s="10"/>
      <c r="E196" s="4"/>
      <c r="F196" s="10"/>
      <c r="J196" s="10"/>
      <c r="K196" s="15"/>
      <c r="M196" s="54" t="s">
        <v>14</v>
      </c>
      <c r="N196" s="61">
        <f>Australia!$W$15</f>
        <v>337065</v>
      </c>
      <c r="O196" s="35">
        <f>Australia!$X$15</f>
        <v>367978</v>
      </c>
      <c r="P196" s="61">
        <f>ACT!$W$15</f>
        <v>7046</v>
      </c>
      <c r="Q196" s="35">
        <f>ACT!$X$15</f>
        <v>7840</v>
      </c>
      <c r="R196" s="61">
        <f>NSW!$W$15</f>
        <v>113887</v>
      </c>
      <c r="S196" s="35">
        <f>NSW!$X$15</f>
        <v>123080</v>
      </c>
      <c r="T196" s="61">
        <f>VIC!$W$15</f>
        <v>81907</v>
      </c>
      <c r="U196" s="35">
        <f>VIC!$X$15</f>
        <v>89801</v>
      </c>
      <c r="V196" s="61">
        <f>QLD!$W$15</f>
        <v>62232</v>
      </c>
      <c r="W196" s="35">
        <f>QLD!$X$15</f>
        <v>68886</v>
      </c>
      <c r="X196" s="61">
        <f>SA!$W$15</f>
        <v>23510</v>
      </c>
      <c r="Y196" s="35">
        <f>SA!$X$15</f>
        <v>25998</v>
      </c>
      <c r="Z196" s="61">
        <f>WA!$W$15</f>
        <v>38710</v>
      </c>
      <c r="AA196" s="35">
        <f>WA!$X$15</f>
        <v>41327</v>
      </c>
      <c r="AB196" s="61">
        <f>TAS!$W$15</f>
        <v>6741</v>
      </c>
      <c r="AC196" s="35">
        <f>TAS!$X$15</f>
        <v>7887</v>
      </c>
      <c r="AD196" s="61">
        <f>NT!$W$15</f>
        <v>3032</v>
      </c>
      <c r="AE196" s="35">
        <f>NT!$X$15</f>
        <v>3159</v>
      </c>
    </row>
    <row r="197" spans="1:31">
      <c r="A197" s="16"/>
      <c r="B197" s="10"/>
      <c r="E197" s="4"/>
      <c r="F197" s="10"/>
      <c r="J197" s="10"/>
      <c r="K197" s="15"/>
      <c r="M197" s="54" t="s">
        <v>15</v>
      </c>
      <c r="N197" s="61">
        <f>Australia!$W$16</f>
        <v>371490</v>
      </c>
      <c r="O197" s="35">
        <f>Australia!$X$16</f>
        <v>400121</v>
      </c>
      <c r="P197" s="61">
        <f>ACT!$W$16</f>
        <v>7383</v>
      </c>
      <c r="Q197" s="35">
        <f>ACT!$X$16</f>
        <v>8065</v>
      </c>
      <c r="R197" s="61">
        <f>NSW!$W$16</f>
        <v>123990</v>
      </c>
      <c r="S197" s="35">
        <f>NSW!$X$16</f>
        <v>132928</v>
      </c>
      <c r="T197" s="61">
        <f>VIC!$W$16</f>
        <v>88908</v>
      </c>
      <c r="U197" s="35">
        <f>VIC!$X$16</f>
        <v>95555</v>
      </c>
      <c r="V197" s="61">
        <f>QLD!$W$16</f>
        <v>68744</v>
      </c>
      <c r="W197" s="35">
        <f>QLD!$X$16</f>
        <v>75051</v>
      </c>
      <c r="X197" s="61">
        <f>SA!$W$16</f>
        <v>27877</v>
      </c>
      <c r="Y197" s="35">
        <f>SA!$X$16</f>
        <v>30701</v>
      </c>
      <c r="Z197" s="61">
        <f>WA!$W$16</f>
        <v>42522</v>
      </c>
      <c r="AA197" s="35">
        <f>WA!$X$16</f>
        <v>44523</v>
      </c>
      <c r="AB197" s="61">
        <f>TAS!$W$16</f>
        <v>8757</v>
      </c>
      <c r="AC197" s="35">
        <f>TAS!$X$16</f>
        <v>9880</v>
      </c>
      <c r="AD197" s="61">
        <f>NT!$W$16</f>
        <v>3309</v>
      </c>
      <c r="AE197" s="35">
        <f>NT!$X$16</f>
        <v>3418</v>
      </c>
    </row>
    <row r="198" spans="1:31">
      <c r="A198" s="43" t="s">
        <v>4</v>
      </c>
      <c r="B198" s="10"/>
      <c r="E198" s="9" t="s">
        <v>4</v>
      </c>
      <c r="F198" s="10"/>
      <c r="J198" s="10"/>
      <c r="K198" s="15"/>
      <c r="M198" s="54" t="s">
        <v>16</v>
      </c>
      <c r="N198" s="61">
        <f>Australia!$W$17</f>
        <v>364978</v>
      </c>
      <c r="O198" s="35">
        <f>Australia!$X$17</f>
        <v>393157</v>
      </c>
      <c r="P198" s="61">
        <f>ACT!$W$17</f>
        <v>7460</v>
      </c>
      <c r="Q198" s="35">
        <f>ACT!$X$17</f>
        <v>8122</v>
      </c>
      <c r="R198" s="61">
        <f>NSW!$W$17</f>
        <v>120295</v>
      </c>
      <c r="S198" s="35">
        <f>NSW!$X$17</f>
        <v>128906</v>
      </c>
      <c r="T198" s="61">
        <f>VIC!$W$17</f>
        <v>86845</v>
      </c>
      <c r="U198" s="35">
        <f>VIC!$X$17</f>
        <v>93544</v>
      </c>
      <c r="V198" s="61">
        <f>QLD!$W$17</f>
        <v>67560</v>
      </c>
      <c r="W198" s="35">
        <f>QLD!$X$17</f>
        <v>73467</v>
      </c>
      <c r="X198" s="61">
        <f>SA!$W$17</f>
        <v>28875</v>
      </c>
      <c r="Y198" s="35">
        <f>SA!$X$17</f>
        <v>31859</v>
      </c>
      <c r="Z198" s="61">
        <f>WA!$W$17</f>
        <v>41768</v>
      </c>
      <c r="AA198" s="35">
        <f>WA!$X$17</f>
        <v>44023</v>
      </c>
      <c r="AB198" s="61">
        <f>TAS!$W$17</f>
        <v>9102</v>
      </c>
      <c r="AC198" s="35">
        <f>TAS!$X$17</f>
        <v>10068</v>
      </c>
      <c r="AD198" s="61">
        <f>NT!$W$17</f>
        <v>3073</v>
      </c>
      <c r="AE198" s="35">
        <f>NT!$X$17</f>
        <v>3168</v>
      </c>
    </row>
    <row r="199" spans="1:31">
      <c r="A199" s="16"/>
      <c r="B199" s="10"/>
      <c r="E199" s="4"/>
      <c r="F199" s="10"/>
      <c r="J199" s="10"/>
      <c r="K199" s="15"/>
      <c r="M199" s="54" t="s">
        <v>17</v>
      </c>
      <c r="N199" s="61">
        <f>Australia!$W$18</f>
        <v>356363</v>
      </c>
      <c r="O199" s="35">
        <f>Australia!$X$18</f>
        <v>373641</v>
      </c>
      <c r="P199" s="61">
        <f>ACT!$W$18</f>
        <v>7298</v>
      </c>
      <c r="Q199" s="35">
        <f>ACT!$X$18</f>
        <v>7726</v>
      </c>
      <c r="R199" s="61">
        <f>NSW!$W$18</f>
        <v>116717</v>
      </c>
      <c r="S199" s="35">
        <f>NSW!$X$18</f>
        <v>121318</v>
      </c>
      <c r="T199" s="61">
        <f>VIC!$W$18</f>
        <v>83537</v>
      </c>
      <c r="U199" s="35">
        <f>VIC!$X$18</f>
        <v>89316</v>
      </c>
      <c r="V199" s="61">
        <f>QLD!$W$18</f>
        <v>67369</v>
      </c>
      <c r="W199" s="35">
        <f>QLD!$X$18</f>
        <v>70734</v>
      </c>
      <c r="X199" s="61">
        <f>SA!$W$18</f>
        <v>29237</v>
      </c>
      <c r="Y199" s="35">
        <f>SA!$X$18</f>
        <v>31625</v>
      </c>
      <c r="Z199" s="61">
        <f>WA!$W$18</f>
        <v>40108</v>
      </c>
      <c r="AA199" s="35">
        <f>WA!$X$18</f>
        <v>40519</v>
      </c>
      <c r="AB199" s="61">
        <f>TAS!$W$18</f>
        <v>9251</v>
      </c>
      <c r="AC199" s="35">
        <f>TAS!$X$18</f>
        <v>9806</v>
      </c>
      <c r="AD199" s="61">
        <f>NT!$W$18</f>
        <v>2846</v>
      </c>
      <c r="AE199" s="35">
        <f>NT!$X$18</f>
        <v>2597</v>
      </c>
    </row>
    <row r="200" spans="1:31">
      <c r="A200" s="16"/>
      <c r="B200" s="10"/>
      <c r="E200" s="4"/>
      <c r="F200" s="10"/>
      <c r="J200" s="10"/>
      <c r="K200" s="15"/>
      <c r="M200" s="54" t="s">
        <v>18</v>
      </c>
      <c r="N200" s="61">
        <f>Australia!$W$19</f>
        <v>305069</v>
      </c>
      <c r="O200" s="35">
        <f>Australia!$X$19</f>
        <v>308583</v>
      </c>
      <c r="P200" s="61">
        <f>ACT!$W$19</f>
        <v>5728</v>
      </c>
      <c r="Q200" s="35">
        <f>ACT!$X$19</f>
        <v>5746</v>
      </c>
      <c r="R200" s="61">
        <f>NSW!$W$19</f>
        <v>101132</v>
      </c>
      <c r="S200" s="35">
        <f>NSW!$X$19</f>
        <v>102159</v>
      </c>
      <c r="T200" s="61">
        <f>VIC!$W$19</f>
        <v>71795</v>
      </c>
      <c r="U200" s="35">
        <f>VIC!$X$19</f>
        <v>73728</v>
      </c>
      <c r="V200" s="61">
        <f>QLD!$W$19</f>
        <v>58199</v>
      </c>
      <c r="W200" s="35">
        <f>QLD!$X$19</f>
        <v>59024</v>
      </c>
      <c r="X200" s="61">
        <f>SA!$W$19</f>
        <v>25704</v>
      </c>
      <c r="Y200" s="35">
        <f>SA!$X$19</f>
        <v>26537</v>
      </c>
      <c r="Z200" s="61">
        <f>WA!$W$19</f>
        <v>32528</v>
      </c>
      <c r="AA200" s="35">
        <f>WA!$X$19</f>
        <v>31487</v>
      </c>
      <c r="AB200" s="61">
        <f>TAS!$W$19</f>
        <v>7985</v>
      </c>
      <c r="AC200" s="35">
        <f>TAS!$X$19</f>
        <v>8260</v>
      </c>
      <c r="AD200" s="61">
        <f>NT!$W$19</f>
        <v>1998</v>
      </c>
      <c r="AE200" s="35">
        <f>NT!$X$19</f>
        <v>1642</v>
      </c>
    </row>
    <row r="201" spans="1:31">
      <c r="F201" s="10"/>
      <c r="G201" s="10"/>
      <c r="H201" s="10"/>
      <c r="J201" s="10"/>
      <c r="K201" s="15"/>
      <c r="M201" s="54" t="s">
        <v>19</v>
      </c>
      <c r="N201" s="61">
        <f>Australia!$W$20</f>
        <v>209786</v>
      </c>
      <c r="O201" s="35">
        <f>Australia!$X$20</f>
        <v>209858</v>
      </c>
      <c r="P201" s="61">
        <f>ACT!$W$20</f>
        <v>3388</v>
      </c>
      <c r="Q201" s="35">
        <f>ACT!$X$20</f>
        <v>3398</v>
      </c>
      <c r="R201" s="61">
        <f>NSW!$W$20</f>
        <v>69464</v>
      </c>
      <c r="S201" s="35">
        <f>NSW!$X$20</f>
        <v>68622</v>
      </c>
      <c r="T201" s="61">
        <f>VIC!$W$20</f>
        <v>50747</v>
      </c>
      <c r="U201" s="35">
        <f>VIC!$X$20</f>
        <v>51103</v>
      </c>
      <c r="V201" s="61">
        <f>QLD!$W$20</f>
        <v>40040</v>
      </c>
      <c r="W201" s="35">
        <f>QLD!$X$20</f>
        <v>40579</v>
      </c>
      <c r="X201" s="61">
        <f>SA!$W$20</f>
        <v>17426</v>
      </c>
      <c r="Y201" s="35">
        <f>SA!$X$20</f>
        <v>17963</v>
      </c>
      <c r="Z201" s="61">
        <f>WA!$W$20</f>
        <v>21976</v>
      </c>
      <c r="AA201" s="35">
        <f>WA!$X$20</f>
        <v>21685</v>
      </c>
      <c r="AB201" s="61">
        <f>TAS!$W$20</f>
        <v>5631</v>
      </c>
      <c r="AC201" s="35">
        <f>TAS!$X$20</f>
        <v>5710</v>
      </c>
      <c r="AD201" s="61">
        <f>NT!$W$20</f>
        <v>1114</v>
      </c>
      <c r="AE201" s="35">
        <f>NT!$X$20</f>
        <v>798</v>
      </c>
    </row>
    <row r="202" spans="1:31">
      <c r="A202" s="16"/>
      <c r="B202" s="10"/>
      <c r="J202" s="10"/>
      <c r="K202" s="15"/>
      <c r="M202" s="54" t="s">
        <v>20</v>
      </c>
      <c r="N202" s="61">
        <f>Australia!$W$21</f>
        <v>147834</v>
      </c>
      <c r="O202" s="35">
        <f>Australia!$X$21</f>
        <v>157218</v>
      </c>
      <c r="P202" s="61">
        <f>ACT!$W$21</f>
        <v>2063</v>
      </c>
      <c r="Q202" s="35">
        <f>ACT!$X$21</f>
        <v>2268</v>
      </c>
      <c r="R202" s="61">
        <f>NSW!$W$21</f>
        <v>49224</v>
      </c>
      <c r="S202" s="35">
        <f>NSW!$X$21</f>
        <v>51138</v>
      </c>
      <c r="T202" s="61">
        <f>VIC!$W$21</f>
        <v>36358</v>
      </c>
      <c r="U202" s="35">
        <f>VIC!$X$21</f>
        <v>39663</v>
      </c>
      <c r="V202" s="61">
        <f>QLD!$W$21</f>
        <v>27795</v>
      </c>
      <c r="W202" s="35">
        <f>QLD!$X$21</f>
        <v>29765</v>
      </c>
      <c r="X202" s="61">
        <f>SA!$W$21</f>
        <v>12857</v>
      </c>
      <c r="Y202" s="35">
        <f>SA!$X$21</f>
        <v>13750</v>
      </c>
      <c r="Z202" s="61">
        <f>WA!$W$21</f>
        <v>15109</v>
      </c>
      <c r="AA202" s="35">
        <f>WA!$X$21</f>
        <v>15867</v>
      </c>
      <c r="AB202" s="61">
        <f>TAS!$W$21</f>
        <v>3986</v>
      </c>
      <c r="AC202" s="35">
        <f>TAS!$X$21</f>
        <v>4400</v>
      </c>
      <c r="AD202" s="61">
        <f>NT!$W$21</f>
        <v>442</v>
      </c>
      <c r="AE202" s="35">
        <f>NT!$X$21</f>
        <v>367</v>
      </c>
    </row>
    <row r="203" spans="1:31" ht="13.15">
      <c r="A203" s="5"/>
      <c r="B203" s="4"/>
      <c r="C203" s="4"/>
      <c r="D203" s="4"/>
      <c r="E203" s="4"/>
      <c r="F203" s="4"/>
      <c r="G203" s="4"/>
      <c r="H203" s="4"/>
      <c r="I203" s="4"/>
      <c r="J203" s="4"/>
      <c r="K203" s="42"/>
      <c r="M203" s="54" t="s">
        <v>21</v>
      </c>
      <c r="N203" s="61">
        <f>Australia!$W$22</f>
        <v>115555</v>
      </c>
      <c r="O203" s="35">
        <f>Australia!$X$22</f>
        <v>132106</v>
      </c>
      <c r="P203" s="61">
        <f>ACT!$W$22</f>
        <v>1496</v>
      </c>
      <c r="Q203" s="35">
        <f>ACT!$X$22</f>
        <v>1654</v>
      </c>
      <c r="R203" s="61">
        <f>NSW!$W$22</f>
        <v>37957</v>
      </c>
      <c r="S203" s="35">
        <f>NSW!$X$22</f>
        <v>42568</v>
      </c>
      <c r="T203" s="61">
        <f>VIC!$W$22</f>
        <v>29973</v>
      </c>
      <c r="U203" s="35">
        <f>VIC!$X$22</f>
        <v>34976</v>
      </c>
      <c r="V203" s="61">
        <f>QLD!$W$22</f>
        <v>21150</v>
      </c>
      <c r="W203" s="35">
        <f>QLD!$X$22</f>
        <v>24373</v>
      </c>
      <c r="X203" s="61">
        <f>SA!$W$22</f>
        <v>10332</v>
      </c>
      <c r="Y203" s="35">
        <f>SA!$X$22</f>
        <v>12226</v>
      </c>
      <c r="Z203" s="61">
        <f>WA!$W$22</f>
        <v>11200</v>
      </c>
      <c r="AA203" s="35">
        <f>WA!$X$22</f>
        <v>12502</v>
      </c>
      <c r="AB203" s="61">
        <f>TAS!$W$22</f>
        <v>3219</v>
      </c>
      <c r="AC203" s="35">
        <f>TAS!$X$22</f>
        <v>3587</v>
      </c>
      <c r="AD203" s="61">
        <f>NT!$W$22</f>
        <v>228</v>
      </c>
      <c r="AE203" s="35">
        <f>NT!$X$22</f>
        <v>220</v>
      </c>
    </row>
    <row r="204" spans="1:31" ht="13.15">
      <c r="A204" s="6"/>
      <c r="B204" s="7"/>
      <c r="C204" s="8"/>
      <c r="D204" s="7"/>
      <c r="E204" s="7"/>
      <c r="F204" s="7"/>
      <c r="G204" s="7"/>
      <c r="H204" s="7"/>
      <c r="I204" s="7"/>
      <c r="J204" s="7"/>
      <c r="K204" s="46"/>
      <c r="M204" s="54" t="s">
        <v>29</v>
      </c>
      <c r="N204" s="61">
        <f>Australia!$W$23</f>
        <v>64752</v>
      </c>
      <c r="O204" s="35">
        <f>Australia!$X$23</f>
        <v>98550</v>
      </c>
      <c r="P204" s="61">
        <f>ACT!$W$23</f>
        <v>844</v>
      </c>
      <c r="Q204" s="35">
        <f>ACT!$X$23</f>
        <v>1261</v>
      </c>
      <c r="R204" s="61">
        <f>NSW!$W$23</f>
        <v>21234</v>
      </c>
      <c r="S204" s="35">
        <f>NSW!$X$23</f>
        <v>31106</v>
      </c>
      <c r="T204" s="61">
        <f>VIC!$W$23</f>
        <v>17362</v>
      </c>
      <c r="U204" s="35">
        <f>VIC!$X$23</f>
        <v>27104</v>
      </c>
      <c r="V204" s="61">
        <f>QLD!$W$23</f>
        <v>11480</v>
      </c>
      <c r="W204" s="35">
        <f>QLD!$X$23</f>
        <v>17579</v>
      </c>
      <c r="X204" s="61">
        <f>SA!$W$23</f>
        <v>6151</v>
      </c>
      <c r="Y204" s="35">
        <f>SA!$X$23</f>
        <v>9980</v>
      </c>
      <c r="Z204" s="61">
        <f>WA!$W$23</f>
        <v>5990</v>
      </c>
      <c r="AA204" s="35">
        <f>WA!$X$23</f>
        <v>8799</v>
      </c>
      <c r="AB204" s="61">
        <f>TAS!$W$23</f>
        <v>1598</v>
      </c>
      <c r="AC204" s="35">
        <f>TAS!$X$23</f>
        <v>2608</v>
      </c>
      <c r="AD204" s="61">
        <f>NT!$W$23</f>
        <v>93</v>
      </c>
      <c r="AE204" s="35">
        <f>NT!$X$23</f>
        <v>113</v>
      </c>
    </row>
    <row r="205" spans="1:31" ht="17.649999999999999">
      <c r="A205" s="138" t="s">
        <v>53</v>
      </c>
      <c r="B205" s="144"/>
      <c r="C205" s="137"/>
      <c r="D205" s="139"/>
      <c r="E205" s="139"/>
      <c r="F205" s="139"/>
      <c r="G205" s="139"/>
      <c r="H205" s="139"/>
      <c r="I205" s="138" t="s">
        <v>83</v>
      </c>
      <c r="J205" s="139"/>
      <c r="K205" s="139"/>
      <c r="M205" s="54" t="s">
        <v>30</v>
      </c>
      <c r="N205" s="61">
        <f>Australia!$W$24</f>
        <v>22155</v>
      </c>
      <c r="O205" s="35">
        <f>Australia!$X$24</f>
        <v>55041</v>
      </c>
      <c r="P205" s="61">
        <f>ACT!$W$24</f>
        <v>239</v>
      </c>
      <c r="Q205" s="35">
        <f>ACT!$X$24</f>
        <v>645</v>
      </c>
      <c r="R205" s="61">
        <f>NSW!$W$24</f>
        <v>7091</v>
      </c>
      <c r="S205" s="35">
        <f>NSW!$X$24</f>
        <v>16932</v>
      </c>
      <c r="T205" s="61">
        <f>VIC!$W$24</f>
        <v>6223</v>
      </c>
      <c r="U205" s="35">
        <f>VIC!$X$24</f>
        <v>15463</v>
      </c>
      <c r="V205" s="61">
        <f>QLD!$W$24</f>
        <v>3757</v>
      </c>
      <c r="W205" s="35">
        <f>QLD!$X$24</f>
        <v>10010</v>
      </c>
      <c r="X205" s="61">
        <f>SA!$W$24</f>
        <v>2269</v>
      </c>
      <c r="Y205" s="35">
        <f>SA!$X$24</f>
        <v>5812</v>
      </c>
      <c r="Z205" s="61">
        <f>WA!$W$24</f>
        <v>2091</v>
      </c>
      <c r="AA205" s="35">
        <f>WA!$X$24</f>
        <v>4740</v>
      </c>
      <c r="AB205" s="61">
        <f>TAS!$W$24</f>
        <v>461</v>
      </c>
      <c r="AC205" s="35">
        <f>TAS!$X$24</f>
        <v>1381</v>
      </c>
      <c r="AD205" s="61">
        <f>NT!$W$24</f>
        <v>24</v>
      </c>
      <c r="AE205" s="35">
        <f>NT!$X$24</f>
        <v>58</v>
      </c>
    </row>
    <row r="206" spans="1:31" ht="13.15">
      <c r="A206" s="11" t="s">
        <v>51</v>
      </c>
      <c r="C206" s="48" t="s">
        <v>39</v>
      </c>
      <c r="E206" s="14"/>
      <c r="F206" s="3"/>
      <c r="G206" s="3"/>
      <c r="H206" s="3"/>
      <c r="I206" s="3"/>
      <c r="J206" s="134"/>
      <c r="K206" s="49"/>
      <c r="M206" s="54" t="s">
        <v>22</v>
      </c>
      <c r="N206" s="61">
        <f>Australia!$W$25</f>
        <v>7630</v>
      </c>
      <c r="O206" s="35">
        <f>Australia!$X$25</f>
        <v>23082</v>
      </c>
      <c r="P206" s="61">
        <f>ACT!$W$25</f>
        <v>73</v>
      </c>
      <c r="Q206" s="35">
        <f>ACT!$X$25</f>
        <v>272</v>
      </c>
      <c r="R206" s="61">
        <f>NSW!$W$25</f>
        <v>2362</v>
      </c>
      <c r="S206" s="35">
        <f>NSW!$X$25</f>
        <v>6910</v>
      </c>
      <c r="T206" s="61">
        <f>VIC!$W$25</f>
        <v>2277</v>
      </c>
      <c r="U206" s="35">
        <f>VIC!$X$25</f>
        <v>6693</v>
      </c>
      <c r="V206" s="61">
        <f>QLD!$W$25</f>
        <v>1344</v>
      </c>
      <c r="W206" s="35">
        <f>QLD!$X$25</f>
        <v>4214</v>
      </c>
      <c r="X206" s="61">
        <f>SA!$W$25</f>
        <v>744</v>
      </c>
      <c r="Y206" s="35">
        <f>SA!$X$25</f>
        <v>2428</v>
      </c>
      <c r="Z206" s="61">
        <f>WA!$W$25</f>
        <v>646</v>
      </c>
      <c r="AA206" s="35">
        <f>WA!$X$25</f>
        <v>1949</v>
      </c>
      <c r="AB206" s="61">
        <f>TAS!$W$25</f>
        <v>174</v>
      </c>
      <c r="AC206" s="35">
        <f>TAS!$X$25</f>
        <v>597</v>
      </c>
      <c r="AD206" s="61">
        <f>NT!$W$25</f>
        <v>10</v>
      </c>
      <c r="AE206" s="35">
        <f>NT!$X$25</f>
        <v>19</v>
      </c>
    </row>
    <row r="207" spans="1:31">
      <c r="A207" s="16"/>
      <c r="B207" s="4"/>
      <c r="C207" s="4"/>
      <c r="D207" s="4"/>
      <c r="E207" s="4"/>
      <c r="F207" s="4"/>
      <c r="G207" s="4"/>
      <c r="H207" s="4"/>
      <c r="I207" s="4"/>
      <c r="J207" s="4"/>
      <c r="K207" s="42"/>
      <c r="M207" s="55" t="s">
        <v>23</v>
      </c>
      <c r="N207" s="62">
        <f>Australia!$W$26</f>
        <v>1627</v>
      </c>
      <c r="O207" s="56">
        <f>Australia!$X$26</f>
        <v>6474</v>
      </c>
      <c r="P207" s="62">
        <f>ACT!$W$26</f>
        <v>24</v>
      </c>
      <c r="Q207" s="56">
        <f>ACT!$X$26</f>
        <v>46</v>
      </c>
      <c r="R207" s="62">
        <f>NSW!$W$26</f>
        <v>488</v>
      </c>
      <c r="S207" s="56">
        <f>NSW!$X$26</f>
        <v>1926</v>
      </c>
      <c r="T207" s="62">
        <f>VIC!$W$26</f>
        <v>502</v>
      </c>
      <c r="U207" s="56">
        <f>VIC!$X$26</f>
        <v>1916</v>
      </c>
      <c r="V207" s="62">
        <f>QLD!$W$26</f>
        <v>290</v>
      </c>
      <c r="W207" s="56">
        <f>QLD!$X$26</f>
        <v>1188</v>
      </c>
      <c r="X207" s="62">
        <f>SA!$W$26</f>
        <v>140</v>
      </c>
      <c r="Y207" s="56">
        <f>SA!$X$26</f>
        <v>701</v>
      </c>
      <c r="Z207" s="62">
        <f>WA!$W$26</f>
        <v>146</v>
      </c>
      <c r="AA207" s="56">
        <f>WA!$X$26</f>
        <v>551</v>
      </c>
      <c r="AB207" s="62">
        <f>TAS!$W$26</f>
        <v>36</v>
      </c>
      <c r="AC207" s="56">
        <f>TAS!$X$26</f>
        <v>140</v>
      </c>
      <c r="AD207" s="62">
        <f>NT!$W$26</f>
        <v>1</v>
      </c>
      <c r="AE207" s="56">
        <f>NT!$X$26</f>
        <v>6</v>
      </c>
    </row>
    <row r="208" spans="1:31">
      <c r="A208" s="16" t="s">
        <v>4</v>
      </c>
      <c r="B208" s="4" t="s">
        <v>4</v>
      </c>
      <c r="C208" s="4" t="s">
        <v>4</v>
      </c>
      <c r="D208" s="4" t="s">
        <v>4</v>
      </c>
      <c r="E208" s="4" t="s">
        <v>4</v>
      </c>
      <c r="F208" s="4" t="s">
        <v>4</v>
      </c>
      <c r="G208" s="4" t="s">
        <v>4</v>
      </c>
      <c r="H208" s="4" t="s">
        <v>4</v>
      </c>
      <c r="I208" s="4"/>
      <c r="J208" s="4"/>
      <c r="K208" s="42"/>
      <c r="M208" s="47">
        <v>38321</v>
      </c>
      <c r="N208" s="47"/>
      <c r="O208" s="47"/>
      <c r="P208" s="47"/>
      <c r="Q208" s="10"/>
      <c r="R208" s="10"/>
      <c r="S208" s="10"/>
      <c r="T208" s="10"/>
      <c r="U208" s="10"/>
      <c r="V208" s="10"/>
      <c r="W208" s="10"/>
      <c r="X208" s="47">
        <v>38321</v>
      </c>
      <c r="Y208" s="10"/>
      <c r="Z208" s="10"/>
      <c r="AA208" s="10"/>
      <c r="AB208" s="10"/>
      <c r="AC208" s="10"/>
      <c r="AD208" s="10"/>
      <c r="AE208" s="10"/>
    </row>
    <row r="209" spans="1:31" ht="13.15" customHeight="1">
      <c r="A209" s="16" t="s">
        <v>4</v>
      </c>
      <c r="B209" s="4" t="s">
        <v>4</v>
      </c>
      <c r="C209" s="4" t="s">
        <v>4</v>
      </c>
      <c r="E209" s="4" t="s">
        <v>4</v>
      </c>
      <c r="F209" s="4" t="s">
        <v>4</v>
      </c>
      <c r="G209" s="4" t="s">
        <v>4</v>
      </c>
      <c r="I209" s="4"/>
      <c r="J209" s="4"/>
      <c r="K209" s="41" t="s">
        <v>4</v>
      </c>
      <c r="M209" s="370" t="s">
        <v>0</v>
      </c>
      <c r="N209" s="368" t="s">
        <v>40</v>
      </c>
      <c r="O209" s="369"/>
      <c r="P209" s="368" t="s">
        <v>3</v>
      </c>
      <c r="Q209" s="369"/>
      <c r="R209" s="368" t="s">
        <v>31</v>
      </c>
      <c r="S209" s="369"/>
      <c r="T209" s="368" t="s">
        <v>32</v>
      </c>
      <c r="U209" s="369"/>
      <c r="V209" s="368" t="s">
        <v>33</v>
      </c>
      <c r="W209" s="369"/>
      <c r="X209" s="368" t="s">
        <v>34</v>
      </c>
      <c r="Y209" s="369"/>
      <c r="Z209" s="368" t="s">
        <v>35</v>
      </c>
      <c r="AA209" s="369"/>
      <c r="AB209" s="368" t="s">
        <v>36</v>
      </c>
      <c r="AC209" s="369"/>
      <c r="AD209" s="368" t="s">
        <v>37</v>
      </c>
      <c r="AE209" s="369"/>
    </row>
    <row r="210" spans="1:31" ht="13.15">
      <c r="A210" s="16" t="s">
        <v>4</v>
      </c>
      <c r="B210" s="4" t="s">
        <v>4</v>
      </c>
      <c r="C210" s="4" t="s">
        <v>4</v>
      </c>
      <c r="D210" s="4" t="s">
        <v>4</v>
      </c>
      <c r="E210" s="4" t="s">
        <v>4</v>
      </c>
      <c r="F210" s="4" t="s">
        <v>4</v>
      </c>
      <c r="G210" s="4" t="s">
        <v>4</v>
      </c>
      <c r="H210" s="4" t="s">
        <v>4</v>
      </c>
      <c r="I210" s="4"/>
      <c r="J210" s="4"/>
      <c r="K210" s="42"/>
      <c r="M210" s="371"/>
      <c r="N210" s="58" t="s">
        <v>26</v>
      </c>
      <c r="O210" s="59" t="s">
        <v>27</v>
      </c>
      <c r="P210" s="58" t="s">
        <v>26</v>
      </c>
      <c r="Q210" s="59" t="s">
        <v>27</v>
      </c>
      <c r="R210" s="58" t="s">
        <v>26</v>
      </c>
      <c r="S210" s="59" t="s">
        <v>27</v>
      </c>
      <c r="T210" s="58" t="s">
        <v>26</v>
      </c>
      <c r="U210" s="59" t="s">
        <v>27</v>
      </c>
      <c r="V210" s="58" t="s">
        <v>26</v>
      </c>
      <c r="W210" s="59" t="s">
        <v>27</v>
      </c>
      <c r="X210" s="58" t="s">
        <v>26</v>
      </c>
      <c r="Y210" s="59" t="s">
        <v>27</v>
      </c>
      <c r="Z210" s="58" t="s">
        <v>26</v>
      </c>
      <c r="AA210" s="59" t="s">
        <v>27</v>
      </c>
      <c r="AB210" s="58" t="s">
        <v>26</v>
      </c>
      <c r="AC210" s="59" t="s">
        <v>27</v>
      </c>
      <c r="AD210" s="58" t="s">
        <v>26</v>
      </c>
      <c r="AE210" s="59" t="s">
        <v>27</v>
      </c>
    </row>
    <row r="211" spans="1:31">
      <c r="A211" s="16"/>
      <c r="B211" s="10"/>
      <c r="E211" s="4"/>
      <c r="F211" s="10"/>
      <c r="J211" s="10"/>
      <c r="K211" s="15"/>
      <c r="M211" s="54" t="s">
        <v>6</v>
      </c>
      <c r="N211" s="61">
        <f>Australia!$Z$7</f>
        <v>285631</v>
      </c>
      <c r="O211" s="35">
        <f>Australia!$AA$7</f>
        <v>269176</v>
      </c>
      <c r="P211" s="61">
        <f>ACT!$Z$7</f>
        <v>5780</v>
      </c>
      <c r="Q211" s="35">
        <f>ACT!$AA$7</f>
        <v>5479</v>
      </c>
      <c r="R211" s="61">
        <f>NSW!$Z$7</f>
        <v>95683</v>
      </c>
      <c r="S211" s="35">
        <f>NSW!$AA$7</f>
        <v>89652</v>
      </c>
      <c r="T211" s="61">
        <f>VIC!$Z$7</f>
        <v>67788</v>
      </c>
      <c r="U211" s="35">
        <f>VIC!$AA$7</f>
        <v>64113</v>
      </c>
      <c r="V211" s="61">
        <f>QLD!$Z$7</f>
        <v>56337</v>
      </c>
      <c r="W211" s="35">
        <f>QLD!$AA$7</f>
        <v>52694</v>
      </c>
      <c r="X211" s="61">
        <f>SA!$Z$7</f>
        <v>18269</v>
      </c>
      <c r="Y211" s="35">
        <f>SA!$AA$7</f>
        <v>17657</v>
      </c>
      <c r="Z211" s="61">
        <f>WA!$Z$7</f>
        <v>33984</v>
      </c>
      <c r="AA211" s="35">
        <f>WA!$AA$7</f>
        <v>32241</v>
      </c>
      <c r="AB211" s="61">
        <f>TAS!$Z$7</f>
        <v>5140</v>
      </c>
      <c r="AC211" s="35">
        <f>TAS!$AA$7</f>
        <v>4808</v>
      </c>
      <c r="AD211" s="61">
        <f>NT!$Z$7</f>
        <v>2650</v>
      </c>
      <c r="AE211" s="35">
        <f>NT!$AA$7</f>
        <v>2532</v>
      </c>
    </row>
    <row r="212" spans="1:31">
      <c r="A212" s="43" t="s">
        <v>4</v>
      </c>
      <c r="B212" s="10"/>
      <c r="E212" s="9" t="s">
        <v>4</v>
      </c>
      <c r="F212" s="10"/>
      <c r="J212" s="10"/>
      <c r="K212" s="15"/>
      <c r="M212" s="54" t="s">
        <v>7</v>
      </c>
      <c r="N212" s="61">
        <f>Australia!$Z$8</f>
        <v>290198</v>
      </c>
      <c r="O212" s="35">
        <f>Australia!$AA$8</f>
        <v>273826</v>
      </c>
      <c r="P212" s="61">
        <f>ACT!$Z$8</f>
        <v>5783</v>
      </c>
      <c r="Q212" s="35">
        <f>ACT!$AA$8</f>
        <v>5469</v>
      </c>
      <c r="R212" s="61">
        <f>NSW!$Z$8</f>
        <v>98470</v>
      </c>
      <c r="S212" s="35">
        <f>NSW!$AA$8</f>
        <v>92103</v>
      </c>
      <c r="T212" s="61">
        <f>VIC!$Z$8</f>
        <v>66962</v>
      </c>
      <c r="U212" s="35">
        <f>VIC!$AA$8</f>
        <v>63637</v>
      </c>
      <c r="V212" s="61">
        <f>QLD!$Z$8</f>
        <v>58055</v>
      </c>
      <c r="W212" s="35">
        <f>QLD!$AA$8</f>
        <v>54848</v>
      </c>
      <c r="X212" s="61">
        <f>SA!$Z$8</f>
        <v>18837</v>
      </c>
      <c r="Y212" s="35">
        <f>SA!$AA$8</f>
        <v>17813</v>
      </c>
      <c r="Z212" s="61">
        <f>WA!$Z$8</f>
        <v>33684</v>
      </c>
      <c r="AA212" s="35">
        <f>WA!$AA$8</f>
        <v>31974</v>
      </c>
      <c r="AB212" s="61">
        <f>TAS!$Z$8</f>
        <v>5740</v>
      </c>
      <c r="AC212" s="35">
        <f>TAS!$AA$8</f>
        <v>5354</v>
      </c>
      <c r="AD212" s="61">
        <f>NT!$Z$8</f>
        <v>2667</v>
      </c>
      <c r="AE212" s="35">
        <f>NT!$AA$8</f>
        <v>2628</v>
      </c>
    </row>
    <row r="213" spans="1:31">
      <c r="A213" s="16"/>
      <c r="B213" s="10"/>
      <c r="E213" s="4"/>
      <c r="F213" s="10"/>
      <c r="J213" s="10"/>
      <c r="K213" s="15"/>
      <c r="M213" s="54" t="s">
        <v>8</v>
      </c>
      <c r="N213" s="61">
        <f>Australia!$Z$9</f>
        <v>305449</v>
      </c>
      <c r="O213" s="35">
        <f>Australia!$AA$9</f>
        <v>289600</v>
      </c>
      <c r="P213" s="61">
        <f>ACT!$Z$9</f>
        <v>6098</v>
      </c>
      <c r="Q213" s="35">
        <f>ACT!$AA$9</f>
        <v>5880</v>
      </c>
      <c r="R213" s="61">
        <f>NSW!$Z$9</f>
        <v>100966</v>
      </c>
      <c r="S213" s="35">
        <f>NSW!$AA$9</f>
        <v>95838</v>
      </c>
      <c r="T213" s="61">
        <f>VIC!$Z$9</f>
        <v>70826</v>
      </c>
      <c r="U213" s="35">
        <f>VIC!$AA$9</f>
        <v>66741</v>
      </c>
      <c r="V213" s="61">
        <f>QLD!$Z$9</f>
        <v>60806</v>
      </c>
      <c r="W213" s="35">
        <f>QLD!$AA$9</f>
        <v>57989</v>
      </c>
      <c r="X213" s="61">
        <f>SA!$Z$9</f>
        <v>20867</v>
      </c>
      <c r="Y213" s="35">
        <f>SA!$AA$9</f>
        <v>19993</v>
      </c>
      <c r="Z213" s="61">
        <f>WA!$Z$9</f>
        <v>36407</v>
      </c>
      <c r="AA213" s="35">
        <f>WA!$AA$9</f>
        <v>34269</v>
      </c>
      <c r="AB213" s="61">
        <f>TAS!$Z$9</f>
        <v>6576</v>
      </c>
      <c r="AC213" s="35">
        <f>TAS!$AA$9</f>
        <v>6238</v>
      </c>
      <c r="AD213" s="61">
        <f>NT!$Z$9</f>
        <v>2903</v>
      </c>
      <c r="AE213" s="35">
        <f>NT!$AA$9</f>
        <v>2652</v>
      </c>
    </row>
    <row r="214" spans="1:31">
      <c r="A214" s="16"/>
      <c r="B214" s="10"/>
      <c r="E214" s="4"/>
      <c r="F214" s="10"/>
      <c r="J214" s="10"/>
      <c r="K214" s="15"/>
      <c r="M214" s="54" t="s">
        <v>9</v>
      </c>
      <c r="N214" s="61">
        <f>Australia!$Z$10</f>
        <v>327781</v>
      </c>
      <c r="O214" s="35">
        <f>Australia!$AA$10</f>
        <v>311764</v>
      </c>
      <c r="P214" s="61">
        <f>ACT!$Z$10</f>
        <v>6899</v>
      </c>
      <c r="Q214" s="35">
        <f>ACT!$AA$10</f>
        <v>6423</v>
      </c>
      <c r="R214" s="61">
        <f>NSW!$Z$10</f>
        <v>109012</v>
      </c>
      <c r="S214" s="35">
        <f>NSW!$AA$10</f>
        <v>103337</v>
      </c>
      <c r="T214" s="61">
        <f>VIC!$Z$10</f>
        <v>76204</v>
      </c>
      <c r="U214" s="35">
        <f>VIC!$AA$10</f>
        <v>72908</v>
      </c>
      <c r="V214" s="61">
        <f>QLD!$Z$10</f>
        <v>63643</v>
      </c>
      <c r="W214" s="35">
        <f>QLD!$AA$10</f>
        <v>60879</v>
      </c>
      <c r="X214" s="61">
        <f>SA!$Z$10</f>
        <v>22970</v>
      </c>
      <c r="Y214" s="35">
        <f>SA!$AA$10</f>
        <v>21623</v>
      </c>
      <c r="Z214" s="61">
        <f>WA!$Z$10</f>
        <v>38526</v>
      </c>
      <c r="AA214" s="35">
        <f>WA!$AA$10</f>
        <v>36682</v>
      </c>
      <c r="AB214" s="61">
        <f>TAS!$Z$10</f>
        <v>7693</v>
      </c>
      <c r="AC214" s="35">
        <f>TAS!$AA$10</f>
        <v>7174</v>
      </c>
      <c r="AD214" s="61">
        <f>NT!$Z$10</f>
        <v>2834</v>
      </c>
      <c r="AE214" s="35">
        <f>NT!$AA$10</f>
        <v>2738</v>
      </c>
    </row>
    <row r="215" spans="1:31">
      <c r="A215" s="16"/>
      <c r="B215" s="10"/>
      <c r="E215" s="4"/>
      <c r="F215" s="10"/>
      <c r="J215" s="10"/>
      <c r="K215" s="15"/>
      <c r="M215" s="54" t="s">
        <v>10</v>
      </c>
      <c r="N215" s="61">
        <f>Australia!$Z$11</f>
        <v>249848</v>
      </c>
      <c r="O215" s="35">
        <f>Australia!$AA$11</f>
        <v>263694</v>
      </c>
      <c r="P215" s="61">
        <f>ACT!$Z$11</f>
        <v>5327</v>
      </c>
      <c r="Q215" s="35">
        <f>ACT!$AA$11</f>
        <v>5723</v>
      </c>
      <c r="R215" s="61">
        <f>NSW!$Z$11</f>
        <v>80435</v>
      </c>
      <c r="S215" s="35">
        <f>NSW!$AA$11</f>
        <v>84935</v>
      </c>
      <c r="T215" s="61">
        <f>VIC!$Z$11</f>
        <v>59258</v>
      </c>
      <c r="U215" s="35">
        <f>VIC!$AA$11</f>
        <v>61821</v>
      </c>
      <c r="V215" s="61">
        <f>QLD!$Z$11</f>
        <v>45374</v>
      </c>
      <c r="W215" s="35">
        <f>QLD!$AA$11</f>
        <v>48930</v>
      </c>
      <c r="X215" s="61">
        <f>SA!$Z$11</f>
        <v>20705</v>
      </c>
      <c r="Y215" s="35">
        <f>SA!$AA$11</f>
        <v>20842</v>
      </c>
      <c r="Z215" s="61">
        <f>WA!$Z$11</f>
        <v>31095</v>
      </c>
      <c r="AA215" s="35">
        <f>WA!$AA$11</f>
        <v>32977</v>
      </c>
      <c r="AB215" s="61">
        <f>TAS!$Z$11</f>
        <v>5754</v>
      </c>
      <c r="AC215" s="35">
        <f>TAS!$AA$11</f>
        <v>6155</v>
      </c>
      <c r="AD215" s="61">
        <f>NT!$Z$11</f>
        <v>1900</v>
      </c>
      <c r="AE215" s="35">
        <f>NT!$AA$11</f>
        <v>2311</v>
      </c>
    </row>
    <row r="216" spans="1:31">
      <c r="A216" s="16"/>
      <c r="B216" s="10"/>
      <c r="E216" s="4"/>
      <c r="F216" s="10"/>
      <c r="J216" s="10"/>
      <c r="K216" s="15"/>
      <c r="M216" s="54" t="s">
        <v>11</v>
      </c>
      <c r="N216" s="61">
        <f>Australia!$Z$12</f>
        <v>215591</v>
      </c>
      <c r="O216" s="35">
        <f>Australia!$AA$12</f>
        <v>261834</v>
      </c>
      <c r="P216" s="61">
        <f>ACT!$Z$12</f>
        <v>5065</v>
      </c>
      <c r="Q216" s="35">
        <f>ACT!$AA$12</f>
        <v>6703</v>
      </c>
      <c r="R216" s="61">
        <f>NSW!$Z$12</f>
        <v>71054</v>
      </c>
      <c r="S216" s="35">
        <f>NSW!$AA$12</f>
        <v>86932</v>
      </c>
      <c r="T216" s="61">
        <f>VIC!$Z$12</f>
        <v>48317</v>
      </c>
      <c r="U216" s="35">
        <f>VIC!$AA$12</f>
        <v>60047</v>
      </c>
      <c r="V216" s="61">
        <f>QLD!$Z$12</f>
        <v>40281</v>
      </c>
      <c r="W216" s="35">
        <f>QLD!$AA$12</f>
        <v>49313</v>
      </c>
      <c r="X216" s="61">
        <f>SA!$Z$12</f>
        <v>15168</v>
      </c>
      <c r="Y216" s="35">
        <f>SA!$AA$12</f>
        <v>17893</v>
      </c>
      <c r="Z216" s="61">
        <f>WA!$Z$12</f>
        <v>30310</v>
      </c>
      <c r="AA216" s="35">
        <f>WA!$AA$12</f>
        <v>33962</v>
      </c>
      <c r="AB216" s="61">
        <f>TAS!$Z$12</f>
        <v>3499</v>
      </c>
      <c r="AC216" s="35">
        <f>TAS!$AA$12</f>
        <v>4282</v>
      </c>
      <c r="AD216" s="61">
        <f>NT!$Z$12</f>
        <v>1897</v>
      </c>
      <c r="AE216" s="35">
        <f>NT!$AA$12</f>
        <v>2702</v>
      </c>
    </row>
    <row r="217" spans="1:31">
      <c r="A217" s="16"/>
      <c r="B217" s="10"/>
      <c r="E217" s="4"/>
      <c r="F217" s="10"/>
      <c r="J217" s="10"/>
      <c r="K217" s="15"/>
      <c r="M217" s="54" t="s">
        <v>12</v>
      </c>
      <c r="N217" s="61">
        <f>Australia!$Z$13</f>
        <v>292750</v>
      </c>
      <c r="O217" s="35">
        <f>Australia!$AA$13</f>
        <v>333451</v>
      </c>
      <c r="P217" s="61">
        <f>ACT!$Z$13</f>
        <v>6452</v>
      </c>
      <c r="Q217" s="35">
        <f>ACT!$AA$13</f>
        <v>7455</v>
      </c>
      <c r="R217" s="61">
        <f>NSW!$Z$13</f>
        <v>99673</v>
      </c>
      <c r="S217" s="35">
        <f>NSW!$AA$13</f>
        <v>114440</v>
      </c>
      <c r="T217" s="61">
        <f>VIC!$Z$13</f>
        <v>70734</v>
      </c>
      <c r="U217" s="35">
        <f>VIC!$AA$13</f>
        <v>81678</v>
      </c>
      <c r="V217" s="61">
        <f>QLD!$Z$13</f>
        <v>54221</v>
      </c>
      <c r="W217" s="35">
        <f>QLD!$AA$13</f>
        <v>62415</v>
      </c>
      <c r="X217" s="61">
        <f>SA!$Z$13</f>
        <v>18780</v>
      </c>
      <c r="Y217" s="35">
        <f>SA!$AA$13</f>
        <v>20743</v>
      </c>
      <c r="Z217" s="61">
        <f>WA!$Z$13</f>
        <v>35632</v>
      </c>
      <c r="AA217" s="35">
        <f>WA!$AA$13</f>
        <v>37929</v>
      </c>
      <c r="AB217" s="61">
        <f>TAS!$Z$13</f>
        <v>4621</v>
      </c>
      <c r="AC217" s="35">
        <f>TAS!$AA$13</f>
        <v>5560</v>
      </c>
      <c r="AD217" s="61">
        <f>NT!$Z$13</f>
        <v>2637</v>
      </c>
      <c r="AE217" s="35">
        <f>NT!$AA$13</f>
        <v>3231</v>
      </c>
    </row>
    <row r="218" spans="1:31" ht="12.75" customHeight="1">
      <c r="A218" s="16"/>
      <c r="B218" s="10"/>
      <c r="E218" s="4"/>
      <c r="F218" s="10"/>
      <c r="J218" s="10"/>
      <c r="K218" s="15"/>
      <c r="M218" s="54" t="s">
        <v>13</v>
      </c>
      <c r="N218" s="61">
        <f>Australia!$Z$14</f>
        <v>342648</v>
      </c>
      <c r="O218" s="35">
        <f>Australia!$AA$14</f>
        <v>384269</v>
      </c>
      <c r="P218" s="61">
        <f>ACT!$Z$14</f>
        <v>7036</v>
      </c>
      <c r="Q218" s="35">
        <f>ACT!$AA$14</f>
        <v>8236</v>
      </c>
      <c r="R218" s="61">
        <f>NSW!$Z$14</f>
        <v>115959</v>
      </c>
      <c r="S218" s="35">
        <f>NSW!$AA$14</f>
        <v>129302</v>
      </c>
      <c r="T218" s="61">
        <f>VIC!$Z$14</f>
        <v>83009</v>
      </c>
      <c r="U218" s="35">
        <f>VIC!$AA$14</f>
        <v>94628</v>
      </c>
      <c r="V218" s="61">
        <f>QLD!$Z$14</f>
        <v>64676</v>
      </c>
      <c r="W218" s="35">
        <f>QLD!$AA$14</f>
        <v>73166</v>
      </c>
      <c r="X218" s="61">
        <f>SA!$Z$14</f>
        <v>22072</v>
      </c>
      <c r="Y218" s="35">
        <f>SA!$AA$14</f>
        <v>24738</v>
      </c>
      <c r="Z218" s="61">
        <f>WA!$Z$14</f>
        <v>40853</v>
      </c>
      <c r="AA218" s="35">
        <f>WA!$AA$14</f>
        <v>43404</v>
      </c>
      <c r="AB218" s="61">
        <f>TAS!$Z$14</f>
        <v>6029</v>
      </c>
      <c r="AC218" s="35">
        <f>TAS!$AA$14</f>
        <v>7261</v>
      </c>
      <c r="AD218" s="61">
        <f>NT!$Z$14</f>
        <v>3014</v>
      </c>
      <c r="AE218" s="35">
        <f>NT!$AA$14</f>
        <v>3534</v>
      </c>
    </row>
    <row r="219" spans="1:31">
      <c r="A219" s="16"/>
      <c r="B219" s="10"/>
      <c r="E219" s="4"/>
      <c r="F219" s="10"/>
      <c r="J219" s="10"/>
      <c r="K219" s="15"/>
      <c r="M219" s="54" t="s">
        <v>14</v>
      </c>
      <c r="N219" s="61">
        <f>Australia!$Z$15</f>
        <v>338539</v>
      </c>
      <c r="O219" s="35">
        <f>Australia!$AA$15</f>
        <v>370795</v>
      </c>
      <c r="P219" s="61">
        <f>ACT!$Z$15</f>
        <v>6790</v>
      </c>
      <c r="Q219" s="35">
        <f>ACT!$AA$15</f>
        <v>7755</v>
      </c>
      <c r="R219" s="61">
        <f>NSW!$Z$15</f>
        <v>111998</v>
      </c>
      <c r="S219" s="35">
        <f>NSW!$AA$15</f>
        <v>122123</v>
      </c>
      <c r="T219" s="61">
        <f>VIC!$Z$15</f>
        <v>82608</v>
      </c>
      <c r="U219" s="35">
        <f>VIC!$AA$15</f>
        <v>91101</v>
      </c>
      <c r="V219" s="61">
        <f>QLD!$Z$15</f>
        <v>63833</v>
      </c>
      <c r="W219" s="35">
        <f>QLD!$AA$15</f>
        <v>70349</v>
      </c>
      <c r="X219" s="61">
        <f>SA!$Z$15</f>
        <v>23283</v>
      </c>
      <c r="Y219" s="35">
        <f>SA!$AA$15</f>
        <v>25745</v>
      </c>
      <c r="Z219" s="61">
        <f>WA!$Z$15</f>
        <v>40367</v>
      </c>
      <c r="AA219" s="35">
        <f>WA!$AA$15</f>
        <v>42739</v>
      </c>
      <c r="AB219" s="61">
        <f>TAS!$Z$15</f>
        <v>6617</v>
      </c>
      <c r="AC219" s="35">
        <f>TAS!$AA$15</f>
        <v>7743</v>
      </c>
      <c r="AD219" s="61">
        <f>NT!$Z$15</f>
        <v>3043</v>
      </c>
      <c r="AE219" s="35">
        <f>NT!$AA$15</f>
        <v>3240</v>
      </c>
    </row>
    <row r="220" spans="1:31">
      <c r="A220" s="16"/>
      <c r="B220" s="10"/>
      <c r="E220" s="4"/>
      <c r="F220" s="10"/>
      <c r="J220" s="10"/>
      <c r="K220" s="15"/>
      <c r="M220" s="54" t="s">
        <v>15</v>
      </c>
      <c r="N220" s="61">
        <f>Australia!$Z$16</f>
        <v>375389</v>
      </c>
      <c r="O220" s="35">
        <f>Australia!$AA$16</f>
        <v>404650</v>
      </c>
      <c r="P220" s="61">
        <f>ACT!$Z$16</f>
        <v>7532</v>
      </c>
      <c r="Q220" s="35">
        <f>ACT!$AA$16</f>
        <v>8350</v>
      </c>
      <c r="R220" s="61">
        <f>NSW!$Z$16</f>
        <v>123704</v>
      </c>
      <c r="S220" s="35">
        <f>NSW!$AA$16</f>
        <v>132929</v>
      </c>
      <c r="T220" s="61">
        <f>VIC!$Z$16</f>
        <v>89289</v>
      </c>
      <c r="U220" s="35">
        <f>VIC!$AA$16</f>
        <v>96284</v>
      </c>
      <c r="V220" s="61">
        <f>QLD!$Z$16</f>
        <v>71008</v>
      </c>
      <c r="W220" s="35">
        <f>QLD!$AA$16</f>
        <v>77511</v>
      </c>
      <c r="X220" s="61">
        <f>SA!$Z$16</f>
        <v>27601</v>
      </c>
      <c r="Y220" s="35">
        <f>SA!$AA$16</f>
        <v>30447</v>
      </c>
      <c r="Z220" s="61">
        <f>WA!$Z$16</f>
        <v>44315</v>
      </c>
      <c r="AA220" s="35">
        <f>WA!$AA$16</f>
        <v>45871</v>
      </c>
      <c r="AB220" s="61">
        <f>TAS!$Z$16</f>
        <v>8597</v>
      </c>
      <c r="AC220" s="35">
        <f>TAS!$AA$16</f>
        <v>9739</v>
      </c>
      <c r="AD220" s="61">
        <f>NT!$Z$16</f>
        <v>3343</v>
      </c>
      <c r="AE220" s="35">
        <f>NT!$AA$16</f>
        <v>3519</v>
      </c>
    </row>
    <row r="221" spans="1:31">
      <c r="A221" s="43" t="s">
        <v>4</v>
      </c>
      <c r="B221" s="10"/>
      <c r="E221" s="9" t="s">
        <v>4</v>
      </c>
      <c r="F221" s="10"/>
      <c r="J221" s="10"/>
      <c r="K221" s="15"/>
      <c r="M221" s="54" t="s">
        <v>16</v>
      </c>
      <c r="N221" s="61">
        <f>Australia!$Z$17</f>
        <v>368906</v>
      </c>
      <c r="O221" s="35">
        <f>Australia!$AA$17</f>
        <v>397946</v>
      </c>
      <c r="P221" s="61">
        <f>ACT!$Z$17</f>
        <v>7274</v>
      </c>
      <c r="Q221" s="35">
        <f>ACT!$AA$17</f>
        <v>8161</v>
      </c>
      <c r="R221" s="61">
        <f>NSW!$Z$17</f>
        <v>120659</v>
      </c>
      <c r="S221" s="35">
        <f>NSW!$AA$17</f>
        <v>129429</v>
      </c>
      <c r="T221" s="61">
        <f>VIC!$Z$17</f>
        <v>87710</v>
      </c>
      <c r="U221" s="35">
        <f>VIC!$AA$17</f>
        <v>94449</v>
      </c>
      <c r="V221" s="61">
        <f>QLD!$Z$17</f>
        <v>69106</v>
      </c>
      <c r="W221" s="35">
        <f>QLD!$AA$17</f>
        <v>75354</v>
      </c>
      <c r="X221" s="61">
        <f>SA!$Z$17</f>
        <v>28942</v>
      </c>
      <c r="Y221" s="35">
        <f>SA!$AA$17</f>
        <v>31797</v>
      </c>
      <c r="Z221" s="61">
        <f>WA!$Z$17</f>
        <v>42907</v>
      </c>
      <c r="AA221" s="35">
        <f>WA!$AA$17</f>
        <v>45334</v>
      </c>
      <c r="AB221" s="61">
        <f>TAS!$Z$17</f>
        <v>9137</v>
      </c>
      <c r="AC221" s="35">
        <f>TAS!$AA$17</f>
        <v>10171</v>
      </c>
      <c r="AD221" s="61">
        <f>NT!$Z$17</f>
        <v>3171</v>
      </c>
      <c r="AE221" s="35">
        <f>NT!$AA$17</f>
        <v>3251</v>
      </c>
    </row>
    <row r="222" spans="1:31">
      <c r="A222" s="16"/>
      <c r="B222" s="10"/>
      <c r="E222" s="4"/>
      <c r="F222" s="10"/>
      <c r="J222" s="10"/>
      <c r="K222" s="15"/>
      <c r="M222" s="54" t="s">
        <v>17</v>
      </c>
      <c r="N222" s="61">
        <f>Australia!$Z$18</f>
        <v>358401</v>
      </c>
      <c r="O222" s="35">
        <f>Australia!$AA$18</f>
        <v>379702</v>
      </c>
      <c r="P222" s="61">
        <f>ACT!$Z$18</f>
        <v>7247</v>
      </c>
      <c r="Q222" s="35">
        <f>ACT!$AA$18</f>
        <v>7653</v>
      </c>
      <c r="R222" s="61">
        <f>NSW!$Z$18</f>
        <v>116315</v>
      </c>
      <c r="S222" s="35">
        <f>NSW!$AA$18</f>
        <v>122915</v>
      </c>
      <c r="T222" s="61">
        <f>VIC!$Z$18</f>
        <v>84188</v>
      </c>
      <c r="U222" s="35">
        <f>VIC!$AA$18</f>
        <v>90329</v>
      </c>
      <c r="V222" s="61">
        <f>QLD!$Z$18</f>
        <v>68272</v>
      </c>
      <c r="W222" s="35">
        <f>QLD!$AA$18</f>
        <v>72481</v>
      </c>
      <c r="X222" s="61">
        <f>SA!$Z$18</f>
        <v>29271</v>
      </c>
      <c r="Y222" s="35">
        <f>SA!$AA$18</f>
        <v>31910</v>
      </c>
      <c r="Z222" s="61">
        <f>WA!$Z$18</f>
        <v>40835</v>
      </c>
      <c r="AA222" s="35">
        <f>WA!$AA$18</f>
        <v>41682</v>
      </c>
      <c r="AB222" s="61">
        <f>TAS!$Z$18</f>
        <v>9325</v>
      </c>
      <c r="AC222" s="35">
        <f>TAS!$AA$18</f>
        <v>10028</v>
      </c>
      <c r="AD222" s="61">
        <f>NT!$Z$18</f>
        <v>2948</v>
      </c>
      <c r="AE222" s="35">
        <f>NT!$AA$18</f>
        <v>2704</v>
      </c>
    </row>
    <row r="223" spans="1:31" ht="21" customHeight="1">
      <c r="A223" s="16"/>
      <c r="B223" s="10"/>
      <c r="E223" s="4"/>
      <c r="F223" s="10"/>
      <c r="J223" s="10"/>
      <c r="K223" s="15"/>
      <c r="M223" s="54" t="s">
        <v>18</v>
      </c>
      <c r="N223" s="61">
        <f>Australia!$Z$19</f>
        <v>320752</v>
      </c>
      <c r="O223" s="35">
        <f>Australia!$AA$19</f>
        <v>328140</v>
      </c>
      <c r="P223" s="61">
        <f>ACT!$Z$19</f>
        <v>6053</v>
      </c>
      <c r="Q223" s="35">
        <f>ACT!$AA$19</f>
        <v>6133</v>
      </c>
      <c r="R223" s="61">
        <f>NSW!$Z$19</f>
        <v>105579</v>
      </c>
      <c r="S223" s="35">
        <f>NSW!$AA$19</f>
        <v>107542</v>
      </c>
      <c r="T223" s="61">
        <f>VIC!$Z$19</f>
        <v>75244</v>
      </c>
      <c r="U223" s="35">
        <f>VIC!$AA$19</f>
        <v>78573</v>
      </c>
      <c r="V223" s="61">
        <f>QLD!$Z$19</f>
        <v>61688</v>
      </c>
      <c r="W223" s="35">
        <f>QLD!$AA$19</f>
        <v>62997</v>
      </c>
      <c r="X223" s="61">
        <f>SA!$Z$19</f>
        <v>26908</v>
      </c>
      <c r="Y223" s="35">
        <f>SA!$AA$19</f>
        <v>28282</v>
      </c>
      <c r="Z223" s="61">
        <f>WA!$Z$19</f>
        <v>34832</v>
      </c>
      <c r="AA223" s="35">
        <f>WA!$AA$19</f>
        <v>34110</v>
      </c>
      <c r="AB223" s="61">
        <f>TAS!$Z$19</f>
        <v>8309</v>
      </c>
      <c r="AC223" s="35">
        <f>TAS!$AA$19</f>
        <v>8693</v>
      </c>
      <c r="AD223" s="61">
        <f>NT!$Z$19</f>
        <v>2139</v>
      </c>
      <c r="AE223" s="35">
        <f>NT!$AA$19</f>
        <v>1810</v>
      </c>
    </row>
    <row r="224" spans="1:31">
      <c r="A224" s="44"/>
      <c r="B224" s="10"/>
      <c r="E224" s="45"/>
      <c r="F224" s="10"/>
      <c r="J224" s="10"/>
      <c r="K224" s="15"/>
      <c r="M224" s="54" t="s">
        <v>19</v>
      </c>
      <c r="N224" s="61">
        <f>Australia!$Z$20</f>
        <v>222180</v>
      </c>
      <c r="O224" s="35">
        <f>Australia!$AA$20</f>
        <v>223333</v>
      </c>
      <c r="P224" s="61">
        <f>ACT!$Z$20</f>
        <v>3622</v>
      </c>
      <c r="Q224" s="35">
        <f>ACT!$AA$20</f>
        <v>3672</v>
      </c>
      <c r="R224" s="61">
        <f>NSW!$Z$20</f>
        <v>73521</v>
      </c>
      <c r="S224" s="35">
        <f>NSW!$AA$20</f>
        <v>73117</v>
      </c>
      <c r="T224" s="61">
        <f>VIC!$Z$20</f>
        <v>53394</v>
      </c>
      <c r="U224" s="35">
        <f>VIC!$AA$20</f>
        <v>54044</v>
      </c>
      <c r="V224" s="61">
        <f>QLD!$Z$20</f>
        <v>42595</v>
      </c>
      <c r="W224" s="35">
        <f>QLD!$AA$20</f>
        <v>43605</v>
      </c>
      <c r="X224" s="61">
        <f>SA!$Z$20</f>
        <v>18468</v>
      </c>
      <c r="Y224" s="35">
        <f>SA!$AA$20</f>
        <v>18990</v>
      </c>
      <c r="Z224" s="61">
        <f>WA!$Z$20</f>
        <v>23315</v>
      </c>
      <c r="AA224" s="35">
        <f>WA!$AA$20</f>
        <v>22927</v>
      </c>
      <c r="AB224" s="61">
        <f>TAS!$Z$20</f>
        <v>6092</v>
      </c>
      <c r="AC224" s="35">
        <f>TAS!$AA$20</f>
        <v>6105</v>
      </c>
      <c r="AD224" s="61">
        <f>NT!$Z$20</f>
        <v>1173</v>
      </c>
      <c r="AE224" s="35">
        <f>NT!$AA$20</f>
        <v>873</v>
      </c>
    </row>
    <row r="225" spans="1:31">
      <c r="A225" s="16"/>
      <c r="B225" s="10"/>
      <c r="E225" s="4"/>
      <c r="F225" s="10"/>
      <c r="J225" s="10"/>
      <c r="K225" s="15"/>
      <c r="M225" s="54" t="s">
        <v>20</v>
      </c>
      <c r="N225" s="61">
        <f>Australia!$Z$21</f>
        <v>156780</v>
      </c>
      <c r="O225" s="35">
        <f>Australia!$AA$21</f>
        <v>165605</v>
      </c>
      <c r="P225" s="61">
        <f>ACT!$Z$21</f>
        <v>2251</v>
      </c>
      <c r="Q225" s="35">
        <f>ACT!$AA$21</f>
        <v>2395</v>
      </c>
      <c r="R225" s="61">
        <f>NSW!$Z$21</f>
        <v>52145</v>
      </c>
      <c r="S225" s="35">
        <f>NSW!$AA$21</f>
        <v>54079</v>
      </c>
      <c r="T225" s="61">
        <f>VIC!$Z$21</f>
        <v>38248</v>
      </c>
      <c r="U225" s="35">
        <f>VIC!$AA$21</f>
        <v>41480</v>
      </c>
      <c r="V225" s="61">
        <f>QLD!$Z$21</f>
        <v>29748</v>
      </c>
      <c r="W225" s="35">
        <f>QLD!$AA$21</f>
        <v>31385</v>
      </c>
      <c r="X225" s="61">
        <f>SA!$Z$21</f>
        <v>13472</v>
      </c>
      <c r="Y225" s="35">
        <f>SA!$AA$21</f>
        <v>14329</v>
      </c>
      <c r="Z225" s="61">
        <f>WA!$Z$21</f>
        <v>16210</v>
      </c>
      <c r="AA225" s="35">
        <f>WA!$AA$21</f>
        <v>16858</v>
      </c>
      <c r="AB225" s="61">
        <f>TAS!$Z$21</f>
        <v>4176</v>
      </c>
      <c r="AC225" s="35">
        <f>TAS!$AA$21</f>
        <v>4648</v>
      </c>
      <c r="AD225" s="61">
        <f>NT!$Z$21</f>
        <v>530</v>
      </c>
      <c r="AE225" s="35">
        <f>NT!$AA$21</f>
        <v>431</v>
      </c>
    </row>
    <row r="226" spans="1:31">
      <c r="A226" s="16"/>
      <c r="B226" s="10"/>
      <c r="E226" s="4"/>
      <c r="F226" s="10"/>
      <c r="J226" s="10"/>
      <c r="K226" s="15"/>
      <c r="M226" s="54" t="s">
        <v>21</v>
      </c>
      <c r="N226" s="61">
        <f>Australia!$Z$22</f>
        <v>116769</v>
      </c>
      <c r="O226" s="35">
        <f>Australia!$AA$22</f>
        <v>133546</v>
      </c>
      <c r="P226" s="61">
        <f>ACT!$Z$22</f>
        <v>1500</v>
      </c>
      <c r="Q226" s="35">
        <f>ACT!$AA$22</f>
        <v>1681</v>
      </c>
      <c r="R226" s="61">
        <f>NSW!$Z$22</f>
        <v>38178</v>
      </c>
      <c r="S226" s="35">
        <f>NSW!$AA$22</f>
        <v>42884</v>
      </c>
      <c r="T226" s="61">
        <f>VIC!$Z$22</f>
        <v>30094</v>
      </c>
      <c r="U226" s="35">
        <f>VIC!$AA$22</f>
        <v>35189</v>
      </c>
      <c r="V226" s="61">
        <f>QLD!$Z$22</f>
        <v>21532</v>
      </c>
      <c r="W226" s="35">
        <f>QLD!$AA$22</f>
        <v>24722</v>
      </c>
      <c r="X226" s="61">
        <f>SA!$Z$22</f>
        <v>10406</v>
      </c>
      <c r="Y226" s="35">
        <f>SA!$AA$22</f>
        <v>12231</v>
      </c>
      <c r="Z226" s="61">
        <f>WA!$Z$22</f>
        <v>11486</v>
      </c>
      <c r="AA226" s="35">
        <f>WA!$AA$22</f>
        <v>12922</v>
      </c>
      <c r="AB226" s="61">
        <f>TAS!$Z$22</f>
        <v>3334</v>
      </c>
      <c r="AC226" s="35">
        <f>TAS!$AA$22</f>
        <v>3677</v>
      </c>
      <c r="AD226" s="61">
        <f>NT!$Z$22</f>
        <v>239</v>
      </c>
      <c r="AE226" s="35">
        <f>NT!$AA$22</f>
        <v>240</v>
      </c>
    </row>
    <row r="227" spans="1:31">
      <c r="A227" s="16"/>
      <c r="B227" s="10"/>
      <c r="E227" s="4"/>
      <c r="F227" s="10"/>
      <c r="J227" s="10"/>
      <c r="K227" s="15"/>
      <c r="M227" s="54" t="s">
        <v>29</v>
      </c>
      <c r="N227" s="61">
        <f>Australia!$Z$23</f>
        <v>74147</v>
      </c>
      <c r="O227" s="35">
        <f>Australia!$AA$23</f>
        <v>102395</v>
      </c>
      <c r="P227" s="61">
        <f>ACT!$Z$23</f>
        <v>964</v>
      </c>
      <c r="Q227" s="35">
        <f>ACT!$AA$23</f>
        <v>1305</v>
      </c>
      <c r="R227" s="61">
        <f>NSW!$Z$23</f>
        <v>24446</v>
      </c>
      <c r="S227" s="35">
        <f>NSW!$AA$23</f>
        <v>32435</v>
      </c>
      <c r="T227" s="61">
        <f>VIC!$Z$23</f>
        <v>19773</v>
      </c>
      <c r="U227" s="35">
        <f>VIC!$AA$23</f>
        <v>27982</v>
      </c>
      <c r="V227" s="61">
        <f>QLD!$Z$23</f>
        <v>13197</v>
      </c>
      <c r="W227" s="35">
        <f>QLD!$AA$23</f>
        <v>18443</v>
      </c>
      <c r="X227" s="61">
        <f>SA!$Z$23</f>
        <v>6963</v>
      </c>
      <c r="Y227" s="35">
        <f>SA!$AA$23</f>
        <v>10179</v>
      </c>
      <c r="Z227" s="61">
        <f>WA!$Z$23</f>
        <v>6843</v>
      </c>
      <c r="AA227" s="35">
        <f>WA!$AA$23</f>
        <v>9255</v>
      </c>
      <c r="AB227" s="61">
        <f>TAS!$Z$23</f>
        <v>1842</v>
      </c>
      <c r="AC227" s="35">
        <f>TAS!$AA$23</f>
        <v>2669</v>
      </c>
      <c r="AD227" s="61">
        <f>NT!$Z$23</f>
        <v>119</v>
      </c>
      <c r="AE227" s="35">
        <f>NT!$AA$23</f>
        <v>127</v>
      </c>
    </row>
    <row r="228" spans="1:31" ht="16.5" customHeight="1">
      <c r="A228" s="16"/>
      <c r="B228" s="10"/>
      <c r="E228" s="4"/>
      <c r="F228" s="10"/>
      <c r="J228" s="10"/>
      <c r="K228" s="15"/>
      <c r="M228" s="54" t="s">
        <v>30</v>
      </c>
      <c r="N228" s="61">
        <f>Australia!$Z$24</f>
        <v>23912</v>
      </c>
      <c r="O228" s="35">
        <f>Australia!$AA$24</f>
        <v>58045</v>
      </c>
      <c r="P228" s="61">
        <f>ACT!$Z$24</f>
        <v>261</v>
      </c>
      <c r="Q228" s="35">
        <f>ACT!$AA$24</f>
        <v>711</v>
      </c>
      <c r="R228" s="61">
        <f>NSW!$Z$24</f>
        <v>7694</v>
      </c>
      <c r="S228" s="35">
        <f>NSW!$AA$24</f>
        <v>18049</v>
      </c>
      <c r="T228" s="61">
        <f>VIC!$Z$24</f>
        <v>6721</v>
      </c>
      <c r="U228" s="35">
        <f>VIC!$AA$24</f>
        <v>16168</v>
      </c>
      <c r="V228" s="61">
        <f>QLD!$Z$24</f>
        <v>4045</v>
      </c>
      <c r="W228" s="35">
        <f>QLD!$AA$24</f>
        <v>10438</v>
      </c>
      <c r="X228" s="61">
        <f>SA!$Z$24</f>
        <v>2407</v>
      </c>
      <c r="Y228" s="35">
        <f>SA!$AA$24</f>
        <v>6105</v>
      </c>
      <c r="Z228" s="61">
        <f>WA!$Z$24</f>
        <v>2237</v>
      </c>
      <c r="AA228" s="35">
        <f>WA!$AA$24</f>
        <v>5038</v>
      </c>
      <c r="AB228" s="61">
        <f>TAS!$Z$24</f>
        <v>525</v>
      </c>
      <c r="AC228" s="35">
        <f>TAS!$AA$24</f>
        <v>1483</v>
      </c>
      <c r="AD228" s="61">
        <f>NT!$Z$24</f>
        <v>22</v>
      </c>
      <c r="AE228" s="35">
        <f>NT!$AA$24</f>
        <v>53</v>
      </c>
    </row>
    <row r="229" spans="1:31">
      <c r="A229" s="16"/>
      <c r="B229" s="10"/>
      <c r="E229" s="4"/>
      <c r="F229" s="10"/>
      <c r="J229" s="10"/>
      <c r="K229" s="15"/>
      <c r="M229" s="54" t="s">
        <v>22</v>
      </c>
      <c r="N229" s="61">
        <f>Australia!$Z$25</f>
        <v>7598</v>
      </c>
      <c r="O229" s="35">
        <f>Australia!$AA$25</f>
        <v>23305</v>
      </c>
      <c r="P229" s="61">
        <f>ACT!$Z$25</f>
        <v>71</v>
      </c>
      <c r="Q229" s="35">
        <f>ACT!$AA$25</f>
        <v>271</v>
      </c>
      <c r="R229" s="61">
        <f>NSW!$Z$25</f>
        <v>2383</v>
      </c>
      <c r="S229" s="35">
        <f>NSW!$AA$25</f>
        <v>7065</v>
      </c>
      <c r="T229" s="61">
        <f>VIC!$Z$25</f>
        <v>2229</v>
      </c>
      <c r="U229" s="35">
        <f>VIC!$AA$25</f>
        <v>6666</v>
      </c>
      <c r="V229" s="61">
        <f>QLD!$Z$25</f>
        <v>1312</v>
      </c>
      <c r="W229" s="35">
        <f>QLD!$AA$25</f>
        <v>4320</v>
      </c>
      <c r="X229" s="61">
        <f>SA!$Z$25</f>
        <v>749</v>
      </c>
      <c r="Y229" s="35">
        <f>SA!$AA$25</f>
        <v>2435</v>
      </c>
      <c r="Z229" s="61">
        <f>WA!$Z$25</f>
        <v>687</v>
      </c>
      <c r="AA229" s="35">
        <f>WA!$AA$25</f>
        <v>1935</v>
      </c>
      <c r="AB229" s="61">
        <f>TAS!$Z$25</f>
        <v>156</v>
      </c>
      <c r="AC229" s="35">
        <f>TAS!$AA$25</f>
        <v>595</v>
      </c>
      <c r="AD229" s="61">
        <f>NT!$Z$25</f>
        <v>11</v>
      </c>
      <c r="AE229" s="35">
        <f>NT!$AA$25</f>
        <v>18</v>
      </c>
    </row>
    <row r="230" spans="1:31">
      <c r="A230" s="16"/>
      <c r="B230" s="10"/>
      <c r="E230" s="4"/>
      <c r="F230" s="10"/>
      <c r="J230" s="10"/>
      <c r="K230" s="15"/>
      <c r="M230" s="55" t="s">
        <v>23</v>
      </c>
      <c r="N230" s="62">
        <f>Australia!$Z$26</f>
        <v>1695</v>
      </c>
      <c r="O230" s="56">
        <f>Australia!$AA$26</f>
        <v>6808</v>
      </c>
      <c r="P230" s="62">
        <f>ACT!$Z$26</f>
        <v>15</v>
      </c>
      <c r="Q230" s="56">
        <f>ACT!$AA$26</f>
        <v>59</v>
      </c>
      <c r="R230" s="62">
        <f>NSW!$Z$26</f>
        <v>505</v>
      </c>
      <c r="S230" s="56">
        <f>NSW!$AA$26</f>
        <v>2009</v>
      </c>
      <c r="T230" s="62">
        <f>VIC!$Z$26</f>
        <v>524</v>
      </c>
      <c r="U230" s="56">
        <f>VIC!$AA$26</f>
        <v>1997</v>
      </c>
      <c r="V230" s="62">
        <f>QLD!$Z$26</f>
        <v>317</v>
      </c>
      <c r="W230" s="56">
        <f>QLD!$AA$26</f>
        <v>1253</v>
      </c>
      <c r="X230" s="62">
        <f>SA!$Z$26</f>
        <v>149</v>
      </c>
      <c r="Y230" s="56">
        <f>SA!$AA$26</f>
        <v>733</v>
      </c>
      <c r="Z230" s="62">
        <f>WA!$Z$26</f>
        <v>145</v>
      </c>
      <c r="AA230" s="56">
        <f>WA!$AA$26</f>
        <v>603</v>
      </c>
      <c r="AB230" s="62">
        <f>TAS!$Z$26</f>
        <v>39</v>
      </c>
      <c r="AC230" s="56">
        <f>TAS!$AA$26</f>
        <v>148</v>
      </c>
      <c r="AD230" s="62">
        <f>NT!$Z$26</f>
        <v>1</v>
      </c>
      <c r="AE230" s="56">
        <f>NT!$AA$26</f>
        <v>6</v>
      </c>
    </row>
    <row r="231" spans="1:31">
      <c r="A231" s="16"/>
      <c r="B231" s="10"/>
      <c r="E231" s="4"/>
      <c r="F231" s="10"/>
      <c r="J231" s="10"/>
      <c r="K231" s="15"/>
      <c r="M231" s="47">
        <v>38686</v>
      </c>
      <c r="N231" s="47"/>
      <c r="O231" s="47"/>
      <c r="P231" s="47"/>
      <c r="Q231" s="10"/>
      <c r="R231" s="10"/>
      <c r="S231" s="10"/>
      <c r="T231" s="10"/>
      <c r="U231" s="10"/>
      <c r="V231" s="10"/>
      <c r="W231" s="10"/>
      <c r="X231" s="47">
        <v>38686</v>
      </c>
      <c r="Y231" s="10"/>
      <c r="Z231" s="10"/>
      <c r="AA231" s="10"/>
      <c r="AB231" s="10"/>
      <c r="AC231" s="10"/>
      <c r="AD231" s="10"/>
      <c r="AE231" s="10"/>
    </row>
    <row r="232" spans="1:31" ht="12.75" customHeight="1">
      <c r="A232" s="43" t="s">
        <v>4</v>
      </c>
      <c r="B232" s="10"/>
      <c r="E232" s="9" t="s">
        <v>4</v>
      </c>
      <c r="F232" s="10"/>
      <c r="J232" s="10"/>
      <c r="K232" s="15"/>
      <c r="M232" s="370" t="s">
        <v>0</v>
      </c>
      <c r="N232" s="368" t="s">
        <v>40</v>
      </c>
      <c r="O232" s="369"/>
      <c r="P232" s="368" t="s">
        <v>3</v>
      </c>
      <c r="Q232" s="369"/>
      <c r="R232" s="368" t="s">
        <v>31</v>
      </c>
      <c r="S232" s="369"/>
      <c r="T232" s="368" t="s">
        <v>32</v>
      </c>
      <c r="U232" s="369"/>
      <c r="V232" s="368" t="s">
        <v>33</v>
      </c>
      <c r="W232" s="369"/>
      <c r="X232" s="368" t="s">
        <v>34</v>
      </c>
      <c r="Y232" s="369"/>
      <c r="Z232" s="368" t="s">
        <v>35</v>
      </c>
      <c r="AA232" s="369"/>
      <c r="AB232" s="368" t="s">
        <v>36</v>
      </c>
      <c r="AC232" s="369"/>
      <c r="AD232" s="368" t="s">
        <v>37</v>
      </c>
      <c r="AE232" s="369"/>
    </row>
    <row r="233" spans="1:31" ht="13.15">
      <c r="A233" s="16"/>
      <c r="B233" s="10"/>
      <c r="E233" s="4"/>
      <c r="F233" s="10"/>
      <c r="J233" s="10"/>
      <c r="K233" s="15"/>
      <c r="M233" s="371"/>
      <c r="N233" s="58" t="s">
        <v>26</v>
      </c>
      <c r="O233" s="59" t="s">
        <v>27</v>
      </c>
      <c r="P233" s="58" t="s">
        <v>26</v>
      </c>
      <c r="Q233" s="59" t="s">
        <v>27</v>
      </c>
      <c r="R233" s="58" t="s">
        <v>26</v>
      </c>
      <c r="S233" s="59" t="s">
        <v>27</v>
      </c>
      <c r="T233" s="58" t="s">
        <v>26</v>
      </c>
      <c r="U233" s="59" t="s">
        <v>27</v>
      </c>
      <c r="V233" s="58" t="s">
        <v>26</v>
      </c>
      <c r="W233" s="59" t="s">
        <v>27</v>
      </c>
      <c r="X233" s="58" t="s">
        <v>26</v>
      </c>
      <c r="Y233" s="59" t="s">
        <v>27</v>
      </c>
      <c r="Z233" s="58" t="s">
        <v>26</v>
      </c>
      <c r="AA233" s="59" t="s">
        <v>27</v>
      </c>
      <c r="AB233" s="58" t="s">
        <v>26</v>
      </c>
      <c r="AC233" s="59" t="s">
        <v>27</v>
      </c>
      <c r="AD233" s="58" t="s">
        <v>26</v>
      </c>
      <c r="AE233" s="59" t="s">
        <v>27</v>
      </c>
    </row>
    <row r="234" spans="1:31">
      <c r="A234" s="16"/>
      <c r="B234" s="10"/>
      <c r="E234" s="4"/>
      <c r="F234" s="10"/>
      <c r="J234" s="10"/>
      <c r="K234" s="15"/>
      <c r="M234" s="54" t="s">
        <v>6</v>
      </c>
      <c r="N234" s="61">
        <f>Australia!$AC$7</f>
        <v>295491</v>
      </c>
      <c r="O234" s="35">
        <f>Australia!$AD$7</f>
        <v>278685</v>
      </c>
      <c r="P234" s="61">
        <f>ACT!$AC$7</f>
        <v>6070</v>
      </c>
      <c r="Q234" s="35">
        <f>ACT!$AD$7</f>
        <v>5696</v>
      </c>
      <c r="R234" s="61">
        <f>NSW!$AC$7</f>
        <v>99012</v>
      </c>
      <c r="S234" s="35">
        <f>NSW!$AD$7</f>
        <v>93060</v>
      </c>
      <c r="T234" s="61">
        <f>VIC!$AC$7</f>
        <v>70031</v>
      </c>
      <c r="U234" s="35">
        <f>VIC!$AD$7</f>
        <v>66007</v>
      </c>
      <c r="V234" s="61">
        <f>QLD!$AC$7</f>
        <v>58025</v>
      </c>
      <c r="W234" s="35">
        <f>QLD!$AD$7</f>
        <v>54458</v>
      </c>
      <c r="X234" s="61">
        <f>SA!$AC$7</f>
        <v>18752</v>
      </c>
      <c r="Y234" s="35">
        <f>SA!$AD$7</f>
        <v>18192</v>
      </c>
      <c r="Z234" s="61">
        <f>WA!$AC$7</f>
        <v>35660</v>
      </c>
      <c r="AA234" s="35">
        <f>WA!$AD$7</f>
        <v>33578</v>
      </c>
      <c r="AB234" s="61">
        <f>TAS!$AC$7</f>
        <v>5121</v>
      </c>
      <c r="AC234" s="35">
        <f>TAS!$AD$7</f>
        <v>4976</v>
      </c>
      <c r="AD234" s="61">
        <f>NT!$AC$7</f>
        <v>2820</v>
      </c>
      <c r="AE234" s="35">
        <f>NT!$AD$7</f>
        <v>2718</v>
      </c>
    </row>
    <row r="235" spans="1:31">
      <c r="A235" s="43" t="s">
        <v>4</v>
      </c>
      <c r="B235" s="10"/>
      <c r="J235" s="10"/>
      <c r="K235" s="15"/>
      <c r="M235" s="54" t="s">
        <v>7</v>
      </c>
      <c r="N235" s="61">
        <f>Australia!$AC$8</f>
        <v>296881</v>
      </c>
      <c r="O235" s="35">
        <f>Australia!$AD$8</f>
        <v>279568</v>
      </c>
      <c r="P235" s="61">
        <f>ACT!$AC$8</f>
        <v>5879</v>
      </c>
      <c r="Q235" s="35">
        <f>ACT!$AD$8</f>
        <v>5619</v>
      </c>
      <c r="R235" s="61">
        <f>NSW!$AC$8</f>
        <v>100148</v>
      </c>
      <c r="S235" s="35">
        <f>NSW!$AD$8</f>
        <v>93632</v>
      </c>
      <c r="T235" s="61">
        <f>VIC!$AC$8</f>
        <v>68551</v>
      </c>
      <c r="U235" s="35">
        <f>VIC!$AD$8</f>
        <v>65102</v>
      </c>
      <c r="V235" s="61">
        <f>QLD!$AC$8</f>
        <v>59774</v>
      </c>
      <c r="W235" s="35">
        <f>QLD!$AD$8</f>
        <v>56157</v>
      </c>
      <c r="X235" s="61">
        <f>SA!$AC$8</f>
        <v>19057</v>
      </c>
      <c r="Y235" s="35">
        <f>SA!$AD$8</f>
        <v>17938</v>
      </c>
      <c r="Z235" s="61">
        <f>WA!$AC$8</f>
        <v>34920</v>
      </c>
      <c r="AA235" s="35">
        <f>WA!$AD$8</f>
        <v>33130</v>
      </c>
      <c r="AB235" s="61">
        <f>TAS!$AC$8</f>
        <v>5802</v>
      </c>
      <c r="AC235" s="35">
        <f>TAS!$AD$8</f>
        <v>5287</v>
      </c>
      <c r="AD235" s="61">
        <f>NT!$AC$8</f>
        <v>2750</v>
      </c>
      <c r="AE235" s="35">
        <f>NT!$AD$8</f>
        <v>2703</v>
      </c>
    </row>
    <row r="236" spans="1:31">
      <c r="A236" s="16"/>
      <c r="B236" s="10"/>
      <c r="J236" s="10"/>
      <c r="K236" s="15"/>
      <c r="M236" s="54" t="s">
        <v>8</v>
      </c>
      <c r="N236" s="61">
        <f>Australia!$AC$9</f>
        <v>307460</v>
      </c>
      <c r="O236" s="35">
        <f>Australia!$AD$9</f>
        <v>291299</v>
      </c>
      <c r="P236" s="61">
        <f>ACT!$AC$9</f>
        <v>6059</v>
      </c>
      <c r="Q236" s="35">
        <f>ACT!$AD$9</f>
        <v>5866</v>
      </c>
      <c r="R236" s="61">
        <f>NSW!$AC$9</f>
        <v>101218</v>
      </c>
      <c r="S236" s="35">
        <f>NSW!$AD$9</f>
        <v>96089</v>
      </c>
      <c r="T236" s="61">
        <f>VIC!$AC$9</f>
        <v>71011</v>
      </c>
      <c r="U236" s="35">
        <f>VIC!$AD$9</f>
        <v>66750</v>
      </c>
      <c r="V236" s="61">
        <f>QLD!$AC$9</f>
        <v>61563</v>
      </c>
      <c r="W236" s="35">
        <f>QLD!$AD$9</f>
        <v>58698</v>
      </c>
      <c r="X236" s="61">
        <f>SA!$AC$9</f>
        <v>20885</v>
      </c>
      <c r="Y236" s="35">
        <f>SA!$AD$9</f>
        <v>19982</v>
      </c>
      <c r="Z236" s="61">
        <f>WA!$AC$9</f>
        <v>37292</v>
      </c>
      <c r="AA236" s="35">
        <f>WA!$AD$9</f>
        <v>34990</v>
      </c>
      <c r="AB236" s="61">
        <f>TAS!$AC$9</f>
        <v>6456</v>
      </c>
      <c r="AC236" s="35">
        <f>TAS!$AD$9</f>
        <v>6201</v>
      </c>
      <c r="AD236" s="61">
        <f>NT!$AC$9</f>
        <v>2976</v>
      </c>
      <c r="AE236" s="35">
        <f>NT!$AD$9</f>
        <v>2723</v>
      </c>
    </row>
    <row r="237" spans="1:31" ht="13.15">
      <c r="A237" s="5"/>
      <c r="B237" s="4"/>
      <c r="C237" s="4"/>
      <c r="D237" s="4"/>
      <c r="E237" s="4"/>
      <c r="F237" s="4"/>
      <c r="G237" s="4"/>
      <c r="H237" s="4"/>
      <c r="I237" s="4"/>
      <c r="J237" s="4"/>
      <c r="K237" s="42"/>
      <c r="M237" s="54" t="s">
        <v>9</v>
      </c>
      <c r="N237" s="61">
        <f>Australia!$AC$10</f>
        <v>329973</v>
      </c>
      <c r="O237" s="35">
        <f>Australia!$AD$10</f>
        <v>312912</v>
      </c>
      <c r="P237" s="61">
        <f>ACT!$AC$10</f>
        <v>6815</v>
      </c>
      <c r="Q237" s="35">
        <f>ACT!$AD$10</f>
        <v>6426</v>
      </c>
      <c r="R237" s="61">
        <f>NSW!$AC$10</f>
        <v>109040</v>
      </c>
      <c r="S237" s="35">
        <f>NSW!$AD$10</f>
        <v>102782</v>
      </c>
      <c r="T237" s="61">
        <f>VIC!$AC$10</f>
        <v>76699</v>
      </c>
      <c r="U237" s="35">
        <f>VIC!$AD$10</f>
        <v>73263</v>
      </c>
      <c r="V237" s="61">
        <f>QLD!$AC$10</f>
        <v>65048</v>
      </c>
      <c r="W237" s="35">
        <f>QLD!$AD$10</f>
        <v>61646</v>
      </c>
      <c r="X237" s="61">
        <f>SA!$AC$10</f>
        <v>22855</v>
      </c>
      <c r="Y237" s="35">
        <f>SA!$AD$10</f>
        <v>21700</v>
      </c>
      <c r="Z237" s="61">
        <f>WA!$AC$10</f>
        <v>39013</v>
      </c>
      <c r="AA237" s="35">
        <f>WA!$AD$10</f>
        <v>37235</v>
      </c>
      <c r="AB237" s="61">
        <f>TAS!$AC$10</f>
        <v>7587</v>
      </c>
      <c r="AC237" s="35">
        <f>TAS!$AD$10</f>
        <v>7050</v>
      </c>
      <c r="AD237" s="61">
        <f>NT!$AC$10</f>
        <v>2916</v>
      </c>
      <c r="AE237" s="35">
        <f>NT!$AD$10</f>
        <v>2810</v>
      </c>
    </row>
    <row r="238" spans="1:31" ht="13.15">
      <c r="A238" s="6"/>
      <c r="B238" s="7"/>
      <c r="C238" s="8"/>
      <c r="D238" s="7"/>
      <c r="E238" s="7"/>
      <c r="F238" s="7"/>
      <c r="G238" s="7"/>
      <c r="H238" s="7"/>
      <c r="I238" s="7"/>
      <c r="J238" s="7"/>
      <c r="K238" s="46"/>
      <c r="M238" s="54" t="s">
        <v>10</v>
      </c>
      <c r="N238" s="61">
        <f>Australia!$AC$11</f>
        <v>253801</v>
      </c>
      <c r="O238" s="35">
        <f>Australia!$AD$11</f>
        <v>266522</v>
      </c>
      <c r="P238" s="61">
        <f>ACT!$AC$11</f>
        <v>5302</v>
      </c>
      <c r="Q238" s="35">
        <f>ACT!$AD$11</f>
        <v>5692</v>
      </c>
      <c r="R238" s="61">
        <f>NSW!$AC$11</f>
        <v>81802</v>
      </c>
      <c r="S238" s="35">
        <f>NSW!$AD$11</f>
        <v>85759</v>
      </c>
      <c r="T238" s="61">
        <f>VIC!$AC$11</f>
        <v>60262</v>
      </c>
      <c r="U238" s="35">
        <f>VIC!$AD$11</f>
        <v>62596</v>
      </c>
      <c r="V238" s="61">
        <f>QLD!$AC$11</f>
        <v>46015</v>
      </c>
      <c r="W238" s="35">
        <f>QLD!$AD$11</f>
        <v>49703</v>
      </c>
      <c r="X238" s="61">
        <f>SA!$AC$11</f>
        <v>20829</v>
      </c>
      <c r="Y238" s="35">
        <f>SA!$AD$11</f>
        <v>20786</v>
      </c>
      <c r="Z238" s="61">
        <f>WA!$AC$11</f>
        <v>31742</v>
      </c>
      <c r="AA238" s="35">
        <f>WA!$AD$11</f>
        <v>33459</v>
      </c>
      <c r="AB238" s="61">
        <f>TAS!$AC$11</f>
        <v>5849</v>
      </c>
      <c r="AC238" s="35">
        <f>TAS!$AD$11</f>
        <v>6143</v>
      </c>
      <c r="AD238" s="61">
        <f>NT!$AC$11</f>
        <v>2000</v>
      </c>
      <c r="AE238" s="35">
        <f>NT!$AD$11</f>
        <v>2384</v>
      </c>
    </row>
    <row r="239" spans="1:31" ht="17.649999999999999">
      <c r="A239" s="138" t="s">
        <v>53</v>
      </c>
      <c r="B239" s="144"/>
      <c r="C239" s="137"/>
      <c r="D239" s="139"/>
      <c r="E239" s="139"/>
      <c r="F239" s="139"/>
      <c r="G239" s="139"/>
      <c r="H239" s="139"/>
      <c r="I239" s="138" t="s">
        <v>84</v>
      </c>
      <c r="J239" s="139"/>
      <c r="K239" s="139"/>
      <c r="M239" s="54" t="s">
        <v>11</v>
      </c>
      <c r="N239" s="61">
        <f>Australia!$AC$12</f>
        <v>223170</v>
      </c>
      <c r="O239" s="35">
        <f>Australia!$AD$12</f>
        <v>270811</v>
      </c>
      <c r="P239" s="61">
        <f>ACT!$AC$12</f>
        <v>5320</v>
      </c>
      <c r="Q239" s="35">
        <f>ACT!$AD$12</f>
        <v>6931</v>
      </c>
      <c r="R239" s="61">
        <f>NSW!$AC$12</f>
        <v>72614</v>
      </c>
      <c r="S239" s="35">
        <f>NSW!$AD$12</f>
        <v>89084</v>
      </c>
      <c r="T239" s="61">
        <f>VIC!$AC$12</f>
        <v>49602</v>
      </c>
      <c r="U239" s="35">
        <f>VIC!$AD$12</f>
        <v>61836</v>
      </c>
      <c r="V239" s="61">
        <f>QLD!$AC$12</f>
        <v>42210</v>
      </c>
      <c r="W239" s="35">
        <f>QLD!$AD$12</f>
        <v>51615</v>
      </c>
      <c r="X239" s="61">
        <f>SA!$AC$12</f>
        <v>15653</v>
      </c>
      <c r="Y239" s="35">
        <f>SA!$AD$12</f>
        <v>18415</v>
      </c>
      <c r="Z239" s="61">
        <f>WA!$AC$12</f>
        <v>32132</v>
      </c>
      <c r="AA239" s="35">
        <f>WA!$AD$12</f>
        <v>35454</v>
      </c>
      <c r="AB239" s="61">
        <f>TAS!$AC$12</f>
        <v>3620</v>
      </c>
      <c r="AC239" s="35">
        <f>TAS!$AD$12</f>
        <v>4500</v>
      </c>
      <c r="AD239" s="61">
        <f>NT!$AC$12</f>
        <v>2019</v>
      </c>
      <c r="AE239" s="35">
        <f>NT!$AD$12</f>
        <v>2976</v>
      </c>
    </row>
    <row r="240" spans="1:31" ht="13.15">
      <c r="A240" s="11" t="s">
        <v>51</v>
      </c>
      <c r="C240" s="48" t="s">
        <v>54</v>
      </c>
      <c r="E240" s="14"/>
      <c r="F240" s="3"/>
      <c r="G240" s="3"/>
      <c r="H240" s="3"/>
      <c r="I240" s="3"/>
      <c r="J240" s="134"/>
      <c r="K240" s="49"/>
      <c r="M240" s="54" t="s">
        <v>12</v>
      </c>
      <c r="N240" s="61">
        <f>Australia!$AC$13</f>
        <v>297904</v>
      </c>
      <c r="O240" s="35">
        <f>Australia!$AD$13</f>
        <v>339494</v>
      </c>
      <c r="P240" s="61">
        <f>ACT!$AC$13</f>
        <v>6690</v>
      </c>
      <c r="Q240" s="35">
        <f>ACT!$AD$13</f>
        <v>7673</v>
      </c>
      <c r="R240" s="61">
        <f>NSW!$AC$13</f>
        <v>100370</v>
      </c>
      <c r="S240" s="35">
        <f>NSW!$AD$13</f>
        <v>115426</v>
      </c>
      <c r="T240" s="61">
        <f>VIC!$AC$13</f>
        <v>72227</v>
      </c>
      <c r="U240" s="35">
        <f>VIC!$AD$13</f>
        <v>83031</v>
      </c>
      <c r="V240" s="61">
        <f>QLD!$AC$13</f>
        <v>54859</v>
      </c>
      <c r="W240" s="35">
        <f>QLD!$AD$13</f>
        <v>63504</v>
      </c>
      <c r="X240" s="61">
        <f>SA!$AC$13</f>
        <v>19124</v>
      </c>
      <c r="Y240" s="35">
        <f>SA!$AD$13</f>
        <v>21319</v>
      </c>
      <c r="Z240" s="61">
        <f>WA!$AC$13</f>
        <v>37247</v>
      </c>
      <c r="AA240" s="35">
        <f>WA!$AD$13</f>
        <v>39666</v>
      </c>
      <c r="AB240" s="61">
        <f>TAS!$AC$13</f>
        <v>4611</v>
      </c>
      <c r="AC240" s="35">
        <f>TAS!$AD$13</f>
        <v>5524</v>
      </c>
      <c r="AD240" s="61">
        <f>NT!$AC$13</f>
        <v>2776</v>
      </c>
      <c r="AE240" s="35">
        <f>NT!$AD$13</f>
        <v>3351</v>
      </c>
    </row>
    <row r="241" spans="1:31">
      <c r="A241" s="16"/>
      <c r="B241" s="4"/>
      <c r="C241" s="4"/>
      <c r="D241" s="4"/>
      <c r="E241" s="4"/>
      <c r="F241" s="4"/>
      <c r="G241" s="4"/>
      <c r="H241" s="4"/>
      <c r="I241" s="4"/>
      <c r="J241" s="4"/>
      <c r="K241" s="42"/>
      <c r="M241" s="54" t="s">
        <v>13</v>
      </c>
      <c r="N241" s="61">
        <f>Australia!$AC$14</f>
        <v>346955</v>
      </c>
      <c r="O241" s="35">
        <f>Australia!$AD$14</f>
        <v>388332</v>
      </c>
      <c r="P241" s="61">
        <f>ACT!$AC$14</f>
        <v>7139</v>
      </c>
      <c r="Q241" s="35">
        <f>ACT!$AD$14</f>
        <v>8308</v>
      </c>
      <c r="R241" s="61">
        <f>NSW!$AC$14</f>
        <v>117629</v>
      </c>
      <c r="S241" s="35">
        <f>NSW!$AD$14</f>
        <v>130866</v>
      </c>
      <c r="T241" s="61">
        <f>VIC!$AC$14</f>
        <v>83465</v>
      </c>
      <c r="U241" s="35">
        <f>VIC!$AD$14</f>
        <v>95413</v>
      </c>
      <c r="V241" s="61">
        <f>QLD!$AC$14</f>
        <v>65875</v>
      </c>
      <c r="W241" s="35">
        <f>QLD!$AD$14</f>
        <v>74109</v>
      </c>
      <c r="X241" s="61">
        <f>SA!$AC$14</f>
        <v>21936</v>
      </c>
      <c r="Y241" s="35">
        <f>SA!$AD$14</f>
        <v>24370</v>
      </c>
      <c r="Z241" s="61">
        <f>WA!$AC$14</f>
        <v>41895</v>
      </c>
      <c r="AA241" s="35">
        <f>WA!$AD$14</f>
        <v>44495</v>
      </c>
      <c r="AB241" s="61">
        <f>TAS!$AC$14</f>
        <v>5930</v>
      </c>
      <c r="AC241" s="35">
        <f>TAS!$AD$14</f>
        <v>7170</v>
      </c>
      <c r="AD241" s="61">
        <f>NT!$AC$14</f>
        <v>3086</v>
      </c>
      <c r="AE241" s="35">
        <f>NT!$AD$14</f>
        <v>3601</v>
      </c>
    </row>
    <row r="242" spans="1:31">
      <c r="A242" s="16" t="s">
        <v>4</v>
      </c>
      <c r="B242" s="4" t="s">
        <v>4</v>
      </c>
      <c r="C242" s="4" t="s">
        <v>4</v>
      </c>
      <c r="D242" s="4" t="s">
        <v>4</v>
      </c>
      <c r="E242" s="4" t="s">
        <v>4</v>
      </c>
      <c r="F242" s="4" t="s">
        <v>4</v>
      </c>
      <c r="G242" s="4" t="s">
        <v>4</v>
      </c>
      <c r="H242" s="4" t="s">
        <v>4</v>
      </c>
      <c r="I242" s="4"/>
      <c r="J242" s="4"/>
      <c r="K242" s="42"/>
      <c r="M242" s="54" t="s">
        <v>14</v>
      </c>
      <c r="N242" s="61">
        <f>Australia!$AC$15</f>
        <v>343895</v>
      </c>
      <c r="O242" s="35">
        <f>Australia!$AD$15</f>
        <v>377012</v>
      </c>
      <c r="P242" s="61">
        <f>ACT!$AC$15</f>
        <v>6817</v>
      </c>
      <c r="Q242" s="35">
        <f>ACT!$AD$15</f>
        <v>7939</v>
      </c>
      <c r="R242" s="61">
        <f>NSW!$AC$15</f>
        <v>113051</v>
      </c>
      <c r="S242" s="35">
        <f>NSW!$AD$15</f>
        <v>123335</v>
      </c>
      <c r="T242" s="61">
        <f>VIC!$AC$15</f>
        <v>84166</v>
      </c>
      <c r="U242" s="35">
        <f>VIC!$AD$15</f>
        <v>92880</v>
      </c>
      <c r="V242" s="61">
        <f>QLD!$AC$15</f>
        <v>64942</v>
      </c>
      <c r="W242" s="35">
        <f>QLD!$AD$15</f>
        <v>71905</v>
      </c>
      <c r="X242" s="61">
        <f>SA!$AC$15</f>
        <v>23274</v>
      </c>
      <c r="Y242" s="35">
        <f>SA!$AD$15</f>
        <v>25761</v>
      </c>
      <c r="Z242" s="61">
        <f>WA!$AC$15</f>
        <v>41947</v>
      </c>
      <c r="AA242" s="35">
        <f>WA!$AD$15</f>
        <v>44129</v>
      </c>
      <c r="AB242" s="61">
        <f>TAS!$AC$15</f>
        <v>6596</v>
      </c>
      <c r="AC242" s="35">
        <f>TAS!$AD$15</f>
        <v>7673</v>
      </c>
      <c r="AD242" s="61">
        <f>NT!$AC$15</f>
        <v>3102</v>
      </c>
      <c r="AE242" s="35">
        <f>NT!$AD$15</f>
        <v>3390</v>
      </c>
    </row>
    <row r="243" spans="1:31">
      <c r="A243" s="16" t="s">
        <v>4</v>
      </c>
      <c r="B243" s="4" t="s">
        <v>4</v>
      </c>
      <c r="C243" s="4" t="s">
        <v>4</v>
      </c>
      <c r="E243" s="4" t="s">
        <v>4</v>
      </c>
      <c r="F243" s="4" t="s">
        <v>4</v>
      </c>
      <c r="G243" s="4" t="s">
        <v>4</v>
      </c>
      <c r="I243" s="4"/>
      <c r="J243" s="4"/>
      <c r="K243" s="41" t="s">
        <v>4</v>
      </c>
      <c r="M243" s="54" t="s">
        <v>15</v>
      </c>
      <c r="N243" s="61">
        <f>Australia!$AC$16</f>
        <v>374775</v>
      </c>
      <c r="O243" s="35">
        <f>Australia!$AD$16</f>
        <v>404843</v>
      </c>
      <c r="P243" s="61">
        <f>ACT!$AC$16</f>
        <v>7393</v>
      </c>
      <c r="Q243" s="35">
        <f>ACT!$AD$16</f>
        <v>8315</v>
      </c>
      <c r="R243" s="61">
        <f>NSW!$AC$16</f>
        <v>123302</v>
      </c>
      <c r="S243" s="35">
        <f>NSW!$AD$16</f>
        <v>132762</v>
      </c>
      <c r="T243" s="61">
        <f>VIC!$AC$16</f>
        <v>89010</v>
      </c>
      <c r="U243" s="35">
        <f>VIC!$AD$16</f>
        <v>96385</v>
      </c>
      <c r="V243" s="61">
        <f>QLD!$AC$16</f>
        <v>71325</v>
      </c>
      <c r="W243" s="35">
        <f>QLD!$AD$16</f>
        <v>77908</v>
      </c>
      <c r="X243" s="61">
        <f>SA!$AC$16</f>
        <v>27136</v>
      </c>
      <c r="Y243" s="35">
        <f>SA!$AD$16</f>
        <v>29838</v>
      </c>
      <c r="Z243" s="61">
        <f>WA!$AC$16</f>
        <v>44895</v>
      </c>
      <c r="AA243" s="35">
        <f>WA!$AD$16</f>
        <v>46463</v>
      </c>
      <c r="AB243" s="61">
        <f>TAS!$AC$16</f>
        <v>8279</v>
      </c>
      <c r="AC243" s="35">
        <f>TAS!$AD$16</f>
        <v>9555</v>
      </c>
      <c r="AD243" s="61">
        <f>NT!$AC$16</f>
        <v>3435</v>
      </c>
      <c r="AE243" s="35">
        <f>NT!$AD$16</f>
        <v>3617</v>
      </c>
    </row>
    <row r="244" spans="1:31">
      <c r="A244" s="16" t="s">
        <v>4</v>
      </c>
      <c r="B244" s="4" t="s">
        <v>4</v>
      </c>
      <c r="C244" s="4" t="s">
        <v>4</v>
      </c>
      <c r="D244" s="4" t="s">
        <v>4</v>
      </c>
      <c r="E244" s="4" t="s">
        <v>4</v>
      </c>
      <c r="F244" s="4" t="s">
        <v>4</v>
      </c>
      <c r="G244" s="4" t="s">
        <v>4</v>
      </c>
      <c r="H244" s="4" t="s">
        <v>4</v>
      </c>
      <c r="I244" s="4"/>
      <c r="J244" s="4"/>
      <c r="K244" s="42"/>
      <c r="M244" s="54" t="s">
        <v>16</v>
      </c>
      <c r="N244" s="61">
        <f>Australia!$AC$17</f>
        <v>373617</v>
      </c>
      <c r="O244" s="35">
        <f>Australia!$AD$17</f>
        <v>403993</v>
      </c>
      <c r="P244" s="61">
        <f>ACT!$AC$17</f>
        <v>7254</v>
      </c>
      <c r="Q244" s="35">
        <f>ACT!$AD$17</f>
        <v>8257</v>
      </c>
      <c r="R244" s="61">
        <f>NSW!$AC$17</f>
        <v>121432</v>
      </c>
      <c r="S244" s="35">
        <f>NSW!$AD$17</f>
        <v>130945</v>
      </c>
      <c r="T244" s="61">
        <f>VIC!$AC$17</f>
        <v>89042</v>
      </c>
      <c r="U244" s="35">
        <f>VIC!$AD$17</f>
        <v>95962</v>
      </c>
      <c r="V244" s="61">
        <f>QLD!$AC$17</f>
        <v>70391</v>
      </c>
      <c r="W244" s="35">
        <f>QLD!$AD$17</f>
        <v>76881</v>
      </c>
      <c r="X244" s="61">
        <f>SA!$AC$17</f>
        <v>28914</v>
      </c>
      <c r="Y244" s="35">
        <f>SA!$AD$17</f>
        <v>31978</v>
      </c>
      <c r="Z244" s="61">
        <f>WA!$AC$17</f>
        <v>44002</v>
      </c>
      <c r="AA244" s="35">
        <f>WA!$AD$17</f>
        <v>46307</v>
      </c>
      <c r="AB244" s="61">
        <f>TAS!$AC$17</f>
        <v>9312</v>
      </c>
      <c r="AC244" s="35">
        <f>TAS!$AD$17</f>
        <v>10324</v>
      </c>
      <c r="AD244" s="61">
        <f>NT!$AC$17</f>
        <v>3270</v>
      </c>
      <c r="AE244" s="35">
        <f>NT!$AD$17</f>
        <v>3339</v>
      </c>
    </row>
    <row r="245" spans="1:31">
      <c r="A245" s="16"/>
      <c r="B245" s="10"/>
      <c r="E245" s="4"/>
      <c r="F245" s="10"/>
      <c r="J245" s="10"/>
      <c r="K245" s="15"/>
      <c r="M245" s="54" t="s">
        <v>17</v>
      </c>
      <c r="N245" s="61">
        <f>Australia!$AC$18</f>
        <v>360076</v>
      </c>
      <c r="O245" s="35">
        <f>Australia!$AD$18</f>
        <v>385006</v>
      </c>
      <c r="P245" s="61">
        <f>ACT!$AC$18</f>
        <v>7132</v>
      </c>
      <c r="Q245" s="35">
        <f>ACT!$AD$18</f>
        <v>7664</v>
      </c>
      <c r="R245" s="61">
        <f>NSW!$AC$18</f>
        <v>116385</v>
      </c>
      <c r="S245" s="35">
        <f>NSW!$AD$18</f>
        <v>124254</v>
      </c>
      <c r="T245" s="61">
        <f>VIC!$AC$18</f>
        <v>84896</v>
      </c>
      <c r="U245" s="35">
        <f>VIC!$AD$18</f>
        <v>92000</v>
      </c>
      <c r="V245" s="61">
        <f>QLD!$AC$18</f>
        <v>68701</v>
      </c>
      <c r="W245" s="35">
        <f>QLD!$AD$18</f>
        <v>73499</v>
      </c>
      <c r="X245" s="61">
        <f>SA!$AC$18</f>
        <v>29148</v>
      </c>
      <c r="Y245" s="35">
        <f>SA!$AD$18</f>
        <v>32082</v>
      </c>
      <c r="Z245" s="61">
        <f>WA!$AC$18</f>
        <v>41436</v>
      </c>
      <c r="AA245" s="35">
        <f>WA!$AD$18</f>
        <v>42574</v>
      </c>
      <c r="AB245" s="61">
        <f>TAS!$AC$18</f>
        <v>9313</v>
      </c>
      <c r="AC245" s="35">
        <f>TAS!$AD$18</f>
        <v>10055</v>
      </c>
      <c r="AD245" s="61">
        <f>NT!$AC$18</f>
        <v>3065</v>
      </c>
      <c r="AE245" s="35">
        <f>NT!$AD$18</f>
        <v>2878</v>
      </c>
    </row>
    <row r="246" spans="1:31">
      <c r="A246" s="43" t="s">
        <v>4</v>
      </c>
      <c r="B246" s="10"/>
      <c r="E246" s="9" t="s">
        <v>4</v>
      </c>
      <c r="F246" s="10"/>
      <c r="J246" s="10"/>
      <c r="K246" s="15"/>
      <c r="M246" s="54" t="s">
        <v>18</v>
      </c>
      <c r="N246" s="61">
        <f>Australia!$AC$19</f>
        <v>331897</v>
      </c>
      <c r="O246" s="35">
        <f>Australia!$AD$19</f>
        <v>344328</v>
      </c>
      <c r="P246" s="61">
        <f>ACT!$AC$19</f>
        <v>6335</v>
      </c>
      <c r="Q246" s="35">
        <f>ACT!$AD$19</f>
        <v>6456</v>
      </c>
      <c r="R246" s="61">
        <f>NSW!$AC$19</f>
        <v>108652</v>
      </c>
      <c r="S246" s="35">
        <f>NSW!$AD$19</f>
        <v>111995</v>
      </c>
      <c r="T246" s="61">
        <f>VIC!$AC$19</f>
        <v>77953</v>
      </c>
      <c r="U246" s="35">
        <f>VIC!$AD$19</f>
        <v>82344</v>
      </c>
      <c r="V246" s="61">
        <f>QLD!$AC$19</f>
        <v>63910</v>
      </c>
      <c r="W246" s="35">
        <f>QLD!$AD$19</f>
        <v>66395</v>
      </c>
      <c r="X246" s="61">
        <f>SA!$AC$19</f>
        <v>27705</v>
      </c>
      <c r="Y246" s="35">
        <f>SA!$AD$19</f>
        <v>29433</v>
      </c>
      <c r="Z246" s="61">
        <f>WA!$AC$19</f>
        <v>36413</v>
      </c>
      <c r="AA246" s="35">
        <f>WA!$AD$19</f>
        <v>36415</v>
      </c>
      <c r="AB246" s="61">
        <f>TAS!$AC$19</f>
        <v>8622</v>
      </c>
      <c r="AC246" s="35">
        <f>TAS!$AD$19</f>
        <v>9300</v>
      </c>
      <c r="AD246" s="61">
        <f>NT!$AC$19</f>
        <v>2307</v>
      </c>
      <c r="AE246" s="35">
        <f>NT!$AD$19</f>
        <v>1990</v>
      </c>
    </row>
    <row r="247" spans="1:31">
      <c r="A247" s="16"/>
      <c r="B247" s="10"/>
      <c r="E247" s="4"/>
      <c r="F247" s="10"/>
      <c r="J247" s="10"/>
      <c r="K247" s="15"/>
      <c r="M247" s="54" t="s">
        <v>19</v>
      </c>
      <c r="N247" s="61">
        <f>Australia!$AC$20</f>
        <v>236508</v>
      </c>
      <c r="O247" s="35">
        <f>Australia!$AD$20</f>
        <v>238807</v>
      </c>
      <c r="P247" s="61">
        <f>ACT!$AC$20</f>
        <v>3800</v>
      </c>
      <c r="Q247" s="35">
        <f>ACT!$AD$20</f>
        <v>3955</v>
      </c>
      <c r="R247" s="61">
        <f>NSW!$AC$20</f>
        <v>78425</v>
      </c>
      <c r="S247" s="35">
        <f>NSW!$AD$20</f>
        <v>78621</v>
      </c>
      <c r="T247" s="61">
        <f>VIC!$AC$20</f>
        <v>56395</v>
      </c>
      <c r="U247" s="35">
        <f>VIC!$AD$20</f>
        <v>57618</v>
      </c>
      <c r="V247" s="61">
        <f>QLD!$AC$20</f>
        <v>45555</v>
      </c>
      <c r="W247" s="35">
        <f>QLD!$AD$20</f>
        <v>46533</v>
      </c>
      <c r="X247" s="61">
        <f>SA!$AC$20</f>
        <v>19706</v>
      </c>
      <c r="Y247" s="35">
        <f>SA!$AD$20</f>
        <v>20200</v>
      </c>
      <c r="Z247" s="61">
        <f>WA!$AC$20</f>
        <v>24952</v>
      </c>
      <c r="AA247" s="35">
        <f>WA!$AD$20</f>
        <v>24490</v>
      </c>
      <c r="AB247" s="61">
        <f>TAS!$AC$20</f>
        <v>6379</v>
      </c>
      <c r="AC247" s="35">
        <f>TAS!$AD$20</f>
        <v>6386</v>
      </c>
      <c r="AD247" s="61">
        <f>NT!$AC$20</f>
        <v>1296</v>
      </c>
      <c r="AE247" s="35">
        <f>NT!$AD$20</f>
        <v>1004</v>
      </c>
    </row>
    <row r="248" spans="1:31">
      <c r="A248" s="16"/>
      <c r="B248" s="10"/>
      <c r="E248" s="4"/>
      <c r="F248" s="10"/>
      <c r="J248" s="10"/>
      <c r="K248" s="15"/>
      <c r="M248" s="54" t="s">
        <v>20</v>
      </c>
      <c r="N248" s="61">
        <f>Australia!$AC$21</f>
        <v>166044</v>
      </c>
      <c r="O248" s="35">
        <f>Australia!$AD$21</f>
        <v>175178</v>
      </c>
      <c r="P248" s="61">
        <f>ACT!$AC$21</f>
        <v>2445</v>
      </c>
      <c r="Q248" s="35">
        <f>ACT!$AD$21</f>
        <v>2565</v>
      </c>
      <c r="R248" s="61">
        <f>NSW!$AC$21</f>
        <v>55012</v>
      </c>
      <c r="S248" s="35">
        <f>NSW!$AD$21</f>
        <v>57111</v>
      </c>
      <c r="T248" s="61">
        <f>VIC!$AC$21</f>
        <v>40501</v>
      </c>
      <c r="U248" s="35">
        <f>VIC!$AD$21</f>
        <v>43719</v>
      </c>
      <c r="V248" s="61">
        <f>QLD!$AC$21</f>
        <v>31648</v>
      </c>
      <c r="W248" s="35">
        <f>QLD!$AD$21</f>
        <v>33334</v>
      </c>
      <c r="X248" s="61">
        <f>SA!$AC$21</f>
        <v>14102</v>
      </c>
      <c r="Y248" s="35">
        <f>SA!$AD$21</f>
        <v>15164</v>
      </c>
      <c r="Z248" s="61">
        <f>WA!$AC$21</f>
        <v>17300</v>
      </c>
      <c r="AA248" s="35">
        <f>WA!$AD$21</f>
        <v>17948</v>
      </c>
      <c r="AB248" s="61">
        <f>TAS!$AC$21</f>
        <v>4437</v>
      </c>
      <c r="AC248" s="35">
        <f>TAS!$AD$21</f>
        <v>4879</v>
      </c>
      <c r="AD248" s="61">
        <f>NT!$AC$21</f>
        <v>599</v>
      </c>
      <c r="AE248" s="35">
        <f>NT!$AD$21</f>
        <v>458</v>
      </c>
    </row>
    <row r="249" spans="1:31">
      <c r="A249" s="16"/>
      <c r="B249" s="10"/>
      <c r="E249" s="4"/>
      <c r="F249" s="10"/>
      <c r="J249" s="10"/>
      <c r="K249" s="15"/>
      <c r="M249" s="54" t="s">
        <v>21</v>
      </c>
      <c r="N249" s="61">
        <f>Australia!$AC$22</f>
        <v>119036</v>
      </c>
      <c r="O249" s="35">
        <f>Australia!$AD$22</f>
        <v>135661</v>
      </c>
      <c r="P249" s="61">
        <f>ACT!$AC$22</f>
        <v>1517</v>
      </c>
      <c r="Q249" s="35">
        <f>ACT!$AD$22</f>
        <v>1751</v>
      </c>
      <c r="R249" s="61">
        <f>NSW!$AC$22</f>
        <v>39149</v>
      </c>
      <c r="S249" s="35">
        <f>NSW!$AD$22</f>
        <v>43504</v>
      </c>
      <c r="T249" s="61">
        <f>VIC!$AC$22</f>
        <v>30317</v>
      </c>
      <c r="U249" s="35">
        <f>VIC!$AD$22</f>
        <v>35408</v>
      </c>
      <c r="V249" s="61">
        <f>QLD!$AC$22</f>
        <v>22007</v>
      </c>
      <c r="W249" s="35">
        <f>QLD!$AD$22</f>
        <v>25408</v>
      </c>
      <c r="X249" s="61">
        <f>SA!$AC$22</f>
        <v>10538</v>
      </c>
      <c r="Y249" s="35">
        <f>SA!$AD$22</f>
        <v>12222</v>
      </c>
      <c r="Z249" s="61">
        <f>WA!$AC$22</f>
        <v>11853</v>
      </c>
      <c r="AA249" s="35">
        <f>WA!$AD$22</f>
        <v>13348</v>
      </c>
      <c r="AB249" s="61">
        <f>TAS!$AC$22</f>
        <v>3398</v>
      </c>
      <c r="AC249" s="35">
        <f>TAS!$AD$22</f>
        <v>3762</v>
      </c>
      <c r="AD249" s="61">
        <f>NT!$AC$22</f>
        <v>257</v>
      </c>
      <c r="AE249" s="35">
        <f>NT!$AD$22</f>
        <v>258</v>
      </c>
    </row>
    <row r="250" spans="1:31">
      <c r="A250" s="16"/>
      <c r="B250" s="10"/>
      <c r="E250" s="4"/>
      <c r="F250" s="10"/>
      <c r="J250" s="10"/>
      <c r="K250" s="15"/>
      <c r="M250" s="54" t="s">
        <v>29</v>
      </c>
      <c r="N250" s="61">
        <f>Australia!$AC$23</f>
        <v>81890</v>
      </c>
      <c r="O250" s="35">
        <f>Australia!$AD$23</f>
        <v>105757</v>
      </c>
      <c r="P250" s="61">
        <f>ACT!$AC$23</f>
        <v>1080</v>
      </c>
      <c r="Q250" s="35">
        <f>ACT!$AD$23</f>
        <v>1333</v>
      </c>
      <c r="R250" s="61">
        <f>NSW!$AC$23</f>
        <v>26917</v>
      </c>
      <c r="S250" s="35">
        <f>NSW!$AD$23</f>
        <v>33570</v>
      </c>
      <c r="T250" s="61">
        <f>VIC!$AC$23</f>
        <v>21760</v>
      </c>
      <c r="U250" s="35">
        <f>VIC!$AD$23</f>
        <v>28705</v>
      </c>
      <c r="V250" s="61">
        <f>QLD!$AC$23</f>
        <v>14611</v>
      </c>
      <c r="W250" s="35">
        <f>QLD!$AD$23</f>
        <v>19020</v>
      </c>
      <c r="X250" s="61">
        <f>SA!$AC$23</f>
        <v>7656</v>
      </c>
      <c r="Y250" s="35">
        <f>SA!$AD$23</f>
        <v>10553</v>
      </c>
      <c r="Z250" s="61">
        <f>WA!$AC$23</f>
        <v>7649</v>
      </c>
      <c r="AA250" s="35">
        <f>WA!$AD$23</f>
        <v>9613</v>
      </c>
      <c r="AB250" s="61">
        <f>TAS!$AC$23</f>
        <v>2088</v>
      </c>
      <c r="AC250" s="35">
        <f>TAS!$AD$23</f>
        <v>2817</v>
      </c>
      <c r="AD250" s="61">
        <f>NT!$AC$23</f>
        <v>129</v>
      </c>
      <c r="AE250" s="35">
        <f>NT!$AD$23</f>
        <v>146</v>
      </c>
    </row>
    <row r="251" spans="1:31">
      <c r="A251" s="16"/>
      <c r="B251" s="10"/>
      <c r="E251" s="4"/>
      <c r="F251" s="10"/>
      <c r="J251" s="10"/>
      <c r="K251" s="15"/>
      <c r="M251" s="54" t="s">
        <v>30</v>
      </c>
      <c r="N251" s="61">
        <f>Australia!$AC$24</f>
        <v>26862</v>
      </c>
      <c r="O251" s="35">
        <f>Australia!$AD$24</f>
        <v>61588</v>
      </c>
      <c r="P251" s="61">
        <f>ACT!$AC$24</f>
        <v>317</v>
      </c>
      <c r="Q251" s="35">
        <f>ACT!$AD$24</f>
        <v>790</v>
      </c>
      <c r="R251" s="61">
        <f>NSW!$AC$24</f>
        <v>8752</v>
      </c>
      <c r="S251" s="35">
        <f>NSW!$AD$24</f>
        <v>19253</v>
      </c>
      <c r="T251" s="61">
        <f>VIC!$AC$24</f>
        <v>7436</v>
      </c>
      <c r="U251" s="35">
        <f>VIC!$AD$24</f>
        <v>17199</v>
      </c>
      <c r="V251" s="61">
        <f>QLD!$AC$24</f>
        <v>4570</v>
      </c>
      <c r="W251" s="35">
        <f>QLD!$AD$24</f>
        <v>10802</v>
      </c>
      <c r="X251" s="61">
        <f>SA!$AC$24</f>
        <v>2672</v>
      </c>
      <c r="Y251" s="35">
        <f>SA!$AD$24</f>
        <v>6407</v>
      </c>
      <c r="Z251" s="61">
        <f>WA!$AC$24</f>
        <v>2479</v>
      </c>
      <c r="AA251" s="35">
        <f>WA!$AD$24</f>
        <v>5502</v>
      </c>
      <c r="AB251" s="61">
        <f>TAS!$AC$24</f>
        <v>607</v>
      </c>
      <c r="AC251" s="35">
        <f>TAS!$AD$24</f>
        <v>1576</v>
      </c>
      <c r="AD251" s="61">
        <f>NT!$AC$24</f>
        <v>29</v>
      </c>
      <c r="AE251" s="35">
        <f>NT!$AD$24</f>
        <v>59</v>
      </c>
    </row>
    <row r="252" spans="1:31">
      <c r="A252" s="16"/>
      <c r="B252" s="10"/>
      <c r="E252" s="4"/>
      <c r="F252" s="10"/>
      <c r="J252" s="10"/>
      <c r="K252" s="15"/>
      <c r="M252" s="54" t="s">
        <v>22</v>
      </c>
      <c r="N252" s="61">
        <f>Australia!$AC$25</f>
        <v>7680</v>
      </c>
      <c r="O252" s="35">
        <f>Australia!$AD$25</f>
        <v>23405</v>
      </c>
      <c r="P252" s="61">
        <f>ACT!$AC$25</f>
        <v>70</v>
      </c>
      <c r="Q252" s="35">
        <f>ACT!$AD$25</f>
        <v>251</v>
      </c>
      <c r="R252" s="61">
        <f>NSW!$AC$25</f>
        <v>2433</v>
      </c>
      <c r="S252" s="35">
        <f>NSW!$AD$25</f>
        <v>7140</v>
      </c>
      <c r="T252" s="61">
        <f>VIC!$AC$25</f>
        <v>2243</v>
      </c>
      <c r="U252" s="35">
        <f>VIC!$AD$25</f>
        <v>6617</v>
      </c>
      <c r="V252" s="61">
        <f>QLD!$AC$25</f>
        <v>1294</v>
      </c>
      <c r="W252" s="35">
        <f>QLD!$AD$25</f>
        <v>4376</v>
      </c>
      <c r="X252" s="61">
        <f>SA!$AC$25</f>
        <v>767</v>
      </c>
      <c r="Y252" s="35">
        <f>SA!$AD$25</f>
        <v>2466</v>
      </c>
      <c r="Z252" s="61">
        <f>WA!$AC$25</f>
        <v>723</v>
      </c>
      <c r="AA252" s="35">
        <f>WA!$AD$25</f>
        <v>1974</v>
      </c>
      <c r="AB252" s="61">
        <f>TAS!$AC$25</f>
        <v>145</v>
      </c>
      <c r="AC252" s="35">
        <f>TAS!$AD$25</f>
        <v>560</v>
      </c>
      <c r="AD252" s="61">
        <f>NT!$AC$25</f>
        <v>5</v>
      </c>
      <c r="AE252" s="35">
        <f>NT!$AD$25</f>
        <v>21</v>
      </c>
    </row>
    <row r="253" spans="1:31">
      <c r="A253" s="16"/>
      <c r="B253" s="10"/>
      <c r="E253" s="4"/>
      <c r="F253" s="10"/>
      <c r="J253" s="10"/>
      <c r="K253" s="15"/>
      <c r="M253" s="55" t="s">
        <v>23</v>
      </c>
      <c r="N253" s="62">
        <f>Australia!$AC$26</f>
        <v>1839</v>
      </c>
      <c r="O253" s="56">
        <f>Australia!$AD$26</f>
        <v>7246</v>
      </c>
      <c r="P253" s="62">
        <f>ACT!$AC$26</f>
        <v>19</v>
      </c>
      <c r="Q253" s="56">
        <f>ACT!$AD$26</f>
        <v>74</v>
      </c>
      <c r="R253" s="62">
        <f>NSW!$AC$26</f>
        <v>576</v>
      </c>
      <c r="S253" s="56">
        <f>NSW!$AD$26</f>
        <v>2145</v>
      </c>
      <c r="T253" s="62">
        <f>VIC!$AC$26</f>
        <v>557</v>
      </c>
      <c r="U253" s="56">
        <f>VIC!$AD$26</f>
        <v>2126</v>
      </c>
      <c r="V253" s="62">
        <f>QLD!$AC$26</f>
        <v>324</v>
      </c>
      <c r="W253" s="56">
        <f>QLD!$AD$26</f>
        <v>1331</v>
      </c>
      <c r="X253" s="62">
        <f>SA!$AC$26</f>
        <v>160</v>
      </c>
      <c r="Y253" s="56">
        <f>SA!$AD$26</f>
        <v>785</v>
      </c>
      <c r="Z253" s="62">
        <f>WA!$AC$26</f>
        <v>155</v>
      </c>
      <c r="AA253" s="56">
        <f>WA!$AD$26</f>
        <v>613</v>
      </c>
      <c r="AB253" s="62">
        <f>TAS!$AC$26</f>
        <v>45</v>
      </c>
      <c r="AC253" s="56">
        <f>TAS!$AD$26</f>
        <v>165</v>
      </c>
      <c r="AD253" s="62">
        <f>NT!$AC$26</f>
        <v>3</v>
      </c>
      <c r="AE253" s="56">
        <f>NT!$AD$26</f>
        <v>7</v>
      </c>
    </row>
    <row r="254" spans="1:31">
      <c r="A254" s="16"/>
      <c r="B254" s="10"/>
      <c r="E254" s="4"/>
      <c r="F254" s="10"/>
      <c r="J254" s="10"/>
      <c r="K254" s="15"/>
      <c r="M254" s="47">
        <v>39051</v>
      </c>
      <c r="N254" s="47"/>
      <c r="O254" s="47"/>
      <c r="P254" s="47"/>
      <c r="Q254" s="10"/>
      <c r="R254" s="10"/>
      <c r="S254" s="10"/>
      <c r="T254" s="10"/>
      <c r="U254" s="10"/>
      <c r="V254" s="10"/>
      <c r="W254" s="10"/>
      <c r="X254" s="47">
        <v>39051</v>
      </c>
      <c r="Y254" s="10"/>
      <c r="Z254" s="10"/>
      <c r="AA254" s="10"/>
      <c r="AB254" s="10"/>
      <c r="AC254" s="10"/>
      <c r="AD254" s="10"/>
      <c r="AE254" s="10"/>
    </row>
    <row r="255" spans="1:31" ht="12.75" customHeight="1">
      <c r="A255" s="43" t="s">
        <v>4</v>
      </c>
      <c r="B255" s="10"/>
      <c r="E255" s="9" t="s">
        <v>4</v>
      </c>
      <c r="F255" s="10"/>
      <c r="J255" s="10"/>
      <c r="K255" s="15"/>
      <c r="M255" s="370" t="s">
        <v>0</v>
      </c>
      <c r="N255" s="368" t="s">
        <v>40</v>
      </c>
      <c r="O255" s="369"/>
      <c r="P255" s="368" t="s">
        <v>3</v>
      </c>
      <c r="Q255" s="369"/>
      <c r="R255" s="368" t="s">
        <v>31</v>
      </c>
      <c r="S255" s="369"/>
      <c r="T255" s="368" t="s">
        <v>32</v>
      </c>
      <c r="U255" s="369"/>
      <c r="V255" s="368" t="s">
        <v>33</v>
      </c>
      <c r="W255" s="369"/>
      <c r="X255" s="368" t="s">
        <v>34</v>
      </c>
      <c r="Y255" s="369"/>
      <c r="Z255" s="368" t="s">
        <v>35</v>
      </c>
      <c r="AA255" s="369"/>
      <c r="AB255" s="368" t="s">
        <v>36</v>
      </c>
      <c r="AC255" s="369"/>
      <c r="AD255" s="368" t="s">
        <v>37</v>
      </c>
      <c r="AE255" s="369"/>
    </row>
    <row r="256" spans="1:31" ht="13.15">
      <c r="A256" s="16"/>
      <c r="B256" s="10"/>
      <c r="E256" s="4"/>
      <c r="F256" s="10"/>
      <c r="J256" s="10"/>
      <c r="K256" s="15"/>
      <c r="M256" s="371"/>
      <c r="N256" s="58" t="s">
        <v>26</v>
      </c>
      <c r="O256" s="59" t="s">
        <v>27</v>
      </c>
      <c r="P256" s="58" t="s">
        <v>26</v>
      </c>
      <c r="Q256" s="59" t="s">
        <v>27</v>
      </c>
      <c r="R256" s="58" t="s">
        <v>26</v>
      </c>
      <c r="S256" s="59" t="s">
        <v>27</v>
      </c>
      <c r="T256" s="58" t="s">
        <v>26</v>
      </c>
      <c r="U256" s="59" t="s">
        <v>27</v>
      </c>
      <c r="V256" s="58" t="s">
        <v>26</v>
      </c>
      <c r="W256" s="59" t="s">
        <v>27</v>
      </c>
      <c r="X256" s="58" t="s">
        <v>26</v>
      </c>
      <c r="Y256" s="59" t="s">
        <v>27</v>
      </c>
      <c r="Z256" s="58" t="s">
        <v>26</v>
      </c>
      <c r="AA256" s="59" t="s">
        <v>27</v>
      </c>
      <c r="AB256" s="58" t="s">
        <v>26</v>
      </c>
      <c r="AC256" s="59" t="s">
        <v>27</v>
      </c>
      <c r="AD256" s="58" t="s">
        <v>26</v>
      </c>
      <c r="AE256" s="59" t="s">
        <v>27</v>
      </c>
    </row>
    <row r="257" spans="1:31">
      <c r="A257" s="16"/>
      <c r="B257" s="10"/>
      <c r="E257" s="4"/>
      <c r="F257" s="10"/>
      <c r="J257" s="10"/>
      <c r="K257" s="15"/>
      <c r="M257" s="54" t="s">
        <v>6</v>
      </c>
      <c r="N257" s="61">
        <f>Australia!$AF$7</f>
        <v>303267</v>
      </c>
      <c r="O257" s="35">
        <f>Australia!$AG$7</f>
        <v>285615</v>
      </c>
      <c r="P257" s="61">
        <f>ACT!$AF$7</f>
        <v>6458</v>
      </c>
      <c r="Q257" s="35">
        <f>ACT!$AG$7</f>
        <v>5968</v>
      </c>
      <c r="R257" s="61">
        <f>NSW!$AF$7</f>
        <v>101992</v>
      </c>
      <c r="S257" s="35">
        <f>NSW!$AG$7</f>
        <v>95716</v>
      </c>
      <c r="T257" s="61">
        <f>VIC!$AF$7</f>
        <v>71102</v>
      </c>
      <c r="U257" s="35">
        <f>VIC!$AG$7</f>
        <v>66996</v>
      </c>
      <c r="V257" s="61">
        <f>QLD!$AF$7</f>
        <v>59309</v>
      </c>
      <c r="W257" s="35">
        <f>QLD!$AG$7</f>
        <v>55504</v>
      </c>
      <c r="X257" s="61">
        <f>SA!$AF$7</f>
        <v>18869</v>
      </c>
      <c r="Y257" s="35">
        <f>SA!$AG$7</f>
        <v>18264</v>
      </c>
      <c r="Z257" s="61">
        <f>WA!$AF$7</f>
        <v>37382</v>
      </c>
      <c r="AA257" s="35">
        <f>WA!$AG$7</f>
        <v>35384</v>
      </c>
      <c r="AB257" s="61">
        <f>TAS!$AF$7</f>
        <v>5229</v>
      </c>
      <c r="AC257" s="35">
        <f>TAS!$AG$7</f>
        <v>4970</v>
      </c>
      <c r="AD257" s="61">
        <f>NT!$AF$7</f>
        <v>2926</v>
      </c>
      <c r="AE257" s="35">
        <f>NT!$AG$7</f>
        <v>2813</v>
      </c>
    </row>
    <row r="258" spans="1:31">
      <c r="A258" s="44"/>
      <c r="B258" s="10"/>
      <c r="E258" s="45"/>
      <c r="F258" s="10"/>
      <c r="J258" s="10"/>
      <c r="K258" s="15"/>
      <c r="M258" s="54" t="s">
        <v>7</v>
      </c>
      <c r="N258" s="61">
        <f>Australia!$AF$8</f>
        <v>305929</v>
      </c>
      <c r="O258" s="35">
        <f>Australia!$AG$8</f>
        <v>289050</v>
      </c>
      <c r="P258" s="61">
        <f>ACT!$AF$8</f>
        <v>6182</v>
      </c>
      <c r="Q258" s="35">
        <f>ACT!$AG$8</f>
        <v>5876</v>
      </c>
      <c r="R258" s="61">
        <f>NSW!$AF$8</f>
        <v>102740</v>
      </c>
      <c r="S258" s="35">
        <f>NSW!$AG$8</f>
        <v>96559</v>
      </c>
      <c r="T258" s="61">
        <f>VIC!$AF$8</f>
        <v>70523</v>
      </c>
      <c r="U258" s="35">
        <f>VIC!$AG$8</f>
        <v>67151</v>
      </c>
      <c r="V258" s="61">
        <f>QLD!$AF$8</f>
        <v>61685</v>
      </c>
      <c r="W258" s="35">
        <f>QLD!$AG$8</f>
        <v>58170</v>
      </c>
      <c r="X258" s="61">
        <f>SA!$AF$8</f>
        <v>19332</v>
      </c>
      <c r="Y258" s="35">
        <f>SA!$AG$8</f>
        <v>18420</v>
      </c>
      <c r="Z258" s="61">
        <f>WA!$AF$8</f>
        <v>36860</v>
      </c>
      <c r="AA258" s="35">
        <f>WA!$AG$8</f>
        <v>34658</v>
      </c>
      <c r="AB258" s="61">
        <f>TAS!$AF$8</f>
        <v>5755</v>
      </c>
      <c r="AC258" s="35">
        <f>TAS!$AG$8</f>
        <v>5384</v>
      </c>
      <c r="AD258" s="61">
        <f>NT!$AF$8</f>
        <v>2852</v>
      </c>
      <c r="AE258" s="35">
        <f>NT!$AG$8</f>
        <v>2832</v>
      </c>
    </row>
    <row r="259" spans="1:31">
      <c r="A259" s="16"/>
      <c r="B259" s="10"/>
      <c r="E259" s="4"/>
      <c r="F259" s="10"/>
      <c r="J259" s="10"/>
      <c r="K259" s="15"/>
      <c r="M259" s="54" t="s">
        <v>8</v>
      </c>
      <c r="N259" s="61">
        <f>Australia!$AF$9</f>
        <v>310927</v>
      </c>
      <c r="O259" s="35">
        <f>Australia!$AG$9</f>
        <v>294088</v>
      </c>
      <c r="P259" s="61">
        <f>ACT!$AF$9</f>
        <v>6123</v>
      </c>
      <c r="Q259" s="35">
        <f>ACT!$AG$9</f>
        <v>5997</v>
      </c>
      <c r="R259" s="61">
        <f>NSW!$AF$9</f>
        <v>102732</v>
      </c>
      <c r="S259" s="35">
        <f>NSW!$AG$9</f>
        <v>96832</v>
      </c>
      <c r="T259" s="61">
        <f>VIC!$AF$9</f>
        <v>71270</v>
      </c>
      <c r="U259" s="35">
        <f>VIC!$AG$9</f>
        <v>67261</v>
      </c>
      <c r="V259" s="61">
        <f>QLD!$AF$9</f>
        <v>62738</v>
      </c>
      <c r="W259" s="35">
        <f>QLD!$AG$9</f>
        <v>59478</v>
      </c>
      <c r="X259" s="61">
        <f>SA!$AF$9</f>
        <v>20542</v>
      </c>
      <c r="Y259" s="35">
        <f>SA!$AG$9</f>
        <v>19562</v>
      </c>
      <c r="Z259" s="61">
        <f>WA!$AF$9</f>
        <v>38194</v>
      </c>
      <c r="AA259" s="35">
        <f>WA!$AG$9</f>
        <v>36134</v>
      </c>
      <c r="AB259" s="61">
        <f>TAS!$AF$9</f>
        <v>6343</v>
      </c>
      <c r="AC259" s="35">
        <f>TAS!$AG$9</f>
        <v>6031</v>
      </c>
      <c r="AD259" s="61">
        <f>NT!$AF$9</f>
        <v>2985</v>
      </c>
      <c r="AE259" s="35">
        <f>NT!$AG$9</f>
        <v>2793</v>
      </c>
    </row>
    <row r="260" spans="1:31">
      <c r="A260" s="16"/>
      <c r="B260" s="10"/>
      <c r="E260" s="4"/>
      <c r="F260" s="10"/>
      <c r="J260" s="10"/>
      <c r="K260" s="15"/>
      <c r="M260" s="54" t="s">
        <v>9</v>
      </c>
      <c r="N260" s="61">
        <f>Australia!$AF$10</f>
        <v>331102</v>
      </c>
      <c r="O260" s="35">
        <f>Australia!$AG$10</f>
        <v>313785</v>
      </c>
      <c r="P260" s="61">
        <f>ACT!$AF$10</f>
        <v>6792</v>
      </c>
      <c r="Q260" s="35">
        <f>ACT!$AG$10</f>
        <v>6368</v>
      </c>
      <c r="R260" s="61">
        <f>NSW!$AF$10</f>
        <v>108293</v>
      </c>
      <c r="S260" s="35">
        <f>NSW!$AG$10</f>
        <v>102391</v>
      </c>
      <c r="T260" s="61">
        <f>VIC!$AF$10</f>
        <v>76940</v>
      </c>
      <c r="U260" s="35">
        <f>VIC!$AG$10</f>
        <v>73141</v>
      </c>
      <c r="V260" s="61">
        <f>QLD!$AF$10</f>
        <v>65741</v>
      </c>
      <c r="W260" s="35">
        <f>QLD!$AG$10</f>
        <v>62379</v>
      </c>
      <c r="X260" s="61">
        <f>SA!$AF$10</f>
        <v>22901</v>
      </c>
      <c r="Y260" s="35">
        <f>SA!$AG$10</f>
        <v>21749</v>
      </c>
      <c r="Z260" s="61">
        <f>WA!$AF$10</f>
        <v>39917</v>
      </c>
      <c r="AA260" s="35">
        <f>WA!$AG$10</f>
        <v>37901</v>
      </c>
      <c r="AB260" s="61">
        <f>TAS!$AF$10</f>
        <v>7459</v>
      </c>
      <c r="AC260" s="35">
        <f>TAS!$AG$10</f>
        <v>6926</v>
      </c>
      <c r="AD260" s="61">
        <f>NT!$AF$10</f>
        <v>3059</v>
      </c>
      <c r="AE260" s="35">
        <f>NT!$AG$10</f>
        <v>2930</v>
      </c>
    </row>
    <row r="261" spans="1:31" ht="12.95" customHeight="1">
      <c r="A261" s="16"/>
      <c r="B261" s="10"/>
      <c r="E261" s="4"/>
      <c r="F261" s="10"/>
      <c r="J261" s="10"/>
      <c r="K261" s="15"/>
      <c r="M261" s="54" t="s">
        <v>10</v>
      </c>
      <c r="N261" s="61">
        <f>Australia!$AF$11</f>
        <v>261490</v>
      </c>
      <c r="O261" s="35">
        <f>Australia!$AG$11</f>
        <v>271551</v>
      </c>
      <c r="P261" s="61">
        <f>ACT!$AF$11</f>
        <v>5406</v>
      </c>
      <c r="Q261" s="35">
        <f>ACT!$AG$11</f>
        <v>5757</v>
      </c>
      <c r="R261" s="61">
        <f>NSW!$AF$11</f>
        <v>83809</v>
      </c>
      <c r="S261" s="35">
        <f>NSW!$AG$11</f>
        <v>87144</v>
      </c>
      <c r="T261" s="61">
        <f>VIC!$AF$11</f>
        <v>62227</v>
      </c>
      <c r="U261" s="35">
        <f>VIC!$AG$11</f>
        <v>63925</v>
      </c>
      <c r="V261" s="61">
        <f>QLD!$AF$11</f>
        <v>47580</v>
      </c>
      <c r="W261" s="35">
        <f>QLD!$AG$11</f>
        <v>50861</v>
      </c>
      <c r="X261" s="61">
        <f>SA!$AF$11</f>
        <v>21010</v>
      </c>
      <c r="Y261" s="35">
        <f>SA!$AG$11</f>
        <v>20815</v>
      </c>
      <c r="Z261" s="61">
        <f>WA!$AF$11</f>
        <v>33331</v>
      </c>
      <c r="AA261" s="35">
        <f>WA!$AG$11</f>
        <v>34340</v>
      </c>
      <c r="AB261" s="61">
        <f>TAS!$AF$11</f>
        <v>6028</v>
      </c>
      <c r="AC261" s="35">
        <f>TAS!$AG$11</f>
        <v>6181</v>
      </c>
      <c r="AD261" s="61">
        <f>NT!$AF$11</f>
        <v>2099</v>
      </c>
      <c r="AE261" s="35">
        <f>NT!$AG$11</f>
        <v>2528</v>
      </c>
    </row>
    <row r="262" spans="1:31">
      <c r="A262" s="16"/>
      <c r="B262" s="10"/>
      <c r="E262" s="4"/>
      <c r="F262" s="10"/>
      <c r="J262" s="10"/>
      <c r="K262" s="15"/>
      <c r="M262" s="54" t="s">
        <v>11</v>
      </c>
      <c r="N262" s="61">
        <f>Australia!$AF$12</f>
        <v>232246</v>
      </c>
      <c r="O262" s="35">
        <f>Australia!$AG$12</f>
        <v>280063</v>
      </c>
      <c r="P262" s="61">
        <f>ACT!$AF$12</f>
        <v>5644</v>
      </c>
      <c r="Q262" s="35">
        <f>ACT!$AG$12</f>
        <v>7218</v>
      </c>
      <c r="R262" s="61">
        <f>NSW!$AF$12</f>
        <v>74599</v>
      </c>
      <c r="S262" s="35">
        <f>NSW!$AG$12</f>
        <v>91203</v>
      </c>
      <c r="T262" s="61">
        <f>VIC!$AF$12</f>
        <v>51172</v>
      </c>
      <c r="U262" s="35">
        <f>VIC!$AG$12</f>
        <v>63636</v>
      </c>
      <c r="V262" s="61">
        <f>QLD!$AF$12</f>
        <v>44089</v>
      </c>
      <c r="W262" s="35">
        <f>QLD!$AG$12</f>
        <v>53539</v>
      </c>
      <c r="X262" s="61">
        <f>SA!$AF$12</f>
        <v>16315</v>
      </c>
      <c r="Y262" s="35">
        <f>SA!$AG$12</f>
        <v>18935</v>
      </c>
      <c r="Z262" s="61">
        <f>WA!$AF$12</f>
        <v>34431</v>
      </c>
      <c r="AA262" s="35">
        <f>WA!$AG$12</f>
        <v>37660</v>
      </c>
      <c r="AB262" s="61">
        <f>TAS!$AF$12</f>
        <v>3805</v>
      </c>
      <c r="AC262" s="35">
        <f>TAS!$AG$12</f>
        <v>4750</v>
      </c>
      <c r="AD262" s="61">
        <f>NT!$AF$12</f>
        <v>2191</v>
      </c>
      <c r="AE262" s="35">
        <f>NT!$AG$12</f>
        <v>3122</v>
      </c>
    </row>
    <row r="263" spans="1:31">
      <c r="A263" s="16"/>
      <c r="B263" s="10"/>
      <c r="E263" s="4"/>
      <c r="F263" s="10"/>
      <c r="J263" s="10"/>
      <c r="K263" s="15"/>
      <c r="M263" s="54" t="s">
        <v>12</v>
      </c>
      <c r="N263" s="61">
        <f>Australia!$AF$13</f>
        <v>309449</v>
      </c>
      <c r="O263" s="35">
        <f>Australia!$AG$13</f>
        <v>351171</v>
      </c>
      <c r="P263" s="61">
        <f>ACT!$AF$13</f>
        <v>7112</v>
      </c>
      <c r="Q263" s="35">
        <f>ACT!$AG$13</f>
        <v>8363</v>
      </c>
      <c r="R263" s="61">
        <f>NSW!$AF$13</f>
        <v>103797</v>
      </c>
      <c r="S263" s="35">
        <f>NSW!$AG$13</f>
        <v>118891</v>
      </c>
      <c r="T263" s="61">
        <f>VIC!$AF$13</f>
        <v>74471</v>
      </c>
      <c r="U263" s="35">
        <f>VIC!$AG$13</f>
        <v>85251</v>
      </c>
      <c r="V263" s="61">
        <f>QLD!$AF$13</f>
        <v>56810</v>
      </c>
      <c r="W263" s="35">
        <f>QLD!$AG$13</f>
        <v>65428</v>
      </c>
      <c r="X263" s="61">
        <f>SA!$AF$13</f>
        <v>19650</v>
      </c>
      <c r="Y263" s="35">
        <f>SA!$AG$13</f>
        <v>21689</v>
      </c>
      <c r="Z263" s="61">
        <f>WA!$AF$13</f>
        <v>40016</v>
      </c>
      <c r="AA263" s="35">
        <f>WA!$AG$13</f>
        <v>42352</v>
      </c>
      <c r="AB263" s="61">
        <f>TAS!$AF$13</f>
        <v>4747</v>
      </c>
      <c r="AC263" s="35">
        <f>TAS!$AG$13</f>
        <v>5626</v>
      </c>
      <c r="AD263" s="61">
        <f>NT!$AF$13</f>
        <v>2846</v>
      </c>
      <c r="AE263" s="35">
        <f>NT!$AG$13</f>
        <v>3571</v>
      </c>
    </row>
    <row r="264" spans="1:31">
      <c r="A264" s="16"/>
      <c r="B264" s="10"/>
      <c r="E264" s="4"/>
      <c r="F264" s="10"/>
      <c r="J264" s="10"/>
      <c r="K264" s="15"/>
      <c r="M264" s="54" t="s">
        <v>13</v>
      </c>
      <c r="N264" s="61">
        <f>Australia!$AF$14</f>
        <v>350984</v>
      </c>
      <c r="O264" s="35">
        <f>Australia!$AG$14</f>
        <v>388945</v>
      </c>
      <c r="P264" s="61">
        <f>ACT!$AF$14</f>
        <v>7319</v>
      </c>
      <c r="Q264" s="35">
        <f>ACT!$AG$14</f>
        <v>8352</v>
      </c>
      <c r="R264" s="61">
        <f>NSW!$AF$14</f>
        <v>119413</v>
      </c>
      <c r="S264" s="35">
        <f>NSW!$AG$14</f>
        <v>131394</v>
      </c>
      <c r="T264" s="61">
        <f>VIC!$AF$14</f>
        <v>83750</v>
      </c>
      <c r="U264" s="35">
        <f>VIC!$AG$14</f>
        <v>94778</v>
      </c>
      <c r="V264" s="61">
        <f>QLD!$AF$14</f>
        <v>66542</v>
      </c>
      <c r="W264" s="35">
        <f>QLD!$AG$14</f>
        <v>74303</v>
      </c>
      <c r="X264" s="61">
        <f>SA!$AF$14</f>
        <v>21627</v>
      </c>
      <c r="Y264" s="35">
        <f>SA!$AG$14</f>
        <v>24024</v>
      </c>
      <c r="Z264" s="61">
        <f>WA!$AF$14</f>
        <v>43257</v>
      </c>
      <c r="AA264" s="35">
        <f>WA!$AG$14</f>
        <v>45469</v>
      </c>
      <c r="AB264" s="61">
        <f>TAS!$AF$14</f>
        <v>5882</v>
      </c>
      <c r="AC264" s="35">
        <f>TAS!$AG$14</f>
        <v>6965</v>
      </c>
      <c r="AD264" s="61">
        <f>NT!$AF$14</f>
        <v>3194</v>
      </c>
      <c r="AE264" s="35">
        <f>NT!$AG$14</f>
        <v>3660</v>
      </c>
    </row>
    <row r="265" spans="1:31">
      <c r="A265" s="16"/>
      <c r="B265" s="10"/>
      <c r="E265" s="4"/>
      <c r="F265" s="10"/>
      <c r="J265" s="10"/>
      <c r="K265" s="15"/>
      <c r="M265" s="54" t="s">
        <v>14</v>
      </c>
      <c r="N265" s="61">
        <f>Australia!$AF$15</f>
        <v>355232</v>
      </c>
      <c r="O265" s="35">
        <f>Australia!$AG$15</f>
        <v>389656</v>
      </c>
      <c r="P265" s="61">
        <f>ACT!$AF$15</f>
        <v>7147</v>
      </c>
      <c r="Q265" s="35">
        <f>ACT!$AG$15</f>
        <v>8171</v>
      </c>
      <c r="R265" s="61">
        <f>NSW!$AF$15</f>
        <v>115680</v>
      </c>
      <c r="S265" s="35">
        <f>NSW!$AG$15</f>
        <v>127363</v>
      </c>
      <c r="T265" s="61">
        <f>VIC!$AF$15</f>
        <v>86854</v>
      </c>
      <c r="U265" s="35">
        <f>VIC!$AG$15</f>
        <v>96253</v>
      </c>
      <c r="V265" s="61">
        <f>QLD!$AF$15</f>
        <v>67412</v>
      </c>
      <c r="W265" s="35">
        <f>QLD!$AG$15</f>
        <v>74362</v>
      </c>
      <c r="X265" s="61">
        <f>SA!$AF$15</f>
        <v>23704</v>
      </c>
      <c r="Y265" s="35">
        <f>SA!$AG$15</f>
        <v>25865</v>
      </c>
      <c r="Z265" s="61">
        <f>WA!$AF$15</f>
        <v>44560</v>
      </c>
      <c r="AA265" s="35">
        <f>WA!$AG$15</f>
        <v>46253</v>
      </c>
      <c r="AB265" s="61">
        <f>TAS!$AF$15</f>
        <v>6660</v>
      </c>
      <c r="AC265" s="35">
        <f>TAS!$AG$15</f>
        <v>7810</v>
      </c>
      <c r="AD265" s="61">
        <f>NT!$AF$15</f>
        <v>3215</v>
      </c>
      <c r="AE265" s="35">
        <f>NT!$AG$15</f>
        <v>3579</v>
      </c>
    </row>
    <row r="266" spans="1:31" ht="12" customHeight="1">
      <c r="A266" s="43" t="s">
        <v>4</v>
      </c>
      <c r="B266" s="10"/>
      <c r="E266" s="9" t="s">
        <v>4</v>
      </c>
      <c r="F266" s="10"/>
      <c r="J266" s="10"/>
      <c r="K266" s="15"/>
      <c r="M266" s="54" t="s">
        <v>15</v>
      </c>
      <c r="N266" s="61">
        <f>Australia!$AF$16</f>
        <v>373879</v>
      </c>
      <c r="O266" s="35">
        <f>Australia!$AG$16</f>
        <v>403676</v>
      </c>
      <c r="P266" s="61">
        <f>ACT!$AF$16</f>
        <v>7334</v>
      </c>
      <c r="Q266" s="35">
        <f>ACT!$AG$16</f>
        <v>8329</v>
      </c>
      <c r="R266" s="61">
        <f>NSW!$AF$16</f>
        <v>122754</v>
      </c>
      <c r="S266" s="35">
        <f>NSW!$AG$16</f>
        <v>131685</v>
      </c>
      <c r="T266" s="61">
        <f>VIC!$AF$16</f>
        <v>88880</v>
      </c>
      <c r="U266" s="35">
        <f>VIC!$AG$16</f>
        <v>96349</v>
      </c>
      <c r="V266" s="61">
        <f>QLD!$AF$16</f>
        <v>71273</v>
      </c>
      <c r="W266" s="35">
        <f>QLD!$AG$16</f>
        <v>77957</v>
      </c>
      <c r="X266" s="61">
        <f>SA!$AF$16</f>
        <v>26306</v>
      </c>
      <c r="Y266" s="35">
        <f>SA!$AG$16</f>
        <v>29062</v>
      </c>
      <c r="Z266" s="61">
        <f>WA!$AF$16</f>
        <v>45855</v>
      </c>
      <c r="AA266" s="35">
        <f>WA!$AG$16</f>
        <v>47508</v>
      </c>
      <c r="AB266" s="61">
        <f>TAS!$AF$16</f>
        <v>7959</v>
      </c>
      <c r="AC266" s="35">
        <f>TAS!$AG$16</f>
        <v>9160</v>
      </c>
      <c r="AD266" s="61">
        <f>NT!$AF$16</f>
        <v>3518</v>
      </c>
      <c r="AE266" s="35">
        <f>NT!$AG$16</f>
        <v>3626</v>
      </c>
    </row>
    <row r="267" spans="1:31">
      <c r="A267" s="16"/>
      <c r="B267" s="10"/>
      <c r="E267" s="4"/>
      <c r="F267" s="10"/>
      <c r="J267" s="10"/>
      <c r="K267" s="15"/>
      <c r="M267" s="54" t="s">
        <v>16</v>
      </c>
      <c r="N267" s="61">
        <f>Australia!$AF$17</f>
        <v>380457</v>
      </c>
      <c r="O267" s="35">
        <f>Australia!$AG$17</f>
        <v>410593</v>
      </c>
      <c r="P267" s="61">
        <f>ACT!$AF$17</f>
        <v>7518</v>
      </c>
      <c r="Q267" s="35">
        <f>ACT!$AG$17</f>
        <v>8443</v>
      </c>
      <c r="R267" s="61">
        <f>NSW!$AF$17</f>
        <v>123153</v>
      </c>
      <c r="S267" s="35">
        <f>NSW!$AG$17</f>
        <v>132763</v>
      </c>
      <c r="T267" s="61">
        <f>VIC!$AF$17</f>
        <v>90572</v>
      </c>
      <c r="U267" s="35">
        <f>VIC!$AG$17</f>
        <v>97614</v>
      </c>
      <c r="V267" s="61">
        <f>QLD!$AF$17</f>
        <v>72052</v>
      </c>
      <c r="W267" s="35">
        <f>QLD!$AG$17</f>
        <v>78492</v>
      </c>
      <c r="X267" s="61">
        <f>SA!$AF$17</f>
        <v>28803</v>
      </c>
      <c r="Y267" s="35">
        <f>SA!$AG$17</f>
        <v>32015</v>
      </c>
      <c r="Z267" s="61">
        <f>WA!$AF$17</f>
        <v>45722</v>
      </c>
      <c r="AA267" s="35">
        <f>WA!$AG$17</f>
        <v>47314</v>
      </c>
      <c r="AB267" s="61">
        <f>TAS!$AF$17</f>
        <v>9282</v>
      </c>
      <c r="AC267" s="35">
        <f>TAS!$AG$17</f>
        <v>10433</v>
      </c>
      <c r="AD267" s="61">
        <f>NT!$AF$17</f>
        <v>3355</v>
      </c>
      <c r="AE267" s="35">
        <f>NT!$AG$17</f>
        <v>3519</v>
      </c>
    </row>
    <row r="268" spans="1:31">
      <c r="A268" s="16"/>
      <c r="B268" s="10"/>
      <c r="E268" s="4"/>
      <c r="F268" s="10"/>
      <c r="J268" s="10"/>
      <c r="K268" s="15"/>
      <c r="M268" s="54" t="s">
        <v>17</v>
      </c>
      <c r="N268" s="61">
        <f>Australia!$AF$18</f>
        <v>363816</v>
      </c>
      <c r="O268" s="35">
        <f>Australia!$AG$18</f>
        <v>390597</v>
      </c>
      <c r="P268" s="61">
        <f>ACT!$AF$18</f>
        <v>7034</v>
      </c>
      <c r="Q268" s="35">
        <f>ACT!$AG$18</f>
        <v>7727</v>
      </c>
      <c r="R268" s="61">
        <f>NSW!$AF$18</f>
        <v>117085</v>
      </c>
      <c r="S268" s="35">
        <f>NSW!$AG$18</f>
        <v>125317</v>
      </c>
      <c r="T268" s="61">
        <f>VIC!$AF$18</f>
        <v>86027</v>
      </c>
      <c r="U268" s="35">
        <f>VIC!$AG$18</f>
        <v>93169</v>
      </c>
      <c r="V268" s="61">
        <f>QLD!$AF$18</f>
        <v>69590</v>
      </c>
      <c r="W268" s="35">
        <f>QLD!$AG$18</f>
        <v>74774</v>
      </c>
      <c r="X268" s="61">
        <f>SA!$AF$18</f>
        <v>29222</v>
      </c>
      <c r="Y268" s="35">
        <f>SA!$AG$18</f>
        <v>32141</v>
      </c>
      <c r="Z268" s="61">
        <f>WA!$AF$18</f>
        <v>42371</v>
      </c>
      <c r="AA268" s="35">
        <f>WA!$AG$18</f>
        <v>44206</v>
      </c>
      <c r="AB268" s="61">
        <f>TAS!$AF$18</f>
        <v>9381</v>
      </c>
      <c r="AC268" s="35">
        <f>TAS!$AG$18</f>
        <v>10254</v>
      </c>
      <c r="AD268" s="61">
        <f>NT!$AF$18</f>
        <v>3106</v>
      </c>
      <c r="AE268" s="35">
        <f>NT!$AG$18</f>
        <v>3009</v>
      </c>
    </row>
    <row r="269" spans="1:31">
      <c r="F269" s="10"/>
      <c r="G269" s="10"/>
      <c r="H269" s="10"/>
      <c r="J269" s="10"/>
      <c r="K269" s="15"/>
      <c r="M269" s="54" t="s">
        <v>18</v>
      </c>
      <c r="N269" s="61">
        <f>Australia!$AF$19</f>
        <v>345159</v>
      </c>
      <c r="O269" s="35">
        <f>Australia!$AG$19</f>
        <v>360911</v>
      </c>
      <c r="P269" s="61">
        <f>ACT!$AF$19</f>
        <v>6623</v>
      </c>
      <c r="Q269" s="35">
        <f>ACT!$AG$19</f>
        <v>6873</v>
      </c>
      <c r="R269" s="61">
        <f>NSW!$AF$19</f>
        <v>112214</v>
      </c>
      <c r="S269" s="35">
        <f>NSW!$AG$19</f>
        <v>116585</v>
      </c>
      <c r="T269" s="61">
        <f>VIC!$AF$19</f>
        <v>81087</v>
      </c>
      <c r="U269" s="35">
        <f>VIC!$AG$19</f>
        <v>86779</v>
      </c>
      <c r="V269" s="61">
        <f>QLD!$AF$19</f>
        <v>66356</v>
      </c>
      <c r="W269" s="35">
        <f>QLD!$AG$19</f>
        <v>69462</v>
      </c>
      <c r="X269" s="61">
        <f>SA!$AF$19</f>
        <v>28669</v>
      </c>
      <c r="Y269" s="35">
        <f>SA!$AG$19</f>
        <v>30713</v>
      </c>
      <c r="Z269" s="61">
        <f>WA!$AF$19</f>
        <v>38629</v>
      </c>
      <c r="AA269" s="35">
        <f>WA!$AG$19</f>
        <v>38704</v>
      </c>
      <c r="AB269" s="61">
        <f>TAS!$AF$19</f>
        <v>9043</v>
      </c>
      <c r="AC269" s="35">
        <f>TAS!$AG$19</f>
        <v>9651</v>
      </c>
      <c r="AD269" s="61">
        <f>NT!$AF$19</f>
        <v>2538</v>
      </c>
      <c r="AE269" s="35">
        <f>NT!$AG$19</f>
        <v>2144</v>
      </c>
    </row>
    <row r="270" spans="1:31">
      <c r="F270" s="10"/>
      <c r="G270" s="10"/>
      <c r="H270" s="10"/>
      <c r="J270" s="10"/>
      <c r="K270" s="15"/>
      <c r="M270" s="54" t="s">
        <v>19</v>
      </c>
      <c r="N270" s="61">
        <f>Australia!$AF$20</f>
        <v>249368</v>
      </c>
      <c r="O270" s="35">
        <f>Australia!$AG$20</f>
        <v>255423</v>
      </c>
      <c r="P270" s="61">
        <f>ACT!$AF$20</f>
        <v>4174</v>
      </c>
      <c r="Q270" s="35">
        <f>ACT!$AG$20</f>
        <v>4206</v>
      </c>
      <c r="R270" s="61">
        <f>NSW!$AF$20</f>
        <v>82159</v>
      </c>
      <c r="S270" s="35">
        <f>NSW!$AG$20</f>
        <v>83944</v>
      </c>
      <c r="T270" s="61">
        <f>VIC!$AF$20</f>
        <v>59388</v>
      </c>
      <c r="U270" s="35">
        <f>VIC!$AG$20</f>
        <v>61386</v>
      </c>
      <c r="V270" s="61">
        <f>QLD!$AF$20</f>
        <v>48346</v>
      </c>
      <c r="W270" s="35">
        <f>QLD!$AG$20</f>
        <v>49935</v>
      </c>
      <c r="X270" s="61">
        <f>SA!$AF$20</f>
        <v>20933</v>
      </c>
      <c r="Y270" s="35">
        <f>SA!$AG$20</f>
        <v>21918</v>
      </c>
      <c r="Z270" s="61">
        <f>WA!$AF$20</f>
        <v>26320</v>
      </c>
      <c r="AA270" s="35">
        <f>WA!$AG$20</f>
        <v>26053</v>
      </c>
      <c r="AB270" s="61">
        <f>TAS!$AF$20</f>
        <v>6696</v>
      </c>
      <c r="AC270" s="35">
        <f>TAS!$AG$20</f>
        <v>6875</v>
      </c>
      <c r="AD270" s="61">
        <f>NT!$AF$20</f>
        <v>1352</v>
      </c>
      <c r="AE270" s="35">
        <f>NT!$AG$20</f>
        <v>1106</v>
      </c>
    </row>
    <row r="271" spans="1:31" ht="13.15">
      <c r="A271" s="5"/>
      <c r="B271" s="4"/>
      <c r="C271" s="4"/>
      <c r="D271" s="4"/>
      <c r="E271" s="4"/>
      <c r="F271" s="4"/>
      <c r="G271" s="4"/>
      <c r="H271" s="4"/>
      <c r="I271" s="4"/>
      <c r="J271" s="4"/>
      <c r="K271" s="42"/>
      <c r="M271" s="54" t="s">
        <v>20</v>
      </c>
      <c r="N271" s="61">
        <f>Australia!$AF$21</f>
        <v>176716</v>
      </c>
      <c r="O271" s="35">
        <f>Australia!$AG$21</f>
        <v>185046</v>
      </c>
      <c r="P271" s="61">
        <f>ACT!$AF$21</f>
        <v>2583</v>
      </c>
      <c r="Q271" s="35">
        <f>ACT!$AG$21</f>
        <v>2791</v>
      </c>
      <c r="R271" s="61">
        <f>NSW!$AF$21</f>
        <v>58558</v>
      </c>
      <c r="S271" s="35">
        <f>NSW!$AG$21</f>
        <v>60163</v>
      </c>
      <c r="T271" s="61">
        <f>VIC!$AF$21</f>
        <v>43035</v>
      </c>
      <c r="U271" s="35">
        <f>VIC!$AG$21</f>
        <v>45934</v>
      </c>
      <c r="V271" s="61">
        <f>QLD!$AF$21</f>
        <v>33669</v>
      </c>
      <c r="W271" s="35">
        <f>QLD!$AG$21</f>
        <v>35465</v>
      </c>
      <c r="X271" s="61">
        <f>SA!$AF$21</f>
        <v>15009</v>
      </c>
      <c r="Y271" s="35">
        <f>SA!$AG$21</f>
        <v>16067</v>
      </c>
      <c r="Z271" s="61">
        <f>WA!$AF$21</f>
        <v>18364</v>
      </c>
      <c r="AA271" s="35">
        <f>WA!$AG$21</f>
        <v>18954</v>
      </c>
      <c r="AB271" s="61">
        <f>TAS!$AF$21</f>
        <v>4782</v>
      </c>
      <c r="AC271" s="35">
        <f>TAS!$AG$21</f>
        <v>5130</v>
      </c>
      <c r="AD271" s="61">
        <f>NT!$AF$21</f>
        <v>716</v>
      </c>
      <c r="AE271" s="35">
        <f>NT!$AG$21</f>
        <v>542</v>
      </c>
    </row>
    <row r="272" spans="1:31" ht="13.15">
      <c r="A272" s="6"/>
      <c r="B272" s="7"/>
      <c r="C272" s="8"/>
      <c r="D272" s="7"/>
      <c r="E272" s="7"/>
      <c r="F272" s="7"/>
      <c r="G272" s="7"/>
      <c r="H272" s="7"/>
      <c r="I272" s="7"/>
      <c r="J272" s="7"/>
      <c r="K272" s="46"/>
      <c r="M272" s="54" t="s">
        <v>21</v>
      </c>
      <c r="N272" s="61">
        <f>Australia!$AF$22</f>
        <v>121603</v>
      </c>
      <c r="O272" s="35">
        <f>Australia!$AG$22</f>
        <v>137852</v>
      </c>
      <c r="P272" s="61">
        <f>ACT!$AF$22</f>
        <v>1589</v>
      </c>
      <c r="Q272" s="35">
        <f>ACT!$AG$22</f>
        <v>1844</v>
      </c>
      <c r="R272" s="61">
        <f>NSW!$AF$22</f>
        <v>39967</v>
      </c>
      <c r="S272" s="35">
        <f>NSW!$AG$22</f>
        <v>44267</v>
      </c>
      <c r="T272" s="61">
        <f>VIC!$AF$22</f>
        <v>30766</v>
      </c>
      <c r="U272" s="35">
        <f>VIC!$AG$22</f>
        <v>35799</v>
      </c>
      <c r="V272" s="61">
        <f>QLD!$AF$22</f>
        <v>22660</v>
      </c>
      <c r="W272" s="35">
        <f>QLD!$AG$22</f>
        <v>25776</v>
      </c>
      <c r="X272" s="61">
        <f>SA!$AF$22</f>
        <v>10703</v>
      </c>
      <c r="Y272" s="35">
        <f>SA!$AG$22</f>
        <v>12228</v>
      </c>
      <c r="Z272" s="61">
        <f>WA!$AF$22</f>
        <v>12239</v>
      </c>
      <c r="AA272" s="35">
        <f>WA!$AG$22</f>
        <v>13769</v>
      </c>
      <c r="AB272" s="61">
        <f>TAS!$AF$22</f>
        <v>3385</v>
      </c>
      <c r="AC272" s="35">
        <f>TAS!$AG$22</f>
        <v>3890</v>
      </c>
      <c r="AD272" s="61">
        <f>NT!$AF$22</f>
        <v>294</v>
      </c>
      <c r="AE272" s="35">
        <f>NT!$AG$22</f>
        <v>279</v>
      </c>
    </row>
    <row r="273" spans="1:31" ht="17.649999999999999">
      <c r="A273" s="138" t="s">
        <v>53</v>
      </c>
      <c r="B273" s="144"/>
      <c r="C273" s="137"/>
      <c r="D273" s="139"/>
      <c r="E273" s="139"/>
      <c r="F273" s="139"/>
      <c r="G273" s="139"/>
      <c r="H273" s="139"/>
      <c r="I273" s="138" t="s">
        <v>85</v>
      </c>
      <c r="J273" s="139"/>
      <c r="K273" s="139"/>
      <c r="M273" s="54" t="s">
        <v>29</v>
      </c>
      <c r="N273" s="61">
        <f>Australia!$AF$23</f>
        <v>88972</v>
      </c>
      <c r="O273" s="35">
        <f>Australia!$AG$23</f>
        <v>110265</v>
      </c>
      <c r="P273" s="61">
        <f>ACT!$AF$23</f>
        <v>1163</v>
      </c>
      <c r="Q273" s="35">
        <f>ACT!$AG$23</f>
        <v>1412</v>
      </c>
      <c r="R273" s="61">
        <f>NSW!$AF$23</f>
        <v>29197</v>
      </c>
      <c r="S273" s="35">
        <f>NSW!$AG$23</f>
        <v>34998</v>
      </c>
      <c r="T273" s="61">
        <f>VIC!$AF$23</f>
        <v>23538</v>
      </c>
      <c r="U273" s="35">
        <f>VIC!$AG$23</f>
        <v>29952</v>
      </c>
      <c r="V273" s="61">
        <f>QLD!$AF$23</f>
        <v>15863</v>
      </c>
      <c r="W273" s="35">
        <f>QLD!$AG$23</f>
        <v>19870</v>
      </c>
      <c r="X273" s="61">
        <f>SA!$AF$23</f>
        <v>8348</v>
      </c>
      <c r="Y273" s="35">
        <f>SA!$AG$23</f>
        <v>10716</v>
      </c>
      <c r="Z273" s="61">
        <f>WA!$AF$23</f>
        <v>8386</v>
      </c>
      <c r="AA273" s="35">
        <f>WA!$AG$23</f>
        <v>10237</v>
      </c>
      <c r="AB273" s="61">
        <f>TAS!$AF$23</f>
        <v>2323</v>
      </c>
      <c r="AC273" s="35">
        <f>TAS!$AG$23</f>
        <v>2925</v>
      </c>
      <c r="AD273" s="61">
        <f>NT!$AF$23</f>
        <v>154</v>
      </c>
      <c r="AE273" s="35">
        <f>NT!$AG$23</f>
        <v>155</v>
      </c>
    </row>
    <row r="274" spans="1:31" ht="13.15">
      <c r="A274" s="11" t="s">
        <v>51</v>
      </c>
      <c r="C274" s="48" t="s">
        <v>54</v>
      </c>
      <c r="E274" s="14"/>
      <c r="F274" s="3"/>
      <c r="G274" s="3"/>
      <c r="H274" s="3"/>
      <c r="I274" s="3"/>
      <c r="J274" s="134"/>
      <c r="K274" s="49"/>
      <c r="M274" s="54" t="s">
        <v>30</v>
      </c>
      <c r="N274" s="61">
        <f>Australia!$AF$24</f>
        <v>30900</v>
      </c>
      <c r="O274" s="35">
        <f>Australia!$AG$24</f>
        <v>64557</v>
      </c>
      <c r="P274" s="61">
        <f>ACT!$AF$24</f>
        <v>400</v>
      </c>
      <c r="Q274" s="35">
        <f>ACT!$AG$24</f>
        <v>840</v>
      </c>
      <c r="R274" s="61">
        <f>NSW!$AF$24</f>
        <v>10098</v>
      </c>
      <c r="S274" s="35">
        <f>NSW!$AG$24</f>
        <v>20348</v>
      </c>
      <c r="T274" s="61">
        <f>VIC!$AF$24</f>
        <v>8491</v>
      </c>
      <c r="U274" s="35">
        <f>VIC!$AG$24</f>
        <v>17878</v>
      </c>
      <c r="V274" s="61">
        <f>QLD!$AF$24</f>
        <v>5270</v>
      </c>
      <c r="W274" s="35">
        <f>QLD!$AG$24</f>
        <v>11311</v>
      </c>
      <c r="X274" s="61">
        <f>SA!$AF$24</f>
        <v>3053</v>
      </c>
      <c r="Y274" s="35">
        <f>SA!$AG$24</f>
        <v>6758</v>
      </c>
      <c r="Z274" s="61">
        <f>WA!$AF$24</f>
        <v>2814</v>
      </c>
      <c r="AA274" s="35">
        <f>WA!$AG$24</f>
        <v>5749</v>
      </c>
      <c r="AB274" s="61">
        <f>TAS!$AF$24</f>
        <v>737</v>
      </c>
      <c r="AC274" s="35">
        <f>TAS!$AG$24</f>
        <v>1609</v>
      </c>
      <c r="AD274" s="61">
        <f>NT!$AF$24</f>
        <v>37</v>
      </c>
      <c r="AE274" s="35">
        <f>NT!$AG$24</f>
        <v>64</v>
      </c>
    </row>
    <row r="275" spans="1:31">
      <c r="A275" s="16"/>
      <c r="B275" s="4"/>
      <c r="C275" s="4"/>
      <c r="D275" s="4"/>
      <c r="E275" s="4"/>
      <c r="F275" s="4"/>
      <c r="G275" s="4"/>
      <c r="H275" s="4"/>
      <c r="I275" s="4"/>
      <c r="J275" s="4"/>
      <c r="K275" s="42"/>
      <c r="M275" s="54" t="s">
        <v>22</v>
      </c>
      <c r="N275" s="61">
        <f>Australia!$AF$25</f>
        <v>8514</v>
      </c>
      <c r="O275" s="35">
        <f>Australia!$AG$25</f>
        <v>25149</v>
      </c>
      <c r="P275" s="61">
        <f>ACT!$AF$25</f>
        <v>80</v>
      </c>
      <c r="Q275" s="35">
        <f>ACT!$AG$25</f>
        <v>291</v>
      </c>
      <c r="R275" s="61">
        <f>NSW!$AF$25</f>
        <v>2690</v>
      </c>
      <c r="S275" s="35">
        <f>NSW!$AG$25</f>
        <v>7682</v>
      </c>
      <c r="T275" s="61">
        <f>VIC!$AF$25</f>
        <v>2502</v>
      </c>
      <c r="U275" s="35">
        <f>VIC!$AG$25</f>
        <v>7136</v>
      </c>
      <c r="V275" s="61">
        <f>QLD!$AF$25</f>
        <v>1392</v>
      </c>
      <c r="W275" s="35">
        <f>QLD!$AG$25</f>
        <v>4572</v>
      </c>
      <c r="X275" s="61">
        <f>SA!$AF$25</f>
        <v>878</v>
      </c>
      <c r="Y275" s="35">
        <f>SA!$AG$25</f>
        <v>2675</v>
      </c>
      <c r="Z275" s="61">
        <f>WA!$AF$25</f>
        <v>801</v>
      </c>
      <c r="AA275" s="35">
        <f>WA!$AG$25</f>
        <v>2176</v>
      </c>
      <c r="AB275" s="61">
        <f>TAS!$AF$25</f>
        <v>165</v>
      </c>
      <c r="AC275" s="35">
        <f>TAS!$AG$25</f>
        <v>601</v>
      </c>
      <c r="AD275" s="61">
        <f>NT!$AF$25</f>
        <v>6</v>
      </c>
      <c r="AE275" s="35">
        <f>NT!$AG$25</f>
        <v>16</v>
      </c>
    </row>
    <row r="276" spans="1:31">
      <c r="A276" s="16" t="s">
        <v>4</v>
      </c>
      <c r="B276" s="4" t="s">
        <v>4</v>
      </c>
      <c r="C276" s="4" t="s">
        <v>4</v>
      </c>
      <c r="D276" s="4" t="s">
        <v>4</v>
      </c>
      <c r="E276" s="4" t="s">
        <v>4</v>
      </c>
      <c r="F276" s="4" t="s">
        <v>4</v>
      </c>
      <c r="G276" s="4" t="s">
        <v>4</v>
      </c>
      <c r="H276" s="4" t="s">
        <v>4</v>
      </c>
      <c r="I276" s="4"/>
      <c r="J276" s="4"/>
      <c r="K276" s="42"/>
      <c r="M276" s="55" t="s">
        <v>23</v>
      </c>
      <c r="N276" s="62">
        <f>Australia!$AF$26</f>
        <v>1949</v>
      </c>
      <c r="O276" s="56">
        <f>Australia!$AG$26</f>
        <v>7570</v>
      </c>
      <c r="P276" s="62">
        <f>ACT!$AF$26</f>
        <v>19</v>
      </c>
      <c r="Q276" s="56">
        <f>ACT!$AG$26</f>
        <v>85</v>
      </c>
      <c r="R276" s="62">
        <f>NSW!$AF$26</f>
        <v>608</v>
      </c>
      <c r="S276" s="56">
        <f>NSW!$AG$26</f>
        <v>2266</v>
      </c>
      <c r="T276" s="62">
        <f>VIC!$AF$26</f>
        <v>590</v>
      </c>
      <c r="U276" s="56">
        <f>VIC!$AG$26</f>
        <v>2212</v>
      </c>
      <c r="V276" s="62">
        <f>QLD!$AF$26</f>
        <v>337</v>
      </c>
      <c r="W276" s="56">
        <f>QLD!$AG$26</f>
        <v>1408</v>
      </c>
      <c r="X276" s="62">
        <f>SA!$AF$26</f>
        <v>180</v>
      </c>
      <c r="Y276" s="56">
        <f>SA!$AG$26</f>
        <v>813</v>
      </c>
      <c r="Z276" s="62">
        <f>WA!$AF$26</f>
        <v>177</v>
      </c>
      <c r="AA276" s="56">
        <f>WA!$AG$26</f>
        <v>613</v>
      </c>
      <c r="AB276" s="62">
        <f>TAS!$AF$26</f>
        <v>36</v>
      </c>
      <c r="AC276" s="56">
        <f>TAS!$AG$26</f>
        <v>167</v>
      </c>
      <c r="AD276" s="62">
        <f>NT!$AF$26</f>
        <v>2</v>
      </c>
      <c r="AE276" s="56">
        <f>NT!$AG$26</f>
        <v>6</v>
      </c>
    </row>
    <row r="277" spans="1:31">
      <c r="A277" s="16" t="s">
        <v>4</v>
      </c>
      <c r="B277" s="4" t="s">
        <v>4</v>
      </c>
      <c r="C277" s="4" t="s">
        <v>4</v>
      </c>
      <c r="E277" s="4" t="s">
        <v>4</v>
      </c>
      <c r="F277" s="4" t="s">
        <v>4</v>
      </c>
      <c r="G277" s="4" t="s">
        <v>4</v>
      </c>
      <c r="I277" s="4"/>
      <c r="J277" s="4"/>
      <c r="K277" s="41" t="s">
        <v>4</v>
      </c>
      <c r="M277" s="47">
        <v>39416</v>
      </c>
      <c r="N277" s="47"/>
      <c r="O277" s="47"/>
      <c r="P277" s="47"/>
      <c r="Q277" s="10"/>
      <c r="R277" s="10"/>
      <c r="S277" s="10"/>
      <c r="T277" s="10"/>
      <c r="U277" s="10"/>
      <c r="V277" s="10"/>
      <c r="W277" s="10"/>
      <c r="X277" s="47">
        <v>39416</v>
      </c>
      <c r="Y277" s="10"/>
      <c r="Z277" s="10"/>
      <c r="AA277" s="10"/>
      <c r="AB277" s="10"/>
      <c r="AC277" s="10"/>
      <c r="AD277" s="10"/>
      <c r="AE277" s="10"/>
    </row>
    <row r="278" spans="1:31" ht="13.15" customHeight="1">
      <c r="A278" s="16" t="s">
        <v>4</v>
      </c>
      <c r="B278" s="4" t="s">
        <v>4</v>
      </c>
      <c r="C278" s="4" t="s">
        <v>4</v>
      </c>
      <c r="D278" s="4" t="s">
        <v>4</v>
      </c>
      <c r="E278" s="4" t="s">
        <v>4</v>
      </c>
      <c r="F278" s="4" t="s">
        <v>4</v>
      </c>
      <c r="G278" s="4" t="s">
        <v>4</v>
      </c>
      <c r="H278" s="4" t="s">
        <v>4</v>
      </c>
      <c r="I278" s="4"/>
      <c r="J278" s="4"/>
      <c r="K278" s="42"/>
      <c r="M278" s="370" t="s">
        <v>0</v>
      </c>
      <c r="N278" s="368" t="s">
        <v>40</v>
      </c>
      <c r="O278" s="369"/>
      <c r="P278" s="368" t="s">
        <v>3</v>
      </c>
      <c r="Q278" s="369"/>
      <c r="R278" s="368" t="s">
        <v>31</v>
      </c>
      <c r="S278" s="369"/>
      <c r="T278" s="368" t="s">
        <v>32</v>
      </c>
      <c r="U278" s="369"/>
      <c r="V278" s="368" t="s">
        <v>33</v>
      </c>
      <c r="W278" s="369"/>
      <c r="X278" s="368" t="s">
        <v>34</v>
      </c>
      <c r="Y278" s="369"/>
      <c r="Z278" s="368" t="s">
        <v>35</v>
      </c>
      <c r="AA278" s="369"/>
      <c r="AB278" s="368" t="s">
        <v>36</v>
      </c>
      <c r="AC278" s="369"/>
      <c r="AD278" s="368" t="s">
        <v>37</v>
      </c>
      <c r="AE278" s="369"/>
    </row>
    <row r="279" spans="1:31" ht="13.15">
      <c r="A279" s="16"/>
      <c r="B279" s="10"/>
      <c r="E279" s="4"/>
      <c r="F279" s="10"/>
      <c r="J279" s="10"/>
      <c r="K279" s="15"/>
      <c r="M279" s="371"/>
      <c r="N279" s="58" t="s">
        <v>26</v>
      </c>
      <c r="O279" s="59" t="s">
        <v>27</v>
      </c>
      <c r="P279" s="58" t="s">
        <v>26</v>
      </c>
      <c r="Q279" s="59" t="s">
        <v>27</v>
      </c>
      <c r="R279" s="58" t="s">
        <v>26</v>
      </c>
      <c r="S279" s="59" t="s">
        <v>27</v>
      </c>
      <c r="T279" s="58" t="s">
        <v>26</v>
      </c>
      <c r="U279" s="59" t="s">
        <v>27</v>
      </c>
      <c r="V279" s="58" t="s">
        <v>26</v>
      </c>
      <c r="W279" s="59" t="s">
        <v>27</v>
      </c>
      <c r="X279" s="58" t="s">
        <v>26</v>
      </c>
      <c r="Y279" s="59" t="s">
        <v>27</v>
      </c>
      <c r="Z279" s="58" t="s">
        <v>26</v>
      </c>
      <c r="AA279" s="59" t="s">
        <v>27</v>
      </c>
      <c r="AB279" s="58" t="s">
        <v>26</v>
      </c>
      <c r="AC279" s="59" t="s">
        <v>27</v>
      </c>
      <c r="AD279" s="58" t="s">
        <v>26</v>
      </c>
      <c r="AE279" s="59" t="s">
        <v>27</v>
      </c>
    </row>
    <row r="280" spans="1:31">
      <c r="A280" s="43" t="s">
        <v>4</v>
      </c>
      <c r="B280" s="10"/>
      <c r="E280" s="9" t="s">
        <v>4</v>
      </c>
      <c r="F280" s="10"/>
      <c r="J280" s="10"/>
      <c r="K280" s="15"/>
      <c r="M280" s="54" t="s">
        <v>6</v>
      </c>
      <c r="N280" s="61">
        <f>Australia!$AI$7</f>
        <v>313290</v>
      </c>
      <c r="O280" s="35">
        <f>Australia!$AJ$7</f>
        <v>295487</v>
      </c>
      <c r="P280" s="61">
        <f>ACT!$AI$7</f>
        <v>6772</v>
      </c>
      <c r="Q280" s="35">
        <f>ACT!$AJ$7</f>
        <v>6277</v>
      </c>
      <c r="R280" s="61">
        <f>NSW!$AI$7</f>
        <v>104867</v>
      </c>
      <c r="S280" s="35">
        <f>NSW!$AJ$7</f>
        <v>98852</v>
      </c>
      <c r="T280" s="61">
        <f>VIC!$AI$7</f>
        <v>72721</v>
      </c>
      <c r="U280" s="35">
        <f>VIC!$AJ$7</f>
        <v>68812</v>
      </c>
      <c r="V280" s="61">
        <f>QLD!$AI$7</f>
        <v>61512</v>
      </c>
      <c r="W280" s="35">
        <f>QLD!$AJ$7</f>
        <v>57756</v>
      </c>
      <c r="X280" s="61">
        <f>SA!$AI$7</f>
        <v>19441</v>
      </c>
      <c r="Y280" s="35">
        <f>SA!$AJ$7</f>
        <v>18579</v>
      </c>
      <c r="Z280" s="61">
        <f>WA!$AI$7</f>
        <v>39543</v>
      </c>
      <c r="AA280" s="35">
        <f>WA!$AJ$7</f>
        <v>37134</v>
      </c>
      <c r="AB280" s="61">
        <f>TAS!$AI$7</f>
        <v>5285</v>
      </c>
      <c r="AC280" s="35">
        <f>TAS!$AJ$7</f>
        <v>5124</v>
      </c>
      <c r="AD280" s="61">
        <f>NT!$AI$7</f>
        <v>3149</v>
      </c>
      <c r="AE280" s="35">
        <f>NT!$AJ$7</f>
        <v>2953</v>
      </c>
    </row>
    <row r="281" spans="1:31">
      <c r="A281" s="16"/>
      <c r="B281" s="10"/>
      <c r="E281" s="4"/>
      <c r="F281" s="10"/>
      <c r="J281" s="10"/>
      <c r="K281" s="15"/>
      <c r="M281" s="54" t="s">
        <v>7</v>
      </c>
      <c r="N281" s="61">
        <f>Australia!$AI$8</f>
        <v>319666</v>
      </c>
      <c r="O281" s="35">
        <f>Australia!$AJ$8</f>
        <v>301247</v>
      </c>
      <c r="P281" s="61">
        <f>ACT!$AI$8</f>
        <v>6547</v>
      </c>
      <c r="Q281" s="35">
        <f>ACT!$AJ$8</f>
        <v>6248</v>
      </c>
      <c r="R281" s="61">
        <f>NSW!$AI$8</f>
        <v>107001</v>
      </c>
      <c r="S281" s="35">
        <f>NSW!$AJ$8</f>
        <v>100473</v>
      </c>
      <c r="T281" s="61">
        <f>VIC!$AI$8</f>
        <v>73873</v>
      </c>
      <c r="U281" s="35">
        <f>VIC!$AJ$8</f>
        <v>69825</v>
      </c>
      <c r="V281" s="61">
        <f>QLD!$AI$8</f>
        <v>64433</v>
      </c>
      <c r="W281" s="35">
        <f>QLD!$AJ$8</f>
        <v>60390</v>
      </c>
      <c r="X281" s="61">
        <f>SA!$AI$8</f>
        <v>19921</v>
      </c>
      <c r="Y281" s="35">
        <f>SA!$AJ$8</f>
        <v>18946</v>
      </c>
      <c r="Z281" s="61">
        <f>WA!$AI$8</f>
        <v>39069</v>
      </c>
      <c r="AA281" s="35">
        <f>WA!$AJ$8</f>
        <v>37016</v>
      </c>
      <c r="AB281" s="61">
        <f>TAS!$AI$8</f>
        <v>5871</v>
      </c>
      <c r="AC281" s="35">
        <f>TAS!$AJ$8</f>
        <v>5450</v>
      </c>
      <c r="AD281" s="61">
        <f>NT!$AI$8</f>
        <v>2951</v>
      </c>
      <c r="AE281" s="35">
        <f>NT!$AJ$8</f>
        <v>2899</v>
      </c>
    </row>
    <row r="282" spans="1:31">
      <c r="A282" s="16"/>
      <c r="B282" s="10"/>
      <c r="E282" s="4"/>
      <c r="F282" s="10"/>
      <c r="J282" s="10"/>
      <c r="K282" s="15"/>
      <c r="M282" s="54" t="s">
        <v>8</v>
      </c>
      <c r="N282" s="61">
        <f>Australia!$AI$9</f>
        <v>316759</v>
      </c>
      <c r="O282" s="35">
        <f>Australia!$AJ$9</f>
        <v>299655</v>
      </c>
      <c r="P282" s="61">
        <f>ACT!$AI$9</f>
        <v>6270</v>
      </c>
      <c r="Q282" s="35">
        <f>ACT!$AJ$9</f>
        <v>6084</v>
      </c>
      <c r="R282" s="61">
        <f>NSW!$AI$9</f>
        <v>104328</v>
      </c>
      <c r="S282" s="35">
        <f>NSW!$AJ$9</f>
        <v>98294</v>
      </c>
      <c r="T282" s="61">
        <f>VIC!$AI$9</f>
        <v>71950</v>
      </c>
      <c r="U282" s="35">
        <f>VIC!$AJ$9</f>
        <v>68203</v>
      </c>
      <c r="V282" s="61">
        <f>QLD!$AI$9</f>
        <v>64837</v>
      </c>
      <c r="W282" s="35">
        <f>QLD!$AJ$9</f>
        <v>61488</v>
      </c>
      <c r="X282" s="61">
        <f>SA!$AI$9</f>
        <v>20568</v>
      </c>
      <c r="Y282" s="35">
        <f>SA!$AJ$9</f>
        <v>19559</v>
      </c>
      <c r="Z282" s="61">
        <f>WA!$AI$9</f>
        <v>39424</v>
      </c>
      <c r="AA282" s="35">
        <f>WA!$AJ$9</f>
        <v>37177</v>
      </c>
      <c r="AB282" s="61">
        <f>TAS!$AI$9</f>
        <v>6337</v>
      </c>
      <c r="AC282" s="35">
        <f>TAS!$AJ$9</f>
        <v>6005</v>
      </c>
      <c r="AD282" s="61">
        <f>NT!$AI$9</f>
        <v>3045</v>
      </c>
      <c r="AE282" s="35">
        <f>NT!$AJ$9</f>
        <v>2845</v>
      </c>
    </row>
    <row r="283" spans="1:31">
      <c r="A283" s="16"/>
      <c r="B283" s="10"/>
      <c r="E283" s="4"/>
      <c r="F283" s="10"/>
      <c r="J283" s="10"/>
      <c r="K283" s="15"/>
      <c r="M283" s="54" t="s">
        <v>9</v>
      </c>
      <c r="N283" s="61">
        <f>Australia!$AI$10</f>
        <v>332916</v>
      </c>
      <c r="O283" s="35">
        <f>Australia!$AJ$10</f>
        <v>316127</v>
      </c>
      <c r="P283" s="61">
        <f>ACT!$AI$10</f>
        <v>6812</v>
      </c>
      <c r="Q283" s="35">
        <f>ACT!$AJ$10</f>
        <v>6374</v>
      </c>
      <c r="R283" s="61">
        <f>NSW!$AI$10</f>
        <v>108168</v>
      </c>
      <c r="S283" s="35">
        <f>NSW!$AJ$10</f>
        <v>102593</v>
      </c>
      <c r="T283" s="61">
        <f>VIC!$AI$10</f>
        <v>76997</v>
      </c>
      <c r="U283" s="35">
        <f>VIC!$AJ$10</f>
        <v>73314</v>
      </c>
      <c r="V283" s="61">
        <f>QLD!$AI$10</f>
        <v>66744</v>
      </c>
      <c r="W283" s="35">
        <f>QLD!$AJ$10</f>
        <v>63383</v>
      </c>
      <c r="X283" s="61">
        <f>SA!$AI$10</f>
        <v>22662</v>
      </c>
      <c r="Y283" s="35">
        <f>SA!$AJ$10</f>
        <v>21730</v>
      </c>
      <c r="Z283" s="61">
        <f>WA!$AI$10</f>
        <v>41036</v>
      </c>
      <c r="AA283" s="35">
        <f>WA!$AJ$10</f>
        <v>38965</v>
      </c>
      <c r="AB283" s="61">
        <f>TAS!$AI$10</f>
        <v>7368</v>
      </c>
      <c r="AC283" s="35">
        <f>TAS!$AJ$10</f>
        <v>6827</v>
      </c>
      <c r="AD283" s="61">
        <f>NT!$AI$10</f>
        <v>3129</v>
      </c>
      <c r="AE283" s="35">
        <f>NT!$AJ$10</f>
        <v>2941</v>
      </c>
    </row>
    <row r="284" spans="1:31">
      <c r="A284" s="16"/>
      <c r="B284" s="10"/>
      <c r="E284" s="4"/>
      <c r="F284" s="10"/>
      <c r="J284" s="10"/>
      <c r="K284" s="15"/>
      <c r="M284" s="54" t="s">
        <v>10</v>
      </c>
      <c r="N284" s="61">
        <f>Australia!$AI$11</f>
        <v>268267</v>
      </c>
      <c r="O284" s="35">
        <f>Australia!$AJ$11</f>
        <v>276923</v>
      </c>
      <c r="P284" s="61">
        <f>ACT!$AI$11</f>
        <v>5504</v>
      </c>
      <c r="Q284" s="35">
        <f>ACT!$AJ$11</f>
        <v>5922</v>
      </c>
      <c r="R284" s="61">
        <f>NSW!$AI$11</f>
        <v>86178</v>
      </c>
      <c r="S284" s="35">
        <f>NSW!$AJ$11</f>
        <v>89042</v>
      </c>
      <c r="T284" s="61">
        <f>VIC!$AI$11</f>
        <v>63725</v>
      </c>
      <c r="U284" s="35">
        <f>VIC!$AJ$11</f>
        <v>64765</v>
      </c>
      <c r="V284" s="61">
        <f>QLD!$AI$11</f>
        <v>49191</v>
      </c>
      <c r="W284" s="35">
        <f>QLD!$AJ$11</f>
        <v>52286</v>
      </c>
      <c r="X284" s="61">
        <f>SA!$AI$11</f>
        <v>21084</v>
      </c>
      <c r="Y284" s="35">
        <f>SA!$AJ$11</f>
        <v>20688</v>
      </c>
      <c r="Z284" s="61">
        <f>WA!$AI$11</f>
        <v>34236</v>
      </c>
      <c r="AA284" s="35">
        <f>WA!$AJ$11</f>
        <v>35386</v>
      </c>
      <c r="AB284" s="61">
        <f>TAS!$AI$11</f>
        <v>6082</v>
      </c>
      <c r="AC284" s="35">
        <f>TAS!$AJ$11</f>
        <v>6248</v>
      </c>
      <c r="AD284" s="61">
        <f>NT!$AI$11</f>
        <v>2267</v>
      </c>
      <c r="AE284" s="35">
        <f>NT!$AJ$11</f>
        <v>2586</v>
      </c>
    </row>
    <row r="285" spans="1:31">
      <c r="A285" s="16"/>
      <c r="B285" s="10"/>
      <c r="E285" s="4"/>
      <c r="F285" s="10"/>
      <c r="J285" s="10"/>
      <c r="K285" s="15"/>
      <c r="M285" s="54" t="s">
        <v>11</v>
      </c>
      <c r="N285" s="61">
        <f>Australia!$AI$12</f>
        <v>241077</v>
      </c>
      <c r="O285" s="35">
        <f>Australia!$AJ$12</f>
        <v>287657</v>
      </c>
      <c r="P285" s="61">
        <f>ACT!$AI$12</f>
        <v>5716</v>
      </c>
      <c r="Q285" s="35">
        <f>ACT!$AJ$12</f>
        <v>7272</v>
      </c>
      <c r="R285" s="61">
        <f>NSW!$AI$12</f>
        <v>76335</v>
      </c>
      <c r="S285" s="35">
        <f>NSW!$AJ$12</f>
        <v>92798</v>
      </c>
      <c r="T285" s="61">
        <f>VIC!$AI$12</f>
        <v>52985</v>
      </c>
      <c r="U285" s="35">
        <f>VIC!$AJ$12</f>
        <v>65159</v>
      </c>
      <c r="V285" s="61">
        <f>QLD!$AI$12</f>
        <v>45986</v>
      </c>
      <c r="W285" s="35">
        <f>QLD!$AJ$12</f>
        <v>55316</v>
      </c>
      <c r="X285" s="61">
        <f>SA!$AI$12</f>
        <v>16769</v>
      </c>
      <c r="Y285" s="35">
        <f>SA!$AJ$12</f>
        <v>19198</v>
      </c>
      <c r="Z285" s="61">
        <f>WA!$AI$12</f>
        <v>37043</v>
      </c>
      <c r="AA285" s="35">
        <f>WA!$AJ$12</f>
        <v>39934</v>
      </c>
      <c r="AB285" s="61">
        <f>TAS!$AI$12</f>
        <v>3916</v>
      </c>
      <c r="AC285" s="35">
        <f>TAS!$AJ$12</f>
        <v>4790</v>
      </c>
      <c r="AD285" s="61">
        <f>NT!$AI$12</f>
        <v>2327</v>
      </c>
      <c r="AE285" s="35">
        <f>NT!$AJ$12</f>
        <v>3190</v>
      </c>
    </row>
    <row r="286" spans="1:31">
      <c r="A286" s="16"/>
      <c r="B286" s="10"/>
      <c r="E286" s="4"/>
      <c r="F286" s="10"/>
      <c r="J286" s="10"/>
      <c r="K286" s="15"/>
      <c r="M286" s="54" t="s">
        <v>12</v>
      </c>
      <c r="N286" s="61">
        <f>Australia!$AI$13</f>
        <v>326492</v>
      </c>
      <c r="O286" s="35">
        <f>Australia!$AJ$13</f>
        <v>367866</v>
      </c>
      <c r="P286" s="61">
        <f>ACT!$AI$13</f>
        <v>7611</v>
      </c>
      <c r="Q286" s="35">
        <f>ACT!$AJ$13</f>
        <v>8969</v>
      </c>
      <c r="R286" s="61">
        <f>NSW!$AI$13</f>
        <v>108849</v>
      </c>
      <c r="S286" s="35">
        <f>NSW!$AJ$13</f>
        <v>123812</v>
      </c>
      <c r="T286" s="61">
        <f>VIC!$AI$13</f>
        <v>77946</v>
      </c>
      <c r="U286" s="35">
        <f>VIC!$AJ$13</f>
        <v>89299</v>
      </c>
      <c r="V286" s="61">
        <f>QLD!$AI$13</f>
        <v>60563</v>
      </c>
      <c r="W286" s="35">
        <f>QLD!$AJ$13</f>
        <v>68497</v>
      </c>
      <c r="X286" s="61">
        <f>SA!$AI$13</f>
        <v>20218</v>
      </c>
      <c r="Y286" s="35">
        <f>SA!$AJ$13</f>
        <v>22438</v>
      </c>
      <c r="Z286" s="61">
        <f>WA!$AI$13</f>
        <v>43278</v>
      </c>
      <c r="AA286" s="35">
        <f>WA!$AJ$13</f>
        <v>45154</v>
      </c>
      <c r="AB286" s="61">
        <f>TAS!$AI$13</f>
        <v>4990</v>
      </c>
      <c r="AC286" s="35">
        <f>TAS!$AJ$13</f>
        <v>5886</v>
      </c>
      <c r="AD286" s="61">
        <f>NT!$AI$13</f>
        <v>3037</v>
      </c>
      <c r="AE286" s="35">
        <f>NT!$AJ$13</f>
        <v>3811</v>
      </c>
    </row>
    <row r="287" spans="1:31">
      <c r="A287" s="16"/>
      <c r="B287" s="10"/>
      <c r="E287" s="4"/>
      <c r="F287" s="10"/>
      <c r="J287" s="10"/>
      <c r="K287" s="15"/>
      <c r="M287" s="54" t="s">
        <v>13</v>
      </c>
      <c r="N287" s="61">
        <f>Australia!$AI$14</f>
        <v>354589</v>
      </c>
      <c r="O287" s="35">
        <f>Australia!$AJ$14</f>
        <v>388754</v>
      </c>
      <c r="P287" s="61">
        <f>ACT!$AI$14</f>
        <v>7533</v>
      </c>
      <c r="Q287" s="35">
        <f>ACT!$AJ$14</f>
        <v>8489</v>
      </c>
      <c r="R287" s="61">
        <f>NSW!$AI$14</f>
        <v>120131</v>
      </c>
      <c r="S287" s="35">
        <f>NSW!$AJ$14</f>
        <v>131368</v>
      </c>
      <c r="T287" s="61">
        <f>VIC!$AI$14</f>
        <v>84456</v>
      </c>
      <c r="U287" s="35">
        <f>VIC!$AJ$14</f>
        <v>93883</v>
      </c>
      <c r="V287" s="61">
        <f>QLD!$AI$14</f>
        <v>67248</v>
      </c>
      <c r="W287" s="35">
        <f>QLD!$AJ$14</f>
        <v>74609</v>
      </c>
      <c r="X287" s="61">
        <f>SA!$AI$14</f>
        <v>21550</v>
      </c>
      <c r="Y287" s="35">
        <f>SA!$AJ$14</f>
        <v>23546</v>
      </c>
      <c r="Z287" s="61">
        <f>WA!$AI$14</f>
        <v>44735</v>
      </c>
      <c r="AA287" s="35">
        <f>WA!$AJ$14</f>
        <v>46460</v>
      </c>
      <c r="AB287" s="61">
        <f>TAS!$AI$14</f>
        <v>5640</v>
      </c>
      <c r="AC287" s="35">
        <f>TAS!$AJ$14</f>
        <v>6747</v>
      </c>
      <c r="AD287" s="61">
        <f>NT!$AI$14</f>
        <v>3296</v>
      </c>
      <c r="AE287" s="35">
        <f>NT!$AJ$14</f>
        <v>3652</v>
      </c>
    </row>
    <row r="288" spans="1:31">
      <c r="A288" s="16"/>
      <c r="B288" s="10"/>
      <c r="E288" s="4"/>
      <c r="F288" s="10"/>
      <c r="J288" s="10"/>
      <c r="K288" s="15"/>
      <c r="M288" s="54" t="s">
        <v>14</v>
      </c>
      <c r="N288" s="61">
        <f>Australia!$AI$15</f>
        <v>372180</v>
      </c>
      <c r="O288" s="35">
        <f>Australia!$AJ$15</f>
        <v>407164</v>
      </c>
      <c r="P288" s="61">
        <f>ACT!$AI$15</f>
        <v>7506</v>
      </c>
      <c r="Q288" s="35">
        <f>ACT!$AJ$15</f>
        <v>8552</v>
      </c>
      <c r="R288" s="61">
        <f>NSW!$AI$15</f>
        <v>121194</v>
      </c>
      <c r="S288" s="35">
        <f>NSW!$AJ$15</f>
        <v>132842</v>
      </c>
      <c r="T288" s="61">
        <f>VIC!$AI$15</f>
        <v>89872</v>
      </c>
      <c r="U288" s="35">
        <f>VIC!$AJ$15</f>
        <v>99782</v>
      </c>
      <c r="V288" s="61">
        <f>QLD!$AI$15</f>
        <v>71530</v>
      </c>
      <c r="W288" s="35">
        <f>QLD!$AJ$15</f>
        <v>78724</v>
      </c>
      <c r="X288" s="61">
        <f>SA!$AI$15</f>
        <v>24150</v>
      </c>
      <c r="Y288" s="35">
        <f>SA!$AJ$15</f>
        <v>26504</v>
      </c>
      <c r="Z288" s="61">
        <f>WA!$AI$15</f>
        <v>47627</v>
      </c>
      <c r="AA288" s="35">
        <f>WA!$AJ$15</f>
        <v>48989</v>
      </c>
      <c r="AB288" s="61">
        <f>TAS!$AI$15</f>
        <v>6941</v>
      </c>
      <c r="AC288" s="35">
        <f>TAS!$AJ$15</f>
        <v>7945</v>
      </c>
      <c r="AD288" s="61">
        <f>NT!$AI$15</f>
        <v>3360</v>
      </c>
      <c r="AE288" s="35">
        <f>NT!$AJ$15</f>
        <v>3826</v>
      </c>
    </row>
    <row r="289" spans="1:31">
      <c r="A289" s="43" t="s">
        <v>4</v>
      </c>
      <c r="B289" s="10"/>
      <c r="E289" s="9" t="s">
        <v>4</v>
      </c>
      <c r="F289" s="10"/>
      <c r="J289" s="10"/>
      <c r="K289" s="15"/>
      <c r="M289" s="54" t="s">
        <v>15</v>
      </c>
      <c r="N289" s="61">
        <f>Australia!$AI$16</f>
        <v>373197</v>
      </c>
      <c r="O289" s="35">
        <f>Australia!$AJ$16</f>
        <v>401656</v>
      </c>
      <c r="P289" s="61">
        <f>ACT!$AI$16</f>
        <v>7381</v>
      </c>
      <c r="Q289" s="35">
        <f>ACT!$AJ$16</f>
        <v>8274</v>
      </c>
      <c r="R289" s="61">
        <f>NSW!$AI$16</f>
        <v>121681</v>
      </c>
      <c r="S289" s="35">
        <f>NSW!$AJ$16</f>
        <v>130430</v>
      </c>
      <c r="T289" s="61">
        <f>VIC!$AI$16</f>
        <v>88630</v>
      </c>
      <c r="U289" s="35">
        <f>VIC!$AJ$16</f>
        <v>96333</v>
      </c>
      <c r="V289" s="61">
        <f>QLD!$AI$16</f>
        <v>71669</v>
      </c>
      <c r="W289" s="35">
        <f>QLD!$AJ$16</f>
        <v>77508</v>
      </c>
      <c r="X289" s="61">
        <f>SA!$AI$16</f>
        <v>25701</v>
      </c>
      <c r="Y289" s="35">
        <f>SA!$AJ$16</f>
        <v>28289</v>
      </c>
      <c r="Z289" s="61">
        <f>WA!$AI$16</f>
        <v>47039</v>
      </c>
      <c r="AA289" s="35">
        <f>WA!$AJ$16</f>
        <v>48306</v>
      </c>
      <c r="AB289" s="61">
        <f>TAS!$AI$16</f>
        <v>7549</v>
      </c>
      <c r="AC289" s="35">
        <f>TAS!$AJ$16</f>
        <v>8872</v>
      </c>
      <c r="AD289" s="61">
        <f>NT!$AI$16</f>
        <v>3547</v>
      </c>
      <c r="AE289" s="35">
        <f>NT!$AJ$16</f>
        <v>3644</v>
      </c>
    </row>
    <row r="290" spans="1:31">
      <c r="A290" s="16"/>
      <c r="B290" s="10"/>
      <c r="E290" s="4"/>
      <c r="F290" s="10"/>
      <c r="J290" s="10"/>
      <c r="K290" s="15"/>
      <c r="M290" s="54" t="s">
        <v>16</v>
      </c>
      <c r="N290" s="61">
        <f>Australia!$AI$17</f>
        <v>388205</v>
      </c>
      <c r="O290" s="35">
        <f>Australia!$AJ$17</f>
        <v>418840</v>
      </c>
      <c r="P290" s="61">
        <f>ACT!$AI$17</f>
        <v>7547</v>
      </c>
      <c r="Q290" s="35">
        <f>ACT!$AJ$17</f>
        <v>8604</v>
      </c>
      <c r="R290" s="61">
        <f>NSW!$AI$17</f>
        <v>125673</v>
      </c>
      <c r="S290" s="35">
        <f>NSW!$AJ$17</f>
        <v>135334</v>
      </c>
      <c r="T290" s="61">
        <f>VIC!$AI$17</f>
        <v>92199</v>
      </c>
      <c r="U290" s="35">
        <f>VIC!$AJ$17</f>
        <v>99336</v>
      </c>
      <c r="V290" s="61">
        <f>QLD!$AI$17</f>
        <v>74204</v>
      </c>
      <c r="W290" s="35">
        <f>QLD!$AJ$17</f>
        <v>80719</v>
      </c>
      <c r="X290" s="61">
        <f>SA!$AI$17</f>
        <v>28753</v>
      </c>
      <c r="Y290" s="35">
        <f>SA!$AJ$17</f>
        <v>31913</v>
      </c>
      <c r="Z290" s="61">
        <f>WA!$AI$17</f>
        <v>46954</v>
      </c>
      <c r="AA290" s="35">
        <f>WA!$AJ$17</f>
        <v>48742</v>
      </c>
      <c r="AB290" s="61">
        <f>TAS!$AI$17</f>
        <v>9351</v>
      </c>
      <c r="AC290" s="35">
        <f>TAS!$AJ$17</f>
        <v>10627</v>
      </c>
      <c r="AD290" s="61">
        <f>NT!$AI$17</f>
        <v>3524</v>
      </c>
      <c r="AE290" s="35">
        <f>NT!$AJ$17</f>
        <v>3565</v>
      </c>
    </row>
    <row r="291" spans="1:31">
      <c r="A291" s="16"/>
      <c r="B291" s="10"/>
      <c r="E291" s="4"/>
      <c r="F291" s="10"/>
      <c r="J291" s="10"/>
      <c r="K291" s="15"/>
      <c r="M291" s="54" t="s">
        <v>17</v>
      </c>
      <c r="N291" s="61">
        <f>Australia!$AI$18</f>
        <v>369244</v>
      </c>
      <c r="O291" s="35">
        <f>Australia!$AJ$18</f>
        <v>397791</v>
      </c>
      <c r="P291" s="61">
        <f>ACT!$AI$18</f>
        <v>7153</v>
      </c>
      <c r="Q291" s="35">
        <f>ACT!$AJ$18</f>
        <v>7765</v>
      </c>
      <c r="R291" s="61">
        <f>NSW!$AI$18</f>
        <v>118592</v>
      </c>
      <c r="S291" s="35">
        <f>NSW!$AJ$18</f>
        <v>127828</v>
      </c>
      <c r="T291" s="61">
        <f>VIC!$AI$18</f>
        <v>87573</v>
      </c>
      <c r="U291" s="35">
        <f>VIC!$AJ$18</f>
        <v>94834</v>
      </c>
      <c r="V291" s="61">
        <f>QLD!$AI$18</f>
        <v>70673</v>
      </c>
      <c r="W291" s="35">
        <f>QLD!$AJ$18</f>
        <v>76128</v>
      </c>
      <c r="X291" s="61">
        <f>SA!$AI$18</f>
        <v>29169</v>
      </c>
      <c r="Y291" s="35">
        <f>SA!$AJ$18</f>
        <v>32218</v>
      </c>
      <c r="Z291" s="61">
        <f>WA!$AI$18</f>
        <v>43490</v>
      </c>
      <c r="AA291" s="35">
        <f>WA!$AJ$18</f>
        <v>45443</v>
      </c>
      <c r="AB291" s="61">
        <f>TAS!$AI$18</f>
        <v>9442</v>
      </c>
      <c r="AC291" s="35">
        <f>TAS!$AJ$18</f>
        <v>10456</v>
      </c>
      <c r="AD291" s="61">
        <f>NT!$AI$18</f>
        <v>3152</v>
      </c>
      <c r="AE291" s="35">
        <f>NT!$AJ$18</f>
        <v>3119</v>
      </c>
    </row>
    <row r="292" spans="1:31" ht="12.75" customHeight="1">
      <c r="A292" s="44"/>
      <c r="B292" s="10"/>
      <c r="E292" s="45"/>
      <c r="F292" s="10"/>
      <c r="J292" s="10"/>
      <c r="K292" s="15"/>
      <c r="M292" s="54" t="s">
        <v>18</v>
      </c>
      <c r="N292" s="61">
        <f>Australia!$AI$19</f>
        <v>348513</v>
      </c>
      <c r="O292" s="35">
        <f>Australia!$AJ$19</f>
        <v>366630</v>
      </c>
      <c r="P292" s="61">
        <f>ACT!$AI$19</f>
        <v>6601</v>
      </c>
      <c r="Q292" s="35">
        <f>ACT!$AJ$19</f>
        <v>6970</v>
      </c>
      <c r="R292" s="61">
        <f>NSW!$AI$19</f>
        <v>112994</v>
      </c>
      <c r="S292" s="35">
        <f>NSW!$AJ$19</f>
        <v>117840</v>
      </c>
      <c r="T292" s="61">
        <f>VIC!$AI$19</f>
        <v>81725</v>
      </c>
      <c r="U292" s="35">
        <f>VIC!$AJ$19</f>
        <v>87846</v>
      </c>
      <c r="V292" s="61">
        <f>QLD!$AI$19</f>
        <v>67154</v>
      </c>
      <c r="W292" s="35">
        <f>QLD!$AJ$19</f>
        <v>70889</v>
      </c>
      <c r="X292" s="61">
        <f>SA!$AI$19</f>
        <v>28573</v>
      </c>
      <c r="Y292" s="35">
        <f>SA!$AJ$19</f>
        <v>30986</v>
      </c>
      <c r="Z292" s="61">
        <f>WA!$AI$19</f>
        <v>39633</v>
      </c>
      <c r="AA292" s="35">
        <f>WA!$AJ$19</f>
        <v>39971</v>
      </c>
      <c r="AB292" s="61">
        <f>TAS!$AI$19</f>
        <v>9210</v>
      </c>
      <c r="AC292" s="35">
        <f>TAS!$AJ$19</f>
        <v>9839</v>
      </c>
      <c r="AD292" s="61">
        <f>NT!$AI$19</f>
        <v>2623</v>
      </c>
      <c r="AE292" s="35">
        <f>NT!$AJ$19</f>
        <v>2289</v>
      </c>
    </row>
    <row r="293" spans="1:31">
      <c r="A293" s="16"/>
      <c r="B293" s="10"/>
      <c r="E293" s="4"/>
      <c r="F293" s="10"/>
      <c r="J293" s="10"/>
      <c r="K293" s="15"/>
      <c r="M293" s="54" t="s">
        <v>19</v>
      </c>
      <c r="N293" s="61">
        <f>Australia!$AI$20</f>
        <v>270379</v>
      </c>
      <c r="O293" s="35">
        <f>Australia!$AJ$20</f>
        <v>278804</v>
      </c>
      <c r="P293" s="61">
        <f>ACT!$AI$20</f>
        <v>4636</v>
      </c>
      <c r="Q293" s="35">
        <f>ACT!$AJ$20</f>
        <v>4672</v>
      </c>
      <c r="R293" s="61">
        <f>NSW!$AI$20</f>
        <v>88744</v>
      </c>
      <c r="S293" s="35">
        <f>NSW!$AJ$20</f>
        <v>91361</v>
      </c>
      <c r="T293" s="61">
        <f>VIC!$AI$20</f>
        <v>64432</v>
      </c>
      <c r="U293" s="35">
        <f>VIC!$AJ$20</f>
        <v>67300</v>
      </c>
      <c r="V293" s="61">
        <f>QLD!$AI$20</f>
        <v>52198</v>
      </c>
      <c r="W293" s="35">
        <f>QLD!$AJ$20</f>
        <v>54292</v>
      </c>
      <c r="X293" s="61">
        <f>SA!$AI$20</f>
        <v>22815</v>
      </c>
      <c r="Y293" s="35">
        <f>SA!$AJ$20</f>
        <v>23929</v>
      </c>
      <c r="Z293" s="61">
        <f>WA!$AI$20</f>
        <v>28756</v>
      </c>
      <c r="AA293" s="35">
        <f>WA!$AJ$20</f>
        <v>28442</v>
      </c>
      <c r="AB293" s="61">
        <f>TAS!$AI$20</f>
        <v>7293</v>
      </c>
      <c r="AC293" s="35">
        <f>TAS!$AJ$20</f>
        <v>7539</v>
      </c>
      <c r="AD293" s="61">
        <f>NT!$AI$20</f>
        <v>1505</v>
      </c>
      <c r="AE293" s="35">
        <f>NT!$AJ$20</f>
        <v>1269</v>
      </c>
    </row>
    <row r="294" spans="1:31">
      <c r="A294" s="16"/>
      <c r="B294" s="10"/>
      <c r="E294" s="4"/>
      <c r="F294" s="10"/>
      <c r="J294" s="10"/>
      <c r="K294" s="15"/>
      <c r="M294" s="54" t="s">
        <v>20</v>
      </c>
      <c r="N294" s="61">
        <f>Australia!$AI$21</f>
        <v>185886</v>
      </c>
      <c r="O294" s="35">
        <f>Australia!$AJ$21</f>
        <v>194581</v>
      </c>
      <c r="P294" s="61">
        <f>ACT!$AI$21</f>
        <v>2736</v>
      </c>
      <c r="Q294" s="35">
        <f>ACT!$AJ$21</f>
        <v>3021</v>
      </c>
      <c r="R294" s="61">
        <f>NSW!$AI$21</f>
        <v>61168</v>
      </c>
      <c r="S294" s="35">
        <f>NSW!$AJ$21</f>
        <v>63085</v>
      </c>
      <c r="T294" s="61">
        <f>VIC!$AI$21</f>
        <v>45341</v>
      </c>
      <c r="U294" s="35">
        <f>VIC!$AJ$21</f>
        <v>48038</v>
      </c>
      <c r="V294" s="61">
        <f>QLD!$AI$21</f>
        <v>35659</v>
      </c>
      <c r="W294" s="35">
        <f>QLD!$AJ$21</f>
        <v>37549</v>
      </c>
      <c r="X294" s="61">
        <f>SA!$AI$21</f>
        <v>15618</v>
      </c>
      <c r="Y294" s="35">
        <f>SA!$AJ$21</f>
        <v>16762</v>
      </c>
      <c r="Z294" s="61">
        <f>WA!$AI$21</f>
        <v>19461</v>
      </c>
      <c r="AA294" s="35">
        <f>WA!$AJ$21</f>
        <v>20063</v>
      </c>
      <c r="AB294" s="61">
        <f>TAS!$AI$21</f>
        <v>5092</v>
      </c>
      <c r="AC294" s="35">
        <f>TAS!$AJ$21</f>
        <v>5447</v>
      </c>
      <c r="AD294" s="61">
        <f>NT!$AI$21</f>
        <v>811</v>
      </c>
      <c r="AE294" s="35">
        <f>NT!$AJ$21</f>
        <v>616</v>
      </c>
    </row>
    <row r="295" spans="1:31">
      <c r="A295" s="16"/>
      <c r="B295" s="10"/>
      <c r="E295" s="4"/>
      <c r="F295" s="10"/>
      <c r="J295" s="10"/>
      <c r="K295" s="15"/>
      <c r="M295" s="54" t="s">
        <v>21</v>
      </c>
      <c r="N295" s="61">
        <f>Australia!$AI$22</f>
        <v>126661</v>
      </c>
      <c r="O295" s="35">
        <f>Australia!$AJ$22</f>
        <v>142840</v>
      </c>
      <c r="P295" s="61">
        <f>ACT!$AI$22</f>
        <v>1710</v>
      </c>
      <c r="Q295" s="35">
        <f>ACT!$AJ$22</f>
        <v>1977</v>
      </c>
      <c r="R295" s="61">
        <f>NSW!$AI$22</f>
        <v>41647</v>
      </c>
      <c r="S295" s="35">
        <f>NSW!$AJ$22</f>
        <v>46051</v>
      </c>
      <c r="T295" s="61">
        <f>VIC!$AI$22</f>
        <v>31748</v>
      </c>
      <c r="U295" s="35">
        <f>VIC!$AJ$22</f>
        <v>36705</v>
      </c>
      <c r="V295" s="61">
        <f>QLD!$AI$22</f>
        <v>23815</v>
      </c>
      <c r="W295" s="35">
        <f>QLD!$AJ$22</f>
        <v>26894</v>
      </c>
      <c r="X295" s="61">
        <f>SA!$AI$22</f>
        <v>11161</v>
      </c>
      <c r="Y295" s="35">
        <f>SA!$AJ$22</f>
        <v>12619</v>
      </c>
      <c r="Z295" s="61">
        <f>WA!$AI$22</f>
        <v>12792</v>
      </c>
      <c r="AA295" s="35">
        <f>WA!$AJ$22</f>
        <v>14310</v>
      </c>
      <c r="AB295" s="61">
        <f>TAS!$AI$22</f>
        <v>3468</v>
      </c>
      <c r="AC295" s="35">
        <f>TAS!$AJ$22</f>
        <v>4012</v>
      </c>
      <c r="AD295" s="61">
        <f>NT!$AI$22</f>
        <v>320</v>
      </c>
      <c r="AE295" s="35">
        <f>NT!$AJ$22</f>
        <v>272</v>
      </c>
    </row>
    <row r="296" spans="1:31">
      <c r="A296" s="16"/>
      <c r="B296" s="10"/>
      <c r="E296" s="4"/>
      <c r="F296" s="10"/>
      <c r="J296" s="10"/>
      <c r="K296" s="15"/>
      <c r="M296" s="54" t="s">
        <v>29</v>
      </c>
      <c r="N296" s="61">
        <f>Australia!$AI$23</f>
        <v>92088</v>
      </c>
      <c r="O296" s="35">
        <f>Australia!$AJ$23</f>
        <v>112857</v>
      </c>
      <c r="P296" s="61">
        <f>ACT!$AI$23</f>
        <v>1182</v>
      </c>
      <c r="Q296" s="35">
        <f>ACT!$AJ$23</f>
        <v>1429</v>
      </c>
      <c r="R296" s="61">
        <f>NSW!$AI$23</f>
        <v>30237</v>
      </c>
      <c r="S296" s="35">
        <f>NSW!$AJ$23</f>
        <v>35984</v>
      </c>
      <c r="T296" s="61">
        <f>VIC!$AI$23</f>
        <v>24252</v>
      </c>
      <c r="U296" s="35">
        <f>VIC!$AJ$23</f>
        <v>30485</v>
      </c>
      <c r="V296" s="61">
        <f>QLD!$AI$23</f>
        <v>16511</v>
      </c>
      <c r="W296" s="35">
        <f>QLD!$AJ$23</f>
        <v>20416</v>
      </c>
      <c r="X296" s="61">
        <f>SA!$AI$23</f>
        <v>8400</v>
      </c>
      <c r="Y296" s="35">
        <f>SA!$AJ$23</f>
        <v>10706</v>
      </c>
      <c r="Z296" s="61">
        <f>WA!$AI$23</f>
        <v>8810</v>
      </c>
      <c r="AA296" s="35">
        <f>WA!$AJ$23</f>
        <v>10639</v>
      </c>
      <c r="AB296" s="61">
        <f>TAS!$AI$23</f>
        <v>2519</v>
      </c>
      <c r="AC296" s="35">
        <f>TAS!$AJ$23</f>
        <v>3019</v>
      </c>
      <c r="AD296" s="61">
        <f>NT!$AI$23</f>
        <v>177</v>
      </c>
      <c r="AE296" s="35">
        <f>NT!$AJ$23</f>
        <v>179</v>
      </c>
    </row>
    <row r="297" spans="1:31">
      <c r="A297" s="16"/>
      <c r="B297" s="10"/>
      <c r="E297" s="4"/>
      <c r="F297" s="10"/>
      <c r="J297" s="10"/>
      <c r="K297" s="15"/>
      <c r="M297" s="54" t="s">
        <v>30</v>
      </c>
      <c r="N297" s="61">
        <f>Australia!$AI$24</f>
        <v>36776</v>
      </c>
      <c r="O297" s="35">
        <f>Australia!$AJ$24</f>
        <v>66942</v>
      </c>
      <c r="P297" s="61">
        <f>ACT!$AI$24</f>
        <v>505</v>
      </c>
      <c r="Q297" s="35">
        <f>ACT!$AJ$24</f>
        <v>889</v>
      </c>
      <c r="R297" s="61">
        <f>NSW!$AI$24</f>
        <v>11939</v>
      </c>
      <c r="S297" s="35">
        <f>NSW!$AJ$24</f>
        <v>21008</v>
      </c>
      <c r="T297" s="61">
        <f>VIC!$AI$24</f>
        <v>10058</v>
      </c>
      <c r="U297" s="35">
        <f>VIC!$AJ$24</f>
        <v>18546</v>
      </c>
      <c r="V297" s="61">
        <f>QLD!$AI$24</f>
        <v>6317</v>
      </c>
      <c r="W297" s="35">
        <f>QLD!$AJ$24</f>
        <v>11753</v>
      </c>
      <c r="X297" s="61">
        <f>SA!$AI$24</f>
        <v>3661</v>
      </c>
      <c r="Y297" s="35">
        <f>SA!$AJ$24</f>
        <v>6942</v>
      </c>
      <c r="Z297" s="61">
        <f>WA!$AI$24</f>
        <v>3384</v>
      </c>
      <c r="AA297" s="35">
        <f>WA!$AJ$24</f>
        <v>6032</v>
      </c>
      <c r="AB297" s="61">
        <f>TAS!$AI$24</f>
        <v>863</v>
      </c>
      <c r="AC297" s="35">
        <f>TAS!$AJ$24</f>
        <v>1704</v>
      </c>
      <c r="AD297" s="61">
        <f>NT!$AI$24</f>
        <v>49</v>
      </c>
      <c r="AE297" s="35">
        <f>NT!$AJ$24</f>
        <v>68</v>
      </c>
    </row>
    <row r="298" spans="1:31">
      <c r="A298" s="16"/>
      <c r="B298" s="10"/>
      <c r="E298" s="4"/>
      <c r="F298" s="10"/>
      <c r="J298" s="10"/>
      <c r="K298" s="15"/>
      <c r="M298" s="54" t="s">
        <v>22</v>
      </c>
      <c r="N298" s="61">
        <f>Australia!$AI$25</f>
        <v>9243</v>
      </c>
      <c r="O298" s="35">
        <f>Australia!$AJ$25</f>
        <v>26648</v>
      </c>
      <c r="P298" s="61">
        <f>ACT!$AI$25</f>
        <v>97</v>
      </c>
      <c r="Q298" s="35">
        <f>ACT!$AJ$25</f>
        <v>330</v>
      </c>
      <c r="R298" s="61">
        <f>NSW!$AI$25</f>
        <v>2953</v>
      </c>
      <c r="S298" s="35">
        <f>NSW!$AJ$25</f>
        <v>8237</v>
      </c>
      <c r="T298" s="61">
        <f>VIC!$AI$25</f>
        <v>2674</v>
      </c>
      <c r="U298" s="35">
        <f>VIC!$AJ$25</f>
        <v>7425</v>
      </c>
      <c r="V298" s="61">
        <f>QLD!$AI$25</f>
        <v>1488</v>
      </c>
      <c r="W298" s="35">
        <f>QLD!$AJ$25</f>
        <v>4780</v>
      </c>
      <c r="X298" s="61">
        <f>SA!$AI$25</f>
        <v>956</v>
      </c>
      <c r="Y298" s="35">
        <f>SA!$AJ$25</f>
        <v>2842</v>
      </c>
      <c r="Z298" s="61">
        <f>WA!$AI$25</f>
        <v>883</v>
      </c>
      <c r="AA298" s="35">
        <f>WA!$AJ$25</f>
        <v>2368</v>
      </c>
      <c r="AB298" s="61">
        <f>TAS!$AI$25</f>
        <v>186</v>
      </c>
      <c r="AC298" s="35">
        <f>TAS!$AJ$25</f>
        <v>643</v>
      </c>
      <c r="AD298" s="61">
        <f>NT!$AI$25</f>
        <v>6</v>
      </c>
      <c r="AE298" s="35">
        <f>NT!$AJ$25</f>
        <v>23</v>
      </c>
    </row>
    <row r="299" spans="1:31" ht="12.95" customHeight="1">
      <c r="A299" s="16"/>
      <c r="B299" s="10"/>
      <c r="E299" s="4"/>
      <c r="F299" s="10"/>
      <c r="J299" s="10"/>
      <c r="K299" s="15"/>
      <c r="M299" s="55" t="s">
        <v>23</v>
      </c>
      <c r="N299" s="62">
        <f>Australia!$AI$26</f>
        <v>2009</v>
      </c>
      <c r="O299" s="56">
        <f>Australia!$AJ$26</f>
        <v>7774</v>
      </c>
      <c r="P299" s="62">
        <f>ACT!$AI$26</f>
        <v>22</v>
      </c>
      <c r="Q299" s="56">
        <f>ACT!$AJ$26</f>
        <v>90</v>
      </c>
      <c r="R299" s="62">
        <f>NSW!$AI$26</f>
        <v>636</v>
      </c>
      <c r="S299" s="56">
        <f>NSW!$AJ$26</f>
        <v>2326</v>
      </c>
      <c r="T299" s="62">
        <f>VIC!$AI$26</f>
        <v>569</v>
      </c>
      <c r="U299" s="56">
        <f>VIC!$AJ$26</f>
        <v>2275</v>
      </c>
      <c r="V299" s="62">
        <f>QLD!$AI$26</f>
        <v>355</v>
      </c>
      <c r="W299" s="56">
        <f>QLD!$AJ$26</f>
        <v>1412</v>
      </c>
      <c r="X299" s="62">
        <f>SA!$AI$26</f>
        <v>195</v>
      </c>
      <c r="Y299" s="56">
        <f>SA!$AJ$26</f>
        <v>834</v>
      </c>
      <c r="Z299" s="62">
        <f>WA!$AI$26</f>
        <v>192</v>
      </c>
      <c r="AA299" s="56">
        <f>WA!$AJ$26</f>
        <v>643</v>
      </c>
      <c r="AB299" s="62">
        <f>TAS!$AI$26</f>
        <v>39</v>
      </c>
      <c r="AC299" s="56">
        <f>TAS!$AJ$26</f>
        <v>189</v>
      </c>
      <c r="AD299" s="62">
        <f>NT!$AI$26</f>
        <v>1</v>
      </c>
      <c r="AE299" s="56">
        <f>NT!$AJ$26</f>
        <v>5</v>
      </c>
    </row>
    <row r="300" spans="1:31">
      <c r="A300" s="43" t="s">
        <v>4</v>
      </c>
      <c r="B300" s="10"/>
      <c r="E300" s="9" t="s">
        <v>4</v>
      </c>
      <c r="F300" s="10"/>
      <c r="J300" s="10"/>
      <c r="K300" s="15"/>
      <c r="M300" s="47">
        <v>39782</v>
      </c>
      <c r="N300" s="47"/>
      <c r="O300" s="47"/>
      <c r="P300" s="47"/>
      <c r="Q300" s="10"/>
      <c r="R300" s="10"/>
      <c r="S300" s="10"/>
      <c r="T300" s="10"/>
      <c r="U300" s="10"/>
      <c r="V300" s="10"/>
      <c r="W300" s="10"/>
      <c r="X300" s="47">
        <f>M300</f>
        <v>39782</v>
      </c>
      <c r="Y300" s="10"/>
      <c r="Z300" s="10"/>
      <c r="AA300" s="10"/>
      <c r="AB300" s="10"/>
      <c r="AC300" s="10"/>
      <c r="AD300" s="10"/>
      <c r="AE300" s="10"/>
    </row>
    <row r="301" spans="1:31" ht="12.75" customHeight="1">
      <c r="A301" s="16"/>
      <c r="B301" s="10"/>
      <c r="E301" s="4"/>
      <c r="F301" s="10"/>
      <c r="J301" s="10"/>
      <c r="K301" s="15"/>
      <c r="M301" s="370" t="s">
        <v>0</v>
      </c>
      <c r="N301" s="368" t="s">
        <v>40</v>
      </c>
      <c r="O301" s="369"/>
      <c r="P301" s="368" t="s">
        <v>3</v>
      </c>
      <c r="Q301" s="369"/>
      <c r="R301" s="368" t="s">
        <v>31</v>
      </c>
      <c r="S301" s="369"/>
      <c r="T301" s="368" t="s">
        <v>32</v>
      </c>
      <c r="U301" s="369"/>
      <c r="V301" s="368" t="s">
        <v>33</v>
      </c>
      <c r="W301" s="369"/>
      <c r="X301" s="368" t="s">
        <v>34</v>
      </c>
      <c r="Y301" s="369"/>
      <c r="Z301" s="368" t="s">
        <v>35</v>
      </c>
      <c r="AA301" s="369"/>
      <c r="AB301" s="368" t="s">
        <v>36</v>
      </c>
      <c r="AC301" s="369"/>
      <c r="AD301" s="368" t="s">
        <v>37</v>
      </c>
      <c r="AE301" s="369"/>
    </row>
    <row r="302" spans="1:31" ht="13.15">
      <c r="A302" s="16"/>
      <c r="B302" s="10"/>
      <c r="E302" s="4"/>
      <c r="F302" s="10"/>
      <c r="J302" s="10"/>
      <c r="K302" s="15"/>
      <c r="M302" s="371"/>
      <c r="N302" s="58" t="s">
        <v>26</v>
      </c>
      <c r="O302" s="59" t="s">
        <v>27</v>
      </c>
      <c r="P302" s="58" t="s">
        <v>26</v>
      </c>
      <c r="Q302" s="59" t="s">
        <v>27</v>
      </c>
      <c r="R302" s="58" t="s">
        <v>26</v>
      </c>
      <c r="S302" s="59" t="s">
        <v>27</v>
      </c>
      <c r="T302" s="58" t="s">
        <v>26</v>
      </c>
      <c r="U302" s="59" t="s">
        <v>27</v>
      </c>
      <c r="V302" s="58" t="s">
        <v>26</v>
      </c>
      <c r="W302" s="59" t="s">
        <v>27</v>
      </c>
      <c r="X302" s="58" t="s">
        <v>26</v>
      </c>
      <c r="Y302" s="59" t="s">
        <v>27</v>
      </c>
      <c r="Z302" s="58" t="s">
        <v>26</v>
      </c>
      <c r="AA302" s="59" t="s">
        <v>27</v>
      </c>
      <c r="AB302" s="58" t="s">
        <v>26</v>
      </c>
      <c r="AC302" s="59" t="s">
        <v>27</v>
      </c>
      <c r="AD302" s="58" t="s">
        <v>26</v>
      </c>
      <c r="AE302" s="59" t="s">
        <v>27</v>
      </c>
    </row>
    <row r="303" spans="1:31">
      <c r="A303" s="43" t="s">
        <v>4</v>
      </c>
      <c r="B303" s="10"/>
      <c r="D303" s="10"/>
      <c r="E303" s="4"/>
      <c r="F303" s="10"/>
      <c r="J303" s="10"/>
      <c r="K303" s="15"/>
      <c r="M303" s="54" t="s">
        <v>6</v>
      </c>
      <c r="N303" s="61">
        <f>Australia!$AL$7</f>
        <v>321705</v>
      </c>
      <c r="O303" s="35">
        <f>Australia!$AM$7</f>
        <v>303024</v>
      </c>
      <c r="P303" s="61">
        <f>ACT!$AL$7</f>
        <v>7133</v>
      </c>
      <c r="Q303" s="35">
        <f>ACT!$AM$7</f>
        <v>6575</v>
      </c>
      <c r="R303" s="61">
        <f>NSW!$AL$7</f>
        <v>107502</v>
      </c>
      <c r="S303" s="35">
        <f>NSW!$AM$7</f>
        <v>100953</v>
      </c>
      <c r="T303" s="61">
        <f>VIC!$AL$7</f>
        <v>74113</v>
      </c>
      <c r="U303" s="35">
        <f>VIC!$AM$7</f>
        <v>70095</v>
      </c>
      <c r="V303" s="61">
        <f>QLD!$AL$7</f>
        <v>62951</v>
      </c>
      <c r="W303" s="35">
        <f>QLD!$AM$7</f>
        <v>59274</v>
      </c>
      <c r="X303" s="61">
        <f>SA!$AL$7</f>
        <v>19668</v>
      </c>
      <c r="Y303" s="35">
        <f>SA!$AM$7</f>
        <v>18690</v>
      </c>
      <c r="Z303" s="61">
        <f>WA!$AL$7</f>
        <v>41784</v>
      </c>
      <c r="AA303" s="35">
        <f>WA!$AM$7</f>
        <v>39282</v>
      </c>
      <c r="AB303" s="61">
        <f>TAS!$AL$7</f>
        <v>5264</v>
      </c>
      <c r="AC303" s="35">
        <f>TAS!$AM$7</f>
        <v>5075</v>
      </c>
      <c r="AD303" s="61">
        <f>NT!$AL$7</f>
        <v>3290</v>
      </c>
      <c r="AE303" s="35">
        <f>NT!$AM$7</f>
        <v>3080</v>
      </c>
    </row>
    <row r="304" spans="1:31" ht="12.75" customHeight="1">
      <c r="A304" s="5"/>
      <c r="B304" s="4"/>
      <c r="C304" s="4"/>
      <c r="D304" s="4"/>
      <c r="E304" s="4"/>
      <c r="F304" s="4"/>
      <c r="G304" s="4"/>
      <c r="H304" s="4"/>
      <c r="I304" s="4"/>
      <c r="J304" s="4"/>
      <c r="K304" s="15"/>
      <c r="M304" s="54" t="s">
        <v>7</v>
      </c>
      <c r="N304" s="61">
        <f>Australia!$AL$8</f>
        <v>335865</v>
      </c>
      <c r="O304" s="35">
        <f>Australia!$AM$8</f>
        <v>317341</v>
      </c>
      <c r="P304" s="61">
        <f>ACT!$AL$8</f>
        <v>6915</v>
      </c>
      <c r="Q304" s="35">
        <f>ACT!$AM$8</f>
        <v>6536</v>
      </c>
      <c r="R304" s="61">
        <f>NSW!$AL$8</f>
        <v>111734</v>
      </c>
      <c r="S304" s="35">
        <f>NSW!$AM$8</f>
        <v>105149</v>
      </c>
      <c r="T304" s="61">
        <f>VIC!$AL$8</f>
        <v>76873</v>
      </c>
      <c r="U304" s="35">
        <f>VIC!$AM$8</f>
        <v>72873</v>
      </c>
      <c r="V304" s="61">
        <f>QLD!$AL$8</f>
        <v>68059</v>
      </c>
      <c r="W304" s="35">
        <f>QLD!$AM$8</f>
        <v>63907</v>
      </c>
      <c r="X304" s="61">
        <f>SA!$AL$8</f>
        <v>20683</v>
      </c>
      <c r="Y304" s="35">
        <f>SA!$AM$8</f>
        <v>19860</v>
      </c>
      <c r="Z304" s="61">
        <f>WA!$AL$8</f>
        <v>42369</v>
      </c>
      <c r="AA304" s="35">
        <f>WA!$AM$8</f>
        <v>40234</v>
      </c>
      <c r="AB304" s="61">
        <f>TAS!$AL$8</f>
        <v>6039</v>
      </c>
      <c r="AC304" s="35">
        <f>TAS!$AM$8</f>
        <v>5705</v>
      </c>
      <c r="AD304" s="61">
        <f>NT!$AL$8</f>
        <v>3193</v>
      </c>
      <c r="AE304" s="35">
        <f>NT!$AM$8</f>
        <v>3077</v>
      </c>
    </row>
    <row r="305" spans="1:31" ht="13.15">
      <c r="A305" s="6"/>
      <c r="B305" s="7"/>
      <c r="C305" s="8"/>
      <c r="D305" s="7"/>
      <c r="E305" s="7"/>
      <c r="F305" s="7"/>
      <c r="G305" s="7"/>
      <c r="H305" s="7"/>
      <c r="I305" s="7"/>
      <c r="J305" s="7"/>
      <c r="K305" s="46"/>
      <c r="M305" s="54" t="s">
        <v>8</v>
      </c>
      <c r="N305" s="61">
        <f>Australia!$AL$9</f>
        <v>324546</v>
      </c>
      <c r="O305" s="35">
        <f>Australia!$AM$9</f>
        <v>306656</v>
      </c>
      <c r="P305" s="61">
        <f>ACT!$AL$9</f>
        <v>6493</v>
      </c>
      <c r="Q305" s="35">
        <f>ACT!$AM$9</f>
        <v>6176</v>
      </c>
      <c r="R305" s="61">
        <f>NSW!$AL$9</f>
        <v>106596</v>
      </c>
      <c r="S305" s="35">
        <f>NSW!$AM$9</f>
        <v>100232</v>
      </c>
      <c r="T305" s="61">
        <f>VIC!$AL$9</f>
        <v>73491</v>
      </c>
      <c r="U305" s="35">
        <f>VIC!$AM$9</f>
        <v>69643</v>
      </c>
      <c r="V305" s="61">
        <f>QLD!$AL$9</f>
        <v>66846</v>
      </c>
      <c r="W305" s="35">
        <f>QLD!$AM$9</f>
        <v>63065</v>
      </c>
      <c r="X305" s="61">
        <f>SA!$AL$9</f>
        <v>20766</v>
      </c>
      <c r="Y305" s="35">
        <f>SA!$AM$9</f>
        <v>19600</v>
      </c>
      <c r="Z305" s="61">
        <f>WA!$AL$9</f>
        <v>40863</v>
      </c>
      <c r="AA305" s="35">
        <f>WA!$AM$9</f>
        <v>38935</v>
      </c>
      <c r="AB305" s="61">
        <f>TAS!$AL$9</f>
        <v>6371</v>
      </c>
      <c r="AC305" s="35">
        <f>TAS!$AM$9</f>
        <v>6002</v>
      </c>
      <c r="AD305" s="61">
        <f>NT!$AL$9</f>
        <v>3120</v>
      </c>
      <c r="AE305" s="35">
        <f>NT!$AM$9</f>
        <v>3003</v>
      </c>
    </row>
    <row r="306" spans="1:31">
      <c r="M306" s="54" t="s">
        <v>9</v>
      </c>
      <c r="N306" s="61">
        <f>Australia!$AL$10</f>
        <v>335258</v>
      </c>
      <c r="O306" s="35">
        <f>Australia!$AM$10</f>
        <v>318696</v>
      </c>
      <c r="P306" s="61">
        <f>ACT!$AL$10</f>
        <v>6755</v>
      </c>
      <c r="Q306" s="35">
        <f>ACT!$AM$10</f>
        <v>6519</v>
      </c>
      <c r="R306" s="61">
        <f>NSW!$AL$10</f>
        <v>108207</v>
      </c>
      <c r="S306" s="35">
        <f>NSW!$AM$10</f>
        <v>102996</v>
      </c>
      <c r="T306" s="61">
        <f>VIC!$AL$10</f>
        <v>76947</v>
      </c>
      <c r="U306" s="35">
        <f>VIC!$AM$10</f>
        <v>73104</v>
      </c>
      <c r="V306" s="61">
        <f>QLD!$AL$10</f>
        <v>67699</v>
      </c>
      <c r="W306" s="35">
        <f>QLD!$AM$10</f>
        <v>64414</v>
      </c>
      <c r="X306" s="61">
        <f>SA!$AL$10</f>
        <v>22657</v>
      </c>
      <c r="Y306" s="35">
        <f>SA!$AM$10</f>
        <v>21707</v>
      </c>
      <c r="Z306" s="61">
        <f>WA!$AL$10</f>
        <v>42589</v>
      </c>
      <c r="AA306" s="35">
        <f>WA!$AM$10</f>
        <v>40180</v>
      </c>
      <c r="AB306" s="61">
        <f>TAS!$AL$10</f>
        <v>7215</v>
      </c>
      <c r="AC306" s="35">
        <f>TAS!$AM$10</f>
        <v>6786</v>
      </c>
      <c r="AD306" s="61">
        <f>NT!$AL$10</f>
        <v>3189</v>
      </c>
      <c r="AE306" s="35">
        <f>NT!$AM$10</f>
        <v>2990</v>
      </c>
    </row>
    <row r="307" spans="1:31">
      <c r="M307" s="54" t="s">
        <v>10</v>
      </c>
      <c r="N307" s="61">
        <f>Australia!$AL$11</f>
        <v>276474</v>
      </c>
      <c r="O307" s="35">
        <f>Australia!$AM$11</f>
        <v>285397</v>
      </c>
      <c r="P307" s="61">
        <f>ACT!$AL$11</f>
        <v>5661</v>
      </c>
      <c r="Q307" s="35">
        <f>ACT!$AM$11</f>
        <v>5952</v>
      </c>
      <c r="R307" s="61">
        <f>NSW!$AL$11</f>
        <v>88610</v>
      </c>
      <c r="S307" s="35">
        <f>NSW!$AM$11</f>
        <v>91211</v>
      </c>
      <c r="T307" s="61">
        <f>VIC!$AL$11</f>
        <v>64979</v>
      </c>
      <c r="U307" s="35">
        <f>VIC!$AM$11</f>
        <v>66284</v>
      </c>
      <c r="V307" s="61">
        <f>QLD!$AL$11</f>
        <v>51356</v>
      </c>
      <c r="W307" s="35">
        <f>QLD!$AM$11</f>
        <v>54755</v>
      </c>
      <c r="X307" s="61">
        <f>SA!$AL$11</f>
        <v>21116</v>
      </c>
      <c r="Y307" s="35">
        <f>SA!$AM$11</f>
        <v>20856</v>
      </c>
      <c r="Z307" s="61">
        <f>WA!$AL$11</f>
        <v>36155</v>
      </c>
      <c r="AA307" s="35">
        <f>WA!$AM$11</f>
        <v>37313</v>
      </c>
      <c r="AB307" s="61">
        <f>TAS!$AL$11</f>
        <v>6130</v>
      </c>
      <c r="AC307" s="35">
        <f>TAS!$AM$11</f>
        <v>6304</v>
      </c>
      <c r="AD307" s="61">
        <f>NT!$AL$11</f>
        <v>2467</v>
      </c>
      <c r="AE307" s="35">
        <f>NT!$AM$11</f>
        <v>2722</v>
      </c>
    </row>
    <row r="308" spans="1:31">
      <c r="M308" s="54" t="s">
        <v>11</v>
      </c>
      <c r="N308" s="61">
        <f>Australia!$AL$12</f>
        <v>249045</v>
      </c>
      <c r="O308" s="35">
        <f>Australia!$AM$12</f>
        <v>294140</v>
      </c>
      <c r="P308" s="61">
        <f>ACT!$AL$12</f>
        <v>5880</v>
      </c>
      <c r="Q308" s="35">
        <f>ACT!$AM$12</f>
        <v>7352</v>
      </c>
      <c r="R308" s="61">
        <f>NSW!$AL$12</f>
        <v>77604</v>
      </c>
      <c r="S308" s="35">
        <f>NSW!$AM$12</f>
        <v>93874</v>
      </c>
      <c r="T308" s="61">
        <f>VIC!$AL$12</f>
        <v>54225</v>
      </c>
      <c r="U308" s="35">
        <f>VIC!$AM$12</f>
        <v>65864</v>
      </c>
      <c r="V308" s="61">
        <f>QLD!$AL$12</f>
        <v>47626</v>
      </c>
      <c r="W308" s="35">
        <f>QLD!$AM$12</f>
        <v>56537</v>
      </c>
      <c r="X308" s="61">
        <f>SA!$AL$12</f>
        <v>17041</v>
      </c>
      <c r="Y308" s="35">
        <f>SA!$AM$12</f>
        <v>19461</v>
      </c>
      <c r="Z308" s="61">
        <f>WA!$AL$12</f>
        <v>40100</v>
      </c>
      <c r="AA308" s="35">
        <f>WA!$AM$12</f>
        <v>42836</v>
      </c>
      <c r="AB308" s="61">
        <f>TAS!$AL$12</f>
        <v>4047</v>
      </c>
      <c r="AC308" s="35">
        <f>TAS!$AM$12</f>
        <v>4828</v>
      </c>
      <c r="AD308" s="61">
        <f>NT!$AL$12</f>
        <v>2522</v>
      </c>
      <c r="AE308" s="35">
        <f>NT!$AM$12</f>
        <v>3388</v>
      </c>
    </row>
    <row r="309" spans="1:31">
      <c r="M309" s="54" t="s">
        <v>12</v>
      </c>
      <c r="N309" s="61">
        <f>Australia!$AL$13</f>
        <v>343936</v>
      </c>
      <c r="O309" s="35">
        <f>Australia!$AM$13</f>
        <v>386945</v>
      </c>
      <c r="P309" s="61">
        <f>ACT!$AL$13</f>
        <v>8196</v>
      </c>
      <c r="Q309" s="35">
        <f>ACT!$AM$13</f>
        <v>9599</v>
      </c>
      <c r="R309" s="61">
        <f>NSW!$AL$13</f>
        <v>113427</v>
      </c>
      <c r="S309" s="35">
        <f>NSW!$AM$13</f>
        <v>128471</v>
      </c>
      <c r="T309" s="61">
        <f>VIC!$AL$13</f>
        <v>81079</v>
      </c>
      <c r="U309" s="35">
        <f>VIC!$AM$13</f>
        <v>93695</v>
      </c>
      <c r="V309" s="61">
        <f>QLD!$AL$13</f>
        <v>64321</v>
      </c>
      <c r="W309" s="35">
        <f>QLD!$AM$13</f>
        <v>72169</v>
      </c>
      <c r="X309" s="61">
        <f>SA!$AL$13</f>
        <v>20910</v>
      </c>
      <c r="Y309" s="35">
        <f>SA!$AM$13</f>
        <v>23308</v>
      </c>
      <c r="Z309" s="61">
        <f>WA!$AL$13</f>
        <v>47569</v>
      </c>
      <c r="AA309" s="35">
        <f>WA!$AM$13</f>
        <v>49532</v>
      </c>
      <c r="AB309" s="61">
        <f>TAS!$AL$13</f>
        <v>5103</v>
      </c>
      <c r="AC309" s="35">
        <f>TAS!$AM$13</f>
        <v>5997</v>
      </c>
      <c r="AD309" s="61">
        <f>NT!$AL$13</f>
        <v>3331</v>
      </c>
      <c r="AE309" s="35">
        <f>NT!$AM$13</f>
        <v>4174</v>
      </c>
    </row>
    <row r="310" spans="1:31">
      <c r="M310" s="54" t="s">
        <v>13</v>
      </c>
      <c r="N310" s="61">
        <f>Australia!$AL$14</f>
        <v>360888</v>
      </c>
      <c r="O310" s="35">
        <f>Australia!$AM$14</f>
        <v>391737</v>
      </c>
      <c r="P310" s="61">
        <f>ACT!$AL$14</f>
        <v>7778</v>
      </c>
      <c r="Q310" s="35">
        <f>ACT!$AM$14</f>
        <v>8747</v>
      </c>
      <c r="R310" s="61">
        <f>NSW!$AL$14</f>
        <v>121419</v>
      </c>
      <c r="S310" s="35">
        <f>NSW!$AM$14</f>
        <v>131454</v>
      </c>
      <c r="T310" s="61">
        <f>VIC!$AL$14</f>
        <v>85677</v>
      </c>
      <c r="U310" s="35">
        <f>VIC!$AM$14</f>
        <v>94142</v>
      </c>
      <c r="V310" s="61">
        <f>QLD!$AL$14</f>
        <v>68460</v>
      </c>
      <c r="W310" s="35">
        <f>QLD!$AM$14</f>
        <v>75403</v>
      </c>
      <c r="X310" s="61">
        <f>SA!$AL$14</f>
        <v>21645</v>
      </c>
      <c r="Y310" s="35">
        <f>SA!$AM$14</f>
        <v>23482</v>
      </c>
      <c r="Z310" s="61">
        <f>WA!$AL$14</f>
        <v>46881</v>
      </c>
      <c r="AA310" s="35">
        <f>WA!$AM$14</f>
        <v>48091</v>
      </c>
      <c r="AB310" s="61">
        <f>TAS!$AL$14</f>
        <v>5582</v>
      </c>
      <c r="AC310" s="35">
        <f>TAS!$AM$14</f>
        <v>6587</v>
      </c>
      <c r="AD310" s="61">
        <f>NT!$AL$14</f>
        <v>3446</v>
      </c>
      <c r="AE310" s="35">
        <f>NT!$AM$14</f>
        <v>3831</v>
      </c>
    </row>
    <row r="311" spans="1:31">
      <c r="M311" s="54" t="s">
        <v>14</v>
      </c>
      <c r="N311" s="61">
        <f>Australia!$AL$15</f>
        <v>387739</v>
      </c>
      <c r="O311" s="35">
        <f>Australia!$AM$15</f>
        <v>423118</v>
      </c>
      <c r="P311" s="61">
        <f>ACT!$AL$15</f>
        <v>7878</v>
      </c>
      <c r="Q311" s="35">
        <f>ACT!$AM$15</f>
        <v>8953</v>
      </c>
      <c r="R311" s="61">
        <f>NSW!$AL$15</f>
        <v>126057</v>
      </c>
      <c r="S311" s="35">
        <f>NSW!$AM$15</f>
        <v>137927</v>
      </c>
      <c r="T311" s="61">
        <f>VIC!$AL$15</f>
        <v>92404</v>
      </c>
      <c r="U311" s="35">
        <f>VIC!$AM$15</f>
        <v>102632</v>
      </c>
      <c r="V311" s="61">
        <f>QLD!$AL$15</f>
        <v>75261</v>
      </c>
      <c r="W311" s="35">
        <f>QLD!$AM$15</f>
        <v>82436</v>
      </c>
      <c r="X311" s="61">
        <f>SA!$AL$15</f>
        <v>24597</v>
      </c>
      <c r="Y311" s="35">
        <f>SA!$AM$15</f>
        <v>27015</v>
      </c>
      <c r="Z311" s="61">
        <f>WA!$AL$15</f>
        <v>51018</v>
      </c>
      <c r="AA311" s="35">
        <f>WA!$AM$15</f>
        <v>52018</v>
      </c>
      <c r="AB311" s="61">
        <f>TAS!$AL$15</f>
        <v>7003</v>
      </c>
      <c r="AC311" s="35">
        <f>TAS!$AM$15</f>
        <v>8145</v>
      </c>
      <c r="AD311" s="61">
        <f>NT!$AL$15</f>
        <v>3521</v>
      </c>
      <c r="AE311" s="35">
        <f>NT!$AM$15</f>
        <v>3992</v>
      </c>
    </row>
    <row r="312" spans="1:31">
      <c r="M312" s="54" t="s">
        <v>15</v>
      </c>
      <c r="N312" s="61">
        <f>Australia!$AL$16</f>
        <v>373535</v>
      </c>
      <c r="O312" s="35">
        <f>Australia!$AM$16</f>
        <v>402503</v>
      </c>
      <c r="P312" s="61">
        <f>ACT!$AL$16</f>
        <v>7349</v>
      </c>
      <c r="Q312" s="35">
        <f>ACT!$AM$16</f>
        <v>8284</v>
      </c>
      <c r="R312" s="61">
        <f>NSW!$AL$16</f>
        <v>120645</v>
      </c>
      <c r="S312" s="35">
        <f>NSW!$AM$16</f>
        <v>129731</v>
      </c>
      <c r="T312" s="61">
        <f>VIC!$AL$16</f>
        <v>88629</v>
      </c>
      <c r="U312" s="35">
        <f>VIC!$AM$16</f>
        <v>96621</v>
      </c>
      <c r="V312" s="61">
        <f>QLD!$AL$16</f>
        <v>72354</v>
      </c>
      <c r="W312" s="35">
        <f>QLD!$AM$16</f>
        <v>78201</v>
      </c>
      <c r="X312" s="61">
        <f>SA!$AL$16</f>
        <v>25272</v>
      </c>
      <c r="Y312" s="35">
        <f>SA!$AM$16</f>
        <v>27791</v>
      </c>
      <c r="Z312" s="61">
        <f>WA!$AL$16</f>
        <v>48409</v>
      </c>
      <c r="AA312" s="35">
        <f>WA!$AM$16</f>
        <v>49664</v>
      </c>
      <c r="AB312" s="61">
        <f>TAS!$AL$16</f>
        <v>7310</v>
      </c>
      <c r="AC312" s="35">
        <f>TAS!$AM$16</f>
        <v>8585</v>
      </c>
      <c r="AD312" s="61">
        <f>NT!$AL$16</f>
        <v>3567</v>
      </c>
      <c r="AE312" s="35">
        <f>NT!$AM$16</f>
        <v>3626</v>
      </c>
    </row>
    <row r="313" spans="1:31">
      <c r="M313" s="54" t="s">
        <v>16</v>
      </c>
      <c r="N313" s="61">
        <f>Australia!$AL$17</f>
        <v>396007</v>
      </c>
      <c r="O313" s="35">
        <f>Australia!$AM$17</f>
        <v>425624</v>
      </c>
      <c r="P313" s="61">
        <f>ACT!$AL$17</f>
        <v>7734</v>
      </c>
      <c r="Q313" s="35">
        <f>ACT!$AM$17</f>
        <v>8707</v>
      </c>
      <c r="R313" s="61">
        <f>NSW!$AL$17</f>
        <v>127398</v>
      </c>
      <c r="S313" s="35">
        <f>NSW!$AM$17</f>
        <v>136910</v>
      </c>
      <c r="T313" s="61">
        <f>VIC!$AL$17</f>
        <v>93550</v>
      </c>
      <c r="U313" s="35">
        <f>VIC!$AM$17</f>
        <v>100766</v>
      </c>
      <c r="V313" s="61">
        <f>QLD!$AL$17</f>
        <v>76314</v>
      </c>
      <c r="W313" s="35">
        <f>QLD!$AM$17</f>
        <v>82634</v>
      </c>
      <c r="X313" s="61">
        <f>SA!$AL$17</f>
        <v>28740</v>
      </c>
      <c r="Y313" s="35">
        <f>SA!$AM$17</f>
        <v>31645</v>
      </c>
      <c r="Z313" s="61">
        <f>WA!$AL$17</f>
        <v>49284</v>
      </c>
      <c r="AA313" s="35">
        <f>WA!$AM$17</f>
        <v>50540</v>
      </c>
      <c r="AB313" s="61">
        <f>TAS!$AL$17</f>
        <v>9274</v>
      </c>
      <c r="AC313" s="35">
        <f>TAS!$AM$17</f>
        <v>10630</v>
      </c>
      <c r="AD313" s="61">
        <f>NT!$AL$17</f>
        <v>3713</v>
      </c>
      <c r="AE313" s="35">
        <f>NT!$AM$17</f>
        <v>3792</v>
      </c>
    </row>
    <row r="314" spans="1:31">
      <c r="M314" s="54" t="s">
        <v>17</v>
      </c>
      <c r="N314" s="61">
        <f>Australia!$AL$18</f>
        <v>374739</v>
      </c>
      <c r="O314" s="35">
        <f>Australia!$AM$18</f>
        <v>404339</v>
      </c>
      <c r="P314" s="61">
        <f>ACT!$AL$18</f>
        <v>7110</v>
      </c>
      <c r="Q314" s="35">
        <f>ACT!$AM$18</f>
        <v>7790</v>
      </c>
      <c r="R314" s="61">
        <f>NSW!$AL$18</f>
        <v>120436</v>
      </c>
      <c r="S314" s="35">
        <f>NSW!$AM$18</f>
        <v>129944</v>
      </c>
      <c r="T314" s="61">
        <f>VIC!$AL$18</f>
        <v>88655</v>
      </c>
      <c r="U314" s="35">
        <f>VIC!$AM$18</f>
        <v>96025</v>
      </c>
      <c r="V314" s="61">
        <f>QLD!$AL$18</f>
        <v>71616</v>
      </c>
      <c r="W314" s="35">
        <f>QLD!$AM$18</f>
        <v>77569</v>
      </c>
      <c r="X314" s="61">
        <f>SA!$AL$18</f>
        <v>29097</v>
      </c>
      <c r="Y314" s="35">
        <f>SA!$AM$18</f>
        <v>32205</v>
      </c>
      <c r="Z314" s="61">
        <f>WA!$AL$18</f>
        <v>45090</v>
      </c>
      <c r="AA314" s="35">
        <f>WA!$AM$18</f>
        <v>46972</v>
      </c>
      <c r="AB314" s="61">
        <f>TAS!$AL$18</f>
        <v>9483</v>
      </c>
      <c r="AC314" s="35">
        <f>TAS!$AM$18</f>
        <v>10593</v>
      </c>
      <c r="AD314" s="61">
        <f>NT!$AL$18</f>
        <v>3252</v>
      </c>
      <c r="AE314" s="35">
        <f>NT!$AM$18</f>
        <v>3241</v>
      </c>
    </row>
    <row r="315" spans="1:31">
      <c r="M315" s="54" t="s">
        <v>18</v>
      </c>
      <c r="N315" s="61">
        <f>Australia!$AL$19</f>
        <v>350996</v>
      </c>
      <c r="O315" s="35">
        <f>Australia!$AM$19</f>
        <v>372585</v>
      </c>
      <c r="P315" s="61">
        <f>ACT!$AL$19</f>
        <v>6634</v>
      </c>
      <c r="Q315" s="35">
        <f>ACT!$AM$19</f>
        <v>7077</v>
      </c>
      <c r="R315" s="61">
        <f>NSW!$AL$19</f>
        <v>112757</v>
      </c>
      <c r="S315" s="35">
        <f>NSW!$AM$19</f>
        <v>119257</v>
      </c>
      <c r="T315" s="61">
        <f>VIC!$AL$19</f>
        <v>82251</v>
      </c>
      <c r="U315" s="35">
        <f>VIC!$AM$19</f>
        <v>89314</v>
      </c>
      <c r="V315" s="61">
        <f>QLD!$AL$19</f>
        <v>68283</v>
      </c>
      <c r="W315" s="35">
        <f>QLD!$AM$19</f>
        <v>72199</v>
      </c>
      <c r="X315" s="61">
        <f>SA!$AL$19</f>
        <v>28399</v>
      </c>
      <c r="Y315" s="35">
        <f>SA!$AM$19</f>
        <v>31201</v>
      </c>
      <c r="Z315" s="61">
        <f>WA!$AL$19</f>
        <v>40579</v>
      </c>
      <c r="AA315" s="35">
        <f>WA!$AM$19</f>
        <v>41066</v>
      </c>
      <c r="AB315" s="61">
        <f>TAS!$AL$19</f>
        <v>9388</v>
      </c>
      <c r="AC315" s="35">
        <f>TAS!$AM$19</f>
        <v>10060</v>
      </c>
      <c r="AD315" s="61">
        <f>NT!$AL$19</f>
        <v>2705</v>
      </c>
      <c r="AE315" s="35">
        <f>NT!$AM$19</f>
        <v>2411</v>
      </c>
    </row>
    <row r="316" spans="1:31">
      <c r="M316" s="54" t="s">
        <v>19</v>
      </c>
      <c r="N316" s="61">
        <f>Australia!$AL$20</f>
        <v>290605</v>
      </c>
      <c r="O316" s="35">
        <f>Australia!$AM$20</f>
        <v>303437</v>
      </c>
      <c r="P316" s="61">
        <f>ACT!$AL$20</f>
        <v>5074</v>
      </c>
      <c r="Q316" s="35">
        <f>ACT!$AM$20</f>
        <v>5210</v>
      </c>
      <c r="R316" s="61">
        <f>NSW!$AL$20</f>
        <v>95149</v>
      </c>
      <c r="S316" s="35">
        <f>NSW!$AM$20</f>
        <v>99192</v>
      </c>
      <c r="T316" s="61">
        <f>VIC!$AL$20</f>
        <v>68879</v>
      </c>
      <c r="U316" s="35">
        <f>VIC!$AM$20</f>
        <v>73094</v>
      </c>
      <c r="V316" s="61">
        <f>QLD!$AL$20</f>
        <v>56020</v>
      </c>
      <c r="W316" s="35">
        <f>QLD!$AM$20</f>
        <v>58997</v>
      </c>
      <c r="X316" s="61">
        <f>SA!$AL$20</f>
        <v>24662</v>
      </c>
      <c r="Y316" s="35">
        <f>SA!$AM$20</f>
        <v>26050</v>
      </c>
      <c r="Z316" s="61">
        <f>WA!$AL$20</f>
        <v>31271</v>
      </c>
      <c r="AA316" s="35">
        <f>WA!$AM$20</f>
        <v>31177</v>
      </c>
      <c r="AB316" s="61">
        <f>TAS!$AL$20</f>
        <v>7873</v>
      </c>
      <c r="AC316" s="35">
        <f>TAS!$AM$20</f>
        <v>8291</v>
      </c>
      <c r="AD316" s="61">
        <f>NT!$AL$20</f>
        <v>1677</v>
      </c>
      <c r="AE316" s="35">
        <f>NT!$AM$20</f>
        <v>1426</v>
      </c>
    </row>
    <row r="317" spans="1:31">
      <c r="M317" s="54" t="s">
        <v>20</v>
      </c>
      <c r="N317" s="61">
        <f>Australia!$AL$21</f>
        <v>195638</v>
      </c>
      <c r="O317" s="35">
        <f>Australia!$AM$21</f>
        <v>204708</v>
      </c>
      <c r="P317" s="61">
        <f>ACT!$AL$21</f>
        <v>2935</v>
      </c>
      <c r="Q317" s="35">
        <f>ACT!$AM$21</f>
        <v>3195</v>
      </c>
      <c r="R317" s="61">
        <f>NSW!$AL$21</f>
        <v>64190</v>
      </c>
      <c r="S317" s="35">
        <f>NSW!$AM$21</f>
        <v>66301</v>
      </c>
      <c r="T317" s="61">
        <f>VIC!$AL$21</f>
        <v>47784</v>
      </c>
      <c r="U317" s="35">
        <f>VIC!$AM$21</f>
        <v>50291</v>
      </c>
      <c r="V317" s="61">
        <f>QLD!$AL$21</f>
        <v>37676</v>
      </c>
      <c r="W317" s="35">
        <f>QLD!$AM$21</f>
        <v>39828</v>
      </c>
      <c r="X317" s="61">
        <f>SA!$AL$21</f>
        <v>16233</v>
      </c>
      <c r="Y317" s="35">
        <f>SA!$AM$21</f>
        <v>17568</v>
      </c>
      <c r="Z317" s="61">
        <f>WA!$AL$21</f>
        <v>20529</v>
      </c>
      <c r="AA317" s="35">
        <f>WA!$AM$21</f>
        <v>21164</v>
      </c>
      <c r="AB317" s="61">
        <f>TAS!$AL$21</f>
        <v>5371</v>
      </c>
      <c r="AC317" s="35">
        <f>TAS!$AM$21</f>
        <v>5677</v>
      </c>
      <c r="AD317" s="61">
        <f>NT!$AL$21</f>
        <v>920</v>
      </c>
      <c r="AE317" s="35">
        <f>NT!$AM$21</f>
        <v>684</v>
      </c>
    </row>
    <row r="318" spans="1:31">
      <c r="M318" s="54" t="s">
        <v>21</v>
      </c>
      <c r="N318" s="61">
        <f>Australia!$AL$22</f>
        <v>133441</v>
      </c>
      <c r="O318" s="35">
        <f>Australia!$AM$22</f>
        <v>149678</v>
      </c>
      <c r="P318" s="61">
        <f>ACT!$AL$22</f>
        <v>1795</v>
      </c>
      <c r="Q318" s="35">
        <f>ACT!$AM$22</f>
        <v>2109</v>
      </c>
      <c r="R318" s="61">
        <f>NSW!$AL$22</f>
        <v>43985</v>
      </c>
      <c r="S318" s="35">
        <f>NSW!$AM$22</f>
        <v>48208</v>
      </c>
      <c r="T318" s="61">
        <f>VIC!$AL$22</f>
        <v>33178</v>
      </c>
      <c r="U318" s="35">
        <f>VIC!$AM$22</f>
        <v>38202</v>
      </c>
      <c r="V318" s="61">
        <f>QLD!$AL$22</f>
        <v>25189</v>
      </c>
      <c r="W318" s="35">
        <f>QLD!$AM$22</f>
        <v>28368</v>
      </c>
      <c r="X318" s="61">
        <f>SA!$AL$22</f>
        <v>11681</v>
      </c>
      <c r="Y318" s="35">
        <f>SA!$AM$22</f>
        <v>13090</v>
      </c>
      <c r="Z318" s="61">
        <f>WA!$AL$22</f>
        <v>13601</v>
      </c>
      <c r="AA318" s="35">
        <f>WA!$AM$22</f>
        <v>15161</v>
      </c>
      <c r="AB318" s="61">
        <f>TAS!$AL$22</f>
        <v>3650</v>
      </c>
      <c r="AC318" s="35">
        <f>TAS!$AM$22</f>
        <v>4216</v>
      </c>
      <c r="AD318" s="61">
        <f>NT!$AL$22</f>
        <v>362</v>
      </c>
      <c r="AE318" s="35">
        <f>NT!$AM$22</f>
        <v>324</v>
      </c>
    </row>
    <row r="319" spans="1:31">
      <c r="M319" s="54" t="s">
        <v>29</v>
      </c>
      <c r="N319" s="61">
        <f>Australia!$AL$23</f>
        <v>93952</v>
      </c>
      <c r="O319" s="35">
        <f>Australia!$AM$23</f>
        <v>114771</v>
      </c>
      <c r="P319" s="61">
        <f>ACT!$AL$23</f>
        <v>1242</v>
      </c>
      <c r="Q319" s="35">
        <f>ACT!$AM$23</f>
        <v>1487</v>
      </c>
      <c r="R319" s="61">
        <f>NSW!$AL$23</f>
        <v>30757</v>
      </c>
      <c r="S319" s="35">
        <f>NSW!$AM$23</f>
        <v>36641</v>
      </c>
      <c r="T319" s="61">
        <f>VIC!$AL$23</f>
        <v>24461</v>
      </c>
      <c r="U319" s="35">
        <f>VIC!$AM$23</f>
        <v>30770</v>
      </c>
      <c r="V319" s="61">
        <f>QLD!$AL$23</f>
        <v>17066</v>
      </c>
      <c r="W319" s="35">
        <f>QLD!$AM$23</f>
        <v>20930</v>
      </c>
      <c r="X319" s="61">
        <f>SA!$AL$23</f>
        <v>8527</v>
      </c>
      <c r="Y319" s="35">
        <f>SA!$AM$23</f>
        <v>10700</v>
      </c>
      <c r="Z319" s="61">
        <f>WA!$AL$23</f>
        <v>9101</v>
      </c>
      <c r="AA319" s="35">
        <f>WA!$AM$23</f>
        <v>10992</v>
      </c>
      <c r="AB319" s="61">
        <f>TAS!$AL$23</f>
        <v>2625</v>
      </c>
      <c r="AC319" s="35">
        <f>TAS!$AM$23</f>
        <v>3060</v>
      </c>
      <c r="AD319" s="61">
        <f>NT!$AL$23</f>
        <v>173</v>
      </c>
      <c r="AE319" s="35">
        <f>NT!$AM$23</f>
        <v>191</v>
      </c>
    </row>
    <row r="320" spans="1:31">
      <c r="M320" s="54" t="s">
        <v>30</v>
      </c>
      <c r="N320" s="61">
        <f>Australia!$AL$24</f>
        <v>43328</v>
      </c>
      <c r="O320" s="35">
        <f>Australia!$AM$24</f>
        <v>69792</v>
      </c>
      <c r="P320" s="61">
        <f>ACT!$AL$24</f>
        <v>605</v>
      </c>
      <c r="Q320" s="35">
        <f>ACT!$AM$24</f>
        <v>937</v>
      </c>
      <c r="R320" s="61">
        <f>NSW!$AL$24</f>
        <v>14100</v>
      </c>
      <c r="S320" s="35">
        <f>NSW!$AM$24</f>
        <v>21963</v>
      </c>
      <c r="T320" s="61">
        <f>VIC!$AL$24</f>
        <v>11819</v>
      </c>
      <c r="U320" s="35">
        <f>VIC!$AM$24</f>
        <v>19322</v>
      </c>
      <c r="V320" s="61">
        <f>QLD!$AL$24</f>
        <v>7548</v>
      </c>
      <c r="W320" s="35">
        <f>QLD!$AM$24</f>
        <v>12277</v>
      </c>
      <c r="X320" s="61">
        <f>SA!$AL$24</f>
        <v>4178</v>
      </c>
      <c r="Y320" s="35">
        <f>SA!$AM$24</f>
        <v>7081</v>
      </c>
      <c r="Z320" s="61">
        <f>WA!$AL$24</f>
        <v>4015</v>
      </c>
      <c r="AA320" s="35">
        <f>WA!$AM$24</f>
        <v>6340</v>
      </c>
      <c r="AB320" s="61">
        <f>TAS!$AL$24</f>
        <v>996</v>
      </c>
      <c r="AC320" s="35">
        <f>TAS!$AM$24</f>
        <v>1793</v>
      </c>
      <c r="AD320" s="61">
        <f>NT!$AL$24</f>
        <v>67</v>
      </c>
      <c r="AE320" s="35">
        <f>NT!$AM$24</f>
        <v>79</v>
      </c>
    </row>
    <row r="321" spans="13:31">
      <c r="M321" s="54" t="s">
        <v>22</v>
      </c>
      <c r="N321" s="61">
        <f>Australia!$AL$25</f>
        <v>10028</v>
      </c>
      <c r="O321" s="35">
        <f>Australia!$AM$25</f>
        <v>28092</v>
      </c>
      <c r="P321" s="61">
        <f>ACT!$AL$25</f>
        <v>114</v>
      </c>
      <c r="Q321" s="35">
        <f>ACT!$AM$25</f>
        <v>350</v>
      </c>
      <c r="R321" s="61">
        <f>NSW!$AL$25</f>
        <v>3265</v>
      </c>
      <c r="S321" s="35">
        <f>NSW!$AM$25</f>
        <v>8667</v>
      </c>
      <c r="T321" s="61">
        <f>VIC!$AL$25</f>
        <v>2840</v>
      </c>
      <c r="U321" s="35">
        <f>VIC!$AM$25</f>
        <v>7863</v>
      </c>
      <c r="V321" s="61">
        <f>QLD!$AL$25</f>
        <v>1614</v>
      </c>
      <c r="W321" s="35">
        <f>QLD!$AM$25</f>
        <v>4972</v>
      </c>
      <c r="X321" s="61">
        <f>SA!$AL$25</f>
        <v>1035</v>
      </c>
      <c r="Y321" s="35">
        <f>SA!$AM$25</f>
        <v>2962</v>
      </c>
      <c r="Z321" s="61">
        <f>WA!$AL$25</f>
        <v>952</v>
      </c>
      <c r="AA321" s="35">
        <f>WA!$AM$25</f>
        <v>2587</v>
      </c>
      <c r="AB321" s="61">
        <f>TAS!$AL$25</f>
        <v>197</v>
      </c>
      <c r="AC321" s="35">
        <f>TAS!$AM$25</f>
        <v>663</v>
      </c>
      <c r="AD321" s="61">
        <f>NT!$AL$25</f>
        <v>11</v>
      </c>
      <c r="AE321" s="35">
        <f>NT!$AM$25</f>
        <v>28</v>
      </c>
    </row>
    <row r="322" spans="13:31">
      <c r="M322" s="55" t="s">
        <v>23</v>
      </c>
      <c r="N322" s="62">
        <f>Australia!$AL$26</f>
        <v>2064</v>
      </c>
      <c r="O322" s="56">
        <f>Australia!$AM$26</f>
        <v>7947</v>
      </c>
      <c r="P322" s="62">
        <f>ACT!$AL$26</f>
        <v>22</v>
      </c>
      <c r="Q322" s="56">
        <f>ACT!$AM$26</f>
        <v>100</v>
      </c>
      <c r="R322" s="62">
        <f>NSW!$AL$26</f>
        <v>645</v>
      </c>
      <c r="S322" s="56">
        <f>NSW!$AM$26</f>
        <v>2400</v>
      </c>
      <c r="T322" s="62">
        <f>VIC!$AL$26</f>
        <v>598</v>
      </c>
      <c r="U322" s="56">
        <f>VIC!$AM$26</f>
        <v>2281</v>
      </c>
      <c r="V322" s="62">
        <f>QLD!$AL$26</f>
        <v>355</v>
      </c>
      <c r="W322" s="56">
        <f>QLD!$AM$26</f>
        <v>1487</v>
      </c>
      <c r="X322" s="62">
        <f>SA!$AL$26</f>
        <v>209</v>
      </c>
      <c r="Y322" s="56">
        <f>SA!$AM$26</f>
        <v>821</v>
      </c>
      <c r="Z322" s="62">
        <f>WA!$AL$26</f>
        <v>191</v>
      </c>
      <c r="AA322" s="56">
        <f>WA!$AM$26</f>
        <v>666</v>
      </c>
      <c r="AB322" s="62">
        <f>TAS!$AL$26</f>
        <v>43</v>
      </c>
      <c r="AC322" s="56">
        <f>TAS!$AM$26</f>
        <v>187</v>
      </c>
      <c r="AD322" s="62">
        <f>NT!$AL$26</f>
        <v>1</v>
      </c>
      <c r="AE322" s="56">
        <f>NT!$AM$26</f>
        <v>5</v>
      </c>
    </row>
    <row r="323" spans="13:31">
      <c r="M323" s="47">
        <v>40147</v>
      </c>
      <c r="N323" s="47"/>
      <c r="O323" s="47"/>
      <c r="P323" s="47"/>
      <c r="Q323" s="10"/>
      <c r="R323" s="10"/>
      <c r="S323" s="10"/>
      <c r="T323" s="10"/>
      <c r="U323" s="10"/>
      <c r="V323" s="10"/>
      <c r="W323" s="10"/>
      <c r="X323" s="47">
        <f>M323</f>
        <v>40147</v>
      </c>
      <c r="Y323" s="10"/>
      <c r="Z323" s="10"/>
      <c r="AA323" s="10"/>
      <c r="AB323" s="10"/>
      <c r="AC323" s="10"/>
      <c r="AD323" s="10"/>
      <c r="AE323" s="10"/>
    </row>
    <row r="324" spans="13:31" ht="12.75" customHeight="1">
      <c r="M324" s="370" t="s">
        <v>0</v>
      </c>
      <c r="N324" s="368" t="s">
        <v>40</v>
      </c>
      <c r="O324" s="369"/>
      <c r="P324" s="368" t="s">
        <v>3</v>
      </c>
      <c r="Q324" s="369"/>
      <c r="R324" s="368" t="s">
        <v>31</v>
      </c>
      <c r="S324" s="369"/>
      <c r="T324" s="368" t="s">
        <v>32</v>
      </c>
      <c r="U324" s="369"/>
      <c r="V324" s="368" t="s">
        <v>33</v>
      </c>
      <c r="W324" s="369"/>
      <c r="X324" s="368" t="s">
        <v>34</v>
      </c>
      <c r="Y324" s="369"/>
      <c r="Z324" s="368" t="s">
        <v>35</v>
      </c>
      <c r="AA324" s="369"/>
      <c r="AB324" s="368" t="s">
        <v>36</v>
      </c>
      <c r="AC324" s="369"/>
      <c r="AD324" s="368" t="s">
        <v>37</v>
      </c>
      <c r="AE324" s="369"/>
    </row>
    <row r="325" spans="13:31" ht="13.15">
      <c r="M325" s="371"/>
      <c r="N325" s="58" t="s">
        <v>26</v>
      </c>
      <c r="O325" s="59" t="s">
        <v>27</v>
      </c>
      <c r="P325" s="58" t="s">
        <v>26</v>
      </c>
      <c r="Q325" s="59" t="s">
        <v>27</v>
      </c>
      <c r="R325" s="58" t="s">
        <v>26</v>
      </c>
      <c r="S325" s="59" t="s">
        <v>27</v>
      </c>
      <c r="T325" s="58" t="s">
        <v>26</v>
      </c>
      <c r="U325" s="59" t="s">
        <v>27</v>
      </c>
      <c r="V325" s="58" t="s">
        <v>26</v>
      </c>
      <c r="W325" s="59" t="s">
        <v>27</v>
      </c>
      <c r="X325" s="58" t="s">
        <v>26</v>
      </c>
      <c r="Y325" s="59" t="s">
        <v>27</v>
      </c>
      <c r="Z325" s="58" t="s">
        <v>26</v>
      </c>
      <c r="AA325" s="59" t="s">
        <v>27</v>
      </c>
      <c r="AB325" s="58" t="s">
        <v>26</v>
      </c>
      <c r="AC325" s="59" t="s">
        <v>27</v>
      </c>
      <c r="AD325" s="58" t="s">
        <v>26</v>
      </c>
      <c r="AE325" s="59" t="s">
        <v>27</v>
      </c>
    </row>
    <row r="326" spans="13:31">
      <c r="M326" s="54" t="s">
        <v>6</v>
      </c>
      <c r="N326" s="61">
        <f>Australia!$AO$7</f>
        <v>325818</v>
      </c>
      <c r="O326" s="35">
        <f>Australia!$AP$7</f>
        <v>306361</v>
      </c>
      <c r="P326" s="61">
        <f>ACT!$AO$7</f>
        <v>7312</v>
      </c>
      <c r="Q326" s="35">
        <f>ACT!$AP$7</f>
        <v>6810</v>
      </c>
      <c r="R326" s="61">
        <f>NSW!$AO$7</f>
        <v>108475</v>
      </c>
      <c r="S326" s="35">
        <f>NSW!$AP$7</f>
        <v>101390</v>
      </c>
      <c r="T326" s="61">
        <f>VIC!$AO$7</f>
        <v>75050</v>
      </c>
      <c r="U326" s="35">
        <f>VIC!$AP$7</f>
        <v>71037</v>
      </c>
      <c r="V326" s="61">
        <f>QLD!$AO$7</f>
        <v>63409</v>
      </c>
      <c r="W326" s="35">
        <f>QLD!$AP$7</f>
        <v>59665</v>
      </c>
      <c r="X326" s="61">
        <f>SA!$AO$7</f>
        <v>19704</v>
      </c>
      <c r="Y326" s="35">
        <f>SA!$AP$7</f>
        <v>18490</v>
      </c>
      <c r="Z326" s="61">
        <f>WA!$AO$7</f>
        <v>43161</v>
      </c>
      <c r="AA326" s="35">
        <f>WA!$AP$7</f>
        <v>40725</v>
      </c>
      <c r="AB326" s="61">
        <f>TAS!$AO$7</f>
        <v>5337</v>
      </c>
      <c r="AC326" s="35">
        <f>TAS!$AP$7</f>
        <v>4982</v>
      </c>
      <c r="AD326" s="61">
        <f>NT!$AO$7</f>
        <v>3370</v>
      </c>
      <c r="AE326" s="35">
        <f>NT!$AP$7</f>
        <v>3262</v>
      </c>
    </row>
    <row r="327" spans="13:31">
      <c r="M327" s="54" t="s">
        <v>7</v>
      </c>
      <c r="N327" s="61">
        <f>Australia!$AO$8</f>
        <v>349143</v>
      </c>
      <c r="O327" s="35">
        <f>Australia!$AP$8</f>
        <v>329953</v>
      </c>
      <c r="P327" s="61">
        <f>ACT!$AO$8</f>
        <v>7335</v>
      </c>
      <c r="Q327" s="35">
        <f>ACT!$AP$8</f>
        <v>6922</v>
      </c>
      <c r="R327" s="61">
        <f>NSW!$AO$8</f>
        <v>115567</v>
      </c>
      <c r="S327" s="35">
        <f>NSW!$AP$8</f>
        <v>108783</v>
      </c>
      <c r="T327" s="61">
        <f>VIC!$AO$8</f>
        <v>79669</v>
      </c>
      <c r="U327" s="35">
        <f>VIC!$AP$8</f>
        <v>75466</v>
      </c>
      <c r="V327" s="61">
        <f>QLD!$AO$8</f>
        <v>70758</v>
      </c>
      <c r="W327" s="35">
        <f>QLD!$AP$8</f>
        <v>66603</v>
      </c>
      <c r="X327" s="61">
        <f>SA!$AO$8</f>
        <v>21248</v>
      </c>
      <c r="Y327" s="35">
        <f>SA!$AP$8</f>
        <v>20518</v>
      </c>
      <c r="Z327" s="61">
        <f>WA!$AO$8</f>
        <v>45024</v>
      </c>
      <c r="AA327" s="35">
        <f>WA!$AP$8</f>
        <v>42617</v>
      </c>
      <c r="AB327" s="61">
        <f>TAS!$AO$8</f>
        <v>6174</v>
      </c>
      <c r="AC327" s="35">
        <f>TAS!$AP$8</f>
        <v>5872</v>
      </c>
      <c r="AD327" s="61">
        <f>NT!$AO$8</f>
        <v>3368</v>
      </c>
      <c r="AE327" s="35">
        <f>NT!$AP$8</f>
        <v>3172</v>
      </c>
    </row>
    <row r="328" spans="13:31">
      <c r="M328" s="54" t="s">
        <v>8</v>
      </c>
      <c r="N328" s="61">
        <f>Australia!$AO$9</f>
        <v>331412</v>
      </c>
      <c r="O328" s="35">
        <f>Australia!$AP$9</f>
        <v>312831</v>
      </c>
      <c r="P328" s="61">
        <f>ACT!$AO$9</f>
        <v>6543</v>
      </c>
      <c r="Q328" s="35">
        <f>ACT!$AP$9</f>
        <v>6335</v>
      </c>
      <c r="R328" s="61">
        <f>NSW!$AO$9</f>
        <v>109219</v>
      </c>
      <c r="S328" s="35">
        <f>NSW!$AP$9</f>
        <v>102529</v>
      </c>
      <c r="T328" s="61">
        <f>VIC!$AO$9</f>
        <v>74744</v>
      </c>
      <c r="U328" s="35">
        <f>VIC!$AP$9</f>
        <v>70962</v>
      </c>
      <c r="V328" s="61">
        <f>QLD!$AO$9</f>
        <v>68359</v>
      </c>
      <c r="W328" s="35">
        <f>QLD!$AP$9</f>
        <v>64346</v>
      </c>
      <c r="X328" s="61">
        <f>SA!$AO$9</f>
        <v>20984</v>
      </c>
      <c r="Y328" s="35">
        <f>SA!$AP$9</f>
        <v>19655</v>
      </c>
      <c r="Z328" s="61">
        <f>WA!$AO$9</f>
        <v>42089</v>
      </c>
      <c r="AA328" s="35">
        <f>WA!$AP$9</f>
        <v>39894</v>
      </c>
      <c r="AB328" s="61">
        <f>TAS!$AO$9</f>
        <v>6340</v>
      </c>
      <c r="AC328" s="35">
        <f>TAS!$AP$9</f>
        <v>5991</v>
      </c>
      <c r="AD328" s="61">
        <f>NT!$AO$9</f>
        <v>3134</v>
      </c>
      <c r="AE328" s="35">
        <f>NT!$AP$9</f>
        <v>3119</v>
      </c>
    </row>
    <row r="329" spans="13:31" ht="12.75" customHeight="1">
      <c r="M329" s="54" t="s">
        <v>9</v>
      </c>
      <c r="N329" s="61">
        <f>Australia!$AO$10</f>
        <v>337072</v>
      </c>
      <c r="O329" s="35">
        <f>Australia!$AP$10</f>
        <v>321135</v>
      </c>
      <c r="P329" s="61">
        <f>ACT!$AO$10</f>
        <v>6830</v>
      </c>
      <c r="Q329" s="35">
        <f>ACT!$AP$10</f>
        <v>6600</v>
      </c>
      <c r="R329" s="61">
        <f>NSW!$AO$10</f>
        <v>108424</v>
      </c>
      <c r="S329" s="35">
        <f>NSW!$AP$10</f>
        <v>103188</v>
      </c>
      <c r="T329" s="61">
        <f>VIC!$AO$10</f>
        <v>77301</v>
      </c>
      <c r="U329" s="35">
        <f>VIC!$AP$10</f>
        <v>73131</v>
      </c>
      <c r="V329" s="61">
        <f>QLD!$AO$10</f>
        <v>68239</v>
      </c>
      <c r="W329" s="35">
        <f>QLD!$AP$10</f>
        <v>65532</v>
      </c>
      <c r="X329" s="61">
        <f>SA!$AO$10</f>
        <v>22556</v>
      </c>
      <c r="Y329" s="35">
        <f>SA!$AP$10</f>
        <v>21618</v>
      </c>
      <c r="Z329" s="61">
        <f>WA!$AO$10</f>
        <v>43271</v>
      </c>
      <c r="AA329" s="35">
        <f>WA!$AP$10</f>
        <v>41324</v>
      </c>
      <c r="AB329" s="61">
        <f>TAS!$AO$10</f>
        <v>7154</v>
      </c>
      <c r="AC329" s="35">
        <f>TAS!$AP$10</f>
        <v>6728</v>
      </c>
      <c r="AD329" s="61">
        <f>NT!$AO$10</f>
        <v>3297</v>
      </c>
      <c r="AE329" s="35">
        <f>NT!$AP$10</f>
        <v>3014</v>
      </c>
    </row>
    <row r="330" spans="13:31">
      <c r="M330" s="54" t="s">
        <v>10</v>
      </c>
      <c r="N330" s="61">
        <f>Australia!$AO$11</f>
        <v>282721</v>
      </c>
      <c r="O330" s="35">
        <f>Australia!$AP$11</f>
        <v>290033</v>
      </c>
      <c r="P330" s="61">
        <f>ACT!$AO$11</f>
        <v>5669</v>
      </c>
      <c r="Q330" s="35">
        <f>ACT!$AP$11</f>
        <v>6011</v>
      </c>
      <c r="R330" s="61">
        <f>NSW!$AO$11</f>
        <v>90260</v>
      </c>
      <c r="S330" s="35">
        <f>NSW!$AP$11</f>
        <v>92243</v>
      </c>
      <c r="T330" s="61">
        <f>VIC!$AO$11</f>
        <v>66354</v>
      </c>
      <c r="U330" s="35">
        <f>VIC!$AP$11</f>
        <v>67294</v>
      </c>
      <c r="V330" s="61">
        <f>QLD!$AO$11</f>
        <v>53233</v>
      </c>
      <c r="W330" s="35">
        <f>QLD!$AP$11</f>
        <v>55891</v>
      </c>
      <c r="X330" s="61">
        <f>SA!$AO$11</f>
        <v>21150</v>
      </c>
      <c r="Y330" s="35">
        <f>SA!$AP$11</f>
        <v>21043</v>
      </c>
      <c r="Z330" s="61">
        <f>WA!$AO$11</f>
        <v>37375</v>
      </c>
      <c r="AA330" s="35">
        <f>WA!$AP$11</f>
        <v>38401</v>
      </c>
      <c r="AB330" s="61">
        <f>TAS!$AO$11</f>
        <v>6156</v>
      </c>
      <c r="AC330" s="35">
        <f>TAS!$AP$11</f>
        <v>6295</v>
      </c>
      <c r="AD330" s="61">
        <f>NT!$AO$11</f>
        <v>2524</v>
      </c>
      <c r="AE330" s="35">
        <f>NT!$AP$11</f>
        <v>2855</v>
      </c>
    </row>
    <row r="331" spans="13:31">
      <c r="M331" s="54" t="s">
        <v>11</v>
      </c>
      <c r="N331" s="61">
        <f>Australia!$AO$12</f>
        <v>253213</v>
      </c>
      <c r="O331" s="35">
        <f>Australia!$AP$12</f>
        <v>298127</v>
      </c>
      <c r="P331" s="61">
        <f>ACT!$AO$12</f>
        <v>5909</v>
      </c>
      <c r="Q331" s="35">
        <f>ACT!$AP$12</f>
        <v>7351</v>
      </c>
      <c r="R331" s="61">
        <f>NSW!$AO$12</f>
        <v>78613</v>
      </c>
      <c r="S331" s="35">
        <f>NSW!$AP$12</f>
        <v>94543</v>
      </c>
      <c r="T331" s="61">
        <f>VIC!$AO$12</f>
        <v>55302</v>
      </c>
      <c r="U331" s="35">
        <f>VIC!$AP$12</f>
        <v>67107</v>
      </c>
      <c r="V331" s="61">
        <f>QLD!$AO$12</f>
        <v>47551</v>
      </c>
      <c r="W331" s="35">
        <f>QLD!$AP$12</f>
        <v>56531</v>
      </c>
      <c r="X331" s="61">
        <f>SA!$AO$12</f>
        <v>17165</v>
      </c>
      <c r="Y331" s="35">
        <f>SA!$AP$12</f>
        <v>19461</v>
      </c>
      <c r="Z331" s="61">
        <f>WA!$AO$12</f>
        <v>41991</v>
      </c>
      <c r="AA331" s="35">
        <f>WA!$AP$12</f>
        <v>44726</v>
      </c>
      <c r="AB331" s="61">
        <f>TAS!$AO$12</f>
        <v>4070</v>
      </c>
      <c r="AC331" s="35">
        <f>TAS!$AP$12</f>
        <v>4915</v>
      </c>
      <c r="AD331" s="61">
        <f>NT!$AO$12</f>
        <v>2612</v>
      </c>
      <c r="AE331" s="35">
        <f>NT!$AP$12</f>
        <v>3493</v>
      </c>
    </row>
    <row r="332" spans="13:31">
      <c r="M332" s="54" t="s">
        <v>12</v>
      </c>
      <c r="N332" s="61">
        <f>Australia!$AO$13</f>
        <v>358106</v>
      </c>
      <c r="O332" s="35">
        <f>Australia!$AP$13</f>
        <v>403690</v>
      </c>
      <c r="P332" s="61">
        <f>ACT!$AO$13</f>
        <v>8570</v>
      </c>
      <c r="Q332" s="35">
        <f>ACT!$AP$13</f>
        <v>10085</v>
      </c>
      <c r="R332" s="61">
        <f>NSW!$AO$13</f>
        <v>116665</v>
      </c>
      <c r="S332" s="35">
        <f>NSW!$AP$13</f>
        <v>132889</v>
      </c>
      <c r="T332" s="61">
        <f>VIC!$AO$13</f>
        <v>83912</v>
      </c>
      <c r="U332" s="35">
        <f>VIC!$AP$13</f>
        <v>97251</v>
      </c>
      <c r="V332" s="61">
        <f>QLD!$AO$13</f>
        <v>67257</v>
      </c>
      <c r="W332" s="35">
        <f>QLD!$AP$13</f>
        <v>75370</v>
      </c>
      <c r="X332" s="61">
        <f>SA!$AO$13</f>
        <v>21676</v>
      </c>
      <c r="Y332" s="35">
        <f>SA!$AP$13</f>
        <v>24291</v>
      </c>
      <c r="Z332" s="61">
        <f>WA!$AO$13</f>
        <v>51095</v>
      </c>
      <c r="AA332" s="35">
        <f>WA!$AP$13</f>
        <v>53179</v>
      </c>
      <c r="AB332" s="61">
        <f>TAS!$AO$13</f>
        <v>5329</v>
      </c>
      <c r="AC332" s="35">
        <f>TAS!$AP$13</f>
        <v>6213</v>
      </c>
      <c r="AD332" s="61">
        <f>NT!$AO$13</f>
        <v>3602</v>
      </c>
      <c r="AE332" s="35">
        <f>NT!$AP$13</f>
        <v>4412</v>
      </c>
    </row>
    <row r="333" spans="13:31">
      <c r="M333" s="54" t="s">
        <v>13</v>
      </c>
      <c r="N333" s="61">
        <f>Australia!$AO$14</f>
        <v>367278</v>
      </c>
      <c r="O333" s="35">
        <f>Australia!$AP$14</f>
        <v>397624</v>
      </c>
      <c r="P333" s="61">
        <f>ACT!$AO$14</f>
        <v>8122</v>
      </c>
      <c r="Q333" s="35">
        <f>ACT!$AP$14</f>
        <v>8948</v>
      </c>
      <c r="R333" s="61">
        <f>NSW!$AO$14</f>
        <v>122439</v>
      </c>
      <c r="S333" s="35">
        <f>NSW!$AP$14</f>
        <v>133317</v>
      </c>
      <c r="T333" s="61">
        <f>VIC!$AO$14</f>
        <v>87423</v>
      </c>
      <c r="U333" s="35">
        <f>VIC!$AP$14</f>
        <v>95633</v>
      </c>
      <c r="V333" s="61">
        <f>QLD!$AO$14</f>
        <v>69254</v>
      </c>
      <c r="W333" s="35">
        <f>QLD!$AP$14</f>
        <v>75939</v>
      </c>
      <c r="X333" s="61">
        <f>SA!$AO$14</f>
        <v>21859</v>
      </c>
      <c r="Y333" s="35">
        <f>SA!$AP$14</f>
        <v>23478</v>
      </c>
      <c r="Z333" s="61">
        <f>WA!$AO$14</f>
        <v>49061</v>
      </c>
      <c r="AA333" s="35">
        <f>WA!$AP$14</f>
        <v>49764</v>
      </c>
      <c r="AB333" s="61">
        <f>TAS!$AO$14</f>
        <v>5596</v>
      </c>
      <c r="AC333" s="35">
        <f>TAS!$AP$14</f>
        <v>6552</v>
      </c>
      <c r="AD333" s="61">
        <f>NT!$AO$14</f>
        <v>3524</v>
      </c>
      <c r="AE333" s="35">
        <f>NT!$AP$14</f>
        <v>3993</v>
      </c>
    </row>
    <row r="334" spans="13:31">
      <c r="M334" s="54" t="s">
        <v>14</v>
      </c>
      <c r="N334" s="61">
        <f>Australia!$AO$15</f>
        <v>395219</v>
      </c>
      <c r="O334" s="35">
        <f>Australia!$AP$15</f>
        <v>430181</v>
      </c>
      <c r="P334" s="61">
        <f>ACT!$AO$15</f>
        <v>8130</v>
      </c>
      <c r="Q334" s="35">
        <f>ACT!$AP$15</f>
        <v>9248</v>
      </c>
      <c r="R334" s="61">
        <f>NSW!$AO$15</f>
        <v>129349</v>
      </c>
      <c r="S334" s="35">
        <f>NSW!$AP$15</f>
        <v>140492</v>
      </c>
      <c r="T334" s="61">
        <f>VIC!$AO$15</f>
        <v>93142</v>
      </c>
      <c r="U334" s="35">
        <f>VIC!$AP$15</f>
        <v>103598</v>
      </c>
      <c r="V334" s="61">
        <f>QLD!$AO$15</f>
        <v>77140</v>
      </c>
      <c r="W334" s="35">
        <f>QLD!$AP$15</f>
        <v>84284</v>
      </c>
      <c r="X334" s="61">
        <f>SA!$AO$15</f>
        <v>24402</v>
      </c>
      <c r="Y334" s="35">
        <f>SA!$AP$15</f>
        <v>27023</v>
      </c>
      <c r="Z334" s="61">
        <f>WA!$AO$15</f>
        <v>52493</v>
      </c>
      <c r="AA334" s="35">
        <f>WA!$AP$15</f>
        <v>53473</v>
      </c>
      <c r="AB334" s="61">
        <f>TAS!$AO$15</f>
        <v>6867</v>
      </c>
      <c r="AC334" s="35">
        <f>TAS!$AP$15</f>
        <v>8078</v>
      </c>
      <c r="AD334" s="61">
        <f>NT!$AO$15</f>
        <v>3696</v>
      </c>
      <c r="AE334" s="35">
        <f>NT!$AP$15</f>
        <v>3985</v>
      </c>
    </row>
    <row r="335" spans="13:31">
      <c r="M335" s="54" t="s">
        <v>15</v>
      </c>
      <c r="N335" s="61">
        <f>Australia!$AO$16</f>
        <v>374504</v>
      </c>
      <c r="O335" s="35">
        <f>Australia!$AP$16</f>
        <v>404111</v>
      </c>
      <c r="P335" s="61">
        <f>ACT!$AO$16</f>
        <v>7425</v>
      </c>
      <c r="Q335" s="35">
        <f>ACT!$AP$16</f>
        <v>8467</v>
      </c>
      <c r="R335" s="61">
        <f>NSW!$AO$16</f>
        <v>119770</v>
      </c>
      <c r="S335" s="35">
        <f>NSW!$AP$16</f>
        <v>129249</v>
      </c>
      <c r="T335" s="61">
        <f>VIC!$AO$16</f>
        <v>89518</v>
      </c>
      <c r="U335" s="35">
        <f>VIC!$AP$16</f>
        <v>97841</v>
      </c>
      <c r="V335" s="61">
        <f>QLD!$AO$16</f>
        <v>72575</v>
      </c>
      <c r="W335" s="35">
        <f>QLD!$AP$16</f>
        <v>78421</v>
      </c>
      <c r="X335" s="61">
        <f>SA!$AO$16</f>
        <v>24936</v>
      </c>
      <c r="Y335" s="35">
        <f>SA!$AP$16</f>
        <v>27459</v>
      </c>
      <c r="Z335" s="61">
        <f>WA!$AO$16</f>
        <v>49489</v>
      </c>
      <c r="AA335" s="35">
        <f>WA!$AP$16</f>
        <v>50532</v>
      </c>
      <c r="AB335" s="61">
        <f>TAS!$AO$16</f>
        <v>7204</v>
      </c>
      <c r="AC335" s="35">
        <f>TAS!$AP$16</f>
        <v>8446</v>
      </c>
      <c r="AD335" s="61">
        <f>NT!$AO$16</f>
        <v>3587</v>
      </c>
      <c r="AE335" s="35">
        <f>NT!$AP$16</f>
        <v>3696</v>
      </c>
    </row>
    <row r="336" spans="13:31">
      <c r="M336" s="54" t="s">
        <v>16</v>
      </c>
      <c r="N336" s="61">
        <f>Australia!$AO$17</f>
        <v>400758</v>
      </c>
      <c r="O336" s="35">
        <f>Australia!$AP$17</f>
        <v>430218</v>
      </c>
      <c r="P336" s="61">
        <f>ACT!$AO$17</f>
        <v>7731</v>
      </c>
      <c r="Q336" s="35">
        <f>ACT!$AP$17</f>
        <v>8647</v>
      </c>
      <c r="R336" s="61">
        <f>NSW!$AO$17</f>
        <v>128687</v>
      </c>
      <c r="S336" s="35">
        <f>NSW!$AP$17</f>
        <v>138403</v>
      </c>
      <c r="T336" s="61">
        <f>VIC!$AO$17</f>
        <v>94112</v>
      </c>
      <c r="U336" s="35">
        <f>VIC!$AP$17</f>
        <v>101632</v>
      </c>
      <c r="V336" s="61">
        <f>QLD!$AO$17</f>
        <v>77821</v>
      </c>
      <c r="W336" s="35">
        <f>QLD!$AP$17</f>
        <v>83918</v>
      </c>
      <c r="X336" s="61">
        <f>SA!$AO$17</f>
        <v>28578</v>
      </c>
      <c r="Y336" s="35">
        <f>SA!$AP$17</f>
        <v>31387</v>
      </c>
      <c r="Z336" s="61">
        <f>WA!$AO$17</f>
        <v>50879</v>
      </c>
      <c r="AA336" s="35">
        <f>WA!$AP$17</f>
        <v>51884</v>
      </c>
      <c r="AB336" s="61">
        <f>TAS!$AO$17</f>
        <v>9119</v>
      </c>
      <c r="AC336" s="35">
        <f>TAS!$AP$17</f>
        <v>10455</v>
      </c>
      <c r="AD336" s="61">
        <f>NT!$AO$17</f>
        <v>3831</v>
      </c>
      <c r="AE336" s="35">
        <f>NT!$AP$17</f>
        <v>3892</v>
      </c>
    </row>
    <row r="337" spans="13:31">
      <c r="M337" s="54" t="s">
        <v>17</v>
      </c>
      <c r="N337" s="61">
        <f>Australia!$AO$18</f>
        <v>379809</v>
      </c>
      <c r="O337" s="35">
        <f>Australia!$AP$18</f>
        <v>410305</v>
      </c>
      <c r="P337" s="61">
        <f>ACT!$AO$18</f>
        <v>7110</v>
      </c>
      <c r="Q337" s="35">
        <f>ACT!$AP$18</f>
        <v>7874</v>
      </c>
      <c r="R337" s="61">
        <f>NSW!$AO$18</f>
        <v>121914</v>
      </c>
      <c r="S337" s="35">
        <f>NSW!$AP$18</f>
        <v>131654</v>
      </c>
      <c r="T337" s="61">
        <f>VIC!$AO$18</f>
        <v>90151</v>
      </c>
      <c r="U337" s="35">
        <f>VIC!$AP$18</f>
        <v>97678</v>
      </c>
      <c r="V337" s="61">
        <f>QLD!$AO$18</f>
        <v>72561</v>
      </c>
      <c r="W337" s="35">
        <f>QLD!$AP$18</f>
        <v>78730</v>
      </c>
      <c r="X337" s="61">
        <f>SA!$AO$18</f>
        <v>28996</v>
      </c>
      <c r="Y337" s="35">
        <f>SA!$AP$18</f>
        <v>32286</v>
      </c>
      <c r="Z337" s="61">
        <f>WA!$AO$18</f>
        <v>46206</v>
      </c>
      <c r="AA337" s="35">
        <f>WA!$AP$18</f>
        <v>48037</v>
      </c>
      <c r="AB337" s="61">
        <f>TAS!$AO$18</f>
        <v>9520</v>
      </c>
      <c r="AC337" s="35">
        <f>TAS!$AP$18</f>
        <v>10677</v>
      </c>
      <c r="AD337" s="61">
        <f>NT!$AO$18</f>
        <v>3351</v>
      </c>
      <c r="AE337" s="35">
        <f>NT!$AP$18</f>
        <v>3369</v>
      </c>
    </row>
    <row r="338" spans="13:31">
      <c r="M338" s="54" t="s">
        <v>18</v>
      </c>
      <c r="N338" s="61">
        <f>Australia!$AO$19</f>
        <v>353522</v>
      </c>
      <c r="O338" s="35">
        <f>Australia!$AP$19</f>
        <v>379002</v>
      </c>
      <c r="P338" s="61">
        <f>ACT!$AO$19</f>
        <v>6676</v>
      </c>
      <c r="Q338" s="35">
        <f>ACT!$AP$19</f>
        <v>7123</v>
      </c>
      <c r="R338" s="61">
        <f>NSW!$AO$19</f>
        <v>113215</v>
      </c>
      <c r="S338" s="35">
        <f>NSW!$AP$19</f>
        <v>121522</v>
      </c>
      <c r="T338" s="61">
        <f>VIC!$AO$19</f>
        <v>83116</v>
      </c>
      <c r="U338" s="35">
        <f>VIC!$AP$19</f>
        <v>90666</v>
      </c>
      <c r="V338" s="61">
        <f>QLD!$AO$19</f>
        <v>68535</v>
      </c>
      <c r="W338" s="35">
        <f>QLD!$AP$19</f>
        <v>73459</v>
      </c>
      <c r="X338" s="61">
        <f>SA!$AO$19</f>
        <v>28555</v>
      </c>
      <c r="Y338" s="35">
        <f>SA!$AP$19</f>
        <v>31385</v>
      </c>
      <c r="Z338" s="61">
        <f>WA!$AO$19</f>
        <v>41212</v>
      </c>
      <c r="AA338" s="35">
        <f>WA!$AP$19</f>
        <v>42101</v>
      </c>
      <c r="AB338" s="61">
        <f>TAS!$AO$19</f>
        <v>9431</v>
      </c>
      <c r="AC338" s="35">
        <f>TAS!$AP$19</f>
        <v>10223</v>
      </c>
      <c r="AD338" s="61">
        <f>NT!$AO$19</f>
        <v>2782</v>
      </c>
      <c r="AE338" s="35">
        <f>NT!$AP$19</f>
        <v>2523</v>
      </c>
    </row>
    <row r="339" spans="13:31">
      <c r="M339" s="54" t="s">
        <v>19</v>
      </c>
      <c r="N339" s="61">
        <f>Australia!$AO$20</f>
        <v>305109</v>
      </c>
      <c r="O339" s="35">
        <f>Australia!$AP$20</f>
        <v>321873</v>
      </c>
      <c r="P339" s="61">
        <f>ACT!$AO$20</f>
        <v>5335</v>
      </c>
      <c r="Q339" s="35">
        <f>ACT!$AP$20</f>
        <v>5622</v>
      </c>
      <c r="R339" s="61">
        <f>NSW!$AO$20</f>
        <v>99705</v>
      </c>
      <c r="S339" s="35">
        <f>NSW!$AP$20</f>
        <v>104585</v>
      </c>
      <c r="T339" s="61">
        <f>VIC!$AO$20</f>
        <v>72261</v>
      </c>
      <c r="U339" s="35">
        <f>VIC!$AP$20</f>
        <v>77679</v>
      </c>
      <c r="V339" s="61">
        <f>QLD!$AO$20</f>
        <v>59015</v>
      </c>
      <c r="W339" s="35">
        <f>QLD!$AP$20</f>
        <v>62362</v>
      </c>
      <c r="X339" s="61">
        <f>SA!$AO$20</f>
        <v>25580</v>
      </c>
      <c r="Y339" s="35">
        <f>SA!$AP$20</f>
        <v>27697</v>
      </c>
      <c r="Z339" s="61">
        <f>WA!$AO$20</f>
        <v>33236</v>
      </c>
      <c r="AA339" s="35">
        <f>WA!$AP$20</f>
        <v>33636</v>
      </c>
      <c r="AB339" s="61">
        <f>TAS!$AO$20</f>
        <v>8163</v>
      </c>
      <c r="AC339" s="35">
        <f>TAS!$AP$20</f>
        <v>8748</v>
      </c>
      <c r="AD339" s="61">
        <f>NT!$AO$20</f>
        <v>1814</v>
      </c>
      <c r="AE339" s="35">
        <f>NT!$AP$20</f>
        <v>1544</v>
      </c>
    </row>
    <row r="340" spans="13:31">
      <c r="M340" s="54" t="s">
        <v>20</v>
      </c>
      <c r="N340" s="61">
        <f>Australia!$AO$21</f>
        <v>207472</v>
      </c>
      <c r="O340" s="35">
        <f>Australia!$AP$21</f>
        <v>217243</v>
      </c>
      <c r="P340" s="61">
        <f>ACT!$AO$21</f>
        <v>3151</v>
      </c>
      <c r="Q340" s="35">
        <f>ACT!$AP$21</f>
        <v>3485</v>
      </c>
      <c r="R340" s="61">
        <f>NSW!$AO$21</f>
        <v>68185</v>
      </c>
      <c r="S340" s="35">
        <f>NSW!$AP$21</f>
        <v>70414</v>
      </c>
      <c r="T340" s="61">
        <f>VIC!$AO$21</f>
        <v>50440</v>
      </c>
      <c r="U340" s="35">
        <f>VIC!$AP$21</f>
        <v>53266</v>
      </c>
      <c r="V340" s="61">
        <f>QLD!$AO$21</f>
        <v>39916</v>
      </c>
      <c r="W340" s="35">
        <f>QLD!$AP$21</f>
        <v>42654</v>
      </c>
      <c r="X340" s="61">
        <f>SA!$AO$21</f>
        <v>17302</v>
      </c>
      <c r="Y340" s="35">
        <f>SA!$AP$21</f>
        <v>18468</v>
      </c>
      <c r="Z340" s="61">
        <f>WA!$AO$21</f>
        <v>21752</v>
      </c>
      <c r="AA340" s="35">
        <f>WA!$AP$21</f>
        <v>22190</v>
      </c>
      <c r="AB340" s="61">
        <f>TAS!$AO$21</f>
        <v>5750</v>
      </c>
      <c r="AC340" s="35">
        <f>TAS!$AP$21</f>
        <v>6017</v>
      </c>
      <c r="AD340" s="61">
        <f>NT!$AO$21</f>
        <v>976</v>
      </c>
      <c r="AE340" s="35">
        <f>NT!$AP$21</f>
        <v>749</v>
      </c>
    </row>
    <row r="341" spans="13:31">
      <c r="M341" s="54" t="s">
        <v>21</v>
      </c>
      <c r="N341" s="61">
        <f>Australia!$AO$22</f>
        <v>141072</v>
      </c>
      <c r="O341" s="35">
        <f>Australia!$AP$22</f>
        <v>156998</v>
      </c>
      <c r="P341" s="61">
        <f>ACT!$AO$22</f>
        <v>1983</v>
      </c>
      <c r="Q341" s="35">
        <f>ACT!$AP$22</f>
        <v>2253</v>
      </c>
      <c r="R341" s="61">
        <f>NSW!$AO$22</f>
        <v>46492</v>
      </c>
      <c r="S341" s="35">
        <f>NSW!$AP$22</f>
        <v>50862</v>
      </c>
      <c r="T341" s="61">
        <f>VIC!$AO$22</f>
        <v>34816</v>
      </c>
      <c r="U341" s="35">
        <f>VIC!$AP$22</f>
        <v>39767</v>
      </c>
      <c r="V341" s="61">
        <f>QLD!$AO$22</f>
        <v>26752</v>
      </c>
      <c r="W341" s="35">
        <f>QLD!$AP$22</f>
        <v>29706</v>
      </c>
      <c r="X341" s="61">
        <f>SA!$AO$22</f>
        <v>12218</v>
      </c>
      <c r="Y341" s="35">
        <f>SA!$AP$22</f>
        <v>13659</v>
      </c>
      <c r="Z341" s="61">
        <f>WA!$AO$22</f>
        <v>14581</v>
      </c>
      <c r="AA341" s="35">
        <f>WA!$AP$22</f>
        <v>15930</v>
      </c>
      <c r="AB341" s="61">
        <f>TAS!$AO$22</f>
        <v>3811</v>
      </c>
      <c r="AC341" s="35">
        <f>TAS!$AP$22</f>
        <v>4444</v>
      </c>
      <c r="AD341" s="61">
        <f>NT!$AO$22</f>
        <v>419</v>
      </c>
      <c r="AE341" s="35">
        <f>NT!$AP$22</f>
        <v>377</v>
      </c>
    </row>
    <row r="342" spans="13:31">
      <c r="M342" s="54" t="s">
        <v>29</v>
      </c>
      <c r="N342" s="61">
        <f>Australia!$AO$23</f>
        <v>95425</v>
      </c>
      <c r="O342" s="35">
        <f>Australia!$AP$23</f>
        <v>116886</v>
      </c>
      <c r="P342" s="61">
        <f>ACT!$AO$23</f>
        <v>1251</v>
      </c>
      <c r="Q342" s="35">
        <f>ACT!$AP$23</f>
        <v>1527</v>
      </c>
      <c r="R342" s="61">
        <f>NSW!$AO$23</f>
        <v>31037</v>
      </c>
      <c r="S342" s="35">
        <f>NSW!$AP$23</f>
        <v>37247</v>
      </c>
      <c r="T342" s="61">
        <f>VIC!$AO$23</f>
        <v>24760</v>
      </c>
      <c r="U342" s="35">
        <f>VIC!$AP$23</f>
        <v>31185</v>
      </c>
      <c r="V342" s="61">
        <f>QLD!$AO$23</f>
        <v>17497</v>
      </c>
      <c r="W342" s="35">
        <f>QLD!$AP$23</f>
        <v>21439</v>
      </c>
      <c r="X342" s="61">
        <f>SA!$AO$23</f>
        <v>8600</v>
      </c>
      <c r="Y342" s="35">
        <f>SA!$AP$23</f>
        <v>10743</v>
      </c>
      <c r="Z342" s="61">
        <f>WA!$AO$23</f>
        <v>9385</v>
      </c>
      <c r="AA342" s="35">
        <f>WA!$AP$23</f>
        <v>11366</v>
      </c>
      <c r="AB342" s="61">
        <f>TAS!$AO$23</f>
        <v>2713</v>
      </c>
      <c r="AC342" s="35">
        <f>TAS!$AP$23</f>
        <v>3190</v>
      </c>
      <c r="AD342" s="61">
        <f>NT!$AO$23</f>
        <v>182</v>
      </c>
      <c r="AE342" s="35">
        <f>NT!$AP$23</f>
        <v>189</v>
      </c>
    </row>
    <row r="343" spans="13:31">
      <c r="M343" s="54" t="s">
        <v>30</v>
      </c>
      <c r="N343" s="61">
        <f>Australia!$AO$24</f>
        <v>49908</v>
      </c>
      <c r="O343" s="35">
        <f>Australia!$AP$24</f>
        <v>73195</v>
      </c>
      <c r="P343" s="61">
        <f>ACT!$AO$24</f>
        <v>698</v>
      </c>
      <c r="Q343" s="35">
        <f>ACT!$AP$24</f>
        <v>972</v>
      </c>
      <c r="R343" s="61">
        <f>NSW!$AO$24</f>
        <v>16399</v>
      </c>
      <c r="S343" s="35">
        <f>NSW!$AP$24</f>
        <v>23023</v>
      </c>
      <c r="T343" s="61">
        <f>VIC!$AO$24</f>
        <v>13521</v>
      </c>
      <c r="U343" s="35">
        <f>VIC!$AP$24</f>
        <v>20161</v>
      </c>
      <c r="V343" s="61">
        <f>QLD!$AO$24</f>
        <v>8706</v>
      </c>
      <c r="W343" s="35">
        <f>QLD!$AP$24</f>
        <v>13029</v>
      </c>
      <c r="X343" s="61">
        <f>SA!$AO$24</f>
        <v>4771</v>
      </c>
      <c r="Y343" s="35">
        <f>SA!$AP$24</f>
        <v>7312</v>
      </c>
      <c r="Z343" s="61">
        <f>WA!$AO$24</f>
        <v>4559</v>
      </c>
      <c r="AA343" s="35">
        <f>WA!$AP$24</f>
        <v>6760</v>
      </c>
      <c r="AB343" s="61">
        <f>TAS!$AO$24</f>
        <v>1177</v>
      </c>
      <c r="AC343" s="35">
        <f>TAS!$AP$24</f>
        <v>1838</v>
      </c>
      <c r="AD343" s="61">
        <f>NT!$AO$24</f>
        <v>77</v>
      </c>
      <c r="AE343" s="35">
        <f>NT!$AP$24</f>
        <v>100</v>
      </c>
    </row>
    <row r="344" spans="13:31">
      <c r="M344" s="54" t="s">
        <v>22</v>
      </c>
      <c r="N344" s="61">
        <f>Australia!$AO$25</f>
        <v>11003</v>
      </c>
      <c r="O344" s="35">
        <f>Australia!$AP$25</f>
        <v>29746</v>
      </c>
      <c r="P344" s="61">
        <f>ACT!$AO$25</f>
        <v>144</v>
      </c>
      <c r="Q344" s="35">
        <f>ACT!$AP$25</f>
        <v>410</v>
      </c>
      <c r="R344" s="61">
        <f>NSW!$AO$25</f>
        <v>3535</v>
      </c>
      <c r="S344" s="35">
        <f>NSW!$AP$25</f>
        <v>9261</v>
      </c>
      <c r="T344" s="61">
        <f>VIC!$AO$25</f>
        <v>3146</v>
      </c>
      <c r="U344" s="35">
        <f>VIC!$AP$25</f>
        <v>8267</v>
      </c>
      <c r="V344" s="61">
        <f>QLD!$AO$25</f>
        <v>1779</v>
      </c>
      <c r="W344" s="35">
        <f>QLD!$AP$25</f>
        <v>5231</v>
      </c>
      <c r="X344" s="61">
        <f>SA!$AO$25</f>
        <v>1133</v>
      </c>
      <c r="Y344" s="35">
        <f>SA!$AP$25</f>
        <v>3118</v>
      </c>
      <c r="Z344" s="61">
        <f>WA!$AO$25</f>
        <v>1037</v>
      </c>
      <c r="AA344" s="35">
        <f>WA!$AP$25</f>
        <v>2749</v>
      </c>
      <c r="AB344" s="61">
        <f>TAS!$AO$25</f>
        <v>221</v>
      </c>
      <c r="AC344" s="35">
        <f>TAS!$AP$25</f>
        <v>684</v>
      </c>
      <c r="AD344" s="61">
        <f>NT!$AO$25</f>
        <v>8</v>
      </c>
      <c r="AE344" s="35">
        <f>NT!$AP$25</f>
        <v>26</v>
      </c>
    </row>
    <row r="345" spans="13:31">
      <c r="M345" s="55" t="s">
        <v>23</v>
      </c>
      <c r="N345" s="62">
        <f>Australia!$AO$26</f>
        <v>2113</v>
      </c>
      <c r="O345" s="56">
        <f>Australia!$AP$26</f>
        <v>8239</v>
      </c>
      <c r="P345" s="62">
        <f>ACT!$AO$26</f>
        <v>22</v>
      </c>
      <c r="Q345" s="56">
        <f>ACT!$AP$26</f>
        <v>114</v>
      </c>
      <c r="R345" s="62">
        <f>NSW!$AO$26</f>
        <v>708</v>
      </c>
      <c r="S345" s="56">
        <f>NSW!$AP$26</f>
        <v>2560</v>
      </c>
      <c r="T345" s="62">
        <f>VIC!$AO$26</f>
        <v>615</v>
      </c>
      <c r="U345" s="56">
        <f>VIC!$AP$26</f>
        <v>2315</v>
      </c>
      <c r="V345" s="62">
        <f>QLD!$AO$26</f>
        <v>349</v>
      </c>
      <c r="W345" s="56">
        <f>QLD!$AP$26</f>
        <v>1542</v>
      </c>
      <c r="X345" s="62">
        <f>SA!$AO$26</f>
        <v>201</v>
      </c>
      <c r="Y345" s="56">
        <f>SA!$AP$26</f>
        <v>849</v>
      </c>
      <c r="Z345" s="62">
        <f>WA!$AO$26</f>
        <v>180</v>
      </c>
      <c r="AA345" s="56">
        <f>WA!$AP$26</f>
        <v>670</v>
      </c>
      <c r="AB345" s="62">
        <f>TAS!$AO$26</f>
        <v>37</v>
      </c>
      <c r="AC345" s="56">
        <f>TAS!$AP$26</f>
        <v>185</v>
      </c>
      <c r="AD345" s="62">
        <f>NT!$AO$26</f>
        <v>1</v>
      </c>
      <c r="AE345" s="56">
        <f>NT!$AP$26</f>
        <v>4</v>
      </c>
    </row>
    <row r="346" spans="13:31">
      <c r="M346" s="47">
        <v>40512</v>
      </c>
      <c r="N346" s="47"/>
      <c r="O346" s="47"/>
      <c r="P346" s="47"/>
      <c r="Q346" s="10"/>
      <c r="R346" s="10"/>
      <c r="S346" s="10"/>
      <c r="T346" s="10"/>
      <c r="U346" s="10"/>
      <c r="V346" s="10"/>
      <c r="W346" s="10"/>
      <c r="X346" s="47">
        <f>M346</f>
        <v>40512</v>
      </c>
      <c r="Y346" s="10"/>
      <c r="Z346" s="10"/>
      <c r="AA346" s="10"/>
      <c r="AB346" s="10"/>
      <c r="AC346" s="10"/>
      <c r="AD346" s="10"/>
      <c r="AE346" s="10"/>
    </row>
    <row r="347" spans="13:31" ht="12.75" customHeight="1">
      <c r="M347" s="370" t="s">
        <v>0</v>
      </c>
      <c r="N347" s="368" t="s">
        <v>40</v>
      </c>
      <c r="O347" s="369"/>
      <c r="P347" s="368" t="s">
        <v>3</v>
      </c>
      <c r="Q347" s="369"/>
      <c r="R347" s="368" t="s">
        <v>31</v>
      </c>
      <c r="S347" s="369"/>
      <c r="T347" s="368" t="s">
        <v>32</v>
      </c>
      <c r="U347" s="369"/>
      <c r="V347" s="368" t="s">
        <v>33</v>
      </c>
      <c r="W347" s="369"/>
      <c r="X347" s="368" t="s">
        <v>34</v>
      </c>
      <c r="Y347" s="369"/>
      <c r="Z347" s="368" t="s">
        <v>35</v>
      </c>
      <c r="AA347" s="369"/>
      <c r="AB347" s="368" t="s">
        <v>36</v>
      </c>
      <c r="AC347" s="369"/>
      <c r="AD347" s="368" t="s">
        <v>37</v>
      </c>
      <c r="AE347" s="369"/>
    </row>
    <row r="348" spans="13:31" ht="13.15">
      <c r="M348" s="371"/>
      <c r="N348" s="58" t="s">
        <v>26</v>
      </c>
      <c r="O348" s="59" t="s">
        <v>27</v>
      </c>
      <c r="P348" s="58" t="s">
        <v>26</v>
      </c>
      <c r="Q348" s="59" t="s">
        <v>27</v>
      </c>
      <c r="R348" s="58" t="s">
        <v>26</v>
      </c>
      <c r="S348" s="59" t="s">
        <v>27</v>
      </c>
      <c r="T348" s="58" t="s">
        <v>26</v>
      </c>
      <c r="U348" s="59" t="s">
        <v>27</v>
      </c>
      <c r="V348" s="58" t="s">
        <v>26</v>
      </c>
      <c r="W348" s="59" t="s">
        <v>27</v>
      </c>
      <c r="X348" s="58" t="s">
        <v>26</v>
      </c>
      <c r="Y348" s="59" t="s">
        <v>27</v>
      </c>
      <c r="Z348" s="58" t="s">
        <v>26</v>
      </c>
      <c r="AA348" s="59" t="s">
        <v>27</v>
      </c>
      <c r="AB348" s="58" t="s">
        <v>26</v>
      </c>
      <c r="AC348" s="59" t="s">
        <v>27</v>
      </c>
      <c r="AD348" s="58" t="s">
        <v>26</v>
      </c>
      <c r="AE348" s="59" t="s">
        <v>27</v>
      </c>
    </row>
    <row r="349" spans="13:31">
      <c r="M349" s="54" t="s">
        <v>6</v>
      </c>
      <c r="N349" s="61">
        <f>Australia!$AR$7</f>
        <v>329171</v>
      </c>
      <c r="O349" s="35">
        <f>Australia!$AS$7</f>
        <v>309119</v>
      </c>
      <c r="P349" s="61">
        <f>ACT!$AR$7</f>
        <v>7420</v>
      </c>
      <c r="Q349" s="35">
        <f>ACT!$AS$7</f>
        <v>6928</v>
      </c>
      <c r="R349" s="61">
        <f>NSW!$AR$7</f>
        <v>109578</v>
      </c>
      <c r="S349" s="35">
        <f>NSW!$AS$7</f>
        <v>102108</v>
      </c>
      <c r="T349" s="61">
        <f>VIC!$AR$7</f>
        <v>75905</v>
      </c>
      <c r="U349" s="35">
        <f>VIC!$AS$7</f>
        <v>71838</v>
      </c>
      <c r="V349" s="61">
        <f>QLD!$AR$7</f>
        <v>63124</v>
      </c>
      <c r="W349" s="35">
        <f>QLD!$AS$7</f>
        <v>59364</v>
      </c>
      <c r="X349" s="61">
        <f>SA!$AR$7</f>
        <v>19938</v>
      </c>
      <c r="Y349" s="35">
        <f>SA!$AS$7</f>
        <v>18613</v>
      </c>
      <c r="Z349" s="61">
        <f>WA!$AR$7</f>
        <v>44552</v>
      </c>
      <c r="AA349" s="35">
        <f>WA!$AS$7</f>
        <v>42047</v>
      </c>
      <c r="AB349" s="61">
        <f>TAS!$AR$7</f>
        <v>5249</v>
      </c>
      <c r="AC349" s="35">
        <f>TAS!$AS$7</f>
        <v>4929</v>
      </c>
      <c r="AD349" s="61">
        <f>NT!$AR$7</f>
        <v>3405</v>
      </c>
      <c r="AE349" s="35">
        <f>NT!$AS$7</f>
        <v>3292</v>
      </c>
    </row>
    <row r="350" spans="13:31">
      <c r="M350" s="54" t="s">
        <v>7</v>
      </c>
      <c r="N350" s="61">
        <f>Australia!$AR$8</f>
        <v>361576</v>
      </c>
      <c r="O350" s="35">
        <f>Australia!$AS$8</f>
        <v>342043</v>
      </c>
      <c r="P350" s="61">
        <f>ACT!$AR$8</f>
        <v>7604</v>
      </c>
      <c r="Q350" s="35">
        <f>ACT!$AS$8</f>
        <v>7283</v>
      </c>
      <c r="R350" s="61">
        <f>NSW!$AR$8</f>
        <v>119792</v>
      </c>
      <c r="S350" s="35">
        <f>NSW!$AS$8</f>
        <v>113093</v>
      </c>
      <c r="T350" s="61">
        <f>VIC!$AR$8</f>
        <v>82373</v>
      </c>
      <c r="U350" s="35">
        <f>VIC!$AS$8</f>
        <v>77767</v>
      </c>
      <c r="V350" s="61">
        <f>QLD!$AR$8</f>
        <v>72655</v>
      </c>
      <c r="W350" s="35">
        <f>QLD!$AS$8</f>
        <v>68406</v>
      </c>
      <c r="X350" s="61">
        <f>SA!$AR$8</f>
        <v>21789</v>
      </c>
      <c r="Y350" s="35">
        <f>SA!$AS$8</f>
        <v>21152</v>
      </c>
      <c r="Z350" s="61">
        <f>WA!$AR$8</f>
        <v>47610</v>
      </c>
      <c r="AA350" s="35">
        <f>WA!$AS$8</f>
        <v>44940</v>
      </c>
      <c r="AB350" s="61">
        <f>TAS!$AR$8</f>
        <v>6278</v>
      </c>
      <c r="AC350" s="35">
        <f>TAS!$AS$8</f>
        <v>6042</v>
      </c>
      <c r="AD350" s="61">
        <f>NT!$AR$8</f>
        <v>3475</v>
      </c>
      <c r="AE350" s="35">
        <f>NT!$AS$8</f>
        <v>3360</v>
      </c>
    </row>
    <row r="351" spans="13:31">
      <c r="M351" s="54" t="s">
        <v>8</v>
      </c>
      <c r="N351" s="61">
        <f>Australia!$AR$9</f>
        <v>337930</v>
      </c>
      <c r="O351" s="35">
        <f>Australia!$AS$9</f>
        <v>318923</v>
      </c>
      <c r="P351" s="61">
        <f>ACT!$AR$9</f>
        <v>6760</v>
      </c>
      <c r="Q351" s="35">
        <f>ACT!$AS$9</f>
        <v>6447</v>
      </c>
      <c r="R351" s="61">
        <f>NSW!$AR$9</f>
        <v>111088</v>
      </c>
      <c r="S351" s="35">
        <f>NSW!$AS$9</f>
        <v>104491</v>
      </c>
      <c r="T351" s="61">
        <f>VIC!$AR$9</f>
        <v>76395</v>
      </c>
      <c r="U351" s="35">
        <f>VIC!$AS$9</f>
        <v>72431</v>
      </c>
      <c r="V351" s="61">
        <f>QLD!$AR$9</f>
        <v>69347</v>
      </c>
      <c r="W351" s="35">
        <f>QLD!$AS$9</f>
        <v>65513</v>
      </c>
      <c r="X351" s="61">
        <f>SA!$AR$9</f>
        <v>21148</v>
      </c>
      <c r="Y351" s="35">
        <f>SA!$AS$9</f>
        <v>19814</v>
      </c>
      <c r="Z351" s="61">
        <f>WA!$AR$9</f>
        <v>43526</v>
      </c>
      <c r="AA351" s="35">
        <f>WA!$AS$9</f>
        <v>41257</v>
      </c>
      <c r="AB351" s="61">
        <f>TAS!$AR$9</f>
        <v>6454</v>
      </c>
      <c r="AC351" s="35">
        <f>TAS!$AS$9</f>
        <v>5895</v>
      </c>
      <c r="AD351" s="61">
        <f>NT!$AR$9</f>
        <v>3212</v>
      </c>
      <c r="AE351" s="35">
        <f>NT!$AS$9</f>
        <v>3075</v>
      </c>
    </row>
    <row r="352" spans="13:31">
      <c r="M352" s="54" t="s">
        <v>9</v>
      </c>
      <c r="N352" s="61">
        <f>Australia!$AR$10</f>
        <v>339304</v>
      </c>
      <c r="O352" s="35">
        <f>Australia!$AS$10</f>
        <v>322964</v>
      </c>
      <c r="P352" s="61">
        <f>ACT!$AR$10</f>
        <v>6842</v>
      </c>
      <c r="Q352" s="35">
        <f>ACT!$AS$10</f>
        <v>6653</v>
      </c>
      <c r="R352" s="61">
        <f>NSW!$AR$10</f>
        <v>109158</v>
      </c>
      <c r="S352" s="35">
        <f>NSW!$AS$10</f>
        <v>103737</v>
      </c>
      <c r="T352" s="61">
        <f>VIC!$AR$10</f>
        <v>77502</v>
      </c>
      <c r="U352" s="35">
        <f>VIC!$AS$10</f>
        <v>73261</v>
      </c>
      <c r="V352" s="61">
        <f>QLD!$AR$10</f>
        <v>68775</v>
      </c>
      <c r="W352" s="35">
        <f>QLD!$AS$10</f>
        <v>65831</v>
      </c>
      <c r="X352" s="61">
        <f>SA!$AR$10</f>
        <v>22523</v>
      </c>
      <c r="Y352" s="35">
        <f>SA!$AS$10</f>
        <v>21492</v>
      </c>
      <c r="Z352" s="61">
        <f>WA!$AR$10</f>
        <v>44284</v>
      </c>
      <c r="AA352" s="35">
        <f>WA!$AS$10</f>
        <v>42337</v>
      </c>
      <c r="AB352" s="61">
        <f>TAS!$AR$10</f>
        <v>6919</v>
      </c>
      <c r="AC352" s="35">
        <f>TAS!$AS$10</f>
        <v>6650</v>
      </c>
      <c r="AD352" s="61">
        <f>NT!$AR$10</f>
        <v>3301</v>
      </c>
      <c r="AE352" s="35">
        <f>NT!$AS$10</f>
        <v>3003</v>
      </c>
    </row>
    <row r="353" spans="13:31">
      <c r="M353" s="54" t="s">
        <v>10</v>
      </c>
      <c r="N353" s="61">
        <f>Australia!$AR$11</f>
        <v>285224</v>
      </c>
      <c r="O353" s="35">
        <f>Australia!$AS$11</f>
        <v>292227</v>
      </c>
      <c r="P353" s="61">
        <f>ACT!$AR$11</f>
        <v>5612</v>
      </c>
      <c r="Q353" s="35">
        <f>ACT!$AS$11</f>
        <v>6039</v>
      </c>
      <c r="R353" s="61">
        <f>NSW!$AR$11</f>
        <v>91229</v>
      </c>
      <c r="S353" s="35">
        <f>NSW!$AS$11</f>
        <v>93269</v>
      </c>
      <c r="T353" s="61">
        <f>VIC!$AR$11</f>
        <v>67236</v>
      </c>
      <c r="U353" s="35">
        <f>VIC!$AS$11</f>
        <v>67926</v>
      </c>
      <c r="V353" s="61">
        <f>QLD!$AR$11</f>
        <v>53847</v>
      </c>
      <c r="W353" s="35">
        <f>QLD!$AS$11</f>
        <v>56039</v>
      </c>
      <c r="X353" s="61">
        <f>SA!$AR$11</f>
        <v>21078</v>
      </c>
      <c r="Y353" s="35">
        <f>SA!$AS$11</f>
        <v>21099</v>
      </c>
      <c r="Z353" s="61">
        <f>WA!$AR$11</f>
        <v>37473</v>
      </c>
      <c r="AA353" s="35">
        <f>WA!$AS$11</f>
        <v>38812</v>
      </c>
      <c r="AB353" s="61">
        <f>TAS!$AR$11</f>
        <v>6168</v>
      </c>
      <c r="AC353" s="35">
        <f>TAS!$AS$11</f>
        <v>6177</v>
      </c>
      <c r="AD353" s="61">
        <f>NT!$AR$11</f>
        <v>2581</v>
      </c>
      <c r="AE353" s="35">
        <f>NT!$AS$11</f>
        <v>2866</v>
      </c>
    </row>
    <row r="354" spans="13:31">
      <c r="M354" s="54" t="s">
        <v>11</v>
      </c>
      <c r="N354" s="61">
        <f>Australia!$AR$12</f>
        <v>252731</v>
      </c>
      <c r="O354" s="35">
        <f>Australia!$AS$12</f>
        <v>297770</v>
      </c>
      <c r="P354" s="61">
        <f>ACT!$AR$12</f>
        <v>5713</v>
      </c>
      <c r="Q354" s="35">
        <f>ACT!$AS$12</f>
        <v>7114</v>
      </c>
      <c r="R354" s="61">
        <f>NSW!$AR$12</f>
        <v>78557</v>
      </c>
      <c r="S354" s="35">
        <f>NSW!$AS$12</f>
        <v>94670</v>
      </c>
      <c r="T354" s="61">
        <f>VIC!$AR$12</f>
        <v>55752</v>
      </c>
      <c r="U354" s="35">
        <f>VIC!$AS$12</f>
        <v>67042</v>
      </c>
      <c r="V354" s="61">
        <f>QLD!$AR$12</f>
        <v>46563</v>
      </c>
      <c r="W354" s="35">
        <f>QLD!$AS$12</f>
        <v>55507</v>
      </c>
      <c r="X354" s="61">
        <f>SA!$AR$12</f>
        <v>17256</v>
      </c>
      <c r="Y354" s="35">
        <f>SA!$AS$12</f>
        <v>19312</v>
      </c>
      <c r="Z354" s="61">
        <f>WA!$AR$12</f>
        <v>42048</v>
      </c>
      <c r="AA354" s="35">
        <f>WA!$AS$12</f>
        <v>45630</v>
      </c>
      <c r="AB354" s="61">
        <f>TAS!$AR$12</f>
        <v>4061</v>
      </c>
      <c r="AC354" s="35">
        <f>TAS!$AS$12</f>
        <v>4886</v>
      </c>
      <c r="AD354" s="61">
        <f>NT!$AR$12</f>
        <v>2781</v>
      </c>
      <c r="AE354" s="35">
        <f>NT!$AS$12</f>
        <v>3609</v>
      </c>
    </row>
    <row r="355" spans="13:31">
      <c r="M355" s="54" t="s">
        <v>12</v>
      </c>
      <c r="N355" s="61">
        <f>Australia!$AR$13</f>
        <v>372097</v>
      </c>
      <c r="O355" s="35">
        <f>Australia!$AS$13</f>
        <v>419162</v>
      </c>
      <c r="P355" s="61">
        <f>ACT!$AR$13</f>
        <v>8961</v>
      </c>
      <c r="Q355" s="35">
        <f>ACT!$AS$13</f>
        <v>10249</v>
      </c>
      <c r="R355" s="61">
        <f>NSW!$AR$13</f>
        <v>120676</v>
      </c>
      <c r="S355" s="35">
        <f>NSW!$AS$13</f>
        <v>137859</v>
      </c>
      <c r="T355" s="61">
        <f>VIC!$AR$13</f>
        <v>87311</v>
      </c>
      <c r="U355" s="35">
        <f>VIC!$AS$13</f>
        <v>101104</v>
      </c>
      <c r="V355" s="61">
        <f>QLD!$AR$13</f>
        <v>69439</v>
      </c>
      <c r="W355" s="35">
        <f>QLD!$AS$13</f>
        <v>77622</v>
      </c>
      <c r="X355" s="61">
        <f>SA!$AR$13</f>
        <v>22255</v>
      </c>
      <c r="Y355" s="35">
        <f>SA!$AS$13</f>
        <v>25062</v>
      </c>
      <c r="Z355" s="61">
        <f>WA!$AR$13</f>
        <v>54202</v>
      </c>
      <c r="AA355" s="35">
        <f>WA!$AS$13</f>
        <v>56175</v>
      </c>
      <c r="AB355" s="61">
        <f>TAS!$AR$13</f>
        <v>5426</v>
      </c>
      <c r="AC355" s="35">
        <f>TAS!$AS$13</f>
        <v>6450</v>
      </c>
      <c r="AD355" s="61">
        <f>NT!$AR$13</f>
        <v>3827</v>
      </c>
      <c r="AE355" s="35">
        <f>NT!$AS$13</f>
        <v>4641</v>
      </c>
    </row>
    <row r="356" spans="13:31">
      <c r="M356" s="54" t="s">
        <v>13</v>
      </c>
      <c r="N356" s="61">
        <f>Australia!$AR$14</f>
        <v>373895</v>
      </c>
      <c r="O356" s="35">
        <f>Australia!$AS$14</f>
        <v>404180</v>
      </c>
      <c r="P356" s="61">
        <f>ACT!$AR$14</f>
        <v>8247</v>
      </c>
      <c r="Q356" s="35">
        <f>ACT!$AS$14</f>
        <v>9215</v>
      </c>
      <c r="R356" s="61">
        <f>NSW!$AR$14</f>
        <v>124157</v>
      </c>
      <c r="S356" s="35">
        <f>NSW!$AS$14</f>
        <v>135099</v>
      </c>
      <c r="T356" s="61">
        <f>VIC!$AR$14</f>
        <v>89348</v>
      </c>
      <c r="U356" s="35">
        <f>VIC!$AS$14</f>
        <v>97333</v>
      </c>
      <c r="V356" s="61">
        <f>QLD!$AR$14</f>
        <v>69358</v>
      </c>
      <c r="W356" s="35">
        <f>QLD!$AS$14</f>
        <v>76038</v>
      </c>
      <c r="X356" s="61">
        <f>SA!$AR$14</f>
        <v>22302</v>
      </c>
      <c r="Y356" s="35">
        <f>SA!$AS$14</f>
        <v>23995</v>
      </c>
      <c r="Z356" s="61">
        <f>WA!$AR$14</f>
        <v>51168</v>
      </c>
      <c r="AA356" s="35">
        <f>WA!$AS$14</f>
        <v>51981</v>
      </c>
      <c r="AB356" s="61">
        <f>TAS!$AR$14</f>
        <v>5607</v>
      </c>
      <c r="AC356" s="35">
        <f>TAS!$AS$14</f>
        <v>6456</v>
      </c>
      <c r="AD356" s="61">
        <f>NT!$AR$14</f>
        <v>3708</v>
      </c>
      <c r="AE356" s="35">
        <f>NT!$AS$14</f>
        <v>4063</v>
      </c>
    </row>
    <row r="357" spans="13:31">
      <c r="M357" s="54" t="s">
        <v>14</v>
      </c>
      <c r="N357" s="61">
        <f>Australia!$AR$15</f>
        <v>400271</v>
      </c>
      <c r="O357" s="35">
        <f>Australia!$AS$15</f>
        <v>433926</v>
      </c>
      <c r="P357" s="61">
        <f>ACT!$AR$15</f>
        <v>8353</v>
      </c>
      <c r="Q357" s="35">
        <f>ACT!$AS$15</f>
        <v>9403</v>
      </c>
      <c r="R357" s="61">
        <f>NSW!$AR$15</f>
        <v>131995</v>
      </c>
      <c r="S357" s="35">
        <f>NSW!$AS$15</f>
        <v>142556</v>
      </c>
      <c r="T357" s="61">
        <f>VIC!$AR$15</f>
        <v>93606</v>
      </c>
      <c r="U357" s="35">
        <f>VIC!$AS$15</f>
        <v>104160</v>
      </c>
      <c r="V357" s="61">
        <f>QLD!$AR$15</f>
        <v>77951</v>
      </c>
      <c r="W357" s="35">
        <f>QLD!$AS$15</f>
        <v>84699</v>
      </c>
      <c r="X357" s="61">
        <f>SA!$AR$15</f>
        <v>24233</v>
      </c>
      <c r="Y357" s="35">
        <f>SA!$AS$15</f>
        <v>26609</v>
      </c>
      <c r="Z357" s="61">
        <f>WA!$AR$15</f>
        <v>53556</v>
      </c>
      <c r="AA357" s="35">
        <f>WA!$AS$15</f>
        <v>54423</v>
      </c>
      <c r="AB357" s="61">
        <f>TAS!$AR$15</f>
        <v>6776</v>
      </c>
      <c r="AC357" s="35">
        <f>TAS!$AS$15</f>
        <v>8025</v>
      </c>
      <c r="AD357" s="61">
        <f>NT!$AR$15</f>
        <v>3801</v>
      </c>
      <c r="AE357" s="35">
        <f>NT!$AS$15</f>
        <v>4051</v>
      </c>
    </row>
    <row r="358" spans="13:31">
      <c r="M358" s="54" t="s">
        <v>15</v>
      </c>
      <c r="N358" s="61">
        <f>Australia!$AR$16</f>
        <v>380743</v>
      </c>
      <c r="O358" s="35">
        <f>Australia!$AS$16</f>
        <v>410924</v>
      </c>
      <c r="P358" s="61">
        <f>ACT!$AR$16</f>
        <v>7538</v>
      </c>
      <c r="Q358" s="35">
        <f>ACT!$AS$16</f>
        <v>8595</v>
      </c>
      <c r="R358" s="61">
        <f>NSW!$AR$16</f>
        <v>121542</v>
      </c>
      <c r="S358" s="35">
        <f>NSW!$AS$16</f>
        <v>131130</v>
      </c>
      <c r="T358" s="61">
        <f>VIC!$AR$16</f>
        <v>91187</v>
      </c>
      <c r="U358" s="35">
        <f>VIC!$AS$16</f>
        <v>99918</v>
      </c>
      <c r="V358" s="61">
        <f>QLD!$AR$16</f>
        <v>73693</v>
      </c>
      <c r="W358" s="35">
        <f>QLD!$AS$16</f>
        <v>79730</v>
      </c>
      <c r="X358" s="61">
        <f>SA!$AR$16</f>
        <v>24978</v>
      </c>
      <c r="Y358" s="35">
        <f>SA!$AS$16</f>
        <v>27477</v>
      </c>
      <c r="Z358" s="61">
        <f>WA!$AR$16</f>
        <v>51026</v>
      </c>
      <c r="AA358" s="35">
        <f>WA!$AS$16</f>
        <v>51984</v>
      </c>
      <c r="AB358" s="61">
        <f>TAS!$AR$16</f>
        <v>7153</v>
      </c>
      <c r="AC358" s="35">
        <f>TAS!$AS$16</f>
        <v>8338</v>
      </c>
      <c r="AD358" s="61">
        <f>NT!$AR$16</f>
        <v>3626</v>
      </c>
      <c r="AE358" s="35">
        <f>NT!$AS$16</f>
        <v>3752</v>
      </c>
    </row>
    <row r="359" spans="13:31">
      <c r="M359" s="54" t="s">
        <v>16</v>
      </c>
      <c r="N359" s="61">
        <f>Australia!$AR$17</f>
        <v>401091</v>
      </c>
      <c r="O359" s="35">
        <f>Australia!$AS$17</f>
        <v>430855</v>
      </c>
      <c r="P359" s="61">
        <f>ACT!$AR$17</f>
        <v>7732</v>
      </c>
      <c r="Q359" s="35">
        <f>ACT!$AS$17</f>
        <v>8680</v>
      </c>
      <c r="R359" s="61">
        <f>NSW!$AR$17</f>
        <v>128955</v>
      </c>
      <c r="S359" s="35">
        <f>NSW!$AS$17</f>
        <v>138752</v>
      </c>
      <c r="T359" s="61">
        <f>VIC!$AR$17</f>
        <v>94322</v>
      </c>
      <c r="U359" s="35">
        <f>VIC!$AS$17</f>
        <v>101945</v>
      </c>
      <c r="V359" s="61">
        <f>QLD!$AR$17</f>
        <v>77734</v>
      </c>
      <c r="W359" s="35">
        <f>QLD!$AS$17</f>
        <v>83927</v>
      </c>
      <c r="X359" s="61">
        <f>SA!$AR$17</f>
        <v>28077</v>
      </c>
      <c r="Y359" s="35">
        <f>SA!$AS$17</f>
        <v>30896</v>
      </c>
      <c r="Z359" s="61">
        <f>WA!$AR$17</f>
        <v>51633</v>
      </c>
      <c r="AA359" s="35">
        <f>WA!$AS$17</f>
        <v>52533</v>
      </c>
      <c r="AB359" s="61">
        <f>TAS!$AR$17</f>
        <v>8788</v>
      </c>
      <c r="AC359" s="35">
        <f>TAS!$AS$17</f>
        <v>10228</v>
      </c>
      <c r="AD359" s="61">
        <f>NT!$AR$17</f>
        <v>3850</v>
      </c>
      <c r="AE359" s="35">
        <f>NT!$AS$17</f>
        <v>3894</v>
      </c>
    </row>
    <row r="360" spans="13:31">
      <c r="M360" s="54" t="s">
        <v>17</v>
      </c>
      <c r="N360" s="61">
        <f>Australia!$AR$18</f>
        <v>385412</v>
      </c>
      <c r="O360" s="35">
        <f>Australia!$AS$18</f>
        <v>416664</v>
      </c>
      <c r="P360" s="61">
        <f>ACT!$AR$18</f>
        <v>7211</v>
      </c>
      <c r="Q360" s="35">
        <f>ACT!$AS$18</f>
        <v>8028</v>
      </c>
      <c r="R360" s="61">
        <f>NSW!$AR$18</f>
        <v>123348</v>
      </c>
      <c r="S360" s="35">
        <f>NSW!$AS$18</f>
        <v>133623</v>
      </c>
      <c r="T360" s="61">
        <f>VIC!$AR$18</f>
        <v>91498</v>
      </c>
      <c r="U360" s="35">
        <f>VIC!$AS$18</f>
        <v>99173</v>
      </c>
      <c r="V360" s="61">
        <f>QLD!$AR$18</f>
        <v>73593</v>
      </c>
      <c r="W360" s="35">
        <f>QLD!$AS$18</f>
        <v>79972</v>
      </c>
      <c r="X360" s="61">
        <f>SA!$AR$18</f>
        <v>29068</v>
      </c>
      <c r="Y360" s="35">
        <f>SA!$AS$18</f>
        <v>32353</v>
      </c>
      <c r="Z360" s="61">
        <f>WA!$AR$18</f>
        <v>47532</v>
      </c>
      <c r="AA360" s="35">
        <f>WA!$AS$18</f>
        <v>49297</v>
      </c>
      <c r="AB360" s="61">
        <f>TAS!$AR$18</f>
        <v>9728</v>
      </c>
      <c r="AC360" s="35">
        <f>TAS!$AS$18</f>
        <v>10833</v>
      </c>
      <c r="AD360" s="61">
        <f>NT!$AR$18</f>
        <v>3434</v>
      </c>
      <c r="AE360" s="35">
        <f>NT!$AS$18</f>
        <v>3385</v>
      </c>
    </row>
    <row r="361" spans="13:31">
      <c r="M361" s="54" t="s">
        <v>18</v>
      </c>
      <c r="N361" s="61">
        <f>Australia!$AR$19</f>
        <v>356551</v>
      </c>
      <c r="O361" s="35">
        <f>Australia!$AS$19</f>
        <v>384348</v>
      </c>
      <c r="P361" s="61">
        <f>ACT!$AR$19</f>
        <v>6611</v>
      </c>
      <c r="Q361" s="35">
        <f>ACT!$AS$19</f>
        <v>7132</v>
      </c>
      <c r="R361" s="61">
        <f>NSW!$AR$19</f>
        <v>114162</v>
      </c>
      <c r="S361" s="35">
        <f>NSW!$AS$19</f>
        <v>123146</v>
      </c>
      <c r="T361" s="61">
        <f>VIC!$AR$19</f>
        <v>84197</v>
      </c>
      <c r="U361" s="35">
        <f>VIC!$AS$19</f>
        <v>92256</v>
      </c>
      <c r="V361" s="61">
        <f>QLD!$AR$19</f>
        <v>68792</v>
      </c>
      <c r="W361" s="35">
        <f>QLD!$AS$19</f>
        <v>74106</v>
      </c>
      <c r="X361" s="61">
        <f>SA!$AR$19</f>
        <v>28636</v>
      </c>
      <c r="Y361" s="35">
        <f>SA!$AS$19</f>
        <v>31723</v>
      </c>
      <c r="Z361" s="61">
        <f>WA!$AR$19</f>
        <v>41845</v>
      </c>
      <c r="AA361" s="35">
        <f>WA!$AS$19</f>
        <v>43059</v>
      </c>
      <c r="AB361" s="61">
        <f>TAS!$AR$19</f>
        <v>9457</v>
      </c>
      <c r="AC361" s="35">
        <f>TAS!$AS$19</f>
        <v>10304</v>
      </c>
      <c r="AD361" s="61">
        <f>NT!$AR$19</f>
        <v>2851</v>
      </c>
      <c r="AE361" s="35">
        <f>NT!$AS$19</f>
        <v>2622</v>
      </c>
    </row>
    <row r="362" spans="13:31">
      <c r="M362" s="54" t="s">
        <v>19</v>
      </c>
      <c r="N362" s="61">
        <f>Australia!$AR$20</f>
        <v>315474</v>
      </c>
      <c r="O362" s="35">
        <f>Australia!$AS$20</f>
        <v>337010</v>
      </c>
      <c r="P362" s="61">
        <f>ACT!$AR$20</f>
        <v>5724</v>
      </c>
      <c r="Q362" s="35">
        <f>ACT!$AS$20</f>
        <v>5986</v>
      </c>
      <c r="R362" s="61">
        <f>NSW!$AR$20</f>
        <v>102526</v>
      </c>
      <c r="S362" s="35">
        <f>NSW!$AS$20</f>
        <v>108682</v>
      </c>
      <c r="T362" s="61">
        <f>VIC!$AR$20</f>
        <v>74795</v>
      </c>
      <c r="U362" s="35">
        <f>VIC!$AS$20</f>
        <v>81481</v>
      </c>
      <c r="V362" s="61">
        <f>QLD!$AR$20</f>
        <v>61122</v>
      </c>
      <c r="W362" s="35">
        <f>QLD!$AS$20</f>
        <v>65535</v>
      </c>
      <c r="X362" s="61">
        <f>SA!$AR$20</f>
        <v>26282</v>
      </c>
      <c r="Y362" s="35">
        <f>SA!$AS$20</f>
        <v>28762</v>
      </c>
      <c r="Z362" s="61">
        <f>WA!$AR$20</f>
        <v>34608</v>
      </c>
      <c r="AA362" s="35">
        <f>WA!$AS$20</f>
        <v>35567</v>
      </c>
      <c r="AB362" s="61">
        <f>TAS!$AR$20</f>
        <v>8499</v>
      </c>
      <c r="AC362" s="35">
        <f>TAS!$AS$20</f>
        <v>9355</v>
      </c>
      <c r="AD362" s="61">
        <f>NT!$AR$20</f>
        <v>1918</v>
      </c>
      <c r="AE362" s="35">
        <f>NT!$AS$20</f>
        <v>1642</v>
      </c>
    </row>
    <row r="363" spans="13:31">
      <c r="M363" s="54" t="s">
        <v>20</v>
      </c>
      <c r="N363" s="61">
        <f>Australia!$AR$21</f>
        <v>220581</v>
      </c>
      <c r="O363" s="35">
        <f>Australia!$AS$21</f>
        <v>231646</v>
      </c>
      <c r="P363" s="61">
        <f>ACT!$AR$21</f>
        <v>3290</v>
      </c>
      <c r="Q363" s="35">
        <f>ACT!$AS$21</f>
        <v>3713</v>
      </c>
      <c r="R363" s="61">
        <f>NSW!$AR$21</f>
        <v>72736</v>
      </c>
      <c r="S363" s="35">
        <f>NSW!$AS$21</f>
        <v>75594</v>
      </c>
      <c r="T363" s="61">
        <f>VIC!$AR$21</f>
        <v>53216</v>
      </c>
      <c r="U363" s="35">
        <f>VIC!$AS$21</f>
        <v>56336</v>
      </c>
      <c r="V363" s="61">
        <f>QLD!$AR$21</f>
        <v>42544</v>
      </c>
      <c r="W363" s="35">
        <f>QLD!$AS$21</f>
        <v>45309</v>
      </c>
      <c r="X363" s="61">
        <f>SA!$AR$21</f>
        <v>18498</v>
      </c>
      <c r="Y363" s="35">
        <f>SA!$AS$21</f>
        <v>19766</v>
      </c>
      <c r="Z363" s="61">
        <f>WA!$AR$21</f>
        <v>23208</v>
      </c>
      <c r="AA363" s="35">
        <f>WA!$AS$21</f>
        <v>23752</v>
      </c>
      <c r="AB363" s="61">
        <f>TAS!$AR$21</f>
        <v>6059</v>
      </c>
      <c r="AC363" s="35">
        <f>TAS!$AS$21</f>
        <v>6327</v>
      </c>
      <c r="AD363" s="61">
        <f>NT!$AR$21</f>
        <v>1030</v>
      </c>
      <c r="AE363" s="35">
        <f>NT!$AS$21</f>
        <v>849</v>
      </c>
    </row>
    <row r="364" spans="13:31">
      <c r="M364" s="54" t="s">
        <v>21</v>
      </c>
      <c r="N364" s="61">
        <f>Australia!$AR$22</f>
        <v>149205</v>
      </c>
      <c r="O364" s="35">
        <f>Australia!$AS$22</f>
        <v>165083</v>
      </c>
      <c r="P364" s="61">
        <f>ACT!$AR$22</f>
        <v>2140</v>
      </c>
      <c r="Q364" s="35">
        <f>ACT!$AS$22</f>
        <v>2433</v>
      </c>
      <c r="R364" s="61">
        <f>NSW!$AR$22</f>
        <v>49018</v>
      </c>
      <c r="S364" s="35">
        <f>NSW!$AS$22</f>
        <v>53374</v>
      </c>
      <c r="T364" s="61">
        <f>VIC!$AR$22</f>
        <v>36771</v>
      </c>
      <c r="U364" s="35">
        <f>VIC!$AS$22</f>
        <v>41717</v>
      </c>
      <c r="V364" s="61">
        <f>QLD!$AR$22</f>
        <v>28406</v>
      </c>
      <c r="W364" s="35">
        <f>QLD!$AS$22</f>
        <v>31329</v>
      </c>
      <c r="X364" s="61">
        <f>SA!$AR$22</f>
        <v>12830</v>
      </c>
      <c r="Y364" s="35">
        <f>SA!$AS$22</f>
        <v>14344</v>
      </c>
      <c r="Z364" s="61">
        <f>WA!$AR$22</f>
        <v>15522</v>
      </c>
      <c r="AA364" s="35">
        <f>WA!$AS$22</f>
        <v>16857</v>
      </c>
      <c r="AB364" s="61">
        <f>TAS!$AR$22</f>
        <v>4037</v>
      </c>
      <c r="AC364" s="35">
        <f>TAS!$AS$22</f>
        <v>4625</v>
      </c>
      <c r="AD364" s="61">
        <f>NT!$AR$22</f>
        <v>481</v>
      </c>
      <c r="AE364" s="35">
        <f>NT!$AS$22</f>
        <v>404</v>
      </c>
    </row>
    <row r="365" spans="13:31">
      <c r="M365" s="54" t="s">
        <v>29</v>
      </c>
      <c r="N365" s="61">
        <f>Australia!$AR$23</f>
        <v>97457</v>
      </c>
      <c r="O365" s="35">
        <f>Australia!$AS$23</f>
        <v>118883</v>
      </c>
      <c r="P365" s="61">
        <f>ACT!$AR$23</f>
        <v>1267</v>
      </c>
      <c r="Q365" s="35">
        <f>ACT!$AS$23</f>
        <v>1573</v>
      </c>
      <c r="R365" s="61">
        <f>NSW!$AR$23</f>
        <v>31816</v>
      </c>
      <c r="S365" s="35">
        <f>NSW!$AS$23</f>
        <v>37883</v>
      </c>
      <c r="T365" s="61">
        <f>VIC!$AR$23</f>
        <v>24992</v>
      </c>
      <c r="U365" s="35">
        <f>VIC!$AS$23</f>
        <v>31370</v>
      </c>
      <c r="V365" s="61">
        <f>QLD!$AR$23</f>
        <v>17953</v>
      </c>
      <c r="W365" s="35">
        <f>QLD!$AS$23</f>
        <v>22163</v>
      </c>
      <c r="X365" s="61">
        <f>SA!$AR$23</f>
        <v>8714</v>
      </c>
      <c r="Y365" s="35">
        <f>SA!$AS$23</f>
        <v>10694</v>
      </c>
      <c r="Z365" s="61">
        <f>WA!$AR$23</f>
        <v>9737</v>
      </c>
      <c r="AA365" s="35">
        <f>WA!$AS$23</f>
        <v>11731</v>
      </c>
      <c r="AB365" s="61">
        <f>TAS!$AR$23</f>
        <v>2766</v>
      </c>
      <c r="AC365" s="35">
        <f>TAS!$AS$23</f>
        <v>3267</v>
      </c>
      <c r="AD365" s="61">
        <f>NT!$AR$23</f>
        <v>212</v>
      </c>
      <c r="AE365" s="35">
        <f>NT!$AS$23</f>
        <v>202</v>
      </c>
    </row>
    <row r="366" spans="13:31">
      <c r="M366" s="54" t="s">
        <v>30</v>
      </c>
      <c r="N366" s="61">
        <f>Australia!$AR$24</f>
        <v>55255</v>
      </c>
      <c r="O366" s="35">
        <f>Australia!$AS$24</f>
        <v>76268</v>
      </c>
      <c r="P366" s="61">
        <f>ACT!$AR$24</f>
        <v>781</v>
      </c>
      <c r="Q366" s="35">
        <f>ACT!$AS$24</f>
        <v>1024</v>
      </c>
      <c r="R366" s="61">
        <f>NSW!$AR$24</f>
        <v>18115</v>
      </c>
      <c r="S366" s="35">
        <f>NSW!$AS$24</f>
        <v>24000</v>
      </c>
      <c r="T366" s="61">
        <f>VIC!$AR$24</f>
        <v>14947</v>
      </c>
      <c r="U366" s="35">
        <f>VIC!$AS$24</f>
        <v>20879</v>
      </c>
      <c r="V366" s="61">
        <f>QLD!$AR$24</f>
        <v>9670</v>
      </c>
      <c r="W366" s="35">
        <f>QLD!$AS$24</f>
        <v>13573</v>
      </c>
      <c r="X366" s="61">
        <f>SA!$AR$24</f>
        <v>5175</v>
      </c>
      <c r="Y366" s="35">
        <f>SA!$AS$24</f>
        <v>7613</v>
      </c>
      <c r="Z366" s="61">
        <f>WA!$AR$24</f>
        <v>5128</v>
      </c>
      <c r="AA366" s="35">
        <f>WA!$AS$24</f>
        <v>7110</v>
      </c>
      <c r="AB366" s="61">
        <f>TAS!$AR$24</f>
        <v>1371</v>
      </c>
      <c r="AC366" s="35">
        <f>TAS!$AS$24</f>
        <v>1953</v>
      </c>
      <c r="AD366" s="61">
        <f>NT!$AR$24</f>
        <v>68</v>
      </c>
      <c r="AE366" s="35">
        <f>NT!$AS$24</f>
        <v>116</v>
      </c>
    </row>
    <row r="367" spans="13:31">
      <c r="M367" s="54" t="s">
        <v>22</v>
      </c>
      <c r="N367" s="61">
        <f>Australia!$AR$25</f>
        <v>12556</v>
      </c>
      <c r="O367" s="35">
        <f>Australia!$AS$25</f>
        <v>31749</v>
      </c>
      <c r="P367" s="61">
        <f>ACT!$AR$25</f>
        <v>195</v>
      </c>
      <c r="Q367" s="35">
        <f>ACT!$AS$25</f>
        <v>429</v>
      </c>
      <c r="R367" s="61">
        <f>NSW!$AR$25</f>
        <v>4087</v>
      </c>
      <c r="S367" s="35">
        <f>NSW!$AS$25</f>
        <v>9953</v>
      </c>
      <c r="T367" s="61">
        <f>VIC!$AR$25</f>
        <v>3513</v>
      </c>
      <c r="U367" s="35">
        <f>VIC!$AS$25</f>
        <v>8857</v>
      </c>
      <c r="V367" s="61">
        <f>QLD!$AR$25</f>
        <v>2050</v>
      </c>
      <c r="W367" s="35">
        <f>QLD!$AS$25</f>
        <v>5472</v>
      </c>
      <c r="X367" s="61">
        <f>SA!$AR$25</f>
        <v>1274</v>
      </c>
      <c r="Y367" s="35">
        <f>SA!$AS$25</f>
        <v>3305</v>
      </c>
      <c r="Z367" s="61">
        <f>WA!$AR$25</f>
        <v>1158</v>
      </c>
      <c r="AA367" s="35">
        <f>WA!$AS$25</f>
        <v>2959</v>
      </c>
      <c r="AB367" s="61">
        <f>TAS!$AR$25</f>
        <v>269</v>
      </c>
      <c r="AC367" s="35">
        <f>TAS!$AS$25</f>
        <v>742</v>
      </c>
      <c r="AD367" s="61">
        <f>NT!$AR$25</f>
        <v>10</v>
      </c>
      <c r="AE367" s="35">
        <f>NT!$AS$25</f>
        <v>32</v>
      </c>
    </row>
    <row r="368" spans="13:31">
      <c r="M368" s="55" t="s">
        <v>23</v>
      </c>
      <c r="N368" s="62">
        <f>Australia!$AR$26</f>
        <v>2194</v>
      </c>
      <c r="O368" s="56">
        <f>Australia!$AS$26</f>
        <v>8249</v>
      </c>
      <c r="P368" s="62">
        <f>ACT!$AR$26</f>
        <v>24</v>
      </c>
      <c r="Q368" s="56">
        <f>ACT!$AS$26</f>
        <v>110</v>
      </c>
      <c r="R368" s="62">
        <f>NSW!$AR$26</f>
        <v>732</v>
      </c>
      <c r="S368" s="56">
        <f>NSW!$AS$26</f>
        <v>2562</v>
      </c>
      <c r="T368" s="62">
        <f>VIC!$AR$26</f>
        <v>632</v>
      </c>
      <c r="U368" s="56">
        <f>VIC!$AS$26</f>
        <v>2329</v>
      </c>
      <c r="V368" s="62">
        <f>QLD!$AR$26</f>
        <v>347</v>
      </c>
      <c r="W368" s="56">
        <f>QLD!$AS$26</f>
        <v>1551</v>
      </c>
      <c r="X368" s="62">
        <f>SA!$AR$26</f>
        <v>235</v>
      </c>
      <c r="Y368" s="56">
        <f>SA!$AS$26</f>
        <v>842</v>
      </c>
      <c r="Z368" s="62">
        <f>WA!$AR$26</f>
        <v>189</v>
      </c>
      <c r="AA368" s="56">
        <f>WA!$AS$26</f>
        <v>690</v>
      </c>
      <c r="AB368" s="62">
        <f>TAS!$AR$26</f>
        <v>33</v>
      </c>
      <c r="AC368" s="56">
        <f>TAS!$AS$26</f>
        <v>160</v>
      </c>
      <c r="AD368" s="62">
        <f>NT!$AR$26</f>
        <v>2</v>
      </c>
      <c r="AE368" s="56">
        <f>NT!$AS$26</f>
        <v>5</v>
      </c>
    </row>
    <row r="369" spans="13:31">
      <c r="M369" s="47">
        <v>40877</v>
      </c>
      <c r="N369" s="47"/>
      <c r="O369" s="47"/>
      <c r="P369" s="47"/>
      <c r="Q369" s="10"/>
      <c r="R369" s="10"/>
      <c r="S369" s="10"/>
      <c r="T369" s="10"/>
      <c r="U369" s="10"/>
      <c r="V369" s="10"/>
      <c r="W369" s="10"/>
      <c r="X369" s="47">
        <f>M369</f>
        <v>40877</v>
      </c>
      <c r="Y369" s="10"/>
      <c r="Z369" s="10"/>
      <c r="AA369" s="10"/>
      <c r="AB369" s="10"/>
      <c r="AC369" s="10"/>
      <c r="AD369" s="10"/>
      <c r="AE369" s="10"/>
    </row>
    <row r="370" spans="13:31" ht="13.15">
      <c r="M370" s="370" t="s">
        <v>0</v>
      </c>
      <c r="N370" s="368" t="s">
        <v>40</v>
      </c>
      <c r="O370" s="369"/>
      <c r="P370" s="368" t="s">
        <v>3</v>
      </c>
      <c r="Q370" s="369"/>
      <c r="R370" s="368" t="s">
        <v>31</v>
      </c>
      <c r="S370" s="369"/>
      <c r="T370" s="368" t="s">
        <v>32</v>
      </c>
      <c r="U370" s="369"/>
      <c r="V370" s="368" t="s">
        <v>33</v>
      </c>
      <c r="W370" s="369"/>
      <c r="X370" s="368" t="s">
        <v>34</v>
      </c>
      <c r="Y370" s="369"/>
      <c r="Z370" s="368" t="s">
        <v>35</v>
      </c>
      <c r="AA370" s="369"/>
      <c r="AB370" s="368" t="s">
        <v>36</v>
      </c>
      <c r="AC370" s="369"/>
      <c r="AD370" s="368" t="s">
        <v>37</v>
      </c>
      <c r="AE370" s="369"/>
    </row>
    <row r="371" spans="13:31" ht="13.15">
      <c r="M371" s="371"/>
      <c r="N371" s="58" t="s">
        <v>26</v>
      </c>
      <c r="O371" s="59" t="s">
        <v>27</v>
      </c>
      <c r="P371" s="58" t="s">
        <v>26</v>
      </c>
      <c r="Q371" s="59" t="s">
        <v>27</v>
      </c>
      <c r="R371" s="58" t="s">
        <v>26</v>
      </c>
      <c r="S371" s="59" t="s">
        <v>27</v>
      </c>
      <c r="T371" s="58" t="s">
        <v>26</v>
      </c>
      <c r="U371" s="59" t="s">
        <v>27</v>
      </c>
      <c r="V371" s="58" t="s">
        <v>26</v>
      </c>
      <c r="W371" s="59" t="s">
        <v>27</v>
      </c>
      <c r="X371" s="58" t="s">
        <v>26</v>
      </c>
      <c r="Y371" s="59" t="s">
        <v>27</v>
      </c>
      <c r="Z371" s="58" t="s">
        <v>26</v>
      </c>
      <c r="AA371" s="59" t="s">
        <v>27</v>
      </c>
      <c r="AB371" s="58" t="s">
        <v>26</v>
      </c>
      <c r="AC371" s="59" t="s">
        <v>27</v>
      </c>
      <c r="AD371" s="58" t="s">
        <v>26</v>
      </c>
      <c r="AE371" s="59" t="s">
        <v>27</v>
      </c>
    </row>
    <row r="372" spans="13:31">
      <c r="M372" s="54" t="s">
        <v>6</v>
      </c>
      <c r="N372" s="61">
        <f>Australia!$AU$7</f>
        <v>329033</v>
      </c>
      <c r="O372" s="35">
        <f>Australia!$AV$7</f>
        <v>308300</v>
      </c>
      <c r="P372" s="61">
        <f>ACT!$AU$7</f>
        <v>7571</v>
      </c>
      <c r="Q372" s="35">
        <f>ACT!$AV$7</f>
        <v>7031</v>
      </c>
      <c r="R372" s="61">
        <f>NSW!$AU$7</f>
        <v>109856</v>
      </c>
      <c r="S372" s="35">
        <f>NSW!$AV$7</f>
        <v>102496</v>
      </c>
      <c r="T372" s="61">
        <f>VIC!$AU$7</f>
        <v>76253</v>
      </c>
      <c r="U372" s="35">
        <f>VIC!$AV$7</f>
        <v>72004</v>
      </c>
      <c r="V372" s="61">
        <f>QLD!$AU$7</f>
        <v>61658</v>
      </c>
      <c r="W372" s="35">
        <f>QLD!$AV$7</f>
        <v>57745</v>
      </c>
      <c r="X372" s="61">
        <f>SA!$AU$7</f>
        <v>19850</v>
      </c>
      <c r="Y372" s="35">
        <f>SA!$AV$7</f>
        <v>18438</v>
      </c>
      <c r="Z372" s="61">
        <f>WA!$AU$7</f>
        <v>45101</v>
      </c>
      <c r="AA372" s="35">
        <f>WA!$AV$7</f>
        <v>42247</v>
      </c>
      <c r="AB372" s="61">
        <f>TAS!$AU$7</f>
        <v>5173</v>
      </c>
      <c r="AC372" s="35">
        <f>TAS!$AV$7</f>
        <v>4891</v>
      </c>
      <c r="AD372" s="61">
        <f>NT!$AU$7</f>
        <v>3571</v>
      </c>
      <c r="AE372" s="35">
        <f>NT!$AV$7</f>
        <v>3448</v>
      </c>
    </row>
    <row r="373" spans="13:31">
      <c r="M373" s="54" t="s">
        <v>7</v>
      </c>
      <c r="N373" s="61">
        <f>Australia!$AU$8</f>
        <v>368022</v>
      </c>
      <c r="O373" s="35">
        <f>Australia!$AV$8</f>
        <v>347750</v>
      </c>
      <c r="P373" s="61">
        <f>ACT!$AU$8</f>
        <v>7930</v>
      </c>
      <c r="Q373" s="35">
        <f>ACT!$AV$8</f>
        <v>7575</v>
      </c>
      <c r="R373" s="61">
        <f>NSW!$AU$8</f>
        <v>122263</v>
      </c>
      <c r="S373" s="35">
        <f>NSW!$AV$8</f>
        <v>115696</v>
      </c>
      <c r="T373" s="61">
        <f>VIC!$AU$8</f>
        <v>84166</v>
      </c>
      <c r="U373" s="35">
        <f>VIC!$AV$8</f>
        <v>79278</v>
      </c>
      <c r="V373" s="61">
        <f>QLD!$AU$8</f>
        <v>72316</v>
      </c>
      <c r="W373" s="35">
        <f>QLD!$AV$8</f>
        <v>68050</v>
      </c>
      <c r="X373" s="61">
        <f>SA!$AU$8</f>
        <v>22154</v>
      </c>
      <c r="Y373" s="35">
        <f>SA!$AV$8</f>
        <v>21322</v>
      </c>
      <c r="Z373" s="61">
        <f>WA!$AU$8</f>
        <v>49215</v>
      </c>
      <c r="AA373" s="35">
        <f>WA!$AV$8</f>
        <v>46444</v>
      </c>
      <c r="AB373" s="61">
        <f>TAS!$AU$8</f>
        <v>6358</v>
      </c>
      <c r="AC373" s="35">
        <f>TAS!$AV$8</f>
        <v>5979</v>
      </c>
      <c r="AD373" s="61">
        <f>NT!$AU$8</f>
        <v>3620</v>
      </c>
      <c r="AE373" s="35">
        <f>NT!$AV$8</f>
        <v>3406</v>
      </c>
    </row>
    <row r="374" spans="13:31">
      <c r="M374" s="54" t="s">
        <v>8</v>
      </c>
      <c r="N374" s="61">
        <f>Australia!$AU$9</f>
        <v>343207</v>
      </c>
      <c r="O374" s="35">
        <f>Australia!$AV$9</f>
        <v>324873</v>
      </c>
      <c r="P374" s="61">
        <f>ACT!$AU$9</f>
        <v>6927</v>
      </c>
      <c r="Q374" s="35">
        <f>ACT!$AV$9</f>
        <v>6658</v>
      </c>
      <c r="R374" s="61">
        <f>NSW!$AU$9</f>
        <v>113054</v>
      </c>
      <c r="S374" s="35">
        <f>NSW!$AV$9</f>
        <v>106597</v>
      </c>
      <c r="T374" s="61">
        <f>VIC!$AU$9</f>
        <v>77731</v>
      </c>
      <c r="U374" s="35">
        <f>VIC!$AV$9</f>
        <v>74161</v>
      </c>
      <c r="V374" s="61">
        <f>QLD!$AU$9</f>
        <v>69807</v>
      </c>
      <c r="W374" s="35">
        <f>QLD!$AV$9</f>
        <v>66133</v>
      </c>
      <c r="X374" s="61">
        <f>SA!$AU$9</f>
        <v>21334</v>
      </c>
      <c r="Y374" s="35">
        <f>SA!$AV$9</f>
        <v>20141</v>
      </c>
      <c r="Z374" s="61">
        <f>WA!$AU$9</f>
        <v>44686</v>
      </c>
      <c r="AA374" s="35">
        <f>WA!$AV$9</f>
        <v>42071</v>
      </c>
      <c r="AB374" s="61">
        <f>TAS!$AU$9</f>
        <v>6385</v>
      </c>
      <c r="AC374" s="35">
        <f>TAS!$AV$9</f>
        <v>5938</v>
      </c>
      <c r="AD374" s="61">
        <f>NT!$AU$9</f>
        <v>3283</v>
      </c>
      <c r="AE374" s="35">
        <f>NT!$AV$9</f>
        <v>3174</v>
      </c>
    </row>
    <row r="375" spans="13:31">
      <c r="M375" s="54" t="s">
        <v>9</v>
      </c>
      <c r="N375" s="61">
        <f>Australia!$AU$10</f>
        <v>339541</v>
      </c>
      <c r="O375" s="35">
        <f>Australia!$AV$10</f>
        <v>322597</v>
      </c>
      <c r="P375" s="61">
        <f>ACT!$AU$10</f>
        <v>6896</v>
      </c>
      <c r="Q375" s="35">
        <f>ACT!$AV$10</f>
        <v>6703</v>
      </c>
      <c r="R375" s="61">
        <f>NSW!$AU$10</f>
        <v>110023</v>
      </c>
      <c r="S375" s="35">
        <f>NSW!$AV$10</f>
        <v>103932</v>
      </c>
      <c r="T375" s="61">
        <f>VIC!$AU$10</f>
        <v>77589</v>
      </c>
      <c r="U375" s="35">
        <f>VIC!$AV$10</f>
        <v>73244</v>
      </c>
      <c r="V375" s="61">
        <f>QLD!$AU$10</f>
        <v>68472</v>
      </c>
      <c r="W375" s="35">
        <f>QLD!$AV$10</f>
        <v>65389</v>
      </c>
      <c r="X375" s="61">
        <f>SA!$AU$10</f>
        <v>22160</v>
      </c>
      <c r="Y375" s="35">
        <f>SA!$AV$10</f>
        <v>21152</v>
      </c>
      <c r="Z375" s="61">
        <f>WA!$AU$10</f>
        <v>44423</v>
      </c>
      <c r="AA375" s="35">
        <f>WA!$AV$10</f>
        <v>42663</v>
      </c>
      <c r="AB375" s="61">
        <f>TAS!$AU$10</f>
        <v>6786</v>
      </c>
      <c r="AC375" s="35">
        <f>TAS!$AV$10</f>
        <v>6473</v>
      </c>
      <c r="AD375" s="61">
        <f>NT!$AU$10</f>
        <v>3192</v>
      </c>
      <c r="AE375" s="35">
        <f>NT!$AV$10</f>
        <v>3041</v>
      </c>
    </row>
    <row r="376" spans="13:31">
      <c r="M376" s="54" t="s">
        <v>10</v>
      </c>
      <c r="N376" s="61">
        <f>Australia!$AU$11</f>
        <v>280787</v>
      </c>
      <c r="O376" s="35">
        <f>Australia!$AV$11</f>
        <v>287568</v>
      </c>
      <c r="P376" s="61">
        <f>ACT!$AU$11</f>
        <v>5502</v>
      </c>
      <c r="Q376" s="35">
        <f>ACT!$AV$11</f>
        <v>5853</v>
      </c>
      <c r="R376" s="61">
        <f>NSW!$AU$11</f>
        <v>90466</v>
      </c>
      <c r="S376" s="35">
        <f>NSW!$AV$11</f>
        <v>92387</v>
      </c>
      <c r="T376" s="61">
        <f>VIC!$AU$11</f>
        <v>66106</v>
      </c>
      <c r="U376" s="35">
        <f>VIC!$AV$11</f>
        <v>66481</v>
      </c>
      <c r="V376" s="61">
        <f>QLD!$AU$11</f>
        <v>52349</v>
      </c>
      <c r="W376" s="35">
        <f>QLD!$AV$11</f>
        <v>54770</v>
      </c>
      <c r="X376" s="61">
        <f>SA!$AU$11</f>
        <v>20744</v>
      </c>
      <c r="Y376" s="35">
        <f>SA!$AV$11</f>
        <v>20783</v>
      </c>
      <c r="Z376" s="61">
        <f>WA!$AU$11</f>
        <v>37045</v>
      </c>
      <c r="AA376" s="35">
        <f>WA!$AV$11</f>
        <v>38393</v>
      </c>
      <c r="AB376" s="61">
        <f>TAS!$AU$11</f>
        <v>5965</v>
      </c>
      <c r="AC376" s="35">
        <f>TAS!$AV$11</f>
        <v>6030</v>
      </c>
      <c r="AD376" s="61">
        <f>NT!$AU$11</f>
        <v>2610</v>
      </c>
      <c r="AE376" s="35">
        <f>NT!$AV$11</f>
        <v>2871</v>
      </c>
    </row>
    <row r="377" spans="13:31">
      <c r="M377" s="54" t="s">
        <v>11</v>
      </c>
      <c r="N377" s="61">
        <f>Australia!$AU$12</f>
        <v>248518</v>
      </c>
      <c r="O377" s="35">
        <f>Australia!$AV$12</f>
        <v>293104</v>
      </c>
      <c r="P377" s="61">
        <f>ACT!$AU$12</f>
        <v>5477</v>
      </c>
      <c r="Q377" s="35">
        <f>ACT!$AV$12</f>
        <v>6847</v>
      </c>
      <c r="R377" s="61">
        <f>NSW!$AU$12</f>
        <v>78114</v>
      </c>
      <c r="S377" s="35">
        <f>NSW!$AV$12</f>
        <v>94291</v>
      </c>
      <c r="T377" s="61">
        <f>VIC!$AU$12</f>
        <v>55400</v>
      </c>
      <c r="U377" s="35">
        <f>VIC!$AV$12</f>
        <v>66328</v>
      </c>
      <c r="V377" s="61">
        <f>QLD!$AU$12</f>
        <v>44337</v>
      </c>
      <c r="W377" s="35">
        <f>QLD!$AV$12</f>
        <v>53159</v>
      </c>
      <c r="X377" s="61">
        <f>SA!$AU$12</f>
        <v>16946</v>
      </c>
      <c r="Y377" s="35">
        <f>SA!$AV$12</f>
        <v>19048</v>
      </c>
      <c r="Z377" s="61">
        <f>WA!$AU$12</f>
        <v>41310</v>
      </c>
      <c r="AA377" s="35">
        <f>WA!$AV$12</f>
        <v>45000</v>
      </c>
      <c r="AB377" s="61">
        <f>TAS!$AU$12</f>
        <v>4010</v>
      </c>
      <c r="AC377" s="35">
        <f>TAS!$AV$12</f>
        <v>4763</v>
      </c>
      <c r="AD377" s="61">
        <f>NT!$AU$12</f>
        <v>2924</v>
      </c>
      <c r="AE377" s="35">
        <f>NT!$AV$12</f>
        <v>3668</v>
      </c>
    </row>
    <row r="378" spans="13:31">
      <c r="M378" s="54" t="s">
        <v>12</v>
      </c>
      <c r="N378" s="61">
        <f>Australia!$AU$13</f>
        <v>378465</v>
      </c>
      <c r="O378" s="35">
        <f>Australia!$AV$13</f>
        <v>429257</v>
      </c>
      <c r="P378" s="61">
        <f>ACT!$AU$13</f>
        <v>8968</v>
      </c>
      <c r="Q378" s="35">
        <f>ACT!$AV$13</f>
        <v>10455</v>
      </c>
      <c r="R378" s="61">
        <f>NSW!$AU$13</f>
        <v>123030</v>
      </c>
      <c r="S378" s="35">
        <f>NSW!$AV$13</f>
        <v>141426</v>
      </c>
      <c r="T378" s="61">
        <f>VIC!$AU$13</f>
        <v>89300</v>
      </c>
      <c r="U378" s="35">
        <f>VIC!$AV$13</f>
        <v>103950</v>
      </c>
      <c r="V378" s="61">
        <f>QLD!$AU$13</f>
        <v>69060</v>
      </c>
      <c r="W378" s="35">
        <f>QLD!$AV$13</f>
        <v>78107</v>
      </c>
      <c r="X378" s="61">
        <f>SA!$AU$13</f>
        <v>22773</v>
      </c>
      <c r="Y378" s="35">
        <f>SA!$AV$13</f>
        <v>25494</v>
      </c>
      <c r="Z378" s="61">
        <f>WA!$AU$13</f>
        <v>55701</v>
      </c>
      <c r="AA378" s="35">
        <f>WA!$AV$13</f>
        <v>58413</v>
      </c>
      <c r="AB378" s="61">
        <f>TAS!$AU$13</f>
        <v>5537</v>
      </c>
      <c r="AC378" s="35">
        <f>TAS!$AV$13</f>
        <v>6587</v>
      </c>
      <c r="AD378" s="61">
        <f>NT!$AU$13</f>
        <v>4096</v>
      </c>
      <c r="AE378" s="35">
        <f>NT!$AV$13</f>
        <v>4825</v>
      </c>
    </row>
    <row r="379" spans="13:31">
      <c r="M379" s="54" t="s">
        <v>13</v>
      </c>
      <c r="N379" s="61">
        <f>Australia!$AU$14</f>
        <v>381174</v>
      </c>
      <c r="O379" s="35">
        <f>Australia!$AV$14</f>
        <v>412381</v>
      </c>
      <c r="P379" s="61">
        <f>ACT!$AU$14</f>
        <v>8588</v>
      </c>
      <c r="Q379" s="35">
        <f>ACT!$AV$14</f>
        <v>9704</v>
      </c>
      <c r="R379" s="61">
        <f>NSW!$AU$14</f>
        <v>127206</v>
      </c>
      <c r="S379" s="35">
        <f>NSW!$AV$14</f>
        <v>137907</v>
      </c>
      <c r="T379" s="61">
        <f>VIC!$AU$14</f>
        <v>91472</v>
      </c>
      <c r="U379" s="35">
        <f>VIC!$AV$14</f>
        <v>99792</v>
      </c>
      <c r="V379" s="61">
        <f>QLD!$AU$14</f>
        <v>69406</v>
      </c>
      <c r="W379" s="35">
        <f>QLD!$AV$14</f>
        <v>76174</v>
      </c>
      <c r="X379" s="61">
        <f>SA!$AU$14</f>
        <v>22404</v>
      </c>
      <c r="Y379" s="35">
        <f>SA!$AV$14</f>
        <v>24347</v>
      </c>
      <c r="Z379" s="61">
        <f>WA!$AU$14</f>
        <v>52602</v>
      </c>
      <c r="AA379" s="35">
        <f>WA!$AV$14</f>
        <v>53688</v>
      </c>
      <c r="AB379" s="61">
        <f>TAS!$AU$14</f>
        <v>5610</v>
      </c>
      <c r="AC379" s="35">
        <f>TAS!$AV$14</f>
        <v>6495</v>
      </c>
      <c r="AD379" s="61">
        <f>NT!$AU$14</f>
        <v>3886</v>
      </c>
      <c r="AE379" s="35">
        <f>NT!$AV$14</f>
        <v>4274</v>
      </c>
    </row>
    <row r="380" spans="13:31">
      <c r="M380" s="54" t="s">
        <v>14</v>
      </c>
      <c r="N380" s="61">
        <f>Australia!$AU$15</f>
        <v>398181</v>
      </c>
      <c r="O380" s="35">
        <f>Australia!$AV$15</f>
        <v>429465</v>
      </c>
      <c r="P380" s="61">
        <f>ACT!$AU$15</f>
        <v>8306</v>
      </c>
      <c r="Q380" s="35">
        <f>ACT!$AV$15</f>
        <v>9345</v>
      </c>
      <c r="R380" s="61">
        <f>NSW!$AU$15</f>
        <v>132565</v>
      </c>
      <c r="S380" s="35">
        <f>NSW!$AV$15</f>
        <v>142266</v>
      </c>
      <c r="T380" s="61">
        <f>VIC!$AU$15</f>
        <v>93334</v>
      </c>
      <c r="U380" s="35">
        <f>VIC!$AV$15</f>
        <v>102920</v>
      </c>
      <c r="V380" s="61">
        <f>QLD!$AU$15</f>
        <v>76518</v>
      </c>
      <c r="W380" s="35">
        <f>QLD!$AV$15</f>
        <v>83029</v>
      </c>
      <c r="X380" s="61">
        <f>SA!$AU$15</f>
        <v>23826</v>
      </c>
      <c r="Y380" s="35">
        <f>SA!$AV$15</f>
        <v>26044</v>
      </c>
      <c r="Z380" s="61">
        <f>WA!$AU$15</f>
        <v>53268</v>
      </c>
      <c r="AA380" s="35">
        <f>WA!$AV$15</f>
        <v>54151</v>
      </c>
      <c r="AB380" s="61">
        <f>TAS!$AU$15</f>
        <v>6569</v>
      </c>
      <c r="AC380" s="35">
        <f>TAS!$AV$15</f>
        <v>7681</v>
      </c>
      <c r="AD380" s="61">
        <f>NT!$AU$15</f>
        <v>3795</v>
      </c>
      <c r="AE380" s="35">
        <f>NT!$AV$15</f>
        <v>4029</v>
      </c>
    </row>
    <row r="381" spans="13:31">
      <c r="M381" s="54" t="s">
        <v>15</v>
      </c>
      <c r="N381" s="61">
        <f>Australia!$AU$16</f>
        <v>387623</v>
      </c>
      <c r="O381" s="35">
        <f>Australia!$AV$16</f>
        <v>419680</v>
      </c>
      <c r="P381" s="61">
        <f>ACT!$AU$16</f>
        <v>7838</v>
      </c>
      <c r="Q381" s="35">
        <f>ACT!$AV$16</f>
        <v>8815</v>
      </c>
      <c r="R381" s="61">
        <f>NSW!$AU$16</f>
        <v>123401</v>
      </c>
      <c r="S381" s="35">
        <f>NSW!$AV$16</f>
        <v>134211</v>
      </c>
      <c r="T381" s="61">
        <f>VIC!$AU$16</f>
        <v>93322</v>
      </c>
      <c r="U381" s="35">
        <f>VIC!$AV$16</f>
        <v>102560</v>
      </c>
      <c r="V381" s="61">
        <f>QLD!$AU$16</f>
        <v>74506</v>
      </c>
      <c r="W381" s="35">
        <f>QLD!$AV$16</f>
        <v>81064</v>
      </c>
      <c r="X381" s="61">
        <f>SA!$AU$16</f>
        <v>25237</v>
      </c>
      <c r="Y381" s="35">
        <f>SA!$AV$16</f>
        <v>27563</v>
      </c>
      <c r="Z381" s="61">
        <f>WA!$AU$16</f>
        <v>52346</v>
      </c>
      <c r="AA381" s="35">
        <f>WA!$AV$16</f>
        <v>53149</v>
      </c>
      <c r="AB381" s="61">
        <f>TAS!$AU$16</f>
        <v>7227</v>
      </c>
      <c r="AC381" s="35">
        <f>TAS!$AV$16</f>
        <v>8446</v>
      </c>
      <c r="AD381" s="61">
        <f>NT!$AU$16</f>
        <v>3746</v>
      </c>
      <c r="AE381" s="35">
        <f>NT!$AV$16</f>
        <v>3872</v>
      </c>
    </row>
    <row r="382" spans="13:31">
      <c r="M382" s="54" t="s">
        <v>16</v>
      </c>
      <c r="N382" s="61">
        <f>Australia!$AU$17</f>
        <v>395211</v>
      </c>
      <c r="O382" s="35">
        <f>Australia!$AV$17</f>
        <v>425467</v>
      </c>
      <c r="P382" s="61">
        <f>ACT!$AU$17</f>
        <v>7660</v>
      </c>
      <c r="Q382" s="35">
        <f>ACT!$AV$17</f>
        <v>8585</v>
      </c>
      <c r="R382" s="61">
        <f>NSW!$AU$17</f>
        <v>127479</v>
      </c>
      <c r="S382" s="35">
        <f>NSW!$AV$17</f>
        <v>137003</v>
      </c>
      <c r="T382" s="61">
        <f>VIC!$AU$17</f>
        <v>93224</v>
      </c>
      <c r="U382" s="35">
        <f>VIC!$AV$17</f>
        <v>101344</v>
      </c>
      <c r="V382" s="61">
        <f>QLD!$AU$17</f>
        <v>75917</v>
      </c>
      <c r="W382" s="35">
        <f>QLD!$AV$17</f>
        <v>82192</v>
      </c>
      <c r="X382" s="61">
        <f>SA!$AU$17</f>
        <v>27306</v>
      </c>
      <c r="Y382" s="35">
        <f>SA!$AV$17</f>
        <v>30229</v>
      </c>
      <c r="Z382" s="61">
        <f>WA!$AU$17</f>
        <v>51287</v>
      </c>
      <c r="AA382" s="35">
        <f>WA!$AV$17</f>
        <v>52472</v>
      </c>
      <c r="AB382" s="61">
        <f>TAS!$AU$17</f>
        <v>8432</v>
      </c>
      <c r="AC382" s="35">
        <f>TAS!$AV$17</f>
        <v>9782</v>
      </c>
      <c r="AD382" s="61">
        <f>NT!$AU$17</f>
        <v>3906</v>
      </c>
      <c r="AE382" s="35">
        <f>NT!$AV$17</f>
        <v>3860</v>
      </c>
    </row>
    <row r="383" spans="13:31">
      <c r="M383" s="54" t="s">
        <v>17</v>
      </c>
      <c r="N383" s="61">
        <f>Australia!$AU$18</f>
        <v>389041</v>
      </c>
      <c r="O383" s="35">
        <f>Australia!$AV$18</f>
        <v>420194</v>
      </c>
      <c r="P383" s="61">
        <f>ACT!$AU$18</f>
        <v>7416</v>
      </c>
      <c r="Q383" s="35">
        <f>ACT!$AV$18</f>
        <v>8148</v>
      </c>
      <c r="R383" s="61">
        <f>NSW!$AU$18</f>
        <v>124743</v>
      </c>
      <c r="S383" s="35">
        <f>NSW!$AV$18</f>
        <v>135055</v>
      </c>
      <c r="T383" s="61">
        <f>VIC!$AU$18</f>
        <v>92365</v>
      </c>
      <c r="U383" s="35">
        <f>VIC!$AV$18</f>
        <v>100187</v>
      </c>
      <c r="V383" s="61">
        <f>QLD!$AU$18</f>
        <v>74102</v>
      </c>
      <c r="W383" s="35">
        <f>QLD!$AV$18</f>
        <v>80320</v>
      </c>
      <c r="X383" s="61">
        <f>SA!$AU$18</f>
        <v>28964</v>
      </c>
      <c r="Y383" s="35">
        <f>SA!$AV$18</f>
        <v>32412</v>
      </c>
      <c r="Z383" s="61">
        <f>WA!$AU$18</f>
        <v>48363</v>
      </c>
      <c r="AA383" s="35">
        <f>WA!$AV$18</f>
        <v>49662</v>
      </c>
      <c r="AB383" s="61">
        <f>TAS!$AU$18</f>
        <v>9646</v>
      </c>
      <c r="AC383" s="35">
        <f>TAS!$AV$18</f>
        <v>10904</v>
      </c>
      <c r="AD383" s="61">
        <f>NT!$AU$18</f>
        <v>3442</v>
      </c>
      <c r="AE383" s="35">
        <f>NT!$AV$18</f>
        <v>3506</v>
      </c>
    </row>
    <row r="384" spans="13:31">
      <c r="M384" s="54" t="s">
        <v>18</v>
      </c>
      <c r="N384" s="61">
        <f>Australia!$AU$19</f>
        <v>357895</v>
      </c>
      <c r="O384" s="35">
        <f>Australia!$AV$19</f>
        <v>388038</v>
      </c>
      <c r="P384" s="61">
        <f>ACT!$AU$19</f>
        <v>6444</v>
      </c>
      <c r="Q384" s="35">
        <f>ACT!$AV$19</f>
        <v>7135</v>
      </c>
      <c r="R384" s="61">
        <f>NSW!$AU$19</f>
        <v>114793</v>
      </c>
      <c r="S384" s="35">
        <f>NSW!$AV$19</f>
        <v>124450</v>
      </c>
      <c r="T384" s="61">
        <f>VIC!$AU$19</f>
        <v>84860</v>
      </c>
      <c r="U384" s="35">
        <f>VIC!$AV$19</f>
        <v>93126</v>
      </c>
      <c r="V384" s="61">
        <f>QLD!$AU$19</f>
        <v>68662</v>
      </c>
      <c r="W384" s="35">
        <f>QLD!$AV$19</f>
        <v>74304</v>
      </c>
      <c r="X384" s="61">
        <f>SA!$AU$19</f>
        <v>28600</v>
      </c>
      <c r="Y384" s="35">
        <f>SA!$AV$19</f>
        <v>31673</v>
      </c>
      <c r="Z384" s="61">
        <f>WA!$AU$19</f>
        <v>42220</v>
      </c>
      <c r="AA384" s="35">
        <f>WA!$AV$19</f>
        <v>44303</v>
      </c>
      <c r="AB384" s="61">
        <f>TAS!$AU$19</f>
        <v>9453</v>
      </c>
      <c r="AC384" s="35">
        <f>TAS!$AV$19</f>
        <v>10418</v>
      </c>
      <c r="AD384" s="61">
        <f>NT!$AU$19</f>
        <v>2863</v>
      </c>
      <c r="AE384" s="35">
        <f>NT!$AV$19</f>
        <v>2629</v>
      </c>
    </row>
    <row r="385" spans="13:31">
      <c r="M385" s="54" t="s">
        <v>19</v>
      </c>
      <c r="N385" s="61">
        <f>Australia!$AU$20</f>
        <v>327600</v>
      </c>
      <c r="O385" s="35">
        <f>Australia!$AV$20</f>
        <v>351019</v>
      </c>
      <c r="P385" s="61">
        <f>ACT!$AU$20</f>
        <v>5958</v>
      </c>
      <c r="Q385" s="35">
        <f>ACT!$AV$20</f>
        <v>6263</v>
      </c>
      <c r="R385" s="61">
        <f>NSW!$AU$20</f>
        <v>106137</v>
      </c>
      <c r="S385" s="35">
        <f>NSW!$AV$20</f>
        <v>112829</v>
      </c>
      <c r="T385" s="61">
        <f>VIC!$AU$20</f>
        <v>77772</v>
      </c>
      <c r="U385" s="35">
        <f>VIC!$AV$20</f>
        <v>85092</v>
      </c>
      <c r="V385" s="61">
        <f>QLD!$AU$20</f>
        <v>62976</v>
      </c>
      <c r="W385" s="35">
        <f>QLD!$AV$20</f>
        <v>67931</v>
      </c>
      <c r="X385" s="61">
        <f>SA!$AU$20</f>
        <v>27249</v>
      </c>
      <c r="Y385" s="35">
        <f>SA!$AV$20</f>
        <v>29916</v>
      </c>
      <c r="Z385" s="61">
        <f>WA!$AU$20</f>
        <v>36543</v>
      </c>
      <c r="AA385" s="35">
        <f>WA!$AV$20</f>
        <v>37542</v>
      </c>
      <c r="AB385" s="61">
        <f>TAS!$AU$20</f>
        <v>8887</v>
      </c>
      <c r="AC385" s="35">
        <f>TAS!$AV$20</f>
        <v>9669</v>
      </c>
      <c r="AD385" s="61">
        <f>NT!$AU$20</f>
        <v>2078</v>
      </c>
      <c r="AE385" s="35">
        <f>NT!$AV$20</f>
        <v>1777</v>
      </c>
    </row>
    <row r="386" spans="13:31">
      <c r="M386" s="54" t="s">
        <v>20</v>
      </c>
      <c r="N386" s="61">
        <f>Australia!$AU$21</f>
        <v>230276</v>
      </c>
      <c r="O386" s="35">
        <f>Australia!$AV$21</f>
        <v>245880</v>
      </c>
      <c r="P386" s="61">
        <f>ACT!$AU$21</f>
        <v>3565</v>
      </c>
      <c r="Q386" s="35">
        <f>ACT!$AV$21</f>
        <v>3968</v>
      </c>
      <c r="R386" s="61">
        <f>NSW!$AU$21</f>
        <v>75674</v>
      </c>
      <c r="S386" s="35">
        <f>NSW!$AV$21</f>
        <v>80347</v>
      </c>
      <c r="T386" s="61">
        <f>VIC!$AU$21</f>
        <v>55366</v>
      </c>
      <c r="U386" s="35">
        <f>VIC!$AV$21</f>
        <v>59509</v>
      </c>
      <c r="V386" s="61">
        <f>QLD!$AU$21</f>
        <v>44598</v>
      </c>
      <c r="W386" s="35">
        <f>QLD!$AV$21</f>
        <v>48158</v>
      </c>
      <c r="X386" s="61">
        <f>SA!$AU$21</f>
        <v>19476</v>
      </c>
      <c r="Y386" s="35">
        <f>SA!$AV$21</f>
        <v>21200</v>
      </c>
      <c r="Z386" s="61">
        <f>WA!$AU$21</f>
        <v>24251</v>
      </c>
      <c r="AA386" s="35">
        <f>WA!$AV$21</f>
        <v>25008</v>
      </c>
      <c r="AB386" s="61">
        <f>TAS!$AU$21</f>
        <v>6277</v>
      </c>
      <c r="AC386" s="35">
        <f>TAS!$AV$21</f>
        <v>6771</v>
      </c>
      <c r="AD386" s="61">
        <f>NT!$AU$21</f>
        <v>1069</v>
      </c>
      <c r="AE386" s="35">
        <f>NT!$AV$21</f>
        <v>919</v>
      </c>
    </row>
    <row r="387" spans="13:31">
      <c r="M387" s="54" t="s">
        <v>21</v>
      </c>
      <c r="N387" s="61">
        <f>Australia!$AU$22</f>
        <v>157943</v>
      </c>
      <c r="O387" s="35">
        <f>Australia!$AV$22</f>
        <v>173050</v>
      </c>
      <c r="P387" s="61">
        <f>ACT!$AU$22</f>
        <v>2235</v>
      </c>
      <c r="Q387" s="35">
        <f>ACT!$AV$22</f>
        <v>2635</v>
      </c>
      <c r="R387" s="61">
        <f>NSW!$AU$22</f>
        <v>52001</v>
      </c>
      <c r="S387" s="35">
        <f>NSW!$AV$22</f>
        <v>55991</v>
      </c>
      <c r="T387" s="61">
        <f>VIC!$AU$22</f>
        <v>38917</v>
      </c>
      <c r="U387" s="35">
        <f>VIC!$AV$22</f>
        <v>43394</v>
      </c>
      <c r="V387" s="61">
        <f>QLD!$AU$22</f>
        <v>29973</v>
      </c>
      <c r="W387" s="35">
        <f>QLD!$AV$22</f>
        <v>32978</v>
      </c>
      <c r="X387" s="61">
        <f>SA!$AU$22</f>
        <v>13483</v>
      </c>
      <c r="Y387" s="35">
        <f>SA!$AV$22</f>
        <v>15078</v>
      </c>
      <c r="Z387" s="61">
        <f>WA!$AU$22</f>
        <v>16437</v>
      </c>
      <c r="AA387" s="35">
        <f>WA!$AV$22</f>
        <v>17699</v>
      </c>
      <c r="AB387" s="61">
        <f>TAS!$AU$22</f>
        <v>4347</v>
      </c>
      <c r="AC387" s="35">
        <f>TAS!$AV$22</f>
        <v>4811</v>
      </c>
      <c r="AD387" s="61">
        <f>NT!$AU$22</f>
        <v>550</v>
      </c>
      <c r="AE387" s="35">
        <f>NT!$AV$22</f>
        <v>464</v>
      </c>
    </row>
    <row r="388" spans="13:31">
      <c r="M388" s="54" t="s">
        <v>29</v>
      </c>
      <c r="N388" s="61">
        <f>Australia!$AU$23</f>
        <v>99138</v>
      </c>
      <c r="O388" s="35">
        <f>Australia!$AV$23</f>
        <v>120090</v>
      </c>
      <c r="P388" s="61">
        <f>ACT!$AU$23</f>
        <v>1327</v>
      </c>
      <c r="Q388" s="35">
        <f>ACT!$AV$23</f>
        <v>1613</v>
      </c>
      <c r="R388" s="61">
        <f>NSW!$AU$23</f>
        <v>32525</v>
      </c>
      <c r="S388" s="35">
        <f>NSW!$AV$23</f>
        <v>38408</v>
      </c>
      <c r="T388" s="61">
        <f>VIC!$AU$23</f>
        <v>25300</v>
      </c>
      <c r="U388" s="35">
        <f>VIC!$AV$23</f>
        <v>31474</v>
      </c>
      <c r="V388" s="61">
        <f>QLD!$AU$23</f>
        <v>18381</v>
      </c>
      <c r="W388" s="35">
        <f>QLD!$AV$23</f>
        <v>22329</v>
      </c>
      <c r="X388" s="61">
        <f>SA!$AU$23</f>
        <v>8722</v>
      </c>
      <c r="Y388" s="35">
        <f>SA!$AV$23</f>
        <v>10641</v>
      </c>
      <c r="Z388" s="61">
        <f>WA!$AU$23</f>
        <v>9964</v>
      </c>
      <c r="AA388" s="35">
        <f>WA!$AV$23</f>
        <v>12057</v>
      </c>
      <c r="AB388" s="61">
        <f>TAS!$AU$23</f>
        <v>2706</v>
      </c>
      <c r="AC388" s="35">
        <f>TAS!$AV$23</f>
        <v>3350</v>
      </c>
      <c r="AD388" s="61">
        <f>NT!$AU$23</f>
        <v>213</v>
      </c>
      <c r="AE388" s="35">
        <f>NT!$AV$23</f>
        <v>218</v>
      </c>
    </row>
    <row r="389" spans="13:31">
      <c r="M389" s="54" t="s">
        <v>30</v>
      </c>
      <c r="N389" s="61">
        <f>Australia!$AU$24</f>
        <v>59582</v>
      </c>
      <c r="O389" s="35">
        <f>Australia!$AV$24</f>
        <v>79683</v>
      </c>
      <c r="P389" s="61">
        <f>ACT!$AU$24</f>
        <v>851</v>
      </c>
      <c r="Q389" s="35">
        <f>ACT!$AV$24</f>
        <v>1091</v>
      </c>
      <c r="R389" s="61">
        <f>NSW!$AU$24</f>
        <v>19557</v>
      </c>
      <c r="S389" s="35">
        <f>NSW!$AV$24</f>
        <v>25100</v>
      </c>
      <c r="T389" s="61">
        <f>VIC!$AU$24</f>
        <v>15927</v>
      </c>
      <c r="U389" s="35">
        <f>VIC!$AV$24</f>
        <v>21782</v>
      </c>
      <c r="V389" s="61">
        <f>QLD!$AU$24</f>
        <v>10492</v>
      </c>
      <c r="W389" s="35">
        <f>QLD!$AV$24</f>
        <v>14197</v>
      </c>
      <c r="X389" s="61">
        <f>SA!$AU$24</f>
        <v>5551</v>
      </c>
      <c r="Y389" s="35">
        <f>SA!$AV$24</f>
        <v>7812</v>
      </c>
      <c r="Z389" s="61">
        <f>WA!$AU$24</f>
        <v>5619</v>
      </c>
      <c r="AA389" s="35">
        <f>WA!$AV$24</f>
        <v>7544</v>
      </c>
      <c r="AB389" s="61">
        <f>TAS!$AU$24</f>
        <v>1499</v>
      </c>
      <c r="AC389" s="35">
        <f>TAS!$AV$24</f>
        <v>2037</v>
      </c>
      <c r="AD389" s="61">
        <f>NT!$AU$24</f>
        <v>86</v>
      </c>
      <c r="AE389" s="35">
        <f>NT!$AV$24</f>
        <v>120</v>
      </c>
    </row>
    <row r="390" spans="13:31">
      <c r="M390" s="54" t="s">
        <v>22</v>
      </c>
      <c r="N390" s="61">
        <f>Australia!$AU$25</f>
        <v>14579</v>
      </c>
      <c r="O390" s="35">
        <f>Australia!$AV$25</f>
        <v>33173</v>
      </c>
      <c r="P390" s="61">
        <f>ACT!$AU$25</f>
        <v>219</v>
      </c>
      <c r="Q390" s="35">
        <f>ACT!$AV$25</f>
        <v>453</v>
      </c>
      <c r="R390" s="61">
        <f>NSW!$AU$25</f>
        <v>4786</v>
      </c>
      <c r="S390" s="35">
        <f>NSW!$AV$25</f>
        <v>10479</v>
      </c>
      <c r="T390" s="61">
        <f>VIC!$AU$25</f>
        <v>4008</v>
      </c>
      <c r="U390" s="35">
        <f>VIC!$AV$25</f>
        <v>9167</v>
      </c>
      <c r="V390" s="61">
        <f>QLD!$AU$25</f>
        <v>2452</v>
      </c>
      <c r="W390" s="35">
        <f>QLD!$AV$25</f>
        <v>5745</v>
      </c>
      <c r="X390" s="61">
        <f>SA!$AU$25</f>
        <v>1444</v>
      </c>
      <c r="Y390" s="35">
        <f>SA!$AV$25</f>
        <v>3399</v>
      </c>
      <c r="Z390" s="61">
        <f>WA!$AU$25</f>
        <v>1353</v>
      </c>
      <c r="AA390" s="35">
        <f>WA!$AV$25</f>
        <v>3117</v>
      </c>
      <c r="AB390" s="61">
        <f>TAS!$AU$25</f>
        <v>301</v>
      </c>
      <c r="AC390" s="35">
        <f>TAS!$AV$25</f>
        <v>780</v>
      </c>
      <c r="AD390" s="61">
        <f>NT!$AU$25</f>
        <v>16</v>
      </c>
      <c r="AE390" s="35">
        <f>NT!$AV$25</f>
        <v>33</v>
      </c>
    </row>
    <row r="391" spans="13:31">
      <c r="M391" s="55" t="s">
        <v>23</v>
      </c>
      <c r="N391" s="62">
        <f>Australia!$AU$26</f>
        <v>2412</v>
      </c>
      <c r="O391" s="56">
        <f>Australia!$AV$26</f>
        <v>8668</v>
      </c>
      <c r="P391" s="62">
        <f>ACT!$AU$26</f>
        <v>34</v>
      </c>
      <c r="Q391" s="56">
        <f>ACT!$AV$26</f>
        <v>113</v>
      </c>
      <c r="R391" s="62">
        <f>NSW!$AU$26</f>
        <v>812</v>
      </c>
      <c r="S391" s="56">
        <f>NSW!$AV$26</f>
        <v>2674</v>
      </c>
      <c r="T391" s="62">
        <f>VIC!$AU$26</f>
        <v>685</v>
      </c>
      <c r="U391" s="56">
        <f>VIC!$AV$26</f>
        <v>2445</v>
      </c>
      <c r="V391" s="62">
        <f>QLD!$AU$26</f>
        <v>377</v>
      </c>
      <c r="W391" s="56">
        <f>QLD!$AV$26</f>
        <v>1575</v>
      </c>
      <c r="X391" s="62">
        <f>SA!$AU$26</f>
        <v>243</v>
      </c>
      <c r="Y391" s="56">
        <f>SA!$AV$26</f>
        <v>872</v>
      </c>
      <c r="Z391" s="62">
        <f>WA!$AU$26</f>
        <v>222</v>
      </c>
      <c r="AA391" s="56">
        <f>WA!$AV$26</f>
        <v>811</v>
      </c>
      <c r="AB391" s="62">
        <f>TAS!$AU$26</f>
        <v>37</v>
      </c>
      <c r="AC391" s="56">
        <f>TAS!$AV$26</f>
        <v>171</v>
      </c>
      <c r="AD391" s="62">
        <f>NT!$AU$26</f>
        <v>2</v>
      </c>
      <c r="AE391" s="56">
        <f>NT!$AV$26</f>
        <v>7</v>
      </c>
    </row>
    <row r="392" spans="13:31">
      <c r="M392" s="47">
        <v>41243</v>
      </c>
      <c r="N392" s="47"/>
      <c r="O392" s="47"/>
      <c r="P392" s="47"/>
      <c r="Q392" s="10"/>
      <c r="R392" s="10"/>
      <c r="S392" s="10"/>
      <c r="T392" s="10"/>
      <c r="U392" s="10"/>
      <c r="V392" s="10"/>
      <c r="W392" s="10"/>
      <c r="X392" s="47">
        <f>M392</f>
        <v>41243</v>
      </c>
      <c r="Y392" s="10"/>
      <c r="Z392" s="10"/>
      <c r="AA392" s="10"/>
      <c r="AB392" s="10"/>
      <c r="AC392" s="10"/>
      <c r="AD392" s="10"/>
      <c r="AE392" s="10"/>
    </row>
    <row r="393" spans="13:31" ht="13.15">
      <c r="M393" s="370" t="s">
        <v>0</v>
      </c>
      <c r="N393" s="368" t="s">
        <v>40</v>
      </c>
      <c r="O393" s="369"/>
      <c r="P393" s="368" t="s">
        <v>3</v>
      </c>
      <c r="Q393" s="369"/>
      <c r="R393" s="368" t="s">
        <v>31</v>
      </c>
      <c r="S393" s="369"/>
      <c r="T393" s="368" t="s">
        <v>32</v>
      </c>
      <c r="U393" s="369"/>
      <c r="V393" s="368" t="s">
        <v>33</v>
      </c>
      <c r="W393" s="369"/>
      <c r="X393" s="368" t="s">
        <v>34</v>
      </c>
      <c r="Y393" s="369"/>
      <c r="Z393" s="368" t="s">
        <v>35</v>
      </c>
      <c r="AA393" s="369"/>
      <c r="AB393" s="368" t="s">
        <v>36</v>
      </c>
      <c r="AC393" s="369"/>
      <c r="AD393" s="368" t="s">
        <v>37</v>
      </c>
      <c r="AE393" s="369"/>
    </row>
    <row r="394" spans="13:31" ht="13.15">
      <c r="M394" s="371"/>
      <c r="N394" s="58" t="s">
        <v>26</v>
      </c>
      <c r="O394" s="59" t="s">
        <v>27</v>
      </c>
      <c r="P394" s="58" t="s">
        <v>26</v>
      </c>
      <c r="Q394" s="59" t="s">
        <v>27</v>
      </c>
      <c r="R394" s="58" t="s">
        <v>26</v>
      </c>
      <c r="S394" s="59" t="s">
        <v>27</v>
      </c>
      <c r="T394" s="58" t="s">
        <v>26</v>
      </c>
      <c r="U394" s="59" t="s">
        <v>27</v>
      </c>
      <c r="V394" s="58" t="s">
        <v>26</v>
      </c>
      <c r="W394" s="59" t="s">
        <v>27</v>
      </c>
      <c r="X394" s="58" t="s">
        <v>26</v>
      </c>
      <c r="Y394" s="59" t="s">
        <v>27</v>
      </c>
      <c r="Z394" s="58" t="s">
        <v>26</v>
      </c>
      <c r="AA394" s="59" t="s">
        <v>27</v>
      </c>
      <c r="AB394" s="58" t="s">
        <v>26</v>
      </c>
      <c r="AC394" s="59" t="s">
        <v>27</v>
      </c>
      <c r="AD394" s="58" t="s">
        <v>26</v>
      </c>
      <c r="AE394" s="59" t="s">
        <v>27</v>
      </c>
    </row>
    <row r="395" spans="13:31">
      <c r="M395" s="54" t="s">
        <v>6</v>
      </c>
      <c r="N395" s="61">
        <f>Australia!AX7</f>
        <v>323302</v>
      </c>
      <c r="O395" s="61">
        <f>Australia!AY7</f>
        <v>302448</v>
      </c>
      <c r="P395" s="61">
        <f>ACT!$AX$7</f>
        <v>7514</v>
      </c>
      <c r="Q395" s="35">
        <f>ACT!$AY$7</f>
        <v>6935</v>
      </c>
      <c r="R395" s="61">
        <f>NSW!$AX$7</f>
        <v>108700</v>
      </c>
      <c r="S395" s="35">
        <f>NSW!$AY$7</f>
        <v>101170</v>
      </c>
      <c r="T395" s="61">
        <f>VIC!$AX$7</f>
        <v>75152</v>
      </c>
      <c r="U395" s="35">
        <f>VIC!$AY$7</f>
        <v>71281</v>
      </c>
      <c r="V395" s="61">
        <f>QLD!$AX$7</f>
        <v>59097</v>
      </c>
      <c r="W395" s="35">
        <f>QLD!$AY$7</f>
        <v>55334</v>
      </c>
      <c r="X395" s="61">
        <f>SA!$AX$7</f>
        <v>19581</v>
      </c>
      <c r="Y395" s="35">
        <f>SA!$AY$7</f>
        <v>18136</v>
      </c>
      <c r="Z395" s="61">
        <f>WA!$AX$7</f>
        <v>44640</v>
      </c>
      <c r="AA395" s="35">
        <f>WA!$AY$7</f>
        <v>41455</v>
      </c>
      <c r="AB395" s="61">
        <f>TAS!$AX$7</f>
        <v>5050</v>
      </c>
      <c r="AC395" s="35">
        <f>TAS!$AY$7</f>
        <v>4734</v>
      </c>
      <c r="AD395" s="61">
        <f>NT!$AX$7</f>
        <v>3568</v>
      </c>
      <c r="AE395" s="35">
        <f>NT!$AY$7</f>
        <v>3403</v>
      </c>
    </row>
    <row r="396" spans="13:31">
      <c r="M396" s="54" t="s">
        <v>7</v>
      </c>
      <c r="N396" s="61">
        <f>Australia!AX8</f>
        <v>368320</v>
      </c>
      <c r="O396" s="61">
        <f>Australia!AY8</f>
        <v>348364</v>
      </c>
      <c r="P396" s="61">
        <f>ACT!$AX$8</f>
        <v>8112</v>
      </c>
      <c r="Q396" s="35">
        <f>ACT!$AY$8</f>
        <v>7696</v>
      </c>
      <c r="R396" s="61">
        <f>NSW!$AX$8</f>
        <v>123424</v>
      </c>
      <c r="S396" s="35">
        <f>NSW!$AY$8</f>
        <v>116734</v>
      </c>
      <c r="T396" s="61">
        <f>VIC!$AX$8</f>
        <v>84042</v>
      </c>
      <c r="U396" s="35">
        <f>VIC!$AY$8</f>
        <v>79402</v>
      </c>
      <c r="V396" s="61">
        <f>QLD!$AX$8</f>
        <v>71198</v>
      </c>
      <c r="W396" s="35">
        <f>QLD!$AY$8</f>
        <v>67262</v>
      </c>
      <c r="X396" s="61">
        <f>SA!$AX$8</f>
        <v>22208</v>
      </c>
      <c r="Y396" s="35">
        <f>SA!$AY$8</f>
        <v>21327</v>
      </c>
      <c r="Z396" s="61">
        <f>WA!$AX$8</f>
        <v>49324</v>
      </c>
      <c r="AA396" s="35">
        <f>WA!$AY$8</f>
        <v>46472</v>
      </c>
      <c r="AB396" s="61">
        <f>TAS!$AX$8</f>
        <v>6225</v>
      </c>
      <c r="AC396" s="35">
        <f>TAS!$AY$8</f>
        <v>5914</v>
      </c>
      <c r="AD396" s="61">
        <f>NT!$AX$8</f>
        <v>3787</v>
      </c>
      <c r="AE396" s="35">
        <f>NT!$AY$8</f>
        <v>3557</v>
      </c>
    </row>
    <row r="397" spans="13:31">
      <c r="M397" s="54" t="s">
        <v>8</v>
      </c>
      <c r="N397" s="61">
        <f>Australia!AX9</f>
        <v>351155</v>
      </c>
      <c r="O397" s="61">
        <f>Australia!AY9</f>
        <v>329814</v>
      </c>
      <c r="P397" s="61">
        <f>ACT!$AX$9</f>
        <v>7174</v>
      </c>
      <c r="Q397" s="35">
        <f>ACT!$AY$9</f>
        <v>6883</v>
      </c>
      <c r="R397" s="61">
        <f>NSW!$AX$9</f>
        <v>115601</v>
      </c>
      <c r="S397" s="35">
        <f>NSW!$AY$9</f>
        <v>108698</v>
      </c>
      <c r="T397" s="61">
        <f>VIC!$AX$9</f>
        <v>79952</v>
      </c>
      <c r="U397" s="35">
        <f>VIC!$AY$9</f>
        <v>75596</v>
      </c>
      <c r="V397" s="61">
        <f>QLD!$AX$9</f>
        <v>70205</v>
      </c>
      <c r="W397" s="35">
        <f>QLD!$AY$9</f>
        <v>65874</v>
      </c>
      <c r="X397" s="61">
        <f>SA!$AX$9</f>
        <v>23070</v>
      </c>
      <c r="Y397" s="35">
        <f>SA!$AY$9</f>
        <v>20460</v>
      </c>
      <c r="Z397" s="61">
        <f>WA!$AX$9</f>
        <v>45504</v>
      </c>
      <c r="AA397" s="35">
        <f>WA!$AY$9</f>
        <v>43146</v>
      </c>
      <c r="AB397" s="61">
        <f>TAS!$AX$9</f>
        <v>6374</v>
      </c>
      <c r="AC397" s="35">
        <f>TAS!$AY$9</f>
        <v>5972</v>
      </c>
      <c r="AD397" s="61">
        <f>NT!$AX$9</f>
        <v>3275</v>
      </c>
      <c r="AE397" s="35">
        <f>NT!$AY$9</f>
        <v>3185</v>
      </c>
    </row>
    <row r="398" spans="13:31">
      <c r="M398" s="54" t="s">
        <v>9</v>
      </c>
      <c r="N398" s="61">
        <f>Australia!AX10</f>
        <v>336579</v>
      </c>
      <c r="O398" s="61">
        <f>Australia!AY10</f>
        <v>320838</v>
      </c>
      <c r="P398" s="61">
        <f>ACT!$AX$10</f>
        <v>6838</v>
      </c>
      <c r="Q398" s="35">
        <f>ACT!$AY$10</f>
        <v>6637</v>
      </c>
      <c r="R398" s="61">
        <f>NSW!$AX$10</f>
        <v>110184</v>
      </c>
      <c r="S398" s="35">
        <f>NSW!$AY$10</f>
        <v>103761</v>
      </c>
      <c r="T398" s="61">
        <f>VIC!$AX$10</f>
        <v>77052</v>
      </c>
      <c r="U398" s="35">
        <f>VIC!$AY$10</f>
        <v>73044</v>
      </c>
      <c r="V398" s="61">
        <f>QLD!$AX$10</f>
        <v>68255</v>
      </c>
      <c r="W398" s="35">
        <f>QLD!$AY$10</f>
        <v>65024</v>
      </c>
      <c r="X398" s="61">
        <f>SA!$AX$10</f>
        <v>20358</v>
      </c>
      <c r="Y398" s="35">
        <f>SA!$AY$10</f>
        <v>20900</v>
      </c>
      <c r="Z398" s="61">
        <f>WA!$AX$10</f>
        <v>44060</v>
      </c>
      <c r="AA398" s="35">
        <f>WA!$AY$10</f>
        <v>42181</v>
      </c>
      <c r="AB398" s="61">
        <f>TAS!$AX$10</f>
        <v>6617</v>
      </c>
      <c r="AC398" s="35">
        <f>TAS!$AY$10</f>
        <v>6299</v>
      </c>
      <c r="AD398" s="61">
        <f>NT!$AX$10</f>
        <v>3215</v>
      </c>
      <c r="AE398" s="35">
        <f>NT!$AY$10</f>
        <v>2992</v>
      </c>
    </row>
    <row r="399" spans="13:31">
      <c r="M399" s="54" t="s">
        <v>10</v>
      </c>
      <c r="N399" s="61">
        <f>Australia!AX11</f>
        <v>275002</v>
      </c>
      <c r="O399" s="61">
        <f>Australia!AY11</f>
        <v>281315</v>
      </c>
      <c r="P399" s="61">
        <f>ACT!$AX$11</f>
        <v>5445</v>
      </c>
      <c r="Q399" s="35">
        <f>ACT!$AY$11</f>
        <v>5653</v>
      </c>
      <c r="R399" s="61">
        <f>NSW!$AX$11</f>
        <v>89367</v>
      </c>
      <c r="S399" s="35">
        <f>NSW!$AY$11</f>
        <v>91104</v>
      </c>
      <c r="T399" s="61">
        <f>VIC!$AX$11</f>
        <v>64965</v>
      </c>
      <c r="U399" s="35">
        <f>VIC!$AY$11</f>
        <v>65246</v>
      </c>
      <c r="V399" s="61">
        <f>QLD!$AX$11</f>
        <v>50529</v>
      </c>
      <c r="W399" s="35">
        <f>QLD!$AY$11</f>
        <v>53089</v>
      </c>
      <c r="X399" s="61">
        <f>SA!$AX$11</f>
        <v>20189</v>
      </c>
      <c r="Y399" s="35">
        <f>SA!$AY$11</f>
        <v>20334</v>
      </c>
      <c r="Z399" s="61">
        <f>WA!$AX$11</f>
        <v>36251</v>
      </c>
      <c r="AA399" s="35">
        <f>WA!$AY$11</f>
        <v>37294</v>
      </c>
      <c r="AB399" s="61">
        <f>TAS!$AX$11</f>
        <v>5741</v>
      </c>
      <c r="AC399" s="35">
        <f>TAS!$AY$11</f>
        <v>5826</v>
      </c>
      <c r="AD399" s="61">
        <f>NT!$AX$11</f>
        <v>2515</v>
      </c>
      <c r="AE399" s="35">
        <f>NT!$AY$11</f>
        <v>2769</v>
      </c>
    </row>
    <row r="400" spans="13:31">
      <c r="M400" s="54" t="s">
        <v>11</v>
      </c>
      <c r="N400" s="61">
        <f>Australia!AX12</f>
        <v>236821</v>
      </c>
      <c r="O400" s="61">
        <f>Australia!AY12</f>
        <v>280385</v>
      </c>
      <c r="P400" s="61">
        <f>ACT!$AX$12</f>
        <v>5196</v>
      </c>
      <c r="Q400" s="35">
        <f>ACT!$AY$12</f>
        <v>6448</v>
      </c>
      <c r="R400" s="61">
        <f>NSW!$AX$12</f>
        <v>75801</v>
      </c>
      <c r="S400" s="35">
        <f>NSW!$AY$12</f>
        <v>91528</v>
      </c>
      <c r="T400" s="61">
        <f>VIC!$AX$12</f>
        <v>53472</v>
      </c>
      <c r="U400" s="35">
        <f>VIC!$AY$12</f>
        <v>63500</v>
      </c>
      <c r="V400" s="61">
        <f>QLD!$AX$12</f>
        <v>40926</v>
      </c>
      <c r="W400" s="35">
        <f>QLD!$AY$12</f>
        <v>49878</v>
      </c>
      <c r="X400" s="61">
        <f>SA!$AX$12</f>
        <v>16279</v>
      </c>
      <c r="Y400" s="35">
        <f>SA!$AY$12</f>
        <v>18128</v>
      </c>
      <c r="Z400" s="61">
        <f>WA!$AX$12</f>
        <v>38454</v>
      </c>
      <c r="AA400" s="35">
        <f>WA!$AY$12</f>
        <v>42706</v>
      </c>
      <c r="AB400" s="61">
        <f>TAS!$AX$12</f>
        <v>3775</v>
      </c>
      <c r="AC400" s="35">
        <f>TAS!$AY$12</f>
        <v>4616</v>
      </c>
      <c r="AD400" s="61">
        <f>NT!$AX$12</f>
        <v>2918</v>
      </c>
      <c r="AE400" s="35">
        <f>NT!$AY$12</f>
        <v>3581</v>
      </c>
    </row>
    <row r="401" spans="13:31">
      <c r="M401" s="54" t="s">
        <v>12</v>
      </c>
      <c r="N401" s="61">
        <f>Australia!AX13</f>
        <v>371590</v>
      </c>
      <c r="O401" s="61">
        <f>Australia!AY13</f>
        <v>425000</v>
      </c>
      <c r="P401" s="61">
        <f>ACT!$AX$13</f>
        <v>8767</v>
      </c>
      <c r="Q401" s="35">
        <f>ACT!$AY$13</f>
        <v>10368</v>
      </c>
      <c r="R401" s="61">
        <f>NSW!$AX$13</f>
        <v>121533</v>
      </c>
      <c r="S401" s="35">
        <f>NSW!$AY$13</f>
        <v>140712</v>
      </c>
      <c r="T401" s="61">
        <f>VIC!$AX$13</f>
        <v>88418</v>
      </c>
      <c r="U401" s="35">
        <f>VIC!$AY$13</f>
        <v>103389</v>
      </c>
      <c r="V401" s="61">
        <f>QLD!$AX$13</f>
        <v>65984</v>
      </c>
      <c r="W401" s="35">
        <f>QLD!$AY$13</f>
        <v>75925</v>
      </c>
      <c r="X401" s="61">
        <f>SA!$AX$13</f>
        <v>22403</v>
      </c>
      <c r="Y401" s="35">
        <f>SA!$AY$13</f>
        <v>25335</v>
      </c>
      <c r="Z401" s="61">
        <f>WA!$AX$13</f>
        <v>54727</v>
      </c>
      <c r="AA401" s="35">
        <f>WA!$AY$13</f>
        <v>57922</v>
      </c>
      <c r="AB401" s="61">
        <f>TAS!$AX$13</f>
        <v>5533</v>
      </c>
      <c r="AC401" s="35">
        <f>TAS!$AY$13</f>
        <v>6354</v>
      </c>
      <c r="AD401" s="61">
        <f>NT!$AX$13</f>
        <v>4225</v>
      </c>
      <c r="AE401" s="35">
        <f>NT!$AY$13</f>
        <v>4995</v>
      </c>
    </row>
    <row r="402" spans="13:31">
      <c r="M402" s="54" t="s">
        <v>13</v>
      </c>
      <c r="N402" s="61">
        <f>Australia!AX14</f>
        <v>387049</v>
      </c>
      <c r="O402" s="61">
        <f>Australia!AY14</f>
        <v>420564</v>
      </c>
      <c r="P402" s="61">
        <f>ACT!$AX$14</f>
        <v>8948</v>
      </c>
      <c r="Q402" s="35">
        <f>ACT!$AY$14</f>
        <v>10103</v>
      </c>
      <c r="R402" s="61">
        <f>NSW!$AX$14</f>
        <v>130038</v>
      </c>
      <c r="S402" s="35">
        <f>NSW!$AY$14</f>
        <v>141161</v>
      </c>
      <c r="T402" s="61">
        <f>VIC!$AX$14</f>
        <v>93086</v>
      </c>
      <c r="U402" s="35">
        <f>VIC!$AY$14</f>
        <v>102206</v>
      </c>
      <c r="V402" s="61">
        <f>QLD!$AX$14</f>
        <v>69510</v>
      </c>
      <c r="W402" s="35">
        <f>QLD!$AY$14</f>
        <v>76471</v>
      </c>
      <c r="X402" s="61">
        <f>SA!$AX$14</f>
        <v>22569</v>
      </c>
      <c r="Y402" s="35">
        <f>SA!$AY$14</f>
        <v>24770</v>
      </c>
      <c r="Z402" s="61">
        <f>WA!$AX$14</f>
        <v>53144</v>
      </c>
      <c r="AA402" s="35">
        <f>WA!$AY$14</f>
        <v>54718</v>
      </c>
      <c r="AB402" s="61">
        <f>TAS!$AX$14</f>
        <v>5692</v>
      </c>
      <c r="AC402" s="35">
        <f>TAS!$AY$14</f>
        <v>6673</v>
      </c>
      <c r="AD402" s="61">
        <f>NT!$AX$14</f>
        <v>4062</v>
      </c>
      <c r="AE402" s="35">
        <f>NT!$AY$14</f>
        <v>4462</v>
      </c>
    </row>
    <row r="403" spans="13:31">
      <c r="M403" s="54" t="s">
        <v>14</v>
      </c>
      <c r="N403" s="61">
        <f>Australia!AX15</f>
        <v>388743</v>
      </c>
      <c r="O403" s="61">
        <f>Australia!AY15</f>
        <v>418607</v>
      </c>
      <c r="P403" s="61">
        <f>ACT!$AX$15</f>
        <v>8313</v>
      </c>
      <c r="Q403" s="35">
        <f>ACT!$AY$15</f>
        <v>9164</v>
      </c>
      <c r="R403" s="61">
        <f>NSW!$AX$15</f>
        <v>130162</v>
      </c>
      <c r="S403" s="35">
        <f>NSW!$AY$15</f>
        <v>139556</v>
      </c>
      <c r="T403" s="61">
        <f>VIC!$AX$15</f>
        <v>91821</v>
      </c>
      <c r="U403" s="35">
        <f>VIC!$AY$15</f>
        <v>100334</v>
      </c>
      <c r="V403" s="61">
        <f>QLD!$AX$15</f>
        <v>73489</v>
      </c>
      <c r="W403" s="35">
        <f>QLD!$AY$15</f>
        <v>80222</v>
      </c>
      <c r="X403" s="61">
        <f>SA!$AX$15</f>
        <v>23213</v>
      </c>
      <c r="Y403" s="35">
        <f>SA!$AY$15</f>
        <v>25069</v>
      </c>
      <c r="Z403" s="61">
        <f>WA!$AX$15</f>
        <v>51833</v>
      </c>
      <c r="AA403" s="35">
        <f>WA!$AY$15</f>
        <v>53025</v>
      </c>
      <c r="AB403" s="61">
        <f>TAS!$AX$15</f>
        <v>6167</v>
      </c>
      <c r="AC403" s="35">
        <f>TAS!$AY$15</f>
        <v>7252</v>
      </c>
      <c r="AD403" s="61">
        <f>NT!$AX$15</f>
        <v>3745</v>
      </c>
      <c r="AE403" s="35">
        <f>NT!$AY$15</f>
        <v>3985</v>
      </c>
    </row>
    <row r="404" spans="13:31">
      <c r="M404" s="54" t="s">
        <v>15</v>
      </c>
      <c r="N404" s="61">
        <f>Australia!AX16</f>
        <v>395345</v>
      </c>
      <c r="O404" s="61">
        <f>Australia!AY16</f>
        <v>429729</v>
      </c>
      <c r="P404" s="61">
        <f>ACT!$AX$16</f>
        <v>8049</v>
      </c>
      <c r="Q404" s="35">
        <f>ACT!$AY$16</f>
        <v>9019</v>
      </c>
      <c r="R404" s="61">
        <f>NSW!$AX$16</f>
        <v>126975</v>
      </c>
      <c r="S404" s="35">
        <f>NSW!$AY$16</f>
        <v>138346</v>
      </c>
      <c r="T404" s="61">
        <f>VIC!$AX$16</f>
        <v>94682</v>
      </c>
      <c r="U404" s="35">
        <f>VIC!$AY$16</f>
        <v>104673</v>
      </c>
      <c r="V404" s="61">
        <f>QLD!$AX$16</f>
        <v>75907</v>
      </c>
      <c r="W404" s="35">
        <f>QLD!$AY$16</f>
        <v>82932</v>
      </c>
      <c r="X404" s="61">
        <f>SA!$AX$16</f>
        <v>25338</v>
      </c>
      <c r="Y404" s="35">
        <f>SA!$AY$16</f>
        <v>27968</v>
      </c>
      <c r="Z404" s="61">
        <f>WA!$AX$16</f>
        <v>53218</v>
      </c>
      <c r="AA404" s="35">
        <f>WA!$AY$16</f>
        <v>54331</v>
      </c>
      <c r="AB404" s="61">
        <f>TAS!$AX$16</f>
        <v>7321</v>
      </c>
      <c r="AC404" s="35">
        <f>TAS!$AY$16</f>
        <v>8447</v>
      </c>
      <c r="AD404" s="61">
        <f>NT!$AX$16</f>
        <v>3855</v>
      </c>
      <c r="AE404" s="35">
        <f>NT!$AY$16</f>
        <v>4013</v>
      </c>
    </row>
    <row r="405" spans="13:31">
      <c r="M405" s="54" t="s">
        <v>16</v>
      </c>
      <c r="N405" s="61">
        <f>Australia!AX17</f>
        <v>385893</v>
      </c>
      <c r="O405" s="61">
        <f>Australia!AY17</f>
        <v>415317</v>
      </c>
      <c r="P405" s="61">
        <f>ACT!$AX$17</f>
        <v>7616</v>
      </c>
      <c r="Q405" s="35">
        <f>ACT!$AY$17</f>
        <v>8435</v>
      </c>
      <c r="R405" s="61">
        <f>NSW!$AX$17</f>
        <v>124431</v>
      </c>
      <c r="S405" s="35">
        <f>NSW!$AY$17</f>
        <v>133559</v>
      </c>
      <c r="T405" s="61">
        <f>VIC!$AX$17</f>
        <v>91595</v>
      </c>
      <c r="U405" s="35">
        <f>VIC!$AY$17</f>
        <v>99817</v>
      </c>
      <c r="V405" s="61">
        <f>QLD!$AX$17</f>
        <v>73651</v>
      </c>
      <c r="W405" s="35">
        <f>QLD!$AY$17</f>
        <v>79534</v>
      </c>
      <c r="X405" s="61">
        <f>SA!$AX$17</f>
        <v>26478</v>
      </c>
      <c r="Y405" s="35">
        <f>SA!$AY$17</f>
        <v>29234</v>
      </c>
      <c r="Z405" s="61">
        <f>WA!$AX$17</f>
        <v>50464</v>
      </c>
      <c r="AA405" s="35">
        <f>WA!$AY$17</f>
        <v>51685</v>
      </c>
      <c r="AB405" s="61">
        <f>TAS!$AX$17</f>
        <v>7868</v>
      </c>
      <c r="AC405" s="35">
        <f>TAS!$AY$17</f>
        <v>9286</v>
      </c>
      <c r="AD405" s="61">
        <f>NT!$AX$17</f>
        <v>3790</v>
      </c>
      <c r="AE405" s="35">
        <f>NT!$AY$17</f>
        <v>3767</v>
      </c>
    </row>
    <row r="406" spans="13:31">
      <c r="M406" s="54" t="s">
        <v>17</v>
      </c>
      <c r="N406" s="61">
        <f>Australia!AX18</f>
        <v>389543</v>
      </c>
      <c r="O406" s="61">
        <f>Australia!AY18</f>
        <v>422219</v>
      </c>
      <c r="P406" s="61">
        <f>ACT!$AX$18</f>
        <v>7306</v>
      </c>
      <c r="Q406" s="35">
        <f>ACT!$AY$18</f>
        <v>8184</v>
      </c>
      <c r="R406" s="61">
        <f>NSW!$AX$18</f>
        <v>125361</v>
      </c>
      <c r="S406" s="35">
        <f>NSW!$AY$18</f>
        <v>136096</v>
      </c>
      <c r="T406" s="61">
        <f>VIC!$AX$18</f>
        <v>92637</v>
      </c>
      <c r="U406" s="35">
        <f>VIC!$AY$18</f>
        <v>100717</v>
      </c>
      <c r="V406" s="61">
        <f>QLD!$AX$18</f>
        <v>74038</v>
      </c>
      <c r="W406" s="35">
        <f>QLD!$AY$18</f>
        <v>80650</v>
      </c>
      <c r="X406" s="61">
        <f>SA!$AX$18</f>
        <v>28800</v>
      </c>
      <c r="Y406" s="35">
        <f>SA!$AY$18</f>
        <v>32083</v>
      </c>
      <c r="Z406" s="61">
        <f>WA!$AX$18</f>
        <v>48312</v>
      </c>
      <c r="AA406" s="35">
        <f>WA!$AY$18</f>
        <v>50010</v>
      </c>
      <c r="AB406" s="61">
        <f>TAS!$AX$18</f>
        <v>9554</v>
      </c>
      <c r="AC406" s="35">
        <f>TAS!$AY$18</f>
        <v>10979</v>
      </c>
      <c r="AD406" s="61">
        <f>NT!$AX$18</f>
        <v>3535</v>
      </c>
      <c r="AE406" s="35">
        <f>NT!$AY$18</f>
        <v>3500</v>
      </c>
    </row>
    <row r="407" spans="13:31">
      <c r="M407" s="54" t="s">
        <v>18</v>
      </c>
      <c r="N407" s="61">
        <f>Australia!AX19</f>
        <v>359228</v>
      </c>
      <c r="O407" s="61">
        <f>Australia!AY19</f>
        <v>390804</v>
      </c>
      <c r="P407" s="61">
        <f>ACT!$AX$19</f>
        <v>6495</v>
      </c>
      <c r="Q407" s="35">
        <f>ACT!$AY$19</f>
        <v>7139</v>
      </c>
      <c r="R407" s="61">
        <f>NSW!$AX$19</f>
        <v>115468</v>
      </c>
      <c r="S407" s="35">
        <f>NSW!$AY$19</f>
        <v>125734</v>
      </c>
      <c r="T407" s="61">
        <f>VIC!$AX$19</f>
        <v>85611</v>
      </c>
      <c r="U407" s="35">
        <f>VIC!$AY$19</f>
        <v>93934</v>
      </c>
      <c r="V407" s="61">
        <f>QLD!$AX$19</f>
        <v>68327</v>
      </c>
      <c r="W407" s="35">
        <f>QLD!$AY$19</f>
        <v>74175</v>
      </c>
      <c r="X407" s="61">
        <f>SA!$AX$19</f>
        <v>28409</v>
      </c>
      <c r="Y407" s="35">
        <f>SA!$AY$19</f>
        <v>31716</v>
      </c>
      <c r="Z407" s="61">
        <f>WA!$AX$19</f>
        <v>42567</v>
      </c>
      <c r="AA407" s="35">
        <f>WA!$AY$19</f>
        <v>44963</v>
      </c>
      <c r="AB407" s="61">
        <f>TAS!$AX$19</f>
        <v>9435</v>
      </c>
      <c r="AC407" s="35">
        <f>TAS!$AY$19</f>
        <v>10425</v>
      </c>
      <c r="AD407" s="61">
        <f>NT!$AX$19</f>
        <v>2916</v>
      </c>
      <c r="AE407" s="35">
        <f>NT!$AY$19</f>
        <v>2718</v>
      </c>
    </row>
    <row r="408" spans="13:31">
      <c r="M408" s="54" t="s">
        <v>19</v>
      </c>
      <c r="N408" s="61">
        <f>Australia!AX20</f>
        <v>327278</v>
      </c>
      <c r="O408" s="61">
        <f>Australia!AY20</f>
        <v>353772</v>
      </c>
      <c r="P408" s="61">
        <f>ACT!$AX$20</f>
        <v>5879</v>
      </c>
      <c r="Q408" s="35">
        <f>ACT!$AY$20</f>
        <v>6362</v>
      </c>
      <c r="R408" s="61">
        <f>NSW!$AX$20</f>
        <v>105973</v>
      </c>
      <c r="S408" s="35">
        <f>NSW!$AY$20</f>
        <v>113208</v>
      </c>
      <c r="T408" s="61">
        <f>VIC!$AX$20</f>
        <v>77400</v>
      </c>
      <c r="U408" s="35">
        <f>VIC!$AY$20</f>
        <v>85592</v>
      </c>
      <c r="V408" s="61">
        <f>QLD!$AX$20</f>
        <v>62818</v>
      </c>
      <c r="W408" s="35">
        <f>QLD!$AY$20</f>
        <v>68462</v>
      </c>
      <c r="X408" s="61">
        <f>SA!$AX$20</f>
        <v>27107</v>
      </c>
      <c r="Y408" s="35">
        <f>SA!$AY$20</f>
        <v>30108</v>
      </c>
      <c r="Z408" s="61">
        <f>WA!$AX$20</f>
        <v>37076</v>
      </c>
      <c r="AA408" s="35">
        <f>WA!$AY$20</f>
        <v>38423</v>
      </c>
      <c r="AB408" s="61">
        <f>TAS!$AX$20</f>
        <v>8954</v>
      </c>
      <c r="AC408" s="35">
        <f>TAS!$AY$20</f>
        <v>9740</v>
      </c>
      <c r="AD408" s="61">
        <f>NT!$AX$20</f>
        <v>2071</v>
      </c>
      <c r="AE408" s="35">
        <f>NT!$AY$20</f>
        <v>1877</v>
      </c>
    </row>
    <row r="409" spans="13:31">
      <c r="M409" s="54" t="s">
        <v>20</v>
      </c>
      <c r="N409" s="61">
        <f>Australia!AX21</f>
        <v>246490</v>
      </c>
      <c r="O409" s="61">
        <f>Australia!AY21</f>
        <v>266310</v>
      </c>
      <c r="P409" s="61">
        <f>ACT!$AX$21</f>
        <v>3907</v>
      </c>
      <c r="Q409" s="35">
        <f>ACT!$AY$21</f>
        <v>4360</v>
      </c>
      <c r="R409" s="61">
        <f>NSW!$AX$21</f>
        <v>80906</v>
      </c>
      <c r="S409" s="35">
        <f>NSW!$AY$21</f>
        <v>86915</v>
      </c>
      <c r="T409" s="61">
        <f>VIC!$AX$21</f>
        <v>59340</v>
      </c>
      <c r="U409" s="35">
        <f>VIC!$AY$21</f>
        <v>64728</v>
      </c>
      <c r="V409" s="61">
        <f>QLD!$AX$21</f>
        <v>47236</v>
      </c>
      <c r="W409" s="35">
        <f>QLD!$AY$21</f>
        <v>51715</v>
      </c>
      <c r="X409" s="61">
        <f>SA!$AX$21</f>
        <v>21110</v>
      </c>
      <c r="Y409" s="35">
        <f>SA!$AY$21</f>
        <v>23184</v>
      </c>
      <c r="Z409" s="61">
        <f>WA!$AX$21</f>
        <v>26113</v>
      </c>
      <c r="AA409" s="35">
        <f>WA!$AY$21</f>
        <v>27058</v>
      </c>
      <c r="AB409" s="61">
        <f>TAS!$AX$21</f>
        <v>6705</v>
      </c>
      <c r="AC409" s="35">
        <f>TAS!$AY$21</f>
        <v>7315</v>
      </c>
      <c r="AD409" s="61">
        <f>NT!$AX$21</f>
        <v>1173</v>
      </c>
      <c r="AE409" s="35">
        <f>NT!$AY$21</f>
        <v>1035</v>
      </c>
    </row>
    <row r="410" spans="13:31">
      <c r="M410" s="54" t="s">
        <v>21</v>
      </c>
      <c r="N410" s="61">
        <f>Australia!AX22</f>
        <v>165228</v>
      </c>
      <c r="O410" s="61">
        <f>Australia!AY22</f>
        <v>180765</v>
      </c>
      <c r="P410" s="61">
        <f>ACT!$AX$22</f>
        <v>2374</v>
      </c>
      <c r="Q410" s="35">
        <f>ACT!$AY$22</f>
        <v>2830</v>
      </c>
      <c r="R410" s="61">
        <f>NSW!$AX$22</f>
        <v>54158</v>
      </c>
      <c r="S410" s="35">
        <f>NSW!$AY$22</f>
        <v>58428</v>
      </c>
      <c r="T410" s="61">
        <f>VIC!$AX$22</f>
        <v>40608</v>
      </c>
      <c r="U410" s="35">
        <f>VIC!$AY$22</f>
        <v>44988</v>
      </c>
      <c r="V410" s="61">
        <f>QLD!$AX$22</f>
        <v>31485</v>
      </c>
      <c r="W410" s="35">
        <f>QLD!$AY$22</f>
        <v>34655</v>
      </c>
      <c r="X410" s="61">
        <f>SA!$AX$22</f>
        <v>14067</v>
      </c>
      <c r="Y410" s="35">
        <f>SA!$AY$22</f>
        <v>15683</v>
      </c>
      <c r="Z410" s="61">
        <f>WA!$AX$22</f>
        <v>17326</v>
      </c>
      <c r="AA410" s="35">
        <f>WA!$AY$22</f>
        <v>18595</v>
      </c>
      <c r="AB410" s="61">
        <f>TAS!$AX$22</f>
        <v>4577</v>
      </c>
      <c r="AC410" s="35">
        <f>TAS!$AY$22</f>
        <v>5073</v>
      </c>
      <c r="AD410" s="61">
        <f>NT!$AX$22</f>
        <v>633</v>
      </c>
      <c r="AE410" s="35">
        <f>NT!$AY$22</f>
        <v>513</v>
      </c>
    </row>
    <row r="411" spans="13:31">
      <c r="M411" s="54" t="s">
        <v>29</v>
      </c>
      <c r="N411" s="61">
        <f>Australia!AX23</f>
        <v>102988</v>
      </c>
      <c r="O411" s="61">
        <f>Australia!AY23</f>
        <v>123569</v>
      </c>
      <c r="P411" s="61">
        <f>ACT!$AX$23</f>
        <v>1428</v>
      </c>
      <c r="Q411" s="35">
        <f>ACT!$AY$23</f>
        <v>1732</v>
      </c>
      <c r="R411" s="61">
        <f>NSW!$AX$23</f>
        <v>33717</v>
      </c>
      <c r="S411" s="35">
        <f>NSW!$AY$23</f>
        <v>39651</v>
      </c>
      <c r="T411" s="61">
        <f>VIC!$AX$23</f>
        <v>26015</v>
      </c>
      <c r="U411" s="35">
        <f>VIC!$AY$23</f>
        <v>32060</v>
      </c>
      <c r="V411" s="61">
        <f>QLD!$AX$23</f>
        <v>19253</v>
      </c>
      <c r="W411" s="35">
        <f>QLD!$AY$23</f>
        <v>23039</v>
      </c>
      <c r="X411" s="61">
        <f>SA!$AX$23</f>
        <v>9127</v>
      </c>
      <c r="Y411" s="35">
        <f>SA!$AY$23</f>
        <v>10980</v>
      </c>
      <c r="Z411" s="61">
        <f>WA!$AX$23</f>
        <v>10470</v>
      </c>
      <c r="AA411" s="35">
        <f>WA!$AY$23</f>
        <v>12508</v>
      </c>
      <c r="AB411" s="61">
        <f>TAS!$AX$23</f>
        <v>2741</v>
      </c>
      <c r="AC411" s="35">
        <f>TAS!$AY$23</f>
        <v>3375</v>
      </c>
      <c r="AD411" s="61">
        <f>NT!$AX$23</f>
        <v>237</v>
      </c>
      <c r="AE411" s="35">
        <f>NT!$AY$23</f>
        <v>224</v>
      </c>
    </row>
    <row r="412" spans="13:31">
      <c r="M412" s="54" t="s">
        <v>30</v>
      </c>
      <c r="N412" s="61">
        <f>Australia!AX24</f>
        <v>61563</v>
      </c>
      <c r="O412" s="61">
        <f>Australia!AY24</f>
        <v>81901</v>
      </c>
      <c r="P412" s="61">
        <f>ACT!$AX$24</f>
        <v>853</v>
      </c>
      <c r="Q412" s="35">
        <f>ACT!$AY$24</f>
        <v>1103</v>
      </c>
      <c r="R412" s="61">
        <f>NSW!$AX$24</f>
        <v>20213</v>
      </c>
      <c r="S412" s="35">
        <f>NSW!$AY$24</f>
        <v>25966</v>
      </c>
      <c r="T412" s="61">
        <f>VIC!$AX$24</f>
        <v>16333</v>
      </c>
      <c r="U412" s="35">
        <f>VIC!$AY$24</f>
        <v>22263</v>
      </c>
      <c r="V412" s="61">
        <f>QLD!$AX$24</f>
        <v>10906</v>
      </c>
      <c r="W412" s="35">
        <f>QLD!$AY$24</f>
        <v>14630</v>
      </c>
      <c r="X412" s="61">
        <f>SA!$AX$24</f>
        <v>5627</v>
      </c>
      <c r="Y412" s="35">
        <f>SA!$AY$24</f>
        <v>7818</v>
      </c>
      <c r="Z412" s="61">
        <f>WA!$AX$24</f>
        <v>5909</v>
      </c>
      <c r="AA412" s="35">
        <f>WA!$AY$24</f>
        <v>7918</v>
      </c>
      <c r="AB412" s="61">
        <f>TAS!$AX$24</f>
        <v>1623</v>
      </c>
      <c r="AC412" s="35">
        <f>TAS!$AY$24</f>
        <v>2072</v>
      </c>
      <c r="AD412" s="61">
        <f>NT!$AX$24</f>
        <v>99</v>
      </c>
      <c r="AE412" s="35">
        <f>NT!$AY$24</f>
        <v>131</v>
      </c>
    </row>
    <row r="413" spans="13:31">
      <c r="M413" s="54" t="s">
        <v>22</v>
      </c>
      <c r="N413" s="61">
        <f>Australia!AX25</f>
        <v>17495</v>
      </c>
      <c r="O413" s="61">
        <f>Australia!AY25</f>
        <v>34247</v>
      </c>
      <c r="P413" s="61">
        <f>ACT!$AX$25</f>
        <v>249</v>
      </c>
      <c r="Q413" s="35">
        <f>ACT!$AY$25</f>
        <v>459</v>
      </c>
      <c r="R413" s="61">
        <f>NSW!$AX$25</f>
        <v>5738</v>
      </c>
      <c r="S413" s="35">
        <f>NSW!$AY$25</f>
        <v>10808</v>
      </c>
      <c r="T413" s="61">
        <f>VIC!$AX$25</f>
        <v>4797</v>
      </c>
      <c r="U413" s="35">
        <f>VIC!$AY$25</f>
        <v>9476</v>
      </c>
      <c r="V413" s="61">
        <f>QLD!$AX$25</f>
        <v>2960</v>
      </c>
      <c r="W413" s="35">
        <f>QLD!$AY$25</f>
        <v>5896</v>
      </c>
      <c r="X413" s="61">
        <f>SA!$AX$25</f>
        <v>1719</v>
      </c>
      <c r="Y413" s="35">
        <f>SA!$AY$25</f>
        <v>3535</v>
      </c>
      <c r="Z413" s="61">
        <f>WA!$AX$25</f>
        <v>1624</v>
      </c>
      <c r="AA413" s="35">
        <f>WA!$AY$25</f>
        <v>3214</v>
      </c>
      <c r="AB413" s="61">
        <f>TAS!$AX$25</f>
        <v>391</v>
      </c>
      <c r="AC413" s="35">
        <f>TAS!$AY$25</f>
        <v>822</v>
      </c>
      <c r="AD413" s="61">
        <f>NT!$AX$25</f>
        <v>17</v>
      </c>
      <c r="AE413" s="35">
        <f>NT!$AY$25</f>
        <v>37</v>
      </c>
    </row>
    <row r="414" spans="13:31">
      <c r="M414" s="55" t="s">
        <v>23</v>
      </c>
      <c r="N414" s="62">
        <f>Australia!AX26</f>
        <v>2662</v>
      </c>
      <c r="O414" s="62">
        <f>Australia!AY26</f>
        <v>9270</v>
      </c>
      <c r="P414" s="62">
        <f>ACT!$AX$26</f>
        <v>41</v>
      </c>
      <c r="Q414" s="56">
        <f>ACT!$AY$26</f>
        <v>123</v>
      </c>
      <c r="R414" s="62">
        <f>NSW!$AX$26</f>
        <v>911</v>
      </c>
      <c r="S414" s="56">
        <f>NSW!$AY$26</f>
        <v>2899</v>
      </c>
      <c r="T414" s="62">
        <f>VIC!$AX$26</f>
        <v>763</v>
      </c>
      <c r="U414" s="56">
        <f>VIC!$AY$26</f>
        <v>2606</v>
      </c>
      <c r="V414" s="62">
        <f>QLD!$AX$26</f>
        <v>395</v>
      </c>
      <c r="W414" s="56">
        <f>QLD!$AY$26</f>
        <v>1626</v>
      </c>
      <c r="X414" s="62">
        <f>SA!$AX$26</f>
        <v>272</v>
      </c>
      <c r="Y414" s="56">
        <f>SA!$AY$26</f>
        <v>925</v>
      </c>
      <c r="Z414" s="62">
        <f>WA!$AX$26</f>
        <v>230</v>
      </c>
      <c r="AA414" s="56">
        <f>WA!$AY$26</f>
        <v>888</v>
      </c>
      <c r="AB414" s="62">
        <f>TAS!$AX$26</f>
        <v>46</v>
      </c>
      <c r="AC414" s="56">
        <f>TAS!$AY$26</f>
        <v>196</v>
      </c>
      <c r="AD414" s="62">
        <f>NT!$AX$26</f>
        <v>4</v>
      </c>
      <c r="AE414" s="56">
        <f>NT!$AY$26</f>
        <v>7</v>
      </c>
    </row>
    <row r="415" spans="13:31">
      <c r="M415" s="47">
        <v>41608</v>
      </c>
      <c r="N415" s="47"/>
      <c r="O415" s="47"/>
      <c r="P415" s="47"/>
      <c r="Q415" s="10"/>
      <c r="R415" s="10"/>
      <c r="S415" s="10"/>
      <c r="T415" s="10"/>
      <c r="U415" s="10"/>
      <c r="V415" s="10"/>
      <c r="W415" s="10"/>
      <c r="X415" s="47">
        <f>M415</f>
        <v>41608</v>
      </c>
      <c r="Y415" s="10"/>
      <c r="Z415" s="10"/>
      <c r="AA415" s="10"/>
      <c r="AB415" s="10"/>
      <c r="AC415" s="10"/>
      <c r="AD415" s="10"/>
      <c r="AE415" s="10"/>
    </row>
    <row r="416" spans="13:31" ht="13.15">
      <c r="M416" s="370" t="s">
        <v>0</v>
      </c>
      <c r="N416" s="368" t="s">
        <v>40</v>
      </c>
      <c r="O416" s="369"/>
      <c r="P416" s="368" t="s">
        <v>3</v>
      </c>
      <c r="Q416" s="369"/>
      <c r="R416" s="368" t="s">
        <v>31</v>
      </c>
      <c r="S416" s="369"/>
      <c r="T416" s="368" t="s">
        <v>32</v>
      </c>
      <c r="U416" s="369"/>
      <c r="V416" s="368" t="s">
        <v>33</v>
      </c>
      <c r="W416" s="369"/>
      <c r="X416" s="368" t="s">
        <v>34</v>
      </c>
      <c r="Y416" s="369"/>
      <c r="Z416" s="368" t="s">
        <v>35</v>
      </c>
      <c r="AA416" s="369"/>
      <c r="AB416" s="368" t="s">
        <v>36</v>
      </c>
      <c r="AC416" s="369"/>
      <c r="AD416" s="368" t="s">
        <v>37</v>
      </c>
      <c r="AE416" s="369"/>
    </row>
    <row r="417" spans="13:31" ht="13.15">
      <c r="M417" s="371"/>
      <c r="N417" s="58" t="s">
        <v>26</v>
      </c>
      <c r="O417" s="59" t="s">
        <v>27</v>
      </c>
      <c r="P417" s="58" t="s">
        <v>26</v>
      </c>
      <c r="Q417" s="59" t="s">
        <v>27</v>
      </c>
      <c r="R417" s="58" t="s">
        <v>26</v>
      </c>
      <c r="S417" s="59" t="s">
        <v>27</v>
      </c>
      <c r="T417" s="58" t="s">
        <v>26</v>
      </c>
      <c r="U417" s="59" t="s">
        <v>27</v>
      </c>
      <c r="V417" s="58" t="s">
        <v>26</v>
      </c>
      <c r="W417" s="59" t="s">
        <v>27</v>
      </c>
      <c r="X417" s="58" t="s">
        <v>26</v>
      </c>
      <c r="Y417" s="59" t="s">
        <v>27</v>
      </c>
      <c r="Z417" s="58" t="s">
        <v>26</v>
      </c>
      <c r="AA417" s="59" t="s">
        <v>27</v>
      </c>
      <c r="AB417" s="58" t="s">
        <v>26</v>
      </c>
      <c r="AC417" s="59" t="s">
        <v>27</v>
      </c>
      <c r="AD417" s="58" t="s">
        <v>26</v>
      </c>
      <c r="AE417" s="59" t="s">
        <v>27</v>
      </c>
    </row>
    <row r="418" spans="13:31">
      <c r="M418" s="54" t="s">
        <v>6</v>
      </c>
      <c r="N418" s="61">
        <f>Australia!BA7</f>
        <v>313229</v>
      </c>
      <c r="O418" s="61">
        <f>Australia!BB7</f>
        <v>292884</v>
      </c>
      <c r="P418" s="61">
        <f>ACT!BA7</f>
        <v>7237</v>
      </c>
      <c r="Q418" s="35">
        <f>ACT!BB7</f>
        <v>6714</v>
      </c>
      <c r="R418" s="61">
        <f>NSW!BA7</f>
        <v>105678</v>
      </c>
      <c r="S418" s="35">
        <f>NSW!BB7</f>
        <v>98754</v>
      </c>
      <c r="T418" s="61">
        <f>VIC!BA7</f>
        <v>73100</v>
      </c>
      <c r="U418" s="35">
        <f>VIC!BB7</f>
        <v>69135</v>
      </c>
      <c r="V418" s="61">
        <f>QLD!BA7</f>
        <v>56480</v>
      </c>
      <c r="W418" s="35">
        <f>QLD!BB7</f>
        <v>52714</v>
      </c>
      <c r="X418" s="61">
        <f>SA!BA7</f>
        <v>19124</v>
      </c>
      <c r="Y418" s="35">
        <f>SA!BB7</f>
        <v>17759</v>
      </c>
      <c r="Z418" s="61">
        <f>WA!BA7</f>
        <v>43169</v>
      </c>
      <c r="AA418" s="35">
        <f>WA!BB7</f>
        <v>39894</v>
      </c>
      <c r="AB418" s="61">
        <f>TAS!BA7</f>
        <v>4964</v>
      </c>
      <c r="AC418" s="35">
        <f>TAS!BB7</f>
        <v>4607</v>
      </c>
      <c r="AD418" s="61">
        <f>NT!BA7</f>
        <v>3477</v>
      </c>
      <c r="AE418" s="35">
        <f>NT!BB7</f>
        <v>3307</v>
      </c>
    </row>
    <row r="419" spans="13:31">
      <c r="M419" s="54" t="s">
        <v>7</v>
      </c>
      <c r="N419" s="61">
        <f>Australia!BA8</f>
        <v>367685</v>
      </c>
      <c r="O419" s="61">
        <f>Australia!BB8</f>
        <v>346314</v>
      </c>
      <c r="P419" s="61">
        <f>ACT!BA8</f>
        <v>8322</v>
      </c>
      <c r="Q419" s="35">
        <f>ACT!BB8</f>
        <v>7820</v>
      </c>
      <c r="R419" s="61">
        <f>NSW!BA8</f>
        <v>124035</v>
      </c>
      <c r="S419" s="35">
        <f>NSW!BB8</f>
        <v>116646</v>
      </c>
      <c r="T419" s="61">
        <f>VIC!BA8</f>
        <v>84531</v>
      </c>
      <c r="U419" s="35">
        <f>VIC!BB8</f>
        <v>79509</v>
      </c>
      <c r="V419" s="61">
        <f>QLD!BA8</f>
        <v>70024</v>
      </c>
      <c r="W419" s="35">
        <f>QLD!BB8</f>
        <v>65912</v>
      </c>
      <c r="X419" s="61">
        <f>SA!BA8</f>
        <v>22170</v>
      </c>
      <c r="Y419" s="35">
        <f>SA!BB8</f>
        <v>21075</v>
      </c>
      <c r="Z419" s="61">
        <f>WA!BA8</f>
        <v>48777</v>
      </c>
      <c r="AA419" s="35">
        <f>WA!BB8</f>
        <v>46100</v>
      </c>
      <c r="AB419" s="61">
        <f>TAS!BA8</f>
        <v>6066</v>
      </c>
      <c r="AC419" s="35">
        <f>TAS!BB8</f>
        <v>5711</v>
      </c>
      <c r="AD419" s="61">
        <f>NT!BA8</f>
        <v>3760</v>
      </c>
      <c r="AE419" s="35">
        <f>NT!BB8</f>
        <v>3541</v>
      </c>
    </row>
    <row r="420" spans="13:31">
      <c r="M420" s="54" t="s">
        <v>8</v>
      </c>
      <c r="N420" s="61">
        <f>Australia!BA9</f>
        <v>355627</v>
      </c>
      <c r="O420" s="61">
        <f>Australia!BB9</f>
        <v>336157</v>
      </c>
      <c r="P420" s="61">
        <f>ACT!BA9</f>
        <v>7354</v>
      </c>
      <c r="Q420" s="35">
        <f>ACT!BB9</f>
        <v>7068</v>
      </c>
      <c r="R420" s="61">
        <f>NSW!BA9</f>
        <v>117942</v>
      </c>
      <c r="S420" s="35">
        <f>NSW!BB9</f>
        <v>110948</v>
      </c>
      <c r="T420" s="61">
        <f>VIC!BA9</f>
        <v>81341</v>
      </c>
      <c r="U420" s="35">
        <f>VIC!BB9</f>
        <v>77196</v>
      </c>
      <c r="V420" s="61">
        <f>QLD!BA9</f>
        <v>70993</v>
      </c>
      <c r="W420" s="35">
        <f>QLD!BB9</f>
        <v>66481</v>
      </c>
      <c r="X420" s="61">
        <f>SA!BA9</f>
        <v>21819</v>
      </c>
      <c r="Y420" s="35">
        <f>SA!BB9</f>
        <v>20988</v>
      </c>
      <c r="Z420" s="61">
        <f>WA!BA9</f>
        <v>46467</v>
      </c>
      <c r="AA420" s="35">
        <f>WA!BB9</f>
        <v>44176</v>
      </c>
      <c r="AB420" s="61">
        <f>TAS!BA9</f>
        <v>6373</v>
      </c>
      <c r="AC420" s="35">
        <f>TAS!BB9</f>
        <v>6053</v>
      </c>
      <c r="AD420" s="61">
        <f>NT!BA9</f>
        <v>3338</v>
      </c>
      <c r="AE420" s="35">
        <f>NT!BB9</f>
        <v>3247</v>
      </c>
    </row>
    <row r="421" spans="13:31">
      <c r="M421" s="54" t="s">
        <v>9</v>
      </c>
      <c r="N421" s="61">
        <f>Australia!BA10</f>
        <v>336647</v>
      </c>
      <c r="O421" s="61">
        <f>Australia!BB10</f>
        <v>318651</v>
      </c>
      <c r="P421" s="61">
        <f>ACT!BA10</f>
        <v>6850</v>
      </c>
      <c r="Q421" s="35">
        <f>ACT!BB10</f>
        <v>6593</v>
      </c>
      <c r="R421" s="61">
        <f>NSW!BA10</f>
        <v>110510</v>
      </c>
      <c r="S421" s="35">
        <f>NSW!BB10</f>
        <v>103923</v>
      </c>
      <c r="T421" s="61">
        <f>VIC!BA10</f>
        <v>77021</v>
      </c>
      <c r="U421" s="35">
        <f>VIC!BB10</f>
        <v>72923</v>
      </c>
      <c r="V421" s="61">
        <f>QLD!BA10</f>
        <v>67556</v>
      </c>
      <c r="W421" s="35">
        <f>QLD!BB10</f>
        <v>63969</v>
      </c>
      <c r="X421" s="61">
        <f>SA!BA10</f>
        <v>21703</v>
      </c>
      <c r="Y421" s="35">
        <f>SA!BB10</f>
        <v>20491</v>
      </c>
      <c r="Z421" s="61">
        <f>WA!BA10</f>
        <v>43332</v>
      </c>
      <c r="AA421" s="35">
        <f>WA!BB10</f>
        <v>41576</v>
      </c>
      <c r="AB421" s="61">
        <f>TAS!BA10</f>
        <v>6516</v>
      </c>
      <c r="AC421" s="35">
        <f>TAS!BB10</f>
        <v>6156</v>
      </c>
      <c r="AD421" s="61">
        <f>NT!BA10</f>
        <v>3159</v>
      </c>
      <c r="AE421" s="35">
        <f>NT!BB10</f>
        <v>3020</v>
      </c>
    </row>
    <row r="422" spans="13:31">
      <c r="M422" s="54" t="s">
        <v>10</v>
      </c>
      <c r="N422" s="61">
        <f>Australia!BA11</f>
        <v>267872</v>
      </c>
      <c r="O422" s="61">
        <f>Australia!BB11</f>
        <v>273264</v>
      </c>
      <c r="P422" s="61">
        <f>ACT!BA11</f>
        <v>5238</v>
      </c>
      <c r="Q422" s="35">
        <f>ACT!BB11</f>
        <v>5648</v>
      </c>
      <c r="R422" s="61">
        <f>NSW!BA11</f>
        <v>87375</v>
      </c>
      <c r="S422" s="35">
        <f>NSW!BB11</f>
        <v>89154</v>
      </c>
      <c r="T422" s="61">
        <f>VIC!BA11</f>
        <v>63364</v>
      </c>
      <c r="U422" s="35">
        <f>VIC!BB11</f>
        <v>63205</v>
      </c>
      <c r="V422" s="61">
        <f>QLD!BA11</f>
        <v>49068</v>
      </c>
      <c r="W422" s="35">
        <f>QLD!BB11</f>
        <v>51251</v>
      </c>
      <c r="X422" s="61">
        <f>SA!BA11</f>
        <v>19666</v>
      </c>
      <c r="Y422" s="35">
        <f>SA!BB11</f>
        <v>19701</v>
      </c>
      <c r="Z422" s="61">
        <f>WA!BA11</f>
        <v>35209</v>
      </c>
      <c r="AA422" s="35">
        <f>WA!BB11</f>
        <v>36067</v>
      </c>
      <c r="AB422" s="61">
        <f>TAS!BA11</f>
        <v>5502</v>
      </c>
      <c r="AC422" s="35">
        <f>TAS!BB11</f>
        <v>5669</v>
      </c>
      <c r="AD422" s="61">
        <f>NT!BA11</f>
        <v>2450</v>
      </c>
      <c r="AE422" s="35">
        <f>NT!BB11</f>
        <v>2569</v>
      </c>
    </row>
    <row r="423" spans="13:31">
      <c r="M423" s="54" t="s">
        <v>11</v>
      </c>
      <c r="N423" s="61">
        <f>Australia!BA12</f>
        <v>223667</v>
      </c>
      <c r="O423" s="61">
        <f>Australia!BB12</f>
        <v>266003</v>
      </c>
      <c r="P423" s="61">
        <f>ACT!BA12</f>
        <v>4766</v>
      </c>
      <c r="Q423" s="35">
        <f>ACT!BB12</f>
        <v>6014</v>
      </c>
      <c r="R423" s="61">
        <f>NSW!BA12</f>
        <v>72845</v>
      </c>
      <c r="S423" s="35">
        <f>NSW!BB12</f>
        <v>87782</v>
      </c>
      <c r="T423" s="61">
        <f>VIC!BA12</f>
        <v>50931</v>
      </c>
      <c r="U423" s="35">
        <f>VIC!BB12</f>
        <v>60390</v>
      </c>
      <c r="V423" s="61">
        <f>QLD!BA12</f>
        <v>38223</v>
      </c>
      <c r="W423" s="35">
        <f>QLD!BB12</f>
        <v>47067</v>
      </c>
      <c r="X423" s="61">
        <f>SA!BA12</f>
        <v>15504</v>
      </c>
      <c r="Y423" s="35">
        <f>SA!BB12</f>
        <v>17430</v>
      </c>
      <c r="Z423" s="61">
        <f>WA!BA12</f>
        <v>35238</v>
      </c>
      <c r="AA423" s="35">
        <f>WA!BB12</f>
        <v>39575</v>
      </c>
      <c r="AB423" s="61">
        <f>TAS!BA12</f>
        <v>3475</v>
      </c>
      <c r="AC423" s="35">
        <f>TAS!BB12</f>
        <v>4358</v>
      </c>
      <c r="AD423" s="61">
        <f>NT!BA12</f>
        <v>2685</v>
      </c>
      <c r="AE423" s="35">
        <f>NT!BB12</f>
        <v>3387</v>
      </c>
    </row>
    <row r="424" spans="13:31">
      <c r="M424" s="54" t="s">
        <v>12</v>
      </c>
      <c r="N424" s="61">
        <f>Australia!BA13</f>
        <v>361071</v>
      </c>
      <c r="O424" s="61">
        <f>Australia!BB13</f>
        <v>416479</v>
      </c>
      <c r="P424" s="61">
        <f>ACT!BA13</f>
        <v>8419</v>
      </c>
      <c r="Q424" s="35">
        <f>ACT!BB13</f>
        <v>9989</v>
      </c>
      <c r="R424" s="61">
        <f>NSW!BA13</f>
        <v>118906</v>
      </c>
      <c r="S424" s="35">
        <f>NSW!BB13</f>
        <v>138881</v>
      </c>
      <c r="T424" s="61">
        <f>VIC!BA13</f>
        <v>86765</v>
      </c>
      <c r="U424" s="35">
        <f>VIC!BB13</f>
        <v>101564</v>
      </c>
      <c r="V424" s="61">
        <f>QLD!BA13</f>
        <v>62889</v>
      </c>
      <c r="W424" s="35">
        <f>QLD!BB13</f>
        <v>73144</v>
      </c>
      <c r="X424" s="61">
        <f>SA!BA13</f>
        <v>21753</v>
      </c>
      <c r="Y424" s="35">
        <f>SA!BB13</f>
        <v>24962</v>
      </c>
      <c r="Z424" s="61">
        <f>WA!BA13</f>
        <v>52855</v>
      </c>
      <c r="AA424" s="35">
        <f>WA!BB13</f>
        <v>56719</v>
      </c>
      <c r="AB424" s="61">
        <f>TAS!BA13</f>
        <v>5379</v>
      </c>
      <c r="AC424" s="35">
        <f>TAS!BB13</f>
        <v>6328</v>
      </c>
      <c r="AD424" s="61">
        <f>NT!BA13</f>
        <v>4105</v>
      </c>
      <c r="AE424" s="35">
        <f>NT!BB13</f>
        <v>4892</v>
      </c>
    </row>
    <row r="425" spans="13:31">
      <c r="M425" s="54" t="s">
        <v>13</v>
      </c>
      <c r="N425" s="61">
        <f>Australia!BA14</f>
        <v>391991</v>
      </c>
      <c r="O425" s="61">
        <f>Australia!BB14</f>
        <v>428519</v>
      </c>
      <c r="P425" s="61">
        <f>ACT!BA14</f>
        <v>9131</v>
      </c>
      <c r="Q425" s="35">
        <f>ACT!BB14</f>
        <v>10386</v>
      </c>
      <c r="R425" s="61">
        <f>NSW!BA14</f>
        <v>132232</v>
      </c>
      <c r="S425" s="35">
        <f>NSW!BB14</f>
        <v>143973</v>
      </c>
      <c r="T425" s="61">
        <f>VIC!BA14</f>
        <v>94720</v>
      </c>
      <c r="U425" s="35">
        <f>VIC!BB14</f>
        <v>105028</v>
      </c>
      <c r="V425" s="61">
        <f>QLD!BA14</f>
        <v>69745</v>
      </c>
      <c r="W425" s="35">
        <f>QLD!BB14</f>
        <v>76993</v>
      </c>
      <c r="X425" s="61">
        <f>SA!BA14</f>
        <v>22701</v>
      </c>
      <c r="Y425" s="35">
        <f>SA!BB14</f>
        <v>25224</v>
      </c>
      <c r="Z425" s="61">
        <f>WA!BA14</f>
        <v>53592</v>
      </c>
      <c r="AA425" s="35">
        <f>WA!BB14</f>
        <v>55673</v>
      </c>
      <c r="AB425" s="61">
        <f>TAS!BA14</f>
        <v>5745</v>
      </c>
      <c r="AC425" s="35">
        <f>TAS!BB14</f>
        <v>6650</v>
      </c>
      <c r="AD425" s="61">
        <f>NT!BA14</f>
        <v>4125</v>
      </c>
      <c r="AE425" s="35">
        <f>NT!BB14</f>
        <v>4592</v>
      </c>
    </row>
    <row r="426" spans="13:31">
      <c r="M426" s="54" t="s">
        <v>14</v>
      </c>
      <c r="N426" s="61">
        <f>Australia!BA15</f>
        <v>381535</v>
      </c>
      <c r="O426" s="61">
        <f>Australia!BB15</f>
        <v>409990</v>
      </c>
      <c r="P426" s="61">
        <f>ACT!BA15</f>
        <v>8272</v>
      </c>
      <c r="Q426" s="35">
        <f>ACT!BB15</f>
        <v>9173</v>
      </c>
      <c r="R426" s="61">
        <f>NSW!BA15</f>
        <v>128362</v>
      </c>
      <c r="S426" s="35">
        <f>NSW!BB15</f>
        <v>137136</v>
      </c>
      <c r="T426" s="61">
        <f>VIC!BA15</f>
        <v>91061</v>
      </c>
      <c r="U426" s="35">
        <f>VIC!BB15</f>
        <v>98529</v>
      </c>
      <c r="V426" s="61">
        <f>QLD!BA15</f>
        <v>71120</v>
      </c>
      <c r="W426" s="35">
        <f>QLD!BB15</f>
        <v>78022</v>
      </c>
      <c r="X426" s="61">
        <f>SA!BA15</f>
        <v>22693</v>
      </c>
      <c r="Y426" s="35">
        <f>SA!BB15</f>
        <v>24519</v>
      </c>
      <c r="Z426" s="61">
        <f>WA!BA15</f>
        <v>50366</v>
      </c>
      <c r="AA426" s="35">
        <f>WA!BB15</f>
        <v>51690</v>
      </c>
      <c r="AB426" s="61">
        <f>TAS!BA15</f>
        <v>5956</v>
      </c>
      <c r="AC426" s="35">
        <f>TAS!BB15</f>
        <v>7020</v>
      </c>
      <c r="AD426" s="61">
        <f>NT!BA15</f>
        <v>3705</v>
      </c>
      <c r="AE426" s="35">
        <f>NT!BB15</f>
        <v>3901</v>
      </c>
    </row>
    <row r="427" spans="13:31">
      <c r="M427" s="54" t="s">
        <v>15</v>
      </c>
      <c r="N427" s="61">
        <f>Australia!BA16</f>
        <v>400028</v>
      </c>
      <c r="O427" s="61">
        <f>Australia!BB16</f>
        <v>435133</v>
      </c>
      <c r="P427" s="61">
        <f>ACT!BA16</f>
        <v>8234</v>
      </c>
      <c r="Q427" s="35">
        <f>ACT!BB16</f>
        <v>9285</v>
      </c>
      <c r="R427" s="61">
        <f>NSW!BA16</f>
        <v>129566</v>
      </c>
      <c r="S427" s="35">
        <f>NSW!BB16</f>
        <v>141200</v>
      </c>
      <c r="T427" s="61">
        <f>VIC!BA16</f>
        <v>95612</v>
      </c>
      <c r="U427" s="35">
        <f>VIC!BB16</f>
        <v>105961</v>
      </c>
      <c r="V427" s="61">
        <f>QLD!BA16</f>
        <v>76711</v>
      </c>
      <c r="W427" s="35">
        <f>QLD!BB16</f>
        <v>83780</v>
      </c>
      <c r="X427" s="61">
        <f>SA!BA16</f>
        <v>25340</v>
      </c>
      <c r="Y427" s="35">
        <f>SA!BB16</f>
        <v>27885</v>
      </c>
      <c r="Z427" s="61">
        <f>WA!BA16</f>
        <v>53561</v>
      </c>
      <c r="AA427" s="35">
        <f>WA!BB16</f>
        <v>54614</v>
      </c>
      <c r="AB427" s="61">
        <f>TAS!BA16</f>
        <v>7197</v>
      </c>
      <c r="AC427" s="35">
        <f>TAS!BB16</f>
        <v>8433</v>
      </c>
      <c r="AD427" s="61">
        <f>NT!BA16</f>
        <v>3807</v>
      </c>
      <c r="AE427" s="35">
        <f>NT!BB16</f>
        <v>3975</v>
      </c>
    </row>
    <row r="428" spans="13:31">
      <c r="M428" s="54" t="s">
        <v>16</v>
      </c>
      <c r="N428" s="61">
        <f>Australia!BA17</f>
        <v>376372</v>
      </c>
      <c r="O428" s="61">
        <f>Australia!BB17</f>
        <v>406661</v>
      </c>
      <c r="P428" s="61">
        <f>ACT!BA17</f>
        <v>7465</v>
      </c>
      <c r="Q428" s="35">
        <f>ACT!BB17</f>
        <v>8261</v>
      </c>
      <c r="R428" s="61">
        <f>NSW!BA17</f>
        <v>121192</v>
      </c>
      <c r="S428" s="35">
        <f>NSW!BB17</f>
        <v>130658</v>
      </c>
      <c r="T428" s="61">
        <f>VIC!BA17</f>
        <v>90031</v>
      </c>
      <c r="U428" s="35">
        <f>VIC!BB17</f>
        <v>98165</v>
      </c>
      <c r="V428" s="61">
        <f>QLD!BA17</f>
        <v>71763</v>
      </c>
      <c r="W428" s="35">
        <f>QLD!BB17</f>
        <v>77930</v>
      </c>
      <c r="X428" s="61">
        <f>SA!BA17</f>
        <v>25569</v>
      </c>
      <c r="Y428" s="35">
        <f>SA!BB17</f>
        <v>28375</v>
      </c>
      <c r="Z428" s="61">
        <f>WA!BA17</f>
        <v>49223</v>
      </c>
      <c r="AA428" s="35">
        <f>WA!BB17</f>
        <v>50733</v>
      </c>
      <c r="AB428" s="61">
        <f>TAS!BA17</f>
        <v>7541</v>
      </c>
      <c r="AC428" s="35">
        <f>TAS!BB17</f>
        <v>8870</v>
      </c>
      <c r="AD428" s="61">
        <f>NT!BA17</f>
        <v>3588</v>
      </c>
      <c r="AE428" s="35">
        <f>NT!BB17</f>
        <v>3669</v>
      </c>
    </row>
    <row r="429" spans="13:31">
      <c r="M429" s="54" t="s">
        <v>17</v>
      </c>
      <c r="N429" s="61">
        <f>Australia!BA18</f>
        <v>388932</v>
      </c>
      <c r="O429" s="61">
        <f>Australia!BB18</f>
        <v>421350</v>
      </c>
      <c r="P429" s="61">
        <f>ACT!BA18</f>
        <v>7413</v>
      </c>
      <c r="Q429" s="35">
        <f>ACT!BB18</f>
        <v>8184</v>
      </c>
      <c r="R429" s="61">
        <f>NSW!BA18</f>
        <v>125386</v>
      </c>
      <c r="S429" s="35">
        <f>NSW!BB18</f>
        <v>136003</v>
      </c>
      <c r="T429" s="61">
        <f>VIC!BA18</f>
        <v>92497</v>
      </c>
      <c r="U429" s="35">
        <f>VIC!BB18</f>
        <v>100673</v>
      </c>
      <c r="V429" s="61">
        <f>QLD!BA18</f>
        <v>73948</v>
      </c>
      <c r="W429" s="35">
        <f>QLD!BB18</f>
        <v>80539</v>
      </c>
      <c r="X429" s="61">
        <f>SA!BA18</f>
        <v>28392</v>
      </c>
      <c r="Y429" s="35">
        <f>SA!BB18</f>
        <v>31602</v>
      </c>
      <c r="Z429" s="61">
        <f>WA!BA18</f>
        <v>48312</v>
      </c>
      <c r="AA429" s="35">
        <f>WA!BB18</f>
        <v>50043</v>
      </c>
      <c r="AB429" s="61">
        <f>TAS!BA18</f>
        <v>9348</v>
      </c>
      <c r="AC429" s="35">
        <f>TAS!BB18</f>
        <v>10738</v>
      </c>
      <c r="AD429" s="61">
        <f>NT!BA18</f>
        <v>3636</v>
      </c>
      <c r="AE429" s="35">
        <f>NT!BB18</f>
        <v>3568</v>
      </c>
    </row>
    <row r="430" spans="13:31">
      <c r="M430" s="54" t="s">
        <v>18</v>
      </c>
      <c r="N430" s="61">
        <f>Australia!BA19</f>
        <v>358999</v>
      </c>
      <c r="O430" s="61">
        <f>Australia!BB19</f>
        <v>391758</v>
      </c>
      <c r="P430" s="61">
        <f>ACT!BA19</f>
        <v>6396</v>
      </c>
      <c r="Q430" s="35">
        <f>ACT!BB19</f>
        <v>7038</v>
      </c>
      <c r="R430" s="61">
        <f>NSW!BA19</f>
        <v>115812</v>
      </c>
      <c r="S430" s="35">
        <f>NSW!BB19</f>
        <v>126463</v>
      </c>
      <c r="T430" s="61">
        <f>VIC!BA19</f>
        <v>85669</v>
      </c>
      <c r="U430" s="35">
        <f>VIC!BB19</f>
        <v>93959</v>
      </c>
      <c r="V430" s="61">
        <f>QLD!BA19</f>
        <v>67819</v>
      </c>
      <c r="W430" s="35">
        <f>QLD!BB19</f>
        <v>74132</v>
      </c>
      <c r="X430" s="61">
        <f>SA!BA19</f>
        <v>28152</v>
      </c>
      <c r="Y430" s="35">
        <f>SA!BB19</f>
        <v>31522</v>
      </c>
      <c r="Z430" s="61">
        <f>WA!BA19</f>
        <v>42889</v>
      </c>
      <c r="AA430" s="35">
        <f>WA!BB19</f>
        <v>45380</v>
      </c>
      <c r="AB430" s="61">
        <f>TAS!BA19</f>
        <v>9336</v>
      </c>
      <c r="AC430" s="35">
        <f>TAS!BB19</f>
        <v>10485</v>
      </c>
      <c r="AD430" s="61">
        <f>NT!BA19</f>
        <v>2926</v>
      </c>
      <c r="AE430" s="35">
        <f>NT!BB19</f>
        <v>2779</v>
      </c>
    </row>
    <row r="431" spans="13:31">
      <c r="M431" s="54" t="s">
        <v>19</v>
      </c>
      <c r="N431" s="61">
        <f>Australia!BA20</f>
        <v>325464</v>
      </c>
      <c r="O431" s="61">
        <f>Australia!BB20</f>
        <v>354977</v>
      </c>
      <c r="P431" s="61">
        <f>ACT!BA20</f>
        <v>5874</v>
      </c>
      <c r="Q431" s="35">
        <f>ACT!BB20</f>
        <v>6416</v>
      </c>
      <c r="R431" s="61">
        <f>NSW!BA20</f>
        <v>104859</v>
      </c>
      <c r="S431" s="35">
        <f>NSW!BB20</f>
        <v>113352</v>
      </c>
      <c r="T431" s="61">
        <f>VIC!BA20</f>
        <v>77102</v>
      </c>
      <c r="U431" s="35">
        <f>VIC!BB20</f>
        <v>85993</v>
      </c>
      <c r="V431" s="61">
        <f>QLD!BA20</f>
        <v>62517</v>
      </c>
      <c r="W431" s="35">
        <f>QLD!BB20</f>
        <v>68315</v>
      </c>
      <c r="X431" s="61">
        <f>SA!BA20</f>
        <v>26942</v>
      </c>
      <c r="Y431" s="35">
        <f>SA!BB20</f>
        <v>30249</v>
      </c>
      <c r="Z431" s="61">
        <f>WA!BA20</f>
        <v>37135</v>
      </c>
      <c r="AA431" s="35">
        <f>WA!BB20</f>
        <v>38892</v>
      </c>
      <c r="AB431" s="61">
        <f>TAS!BA20</f>
        <v>8957</v>
      </c>
      <c r="AC431" s="35">
        <f>TAS!BB20</f>
        <v>9835</v>
      </c>
      <c r="AD431" s="61">
        <f>NT!BA20</f>
        <v>2078</v>
      </c>
      <c r="AE431" s="35">
        <f>NT!BB20</f>
        <v>1925</v>
      </c>
    </row>
    <row r="432" spans="13:31">
      <c r="M432" s="54" t="s">
        <v>20</v>
      </c>
      <c r="N432" s="61">
        <f>Australia!BA21</f>
        <v>262466</v>
      </c>
      <c r="O432" s="61">
        <f>Australia!BB21</f>
        <v>286616</v>
      </c>
      <c r="P432" s="61">
        <f>ACT!BA21</f>
        <v>4265</v>
      </c>
      <c r="Q432" s="35">
        <f>ACT!BB21</f>
        <v>4876</v>
      </c>
      <c r="R432" s="61">
        <f>NSW!BA21</f>
        <v>86049</v>
      </c>
      <c r="S432" s="35">
        <f>NSW!BB21</f>
        <v>93363</v>
      </c>
      <c r="T432" s="61">
        <f>VIC!BA21</f>
        <v>62950</v>
      </c>
      <c r="U432" s="35">
        <f>VIC!BB21</f>
        <v>69538</v>
      </c>
      <c r="V432" s="61">
        <f>QLD!BA21</f>
        <v>49999</v>
      </c>
      <c r="W432" s="35">
        <f>QLD!BB21</f>
        <v>55355</v>
      </c>
      <c r="X432" s="61">
        <f>SA!BA21</f>
        <v>22641</v>
      </c>
      <c r="Y432" s="35">
        <f>SA!BB21</f>
        <v>25079</v>
      </c>
      <c r="Z432" s="61">
        <f>WA!BA21</f>
        <v>28086</v>
      </c>
      <c r="AA432" s="35">
        <f>WA!BB21</f>
        <v>29355</v>
      </c>
      <c r="AB432" s="61">
        <f>TAS!BA21</f>
        <v>7214</v>
      </c>
      <c r="AC432" s="35">
        <f>TAS!BB21</f>
        <v>7908</v>
      </c>
      <c r="AD432" s="61">
        <f>NT!BA21</f>
        <v>1262</v>
      </c>
      <c r="AE432" s="35">
        <f>NT!BB21</f>
        <v>1142</v>
      </c>
    </row>
    <row r="433" spans="13:31">
      <c r="M433" s="54" t="s">
        <v>21</v>
      </c>
      <c r="N433" s="61">
        <f>Australia!BA22</f>
        <v>172412</v>
      </c>
      <c r="O433" s="61">
        <f>Australia!BB22</f>
        <v>187982</v>
      </c>
      <c r="P433" s="61">
        <f>ACT!BA22</f>
        <v>2525</v>
      </c>
      <c r="Q433" s="35">
        <f>ACT!BB22</f>
        <v>2983</v>
      </c>
      <c r="R433" s="61">
        <f>NSW!BA22</f>
        <v>56490</v>
      </c>
      <c r="S433" s="35">
        <f>NSW!BB22</f>
        <v>60705</v>
      </c>
      <c r="T433" s="61">
        <f>VIC!BA22</f>
        <v>42377</v>
      </c>
      <c r="U433" s="35">
        <f>VIC!BB22</f>
        <v>46440</v>
      </c>
      <c r="V433" s="61">
        <f>QLD!BA22</f>
        <v>32866</v>
      </c>
      <c r="W433" s="35">
        <f>QLD!BB22</f>
        <v>36194</v>
      </c>
      <c r="X433" s="61">
        <f>SA!BA22</f>
        <v>14585</v>
      </c>
      <c r="Y433" s="35">
        <f>SA!BB22</f>
        <v>16437</v>
      </c>
      <c r="Z433" s="61">
        <f>WA!BA22</f>
        <v>18100</v>
      </c>
      <c r="AA433" s="35">
        <f>WA!BB22</f>
        <v>19425</v>
      </c>
      <c r="AB433" s="61">
        <f>TAS!BA22</f>
        <v>4783</v>
      </c>
      <c r="AC433" s="35">
        <f>TAS!BB22</f>
        <v>5233</v>
      </c>
      <c r="AD433" s="61">
        <f>NT!BA22</f>
        <v>686</v>
      </c>
      <c r="AE433" s="35">
        <f>NT!BB22</f>
        <v>565</v>
      </c>
    </row>
    <row r="434" spans="13:31">
      <c r="M434" s="54" t="s">
        <v>29</v>
      </c>
      <c r="N434" s="61">
        <f>Australia!BA23</f>
        <v>107553</v>
      </c>
      <c r="O434" s="61">
        <f>Australia!BB23</f>
        <v>128348</v>
      </c>
      <c r="P434" s="61">
        <f>ACT!BA23</f>
        <v>1478</v>
      </c>
      <c r="Q434" s="35">
        <f>ACT!BB23</f>
        <v>1841</v>
      </c>
      <c r="R434" s="61">
        <f>NSW!BA23</f>
        <v>35337</v>
      </c>
      <c r="S434" s="35">
        <f>NSW!BB23</f>
        <v>41229</v>
      </c>
      <c r="T434" s="61">
        <f>VIC!BA23</f>
        <v>26929</v>
      </c>
      <c r="U434" s="35">
        <f>VIC!BB23</f>
        <v>33006</v>
      </c>
      <c r="V434" s="61">
        <f>QLD!BA23</f>
        <v>20080</v>
      </c>
      <c r="W434" s="35">
        <f>QLD!BB23</f>
        <v>23985</v>
      </c>
      <c r="X434" s="61">
        <f>SA!BA23</f>
        <v>9587</v>
      </c>
      <c r="Y434" s="35">
        <f>SA!BB23</f>
        <v>11368</v>
      </c>
      <c r="Z434" s="61">
        <f>WA!BA23</f>
        <v>11002</v>
      </c>
      <c r="AA434" s="35">
        <f>WA!BB23</f>
        <v>13132</v>
      </c>
      <c r="AB434" s="61">
        <f>TAS!BA23</f>
        <v>2884</v>
      </c>
      <c r="AC434" s="35">
        <f>TAS!BB23</f>
        <v>3525</v>
      </c>
      <c r="AD434" s="61">
        <f>NT!BA23</f>
        <v>256</v>
      </c>
      <c r="AE434" s="35">
        <f>NT!BB23</f>
        <v>262</v>
      </c>
    </row>
    <row r="435" spans="13:31">
      <c r="M435" s="54" t="s">
        <v>30</v>
      </c>
      <c r="N435" s="61">
        <f>Australia!BA24</f>
        <v>62479</v>
      </c>
      <c r="O435" s="61">
        <f>Australia!BB24</f>
        <v>82881</v>
      </c>
      <c r="P435" s="61">
        <f>ACT!BA24</f>
        <v>867</v>
      </c>
      <c r="Q435" s="35">
        <f>ACT!BB24</f>
        <v>1117</v>
      </c>
      <c r="R435" s="61">
        <f>NSW!BA24</f>
        <v>20450</v>
      </c>
      <c r="S435" s="35">
        <f>NSW!BB24</f>
        <v>26407</v>
      </c>
      <c r="T435" s="61">
        <f>VIC!BA24</f>
        <v>16366</v>
      </c>
      <c r="U435" s="35">
        <f>VIC!BB24</f>
        <v>22333</v>
      </c>
      <c r="V435" s="61">
        <f>QLD!BA24</f>
        <v>11229</v>
      </c>
      <c r="W435" s="35">
        <f>QLD!BB24</f>
        <v>14905</v>
      </c>
      <c r="X435" s="61">
        <f>SA!BA24</f>
        <v>5678</v>
      </c>
      <c r="Y435" s="35">
        <f>SA!BB24</f>
        <v>7792</v>
      </c>
      <c r="Z435" s="61">
        <f>WA!BA24</f>
        <v>6139</v>
      </c>
      <c r="AA435" s="35">
        <f>WA!BB24</f>
        <v>8098</v>
      </c>
      <c r="AB435" s="61">
        <f>TAS!BA24</f>
        <v>1653</v>
      </c>
      <c r="AC435" s="35">
        <f>TAS!BB24</f>
        <v>2102</v>
      </c>
      <c r="AD435" s="61">
        <f>NT!BA24</f>
        <v>97</v>
      </c>
      <c r="AE435" s="35">
        <f>NT!BB24</f>
        <v>127</v>
      </c>
    </row>
    <row r="436" spans="13:31">
      <c r="M436" s="54" t="s">
        <v>22</v>
      </c>
      <c r="N436" s="61">
        <f>Australia!BA25</f>
        <v>20329</v>
      </c>
      <c r="O436" s="61">
        <f>Australia!BB25</f>
        <v>35671</v>
      </c>
      <c r="P436" s="61">
        <f>ACT!BA25</f>
        <v>310</v>
      </c>
      <c r="Q436" s="35">
        <f>ACT!BB25</f>
        <v>492</v>
      </c>
      <c r="R436" s="61">
        <f>NSW!BA25</f>
        <v>6677</v>
      </c>
      <c r="S436" s="35">
        <f>NSW!BB25</f>
        <v>11251</v>
      </c>
      <c r="T436" s="61">
        <f>VIC!BA25</f>
        <v>5643</v>
      </c>
      <c r="U436" s="35">
        <f>VIC!BB25</f>
        <v>9875</v>
      </c>
      <c r="V436" s="61">
        <f>QLD!BA25</f>
        <v>3408</v>
      </c>
      <c r="W436" s="35">
        <f>QLD!BB25</f>
        <v>6119</v>
      </c>
      <c r="X436" s="61">
        <f>SA!BA25</f>
        <v>1940</v>
      </c>
      <c r="Y436" s="35">
        <f>SA!BB25</f>
        <v>3659</v>
      </c>
      <c r="Z436" s="61">
        <f>WA!BA25</f>
        <v>1877</v>
      </c>
      <c r="AA436" s="35">
        <f>WA!BB25</f>
        <v>3362</v>
      </c>
      <c r="AB436" s="61">
        <f>TAS!BA25</f>
        <v>451</v>
      </c>
      <c r="AC436" s="35">
        <f>TAS!BB25</f>
        <v>865</v>
      </c>
      <c r="AD436" s="61">
        <f>NT!BA25</f>
        <v>23</v>
      </c>
      <c r="AE436" s="35">
        <f>NT!BB25</f>
        <v>48</v>
      </c>
    </row>
    <row r="437" spans="13:31">
      <c r="M437" s="55" t="s">
        <v>23</v>
      </c>
      <c r="N437" s="62">
        <f>Australia!BA26</f>
        <v>2835</v>
      </c>
      <c r="O437" s="62">
        <f>Australia!BB26</f>
        <v>9463</v>
      </c>
      <c r="P437" s="62">
        <f>ACT!BA26</f>
        <v>40</v>
      </c>
      <c r="Q437" s="56">
        <f>ACT!BB26</f>
        <v>126</v>
      </c>
      <c r="R437" s="62">
        <f>NSW!BA26</f>
        <v>945</v>
      </c>
      <c r="S437" s="56">
        <f>NSW!BB26</f>
        <v>2984</v>
      </c>
      <c r="T437" s="62">
        <f>VIC!BA26</f>
        <v>798</v>
      </c>
      <c r="U437" s="56">
        <f>VIC!BB26</f>
        <v>2635</v>
      </c>
      <c r="V437" s="62">
        <f>QLD!BA26</f>
        <v>429</v>
      </c>
      <c r="W437" s="56">
        <f>QLD!BB26</f>
        <v>1621</v>
      </c>
      <c r="X437" s="62">
        <f>SA!BA26</f>
        <v>300</v>
      </c>
      <c r="Y437" s="56">
        <f>SA!BB26</f>
        <v>956</v>
      </c>
      <c r="Z437" s="62">
        <f>WA!BA26</f>
        <v>266</v>
      </c>
      <c r="AA437" s="56">
        <f>WA!BB26</f>
        <v>922</v>
      </c>
      <c r="AB437" s="62">
        <f>TAS!BA26</f>
        <v>53</v>
      </c>
      <c r="AC437" s="56">
        <f>TAS!BB26</f>
        <v>212</v>
      </c>
      <c r="AD437" s="62">
        <f>NT!BA26</f>
        <v>4</v>
      </c>
      <c r="AE437" s="56">
        <f>NT!BB26</f>
        <v>7</v>
      </c>
    </row>
    <row r="438" spans="13:31">
      <c r="M438" s="47">
        <v>41973</v>
      </c>
      <c r="N438" s="47"/>
      <c r="O438" s="47"/>
      <c r="P438" s="47"/>
      <c r="Q438" s="10"/>
      <c r="R438" s="10"/>
      <c r="S438" s="10"/>
      <c r="T438" s="10"/>
      <c r="U438" s="10"/>
      <c r="V438" s="10"/>
      <c r="W438" s="10"/>
      <c r="X438" s="47">
        <f>M438</f>
        <v>41973</v>
      </c>
      <c r="Y438" s="10"/>
      <c r="Z438" s="10"/>
      <c r="AA438" s="10"/>
      <c r="AB438" s="10"/>
      <c r="AC438" s="10"/>
      <c r="AD438" s="10"/>
      <c r="AE438" s="10"/>
    </row>
    <row r="439" spans="13:31" ht="13.15">
      <c r="M439" s="370" t="s">
        <v>0</v>
      </c>
      <c r="N439" s="368" t="s">
        <v>40</v>
      </c>
      <c r="O439" s="369"/>
      <c r="P439" s="368" t="s">
        <v>3</v>
      </c>
      <c r="Q439" s="369"/>
      <c r="R439" s="368" t="s">
        <v>31</v>
      </c>
      <c r="S439" s="369"/>
      <c r="T439" s="368" t="s">
        <v>32</v>
      </c>
      <c r="U439" s="369"/>
      <c r="V439" s="368" t="s">
        <v>33</v>
      </c>
      <c r="W439" s="369"/>
      <c r="X439" s="368" t="s">
        <v>34</v>
      </c>
      <c r="Y439" s="369"/>
      <c r="Z439" s="368" t="s">
        <v>35</v>
      </c>
      <c r="AA439" s="369"/>
      <c r="AB439" s="368" t="s">
        <v>36</v>
      </c>
      <c r="AC439" s="369"/>
      <c r="AD439" s="368" t="s">
        <v>37</v>
      </c>
      <c r="AE439" s="369"/>
    </row>
    <row r="440" spans="13:31" ht="13.15">
      <c r="M440" s="371"/>
      <c r="N440" s="58" t="s">
        <v>26</v>
      </c>
      <c r="O440" s="59" t="s">
        <v>27</v>
      </c>
      <c r="P440" s="58" t="s">
        <v>26</v>
      </c>
      <c r="Q440" s="59" t="s">
        <v>27</v>
      </c>
      <c r="R440" s="58" t="s">
        <v>26</v>
      </c>
      <c r="S440" s="59" t="s">
        <v>27</v>
      </c>
      <c r="T440" s="58" t="s">
        <v>26</v>
      </c>
      <c r="U440" s="59" t="s">
        <v>27</v>
      </c>
      <c r="V440" s="58" t="s">
        <v>26</v>
      </c>
      <c r="W440" s="59" t="s">
        <v>27</v>
      </c>
      <c r="X440" s="58" t="s">
        <v>26</v>
      </c>
      <c r="Y440" s="59" t="s">
        <v>27</v>
      </c>
      <c r="Z440" s="58" t="s">
        <v>26</v>
      </c>
      <c r="AA440" s="59" t="s">
        <v>27</v>
      </c>
      <c r="AB440" s="58" t="s">
        <v>26</v>
      </c>
      <c r="AC440" s="59" t="s">
        <v>27</v>
      </c>
      <c r="AD440" s="58" t="s">
        <v>26</v>
      </c>
      <c r="AE440" s="59" t="s">
        <v>27</v>
      </c>
    </row>
    <row r="441" spans="13:31">
      <c r="M441" s="54" t="s">
        <v>6</v>
      </c>
      <c r="N441" s="61">
        <f>Australia!BD7</f>
        <v>301252</v>
      </c>
      <c r="O441" s="61">
        <f>Australia!BE7</f>
        <v>281127</v>
      </c>
      <c r="P441" s="61">
        <f>ACT!BD7</f>
        <v>6856</v>
      </c>
      <c r="Q441" s="61">
        <f>ACT!BE7</f>
        <v>6476</v>
      </c>
      <c r="R441" s="61">
        <f>NSW!BD7</f>
        <v>102218</v>
      </c>
      <c r="S441" s="35">
        <f>NSW!BE7</f>
        <v>95321</v>
      </c>
      <c r="T441" s="61">
        <f>VIC!BD7</f>
        <v>70751</v>
      </c>
      <c r="U441" s="35">
        <f>VIC!BE7</f>
        <v>66859</v>
      </c>
      <c r="V441" s="61">
        <f>QLD!BD7</f>
        <v>53509</v>
      </c>
      <c r="W441" s="35">
        <f>QLD!BE7</f>
        <v>49857</v>
      </c>
      <c r="X441" s="61">
        <f>SA!BD7</f>
        <v>18463</v>
      </c>
      <c r="Y441" s="35">
        <f>SA!BE7</f>
        <v>17096</v>
      </c>
      <c r="Z441" s="61">
        <f>WA!BD7</f>
        <v>41408</v>
      </c>
      <c r="AA441" s="35">
        <f>WA!BE7</f>
        <v>38025</v>
      </c>
      <c r="AB441" s="61">
        <f>TAS!BD7</f>
        <v>4794</v>
      </c>
      <c r="AC441" s="35">
        <f>TAS!BE7</f>
        <v>4434</v>
      </c>
      <c r="AD441" s="61">
        <f>NT!BD7</f>
        <v>3253</v>
      </c>
      <c r="AE441" s="35">
        <f>NT!BE7</f>
        <v>3059</v>
      </c>
    </row>
    <row r="442" spans="13:31">
      <c r="M442" s="54" t="s">
        <v>7</v>
      </c>
      <c r="N442" s="61">
        <f>Australia!BD8</f>
        <v>362930</v>
      </c>
      <c r="O442" s="61">
        <f>Australia!BE8</f>
        <v>341894</v>
      </c>
      <c r="P442" s="61">
        <f>ACT!BD8</f>
        <v>8384</v>
      </c>
      <c r="Q442" s="61">
        <f>ACT!BE8</f>
        <v>7918</v>
      </c>
      <c r="R442" s="61">
        <f>NSW!BD8</f>
        <v>122644</v>
      </c>
      <c r="S442" s="35">
        <f>NSW!BE8</f>
        <v>115198</v>
      </c>
      <c r="T442" s="61">
        <f>VIC!BD8</f>
        <v>83934</v>
      </c>
      <c r="U442" s="35">
        <f>VIC!BE8</f>
        <v>79374</v>
      </c>
      <c r="V442" s="61">
        <f>QLD!BD8</f>
        <v>68432</v>
      </c>
      <c r="W442" s="35">
        <f>QLD!BE8</f>
        <v>64338</v>
      </c>
      <c r="X442" s="61">
        <f>SA!BD8</f>
        <v>21973</v>
      </c>
      <c r="Y442" s="35">
        <f>SA!BE8</f>
        <v>20587</v>
      </c>
      <c r="Z442" s="61">
        <f>WA!BD8</f>
        <v>47964</v>
      </c>
      <c r="AA442" s="35">
        <f>WA!BE8</f>
        <v>45461</v>
      </c>
      <c r="AB442" s="61">
        <f>TAS!BD8</f>
        <v>5944</v>
      </c>
      <c r="AC442" s="35">
        <f>TAS!BE8</f>
        <v>5529</v>
      </c>
      <c r="AD442" s="61">
        <f>NT!BD8</f>
        <v>3655</v>
      </c>
      <c r="AE442" s="35">
        <f>NT!BE8</f>
        <v>3489</v>
      </c>
    </row>
    <row r="443" spans="13:31">
      <c r="M443" s="54" t="s">
        <v>8</v>
      </c>
      <c r="N443" s="61">
        <f>Australia!BD9</f>
        <v>360303</v>
      </c>
      <c r="O443" s="61">
        <f>Australia!BE9</f>
        <v>340713</v>
      </c>
      <c r="P443" s="61">
        <f>ACT!BD9</f>
        <v>7665</v>
      </c>
      <c r="Q443" s="61">
        <f>ACT!BE9</f>
        <v>7346</v>
      </c>
      <c r="R443" s="61">
        <f>NSW!BD9</f>
        <v>119576</v>
      </c>
      <c r="S443" s="35">
        <f>NSW!BE9</f>
        <v>112574</v>
      </c>
      <c r="T443" s="61">
        <f>VIC!BD9</f>
        <v>83038</v>
      </c>
      <c r="U443" s="35">
        <f>VIC!BE9</f>
        <v>78672</v>
      </c>
      <c r="V443" s="61">
        <f>QLD!BD9</f>
        <v>71293</v>
      </c>
      <c r="W443" s="35">
        <f>QLD!BE9</f>
        <v>66939</v>
      </c>
      <c r="X443" s="61">
        <f>SA!BD9</f>
        <v>22056</v>
      </c>
      <c r="Y443" s="35">
        <f>SA!BE9</f>
        <v>21250</v>
      </c>
      <c r="Z443" s="61">
        <f>WA!BD9</f>
        <v>46930</v>
      </c>
      <c r="AA443" s="35">
        <f>WA!BE9</f>
        <v>44630</v>
      </c>
      <c r="AB443" s="61">
        <f>TAS!BD9</f>
        <v>6372</v>
      </c>
      <c r="AC443" s="35">
        <f>TAS!BE9</f>
        <v>6038</v>
      </c>
      <c r="AD443" s="61">
        <f>NT!BD9</f>
        <v>3373</v>
      </c>
      <c r="AE443" s="35">
        <f>NT!BE9</f>
        <v>3264</v>
      </c>
    </row>
    <row r="444" spans="13:31">
      <c r="M444" s="54" t="s">
        <v>9</v>
      </c>
      <c r="N444" s="61">
        <f>Australia!BD10</f>
        <v>335561</v>
      </c>
      <c r="O444" s="61">
        <f>Australia!BE10</f>
        <v>316683</v>
      </c>
      <c r="P444" s="61">
        <f>ACT!BD10</f>
        <v>6784</v>
      </c>
      <c r="Q444" s="61">
        <f>ACT!BE10</f>
        <v>6555</v>
      </c>
      <c r="R444" s="61">
        <f>NSW!BD10</f>
        <v>110960</v>
      </c>
      <c r="S444" s="35">
        <f>NSW!BE10</f>
        <v>103686</v>
      </c>
      <c r="T444" s="61">
        <f>VIC!BD10</f>
        <v>76743</v>
      </c>
      <c r="U444" s="35">
        <f>VIC!BE10</f>
        <v>72823</v>
      </c>
      <c r="V444" s="61">
        <f>QLD!BD10</f>
        <v>66955</v>
      </c>
      <c r="W444" s="35">
        <f>QLD!BE10</f>
        <v>63146</v>
      </c>
      <c r="X444" s="61">
        <f>SA!BD10</f>
        <v>21580</v>
      </c>
      <c r="Y444" s="35">
        <f>SA!BE10</f>
        <v>20370</v>
      </c>
      <c r="Z444" s="61">
        <f>WA!BD10</f>
        <v>43079</v>
      </c>
      <c r="AA444" s="35">
        <f>WA!BE10</f>
        <v>41114</v>
      </c>
      <c r="AB444" s="61">
        <f>TAS!BD10</f>
        <v>6370</v>
      </c>
      <c r="AC444" s="35">
        <f>TAS!BE10</f>
        <v>5992</v>
      </c>
      <c r="AD444" s="61">
        <f>NT!BD10</f>
        <v>3090</v>
      </c>
      <c r="AE444" s="35">
        <f>NT!BE10</f>
        <v>2997</v>
      </c>
    </row>
    <row r="445" spans="13:31">
      <c r="M445" s="54" t="s">
        <v>10</v>
      </c>
      <c r="N445" s="61">
        <f>Australia!BD11</f>
        <v>259993</v>
      </c>
      <c r="O445" s="61">
        <f>Australia!BE11</f>
        <v>265136</v>
      </c>
      <c r="P445" s="61">
        <f>ACT!BD11</f>
        <v>5112</v>
      </c>
      <c r="Q445" s="61">
        <f>ACT!BE11</f>
        <v>5432</v>
      </c>
      <c r="R445" s="61">
        <f>NSW!BD11</f>
        <v>85122</v>
      </c>
      <c r="S445" s="35">
        <f>NSW!BE11</f>
        <v>86456</v>
      </c>
      <c r="T445" s="61">
        <f>VIC!BD11</f>
        <v>61088</v>
      </c>
      <c r="U445" s="35">
        <f>VIC!BE11</f>
        <v>60888</v>
      </c>
      <c r="V445" s="61">
        <f>QLD!BD11</f>
        <v>47428</v>
      </c>
      <c r="W445" s="35">
        <f>QLD!BE11</f>
        <v>49784</v>
      </c>
      <c r="X445" s="61">
        <f>SA!BD11</f>
        <v>19137</v>
      </c>
      <c r="Y445" s="35">
        <f>SA!BE11</f>
        <v>19301</v>
      </c>
      <c r="Z445" s="61">
        <f>WA!BD11</f>
        <v>34564</v>
      </c>
      <c r="AA445" s="35">
        <f>WA!BE11</f>
        <v>35428</v>
      </c>
      <c r="AB445" s="61">
        <f>TAS!BD11</f>
        <v>5219</v>
      </c>
      <c r="AC445" s="35">
        <f>TAS!BE11</f>
        <v>5434</v>
      </c>
      <c r="AD445" s="61">
        <f>NT!BD11</f>
        <v>2323</v>
      </c>
      <c r="AE445" s="35">
        <f>NT!BE11</f>
        <v>2413</v>
      </c>
    </row>
    <row r="446" spans="13:31">
      <c r="M446" s="54" t="s">
        <v>11</v>
      </c>
      <c r="N446" s="61">
        <f>Australia!BD12</f>
        <v>208735</v>
      </c>
      <c r="O446" s="61">
        <f>Australia!BE12</f>
        <v>246960</v>
      </c>
      <c r="P446" s="61">
        <f>ACT!BD12</f>
        <v>4369</v>
      </c>
      <c r="Q446" s="61">
        <f>ACT!BE12</f>
        <v>5520</v>
      </c>
      <c r="R446" s="61">
        <f>NSW!BD12</f>
        <v>69122</v>
      </c>
      <c r="S446" s="35">
        <f>NSW!BE12</f>
        <v>82396</v>
      </c>
      <c r="T446" s="61">
        <f>VIC!BD12</f>
        <v>48055</v>
      </c>
      <c r="U446" s="35">
        <f>VIC!BE12</f>
        <v>56354</v>
      </c>
      <c r="V446" s="61">
        <f>QLD!BD12</f>
        <v>34921</v>
      </c>
      <c r="W446" s="35">
        <f>QLD!BE12</f>
        <v>43224</v>
      </c>
      <c r="X446" s="61">
        <f>SA!BD12</f>
        <v>14517</v>
      </c>
      <c r="Y446" s="35">
        <f>SA!BE12</f>
        <v>16294</v>
      </c>
      <c r="Z446" s="61">
        <f>WA!BD12</f>
        <v>32063</v>
      </c>
      <c r="AA446" s="35">
        <f>WA!BE12</f>
        <v>36079</v>
      </c>
      <c r="AB446" s="61">
        <f>TAS!BD12</f>
        <v>3328</v>
      </c>
      <c r="AC446" s="35">
        <f>TAS!BE12</f>
        <v>4039</v>
      </c>
      <c r="AD446" s="61">
        <f>NT!BD12</f>
        <v>2360</v>
      </c>
      <c r="AE446" s="35">
        <f>NT!BE12</f>
        <v>3054</v>
      </c>
    </row>
    <row r="447" spans="13:31">
      <c r="M447" s="54" t="s">
        <v>12</v>
      </c>
      <c r="N447" s="61">
        <f>Australia!BD13</f>
        <v>346391</v>
      </c>
      <c r="O447" s="61">
        <f>Australia!BE13</f>
        <v>403449</v>
      </c>
      <c r="P447" s="61">
        <f>ACT!BD13</f>
        <v>8005</v>
      </c>
      <c r="Q447" s="61">
        <f>ACT!BE13</f>
        <v>9715</v>
      </c>
      <c r="R447" s="61">
        <f>NSW!BD13</f>
        <v>115034</v>
      </c>
      <c r="S447" s="35">
        <f>NSW!BE13</f>
        <v>135024</v>
      </c>
      <c r="T447" s="61">
        <f>VIC!BD13</f>
        <v>84204</v>
      </c>
      <c r="U447" s="35">
        <f>VIC!BE13</f>
        <v>99569</v>
      </c>
      <c r="V447" s="61">
        <f>QLD!BD13</f>
        <v>59052</v>
      </c>
      <c r="W447" s="35">
        <f>QLD!BE13</f>
        <v>69457</v>
      </c>
      <c r="X447" s="61">
        <f>SA!BD13</f>
        <v>21045</v>
      </c>
      <c r="Y447" s="35">
        <f>SA!BE13</f>
        <v>24110</v>
      </c>
      <c r="Z447" s="61">
        <f>WA!BD13</f>
        <v>50037</v>
      </c>
      <c r="AA447" s="35">
        <f>WA!BE13</f>
        <v>54659</v>
      </c>
      <c r="AB447" s="61">
        <f>TAS!BD13</f>
        <v>5145</v>
      </c>
      <c r="AC447" s="35">
        <f>TAS!BE13</f>
        <v>6254</v>
      </c>
      <c r="AD447" s="61">
        <f>NT!BD13</f>
        <v>3869</v>
      </c>
      <c r="AE447" s="35">
        <f>NT!BE13</f>
        <v>4661</v>
      </c>
    </row>
    <row r="448" spans="13:31">
      <c r="M448" s="54" t="s">
        <v>13</v>
      </c>
      <c r="N448" s="61">
        <f>Australia!BD14</f>
        <v>395714</v>
      </c>
      <c r="O448" s="61">
        <f>Australia!BE14</f>
        <v>435013</v>
      </c>
      <c r="P448" s="61">
        <f>ACT!BD14</f>
        <v>9307</v>
      </c>
      <c r="Q448" s="61">
        <f>ACT!BE14</f>
        <v>10626</v>
      </c>
      <c r="R448" s="61">
        <f>NSW!BD14</f>
        <v>133272</v>
      </c>
      <c r="S448" s="35">
        <f>NSW!BE14</f>
        <v>146080</v>
      </c>
      <c r="T448" s="61">
        <f>VIC!BD14</f>
        <v>96264</v>
      </c>
      <c r="U448" s="35">
        <f>VIC!BE14</f>
        <v>106899</v>
      </c>
      <c r="V448" s="61">
        <f>QLD!BD14</f>
        <v>70248</v>
      </c>
      <c r="W448" s="35">
        <f>QLD!BE14</f>
        <v>78217</v>
      </c>
      <c r="X448" s="61">
        <f>SA!BD14</f>
        <v>22888</v>
      </c>
      <c r="Y448" s="35">
        <f>SA!BE14</f>
        <v>25665</v>
      </c>
      <c r="Z448" s="61">
        <f>WA!BD14</f>
        <v>53823</v>
      </c>
      <c r="AA448" s="35">
        <f>WA!BE14</f>
        <v>56348</v>
      </c>
      <c r="AB448" s="61">
        <f>TAS!BD14</f>
        <v>5806</v>
      </c>
      <c r="AC448" s="35">
        <f>TAS!BE14</f>
        <v>6651</v>
      </c>
      <c r="AD448" s="61">
        <f>NT!BD14</f>
        <v>4106</v>
      </c>
      <c r="AE448" s="35">
        <f>NT!BE14</f>
        <v>4527</v>
      </c>
    </row>
    <row r="449" spans="13:31">
      <c r="M449" s="54" t="s">
        <v>14</v>
      </c>
      <c r="N449" s="61">
        <f>Australia!BD15</f>
        <v>377198</v>
      </c>
      <c r="O449" s="61">
        <f>Australia!BE15</f>
        <v>405798</v>
      </c>
      <c r="P449" s="61">
        <f>ACT!BD15</f>
        <v>8371</v>
      </c>
      <c r="Q449" s="61">
        <f>ACT!BE15</f>
        <v>9278</v>
      </c>
      <c r="R449" s="61">
        <f>NSW!BD15</f>
        <v>126821</v>
      </c>
      <c r="S449" s="35">
        <f>NSW!BE15</f>
        <v>135990</v>
      </c>
      <c r="T449" s="61">
        <f>VIC!BD15</f>
        <v>90976</v>
      </c>
      <c r="U449" s="35">
        <f>VIC!BE15</f>
        <v>98334</v>
      </c>
      <c r="V449" s="61">
        <f>QLD!BD15</f>
        <v>69379</v>
      </c>
      <c r="W449" s="35">
        <f>QLD!BE15</f>
        <v>76137</v>
      </c>
      <c r="X449" s="61">
        <f>SA!BD15</f>
        <v>22433</v>
      </c>
      <c r="Y449" s="35">
        <f>SA!BE15</f>
        <v>24238</v>
      </c>
      <c r="Z449" s="61">
        <f>WA!BD15</f>
        <v>49737</v>
      </c>
      <c r="AA449" s="35">
        <f>WA!BE15</f>
        <v>51082</v>
      </c>
      <c r="AB449" s="61">
        <f>TAS!BD15</f>
        <v>5836</v>
      </c>
      <c r="AC449" s="35">
        <f>TAS!BE15</f>
        <v>6844</v>
      </c>
      <c r="AD449" s="61">
        <f>NT!BD15</f>
        <v>3645</v>
      </c>
      <c r="AE449" s="35">
        <f>NT!BE15</f>
        <v>3895</v>
      </c>
    </row>
    <row r="450" spans="13:31">
      <c r="M450" s="54" t="s">
        <v>15</v>
      </c>
      <c r="N450" s="61">
        <f>Australia!BD16</f>
        <v>397517</v>
      </c>
      <c r="O450" s="61">
        <f>Australia!BE16</f>
        <v>432513</v>
      </c>
      <c r="P450" s="61">
        <f>ACT!BD16</f>
        <v>8366</v>
      </c>
      <c r="Q450" s="61">
        <f>ACT!BE16</f>
        <v>9406</v>
      </c>
      <c r="R450" s="61">
        <f>NSW!BD16</f>
        <v>130103</v>
      </c>
      <c r="S450" s="35">
        <f>NSW!BE16</f>
        <v>141075</v>
      </c>
      <c r="T450" s="61">
        <f>VIC!BD16</f>
        <v>94716</v>
      </c>
      <c r="U450" s="35">
        <f>VIC!BE16</f>
        <v>105009</v>
      </c>
      <c r="V450" s="61">
        <f>QLD!BD16</f>
        <v>76167</v>
      </c>
      <c r="W450" s="35">
        <f>QLD!BE16</f>
        <v>83402</v>
      </c>
      <c r="X450" s="61">
        <f>SA!BD16</f>
        <v>24763</v>
      </c>
      <c r="Y450" s="35">
        <f>SA!BE16</f>
        <v>27464</v>
      </c>
      <c r="Z450" s="61">
        <f>WA!BD16</f>
        <v>52676</v>
      </c>
      <c r="AA450" s="35">
        <f>WA!BE16</f>
        <v>53976</v>
      </c>
      <c r="AB450" s="61">
        <f>TAS!BD16</f>
        <v>6983</v>
      </c>
      <c r="AC450" s="35">
        <f>TAS!BE16</f>
        <v>8255</v>
      </c>
      <c r="AD450" s="61">
        <f>NT!BD16</f>
        <v>3743</v>
      </c>
      <c r="AE450" s="35">
        <f>NT!BE16</f>
        <v>3926</v>
      </c>
    </row>
    <row r="451" spans="13:31">
      <c r="M451" s="54" t="s">
        <v>16</v>
      </c>
      <c r="N451" s="61">
        <f>Australia!BD17</f>
        <v>369341</v>
      </c>
      <c r="O451" s="61">
        <f>Australia!BE17</f>
        <v>400172</v>
      </c>
      <c r="P451" s="61">
        <f>ACT!BD17</f>
        <v>7372</v>
      </c>
      <c r="Q451" s="61">
        <f>ACT!BE17</f>
        <v>8259</v>
      </c>
      <c r="R451" s="61">
        <f>NSW!BD17</f>
        <v>118294</v>
      </c>
      <c r="S451" s="35">
        <f>NSW!BE17</f>
        <v>128049</v>
      </c>
      <c r="T451" s="61">
        <f>VIC!BD17</f>
        <v>89346</v>
      </c>
      <c r="U451" s="35">
        <f>VIC!BE17</f>
        <v>97762</v>
      </c>
      <c r="V451" s="61">
        <f>QLD!BD17</f>
        <v>70216</v>
      </c>
      <c r="W451" s="35">
        <f>QLD!BE17</f>
        <v>76354</v>
      </c>
      <c r="X451" s="61">
        <f>SA!BD17</f>
        <v>24876</v>
      </c>
      <c r="Y451" s="35">
        <f>SA!BE17</f>
        <v>27761</v>
      </c>
      <c r="Z451" s="61">
        <f>WA!BD17</f>
        <v>48519</v>
      </c>
      <c r="AA451" s="35">
        <f>WA!BE17</f>
        <v>49842</v>
      </c>
      <c r="AB451" s="61">
        <f>TAS!BD17</f>
        <v>7231</v>
      </c>
      <c r="AC451" s="35">
        <f>TAS!BE17</f>
        <v>8534</v>
      </c>
      <c r="AD451" s="61">
        <f>NT!BD17</f>
        <v>3487</v>
      </c>
      <c r="AE451" s="35">
        <f>NT!BE17</f>
        <v>3611</v>
      </c>
    </row>
    <row r="452" spans="13:31">
      <c r="M452" s="54" t="s">
        <v>17</v>
      </c>
      <c r="N452" s="61">
        <f>Australia!BD18</f>
        <v>386490</v>
      </c>
      <c r="O452" s="61">
        <f>Australia!BE18</f>
        <v>418107</v>
      </c>
      <c r="P452" s="61">
        <f>ACT!BD18</f>
        <v>7389</v>
      </c>
      <c r="Q452" s="61">
        <f>ACT!BE18</f>
        <v>8049</v>
      </c>
      <c r="R452" s="61">
        <f>NSW!BD18</f>
        <v>124705</v>
      </c>
      <c r="S452" s="35">
        <f>NSW!BE18</f>
        <v>135039</v>
      </c>
      <c r="T452" s="61">
        <f>VIC!BD18</f>
        <v>91778</v>
      </c>
      <c r="U452" s="35">
        <f>VIC!BE18</f>
        <v>99890</v>
      </c>
      <c r="V452" s="61">
        <f>QLD!BD18</f>
        <v>73633</v>
      </c>
      <c r="W452" s="35">
        <f>QLD!BE18</f>
        <v>80082</v>
      </c>
      <c r="X452" s="61">
        <f>SA!BD18</f>
        <v>28052</v>
      </c>
      <c r="Y452" s="35">
        <f>SA!BE18</f>
        <v>31063</v>
      </c>
      <c r="Z452" s="61">
        <f>WA!BD18</f>
        <v>48220</v>
      </c>
      <c r="AA452" s="35">
        <f>WA!BE18</f>
        <v>49934</v>
      </c>
      <c r="AB452" s="61">
        <f>TAS!BD18</f>
        <v>9128</v>
      </c>
      <c r="AC452" s="35">
        <f>TAS!BE18</f>
        <v>10520</v>
      </c>
      <c r="AD452" s="61">
        <f>NT!BD18</f>
        <v>3585</v>
      </c>
      <c r="AE452" s="35">
        <f>NT!BE18</f>
        <v>3530</v>
      </c>
    </row>
    <row r="453" spans="13:31">
      <c r="M453" s="54" t="s">
        <v>18</v>
      </c>
      <c r="N453" s="61">
        <f>Australia!BD19</f>
        <v>358510</v>
      </c>
      <c r="O453" s="61">
        <f>Australia!BE19</f>
        <v>391661</v>
      </c>
      <c r="P453" s="61">
        <f>ACT!BD19</f>
        <v>6354</v>
      </c>
      <c r="Q453" s="61">
        <f>ACT!BE19</f>
        <v>7102</v>
      </c>
      <c r="R453" s="61">
        <f>NSW!BD19</f>
        <v>115480</v>
      </c>
      <c r="S453" s="35">
        <f>NSW!BE19</f>
        <v>126150</v>
      </c>
      <c r="T453" s="61">
        <f>VIC!BD19</f>
        <v>86039</v>
      </c>
      <c r="U453" s="35">
        <f>VIC!BE19</f>
        <v>94087</v>
      </c>
      <c r="V453" s="61">
        <f>QLD!BD19</f>
        <v>67526</v>
      </c>
      <c r="W453" s="35">
        <f>QLD!BE19</f>
        <v>74242</v>
      </c>
      <c r="X453" s="61">
        <f>SA!BD19</f>
        <v>27912</v>
      </c>
      <c r="Y453" s="35">
        <f>SA!BE19</f>
        <v>31363</v>
      </c>
      <c r="Z453" s="61">
        <f>WA!BD19</f>
        <v>42979</v>
      </c>
      <c r="AA453" s="35">
        <f>WA!BE19</f>
        <v>45471</v>
      </c>
      <c r="AB453" s="61">
        <f>TAS!BD19</f>
        <v>9322</v>
      </c>
      <c r="AC453" s="35">
        <f>TAS!BE19</f>
        <v>10443</v>
      </c>
      <c r="AD453" s="61">
        <f>NT!BD19</f>
        <v>2898</v>
      </c>
      <c r="AE453" s="35">
        <f>NT!BE19</f>
        <v>2803</v>
      </c>
    </row>
    <row r="454" spans="13:31">
      <c r="M454" s="54" t="s">
        <v>19</v>
      </c>
      <c r="N454" s="61">
        <f>Australia!BD20</f>
        <v>324661</v>
      </c>
      <c r="O454" s="61">
        <f>Australia!BE20</f>
        <v>356576</v>
      </c>
      <c r="P454" s="61">
        <f>ACT!BD20</f>
        <v>5864</v>
      </c>
      <c r="Q454" s="61">
        <f>ACT!BE20</f>
        <v>6399</v>
      </c>
      <c r="R454" s="61">
        <f>NSW!BD20</f>
        <v>104362</v>
      </c>
      <c r="S454" s="35">
        <f>NSW!BE20</f>
        <v>114118</v>
      </c>
      <c r="T454" s="61">
        <f>VIC!BD20</f>
        <v>77028</v>
      </c>
      <c r="U454" s="35">
        <f>VIC!BE20</f>
        <v>86119</v>
      </c>
      <c r="V454" s="61">
        <f>QLD!BD20</f>
        <v>62117</v>
      </c>
      <c r="W454" s="35">
        <f>QLD!BE20</f>
        <v>68400</v>
      </c>
      <c r="X454" s="61">
        <f>SA!BD20</f>
        <v>26990</v>
      </c>
      <c r="Y454" s="35">
        <f>SA!BE20</f>
        <v>30349</v>
      </c>
      <c r="Z454" s="61">
        <f>WA!BD20</f>
        <v>37271</v>
      </c>
      <c r="AA454" s="35">
        <f>WA!BE20</f>
        <v>39311</v>
      </c>
      <c r="AB454" s="61">
        <f>TAS!BD20</f>
        <v>8904</v>
      </c>
      <c r="AC454" s="35">
        <f>TAS!BE20</f>
        <v>9895</v>
      </c>
      <c r="AD454" s="61">
        <f>NT!BD20</f>
        <v>2125</v>
      </c>
      <c r="AE454" s="35">
        <f>NT!BE20</f>
        <v>1985</v>
      </c>
    </row>
    <row r="455" spans="13:31">
      <c r="M455" s="54" t="s">
        <v>20</v>
      </c>
      <c r="N455" s="61">
        <f>Australia!BD21</f>
        <v>272821</v>
      </c>
      <c r="O455" s="61">
        <f>Australia!BE21</f>
        <v>300641</v>
      </c>
      <c r="P455" s="61">
        <f>ACT!BD21</f>
        <v>4500</v>
      </c>
      <c r="Q455" s="61">
        <f>ACT!BE21</f>
        <v>5199</v>
      </c>
      <c r="R455" s="61">
        <f>NSW!BD21</f>
        <v>89208</v>
      </c>
      <c r="S455" s="35">
        <f>NSW!BE21</f>
        <v>97169</v>
      </c>
      <c r="T455" s="61">
        <f>VIC!BD21</f>
        <v>65276</v>
      </c>
      <c r="U455" s="35">
        <f>VIC!BE21</f>
        <v>72916</v>
      </c>
      <c r="V455" s="61">
        <f>QLD!BD21</f>
        <v>52134</v>
      </c>
      <c r="W455" s="35">
        <f>QLD!BE21</f>
        <v>57959</v>
      </c>
      <c r="X455" s="61">
        <f>SA!BD21</f>
        <v>23438</v>
      </c>
      <c r="Y455" s="35">
        <f>SA!BE21</f>
        <v>26578</v>
      </c>
      <c r="Z455" s="61">
        <f>WA!BD21</f>
        <v>29454</v>
      </c>
      <c r="AA455" s="35">
        <f>WA!BE21</f>
        <v>31345</v>
      </c>
      <c r="AB455" s="61">
        <f>TAS!BD21</f>
        <v>7461</v>
      </c>
      <c r="AC455" s="35">
        <f>TAS!BE21</f>
        <v>8225</v>
      </c>
      <c r="AD455" s="61">
        <f>NT!BD21</f>
        <v>1350</v>
      </c>
      <c r="AE455" s="35">
        <f>NT!BE21</f>
        <v>1250</v>
      </c>
    </row>
    <row r="456" spans="13:31">
      <c r="M456" s="54" t="s">
        <v>21</v>
      </c>
      <c r="N456" s="61">
        <f>Australia!BD22</f>
        <v>181288</v>
      </c>
      <c r="O456" s="61">
        <f>Australia!BE22</f>
        <v>197907</v>
      </c>
      <c r="P456" s="61">
        <f>ACT!BD22</f>
        <v>2701</v>
      </c>
      <c r="Q456" s="61">
        <f>ACT!BE22</f>
        <v>3197</v>
      </c>
      <c r="R456" s="61">
        <f>NSW!BD22</f>
        <v>59476</v>
      </c>
      <c r="S456" s="35">
        <f>NSW!BE22</f>
        <v>63966</v>
      </c>
      <c r="T456" s="61">
        <f>VIC!BD22</f>
        <v>44257</v>
      </c>
      <c r="U456" s="35">
        <f>VIC!BE22</f>
        <v>48700</v>
      </c>
      <c r="V456" s="61">
        <f>QLD!BD22</f>
        <v>34539</v>
      </c>
      <c r="W456" s="35">
        <f>QLD!BE22</f>
        <v>38419</v>
      </c>
      <c r="X456" s="61">
        <f>SA!BD22</f>
        <v>15496</v>
      </c>
      <c r="Y456" s="35">
        <f>SA!BE22</f>
        <v>17260</v>
      </c>
      <c r="Z456" s="61">
        <f>WA!BD22</f>
        <v>19018</v>
      </c>
      <c r="AA456" s="35">
        <f>WA!BE22</f>
        <v>20259</v>
      </c>
      <c r="AB456" s="61">
        <f>TAS!BD22</f>
        <v>5059</v>
      </c>
      <c r="AC456" s="35">
        <f>TAS!BE22</f>
        <v>5506</v>
      </c>
      <c r="AD456" s="61">
        <f>NT!BD22</f>
        <v>742</v>
      </c>
      <c r="AE456" s="35">
        <f>NT!BE22</f>
        <v>600</v>
      </c>
    </row>
    <row r="457" spans="13:31">
      <c r="M457" s="54" t="s">
        <v>29</v>
      </c>
      <c r="N457" s="61">
        <f>Australia!BD23</f>
        <v>113190</v>
      </c>
      <c r="O457" s="61">
        <f>Australia!BE23</f>
        <v>133677</v>
      </c>
      <c r="P457" s="61">
        <f>ACT!BD23</f>
        <v>1604</v>
      </c>
      <c r="Q457" s="61">
        <f>ACT!BE23</f>
        <v>1947</v>
      </c>
      <c r="R457" s="61">
        <f>NSW!BD23</f>
        <v>37211</v>
      </c>
      <c r="S457" s="35">
        <f>NSW!BE23</f>
        <v>43173</v>
      </c>
      <c r="T457" s="61">
        <f>VIC!BD23</f>
        <v>28165</v>
      </c>
      <c r="U457" s="35">
        <f>VIC!BE23</f>
        <v>34113</v>
      </c>
      <c r="V457" s="61">
        <f>QLD!BD23</f>
        <v>21173</v>
      </c>
      <c r="W457" s="35">
        <f>QLD!BE23</f>
        <v>24903</v>
      </c>
      <c r="X457" s="61">
        <f>SA!BD23</f>
        <v>9989</v>
      </c>
      <c r="Y457" s="35">
        <f>SA!BE23</f>
        <v>11838</v>
      </c>
      <c r="Z457" s="61">
        <f>WA!BD23</f>
        <v>11732</v>
      </c>
      <c r="AA457" s="35">
        <f>WA!BE23</f>
        <v>13737</v>
      </c>
      <c r="AB457" s="61">
        <f>TAS!BD23</f>
        <v>3011</v>
      </c>
      <c r="AC457" s="35">
        <f>TAS!BE23</f>
        <v>3666</v>
      </c>
      <c r="AD457" s="61">
        <f>NT!BD23</f>
        <v>305</v>
      </c>
      <c r="AE457" s="35">
        <f>NT!BE23</f>
        <v>300</v>
      </c>
    </row>
    <row r="458" spans="13:31">
      <c r="M458" s="54" t="s">
        <v>30</v>
      </c>
      <c r="N458" s="61">
        <f>Australia!BD24</f>
        <v>63272</v>
      </c>
      <c r="O458" s="61">
        <f>Australia!BE24</f>
        <v>84416</v>
      </c>
      <c r="P458" s="61">
        <f>ACT!BD24</f>
        <v>861</v>
      </c>
      <c r="Q458" s="61">
        <f>ACT!BE24</f>
        <v>1141</v>
      </c>
      <c r="R458" s="61">
        <f>NSW!BD24</f>
        <v>20629</v>
      </c>
      <c r="S458" s="35">
        <f>NSW!BE24</f>
        <v>26904</v>
      </c>
      <c r="T458" s="61">
        <f>VIC!BD24</f>
        <v>16495</v>
      </c>
      <c r="U458" s="35">
        <f>VIC!BE24</f>
        <v>22626</v>
      </c>
      <c r="V458" s="61">
        <f>QLD!BD24</f>
        <v>11410</v>
      </c>
      <c r="W458" s="35">
        <f>QLD!BE24</f>
        <v>15138</v>
      </c>
      <c r="X458" s="61">
        <f>SA!BD24</f>
        <v>5760</v>
      </c>
      <c r="Y458" s="35">
        <f>SA!BE24</f>
        <v>7877</v>
      </c>
      <c r="Z458" s="61">
        <f>WA!BD24</f>
        <v>6287</v>
      </c>
      <c r="AA458" s="35">
        <f>WA!BE24</f>
        <v>8383</v>
      </c>
      <c r="AB458" s="61">
        <f>TAS!BD24</f>
        <v>1730</v>
      </c>
      <c r="AC458" s="35">
        <f>TAS!BE24</f>
        <v>2214</v>
      </c>
      <c r="AD458" s="61">
        <f>NT!BD24</f>
        <v>100</v>
      </c>
      <c r="AE458" s="35">
        <f>NT!BE24</f>
        <v>133</v>
      </c>
    </row>
    <row r="459" spans="13:31">
      <c r="M459" s="54" t="s">
        <v>22</v>
      </c>
      <c r="N459" s="61">
        <f>Australia!BD25</f>
        <v>23299</v>
      </c>
      <c r="O459" s="61">
        <f>Australia!BE25</f>
        <v>37627</v>
      </c>
      <c r="P459" s="61">
        <f>ACT!BD25</f>
        <v>341</v>
      </c>
      <c r="Q459" s="61">
        <f>ACT!BE25</f>
        <v>538</v>
      </c>
      <c r="R459" s="61">
        <f>NSW!BD25</f>
        <v>7745</v>
      </c>
      <c r="S459" s="35">
        <f>NSW!BE25</f>
        <v>11879</v>
      </c>
      <c r="T459" s="61">
        <f>VIC!BD25</f>
        <v>6366</v>
      </c>
      <c r="U459" s="35">
        <f>VIC!BE25</f>
        <v>10366</v>
      </c>
      <c r="V459" s="61">
        <f>QLD!BD25</f>
        <v>3889</v>
      </c>
      <c r="W459" s="35">
        <f>QLD!BE25</f>
        <v>6456</v>
      </c>
      <c r="X459" s="61">
        <f>SA!BD25</f>
        <v>2188</v>
      </c>
      <c r="Y459" s="35">
        <f>SA!BE25</f>
        <v>3829</v>
      </c>
      <c r="Z459" s="61">
        <f>WA!BD25</f>
        <v>2202</v>
      </c>
      <c r="AA459" s="35">
        <f>WA!BE25</f>
        <v>3597</v>
      </c>
      <c r="AB459" s="61">
        <f>TAS!BD25</f>
        <v>536</v>
      </c>
      <c r="AC459" s="35">
        <f>TAS!BE25</f>
        <v>900</v>
      </c>
      <c r="AD459" s="61">
        <f>NT!BD25</f>
        <v>32</v>
      </c>
      <c r="AE459" s="35">
        <f>NT!BE25</f>
        <v>62</v>
      </c>
    </row>
    <row r="460" spans="13:31">
      <c r="M460" s="55" t="s">
        <v>23</v>
      </c>
      <c r="N460" s="62">
        <f>Australia!BD26</f>
        <v>3110</v>
      </c>
      <c r="O460" s="62">
        <f>Australia!BE26</f>
        <v>9991</v>
      </c>
      <c r="P460" s="62">
        <f>ACT!BD26</f>
        <v>40</v>
      </c>
      <c r="Q460" s="62">
        <f>ACT!BE26</f>
        <v>129</v>
      </c>
      <c r="R460" s="62">
        <f>NSW!BD26</f>
        <v>1055</v>
      </c>
      <c r="S460" s="56">
        <f>NSW!BE26</f>
        <v>3230</v>
      </c>
      <c r="T460" s="62">
        <f>VIC!BD26</f>
        <v>873</v>
      </c>
      <c r="U460" s="56">
        <f>VIC!BE26</f>
        <v>2725</v>
      </c>
      <c r="V460" s="62">
        <f>QLD!BD26</f>
        <v>491</v>
      </c>
      <c r="W460" s="56">
        <f>QLD!BE26</f>
        <v>1670</v>
      </c>
      <c r="X460" s="62">
        <f>SA!BD26</f>
        <v>324</v>
      </c>
      <c r="Y460" s="56">
        <f>SA!BE26</f>
        <v>1030</v>
      </c>
      <c r="Z460" s="62">
        <f>WA!BD26</f>
        <v>275</v>
      </c>
      <c r="AA460" s="56">
        <f>WA!BE26</f>
        <v>971</v>
      </c>
      <c r="AB460" s="62">
        <f>TAS!BD26</f>
        <v>51</v>
      </c>
      <c r="AC460" s="56">
        <f>TAS!BE26</f>
        <v>230</v>
      </c>
      <c r="AD460" s="62">
        <f>NT!BD26</f>
        <v>1</v>
      </c>
      <c r="AE460" s="56">
        <f>NT!BE26</f>
        <v>6</v>
      </c>
    </row>
  </sheetData>
  <mergeCells count="200">
    <mergeCell ref="M209:M210"/>
    <mergeCell ref="R278:S278"/>
    <mergeCell ref="P209:Q209"/>
    <mergeCell ref="M255:M256"/>
    <mergeCell ref="N255:O255"/>
    <mergeCell ref="N48:O48"/>
    <mergeCell ref="M94:M95"/>
    <mergeCell ref="N94:O94"/>
    <mergeCell ref="P94:Q94"/>
    <mergeCell ref="R94:S94"/>
    <mergeCell ref="R209:S209"/>
    <mergeCell ref="M71:M72"/>
    <mergeCell ref="N71:O71"/>
    <mergeCell ref="M278:M279"/>
    <mergeCell ref="N278:O278"/>
    <mergeCell ref="N140:O140"/>
    <mergeCell ref="P255:Q255"/>
    <mergeCell ref="N209:O209"/>
    <mergeCell ref="P278:Q278"/>
    <mergeCell ref="P163:Q163"/>
    <mergeCell ref="R163:S163"/>
    <mergeCell ref="M186:M187"/>
    <mergeCell ref="N186:O186"/>
    <mergeCell ref="P71:Q71"/>
    <mergeCell ref="V2:W2"/>
    <mergeCell ref="R255:S255"/>
    <mergeCell ref="R71:S71"/>
    <mergeCell ref="M140:M141"/>
    <mergeCell ref="M163:M164"/>
    <mergeCell ref="N163:O163"/>
    <mergeCell ref="T209:U209"/>
    <mergeCell ref="X255:Y255"/>
    <mergeCell ref="T255:U255"/>
    <mergeCell ref="X209:Y209"/>
    <mergeCell ref="V255:W255"/>
    <mergeCell ref="V209:W209"/>
    <mergeCell ref="X163:Y163"/>
    <mergeCell ref="V163:W163"/>
    <mergeCell ref="N2:O2"/>
    <mergeCell ref="P2:Q2"/>
    <mergeCell ref="R2:S2"/>
    <mergeCell ref="T2:U2"/>
    <mergeCell ref="M2:M3"/>
    <mergeCell ref="M25:M26"/>
    <mergeCell ref="N25:O25"/>
    <mergeCell ref="P25:Q25"/>
    <mergeCell ref="R25:S25"/>
    <mergeCell ref="M48:M49"/>
    <mergeCell ref="AD2:AE2"/>
    <mergeCell ref="P140:Q140"/>
    <mergeCell ref="R140:S140"/>
    <mergeCell ref="AD25:AE25"/>
    <mergeCell ref="Z48:AA48"/>
    <mergeCell ref="P48:Q48"/>
    <mergeCell ref="R48:S48"/>
    <mergeCell ref="T48:U48"/>
    <mergeCell ref="V48:W48"/>
    <mergeCell ref="X48:Y48"/>
    <mergeCell ref="AB25:AC25"/>
    <mergeCell ref="X71:Y71"/>
    <mergeCell ref="Z71:AA71"/>
    <mergeCell ref="AB71:AC71"/>
    <mergeCell ref="T25:U25"/>
    <mergeCell ref="V25:W25"/>
    <mergeCell ref="X25:Y25"/>
    <mergeCell ref="Z25:AA25"/>
    <mergeCell ref="AD71:AE71"/>
    <mergeCell ref="Z2:AA2"/>
    <mergeCell ref="AB2:AC2"/>
    <mergeCell ref="X94:Y94"/>
    <mergeCell ref="X2:Y2"/>
    <mergeCell ref="Z94:AA94"/>
    <mergeCell ref="AB94:AC94"/>
    <mergeCell ref="AD94:AE94"/>
    <mergeCell ref="X186:Y186"/>
    <mergeCell ref="Z186:AA186"/>
    <mergeCell ref="T94:U94"/>
    <mergeCell ref="V94:W94"/>
    <mergeCell ref="AB48:AC48"/>
    <mergeCell ref="AD48:AE48"/>
    <mergeCell ref="T71:U71"/>
    <mergeCell ref="V71:W71"/>
    <mergeCell ref="X140:Y140"/>
    <mergeCell ref="Z140:AA140"/>
    <mergeCell ref="AD140:AE140"/>
    <mergeCell ref="T140:U140"/>
    <mergeCell ref="V140:W140"/>
    <mergeCell ref="AB140:AC140"/>
    <mergeCell ref="Z163:AA163"/>
    <mergeCell ref="AB186:AC186"/>
    <mergeCell ref="AB163:AC163"/>
    <mergeCell ref="AD163:AE163"/>
    <mergeCell ref="T163:U163"/>
    <mergeCell ref="AD117:AE117"/>
    <mergeCell ref="P186:Q186"/>
    <mergeCell ref="R186:S186"/>
    <mergeCell ref="T186:U186"/>
    <mergeCell ref="V186:W186"/>
    <mergeCell ref="AD186:AE186"/>
    <mergeCell ref="M301:M302"/>
    <mergeCell ref="N301:O301"/>
    <mergeCell ref="P301:Q301"/>
    <mergeCell ref="R301:S301"/>
    <mergeCell ref="T301:U301"/>
    <mergeCell ref="V301:W301"/>
    <mergeCell ref="X301:Y301"/>
    <mergeCell ref="Z301:AA301"/>
    <mergeCell ref="AB301:AC301"/>
    <mergeCell ref="Z255:AA255"/>
    <mergeCell ref="AB255:AC255"/>
    <mergeCell ref="AD278:AE278"/>
    <mergeCell ref="AD255:AE255"/>
    <mergeCell ref="Z209:AA209"/>
    <mergeCell ref="AB209:AC209"/>
    <mergeCell ref="AD209:AE209"/>
    <mergeCell ref="T278:U278"/>
    <mergeCell ref="X232:Y232"/>
    <mergeCell ref="Z232:AA232"/>
    <mergeCell ref="AD347:AE347"/>
    <mergeCell ref="M347:M348"/>
    <mergeCell ref="N347:O347"/>
    <mergeCell ref="P347:Q347"/>
    <mergeCell ref="R347:S347"/>
    <mergeCell ref="T347:U347"/>
    <mergeCell ref="V347:W347"/>
    <mergeCell ref="X347:Y347"/>
    <mergeCell ref="Z347:AA347"/>
    <mergeCell ref="AB347:AC347"/>
    <mergeCell ref="M117:M118"/>
    <mergeCell ref="N117:O117"/>
    <mergeCell ref="P117:Q117"/>
    <mergeCell ref="R117:S117"/>
    <mergeCell ref="T117:U117"/>
    <mergeCell ref="V117:W117"/>
    <mergeCell ref="X117:Y117"/>
    <mergeCell ref="Z117:AA117"/>
    <mergeCell ref="AB117:AC117"/>
    <mergeCell ref="M232:M233"/>
    <mergeCell ref="N232:O232"/>
    <mergeCell ref="P232:Q232"/>
    <mergeCell ref="R232:S232"/>
    <mergeCell ref="T232:U232"/>
    <mergeCell ref="V232:W232"/>
    <mergeCell ref="AB232:AC232"/>
    <mergeCell ref="AD232:AE232"/>
    <mergeCell ref="M324:M325"/>
    <mergeCell ref="N324:O324"/>
    <mergeCell ref="P324:Q324"/>
    <mergeCell ref="R324:S324"/>
    <mergeCell ref="T324:U324"/>
    <mergeCell ref="V324:W324"/>
    <mergeCell ref="X324:Y324"/>
    <mergeCell ref="Z324:AA324"/>
    <mergeCell ref="AB324:AC324"/>
    <mergeCell ref="AD324:AE324"/>
    <mergeCell ref="V278:W278"/>
    <mergeCell ref="X278:Y278"/>
    <mergeCell ref="Z278:AA278"/>
    <mergeCell ref="AB278:AC278"/>
    <mergeCell ref="AD301:AE301"/>
    <mergeCell ref="AD370:AE370"/>
    <mergeCell ref="M370:M371"/>
    <mergeCell ref="N370:O370"/>
    <mergeCell ref="P370:Q370"/>
    <mergeCell ref="R370:S370"/>
    <mergeCell ref="T370:U370"/>
    <mergeCell ref="V370:W370"/>
    <mergeCell ref="X370:Y370"/>
    <mergeCell ref="Z370:AA370"/>
    <mergeCell ref="AB370:AC370"/>
    <mergeCell ref="AD393:AE393"/>
    <mergeCell ref="M393:M394"/>
    <mergeCell ref="N393:O393"/>
    <mergeCell ref="P393:Q393"/>
    <mergeCell ref="R393:S393"/>
    <mergeCell ref="T393:U393"/>
    <mergeCell ref="V393:W393"/>
    <mergeCell ref="X393:Y393"/>
    <mergeCell ref="Z393:AA393"/>
    <mergeCell ref="AB393:AC393"/>
    <mergeCell ref="AD416:AE416"/>
    <mergeCell ref="M416:M417"/>
    <mergeCell ref="N416:O416"/>
    <mergeCell ref="P416:Q416"/>
    <mergeCell ref="R416:S416"/>
    <mergeCell ref="T416:U416"/>
    <mergeCell ref="V416:W416"/>
    <mergeCell ref="X416:Y416"/>
    <mergeCell ref="Z416:AA416"/>
    <mergeCell ref="AB416:AC416"/>
    <mergeCell ref="AD439:AE439"/>
    <mergeCell ref="M439:M440"/>
    <mergeCell ref="N439:O439"/>
    <mergeCell ref="P439:Q439"/>
    <mergeCell ref="R439:S439"/>
    <mergeCell ref="T439:U439"/>
    <mergeCell ref="V439:W439"/>
    <mergeCell ref="X439:Y439"/>
    <mergeCell ref="Z439:AA439"/>
    <mergeCell ref="AB439:AC439"/>
  </mergeCells>
  <phoneticPr fontId="8"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9" manualBreakCount="9">
    <brk id="34" max="10" man="1"/>
    <brk id="68" max="10" man="1"/>
    <brk id="102" max="10" man="1"/>
    <brk id="136" max="10" man="1"/>
    <brk id="170" max="10" man="1"/>
    <brk id="204" max="10" man="1"/>
    <brk id="238" max="10" man="1"/>
    <brk id="272" max="10" man="1"/>
    <brk id="305"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Z447"/>
  <sheetViews>
    <sheetView showGridLines="0" zoomScaleNormal="100" zoomScaleSheetLayoutView="100" workbookViewId="0"/>
  </sheetViews>
  <sheetFormatPr defaultColWidth="10.73046875" defaultRowHeight="12.75"/>
  <cols>
    <col min="1" max="1" width="28.73046875" style="53" customWidth="1"/>
    <col min="2" max="3" width="14.59765625" style="17" customWidth="1"/>
    <col min="4" max="10" width="11" style="17" customWidth="1"/>
    <col min="11" max="12" width="3.59765625" style="17" customWidth="1"/>
    <col min="13" max="23" width="10.73046875" style="17"/>
    <col min="36" max="16384" width="10.73046875" style="17"/>
  </cols>
  <sheetData>
    <row r="1" spans="1:233" s="10" customFormat="1" ht="17.649999999999999">
      <c r="A1" s="138" t="s">
        <v>52</v>
      </c>
      <c r="B1" s="146"/>
      <c r="C1" s="137"/>
      <c r="D1" s="139"/>
      <c r="E1" s="139"/>
      <c r="F1" s="139"/>
      <c r="G1" s="139"/>
      <c r="H1" s="139"/>
      <c r="I1" s="139"/>
      <c r="J1" s="139"/>
      <c r="K1" s="232"/>
      <c r="L1" s="226"/>
      <c r="N1" s="168"/>
      <c r="O1" s="168"/>
      <c r="P1" s="168"/>
      <c r="Q1" s="168"/>
      <c r="R1" s="168"/>
      <c r="S1" s="168"/>
      <c r="T1" s="168"/>
      <c r="U1" s="168"/>
      <c r="V1" s="168"/>
      <c r="W1"/>
      <c r="X1"/>
      <c r="Y1"/>
      <c r="Z1"/>
      <c r="AA1"/>
      <c r="AB1"/>
      <c r="AC1"/>
      <c r="AD1"/>
      <c r="AE1"/>
      <c r="AF1"/>
      <c r="AG1"/>
      <c r="AH1"/>
      <c r="AI1"/>
      <c r="AJ1"/>
      <c r="AK1"/>
      <c r="AL1"/>
      <c r="AM1"/>
      <c r="AN1"/>
      <c r="AO1"/>
    </row>
    <row r="2" spans="1:233" s="12" customFormat="1" ht="12.95" customHeight="1">
      <c r="A2" s="11" t="s">
        <v>51</v>
      </c>
      <c r="B2" s="17"/>
      <c r="C2" s="48" t="s">
        <v>54</v>
      </c>
      <c r="D2" s="17"/>
      <c r="E2" s="14"/>
      <c r="F2" s="3"/>
      <c r="G2" s="3"/>
      <c r="H2" s="3"/>
      <c r="I2" s="3"/>
      <c r="J2" s="134"/>
      <c r="K2" s="49"/>
      <c r="L2" s="4"/>
      <c r="M2" s="10" t="s">
        <v>1</v>
      </c>
      <c r="N2" s="10"/>
      <c r="O2" s="10"/>
      <c r="P2" s="10"/>
      <c r="Q2" s="10"/>
      <c r="R2" s="10"/>
      <c r="S2" s="10"/>
      <c r="T2" s="10"/>
      <c r="U2" s="10"/>
      <c r="V2"/>
      <c r="W2"/>
      <c r="X2"/>
      <c r="Y2"/>
      <c r="Z2"/>
      <c r="AA2"/>
      <c r="AB2"/>
      <c r="AC2"/>
      <c r="AD2"/>
      <c r="AE2"/>
      <c r="AF2"/>
      <c r="AG2"/>
      <c r="AH2"/>
      <c r="AI2"/>
      <c r="AJ2"/>
      <c r="AK2"/>
      <c r="AL2"/>
      <c r="AM2"/>
      <c r="AN2"/>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row>
    <row r="3" spans="1:233" ht="12.75" customHeight="1">
      <c r="K3" s="15"/>
      <c r="L3" s="10"/>
      <c r="M3" s="234" t="s">
        <v>57</v>
      </c>
      <c r="N3" s="237" t="s">
        <v>31</v>
      </c>
      <c r="O3" s="237" t="s">
        <v>32</v>
      </c>
      <c r="P3" s="237" t="s">
        <v>33</v>
      </c>
      <c r="Q3" s="237" t="s">
        <v>34</v>
      </c>
      <c r="R3" s="237" t="s">
        <v>35</v>
      </c>
      <c r="S3" s="237" t="s">
        <v>36</v>
      </c>
      <c r="T3" s="237" t="s">
        <v>37</v>
      </c>
      <c r="U3" s="237" t="s">
        <v>3</v>
      </c>
      <c r="V3" s="237" t="s">
        <v>38</v>
      </c>
      <c r="W3"/>
      <c r="AJ3"/>
      <c r="AK3"/>
      <c r="AL3"/>
      <c r="AM3"/>
      <c r="AN3"/>
      <c r="AO3"/>
    </row>
    <row r="4" spans="1:233" ht="12.75" customHeight="1">
      <c r="K4" s="15"/>
      <c r="L4" s="10"/>
      <c r="M4" s="235">
        <v>1998</v>
      </c>
      <c r="N4" s="238">
        <v>1900</v>
      </c>
      <c r="O4" s="238">
        <v>1367</v>
      </c>
      <c r="P4" s="238">
        <v>987</v>
      </c>
      <c r="Q4" s="238">
        <v>486</v>
      </c>
      <c r="R4" s="238">
        <v>628</v>
      </c>
      <c r="S4" s="238">
        <v>158</v>
      </c>
      <c r="T4" s="238">
        <v>46</v>
      </c>
      <c r="U4" s="238">
        <v>104</v>
      </c>
      <c r="V4" s="61">
        <v>5676</v>
      </c>
      <c r="W4"/>
      <c r="AJ4"/>
      <c r="AK4"/>
      <c r="AL4"/>
      <c r="AM4"/>
      <c r="AN4"/>
      <c r="AO4"/>
    </row>
    <row r="5" spans="1:233">
      <c r="K5" s="15"/>
      <c r="L5" s="10"/>
      <c r="M5" s="235">
        <v>1999</v>
      </c>
      <c r="N5" s="61">
        <v>2026</v>
      </c>
      <c r="O5" s="61">
        <v>1439</v>
      </c>
      <c r="P5" s="61">
        <v>1036</v>
      </c>
      <c r="Q5" s="61">
        <v>480</v>
      </c>
      <c r="R5" s="61">
        <v>670</v>
      </c>
      <c r="S5" s="61">
        <v>160</v>
      </c>
      <c r="T5" s="61">
        <v>49</v>
      </c>
      <c r="U5" s="61">
        <v>109</v>
      </c>
      <c r="V5" s="61">
        <v>5970</v>
      </c>
      <c r="W5"/>
      <c r="AJ5"/>
      <c r="AK5"/>
      <c r="AL5"/>
      <c r="AM5"/>
      <c r="AN5"/>
      <c r="AO5"/>
    </row>
    <row r="6" spans="1:233">
      <c r="K6" s="15"/>
      <c r="L6" s="10"/>
      <c r="M6" s="235">
        <v>2000</v>
      </c>
      <c r="N6" s="61">
        <v>2972.4850000000001</v>
      </c>
      <c r="O6" s="61">
        <v>2164.8719999999998</v>
      </c>
      <c r="P6" s="61">
        <v>1530.405</v>
      </c>
      <c r="Q6" s="61">
        <v>695.65</v>
      </c>
      <c r="R6" s="61">
        <v>915.37800000000004</v>
      </c>
      <c r="S6" s="61">
        <v>214.107</v>
      </c>
      <c r="T6" s="61">
        <v>74.125</v>
      </c>
      <c r="U6" s="61">
        <v>175.84800000000001</v>
      </c>
      <c r="V6" s="61">
        <v>8742.8700000000008</v>
      </c>
      <c r="W6"/>
      <c r="AJ6"/>
      <c r="AK6"/>
      <c r="AL6"/>
      <c r="AM6"/>
      <c r="AN6"/>
      <c r="AO6"/>
      <c r="AP6" s="52"/>
      <c r="AQ6" s="52"/>
      <c r="AR6" s="52"/>
      <c r="AS6" s="52"/>
      <c r="AT6" s="52"/>
      <c r="AU6" s="52"/>
      <c r="AV6" s="52"/>
      <c r="AW6" s="52"/>
    </row>
    <row r="7" spans="1:233">
      <c r="K7" s="15"/>
      <c r="L7" s="10"/>
      <c r="M7" s="235">
        <v>2001</v>
      </c>
      <c r="N7" s="61">
        <v>2972.3829999999998</v>
      </c>
      <c r="O7" s="61">
        <v>2156.4659999999999</v>
      </c>
      <c r="P7" s="61">
        <v>1552.75</v>
      </c>
      <c r="Q7" s="61">
        <v>695.59400000000005</v>
      </c>
      <c r="R7" s="61">
        <v>918.43499999999995</v>
      </c>
      <c r="S7" s="61">
        <v>214.59399999999999</v>
      </c>
      <c r="T7" s="61">
        <v>70.962999999999994</v>
      </c>
      <c r="U7" s="61">
        <v>177.422</v>
      </c>
      <c r="V7" s="61">
        <v>8758.607</v>
      </c>
      <c r="W7"/>
      <c r="AJ7"/>
      <c r="AK7"/>
      <c r="AL7"/>
      <c r="AM7"/>
      <c r="AN7"/>
      <c r="AO7"/>
    </row>
    <row r="8" spans="1:233" ht="14.1" customHeight="1">
      <c r="K8" s="15"/>
      <c r="L8" s="10"/>
      <c r="M8" s="235">
        <v>2002</v>
      </c>
      <c r="N8" s="61">
        <v>2978.59</v>
      </c>
      <c r="O8" s="61">
        <v>2133.6729999999998</v>
      </c>
      <c r="P8" s="61">
        <v>1555.655</v>
      </c>
      <c r="Q8" s="61">
        <v>689.03800000000001</v>
      </c>
      <c r="R8" s="61">
        <v>911.59299999999996</v>
      </c>
      <c r="S8" s="61">
        <v>212.214</v>
      </c>
      <c r="T8" s="61">
        <v>68.66</v>
      </c>
      <c r="U8" s="61">
        <v>167.67500000000001</v>
      </c>
      <c r="V8" s="61">
        <v>8717.098</v>
      </c>
      <c r="W8"/>
      <c r="AJ8"/>
      <c r="AK8"/>
      <c r="AL8"/>
      <c r="AM8"/>
      <c r="AN8"/>
      <c r="AO8"/>
    </row>
    <row r="9" spans="1:233">
      <c r="K9" s="15"/>
      <c r="L9" s="10"/>
      <c r="M9" s="235">
        <v>2003</v>
      </c>
      <c r="N9" s="61">
        <v>2970.681</v>
      </c>
      <c r="O9" s="61">
        <v>2116.0259999999998</v>
      </c>
      <c r="P9" s="61">
        <v>1558.761</v>
      </c>
      <c r="Q9" s="61">
        <v>681.33600000000001</v>
      </c>
      <c r="R9" s="61">
        <v>909.98599999999999</v>
      </c>
      <c r="S9" s="61">
        <v>208.31</v>
      </c>
      <c r="T9" s="61">
        <v>66.772999999999996</v>
      </c>
      <c r="U9" s="61">
        <v>167.82499999999999</v>
      </c>
      <c r="V9" s="61">
        <v>8679.6980000000003</v>
      </c>
      <c r="W9"/>
      <c r="AJ9"/>
      <c r="AK9"/>
      <c r="AL9"/>
      <c r="AM9"/>
      <c r="AN9"/>
      <c r="AO9"/>
    </row>
    <row r="10" spans="1:233">
      <c r="K10" s="15"/>
      <c r="L10" s="10"/>
      <c r="M10" s="235">
        <v>2004</v>
      </c>
      <c r="N10" s="61">
        <v>2971.6550000000002</v>
      </c>
      <c r="O10" s="61">
        <v>2115.306</v>
      </c>
      <c r="P10" s="61">
        <v>1574.896</v>
      </c>
      <c r="Q10" s="61">
        <v>676.89499999999998</v>
      </c>
      <c r="R10" s="61">
        <v>921.76300000000003</v>
      </c>
      <c r="S10" s="61">
        <v>207.39699999999999</v>
      </c>
      <c r="T10" s="61">
        <v>66.805999999999997</v>
      </c>
      <c r="U10" s="61">
        <v>168.81299999999999</v>
      </c>
      <c r="V10" s="61">
        <v>8703.5310000000009</v>
      </c>
      <c r="W10"/>
      <c r="AJ10"/>
      <c r="AK10"/>
      <c r="AL10"/>
      <c r="AM10"/>
      <c r="AN10"/>
      <c r="AO10"/>
    </row>
    <row r="11" spans="1:233">
      <c r="K11" s="15"/>
      <c r="L11" s="10"/>
      <c r="M11" s="235">
        <v>2005</v>
      </c>
      <c r="N11" s="61">
        <v>2995.393</v>
      </c>
      <c r="O11" s="61">
        <v>2127.1350000000002</v>
      </c>
      <c r="P11" s="61">
        <v>1609.7840000000001</v>
      </c>
      <c r="Q11" s="61">
        <v>679.84400000000005</v>
      </c>
      <c r="R11" s="61">
        <v>947.90200000000004</v>
      </c>
      <c r="S11" s="61">
        <v>207.30699999999999</v>
      </c>
      <c r="T11" s="61">
        <v>66.873000000000005</v>
      </c>
      <c r="U11" s="61">
        <v>171.10300000000001</v>
      </c>
      <c r="V11" s="61">
        <v>8805.3410000000003</v>
      </c>
      <c r="W11"/>
      <c r="AJ11"/>
      <c r="AK11"/>
      <c r="AL11"/>
      <c r="AM11"/>
      <c r="AN11"/>
      <c r="AO11"/>
    </row>
    <row r="12" spans="1:233">
      <c r="K12" s="15"/>
      <c r="L12" s="10"/>
      <c r="M12" s="235">
        <v>2006</v>
      </c>
      <c r="N12" s="61">
        <v>3034.58</v>
      </c>
      <c r="O12" s="61">
        <v>2170.3000000000002</v>
      </c>
      <c r="P12" s="61">
        <v>1665.557</v>
      </c>
      <c r="Q12" s="61">
        <v>687.48500000000001</v>
      </c>
      <c r="R12" s="61">
        <v>985.95699999999999</v>
      </c>
      <c r="S12" s="61">
        <v>208.43299999999999</v>
      </c>
      <c r="T12" s="61">
        <v>68.031999999999996</v>
      </c>
      <c r="U12" s="61">
        <v>178.45500000000001</v>
      </c>
      <c r="V12" s="61">
        <v>8998.7990000000009</v>
      </c>
      <c r="W12"/>
      <c r="AJ12"/>
      <c r="AK12"/>
      <c r="AL12"/>
      <c r="AM12"/>
      <c r="AN12"/>
      <c r="AO12"/>
    </row>
    <row r="13" spans="1:233">
      <c r="K13" s="15"/>
      <c r="L13" s="10"/>
      <c r="M13" s="235">
        <v>2007</v>
      </c>
      <c r="N13" s="61">
        <f>NSW!$Y$27/1000</f>
        <v>3135.6129999999998</v>
      </c>
      <c r="O13" s="61">
        <f>VIC!$Y$27/1000</f>
        <v>2260.2950000000001</v>
      </c>
      <c r="P13" s="61">
        <f>QLD!$Y$27/1000</f>
        <v>1763.614</v>
      </c>
      <c r="Q13" s="61">
        <f>SA!$Y$27/1000</f>
        <v>707.03399999999999</v>
      </c>
      <c r="R13" s="61">
        <f>WA!$Y$27/1000</f>
        <v>1049.395</v>
      </c>
      <c r="S13" s="61">
        <f>TAS!$Y$27/1000</f>
        <v>212.99700000000001</v>
      </c>
      <c r="T13" s="61">
        <f>NT!$Y$27/1000</f>
        <v>72.363</v>
      </c>
      <c r="U13" s="61">
        <f>ACT!$Y$27/1000</f>
        <v>190.178</v>
      </c>
      <c r="V13" s="61">
        <f>Australia!$Y$27/1000</f>
        <v>9391.4889999999996</v>
      </c>
      <c r="W13"/>
      <c r="AJ13"/>
      <c r="AK13"/>
      <c r="AL13"/>
      <c r="AM13"/>
      <c r="AN13"/>
      <c r="AO13"/>
    </row>
    <row r="14" spans="1:233">
      <c r="K14" s="15"/>
      <c r="L14" s="10"/>
      <c r="M14" s="235">
        <v>2008</v>
      </c>
      <c r="N14" s="61">
        <f>NSW!$AB$27/1000</f>
        <v>3189.4940000000001</v>
      </c>
      <c r="O14" s="61">
        <f>VIC!$AB$27/1000</f>
        <v>2312.9549999999999</v>
      </c>
      <c r="P14" s="61">
        <f>QLD!$AB$27/1000</f>
        <v>1843.1379999999999</v>
      </c>
      <c r="Q14" s="61">
        <f>SA!$AB$27/1000</f>
        <v>720.77200000000005</v>
      </c>
      <c r="R14" s="61">
        <f>WA!$AB$27/1000</f>
        <v>1107.3820000000001</v>
      </c>
      <c r="S14" s="61">
        <f>TAS!$AB$27/1000</f>
        <v>215.732</v>
      </c>
      <c r="T14" s="61">
        <f>NT!$AB$27/1000</f>
        <v>75.840999999999994</v>
      </c>
      <c r="U14" s="61">
        <f>ACT!$AB$27/1000</f>
        <v>191.53399999999999</v>
      </c>
      <c r="V14" s="61">
        <f>Australia!$AB$27/1000</f>
        <v>9656.848</v>
      </c>
      <c r="W14"/>
      <c r="AJ14"/>
      <c r="AK14"/>
      <c r="AL14"/>
      <c r="AM14"/>
      <c r="AN14"/>
      <c r="AO14"/>
    </row>
    <row r="15" spans="1:233">
      <c r="K15" s="15"/>
      <c r="L15" s="10"/>
      <c r="M15" s="235">
        <v>2009</v>
      </c>
      <c r="N15" s="61">
        <f>SUMIFS(Table_phiac_sql_ReturnsDB_vw_AgeCohort_HT[InsuredPersons],Table_phiac_sql_ReturnsDB_vw_AgeCohort_HT[Year],$M15,Table_phiac_sql_ReturnsDB_vw_AgeCohort_HT[MonthEnd],"Dec*",Table_phiac_sql_ReturnsDB_vw_AgeCohort_HT[State],N$3)/1000</f>
        <v>3247.252</v>
      </c>
      <c r="O15" s="61">
        <f>SUMIFS(Table_phiac_sql_ReturnsDB_vw_AgeCohort_HT[InsuredPersons],Table_phiac_sql_ReturnsDB_vw_AgeCohort_HT[Year],$M15,Table_phiac_sql_ReturnsDB_vw_AgeCohort_HT[MonthEnd],"Dec*",Table_phiac_sql_ReturnsDB_vw_AgeCohort_HT[State],O$3)/1000</f>
        <v>2361.085</v>
      </c>
      <c r="P15" s="61">
        <f>SUMIFS(Table_phiac_sql_ReturnsDB_vw_AgeCohort_HT[InsuredPersons],Table_phiac_sql_ReturnsDB_vw_AgeCohort_HT[Year],$M15,Table_phiac_sql_ReturnsDB_vw_AgeCohort_HT[MonthEnd],"Dec*",Table_phiac_sql_ReturnsDB_vw_AgeCohort_HT[State],P$3)/1000</f>
        <v>1889.9290000000001</v>
      </c>
      <c r="Q15" s="61">
        <f>SUMIFS(Table_phiac_sql_ReturnsDB_vw_AgeCohort_HT[InsuredPersons],Table_phiac_sql_ReturnsDB_vw_AgeCohort_HT[Year],$M15,Table_phiac_sql_ReturnsDB_vw_AgeCohort_HT[MonthEnd],"Dec*",Table_phiac_sql_ReturnsDB_vw_AgeCohort_HT[State],Q$3)/1000</f>
        <v>730.46</v>
      </c>
      <c r="R15" s="61">
        <f>SUMIFS(Table_phiac_sql_ReturnsDB_vw_AgeCohort_HT[InsuredPersons],Table_phiac_sql_ReturnsDB_vw_AgeCohort_HT[Year],$M15,Table_phiac_sql_ReturnsDB_vw_AgeCohort_HT[MonthEnd],"Dec*",Table_phiac_sql_ReturnsDB_vw_AgeCohort_HT[State],R$3)/1000</f>
        <v>1145.088</v>
      </c>
      <c r="S15" s="61">
        <f>SUMIFS(Table_phiac_sql_ReturnsDB_vw_AgeCohort_HT[InsuredPersons],Table_phiac_sql_ReturnsDB_vw_AgeCohort_HT[Year],$M15,Table_phiac_sql_ReturnsDB_vw_AgeCohort_HT[MonthEnd],"Dec*",Table_phiac_sql_ReturnsDB_vw_AgeCohort_HT[State],S$3)/1000</f>
        <v>218.1</v>
      </c>
      <c r="T15" s="61">
        <f>SUMIFS(Table_phiac_sql_ReturnsDB_vw_AgeCohort_HT[InsuredPersons],Table_phiac_sql_ReturnsDB_vw_AgeCohort_HT[Year],$M15,Table_phiac_sql_ReturnsDB_vw_AgeCohort_HT[MonthEnd],"Dec*",Table_phiac_sql_ReturnsDB_vw_AgeCohort_HT[State],T$3)/1000</f>
        <v>79.272999999999996</v>
      </c>
      <c r="U15" s="61">
        <f>SUMIFS(Table_phiac_sql_ReturnsDB_vw_AgeCohort_HT[InsuredPersons],Table_phiac_sql_ReturnsDB_vw_AgeCohort_HT[Year],$M15,Table_phiac_sql_ReturnsDB_vw_AgeCohort_HT[MonthEnd],"Dec*",Table_phiac_sql_ReturnsDB_vw_AgeCohort_HT[State],U$3)/1000</f>
        <v>195.01400000000001</v>
      </c>
      <c r="V15" s="61">
        <f>SUMIFS(Table_phiac_sql_ReturnsDB_vw_AgeCohort_HT[InsuredPersons],Table_phiac_sql_ReturnsDB_vw_AgeCohort_HT[Year],$M15,Table_phiac_sql_ReturnsDB_vw_AgeCohort_HT[MonthEnd],"Dec*")/1000</f>
        <v>9866.2009999999991</v>
      </c>
      <c r="W15"/>
      <c r="AJ15"/>
      <c r="AK15"/>
      <c r="AL15"/>
      <c r="AM15"/>
      <c r="AN15"/>
      <c r="AO15"/>
    </row>
    <row r="16" spans="1:233">
      <c r="K16" s="15"/>
      <c r="L16" s="10"/>
      <c r="M16" s="235">
        <v>2010</v>
      </c>
      <c r="N16" s="61">
        <f>SUMIFS(Table_phiac_sql_ReturnsDB_vw_AgeCohort_HT[InsuredPersons],Table_phiac_sql_ReturnsDB_vw_AgeCohort_HT[Year],$M16,Table_phiac_sql_ReturnsDB_vw_AgeCohort_HT[MonthEnd],"Dec*",Table_phiac_sql_ReturnsDB_vw_AgeCohort_HT[State],N$3)/1000</f>
        <v>3319.049</v>
      </c>
      <c r="O16" s="61">
        <f>SUMIFS(Table_phiac_sql_ReturnsDB_vw_AgeCohort_HT[InsuredPersons],Table_phiac_sql_ReturnsDB_vw_AgeCohort_HT[Year],$M16,Table_phiac_sql_ReturnsDB_vw_AgeCohort_HT[MonthEnd],"Dec*",Table_phiac_sql_ReturnsDB_vw_AgeCohort_HT[State],O$3)/1000</f>
        <v>2415.7849999999999</v>
      </c>
      <c r="P16" s="61">
        <f>SUMIFS(Table_phiac_sql_ReturnsDB_vw_AgeCohort_HT[InsuredPersons],Table_phiac_sql_ReturnsDB_vw_AgeCohort_HT[Year],$M16,Table_phiac_sql_ReturnsDB_vw_AgeCohort_HT[MonthEnd],"Dec*",Table_phiac_sql_ReturnsDB_vw_AgeCohort_HT[State],P$3)/1000</f>
        <v>1941.76</v>
      </c>
      <c r="Q16" s="61">
        <f>SUMIFS(Table_phiac_sql_ReturnsDB_vw_AgeCohort_HT[InsuredPersons],Table_phiac_sql_ReturnsDB_vw_AgeCohort_HT[Year],$M16,Table_phiac_sql_ReturnsDB_vw_AgeCohort_HT[MonthEnd],"Dec*",Table_phiac_sql_ReturnsDB_vw_AgeCohort_HT[State],Q$3)/1000</f>
        <v>740.48299999999995</v>
      </c>
      <c r="R16" s="61">
        <f>SUMIFS(Table_phiac_sql_ReturnsDB_vw_AgeCohort_HT[InsuredPersons],Table_phiac_sql_ReturnsDB_vw_AgeCohort_HT[Year],$M16,Table_phiac_sql_ReturnsDB_vw_AgeCohort_HT[MonthEnd],"Dec*",Table_phiac_sql_ReturnsDB_vw_AgeCohort_HT[State],R$3)/1000</f>
        <v>1195.06</v>
      </c>
      <c r="S16" s="61">
        <f>SUMIFS(Table_phiac_sql_ReturnsDB_vw_AgeCohort_HT[InsuredPersons],Table_phiac_sql_ReturnsDB_vw_AgeCohort_HT[Year],$M16,Table_phiac_sql_ReturnsDB_vw_AgeCohort_HT[MonthEnd],"Dec*",Table_phiac_sql_ReturnsDB_vw_AgeCohort_HT[State],S$3)/1000</f>
        <v>221.035</v>
      </c>
      <c r="T16" s="61">
        <f>SUMIFS(Table_phiac_sql_ReturnsDB_vw_AgeCohort_HT[InsuredPersons],Table_phiac_sql_ReturnsDB_vw_AgeCohort_HT[Year],$M16,Table_phiac_sql_ReturnsDB_vw_AgeCohort_HT[MonthEnd],"Dec*",Table_phiac_sql_ReturnsDB_vw_AgeCohort_HT[State],T$3)/1000</f>
        <v>82.739000000000004</v>
      </c>
      <c r="U16" s="61">
        <f>SUMIFS(Table_phiac_sql_ReturnsDB_vw_AgeCohort_HT[InsuredPersons],Table_phiac_sql_ReturnsDB_vw_AgeCohort_HT[Year],$M16,Table_phiac_sql_ReturnsDB_vw_AgeCohort_HT[MonthEnd],"Dec*",Table_phiac_sql_ReturnsDB_vw_AgeCohort_HT[State],U$3)/1000</f>
        <v>201.61099999999999</v>
      </c>
      <c r="V16" s="61">
        <f>SUMIFS(Table_phiac_sql_ReturnsDB_vw_AgeCohort_HT[InsuredPersons],Table_phiac_sql_ReturnsDB_vw_AgeCohort_HT[Year],$M16,Table_phiac_sql_ReturnsDB_vw_AgeCohort_HT[MonthEnd],"Dec*")/1000</f>
        <v>10117.522000000001</v>
      </c>
      <c r="W16"/>
      <c r="AJ16"/>
      <c r="AK16"/>
      <c r="AL16"/>
      <c r="AM16"/>
      <c r="AN16"/>
      <c r="AO16"/>
    </row>
    <row r="17" spans="11:41">
      <c r="K17" s="15"/>
      <c r="L17" s="10"/>
      <c r="M17" s="235">
        <v>2011</v>
      </c>
      <c r="N17" s="61">
        <f>SUMIFS(Table_phiac_sql_ReturnsDB_vw_AgeCohort_HT[InsuredPersons],Table_phiac_sql_ReturnsDB_vw_AgeCohort_HT[Year],$M17,Table_phiac_sql_ReturnsDB_vw_AgeCohort_HT[MonthEnd],"Dec*",Table_phiac_sql_ReturnsDB_vw_AgeCohort_HT[State],N$3)/1000</f>
        <v>3402.873</v>
      </c>
      <c r="O17" s="61">
        <f>SUMIFS(Table_phiac_sql_ReturnsDB_vw_AgeCohort_HT[InsuredPersons],Table_phiac_sql_ReturnsDB_vw_AgeCohort_HT[Year],$M17,Table_phiac_sql_ReturnsDB_vw_AgeCohort_HT[MonthEnd],"Dec*",Table_phiac_sql_ReturnsDB_vw_AgeCohort_HT[State],O$3)/1000</f>
        <v>2475.8910000000001</v>
      </c>
      <c r="P17" s="61">
        <f>SUMIFS(Table_phiac_sql_ReturnsDB_vw_AgeCohort_HT[InsuredPersons],Table_phiac_sql_ReturnsDB_vw_AgeCohort_HT[Year],$M17,Table_phiac_sql_ReturnsDB_vw_AgeCohort_HT[MonthEnd],"Dec*",Table_phiac_sql_ReturnsDB_vw_AgeCohort_HT[State],P$3)/1000</f>
        <v>2006.876</v>
      </c>
      <c r="Q17" s="61">
        <f>SUMIFS(Table_phiac_sql_ReturnsDB_vw_AgeCohort_HT[InsuredPersons],Table_phiac_sql_ReturnsDB_vw_AgeCohort_HT[Year],$M17,Table_phiac_sql_ReturnsDB_vw_AgeCohort_HT[MonthEnd],"Dec*",Table_phiac_sql_ReturnsDB_vw_AgeCohort_HT[State],Q$3)/1000</f>
        <v>750.59299999999996</v>
      </c>
      <c r="R17" s="61">
        <f>SUMIFS(Table_phiac_sql_ReturnsDB_vw_AgeCohort_HT[InsuredPersons],Table_phiac_sql_ReturnsDB_vw_AgeCohort_HT[Year],$M17,Table_phiac_sql_ReturnsDB_vw_AgeCohort_HT[MonthEnd],"Dec*",Table_phiac_sql_ReturnsDB_vw_AgeCohort_HT[State],R$3)/1000</f>
        <v>1248.559</v>
      </c>
      <c r="S17" s="61">
        <f>SUMIFS(Table_phiac_sql_ReturnsDB_vw_AgeCohort_HT[InsuredPersons],Table_phiac_sql_ReturnsDB_vw_AgeCohort_HT[Year],$M17,Table_phiac_sql_ReturnsDB_vw_AgeCohort_HT[MonthEnd],"Dec*",Table_phiac_sql_ReturnsDB_vw_AgeCohort_HT[State],S$3)/1000</f>
        <v>224.81100000000001</v>
      </c>
      <c r="T17" s="61">
        <f>SUMIFS(Table_phiac_sql_ReturnsDB_vw_AgeCohort_HT[InsuredPersons],Table_phiac_sql_ReturnsDB_vw_AgeCohort_HT[Year],$M17,Table_phiac_sql_ReturnsDB_vw_AgeCohort_HT[MonthEnd],"Dec*",Table_phiac_sql_ReturnsDB_vw_AgeCohort_HT[State],T$3)/1000</f>
        <v>86.028000000000006</v>
      </c>
      <c r="U17" s="61">
        <f>SUMIFS(Table_phiac_sql_ReturnsDB_vw_AgeCohort_HT[InsuredPersons],Table_phiac_sql_ReturnsDB_vw_AgeCohort_HT[Year],$M17,Table_phiac_sql_ReturnsDB_vw_AgeCohort_HT[MonthEnd],"Dec*",Table_phiac_sql_ReturnsDB_vw_AgeCohort_HT[State],U$3)/1000</f>
        <v>208.04900000000001</v>
      </c>
      <c r="V17" s="61">
        <f>SUMIFS(Table_phiac_sql_ReturnsDB_vw_AgeCohort_HT[InsuredPersons],Table_phiac_sql_ReturnsDB_vw_AgeCohort_HT[Year],$M17,Table_phiac_sql_ReturnsDB_vw_AgeCohort_HT[MonthEnd],"Dec*")/1000</f>
        <v>10403.68</v>
      </c>
      <c r="W17"/>
      <c r="AJ17"/>
      <c r="AK17"/>
      <c r="AL17"/>
      <c r="AM17"/>
      <c r="AN17"/>
      <c r="AO17"/>
    </row>
    <row r="18" spans="11:41">
      <c r="K18" s="15"/>
      <c r="L18" s="10"/>
      <c r="M18" s="235">
        <v>2012</v>
      </c>
      <c r="N18" s="61">
        <f>SUMIFS(Table_phiac_sql_ReturnsDB_vw_AgeCohort_HT[InsuredPersons],Table_phiac_sql_ReturnsDB_vw_AgeCohort_HT[Year],$M18,Table_phiac_sql_ReturnsDB_vw_AgeCohort_HT[MonthEnd],"Dec*",Table_phiac_sql_ReturnsDB_vw_AgeCohort_HT[State],N$3)/1000</f>
        <v>3485.9639999999999</v>
      </c>
      <c r="O18" s="61">
        <f>SUMIFS(Table_phiac_sql_ReturnsDB_vw_AgeCohort_HT[InsuredPersons],Table_phiac_sql_ReturnsDB_vw_AgeCohort_HT[Year],$M18,Table_phiac_sql_ReturnsDB_vw_AgeCohort_HT[MonthEnd],"Dec*",Table_phiac_sql_ReturnsDB_vw_AgeCohort_HT[State],O$3)/1000</f>
        <v>2535.3130000000001</v>
      </c>
      <c r="P18" s="61">
        <f>SUMIFS(Table_phiac_sql_ReturnsDB_vw_AgeCohort_HT[InsuredPersons],Table_phiac_sql_ReturnsDB_vw_AgeCohort_HT[Year],$M18,Table_phiac_sql_ReturnsDB_vw_AgeCohort_HT[MonthEnd],"Dec*",Table_phiac_sql_ReturnsDB_vw_AgeCohort_HT[State],P$3)/1000</f>
        <v>2076.0360000000001</v>
      </c>
      <c r="Q18" s="61">
        <f>SUMIFS(Table_phiac_sql_ReturnsDB_vw_AgeCohort_HT[InsuredPersons],Table_phiac_sql_ReturnsDB_vw_AgeCohort_HT[Year],$M18,Table_phiac_sql_ReturnsDB_vw_AgeCohort_HT[MonthEnd],"Dec*",Table_phiac_sql_ReturnsDB_vw_AgeCohort_HT[State],Q$3)/1000</f>
        <v>762.20899999999995</v>
      </c>
      <c r="R18" s="61">
        <f>SUMIFS(Table_phiac_sql_ReturnsDB_vw_AgeCohort_HT[InsuredPersons],Table_phiac_sql_ReturnsDB_vw_AgeCohort_HT[Year],$M18,Table_phiac_sql_ReturnsDB_vw_AgeCohort_HT[MonthEnd],"Dec*",Table_phiac_sql_ReturnsDB_vw_AgeCohort_HT[State],R$3)/1000</f>
        <v>1317.1</v>
      </c>
      <c r="S18" s="61">
        <f>SUMIFS(Table_phiac_sql_ReturnsDB_vw_AgeCohort_HT[InsuredPersons],Table_phiac_sql_ReturnsDB_vw_AgeCohort_HT[Year],$M18,Table_phiac_sql_ReturnsDB_vw_AgeCohort_HT[MonthEnd],"Dec*",Table_phiac_sql_ReturnsDB_vw_AgeCohort_HT[State],S$3)/1000</f>
        <v>228.148</v>
      </c>
      <c r="T18" s="61">
        <f>SUMIFS(Table_phiac_sql_ReturnsDB_vw_AgeCohort_HT[InsuredPersons],Table_phiac_sql_ReturnsDB_vw_AgeCohort_HT[Year],$M18,Table_phiac_sql_ReturnsDB_vw_AgeCohort_HT[MonthEnd],"Dec*",Table_phiac_sql_ReturnsDB_vw_AgeCohort_HT[State],T$3)/1000</f>
        <v>90.590999999999994</v>
      </c>
      <c r="U18" s="61">
        <f>SUMIFS(Table_phiac_sql_ReturnsDB_vw_AgeCohort_HT[InsuredPersons],Table_phiac_sql_ReturnsDB_vw_AgeCohort_HT[Year],$M18,Table_phiac_sql_ReturnsDB_vw_AgeCohort_HT[MonthEnd],"Dec*",Table_phiac_sql_ReturnsDB_vw_AgeCohort_HT[State],U$3)/1000</f>
        <v>214.958</v>
      </c>
      <c r="V18" s="61">
        <f>SUMIFS(Table_phiac_sql_ReturnsDB_vw_AgeCohort_HT[InsuredPersons],Table_phiac_sql_ReturnsDB_vw_AgeCohort_HT[Year],$M18,Table_phiac_sql_ReturnsDB_vw_AgeCohort_HT[MonthEnd],"Dec*")/1000</f>
        <v>10710.319</v>
      </c>
      <c r="W18"/>
      <c r="AJ18"/>
      <c r="AK18"/>
      <c r="AL18"/>
      <c r="AM18"/>
      <c r="AN18"/>
      <c r="AO18"/>
    </row>
    <row r="19" spans="11:41">
      <c r="K19" s="15"/>
      <c r="L19" s="10"/>
      <c r="M19" s="235">
        <v>2013</v>
      </c>
      <c r="N19" s="61">
        <f>SUMIFS(Table_phiac_sql_ReturnsDB_vw_AgeCohort_HT[InsuredPersons],Table_phiac_sql_ReturnsDB_vw_AgeCohort_HT[Year],$M19,Table_phiac_sql_ReturnsDB_vw_AgeCohort_HT[MonthEnd],"Dec*",Table_phiac_sql_ReturnsDB_vw_AgeCohort_HT[State],N$3)/1000</f>
        <v>3556.8119999999999</v>
      </c>
      <c r="O19" s="61">
        <f>SUMIFS(Table_phiac_sql_ReturnsDB_vw_AgeCohort_HT[InsuredPersons],Table_phiac_sql_ReturnsDB_vw_AgeCohort_HT[Year],$M19,Table_phiac_sql_ReturnsDB_vw_AgeCohort_HT[MonthEnd],"Dec*",Table_phiac_sql_ReturnsDB_vw_AgeCohort_HT[State],O$3)/1000</f>
        <v>2591.2890000000002</v>
      </c>
      <c r="P19" s="61">
        <f>SUMIFS(Table_phiac_sql_ReturnsDB_vw_AgeCohort_HT[InsuredPersons],Table_phiac_sql_ReturnsDB_vw_AgeCohort_HT[Year],$M19,Table_phiac_sql_ReturnsDB_vw_AgeCohort_HT[MonthEnd],"Dec*",Table_phiac_sql_ReturnsDB_vw_AgeCohort_HT[State],P$3)/1000</f>
        <v>2125.3580000000002</v>
      </c>
      <c r="Q19" s="61">
        <f>SUMIFS(Table_phiac_sql_ReturnsDB_vw_AgeCohort_HT[InsuredPersons],Table_phiac_sql_ReturnsDB_vw_AgeCohort_HT[Year],$M19,Table_phiac_sql_ReturnsDB_vw_AgeCohort_HT[MonthEnd],"Dec*",Table_phiac_sql_ReturnsDB_vw_AgeCohort_HT[State],Q$3)/1000</f>
        <v>771.55399999999997</v>
      </c>
      <c r="R19" s="61">
        <f>SUMIFS(Table_phiac_sql_ReturnsDB_vw_AgeCohort_HT[InsuredPersons],Table_phiac_sql_ReturnsDB_vw_AgeCohort_HT[Year],$M19,Table_phiac_sql_ReturnsDB_vw_AgeCohort_HT[MonthEnd],"Dec*",Table_phiac_sql_ReturnsDB_vw_AgeCohort_HT[State],R$3)/1000</f>
        <v>1368.0340000000001</v>
      </c>
      <c r="S19" s="61">
        <f>SUMIFS(Table_phiac_sql_ReturnsDB_vw_AgeCohort_HT[InsuredPersons],Table_phiac_sql_ReturnsDB_vw_AgeCohort_HT[Year],$M19,Table_phiac_sql_ReturnsDB_vw_AgeCohort_HT[MonthEnd],"Dec*",Table_phiac_sql_ReturnsDB_vw_AgeCohort_HT[State],S$3)/1000</f>
        <v>230.702</v>
      </c>
      <c r="T19" s="61">
        <f>SUMIFS(Table_phiac_sql_ReturnsDB_vw_AgeCohort_HT[InsuredPersons],Table_phiac_sql_ReturnsDB_vw_AgeCohort_HT[Year],$M19,Table_phiac_sql_ReturnsDB_vw_AgeCohort_HT[MonthEnd],"Dec*",Table_phiac_sql_ReturnsDB_vw_AgeCohort_HT[State],T$3)/1000</f>
        <v>93.929000000000002</v>
      </c>
      <c r="U19" s="61">
        <f>SUMIFS(Table_phiac_sql_ReturnsDB_vw_AgeCohort_HT[InsuredPersons],Table_phiac_sql_ReturnsDB_vw_AgeCohort_HT[Year],$M19,Table_phiac_sql_ReturnsDB_vw_AgeCohort_HT[MonthEnd],"Dec*",Table_phiac_sql_ReturnsDB_vw_AgeCohort_HT[State],U$3)/1000</f>
        <v>220.75</v>
      </c>
      <c r="V19" s="61">
        <f>SUMIFS(Table_phiac_sql_ReturnsDB_vw_AgeCohort_HT[InsuredPersons],Table_phiac_sql_ReturnsDB_vw_AgeCohort_HT[Year],$M19,Table_phiac_sql_ReturnsDB_vw_AgeCohort_HT[MonthEnd],"Dec*")/1000</f>
        <v>10958.428</v>
      </c>
      <c r="W19"/>
      <c r="AJ19"/>
      <c r="AK19"/>
      <c r="AL19"/>
      <c r="AM19"/>
      <c r="AN19"/>
      <c r="AO19"/>
    </row>
    <row r="20" spans="11:41">
      <c r="K20" s="15"/>
      <c r="L20" s="10"/>
      <c r="M20" s="235">
        <v>2014</v>
      </c>
      <c r="N20" s="61">
        <f>SUMIFS(Table_phiac_sql_ReturnsDB_vw_AgeCohort_HT[InsuredPersons],Table_phiac_sql_ReturnsDB_vw_AgeCohort_HT[Year],$M20,Table_phiac_sql_ReturnsDB_vw_AgeCohort_HT[MonthEnd],"Dec*",Table_phiac_sql_ReturnsDB_vw_AgeCohort_HT[State],N$3)/1000</f>
        <v>3628.848</v>
      </c>
      <c r="O20" s="61">
        <f>SUMIFS(Table_phiac_sql_ReturnsDB_vw_AgeCohort_HT[InsuredPersons],Table_phiac_sql_ReturnsDB_vw_AgeCohort_HT[Year],$M20,Table_phiac_sql_ReturnsDB_vw_AgeCohort_HT[MonthEnd],"Dec*",Table_phiac_sql_ReturnsDB_vw_AgeCohort_HT[State],O$3)/1000</f>
        <v>2644.6210000000001</v>
      </c>
      <c r="P20" s="61">
        <f>SUMIFS(Table_phiac_sql_ReturnsDB_vw_AgeCohort_HT[InsuredPersons],Table_phiac_sql_ReturnsDB_vw_AgeCohort_HT[Year],$M20,Table_phiac_sql_ReturnsDB_vw_AgeCohort_HT[MonthEnd],"Dec*",Table_phiac_sql_ReturnsDB_vw_AgeCohort_HT[State],P$3)/1000</f>
        <v>2158.6489999999999</v>
      </c>
      <c r="Q20" s="61">
        <f>SUMIFS(Table_phiac_sql_ReturnsDB_vw_AgeCohort_HT[InsuredPersons],Table_phiac_sql_ReturnsDB_vw_AgeCohort_HT[Year],$M20,Table_phiac_sql_ReturnsDB_vw_AgeCohort_HT[MonthEnd],"Dec*",Table_phiac_sql_ReturnsDB_vw_AgeCohort_HT[State],Q$3)/1000</f>
        <v>781.21199999999999</v>
      </c>
      <c r="R20" s="61">
        <f>SUMIFS(Table_phiac_sql_ReturnsDB_vw_AgeCohort_HT[InsuredPersons],Table_phiac_sql_ReturnsDB_vw_AgeCohort_HT[Year],$M20,Table_phiac_sql_ReturnsDB_vw_AgeCohort_HT[MonthEnd],"Dec*",Table_phiac_sql_ReturnsDB_vw_AgeCohort_HT[State],R$3)/1000</f>
        <v>1413.146</v>
      </c>
      <c r="S20" s="61">
        <f>SUMIFS(Table_phiac_sql_ReturnsDB_vw_AgeCohort_HT[InsuredPersons],Table_phiac_sql_ReturnsDB_vw_AgeCohort_HT[Year],$M20,Table_phiac_sql_ReturnsDB_vw_AgeCohort_HT[MonthEnd],"Dec*",Table_phiac_sql_ReturnsDB_vw_AgeCohort_HT[State],S$3)/1000</f>
        <v>232.74</v>
      </c>
      <c r="T20" s="61">
        <f>SUMIFS(Table_phiac_sql_ReturnsDB_vw_AgeCohort_HT[InsuredPersons],Table_phiac_sql_ReturnsDB_vw_AgeCohort_HT[Year],$M20,Table_phiac_sql_ReturnsDB_vw_AgeCohort_HT[MonthEnd],"Dec*",Table_phiac_sql_ReturnsDB_vw_AgeCohort_HT[State],T$3)/1000</f>
        <v>96.436000000000007</v>
      </c>
      <c r="U20" s="61">
        <f>SUMIFS(Table_phiac_sql_ReturnsDB_vw_AgeCohort_HT[InsuredPersons],Table_phiac_sql_ReturnsDB_vw_AgeCohort_HT[Year],$M20,Table_phiac_sql_ReturnsDB_vw_AgeCohort_HT[MonthEnd],"Dec*",Table_phiac_sql_ReturnsDB_vw_AgeCohort_HT[State],U$3)/1000</f>
        <v>225.059</v>
      </c>
      <c r="V20" s="61">
        <f>SUMIFS(Table_phiac_sql_ReturnsDB_vw_AgeCohort_HT[InsuredPersons],Table_phiac_sql_ReturnsDB_vw_AgeCohort_HT[Year],$M20,Table_phiac_sql_ReturnsDB_vw_AgeCohort_HT[MonthEnd],"Dec*")/1000</f>
        <v>11180.710999999999</v>
      </c>
      <c r="W20"/>
      <c r="AJ20"/>
      <c r="AK20"/>
      <c r="AL20"/>
      <c r="AM20"/>
      <c r="AN20"/>
      <c r="AO20"/>
    </row>
    <row r="21" spans="11:41">
      <c r="K21" s="15"/>
      <c r="L21" s="10"/>
      <c r="M21" s="235">
        <v>2015</v>
      </c>
      <c r="N21" s="61">
        <f>SUMIFS(Table_phiac_sql_ReturnsDB_vw_AgeCohort_HT[InsuredPersons],Table_phiac_sql_ReturnsDB_vw_AgeCohort_HT[Year],$M21,Table_phiac_sql_ReturnsDB_vw_AgeCohort_HT[MonthEnd],"Dec*",Table_phiac_sql_ReturnsDB_vw_AgeCohort_HT[State],N$3)/1000</f>
        <v>3682.03</v>
      </c>
      <c r="O21" s="61">
        <f>SUMIFS(Table_phiac_sql_ReturnsDB_vw_AgeCohort_HT[InsuredPersons],Table_phiac_sql_ReturnsDB_vw_AgeCohort_HT[Year],$M21,Table_phiac_sql_ReturnsDB_vw_AgeCohort_HT[MonthEnd],"Dec*",Table_phiac_sql_ReturnsDB_vw_AgeCohort_HT[State],O$3)/1000</f>
        <v>2681.335</v>
      </c>
      <c r="P21" s="61">
        <f>SUMIFS(Table_phiac_sql_ReturnsDB_vw_AgeCohort_HT[InsuredPersons],Table_phiac_sql_ReturnsDB_vw_AgeCohort_HT[Year],$M21,Table_phiac_sql_ReturnsDB_vw_AgeCohort_HT[MonthEnd],"Dec*",Table_phiac_sql_ReturnsDB_vw_AgeCohort_HT[State],P$3)/1000</f>
        <v>2159.7080000000001</v>
      </c>
      <c r="Q21" s="61">
        <f>SUMIFS(Table_phiac_sql_ReturnsDB_vw_AgeCohort_HT[InsuredPersons],Table_phiac_sql_ReturnsDB_vw_AgeCohort_HT[Year],$M21,Table_phiac_sql_ReturnsDB_vw_AgeCohort_HT[MonthEnd],"Dec*",Table_phiac_sql_ReturnsDB_vw_AgeCohort_HT[State],Q$3)/1000</f>
        <v>786.03</v>
      </c>
      <c r="R21" s="61">
        <f>SUMIFS(Table_phiac_sql_ReturnsDB_vw_AgeCohort_HT[InsuredPersons],Table_phiac_sql_ReturnsDB_vw_AgeCohort_HT[Year],$M21,Table_phiac_sql_ReturnsDB_vw_AgeCohort_HT[MonthEnd],"Dec*",Table_phiac_sql_ReturnsDB_vw_AgeCohort_HT[State],R$3)/1000</f>
        <v>1438.39</v>
      </c>
      <c r="S21" s="61">
        <f>SUMIFS(Table_phiac_sql_ReturnsDB_vw_AgeCohort_HT[InsuredPersons],Table_phiac_sql_ReturnsDB_vw_AgeCohort_HT[Year],$M21,Table_phiac_sql_ReturnsDB_vw_AgeCohort_HT[MonthEnd],"Dec*",Table_phiac_sql_ReturnsDB_vw_AgeCohort_HT[State],S$3)/1000</f>
        <v>233.18100000000001</v>
      </c>
      <c r="T21" s="61">
        <f>SUMIFS(Table_phiac_sql_ReturnsDB_vw_AgeCohort_HT[InsuredPersons],Table_phiac_sql_ReturnsDB_vw_AgeCohort_HT[Year],$M21,Table_phiac_sql_ReturnsDB_vw_AgeCohort_HT[MonthEnd],"Dec*",Table_phiac_sql_ReturnsDB_vw_AgeCohort_HT[State],T$3)/1000</f>
        <v>99.088999999999999</v>
      </c>
      <c r="U21" s="61">
        <f>SUMIFS(Table_phiac_sql_ReturnsDB_vw_AgeCohort_HT[InsuredPersons],Table_phiac_sql_ReturnsDB_vw_AgeCohort_HT[Year],$M21,Table_phiac_sql_ReturnsDB_vw_AgeCohort_HT[MonthEnd],"Dec*",Table_phiac_sql_ReturnsDB_vw_AgeCohort_HT[State],U$3)/1000</f>
        <v>228.702</v>
      </c>
      <c r="V21" s="61">
        <f>SUMIFS(Table_phiac_sql_ReturnsDB_vw_AgeCohort_HT[InsuredPersons],Table_phiac_sql_ReturnsDB_vw_AgeCohort_HT[Year],$M21,Table_phiac_sql_ReturnsDB_vw_AgeCohort_HT[MonthEnd],"Dec*")/1000</f>
        <v>11308.465</v>
      </c>
      <c r="W21"/>
      <c r="AJ21"/>
      <c r="AK21"/>
      <c r="AL21"/>
      <c r="AM21"/>
      <c r="AN21"/>
      <c r="AO21"/>
    </row>
    <row r="22" spans="11:41">
      <c r="K22" s="15"/>
      <c r="L22" s="10"/>
      <c r="M22" s="235">
        <v>2016</v>
      </c>
      <c r="N22" s="61">
        <f>SUMIFS(Table_phiac_sql_ReturnsDB_vw_AgeCohort_HT[InsuredPersons],Table_phiac_sql_ReturnsDB_vw_AgeCohort_HT[Year],$M22,Table_phiac_sql_ReturnsDB_vw_AgeCohort_HT[MonthEnd],"Dec*",Table_phiac_sql_ReturnsDB_vw_AgeCohort_HT[State],N$3)/1000</f>
        <v>3704.6950000000002</v>
      </c>
      <c r="O22" s="61">
        <f>SUMIFS(Table_phiac_sql_ReturnsDB_vw_AgeCohort_HT[InsuredPersons],Table_phiac_sql_ReturnsDB_vw_AgeCohort_HT[Year],$M22,Table_phiac_sql_ReturnsDB_vw_AgeCohort_HT[MonthEnd],"Dec*",Table_phiac_sql_ReturnsDB_vw_AgeCohort_HT[State],O$3)/1000</f>
        <v>2692.5929999999998</v>
      </c>
      <c r="P22" s="61">
        <f>SUMIFS(Table_phiac_sql_ReturnsDB_vw_AgeCohort_HT[InsuredPersons],Table_phiac_sql_ReturnsDB_vw_AgeCohort_HT[Year],$M22,Table_phiac_sql_ReturnsDB_vw_AgeCohort_HT[MonthEnd],"Dec*",Table_phiac_sql_ReturnsDB_vw_AgeCohort_HT[State],P$3)/1000</f>
        <v>2142.5619999999999</v>
      </c>
      <c r="Q22" s="61">
        <f>SUMIFS(Table_phiac_sql_ReturnsDB_vw_AgeCohort_HT[InsuredPersons],Table_phiac_sql_ReturnsDB_vw_AgeCohort_HT[Year],$M22,Table_phiac_sql_ReturnsDB_vw_AgeCohort_HT[MonthEnd],"Dec*",Table_phiac_sql_ReturnsDB_vw_AgeCohort_HT[State],Q$3)/1000</f>
        <v>785.61699999999996</v>
      </c>
      <c r="R22" s="61">
        <f>SUMIFS(Table_phiac_sql_ReturnsDB_vw_AgeCohort_HT[InsuredPersons],Table_phiac_sql_ReturnsDB_vw_AgeCohort_HT[Year],$M22,Table_phiac_sql_ReturnsDB_vw_AgeCohort_HT[MonthEnd],"Dec*",Table_phiac_sql_ReturnsDB_vw_AgeCohort_HT[State],R$3)/1000</f>
        <v>1439.758</v>
      </c>
      <c r="S22" s="61">
        <f>SUMIFS(Table_phiac_sql_ReturnsDB_vw_AgeCohort_HT[InsuredPersons],Table_phiac_sql_ReturnsDB_vw_AgeCohort_HT[Year],$M22,Table_phiac_sql_ReturnsDB_vw_AgeCohort_HT[MonthEnd],"Dec*",Table_phiac_sql_ReturnsDB_vw_AgeCohort_HT[State],S$3)/1000</f>
        <v>231.75899999999999</v>
      </c>
      <c r="T22" s="61">
        <f>SUMIFS(Table_phiac_sql_ReturnsDB_vw_AgeCohort_HT[InsuredPersons],Table_phiac_sql_ReturnsDB_vw_AgeCohort_HT[Year],$M22,Table_phiac_sql_ReturnsDB_vw_AgeCohort_HT[MonthEnd],"Dec*",Table_phiac_sql_ReturnsDB_vw_AgeCohort_HT[State],T$3)/1000</f>
        <v>100.39100000000001</v>
      </c>
      <c r="U22" s="61">
        <f>SUMIFS(Table_phiac_sql_ReturnsDB_vw_AgeCohort_HT[InsuredPersons],Table_phiac_sql_ReturnsDB_vw_AgeCohort_HT[Year],$M22,Table_phiac_sql_ReturnsDB_vw_AgeCohort_HT[MonthEnd],"Dec*",Table_phiac_sql_ReturnsDB_vw_AgeCohort_HT[State],U$3)/1000</f>
        <v>230.137</v>
      </c>
      <c r="V22" s="61">
        <f>SUMIFS(Table_phiac_sql_ReturnsDB_vw_AgeCohort_HT[InsuredPersons],Table_phiac_sql_ReturnsDB_vw_AgeCohort_HT[Year],$M22,Table_phiac_sql_ReturnsDB_vw_AgeCohort_HT[MonthEnd],"Dec*")/1000</f>
        <v>11327.512000000001</v>
      </c>
      <c r="W22"/>
      <c r="AJ22"/>
      <c r="AK22"/>
      <c r="AL22"/>
      <c r="AM22"/>
      <c r="AN22"/>
      <c r="AO22"/>
    </row>
    <row r="23" spans="11:41">
      <c r="K23" s="15"/>
      <c r="L23" s="10"/>
      <c r="M23" s="235">
        <v>2017</v>
      </c>
      <c r="N23" s="61">
        <f>SUMIFS(Table_phiac_sql_ReturnsDB_vw_AgeCohort_HT[InsuredPersons],Table_phiac_sql_ReturnsDB_vw_AgeCohort_HT[Year],$M23,Table_phiac_sql_ReturnsDB_vw_AgeCohort_HT[MonthEnd],"Dec*",Table_phiac_sql_ReturnsDB_vw_AgeCohort_HT[State],N$3)/1000</f>
        <v>3711.46</v>
      </c>
      <c r="O23" s="61">
        <f>SUMIFS(Table_phiac_sql_ReturnsDB_vw_AgeCohort_HT[InsuredPersons],Table_phiac_sql_ReturnsDB_vw_AgeCohort_HT[Year],$M23,Table_phiac_sql_ReturnsDB_vw_AgeCohort_HT[MonthEnd],"Dec*",Table_phiac_sql_ReturnsDB_vw_AgeCohort_HT[State],O$3)/1000</f>
        <v>2694.8649999999998</v>
      </c>
      <c r="P23" s="61">
        <f>SUMIFS(Table_phiac_sql_ReturnsDB_vw_AgeCohort_HT[InsuredPersons],Table_phiac_sql_ReturnsDB_vw_AgeCohort_HT[Year],$M23,Table_phiac_sql_ReturnsDB_vw_AgeCohort_HT[MonthEnd],"Dec*",Table_phiac_sql_ReturnsDB_vw_AgeCohort_HT[State],P$3)/1000</f>
        <v>2125.2950000000001</v>
      </c>
      <c r="Q23" s="61">
        <f>SUMIFS(Table_phiac_sql_ReturnsDB_vw_AgeCohort_HT[InsuredPersons],Table_phiac_sql_ReturnsDB_vw_AgeCohort_HT[Year],$M23,Table_phiac_sql_ReturnsDB_vw_AgeCohort_HT[MonthEnd],"Dec*",Table_phiac_sql_ReturnsDB_vw_AgeCohort_HT[State],Q$3)/1000</f>
        <v>783.33199999999999</v>
      </c>
      <c r="R23" s="61">
        <f>SUMIFS(Table_phiac_sql_ReturnsDB_vw_AgeCohort_HT[InsuredPersons],Table_phiac_sql_ReturnsDB_vw_AgeCohort_HT[Year],$M23,Table_phiac_sql_ReturnsDB_vw_AgeCohort_HT[MonthEnd],"Dec*",Table_phiac_sql_ReturnsDB_vw_AgeCohort_HT[State],R$3)/1000</f>
        <v>1431.021</v>
      </c>
      <c r="S23" s="61">
        <f>SUMIFS(Table_phiac_sql_ReturnsDB_vw_AgeCohort_HT[InsuredPersons],Table_phiac_sql_ReturnsDB_vw_AgeCohort_HT[Year],$M23,Table_phiac_sql_ReturnsDB_vw_AgeCohort_HT[MonthEnd],"Dec*",Table_phiac_sql_ReturnsDB_vw_AgeCohort_HT[State],S$3)/1000</f>
        <v>230.15100000000001</v>
      </c>
      <c r="T23" s="61">
        <f>SUMIFS(Table_phiac_sql_ReturnsDB_vw_AgeCohort_HT[InsuredPersons],Table_phiac_sql_ReturnsDB_vw_AgeCohort_HT[Year],$M23,Table_phiac_sql_ReturnsDB_vw_AgeCohort_HT[MonthEnd],"Dec*",Table_phiac_sql_ReturnsDB_vw_AgeCohort_HT[State],T$3)/1000</f>
        <v>99.69</v>
      </c>
      <c r="U23" s="61">
        <f>SUMIFS(Table_phiac_sql_ReturnsDB_vw_AgeCohort_HT[InsuredPersons],Table_phiac_sql_ReturnsDB_vw_AgeCohort_HT[Year],$M23,Table_phiac_sql_ReturnsDB_vw_AgeCohort_HT[MonthEnd],"Dec*",Table_phiac_sql_ReturnsDB_vw_AgeCohort_HT[State],U$3)/1000</f>
        <v>230.48</v>
      </c>
      <c r="V23" s="61">
        <f>SUMIFS(Table_phiac_sql_ReturnsDB_vw_AgeCohort_HT[InsuredPersons],Table_phiac_sql_ReturnsDB_vw_AgeCohort_HT[Year],$M23,Table_phiac_sql_ReturnsDB_vw_AgeCohort_HT[MonthEnd],"Dec*")/1000</f>
        <v>11306.294</v>
      </c>
      <c r="W23"/>
      <c r="AJ23"/>
      <c r="AK23"/>
      <c r="AL23"/>
      <c r="AM23"/>
      <c r="AN23"/>
      <c r="AO23"/>
    </row>
    <row r="24" spans="11:41">
      <c r="K24" s="15"/>
      <c r="L24" s="10"/>
      <c r="M24" s="236">
        <v>2018</v>
      </c>
      <c r="N24" s="62">
        <f>SUMIFS(Table_phiac_sql_ReturnsDB_vw_AgeCohort_HT[InsuredPersons],Table_phiac_sql_ReturnsDB_vw_AgeCohort_HT[Year],$M24,Table_phiac_sql_ReturnsDB_vw_AgeCohort_HT[MonthEnd],"Dec*",Table_phiac_sql_ReturnsDB_vw_AgeCohort_HT[State],N$3)/1000</f>
        <v>3696.5140000000001</v>
      </c>
      <c r="O24" s="62">
        <f>SUMIFS(Table_phiac_sql_ReturnsDB_vw_AgeCohort_HT[InsuredPersons],Table_phiac_sql_ReturnsDB_vw_AgeCohort_HT[Year],$M24,Table_phiac_sql_ReturnsDB_vw_AgeCohort_HT[MonthEnd],"Dec*",Table_phiac_sql_ReturnsDB_vw_AgeCohort_HT[State],O$3)/1000</f>
        <v>2689.4769999999999</v>
      </c>
      <c r="P24" s="62">
        <f>SUMIFS(Table_phiac_sql_ReturnsDB_vw_AgeCohort_HT[InsuredPersons],Table_phiac_sql_ReturnsDB_vw_AgeCohort_HT[Year],$M24,Table_phiac_sql_ReturnsDB_vw_AgeCohort_HT[MonthEnd],"Dec*",Table_phiac_sql_ReturnsDB_vw_AgeCohort_HT[State],P$3)/1000</f>
        <v>2102.636</v>
      </c>
      <c r="Q24" s="62">
        <f>SUMIFS(Table_phiac_sql_ReturnsDB_vw_AgeCohort_HT[InsuredPersons],Table_phiac_sql_ReturnsDB_vw_AgeCohort_HT[Year],$M24,Table_phiac_sql_ReturnsDB_vw_AgeCohort_HT[MonthEnd],"Dec*",Table_phiac_sql_ReturnsDB_vw_AgeCohort_HT[State],Q$3)/1000</f>
        <v>779.20299999999997</v>
      </c>
      <c r="R24" s="62">
        <f>SUMIFS(Table_phiac_sql_ReturnsDB_vw_AgeCohort_HT[InsuredPersons],Table_phiac_sql_ReturnsDB_vw_AgeCohort_HT[Year],$M24,Table_phiac_sql_ReturnsDB_vw_AgeCohort_HT[MonthEnd],"Dec*",Table_phiac_sql_ReturnsDB_vw_AgeCohort_HT[State],R$3)/1000</f>
        <v>1417.89</v>
      </c>
      <c r="S24" s="62">
        <f>SUMIFS(Table_phiac_sql_ReturnsDB_vw_AgeCohort_HT[InsuredPersons],Table_phiac_sql_ReturnsDB_vw_AgeCohort_HT[Year],$M24,Table_phiac_sql_ReturnsDB_vw_AgeCohort_HT[MonthEnd],"Dec*",Table_phiac_sql_ReturnsDB_vw_AgeCohort_HT[State],S$3)/1000</f>
        <v>227.833</v>
      </c>
      <c r="T24" s="62">
        <f>SUMIFS(Table_phiac_sql_ReturnsDB_vw_AgeCohort_HT[InsuredPersons],Table_phiac_sql_ReturnsDB_vw_AgeCohort_HT[Year],$M24,Table_phiac_sql_ReturnsDB_vw_AgeCohort_HT[MonthEnd],"Dec*",Table_phiac_sql_ReturnsDB_vw_AgeCohort_HT[State],T$3)/1000</f>
        <v>97.606999999999999</v>
      </c>
      <c r="U24" s="62">
        <f>SUMIFS(Table_phiac_sql_ReturnsDB_vw_AgeCohort_HT[InsuredPersons],Table_phiac_sql_ReturnsDB_vw_AgeCohort_HT[Year],$M24,Table_phiac_sql_ReturnsDB_vw_AgeCohort_HT[MonthEnd],"Dec*",Table_phiac_sql_ReturnsDB_vw_AgeCohort_HT[State],U$3)/1000</f>
        <v>230.477</v>
      </c>
      <c r="V24" s="62">
        <f>SUMIFS(Table_phiac_sql_ReturnsDB_vw_AgeCohort_HT[InsuredPersons],Table_phiac_sql_ReturnsDB_vw_AgeCohort_HT[Year],$M24,Table_phiac_sql_ReturnsDB_vw_AgeCohort_HT[MonthEnd],"Dec*")/1000</f>
        <v>11241.637000000001</v>
      </c>
      <c r="W24"/>
      <c r="AJ24"/>
      <c r="AK24"/>
      <c r="AL24"/>
      <c r="AM24"/>
      <c r="AN24"/>
      <c r="AO24"/>
    </row>
    <row r="25" spans="11:41">
      <c r="K25" s="15"/>
      <c r="L25" s="10"/>
      <c r="M25" s="10"/>
      <c r="N25" s="233"/>
      <c r="O25" s="233"/>
      <c r="P25" s="52"/>
      <c r="Q25" s="52"/>
      <c r="R25" s="52"/>
      <c r="S25" s="52"/>
      <c r="T25" s="52"/>
      <c r="U25" s="52"/>
      <c r="V25" s="52"/>
      <c r="W25"/>
      <c r="AJ25"/>
      <c r="AK25"/>
      <c r="AL25"/>
      <c r="AM25"/>
      <c r="AN25"/>
    </row>
    <row r="26" spans="11:41">
      <c r="K26" s="15"/>
      <c r="L26" s="10"/>
      <c r="M26" s="10" t="s">
        <v>2</v>
      </c>
      <c r="N26" s="10"/>
      <c r="O26" s="10"/>
      <c r="P26" s="10"/>
      <c r="Q26" s="10"/>
      <c r="R26" s="10"/>
      <c r="S26" s="10"/>
      <c r="T26" s="10"/>
      <c r="U26" s="10"/>
      <c r="V26"/>
      <c r="W26"/>
      <c r="AJ26"/>
      <c r="AK26"/>
      <c r="AL26"/>
      <c r="AM26"/>
      <c r="AN26"/>
      <c r="AO26"/>
    </row>
    <row r="27" spans="11:41" ht="12.75" customHeight="1">
      <c r="K27" s="15"/>
      <c r="L27" s="10"/>
      <c r="M27" s="234" t="s">
        <v>57</v>
      </c>
      <c r="N27" s="237" t="s">
        <v>31</v>
      </c>
      <c r="O27" s="237" t="s">
        <v>32</v>
      </c>
      <c r="P27" s="237" t="s">
        <v>33</v>
      </c>
      <c r="Q27" s="237" t="s">
        <v>34</v>
      </c>
      <c r="R27" s="237" t="s">
        <v>35</v>
      </c>
      <c r="S27" s="237" t="s">
        <v>36</v>
      </c>
      <c r="T27" s="237" t="s">
        <v>37</v>
      </c>
      <c r="U27" s="237" t="s">
        <v>3</v>
      </c>
      <c r="V27" s="237" t="s">
        <v>38</v>
      </c>
      <c r="W27"/>
      <c r="AJ27"/>
      <c r="AK27"/>
      <c r="AL27"/>
      <c r="AM27"/>
      <c r="AN27"/>
      <c r="AO27"/>
    </row>
    <row r="28" spans="11:41">
      <c r="K28" s="15"/>
      <c r="L28" s="10"/>
      <c r="M28" s="235">
        <v>1998</v>
      </c>
      <c r="N28" s="239">
        <f t="shared" ref="N28:V28" si="0">N4*1000/(N52)</f>
        <v>0.29974174881956966</v>
      </c>
      <c r="O28" s="239">
        <f t="shared" si="0"/>
        <v>0.29529015443869489</v>
      </c>
      <c r="P28" s="239">
        <f t="shared" si="0"/>
        <v>0.28796456897947631</v>
      </c>
      <c r="Q28" s="239">
        <f t="shared" si="0"/>
        <v>0.32682331770050882</v>
      </c>
      <c r="R28" s="239">
        <f t="shared" si="0"/>
        <v>0.34128988010290867</v>
      </c>
      <c r="S28" s="239">
        <f t="shared" si="0"/>
        <v>0.33372056183335091</v>
      </c>
      <c r="T28" s="239">
        <f t="shared" si="0"/>
        <v>0.23663768712382324</v>
      </c>
      <c r="U28" s="239">
        <f t="shared" si="0"/>
        <v>0.33301312840217739</v>
      </c>
      <c r="V28" s="239">
        <f t="shared" si="0"/>
        <v>0.30343821803286924</v>
      </c>
      <c r="W28"/>
      <c r="AJ28"/>
      <c r="AK28"/>
      <c r="AL28"/>
      <c r="AM28"/>
      <c r="AN28"/>
      <c r="AO28"/>
    </row>
    <row r="29" spans="11:41">
      <c r="K29" s="15"/>
      <c r="L29" s="10"/>
      <c r="M29" s="235">
        <v>1999</v>
      </c>
      <c r="N29" s="239">
        <f t="shared" ref="N29:V29" si="1">N5*1000/(N53)</f>
        <v>0.31607007270391707</v>
      </c>
      <c r="O29" s="239">
        <f t="shared" si="1"/>
        <v>0.30763764432940871</v>
      </c>
      <c r="P29" s="239">
        <f t="shared" si="1"/>
        <v>0.29761272081800982</v>
      </c>
      <c r="Q29" s="239">
        <f t="shared" si="1"/>
        <v>0.32102342267147665</v>
      </c>
      <c r="R29" s="239">
        <f t="shared" si="1"/>
        <v>0.35900582178843843</v>
      </c>
      <c r="S29" s="239">
        <f t="shared" si="1"/>
        <v>0.3380562610132391</v>
      </c>
      <c r="T29" s="239">
        <f t="shared" si="1"/>
        <v>0.24777883968709072</v>
      </c>
      <c r="U29" s="239">
        <f t="shared" si="1"/>
        <v>0.34555893364951445</v>
      </c>
      <c r="V29" s="239">
        <f t="shared" si="1"/>
        <v>0.31555228785979966</v>
      </c>
      <c r="W29"/>
      <c r="AJ29"/>
      <c r="AK29"/>
      <c r="AL29"/>
      <c r="AM29"/>
      <c r="AN29"/>
      <c r="AO29"/>
    </row>
    <row r="30" spans="11:41">
      <c r="K30" s="15"/>
      <c r="L30" s="10"/>
      <c r="M30" s="235">
        <v>2000</v>
      </c>
      <c r="N30" s="239">
        <f t="shared" ref="N30:V30" si="2">N6*1000/(N54)</f>
        <v>0.45835742067061308</v>
      </c>
      <c r="O30" s="239">
        <f t="shared" si="2"/>
        <v>0.45760692306147621</v>
      </c>
      <c r="P30" s="239">
        <f t="shared" si="2"/>
        <v>0.43260253217513223</v>
      </c>
      <c r="Q30" s="239">
        <f t="shared" si="2"/>
        <v>0.46372678616305663</v>
      </c>
      <c r="R30" s="239">
        <f t="shared" si="2"/>
        <v>0.48367926337798428</v>
      </c>
      <c r="S30" s="239">
        <f t="shared" si="2"/>
        <v>0.45246618765849533</v>
      </c>
      <c r="T30" s="239">
        <f t="shared" si="2"/>
        <v>0.37054162813366992</v>
      </c>
      <c r="U30" s="239">
        <f t="shared" si="2"/>
        <v>0.55134962265748211</v>
      </c>
      <c r="V30" s="239">
        <f t="shared" si="2"/>
        <v>0.45676054315973286</v>
      </c>
      <c r="W30"/>
      <c r="AJ30"/>
      <c r="AK30"/>
      <c r="AL30"/>
      <c r="AM30"/>
      <c r="AN30"/>
      <c r="AO30"/>
    </row>
    <row r="31" spans="11:41">
      <c r="K31" s="15"/>
      <c r="L31" s="10"/>
      <c r="M31" s="235">
        <v>2001</v>
      </c>
      <c r="N31" s="239">
        <f t="shared" ref="N31:V31" si="3">N7*1000/(N55)</f>
        <v>0.45321190079902612</v>
      </c>
      <c r="O31" s="239">
        <f t="shared" si="3"/>
        <v>0.4501817456095889</v>
      </c>
      <c r="P31" s="239">
        <f t="shared" si="3"/>
        <v>0.42998136632030931</v>
      </c>
      <c r="Q31" s="239">
        <f t="shared" si="3"/>
        <v>0.46132276623613483</v>
      </c>
      <c r="R31" s="239">
        <f t="shared" si="3"/>
        <v>0.47891228897167099</v>
      </c>
      <c r="S31" s="239">
        <f t="shared" si="3"/>
        <v>0.4528350461077465</v>
      </c>
      <c r="T31" s="239">
        <f t="shared" si="3"/>
        <v>0.35173555521410055</v>
      </c>
      <c r="U31" s="239">
        <f t="shared" si="3"/>
        <v>0.54950847699102434</v>
      </c>
      <c r="V31" s="239">
        <f t="shared" si="3"/>
        <v>0.45178988573520457</v>
      </c>
      <c r="W31"/>
      <c r="AJ31"/>
      <c r="AK31"/>
      <c r="AL31"/>
      <c r="AM31"/>
      <c r="AN31"/>
      <c r="AO31"/>
    </row>
    <row r="32" spans="11:41">
      <c r="K32" s="15"/>
      <c r="L32" s="10"/>
      <c r="M32" s="235">
        <v>2002</v>
      </c>
      <c r="N32" s="239">
        <f t="shared" ref="N32:V32" si="4">N8*1000/(N56)</f>
        <v>0.45133974225998841</v>
      </c>
      <c r="O32" s="239">
        <f t="shared" si="4"/>
        <v>0.440384402636602</v>
      </c>
      <c r="P32" s="239">
        <f t="shared" si="4"/>
        <v>0.42035743169500789</v>
      </c>
      <c r="Q32" s="239">
        <f t="shared" si="4"/>
        <v>0.45459361637977386</v>
      </c>
      <c r="R32" s="239">
        <f t="shared" si="4"/>
        <v>0.47023021649532398</v>
      </c>
      <c r="S32" s="239">
        <f t="shared" si="4"/>
        <v>0.44582960432606861</v>
      </c>
      <c r="T32" s="239">
        <f t="shared" si="4"/>
        <v>0.3406615760931585</v>
      </c>
      <c r="U32" s="239">
        <f t="shared" si="4"/>
        <v>0.51441938947691368</v>
      </c>
      <c r="V32" s="239">
        <f t="shared" si="4"/>
        <v>0.44462646874405937</v>
      </c>
      <c r="W32"/>
      <c r="AJ32"/>
      <c r="AK32"/>
      <c r="AL32"/>
      <c r="AM32"/>
      <c r="AN32"/>
      <c r="AO32"/>
    </row>
    <row r="33" spans="1:234">
      <c r="K33" s="15"/>
      <c r="L33" s="10"/>
      <c r="M33" s="235">
        <v>2003</v>
      </c>
      <c r="N33" s="239">
        <f t="shared" ref="N33:V33" si="5">N9*1000/(N57)</f>
        <v>0.44776199715758919</v>
      </c>
      <c r="O33" s="239">
        <f t="shared" si="5"/>
        <v>0.43182653031238061</v>
      </c>
      <c r="P33" s="239">
        <f t="shared" si="5"/>
        <v>0.41143891082627698</v>
      </c>
      <c r="Q33" s="239">
        <f t="shared" si="5"/>
        <v>0.44685769977182799</v>
      </c>
      <c r="R33" s="239">
        <f t="shared" si="5"/>
        <v>0.46283104372549122</v>
      </c>
      <c r="S33" s="239">
        <f t="shared" si="5"/>
        <v>0.43270718782911066</v>
      </c>
      <c r="T33" s="239">
        <f t="shared" si="5"/>
        <v>0.33103793602633508</v>
      </c>
      <c r="U33" s="239">
        <f t="shared" si="5"/>
        <v>0.51229257988498023</v>
      </c>
      <c r="V33" s="239">
        <f t="shared" si="5"/>
        <v>0.43776820224585927</v>
      </c>
      <c r="W33"/>
      <c r="AJ33"/>
      <c r="AK33"/>
      <c r="AL33"/>
      <c r="AM33"/>
      <c r="AN33"/>
      <c r="AO33"/>
    </row>
    <row r="34" spans="1:234">
      <c r="A34" s="372"/>
      <c r="B34" s="373"/>
      <c r="C34" s="373"/>
      <c r="D34" s="373"/>
      <c r="E34" s="373"/>
      <c r="F34" s="373"/>
      <c r="G34" s="373"/>
      <c r="H34" s="373"/>
      <c r="I34" s="373"/>
      <c r="J34" s="373"/>
      <c r="K34" s="42"/>
      <c r="L34" s="4"/>
      <c r="M34" s="235">
        <v>2004</v>
      </c>
      <c r="N34" s="239">
        <f t="shared" ref="N34:V34" si="6">N10*1000/(N58)</f>
        <v>0.44557852913825124</v>
      </c>
      <c r="O34" s="239">
        <f t="shared" si="6"/>
        <v>0.42671843300188594</v>
      </c>
      <c r="P34" s="239">
        <f t="shared" si="6"/>
        <v>0.40670280147641574</v>
      </c>
      <c r="Q34" s="239">
        <f t="shared" si="6"/>
        <v>0.44167544282058407</v>
      </c>
      <c r="R34" s="239">
        <f t="shared" si="6"/>
        <v>0.46221244072306206</v>
      </c>
      <c r="S34" s="239">
        <f t="shared" si="6"/>
        <v>0.42781850661539922</v>
      </c>
      <c r="T34" s="239">
        <f t="shared" si="6"/>
        <v>0.3277101105186479</v>
      </c>
      <c r="U34" s="239">
        <f t="shared" si="6"/>
        <v>0.51233391401465256</v>
      </c>
      <c r="V34" s="239">
        <f t="shared" si="6"/>
        <v>0.4341778757590728</v>
      </c>
      <c r="W34"/>
      <c r="AJ34"/>
      <c r="AK34"/>
      <c r="AL34"/>
      <c r="AM34"/>
      <c r="AN34"/>
      <c r="AO34"/>
    </row>
    <row r="35" spans="1:234" ht="14.1" customHeight="1">
      <c r="A35" s="372"/>
      <c r="B35" s="373"/>
      <c r="C35" s="373"/>
      <c r="D35" s="373"/>
      <c r="E35" s="373"/>
      <c r="F35" s="373"/>
      <c r="G35" s="373"/>
      <c r="H35" s="373"/>
      <c r="I35" s="373"/>
      <c r="J35" s="373"/>
      <c r="K35" s="42"/>
      <c r="L35" s="4"/>
      <c r="M35" s="235">
        <v>2005</v>
      </c>
      <c r="N35" s="239">
        <f t="shared" ref="N35:V35" si="7">N11*1000/(N59)</f>
        <v>0.44587418054388916</v>
      </c>
      <c r="O35" s="239">
        <f t="shared" si="7"/>
        <v>0.42346188278673985</v>
      </c>
      <c r="P35" s="239">
        <f t="shared" si="7"/>
        <v>0.4060829806958573</v>
      </c>
      <c r="Q35" s="239">
        <f t="shared" si="7"/>
        <v>0.44007063459800683</v>
      </c>
      <c r="R35" s="239">
        <f t="shared" si="7"/>
        <v>0.46696151996910246</v>
      </c>
      <c r="S35" s="239">
        <f t="shared" si="7"/>
        <v>0.42472413326831909</v>
      </c>
      <c r="T35" s="239">
        <f t="shared" si="7"/>
        <v>0.32245822986233336</v>
      </c>
      <c r="U35" s="239">
        <f t="shared" si="7"/>
        <v>0.5130447819373023</v>
      </c>
      <c r="V35" s="239">
        <f t="shared" si="7"/>
        <v>0.43351413528750621</v>
      </c>
      <c r="W35"/>
      <c r="AJ35"/>
      <c r="AK35"/>
      <c r="AL35"/>
      <c r="AM35"/>
      <c r="AN35"/>
      <c r="AO35"/>
    </row>
    <row r="36" spans="1:234" ht="14.1" customHeight="1">
      <c r="A36" s="372"/>
      <c r="B36" s="373"/>
      <c r="C36" s="373"/>
      <c r="D36" s="373"/>
      <c r="E36" s="373"/>
      <c r="F36" s="373"/>
      <c r="G36" s="373"/>
      <c r="H36" s="373"/>
      <c r="I36" s="373"/>
      <c r="J36" s="373"/>
      <c r="K36" s="42"/>
      <c r="L36" s="4"/>
      <c r="M36" s="235">
        <v>2006</v>
      </c>
      <c r="N36" s="239">
        <f t="shared" ref="N36:V36" si="8">N12*1000/(N60)</f>
        <v>0.44717189102526317</v>
      </c>
      <c r="O36" s="239">
        <f t="shared" si="8"/>
        <v>0.42521843312013308</v>
      </c>
      <c r="P36" s="239">
        <f t="shared" si="8"/>
        <v>0.41065597921025088</v>
      </c>
      <c r="Q36" s="239">
        <f t="shared" si="8"/>
        <v>0.44032857234355988</v>
      </c>
      <c r="R36" s="239">
        <f t="shared" si="8"/>
        <v>0.47473285482411731</v>
      </c>
      <c r="S36" s="239">
        <f t="shared" si="8"/>
        <v>0.424062337873717</v>
      </c>
      <c r="T36" s="239">
        <f t="shared" si="8"/>
        <v>0.32238223182595754</v>
      </c>
      <c r="U36" s="239">
        <f t="shared" si="8"/>
        <v>0.52737890129764964</v>
      </c>
      <c r="V36" s="239">
        <f t="shared" si="8"/>
        <v>0.43625153296220825</v>
      </c>
      <c r="W36"/>
      <c r="AJ36"/>
      <c r="AK36"/>
      <c r="AL36"/>
      <c r="AM36"/>
      <c r="AN36"/>
      <c r="AO36"/>
    </row>
    <row r="37" spans="1:234" ht="14.1" customHeight="1">
      <c r="A37" s="125"/>
      <c r="B37" s="126"/>
      <c r="C37" s="126"/>
      <c r="D37" s="126"/>
      <c r="E37" s="126"/>
      <c r="F37" s="126"/>
      <c r="G37" s="126"/>
      <c r="H37" s="126"/>
      <c r="I37" s="126"/>
      <c r="J37" s="126"/>
      <c r="K37" s="42"/>
      <c r="L37" s="4"/>
      <c r="M37" s="235">
        <v>2007</v>
      </c>
      <c r="N37" s="239">
        <f t="shared" ref="N37:V37" si="9">N13*1000/(N61)</f>
        <v>0.45550267495582414</v>
      </c>
      <c r="O37" s="239">
        <f t="shared" si="9"/>
        <v>0.43471366397903799</v>
      </c>
      <c r="P37" s="239">
        <f t="shared" si="9"/>
        <v>0.4239466921795485</v>
      </c>
      <c r="Q37" s="239">
        <f t="shared" si="9"/>
        <v>0.44791823066236131</v>
      </c>
      <c r="R37" s="239">
        <f t="shared" si="9"/>
        <v>0.49151852500648713</v>
      </c>
      <c r="S37" s="239">
        <f t="shared" si="9"/>
        <v>0.42955241218251999</v>
      </c>
      <c r="T37" s="239">
        <f t="shared" si="9"/>
        <v>0.33405811151427861</v>
      </c>
      <c r="U37" s="239">
        <f t="shared" si="9"/>
        <v>0.55256031797684901</v>
      </c>
      <c r="V37" s="239">
        <f t="shared" si="9"/>
        <v>0.44687071415319696</v>
      </c>
      <c r="W37"/>
      <c r="AJ37"/>
      <c r="AK37"/>
      <c r="AL37"/>
      <c r="AM37"/>
      <c r="AN37"/>
      <c r="AO37"/>
    </row>
    <row r="38" spans="1:234" ht="14.1" customHeight="1">
      <c r="A38" s="5"/>
      <c r="B38" s="4"/>
      <c r="C38" s="4"/>
      <c r="D38" s="4"/>
      <c r="E38" s="4"/>
      <c r="F38" s="4"/>
      <c r="G38" s="4"/>
      <c r="H38" s="4"/>
      <c r="I38" s="4"/>
      <c r="J38" s="4"/>
      <c r="K38" s="42"/>
      <c r="L38" s="4"/>
      <c r="M38" s="235">
        <v>2008</v>
      </c>
      <c r="N38" s="239">
        <f t="shared" ref="N38:V38" si="10">N14*1000/(N62)</f>
        <v>0.45552603608624204</v>
      </c>
      <c r="O38" s="239">
        <f t="shared" si="10"/>
        <v>0.43531544044785853</v>
      </c>
      <c r="P38" s="239">
        <f t="shared" si="10"/>
        <v>0.43108782938152301</v>
      </c>
      <c r="Q38" s="239">
        <f t="shared" si="10"/>
        <v>0.45108018124014321</v>
      </c>
      <c r="R38" s="239">
        <f t="shared" si="10"/>
        <v>0.50132100276695302</v>
      </c>
      <c r="S38" s="239">
        <f t="shared" si="10"/>
        <v>0.42993857792552026</v>
      </c>
      <c r="T38" s="239">
        <f t="shared" si="10"/>
        <v>0.34081860097247063</v>
      </c>
      <c r="U38" s="239">
        <f t="shared" si="10"/>
        <v>0.54552393755642958</v>
      </c>
      <c r="V38" s="239">
        <f t="shared" si="10"/>
        <v>0.44966551613748146</v>
      </c>
      <c r="W38"/>
      <c r="AJ38"/>
      <c r="AK38"/>
      <c r="AL38"/>
      <c r="AM38"/>
      <c r="AN38"/>
      <c r="AO38"/>
    </row>
    <row r="39" spans="1:234" ht="13.15">
      <c r="A39" s="6"/>
      <c r="B39" s="7"/>
      <c r="C39" s="8"/>
      <c r="D39" s="7"/>
      <c r="E39" s="7"/>
      <c r="F39" s="7"/>
      <c r="G39" s="7"/>
      <c r="H39" s="7"/>
      <c r="I39" s="7"/>
      <c r="J39" s="7"/>
      <c r="K39" s="46"/>
      <c r="L39" s="4"/>
      <c r="M39" s="235">
        <v>2009</v>
      </c>
      <c r="N39" s="239">
        <f t="shared" ref="N39:V39" si="11">N15*1000/(N63)</f>
        <v>0.45726257423779526</v>
      </c>
      <c r="O39" s="239">
        <f t="shared" si="11"/>
        <v>0.43568490763203538</v>
      </c>
      <c r="P39" s="239">
        <f t="shared" si="11"/>
        <v>0.43273014438160079</v>
      </c>
      <c r="Q39" s="239">
        <f t="shared" si="11"/>
        <v>0.45129737337341791</v>
      </c>
      <c r="R39" s="239">
        <f t="shared" si="11"/>
        <v>0.50583744561560984</v>
      </c>
      <c r="S39" s="239">
        <f t="shared" si="11"/>
        <v>0.4306353302623499</v>
      </c>
      <c r="T39" s="239">
        <f t="shared" si="11"/>
        <v>0.34801982588691871</v>
      </c>
      <c r="U39" s="239">
        <f t="shared" si="11"/>
        <v>0.54494647333167534</v>
      </c>
      <c r="V39" s="239">
        <f t="shared" si="11"/>
        <v>0.45128142147549916</v>
      </c>
      <c r="W39"/>
      <c r="AJ39"/>
      <c r="AK39"/>
      <c r="AL39"/>
      <c r="AM39"/>
      <c r="AN39"/>
      <c r="AO39"/>
    </row>
    <row r="40" spans="1:234" ht="17.649999999999999">
      <c r="A40" s="138" t="s">
        <v>97</v>
      </c>
      <c r="B40" s="146"/>
      <c r="C40" s="137"/>
      <c r="D40" s="139"/>
      <c r="E40" s="139"/>
      <c r="F40" s="139"/>
      <c r="G40" s="139"/>
      <c r="H40" s="139"/>
      <c r="I40" s="139"/>
      <c r="J40" s="139"/>
      <c r="K40" s="145"/>
      <c r="L40" s="226"/>
      <c r="M40" s="235">
        <v>2010</v>
      </c>
      <c r="N40" s="239">
        <f t="shared" ref="N40:V40" si="12">N16*1000/(N64)</f>
        <v>0.46227010967158139</v>
      </c>
      <c r="O40" s="239">
        <f t="shared" si="12"/>
        <v>0.43957642605297115</v>
      </c>
      <c r="P40" s="239">
        <f t="shared" si="12"/>
        <v>0.43764066747774677</v>
      </c>
      <c r="Q40" s="239">
        <f t="shared" si="12"/>
        <v>0.45359336274458156</v>
      </c>
      <c r="R40" s="239">
        <f t="shared" si="12"/>
        <v>0.51532019613093738</v>
      </c>
      <c r="S40" s="239">
        <f t="shared" si="12"/>
        <v>0.43321593276612591</v>
      </c>
      <c r="T40" s="239">
        <f t="shared" si="12"/>
        <v>0.35926773455377575</v>
      </c>
      <c r="U40" s="239">
        <f t="shared" si="12"/>
        <v>0.55261174290702875</v>
      </c>
      <c r="V40" s="239">
        <f t="shared" si="12"/>
        <v>0.45637370102366415</v>
      </c>
      <c r="W40"/>
      <c r="AJ40"/>
      <c r="AK40"/>
      <c r="AL40"/>
      <c r="AM40"/>
      <c r="AN40"/>
      <c r="AO40"/>
    </row>
    <row r="41" spans="1:234" ht="13.15">
      <c r="A41" s="11" t="s">
        <v>51</v>
      </c>
      <c r="C41" s="48" t="s">
        <v>54</v>
      </c>
      <c r="E41" s="14"/>
      <c r="F41" s="3"/>
      <c r="G41" s="3"/>
      <c r="H41" s="3"/>
      <c r="I41" s="3"/>
      <c r="J41" s="134"/>
      <c r="K41" s="49"/>
      <c r="L41" s="4"/>
      <c r="M41" s="235">
        <v>2011</v>
      </c>
      <c r="N41" s="239">
        <f t="shared" ref="N41:V41" si="13">N17*1000/(N65)</f>
        <v>0.4687978131687644</v>
      </c>
      <c r="O41" s="239">
        <f t="shared" si="13"/>
        <v>0.44277031190929317</v>
      </c>
      <c r="P41" s="239">
        <f t="shared" si="13"/>
        <v>0.44413186330693089</v>
      </c>
      <c r="Q41" s="239">
        <f t="shared" si="13"/>
        <v>0.45568282334142596</v>
      </c>
      <c r="R41" s="239">
        <f t="shared" si="13"/>
        <v>0.52329703886968149</v>
      </c>
      <c r="S41" s="239">
        <f t="shared" si="13"/>
        <v>0.4393079284557167</v>
      </c>
      <c r="T41" s="239">
        <f t="shared" si="13"/>
        <v>0.36929496205226831</v>
      </c>
      <c r="U41" s="239">
        <f t="shared" si="13"/>
        <v>0.55916628591394091</v>
      </c>
      <c r="V41" s="239">
        <f t="shared" si="13"/>
        <v>0.4619940068599605</v>
      </c>
      <c r="W41"/>
      <c r="AJ41"/>
      <c r="AK41"/>
      <c r="AL41"/>
      <c r="AM41"/>
      <c r="AN41"/>
      <c r="AO41"/>
    </row>
    <row r="42" spans="1:234" s="10" customFormat="1" ht="15" customHeight="1">
      <c r="A42" s="53"/>
      <c r="B42" s="17"/>
      <c r="C42" s="17"/>
      <c r="D42" s="17"/>
      <c r="E42" s="17"/>
      <c r="F42" s="17"/>
      <c r="G42" s="17"/>
      <c r="H42" s="17"/>
      <c r="I42" s="17"/>
      <c r="J42" s="17"/>
      <c r="K42" s="15"/>
      <c r="M42" s="235">
        <v>2012</v>
      </c>
      <c r="N42" s="239">
        <f t="shared" ref="N42:V42" si="14">N18*1000/(N66)</f>
        <v>0.47407512577196098</v>
      </c>
      <c r="O42" s="239">
        <f t="shared" si="14"/>
        <v>0.44404497979363128</v>
      </c>
      <c r="P42" s="239">
        <f t="shared" si="14"/>
        <v>0.45020584199176633</v>
      </c>
      <c r="Q42" s="239">
        <f t="shared" si="14"/>
        <v>0.45831113559042791</v>
      </c>
      <c r="R42" s="239">
        <f t="shared" si="14"/>
        <v>0.53595356886643242</v>
      </c>
      <c r="S42" s="239">
        <f t="shared" si="14"/>
        <v>0.44576437097142901</v>
      </c>
      <c r="T42" s="239">
        <f t="shared" si="14"/>
        <v>0.37947371066653263</v>
      </c>
      <c r="U42" s="239">
        <f t="shared" si="14"/>
        <v>0.56595894811117076</v>
      </c>
      <c r="V42" s="239">
        <f t="shared" si="14"/>
        <v>0.46718942632199439</v>
      </c>
      <c r="W42"/>
      <c r="X42"/>
      <c r="Y42"/>
      <c r="Z42"/>
      <c r="AA42"/>
      <c r="AB42"/>
      <c r="AC42"/>
      <c r="AD42"/>
      <c r="AE42"/>
      <c r="AF42"/>
      <c r="AG42"/>
      <c r="AH42"/>
      <c r="AI42"/>
      <c r="AJ42"/>
      <c r="AK42"/>
      <c r="AL42"/>
      <c r="AM42"/>
      <c r="AN42"/>
      <c r="AO42"/>
    </row>
    <row r="43" spans="1:234" s="12" customFormat="1">
      <c r="A43" s="53"/>
      <c r="B43" s="17"/>
      <c r="C43" s="17"/>
      <c r="D43" s="17"/>
      <c r="E43" s="17"/>
      <c r="F43" s="17"/>
      <c r="G43" s="17"/>
      <c r="H43" s="17"/>
      <c r="I43" s="17"/>
      <c r="J43" s="17"/>
      <c r="K43" s="15"/>
      <c r="L43" s="10"/>
      <c r="M43" s="235">
        <v>2013</v>
      </c>
      <c r="N43" s="239">
        <f t="shared" ref="N43:V43" si="15">N19*1000/(N67)</f>
        <v>0.47710819325392106</v>
      </c>
      <c r="O43" s="239">
        <f t="shared" si="15"/>
        <v>0.44427796594477403</v>
      </c>
      <c r="P43" s="239">
        <f t="shared" si="15"/>
        <v>0.45360914953753534</v>
      </c>
      <c r="Q43" s="239">
        <f t="shared" si="15"/>
        <v>0.45979147249310509</v>
      </c>
      <c r="R43" s="239">
        <f t="shared" si="15"/>
        <v>0.54673509744271809</v>
      </c>
      <c r="S43" s="239">
        <f t="shared" si="15"/>
        <v>0.44969835190004193</v>
      </c>
      <c r="T43" s="239">
        <f t="shared" si="15"/>
        <v>0.38764939910195456</v>
      </c>
      <c r="U43" s="239">
        <f t="shared" si="15"/>
        <v>0.57142043601385384</v>
      </c>
      <c r="V43" s="239">
        <f t="shared" si="15"/>
        <v>0.47042299798680731</v>
      </c>
      <c r="W43"/>
      <c r="X43"/>
      <c r="Y43"/>
      <c r="Z43"/>
      <c r="AA43"/>
      <c r="AB43"/>
      <c r="AC43"/>
      <c r="AD43"/>
      <c r="AE43"/>
      <c r="AF43"/>
      <c r="AG43"/>
      <c r="AH43"/>
      <c r="AI43"/>
      <c r="AJ43"/>
      <c r="AK43"/>
      <c r="AL43"/>
      <c r="AM43"/>
      <c r="AN43"/>
      <c r="AO43"/>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row>
    <row r="44" spans="1:234">
      <c r="K44" s="15"/>
      <c r="L44" s="10"/>
      <c r="M44" s="235">
        <v>2014</v>
      </c>
      <c r="N44" s="239">
        <f t="shared" ref="N44:V44" si="16">N20*1000/(N68)</f>
        <v>0.47986854568615284</v>
      </c>
      <c r="O44" s="239">
        <f t="shared" si="16"/>
        <v>0.44391366731615478</v>
      </c>
      <c r="P44" s="239">
        <f t="shared" si="16"/>
        <v>0.45471443229498765</v>
      </c>
      <c r="Q44" s="239">
        <f t="shared" si="16"/>
        <v>0.46140734165058678</v>
      </c>
      <c r="R44" s="239">
        <f t="shared" si="16"/>
        <v>0.55886078527449168</v>
      </c>
      <c r="S44" s="239">
        <f t="shared" si="16"/>
        <v>0.45276632168702824</v>
      </c>
      <c r="T44" s="239">
        <f t="shared" si="16"/>
        <v>0.39725976609969804</v>
      </c>
      <c r="U44" s="239">
        <f t="shared" si="16"/>
        <v>0.57415793112421265</v>
      </c>
      <c r="V44" s="239">
        <f t="shared" si="16"/>
        <v>0.47300842062209258</v>
      </c>
      <c r="W44"/>
      <c r="AJ44"/>
      <c r="AK44"/>
      <c r="AL44"/>
      <c r="AM44"/>
      <c r="AN44"/>
      <c r="AO44"/>
    </row>
    <row r="45" spans="1:234">
      <c r="K45" s="15"/>
      <c r="L45" s="10"/>
      <c r="M45" s="235">
        <v>2015</v>
      </c>
      <c r="N45" s="239">
        <f t="shared" ref="N45:V45" si="17">N21*1000/(N69)</f>
        <v>0.47996839169272992</v>
      </c>
      <c r="O45" s="239">
        <f t="shared" si="17"/>
        <v>0.4400645719409117</v>
      </c>
      <c r="P45" s="239">
        <f t="shared" si="17"/>
        <v>0.4494772351664425</v>
      </c>
      <c r="Q45" s="239">
        <f t="shared" si="17"/>
        <v>0.46076144664193341</v>
      </c>
      <c r="R45" s="239">
        <f t="shared" si="17"/>
        <v>0.56457377013790622</v>
      </c>
      <c r="S45" s="239">
        <f t="shared" si="17"/>
        <v>0.45216930970691921</v>
      </c>
      <c r="T45" s="239">
        <f t="shared" si="17"/>
        <v>0.40595272235650787</v>
      </c>
      <c r="U45" s="239">
        <f t="shared" si="17"/>
        <v>0.57336903383023208</v>
      </c>
      <c r="V45" s="239">
        <f t="shared" si="17"/>
        <v>0.4715451429407303</v>
      </c>
      <c r="W45"/>
      <c r="AJ45"/>
      <c r="AK45"/>
      <c r="AL45"/>
      <c r="AM45"/>
      <c r="AN45"/>
      <c r="AO45"/>
    </row>
    <row r="46" spans="1:234" ht="13.15">
      <c r="B46" s="154"/>
      <c r="K46" s="15"/>
      <c r="L46" s="10"/>
      <c r="M46" s="235">
        <v>2016</v>
      </c>
      <c r="N46" s="239">
        <f t="shared" ref="N46:V46" si="18">N22*1000/(N70)</f>
        <v>0.47485222932957011</v>
      </c>
      <c r="O46" s="239">
        <f t="shared" si="18"/>
        <v>0.43116926664363975</v>
      </c>
      <c r="P46" s="239">
        <f t="shared" si="18"/>
        <v>0.4387060868938481</v>
      </c>
      <c r="Q46" s="239">
        <f t="shared" si="18"/>
        <v>0.45744555723768487</v>
      </c>
      <c r="R46" s="239">
        <f t="shared" si="18"/>
        <v>0.561592037782774</v>
      </c>
      <c r="S46" s="239">
        <f t="shared" si="18"/>
        <v>0.4458532925492007</v>
      </c>
      <c r="T46" s="239">
        <f t="shared" si="18"/>
        <v>0.40779013985531087</v>
      </c>
      <c r="U46" s="239">
        <f t="shared" si="18"/>
        <v>0.56476861952101776</v>
      </c>
      <c r="V46" s="239">
        <f t="shared" si="18"/>
        <v>0.46452674155924739</v>
      </c>
      <c r="W46"/>
      <c r="AJ46"/>
      <c r="AK46"/>
      <c r="AL46"/>
      <c r="AM46"/>
      <c r="AN46"/>
      <c r="AO46"/>
    </row>
    <row r="47" spans="1:234">
      <c r="K47" s="15"/>
      <c r="L47" s="10"/>
      <c r="M47" s="235">
        <v>2017</v>
      </c>
      <c r="N47" s="239">
        <f t="shared" ref="N47:V47" si="19">N23*1000/(N71)</f>
        <v>0.46853633805775552</v>
      </c>
      <c r="O47" s="239">
        <f t="shared" si="19"/>
        <v>0.42201592778859626</v>
      </c>
      <c r="P47" s="239">
        <f t="shared" si="19"/>
        <v>0.42818017657915608</v>
      </c>
      <c r="Q47" s="239">
        <f t="shared" si="19"/>
        <v>0.45324080261946631</v>
      </c>
      <c r="R47" s="239">
        <f t="shared" si="19"/>
        <v>0.55389887216851907</v>
      </c>
      <c r="S47" s="239">
        <f t="shared" si="19"/>
        <v>0.43841876572747862</v>
      </c>
      <c r="T47" s="239">
        <f t="shared" si="19"/>
        <v>0.40400233428974369</v>
      </c>
      <c r="U47" s="239">
        <f t="shared" si="19"/>
        <v>0.55366181179630203</v>
      </c>
      <c r="V47" s="239">
        <f t="shared" si="19"/>
        <v>0.4564424678434631</v>
      </c>
      <c r="W47"/>
      <c r="AJ47"/>
      <c r="AK47"/>
      <c r="AL47"/>
      <c r="AM47"/>
      <c r="AN47"/>
      <c r="AO47"/>
    </row>
    <row r="48" spans="1:234">
      <c r="K48" s="15"/>
      <c r="L48" s="10"/>
      <c r="M48" s="236">
        <v>2018</v>
      </c>
      <c r="N48" s="240">
        <f>N24*1000/(N72)</f>
        <v>0.45945666115171607</v>
      </c>
      <c r="O48" s="240">
        <f>O24*1000/(O72)</f>
        <v>0.41195461307335629</v>
      </c>
      <c r="P48" s="240">
        <f t="shared" ref="P48:V48" si="20">P24*1000/(P72)</f>
        <v>0.41601608794871925</v>
      </c>
      <c r="Q48" s="240">
        <f t="shared" si="20"/>
        <v>0.44717711921941722</v>
      </c>
      <c r="R48" s="240">
        <f t="shared" si="20"/>
        <v>0.54400280539993451</v>
      </c>
      <c r="S48" s="240">
        <f t="shared" si="20"/>
        <v>0.42914323170754676</v>
      </c>
      <c r="T48" s="240">
        <f t="shared" si="20"/>
        <v>0.39477366854332491</v>
      </c>
      <c r="U48" s="240">
        <f t="shared" si="20"/>
        <v>0.54198001175778954</v>
      </c>
      <c r="V48" s="240">
        <f t="shared" si="20"/>
        <v>0.44644230938775936</v>
      </c>
      <c r="W48"/>
      <c r="AJ48"/>
      <c r="AK48"/>
      <c r="AL48"/>
      <c r="AM48"/>
      <c r="AN48"/>
      <c r="AO48"/>
    </row>
    <row r="49" spans="1:41" ht="12.75" customHeight="1">
      <c r="K49" s="15"/>
      <c r="L49" s="10"/>
      <c r="M49" s="10"/>
      <c r="N49" s="241"/>
      <c r="O49" s="241"/>
      <c r="P49" s="241"/>
      <c r="Q49" s="241"/>
      <c r="R49" s="241"/>
      <c r="S49" s="241"/>
      <c r="T49" s="241"/>
      <c r="U49" s="241"/>
      <c r="V49" s="241"/>
      <c r="W49"/>
      <c r="AJ49"/>
      <c r="AK49"/>
      <c r="AL49"/>
      <c r="AM49"/>
      <c r="AN49"/>
      <c r="AO49"/>
    </row>
    <row r="50" spans="1:41">
      <c r="K50" s="15"/>
      <c r="L50" s="10"/>
      <c r="M50" s="17" t="s">
        <v>184</v>
      </c>
      <c r="N50" s="52"/>
      <c r="O50" s="52"/>
      <c r="P50" s="52"/>
      <c r="Q50" s="52"/>
      <c r="R50" s="52"/>
      <c r="S50" s="52"/>
      <c r="T50" s="52"/>
      <c r="U50" s="52"/>
      <c r="V50" s="52"/>
      <c r="W50"/>
      <c r="AJ50"/>
      <c r="AK50"/>
      <c r="AL50"/>
      <c r="AM50"/>
      <c r="AN50"/>
      <c r="AO50"/>
    </row>
    <row r="51" spans="1:41" s="10" customFormat="1" ht="13.15">
      <c r="A51" s="53"/>
      <c r="B51" s="17"/>
      <c r="C51" s="17"/>
      <c r="D51" s="17"/>
      <c r="E51" s="17"/>
      <c r="F51" s="17"/>
      <c r="G51" s="17"/>
      <c r="H51" s="17"/>
      <c r="I51" s="17"/>
      <c r="J51" s="17"/>
      <c r="K51" s="15"/>
      <c r="M51" s="234" t="s">
        <v>57</v>
      </c>
      <c r="N51" s="237" t="s">
        <v>31</v>
      </c>
      <c r="O51" s="237" t="s">
        <v>32</v>
      </c>
      <c r="P51" s="237" t="s">
        <v>33</v>
      </c>
      <c r="Q51" s="237" t="s">
        <v>34</v>
      </c>
      <c r="R51" s="237" t="s">
        <v>35</v>
      </c>
      <c r="S51" s="237" t="s">
        <v>36</v>
      </c>
      <c r="T51" s="237" t="s">
        <v>37</v>
      </c>
      <c r="U51" s="237" t="s">
        <v>3</v>
      </c>
      <c r="V51" s="237" t="s">
        <v>38</v>
      </c>
      <c r="W51"/>
      <c r="X51"/>
      <c r="Y51"/>
      <c r="Z51"/>
      <c r="AA51"/>
      <c r="AB51"/>
      <c r="AC51"/>
      <c r="AD51"/>
      <c r="AE51"/>
      <c r="AF51"/>
      <c r="AG51"/>
      <c r="AH51"/>
      <c r="AI51"/>
      <c r="AJ51"/>
      <c r="AK51"/>
      <c r="AL51"/>
      <c r="AM51"/>
      <c r="AN51"/>
      <c r="AO51"/>
    </row>
    <row r="52" spans="1:41" ht="12.75" customHeight="1">
      <c r="K52" s="15"/>
      <c r="L52" s="10"/>
      <c r="M52" s="235">
        <v>1998</v>
      </c>
      <c r="N52" s="243">
        <v>6338790</v>
      </c>
      <c r="O52" s="243">
        <v>4629345</v>
      </c>
      <c r="P52" s="243">
        <v>3427505</v>
      </c>
      <c r="Q52" s="243">
        <v>1487042</v>
      </c>
      <c r="R52" s="243">
        <v>1840078</v>
      </c>
      <c r="S52" s="243">
        <v>473450</v>
      </c>
      <c r="T52" s="243">
        <v>194390</v>
      </c>
      <c r="U52" s="243">
        <v>312300</v>
      </c>
      <c r="V52" s="243">
        <v>18705620</v>
      </c>
      <c r="W52"/>
      <c r="AJ52"/>
      <c r="AK52"/>
      <c r="AL52"/>
      <c r="AM52"/>
      <c r="AN52"/>
      <c r="AO52"/>
    </row>
    <row r="53" spans="1:41">
      <c r="K53" s="15"/>
      <c r="L53" s="10"/>
      <c r="M53" s="235">
        <v>1999</v>
      </c>
      <c r="N53" s="243">
        <v>6409971</v>
      </c>
      <c r="O53" s="243">
        <v>4677581</v>
      </c>
      <c r="P53" s="243">
        <v>3481034</v>
      </c>
      <c r="Q53" s="243">
        <v>1495218</v>
      </c>
      <c r="R53" s="243">
        <v>1866265</v>
      </c>
      <c r="S53" s="243">
        <v>473294</v>
      </c>
      <c r="T53" s="243">
        <v>197757</v>
      </c>
      <c r="U53" s="243">
        <v>315431</v>
      </c>
      <c r="V53" s="243">
        <v>18919210</v>
      </c>
      <c r="W53"/>
      <c r="AJ53"/>
      <c r="AK53"/>
      <c r="AL53"/>
      <c r="AM53"/>
      <c r="AN53"/>
      <c r="AO53"/>
    </row>
    <row r="54" spans="1:41">
      <c r="K54" s="15"/>
      <c r="L54" s="10"/>
      <c r="M54" s="235">
        <v>2000</v>
      </c>
      <c r="N54" s="243">
        <v>6485081</v>
      </c>
      <c r="O54" s="243">
        <v>4730855</v>
      </c>
      <c r="P54" s="243">
        <v>3537670</v>
      </c>
      <c r="Q54" s="243">
        <v>1500129</v>
      </c>
      <c r="R54" s="243">
        <v>1892531</v>
      </c>
      <c r="S54" s="243">
        <v>473200</v>
      </c>
      <c r="T54" s="243">
        <v>200045</v>
      </c>
      <c r="U54" s="243">
        <v>318941</v>
      </c>
      <c r="V54" s="243">
        <v>19141036</v>
      </c>
      <c r="W54"/>
      <c r="AJ54"/>
      <c r="AK54"/>
      <c r="AL54"/>
      <c r="AM54"/>
      <c r="AN54"/>
      <c r="AO54"/>
    </row>
    <row r="55" spans="1:41">
      <c r="K55" s="15"/>
      <c r="L55" s="10"/>
      <c r="M55" s="235">
        <v>2001</v>
      </c>
      <c r="N55" s="243">
        <v>6558484</v>
      </c>
      <c r="O55" s="243">
        <v>4790212</v>
      </c>
      <c r="P55" s="243">
        <v>3611203</v>
      </c>
      <c r="Q55" s="243">
        <v>1507825</v>
      </c>
      <c r="R55" s="243">
        <v>1917752</v>
      </c>
      <c r="S55" s="243">
        <v>473890</v>
      </c>
      <c r="T55" s="243">
        <v>201751</v>
      </c>
      <c r="U55" s="243">
        <v>322874</v>
      </c>
      <c r="V55" s="243">
        <v>19386461</v>
      </c>
      <c r="W55"/>
      <c r="AJ55"/>
      <c r="AK55"/>
      <c r="AL55"/>
      <c r="AM55"/>
      <c r="AN55"/>
      <c r="AO55"/>
    </row>
    <row r="56" spans="1:41">
      <c r="K56" s="15"/>
      <c r="L56" s="10"/>
      <c r="M56" s="235">
        <v>2002</v>
      </c>
      <c r="N56" s="243">
        <v>6599441</v>
      </c>
      <c r="O56" s="243">
        <v>4845024</v>
      </c>
      <c r="P56" s="243">
        <v>3700791</v>
      </c>
      <c r="Q56" s="243">
        <v>1515723</v>
      </c>
      <c r="R56" s="243">
        <v>1938610</v>
      </c>
      <c r="S56" s="243">
        <v>475998</v>
      </c>
      <c r="T56" s="243">
        <v>201549</v>
      </c>
      <c r="U56" s="243">
        <v>325950</v>
      </c>
      <c r="V56" s="243">
        <v>19605441</v>
      </c>
      <c r="W56"/>
      <c r="AJ56"/>
      <c r="AK56"/>
      <c r="AL56"/>
      <c r="AM56"/>
      <c r="AN56"/>
      <c r="AO56"/>
    </row>
    <row r="57" spans="1:41">
      <c r="K57" s="15"/>
      <c r="L57" s="10"/>
      <c r="M57" s="235">
        <v>2003</v>
      </c>
      <c r="N57" s="243">
        <v>6634509</v>
      </c>
      <c r="O57" s="243">
        <v>4900176</v>
      </c>
      <c r="P57" s="243">
        <v>3788560</v>
      </c>
      <c r="Q57" s="243">
        <v>1524727</v>
      </c>
      <c r="R57" s="243">
        <v>1966130</v>
      </c>
      <c r="S57" s="243">
        <v>481411</v>
      </c>
      <c r="T57" s="243">
        <v>201708</v>
      </c>
      <c r="U57" s="243">
        <v>327596</v>
      </c>
      <c r="V57" s="243">
        <v>19827155</v>
      </c>
      <c r="W57"/>
      <c r="AJ57"/>
      <c r="AK57"/>
      <c r="AL57"/>
      <c r="AM57"/>
      <c r="AN57"/>
      <c r="AO57"/>
    </row>
    <row r="58" spans="1:41">
      <c r="K58" s="15"/>
      <c r="L58" s="10"/>
      <c r="M58" s="235">
        <v>2004</v>
      </c>
      <c r="N58" s="243">
        <v>6669206</v>
      </c>
      <c r="O58" s="243">
        <v>4957147</v>
      </c>
      <c r="P58" s="243">
        <v>3872351</v>
      </c>
      <c r="Q58" s="243">
        <v>1532562</v>
      </c>
      <c r="R58" s="243">
        <v>1994241</v>
      </c>
      <c r="S58" s="243">
        <v>484778</v>
      </c>
      <c r="T58" s="243">
        <v>203857</v>
      </c>
      <c r="U58" s="243">
        <v>329498</v>
      </c>
      <c r="V58" s="243">
        <v>20046003</v>
      </c>
      <c r="W58"/>
      <c r="AJ58"/>
      <c r="AK58"/>
      <c r="AL58"/>
      <c r="AM58"/>
      <c r="AN58"/>
      <c r="AO58"/>
    </row>
    <row r="59" spans="1:41">
      <c r="K59" s="15"/>
      <c r="L59" s="10"/>
      <c r="M59" s="235">
        <v>2005</v>
      </c>
      <c r="N59" s="243">
        <v>6718023</v>
      </c>
      <c r="O59" s="243">
        <v>5023203</v>
      </c>
      <c r="P59" s="243">
        <v>3964175</v>
      </c>
      <c r="Q59" s="243">
        <v>1544852</v>
      </c>
      <c r="R59" s="243">
        <v>2029936</v>
      </c>
      <c r="S59" s="243">
        <v>488098</v>
      </c>
      <c r="T59" s="243">
        <v>207385</v>
      </c>
      <c r="U59" s="243">
        <v>333505</v>
      </c>
      <c r="V59" s="243">
        <v>20311543</v>
      </c>
      <c r="W59"/>
      <c r="AJ59"/>
      <c r="AK59"/>
      <c r="AL59"/>
      <c r="AM59"/>
      <c r="AN59"/>
      <c r="AO59"/>
    </row>
    <row r="60" spans="1:41">
      <c r="K60" s="15"/>
      <c r="L60" s="10"/>
      <c r="M60" s="235">
        <v>2006</v>
      </c>
      <c r="N60" s="243">
        <v>6786160</v>
      </c>
      <c r="O60" s="243">
        <v>5103965</v>
      </c>
      <c r="P60" s="243">
        <v>4055845</v>
      </c>
      <c r="Q60" s="243">
        <v>1561300</v>
      </c>
      <c r="R60" s="243">
        <v>2076867</v>
      </c>
      <c r="S60" s="243">
        <v>491515</v>
      </c>
      <c r="T60" s="243">
        <v>211029</v>
      </c>
      <c r="U60" s="243">
        <v>338381</v>
      </c>
      <c r="V60" s="243">
        <v>20627547</v>
      </c>
      <c r="X60" s="17"/>
      <c r="Y60" s="17"/>
      <c r="Z60" s="17"/>
      <c r="AA60" s="17"/>
      <c r="AB60" s="17"/>
      <c r="AC60" s="17"/>
      <c r="AD60" s="17"/>
      <c r="AE60" s="17"/>
      <c r="AF60" s="17"/>
      <c r="AG60" s="17"/>
      <c r="AH60" s="17"/>
      <c r="AI60" s="17"/>
    </row>
    <row r="61" spans="1:41">
      <c r="K61" s="15"/>
      <c r="L61" s="10"/>
      <c r="M61" s="235">
        <v>2007</v>
      </c>
      <c r="N61" s="243">
        <v>6883852</v>
      </c>
      <c r="O61" s="243">
        <v>5199503</v>
      </c>
      <c r="P61" s="243">
        <v>4159990</v>
      </c>
      <c r="Q61" s="243">
        <v>1578489</v>
      </c>
      <c r="R61" s="243">
        <v>2135006</v>
      </c>
      <c r="S61" s="243">
        <v>495858</v>
      </c>
      <c r="T61" s="243">
        <v>216618</v>
      </c>
      <c r="U61" s="243">
        <v>344176</v>
      </c>
      <c r="V61" s="243">
        <v>21016121</v>
      </c>
      <c r="W61"/>
      <c r="AJ61"/>
      <c r="AK61"/>
      <c r="AL61"/>
      <c r="AM61"/>
      <c r="AN61"/>
      <c r="AO61"/>
    </row>
    <row r="62" spans="1:41">
      <c r="K62" s="15"/>
      <c r="L62" s="10"/>
      <c r="M62" s="235">
        <v>2008</v>
      </c>
      <c r="N62" s="243">
        <v>7001782</v>
      </c>
      <c r="O62" s="243">
        <v>5313285</v>
      </c>
      <c r="P62" s="243">
        <v>4275551</v>
      </c>
      <c r="Q62" s="243">
        <v>1597880</v>
      </c>
      <c r="R62" s="243">
        <v>2208928</v>
      </c>
      <c r="S62" s="243">
        <v>501774</v>
      </c>
      <c r="T62" s="243">
        <v>222526</v>
      </c>
      <c r="U62" s="243">
        <v>351101</v>
      </c>
      <c r="V62" s="243">
        <v>21475625</v>
      </c>
      <c r="W62"/>
      <c r="AJ62"/>
      <c r="AK62"/>
      <c r="AL62"/>
      <c r="AM62"/>
      <c r="AN62"/>
      <c r="AO62"/>
    </row>
    <row r="63" spans="1:41">
      <c r="K63" s="15"/>
      <c r="L63" s="10"/>
      <c r="M63" s="235">
        <v>2009</v>
      </c>
      <c r="N63" s="243">
        <f>SUMIFS(Table_phiac_sql_ReturnsDB_vw_Population_State[Population],Table_phiac_sql_ReturnsDB_vw_Population_State[Year],$M15,Table_phiac_sql_ReturnsDB_vw_Population_State[MonthEnd],"Dec*",Table_phiac_sql_ReturnsDB_vw_Population_State[StateShortName],N$3)</f>
        <v>7101504</v>
      </c>
      <c r="O63" s="243">
        <f>SUMIFS(Table_phiac_sql_ReturnsDB_vw_Population_State[Population],Table_phiac_sql_ReturnsDB_vw_Population_State[Year],$M15,Table_phiac_sql_ReturnsDB_vw_Population_State[MonthEnd],"Dec*",Table_phiac_sql_ReturnsDB_vw_Population_State[StateShortName],O$3)</f>
        <v>5419249</v>
      </c>
      <c r="P63" s="243">
        <f>SUMIFS(Table_phiac_sql_ReturnsDB_vw_Population_State[Population],Table_phiac_sql_ReturnsDB_vw_Population_State[Year],$M15,Table_phiac_sql_ReturnsDB_vw_Population_State[MonthEnd],"Dec*",Table_phiac_sql_ReturnsDB_vw_Population_State[StateShortName],P$3)</f>
        <v>4367454</v>
      </c>
      <c r="Q63" s="243">
        <f>SUMIFS(Table_phiac_sql_ReturnsDB_vw_Population_State[Population],Table_phiac_sql_ReturnsDB_vw_Population_State[Year],$M15,Table_phiac_sql_ReturnsDB_vw_Population_State[MonthEnd],"Dec*",Table_phiac_sql_ReturnsDB_vw_Population_State[StateShortName],Q$3)</f>
        <v>1618578</v>
      </c>
      <c r="R63" s="243">
        <f>SUMIFS(Table_phiac_sql_ReturnsDB_vw_Population_State[Population],Table_phiac_sql_ReturnsDB_vw_Population_State[Year],$M15,Table_phiac_sql_ReturnsDB_vw_Population_State[MonthEnd],"Dec*",Table_phiac_sql_ReturnsDB_vw_Population_State[StateShortName],R$3)</f>
        <v>2263747</v>
      </c>
      <c r="S63" s="243">
        <f>SUMIFS(Table_phiac_sql_ReturnsDB_vw_Population_State[Population],Table_phiac_sql_ReturnsDB_vw_Population_State[Year],$M15,Table_phiac_sql_ReturnsDB_vw_Population_State[MonthEnd],"Dec*",Table_phiac_sql_ReturnsDB_vw_Population_State[StateShortName],S$3)</f>
        <v>506461</v>
      </c>
      <c r="T63" s="243">
        <f>SUMIFS(Table_phiac_sql_ReturnsDB_vw_Population_State[Population],Table_phiac_sql_ReturnsDB_vw_Population_State[Year],$M15,Table_phiac_sql_ReturnsDB_vw_Population_State[MonthEnd],"Dec*",Table_phiac_sql_ReturnsDB_vw_Population_State[StateShortName],T$3)</f>
        <v>227783</v>
      </c>
      <c r="U63" s="243">
        <f>SUMIFS(Table_phiac_sql_ReturnsDB_vw_Population_State[Population],Table_phiac_sql_ReturnsDB_vw_Population_State[Year],$M15,Table_phiac_sql_ReturnsDB_vw_Population_State[MonthEnd],"Dec*",Table_phiac_sql_ReturnsDB_vw_Population_State[StateShortName],U$3)</f>
        <v>357859</v>
      </c>
      <c r="V63" s="243">
        <f>SUMIFS(Table_phiac_sql_ReturnsDB_vw_Population_State[Population],Table_phiac_sql_ReturnsDB_vw_Population_State[Year],$M15,Table_phiac_sql_ReturnsDB_vw_Population_State[MonthEnd],"Dec*")</f>
        <v>21862635</v>
      </c>
      <c r="W63"/>
      <c r="AJ63"/>
      <c r="AK63"/>
      <c r="AL63"/>
      <c r="AM63"/>
      <c r="AN63"/>
      <c r="AO63"/>
    </row>
    <row r="64" spans="1:41">
      <c r="K64" s="15"/>
      <c r="L64" s="10"/>
      <c r="M64" s="235">
        <v>2010</v>
      </c>
      <c r="N64" s="243">
        <f>SUMIFS(Table_phiac_sql_ReturnsDB_vw_Population_State[Population],Table_phiac_sql_ReturnsDB_vw_Population_State[Year],$M16,Table_phiac_sql_ReturnsDB_vw_Population_State[MonthEnd],"Dec*",Table_phiac_sql_ReturnsDB_vw_Population_State[StateShortName],N$3)</f>
        <v>7179891</v>
      </c>
      <c r="O64" s="243">
        <f>SUMIFS(Table_phiac_sql_ReturnsDB_vw_Population_State[Population],Table_phiac_sql_ReturnsDB_vw_Population_State[Year],$M16,Table_phiac_sql_ReturnsDB_vw_Population_State[MonthEnd],"Dec*",Table_phiac_sql_ReturnsDB_vw_Population_State[StateShortName],O$3)</f>
        <v>5495711</v>
      </c>
      <c r="P64" s="243">
        <f>SUMIFS(Table_phiac_sql_ReturnsDB_vw_Population_State[Population],Table_phiac_sql_ReturnsDB_vw_Population_State[Year],$M16,Table_phiac_sql_ReturnsDB_vw_Population_State[MonthEnd],"Dec*",Table_phiac_sql_ReturnsDB_vw_Population_State[StateShortName],P$3)</f>
        <v>4436882</v>
      </c>
      <c r="Q64" s="243">
        <f>SUMIFS(Table_phiac_sql_ReturnsDB_vw_Population_State[Population],Table_phiac_sql_ReturnsDB_vw_Population_State[Year],$M16,Table_phiac_sql_ReturnsDB_vw_Population_State[MonthEnd],"Dec*",Table_phiac_sql_ReturnsDB_vw_Population_State[StateShortName],Q$3)</f>
        <v>1632482</v>
      </c>
      <c r="R64" s="243">
        <f>SUMIFS(Table_phiac_sql_ReturnsDB_vw_Population_State[Population],Table_phiac_sql_ReturnsDB_vw_Population_State[Year],$M16,Table_phiac_sql_ReturnsDB_vw_Population_State[MonthEnd],"Dec*",Table_phiac_sql_ReturnsDB_vw_Population_State[StateShortName],R$3)</f>
        <v>2319063</v>
      </c>
      <c r="S64" s="243">
        <f>SUMIFS(Table_phiac_sql_ReturnsDB_vw_Population_State[Population],Table_phiac_sql_ReturnsDB_vw_Population_State[Year],$M16,Table_phiac_sql_ReturnsDB_vw_Population_State[MonthEnd],"Dec*",Table_phiac_sql_ReturnsDB_vw_Population_State[StateShortName],S$3)</f>
        <v>510219</v>
      </c>
      <c r="T64" s="243">
        <f>SUMIFS(Table_phiac_sql_ReturnsDB_vw_Population_State[Population],Table_phiac_sql_ReturnsDB_vw_Population_State[Year],$M16,Table_phiac_sql_ReturnsDB_vw_Population_State[MonthEnd],"Dec*",Table_phiac_sql_ReturnsDB_vw_Population_State[StateShortName],T$3)</f>
        <v>230299</v>
      </c>
      <c r="U64" s="243">
        <f>SUMIFS(Table_phiac_sql_ReturnsDB_vw_Population_State[Population],Table_phiac_sql_ReturnsDB_vw_Population_State[Year],$M16,Table_phiac_sql_ReturnsDB_vw_Population_State[MonthEnd],"Dec*",Table_phiac_sql_ReturnsDB_vw_Population_State[StateShortName],U$3)</f>
        <v>364833</v>
      </c>
      <c r="V64" s="243">
        <f>SUMIFS(Table_phiac_sql_ReturnsDB_vw_Population_State[Population],Table_phiac_sql_ReturnsDB_vw_Population_State[Year],$M16,Table_phiac_sql_ReturnsDB_vw_Population_State[MonthEnd],"Dec*")</f>
        <v>22169380</v>
      </c>
      <c r="W64"/>
      <c r="AJ64"/>
      <c r="AK64"/>
      <c r="AL64"/>
      <c r="AM64"/>
      <c r="AN64"/>
      <c r="AO64"/>
    </row>
    <row r="65" spans="1:41">
      <c r="K65" s="15"/>
      <c r="L65" s="10"/>
      <c r="M65" s="235">
        <v>2011</v>
      </c>
      <c r="N65" s="243">
        <f>SUMIFS(Table_phiac_sql_ReturnsDB_vw_Population_State[Population],Table_phiac_sql_ReturnsDB_vw_Population_State[Year],$M17,Table_phiac_sql_ReturnsDB_vw_Population_State[MonthEnd],"Dec*",Table_phiac_sql_ReturnsDB_vw_Population_State[StateShortName],N$3)</f>
        <v>7258722</v>
      </c>
      <c r="O65" s="243">
        <f>SUMIFS(Table_phiac_sql_ReturnsDB_vw_Population_State[Population],Table_phiac_sql_ReturnsDB_vw_Population_State[Year],$M17,Table_phiac_sql_ReturnsDB_vw_Population_State[MonthEnd],"Dec*",Table_phiac_sql_ReturnsDB_vw_Population_State[StateShortName],O$3)</f>
        <v>5591818</v>
      </c>
      <c r="P65" s="243">
        <f>SUMIFS(Table_phiac_sql_ReturnsDB_vw_Population_State[Population],Table_phiac_sql_ReturnsDB_vw_Population_State[Year],$M17,Table_phiac_sql_ReturnsDB_vw_Population_State[MonthEnd],"Dec*",Table_phiac_sql_ReturnsDB_vw_Population_State[StateShortName],P$3)</f>
        <v>4518649</v>
      </c>
      <c r="Q65" s="243">
        <f>SUMIFS(Table_phiac_sql_ReturnsDB_vw_Population_State[Population],Table_phiac_sql_ReturnsDB_vw_Population_State[Year],$M17,Table_phiac_sql_ReturnsDB_vw_Population_State[MonthEnd],"Dec*",Table_phiac_sql_ReturnsDB_vw_Population_State[StateShortName],Q$3)</f>
        <v>1647183</v>
      </c>
      <c r="R65" s="243">
        <f>SUMIFS(Table_phiac_sql_ReturnsDB_vw_Population_State[Population],Table_phiac_sql_ReturnsDB_vw_Population_State[Year],$M17,Table_phiac_sql_ReturnsDB_vw_Population_State[MonthEnd],"Dec*",Table_phiac_sql_ReturnsDB_vw_Population_State[StateShortName],R$3)</f>
        <v>2385947</v>
      </c>
      <c r="S65" s="243">
        <f>SUMIFS(Table_phiac_sql_ReturnsDB_vw_Population_State[Population],Table_phiac_sql_ReturnsDB_vw_Population_State[Year],$M17,Table_phiac_sql_ReturnsDB_vw_Population_State[MonthEnd],"Dec*",Table_phiac_sql_ReturnsDB_vw_Population_State[StateShortName],S$3)</f>
        <v>511739</v>
      </c>
      <c r="T65" s="243">
        <f>SUMIFS(Table_phiac_sql_ReturnsDB_vw_Population_State[Population],Table_phiac_sql_ReturnsDB_vw_Population_State[Year],$M17,Table_phiac_sql_ReturnsDB_vw_Population_State[MonthEnd],"Dec*",Table_phiac_sql_ReturnsDB_vw_Population_State[StateShortName],T$3)</f>
        <v>232952</v>
      </c>
      <c r="U65" s="243">
        <f>SUMIFS(Table_phiac_sql_ReturnsDB_vw_Population_State[Population],Table_phiac_sql_ReturnsDB_vw_Population_State[Year],$M17,Table_phiac_sql_ReturnsDB_vw_Population_State[MonthEnd],"Dec*",Table_phiac_sql_ReturnsDB_vw_Population_State[StateShortName],U$3)</f>
        <v>372070</v>
      </c>
      <c r="V65" s="243">
        <f>SUMIFS(Table_phiac_sql_ReturnsDB_vw_Population_State[Population],Table_phiac_sql_ReturnsDB_vw_Population_State[Year],$M17,Table_phiac_sql_ReturnsDB_vw_Population_State[MonthEnd],"Dec*")</f>
        <v>22519080</v>
      </c>
      <c r="W65"/>
      <c r="AJ65"/>
      <c r="AK65"/>
      <c r="AL65"/>
      <c r="AM65"/>
      <c r="AN65"/>
      <c r="AO65"/>
    </row>
    <row r="66" spans="1:41">
      <c r="K66" s="15"/>
      <c r="L66" s="10"/>
      <c r="M66" s="235">
        <v>2012</v>
      </c>
      <c r="N66" s="243">
        <f>SUMIFS(Table_phiac_sql_ReturnsDB_vw_Population_State[Population],Table_phiac_sql_ReturnsDB_vw_Population_State[Year],$M18,Table_phiac_sql_ReturnsDB_vw_Population_State[MonthEnd],"Dec*",Table_phiac_sql_ReturnsDB_vw_Population_State[StateShortName],N$3)</f>
        <v>7353189</v>
      </c>
      <c r="O66" s="243">
        <f>SUMIFS(Table_phiac_sql_ReturnsDB_vw_Population_State[Population],Table_phiac_sql_ReturnsDB_vw_Population_State[Year],$M18,Table_phiac_sql_ReturnsDB_vw_Population_State[MonthEnd],"Dec*",Table_phiac_sql_ReturnsDB_vw_Population_State[StateShortName],O$3)</f>
        <v>5709586</v>
      </c>
      <c r="P66" s="243">
        <f>SUMIFS(Table_phiac_sql_ReturnsDB_vw_Population_State[Population],Table_phiac_sql_ReturnsDB_vw_Population_State[Year],$M18,Table_phiac_sql_ReturnsDB_vw_Population_State[MonthEnd],"Dec*",Table_phiac_sql_ReturnsDB_vw_Population_State[StateShortName],P$3)</f>
        <v>4611304</v>
      </c>
      <c r="Q66" s="243">
        <f>SUMIFS(Table_phiac_sql_ReturnsDB_vw_Population_State[Population],Table_phiac_sql_ReturnsDB_vw_Population_State[Year],$M18,Table_phiac_sql_ReturnsDB_vw_Population_State[MonthEnd],"Dec*",Table_phiac_sql_ReturnsDB_vw_Population_State[StateShortName],Q$3)</f>
        <v>1663082</v>
      </c>
      <c r="R66" s="243">
        <f>SUMIFS(Table_phiac_sql_ReturnsDB_vw_Population_State[Population],Table_phiac_sql_ReturnsDB_vw_Population_State[Year],$M18,Table_phiac_sql_ReturnsDB_vw_Population_State[MonthEnd],"Dec*",Table_phiac_sql_ReturnsDB_vw_Population_State[StateShortName],R$3)</f>
        <v>2457489</v>
      </c>
      <c r="S66" s="243">
        <f>SUMIFS(Table_phiac_sql_ReturnsDB_vw_Population_State[Population],Table_phiac_sql_ReturnsDB_vw_Population_State[Year],$M18,Table_phiac_sql_ReturnsDB_vw_Population_State[MonthEnd],"Dec*",Table_phiac_sql_ReturnsDB_vw_Population_State[StateShortName],S$3)</f>
        <v>511813</v>
      </c>
      <c r="T66" s="243">
        <f>SUMIFS(Table_phiac_sql_ReturnsDB_vw_Population_State[Population],Table_phiac_sql_ReturnsDB_vw_Population_State[Year],$M18,Table_phiac_sql_ReturnsDB_vw_Population_State[MonthEnd],"Dec*",Table_phiac_sql_ReturnsDB_vw_Population_State[StateShortName],T$3)</f>
        <v>238728</v>
      </c>
      <c r="U66" s="243">
        <f>SUMIFS(Table_phiac_sql_ReturnsDB_vw_Population_State[Population],Table_phiac_sql_ReturnsDB_vw_Population_State[Year],$M18,Table_phiac_sql_ReturnsDB_vw_Population_State[MonthEnd],"Dec*",Table_phiac_sql_ReturnsDB_vw_Population_State[StateShortName],U$3)</f>
        <v>379812</v>
      </c>
      <c r="V66" s="243">
        <f>SUMIFS(Table_phiac_sql_ReturnsDB_vw_Population_State[Population],Table_phiac_sql_ReturnsDB_vw_Population_State[Year],$M18,Table_phiac_sql_ReturnsDB_vw_Population_State[MonthEnd],"Dec*")</f>
        <v>22925003</v>
      </c>
      <c r="W66"/>
      <c r="AJ66"/>
      <c r="AK66"/>
      <c r="AL66"/>
      <c r="AM66"/>
      <c r="AN66"/>
      <c r="AO66"/>
    </row>
    <row r="67" spans="1:41">
      <c r="K67" s="15"/>
      <c r="L67" s="10"/>
      <c r="M67" s="235">
        <v>2013</v>
      </c>
      <c r="N67" s="243">
        <f>SUMIFS(Table_phiac_sql_ReturnsDB_vw_Population_State[Population],Table_phiac_sql_ReturnsDB_vw_Population_State[Year],$M19,Table_phiac_sql_ReturnsDB_vw_Population_State[MonthEnd],"Dec*",Table_phiac_sql_ReturnsDB_vw_Population_State[StateShortName],N$3)</f>
        <v>7454938</v>
      </c>
      <c r="O67" s="243">
        <f>SUMIFS(Table_phiac_sql_ReturnsDB_vw_Population_State[Population],Table_phiac_sql_ReturnsDB_vw_Population_State[Year],$M19,Table_phiac_sql_ReturnsDB_vw_Population_State[MonthEnd],"Dec*",Table_phiac_sql_ReturnsDB_vw_Population_State[StateShortName],O$3)</f>
        <v>5832585</v>
      </c>
      <c r="P67" s="243">
        <f>SUMIFS(Table_phiac_sql_ReturnsDB_vw_Population_State[Population],Table_phiac_sql_ReturnsDB_vw_Population_State[Year],$M19,Table_phiac_sql_ReturnsDB_vw_Population_State[MonthEnd],"Dec*",Table_phiac_sql_ReturnsDB_vw_Population_State[StateShortName],P$3)</f>
        <v>4685439</v>
      </c>
      <c r="Q67" s="243">
        <f>SUMIFS(Table_phiac_sql_ReturnsDB_vw_Population_State[Population],Table_phiac_sql_ReturnsDB_vw_Population_State[Year],$M19,Table_phiac_sql_ReturnsDB_vw_Population_State[MonthEnd],"Dec*",Table_phiac_sql_ReturnsDB_vw_Population_State[StateShortName],Q$3)</f>
        <v>1678052</v>
      </c>
      <c r="R67" s="243">
        <f>SUMIFS(Table_phiac_sql_ReturnsDB_vw_Population_State[Population],Table_phiac_sql_ReturnsDB_vw_Population_State[Year],$M19,Table_phiac_sql_ReturnsDB_vw_Population_State[MonthEnd],"Dec*",Table_phiac_sql_ReturnsDB_vw_Population_State[StateShortName],R$3)</f>
        <v>2502188</v>
      </c>
      <c r="S67" s="243">
        <f>SUMIFS(Table_phiac_sql_ReturnsDB_vw_Population_State[Population],Table_phiac_sql_ReturnsDB_vw_Population_State[Year],$M19,Table_phiac_sql_ReturnsDB_vw_Population_State[MonthEnd],"Dec*",Table_phiac_sql_ReturnsDB_vw_Population_State[StateShortName],S$3)</f>
        <v>513015</v>
      </c>
      <c r="T67" s="243">
        <f>SUMIFS(Table_phiac_sql_ReturnsDB_vw_Population_State[Population],Table_phiac_sql_ReturnsDB_vw_Population_State[Year],$M19,Table_phiac_sql_ReturnsDB_vw_Population_State[MonthEnd],"Dec*",Table_phiac_sql_ReturnsDB_vw_Population_State[StateShortName],T$3)</f>
        <v>242304</v>
      </c>
      <c r="U67" s="243">
        <f>SUMIFS(Table_phiac_sql_ReturnsDB_vw_Population_State[Population],Table_phiac_sql_ReturnsDB_vw_Population_State[Year],$M19,Table_phiac_sql_ReturnsDB_vw_Population_State[MonthEnd],"Dec*",Table_phiac_sql_ReturnsDB_vw_Population_State[StateShortName],U$3)</f>
        <v>386318</v>
      </c>
      <c r="V67" s="243">
        <f>SUMIFS(Table_phiac_sql_ReturnsDB_vw_Population_State[Population],Table_phiac_sql_ReturnsDB_vw_Population_State[Year],$M19,Table_phiac_sql_ReturnsDB_vw_Population_State[MonthEnd],"Dec*")</f>
        <v>23294839</v>
      </c>
      <c r="W67"/>
      <c r="AJ67"/>
      <c r="AK67"/>
      <c r="AL67"/>
      <c r="AM67"/>
      <c r="AN67"/>
      <c r="AO67"/>
    </row>
    <row r="68" spans="1:41">
      <c r="K68" s="15"/>
      <c r="L68" s="10"/>
      <c r="M68" s="235">
        <v>2014</v>
      </c>
      <c r="N68" s="243">
        <f>SUMIFS(Table_phiac_sql_ReturnsDB_vw_Population_State[Population],Table_phiac_sql_ReturnsDB_vw_Population_State[Year],$M20,Table_phiac_sql_ReturnsDB_vw_Population_State[MonthEnd],"Dec*",Table_phiac_sql_ReturnsDB_vw_Population_State[StateShortName],N$3)</f>
        <v>7562171</v>
      </c>
      <c r="O68" s="243">
        <f>SUMIFS(Table_phiac_sql_ReturnsDB_vw_Population_State[Population],Table_phiac_sql_ReturnsDB_vw_Population_State[Year],$M20,Table_phiac_sql_ReturnsDB_vw_Population_State[MonthEnd],"Dec*",Table_phiac_sql_ReturnsDB_vw_Population_State[StateShortName],O$3)</f>
        <v>5957512</v>
      </c>
      <c r="P68" s="243">
        <f>SUMIFS(Table_phiac_sql_ReturnsDB_vw_Population_State[Population],Table_phiac_sql_ReturnsDB_vw_Population_State[Year],$M20,Table_phiac_sql_ReturnsDB_vw_Population_State[MonthEnd],"Dec*",Table_phiac_sql_ReturnsDB_vw_Population_State[StateShortName],P$3)</f>
        <v>4747263</v>
      </c>
      <c r="Q68" s="243">
        <f>SUMIFS(Table_phiac_sql_ReturnsDB_vw_Population_State[Population],Table_phiac_sql_ReturnsDB_vw_Population_State[Year],$M20,Table_phiac_sql_ReturnsDB_vw_Population_State[MonthEnd],"Dec*",Table_phiac_sql_ReturnsDB_vw_Population_State[StateShortName],Q$3)</f>
        <v>1693107</v>
      </c>
      <c r="R68" s="243">
        <f>SUMIFS(Table_phiac_sql_ReturnsDB_vw_Population_State[Population],Table_phiac_sql_ReturnsDB_vw_Population_State[Year],$M20,Table_phiac_sql_ReturnsDB_vw_Population_State[MonthEnd],"Dec*",Table_phiac_sql_ReturnsDB_vw_Population_State[StateShortName],R$3)</f>
        <v>2528619</v>
      </c>
      <c r="S68" s="243">
        <f>SUMIFS(Table_phiac_sql_ReturnsDB_vw_Population_State[Population],Table_phiac_sql_ReturnsDB_vw_Population_State[Year],$M20,Table_phiac_sql_ReturnsDB_vw_Population_State[MonthEnd],"Dec*",Table_phiac_sql_ReturnsDB_vw_Population_State[StateShortName],S$3)</f>
        <v>514040</v>
      </c>
      <c r="T68" s="243">
        <f>SUMIFS(Table_phiac_sql_ReturnsDB_vw_Population_State[Population],Table_phiac_sql_ReturnsDB_vw_Population_State[Year],$M20,Table_phiac_sql_ReturnsDB_vw_Population_State[MonthEnd],"Dec*",Table_phiac_sql_ReturnsDB_vw_Population_State[StateShortName],T$3)</f>
        <v>242753</v>
      </c>
      <c r="U68" s="243">
        <f>SUMIFS(Table_phiac_sql_ReturnsDB_vw_Population_State[Population],Table_phiac_sql_ReturnsDB_vw_Population_State[Year],$M20,Table_phiac_sql_ReturnsDB_vw_Population_State[MonthEnd],"Dec*",Table_phiac_sql_ReturnsDB_vw_Population_State[StateShortName],U$3)</f>
        <v>391981</v>
      </c>
      <c r="V68" s="243">
        <f>SUMIFS(Table_phiac_sql_ReturnsDB_vw_Population_State[Population],Table_phiac_sql_ReturnsDB_vw_Population_State[Year],$M20,Table_phiac_sql_ReturnsDB_vw_Population_State[MonthEnd],"Dec*")</f>
        <v>23637446</v>
      </c>
      <c r="W68"/>
      <c r="AJ68"/>
      <c r="AK68"/>
      <c r="AL68"/>
      <c r="AM68"/>
      <c r="AN68"/>
      <c r="AO68"/>
    </row>
    <row r="69" spans="1:41">
      <c r="K69" s="15"/>
      <c r="L69" s="10"/>
      <c r="M69" s="235">
        <v>2015</v>
      </c>
      <c r="N69" s="243">
        <f>SUMIFS(Table_phiac_sql_ReturnsDB_vw_Population_State[Population],Table_phiac_sql_ReturnsDB_vw_Population_State[Year],$M21,Table_phiac_sql_ReturnsDB_vw_Population_State[MonthEnd],"Dec*",Table_phiac_sql_ReturnsDB_vw_Population_State[StateShortName],N$3)</f>
        <v>7671401</v>
      </c>
      <c r="O69" s="243">
        <f>SUMIFS(Table_phiac_sql_ReturnsDB_vw_Population_State[Population],Table_phiac_sql_ReturnsDB_vw_Population_State[Year],$M21,Table_phiac_sql_ReturnsDB_vw_Population_State[MonthEnd],"Dec*",Table_phiac_sql_ReturnsDB_vw_Population_State[StateShortName],O$3)</f>
        <v>6093049</v>
      </c>
      <c r="P69" s="243">
        <f>SUMIFS(Table_phiac_sql_ReturnsDB_vw_Population_State[Population],Table_phiac_sql_ReturnsDB_vw_Population_State[Year],$M21,Table_phiac_sql_ReturnsDB_vw_Population_State[MonthEnd],"Dec*",Table_phiac_sql_ReturnsDB_vw_Population_State[StateShortName],P$3)</f>
        <v>4804933</v>
      </c>
      <c r="Q69" s="243">
        <f>SUMIFS(Table_phiac_sql_ReturnsDB_vw_Population_State[Population],Table_phiac_sql_ReturnsDB_vw_Population_State[Year],$M21,Table_phiac_sql_ReturnsDB_vw_Population_State[MonthEnd],"Dec*",Table_phiac_sql_ReturnsDB_vw_Population_State[StateShortName],Q$3)</f>
        <v>1705937</v>
      </c>
      <c r="R69" s="243">
        <f>SUMIFS(Table_phiac_sql_ReturnsDB_vw_Population_State[Population],Table_phiac_sql_ReturnsDB_vw_Population_State[Year],$M21,Table_phiac_sql_ReturnsDB_vw_Population_State[MonthEnd],"Dec*",Table_phiac_sql_ReturnsDB_vw_Population_State[StateShortName],R$3)</f>
        <v>2547745</v>
      </c>
      <c r="S69" s="243">
        <f>SUMIFS(Table_phiac_sql_ReturnsDB_vw_Population_State[Population],Table_phiac_sql_ReturnsDB_vw_Population_State[Year],$M21,Table_phiac_sql_ReturnsDB_vw_Population_State[MonthEnd],"Dec*",Table_phiac_sql_ReturnsDB_vw_Population_State[StateShortName],S$3)</f>
        <v>515694</v>
      </c>
      <c r="T69" s="243">
        <f>SUMIFS(Table_phiac_sql_ReturnsDB_vw_Population_State[Population],Table_phiac_sql_ReturnsDB_vw_Population_State[Year],$M21,Table_phiac_sql_ReturnsDB_vw_Population_State[MonthEnd],"Dec*",Table_phiac_sql_ReturnsDB_vw_Population_State[StateShortName],T$3)</f>
        <v>244090</v>
      </c>
      <c r="U69" s="243">
        <f>SUMIFS(Table_phiac_sql_ReturnsDB_vw_Population_State[Population],Table_phiac_sql_ReturnsDB_vw_Population_State[Year],$M21,Table_phiac_sql_ReturnsDB_vw_Population_State[MonthEnd],"Dec*",Table_phiac_sql_ReturnsDB_vw_Population_State[StateShortName],U$3)</f>
        <v>398874</v>
      </c>
      <c r="V69" s="243">
        <f>SUMIFS(Table_phiac_sql_ReturnsDB_vw_Population_State[Population],Table_phiac_sql_ReturnsDB_vw_Population_State[Year],$M21,Table_phiac_sql_ReturnsDB_vw_Population_State[MonthEnd],"Dec*")</f>
        <v>23981723</v>
      </c>
      <c r="W69"/>
      <c r="AJ69"/>
      <c r="AK69"/>
      <c r="AL69"/>
      <c r="AM69"/>
      <c r="AN69"/>
      <c r="AO69"/>
    </row>
    <row r="70" spans="1:41">
      <c r="K70" s="15"/>
      <c r="L70" s="10"/>
      <c r="M70" s="235">
        <v>2016</v>
      </c>
      <c r="N70" s="243">
        <f>SUMIFS(Table_phiac_sql_ReturnsDB_vw_Population_State[Population],Table_phiac_sql_ReturnsDB_vw_Population_State[Year],$M22,Table_phiac_sql_ReturnsDB_vw_Population_State[MonthEnd],"Dec*",Table_phiac_sql_ReturnsDB_vw_Population_State[StateShortName],N$3)</f>
        <v>7801785</v>
      </c>
      <c r="O70" s="243">
        <f>SUMIFS(Table_phiac_sql_ReturnsDB_vw_Population_State[Population],Table_phiac_sql_ReturnsDB_vw_Population_State[Year],$M22,Table_phiac_sql_ReturnsDB_vw_Population_State[MonthEnd],"Dec*",Table_phiac_sql_ReturnsDB_vw_Population_State[StateShortName],O$3)</f>
        <v>6244863</v>
      </c>
      <c r="P70" s="243">
        <f>SUMIFS(Table_phiac_sql_ReturnsDB_vw_Population_State[Population],Table_phiac_sql_ReturnsDB_vw_Population_State[Year],$M22,Table_phiac_sql_ReturnsDB_vw_Population_State[MonthEnd],"Dec*",Table_phiac_sql_ReturnsDB_vw_Population_State[StateShortName],P$3)</f>
        <v>4883821</v>
      </c>
      <c r="Q70" s="243">
        <f>SUMIFS(Table_phiac_sql_ReturnsDB_vw_Population_State[Population],Table_phiac_sql_ReturnsDB_vw_Population_State[Year],$M22,Table_phiac_sql_ReturnsDB_vw_Population_State[MonthEnd],"Dec*",Table_phiac_sql_ReturnsDB_vw_Population_State[StateShortName],Q$3)</f>
        <v>1717400</v>
      </c>
      <c r="R70" s="243">
        <f>SUMIFS(Table_phiac_sql_ReturnsDB_vw_Population_State[Population],Table_phiac_sql_ReturnsDB_vw_Population_State[Year],$M22,Table_phiac_sql_ReturnsDB_vw_Population_State[MonthEnd],"Dec*",Table_phiac_sql_ReturnsDB_vw_Population_State[StateShortName],R$3)</f>
        <v>2563708</v>
      </c>
      <c r="S70" s="243">
        <f>SUMIFS(Table_phiac_sql_ReturnsDB_vw_Population_State[Population],Table_phiac_sql_ReturnsDB_vw_Population_State[Year],$M22,Table_phiac_sql_ReturnsDB_vw_Population_State[MonthEnd],"Dec*",Table_phiac_sql_ReturnsDB_vw_Population_State[StateShortName],S$3)</f>
        <v>519810</v>
      </c>
      <c r="T70" s="243">
        <f>SUMIFS(Table_phiac_sql_ReturnsDB_vw_Population_State[Population],Table_phiac_sql_ReturnsDB_vw_Population_State[Year],$M22,Table_phiac_sql_ReturnsDB_vw_Population_State[MonthEnd],"Dec*",Table_phiac_sql_ReturnsDB_vw_Population_State[StateShortName],T$3)</f>
        <v>246183</v>
      </c>
      <c r="U70" s="243">
        <f>SUMIFS(Table_phiac_sql_ReturnsDB_vw_Population_State[Population],Table_phiac_sql_ReturnsDB_vw_Population_State[Year],$M22,Table_phiac_sql_ReturnsDB_vw_Population_State[MonthEnd],"Dec*",Table_phiac_sql_ReturnsDB_vw_Population_State[StateShortName],U$3)</f>
        <v>407489</v>
      </c>
      <c r="V70" s="243">
        <f>SUMIFS(Table_phiac_sql_ReturnsDB_vw_Population_State[Population],Table_phiac_sql_ReturnsDB_vw_Population_State[Year],$M22,Table_phiac_sql_ReturnsDB_vw_Population_State[MonthEnd],"Dec*")</f>
        <v>24385059</v>
      </c>
      <c r="W70"/>
      <c r="AJ70"/>
      <c r="AK70"/>
      <c r="AL70"/>
      <c r="AM70"/>
      <c r="AN70"/>
      <c r="AO70"/>
    </row>
    <row r="71" spans="1:41">
      <c r="K71" s="15"/>
      <c r="L71" s="10"/>
      <c r="M71" s="235">
        <v>2017</v>
      </c>
      <c r="N71" s="243">
        <f>SUMIFS(Table_phiac_sql_ReturnsDB_vw_Population_State[Population],Table_phiac_sql_ReturnsDB_vw_Population_State[Year],$M23,Table_phiac_sql_ReturnsDB_vw_Population_State[MonthEnd],"Dec*",Table_phiac_sql_ReturnsDB_vw_Population_State[StateShortName],N$3)</f>
        <v>7921392</v>
      </c>
      <c r="O71" s="243">
        <f>SUMIFS(Table_phiac_sql_ReturnsDB_vw_Population_State[Population],Table_phiac_sql_ReturnsDB_vw_Population_State[Year],$M23,Table_phiac_sql_ReturnsDB_vw_Population_State[MonthEnd],"Dec*",Table_phiac_sql_ReturnsDB_vw_Population_State[StateShortName],O$3)</f>
        <v>6385695</v>
      </c>
      <c r="P71" s="243">
        <f>SUMIFS(Table_phiac_sql_ReturnsDB_vw_Population_State[Population],Table_phiac_sql_ReturnsDB_vw_Population_State[Year],$M23,Table_phiac_sql_ReturnsDB_vw_Population_State[MonthEnd],"Dec*",Table_phiac_sql_ReturnsDB_vw_Population_State[StateShortName],P$3)</f>
        <v>4963553</v>
      </c>
      <c r="Q71" s="243">
        <f>SUMIFS(Table_phiac_sql_ReturnsDB_vw_Population_State[Population],Table_phiac_sql_ReturnsDB_vw_Population_State[Year],$M23,Table_phiac_sql_ReturnsDB_vw_Population_State[MonthEnd],"Dec*",Table_phiac_sql_ReturnsDB_vw_Population_State[StateShortName],Q$3)</f>
        <v>1728291</v>
      </c>
      <c r="R71" s="243">
        <f>SUMIFS(Table_phiac_sql_ReturnsDB_vw_Population_State[Population],Table_phiac_sql_ReturnsDB_vw_Population_State[Year],$M23,Table_phiac_sql_ReturnsDB_vw_Population_State[MonthEnd],"Dec*",Table_phiac_sql_ReturnsDB_vw_Population_State[StateShortName],R$3)</f>
        <v>2583542</v>
      </c>
      <c r="S71" s="243">
        <f>SUMIFS(Table_phiac_sql_ReturnsDB_vw_Population_State[Population],Table_phiac_sql_ReturnsDB_vw_Population_State[Year],$M23,Table_phiac_sql_ReturnsDB_vw_Population_State[MonthEnd],"Dec*",Table_phiac_sql_ReturnsDB_vw_Population_State[StateShortName],S$3)</f>
        <v>524957</v>
      </c>
      <c r="T71" s="243">
        <f>SUMIFS(Table_phiac_sql_ReturnsDB_vw_Population_State[Population],Table_phiac_sql_ReturnsDB_vw_Population_State[Year],$M23,Table_phiac_sql_ReturnsDB_vw_Population_State[MonthEnd],"Dec*",Table_phiac_sql_ReturnsDB_vw_Population_State[StateShortName],T$3)</f>
        <v>246756</v>
      </c>
      <c r="U71" s="243">
        <f>SUMIFS(Table_phiac_sql_ReturnsDB_vw_Population_State[Population],Table_phiac_sql_ReturnsDB_vw_Population_State[Year],$M23,Table_phiac_sql_ReturnsDB_vw_Population_State[MonthEnd],"Dec*",Table_phiac_sql_ReturnsDB_vw_Population_State[StateShortName],U$3)</f>
        <v>416283</v>
      </c>
      <c r="V71" s="243">
        <f>SUMIFS(Table_phiac_sql_ReturnsDB_vw_Population_State[Population],Table_phiac_sql_ReturnsDB_vw_Population_State[Year],$M23,Table_phiac_sql_ReturnsDB_vw_Population_State[MonthEnd],"Dec*")</f>
        <v>24770469</v>
      </c>
      <c r="W71"/>
      <c r="AJ71"/>
      <c r="AK71"/>
      <c r="AL71"/>
      <c r="AM71"/>
      <c r="AN71"/>
      <c r="AO71"/>
    </row>
    <row r="72" spans="1:41">
      <c r="K72" s="15"/>
      <c r="L72" s="10"/>
      <c r="M72" s="236">
        <v>2018</v>
      </c>
      <c r="N72" s="244">
        <f>SUMIFS(Table_phiac_sql_ReturnsDB_vw_Population_State[Population],Table_phiac_sql_ReturnsDB_vw_Population_State[Year],$M24,Table_phiac_sql_ReturnsDB_vw_Population_State[MonthEnd],"Dec*",Table_phiac_sql_ReturnsDB_vw_Population_State[StateShortName],N$3)</f>
        <v>8045403</v>
      </c>
      <c r="O72" s="244">
        <f>SUMIFS(Table_phiac_sql_ReturnsDB_vw_Population_State[Population],Table_phiac_sql_ReturnsDB_vw_Population_State[Year],$M24,Table_phiac_sql_ReturnsDB_vw_Population_State[MonthEnd],"Dec*",Table_phiac_sql_ReturnsDB_vw_Population_State[StateShortName],O$3)</f>
        <v>6528576</v>
      </c>
      <c r="P72" s="244">
        <f>SUMIFS(Table_phiac_sql_ReturnsDB_vw_Population_State[Population],Table_phiac_sql_ReturnsDB_vw_Population_State[Year],$M24,Table_phiac_sql_ReturnsDB_vw_Population_State[MonthEnd],"Dec*",Table_phiac_sql_ReturnsDB_vw_Population_State[StateShortName],P$3)</f>
        <v>5054218</v>
      </c>
      <c r="Q72" s="244">
        <f>SUMIFS(Table_phiac_sql_ReturnsDB_vw_Population_State[Population],Table_phiac_sql_ReturnsDB_vw_Population_State[Year],$M24,Table_phiac_sql_ReturnsDB_vw_Population_State[MonthEnd],"Dec*",Table_phiac_sql_ReturnsDB_vw_Population_State[StateShortName],Q$3)</f>
        <v>1742493</v>
      </c>
      <c r="R72" s="244">
        <f>SUMIFS(Table_phiac_sql_ReturnsDB_vw_Population_State[Population],Table_phiac_sql_ReturnsDB_vw_Population_State[Year],$M24,Table_phiac_sql_ReturnsDB_vw_Population_State[MonthEnd],"Dec*",Table_phiac_sql_ReturnsDB_vw_Population_State[StateShortName],R$3)</f>
        <v>2606402</v>
      </c>
      <c r="S72" s="244">
        <f>SUMIFS(Table_phiac_sql_ReturnsDB_vw_Population_State[Population],Table_phiac_sql_ReturnsDB_vw_Population_State[Year],$M24,Table_phiac_sql_ReturnsDB_vw_Population_State[MonthEnd],"Dec*",Table_phiac_sql_ReturnsDB_vw_Population_State[StateShortName],S$3)</f>
        <v>530902</v>
      </c>
      <c r="T72" s="244">
        <f>SUMIFS(Table_phiac_sql_ReturnsDB_vw_Population_State[Population],Table_phiac_sql_ReturnsDB_vw_Population_State[Year],$M24,Table_phiac_sql_ReturnsDB_vw_Population_State[MonthEnd],"Dec*",Table_phiac_sql_ReturnsDB_vw_Population_State[StateShortName],T$3)</f>
        <v>247248</v>
      </c>
      <c r="U72" s="244">
        <f>SUMIFS(Table_phiac_sql_ReturnsDB_vw_Population_State[Population],Table_phiac_sql_ReturnsDB_vw_Population_State[Year],$M24,Table_phiac_sql_ReturnsDB_vw_Population_State[MonthEnd],"Dec*",Table_phiac_sql_ReturnsDB_vw_Population_State[StateShortName],U$3)</f>
        <v>425250</v>
      </c>
      <c r="V72" s="244">
        <f>SUMIFS(Table_phiac_sql_ReturnsDB_vw_Population_State[Population],Table_phiac_sql_ReturnsDB_vw_Population_State[Year],$M24,Table_phiac_sql_ReturnsDB_vw_Population_State[MonthEnd],"Dec*")</f>
        <v>25180492</v>
      </c>
      <c r="W72"/>
      <c r="AJ72"/>
      <c r="AK72"/>
      <c r="AL72"/>
      <c r="AM72"/>
      <c r="AN72"/>
      <c r="AO72"/>
    </row>
    <row r="73" spans="1:41">
      <c r="A73" s="372"/>
      <c r="B73" s="373"/>
      <c r="C73" s="373"/>
      <c r="D73" s="373"/>
      <c r="E73" s="373"/>
      <c r="F73" s="373"/>
      <c r="G73" s="373"/>
      <c r="H73" s="373"/>
      <c r="I73" s="373"/>
      <c r="J73" s="373"/>
      <c r="K73" s="42"/>
      <c r="L73" s="4"/>
      <c r="M73" s="117"/>
      <c r="N73" s="242"/>
      <c r="O73" s="242"/>
      <c r="P73" s="242"/>
      <c r="Q73" s="242"/>
      <c r="R73" s="242"/>
      <c r="S73" s="242"/>
      <c r="T73" s="242"/>
      <c r="U73" s="242"/>
      <c r="V73" s="242"/>
      <c r="W73"/>
      <c r="AJ73"/>
      <c r="AK73"/>
      <c r="AL73"/>
      <c r="AM73"/>
      <c r="AN73"/>
      <c r="AO73"/>
    </row>
    <row r="74" spans="1:41">
      <c r="A74" s="372"/>
      <c r="B74" s="373"/>
      <c r="C74" s="373"/>
      <c r="D74" s="373"/>
      <c r="E74" s="373"/>
      <c r="F74" s="373"/>
      <c r="G74" s="373"/>
      <c r="H74" s="373"/>
      <c r="I74" s="373"/>
      <c r="J74" s="373"/>
      <c r="K74" s="42"/>
      <c r="L74" s="4"/>
      <c r="M74" s="17" t="s">
        <v>121</v>
      </c>
      <c r="N74" s="111"/>
      <c r="O74" s="111"/>
      <c r="P74" s="111"/>
      <c r="Q74" s="111"/>
      <c r="R74" s="111"/>
      <c r="S74" s="111"/>
      <c r="T74" s="111"/>
      <c r="U74" s="111"/>
      <c r="V74" s="111"/>
      <c r="W74"/>
      <c r="AJ74"/>
      <c r="AK74"/>
      <c r="AL74"/>
      <c r="AM74"/>
      <c r="AN74"/>
      <c r="AO74"/>
    </row>
    <row r="75" spans="1:41" ht="13.15">
      <c r="A75" s="372"/>
      <c r="B75" s="373"/>
      <c r="C75" s="373"/>
      <c r="D75" s="373"/>
      <c r="E75" s="373"/>
      <c r="F75" s="373"/>
      <c r="G75" s="373"/>
      <c r="H75" s="373"/>
      <c r="I75" s="373"/>
      <c r="J75" s="373"/>
      <c r="K75" s="42"/>
      <c r="L75" s="4"/>
      <c r="M75" s="234" t="s">
        <v>57</v>
      </c>
      <c r="N75" s="237" t="s">
        <v>31</v>
      </c>
      <c r="O75" s="237" t="s">
        <v>32</v>
      </c>
      <c r="P75" s="237" t="s">
        <v>33</v>
      </c>
      <c r="Q75" s="237" t="s">
        <v>34</v>
      </c>
      <c r="R75" s="237" t="s">
        <v>35</v>
      </c>
      <c r="S75" s="237" t="s">
        <v>36</v>
      </c>
      <c r="T75" s="237" t="s">
        <v>37</v>
      </c>
      <c r="U75" s="237" t="s">
        <v>3</v>
      </c>
      <c r="V75" s="237" t="s">
        <v>38</v>
      </c>
      <c r="W75"/>
      <c r="AJ75"/>
      <c r="AK75"/>
      <c r="AL75"/>
      <c r="AM75"/>
      <c r="AN75"/>
      <c r="AO75"/>
    </row>
    <row r="76" spans="1:41" ht="14.1" customHeight="1">
      <c r="A76" s="5"/>
      <c r="B76" s="4"/>
      <c r="C76" s="4"/>
      <c r="D76" s="4"/>
      <c r="E76" s="4"/>
      <c r="F76" s="4"/>
      <c r="G76" s="4"/>
      <c r="H76" s="4"/>
      <c r="I76" s="4"/>
      <c r="J76" s="4"/>
      <c r="K76" s="42"/>
      <c r="L76" s="4"/>
      <c r="M76" s="235">
        <v>1999</v>
      </c>
      <c r="N76" s="245">
        <f t="shared" ref="N76:V76" si="21">N5-N4</f>
        <v>126</v>
      </c>
      <c r="O76" s="245">
        <f t="shared" si="21"/>
        <v>72</v>
      </c>
      <c r="P76" s="245">
        <f t="shared" si="21"/>
        <v>49</v>
      </c>
      <c r="Q76" s="245">
        <f t="shared" si="21"/>
        <v>-6</v>
      </c>
      <c r="R76" s="245">
        <f t="shared" si="21"/>
        <v>42</v>
      </c>
      <c r="S76" s="245">
        <f t="shared" si="21"/>
        <v>2</v>
      </c>
      <c r="T76" s="245">
        <f t="shared" si="21"/>
        <v>3</v>
      </c>
      <c r="U76" s="245">
        <f t="shared" si="21"/>
        <v>5</v>
      </c>
      <c r="V76" s="245">
        <f t="shared" si="21"/>
        <v>294</v>
      </c>
      <c r="W76"/>
      <c r="AJ76"/>
      <c r="AK76"/>
      <c r="AL76"/>
      <c r="AM76"/>
      <c r="AN76"/>
      <c r="AO76"/>
    </row>
    <row r="77" spans="1:41" ht="14.1" customHeight="1">
      <c r="A77" s="6"/>
      <c r="B77" s="7"/>
      <c r="C77" s="8"/>
      <c r="D77" s="7"/>
      <c r="E77" s="7"/>
      <c r="F77" s="7"/>
      <c r="G77" s="7"/>
      <c r="H77" s="7"/>
      <c r="I77" s="7"/>
      <c r="J77" s="7"/>
      <c r="K77" s="46"/>
      <c r="L77" s="4"/>
      <c r="M77" s="235">
        <v>2000</v>
      </c>
      <c r="N77" s="245">
        <f t="shared" ref="N77:V77" si="22">N6-N5</f>
        <v>946.48500000000013</v>
      </c>
      <c r="O77" s="245">
        <f t="shared" si="22"/>
        <v>725.87199999999984</v>
      </c>
      <c r="P77" s="245">
        <f t="shared" si="22"/>
        <v>494.40499999999997</v>
      </c>
      <c r="Q77" s="245">
        <f t="shared" si="22"/>
        <v>215.64999999999998</v>
      </c>
      <c r="R77" s="245">
        <f t="shared" si="22"/>
        <v>245.37800000000004</v>
      </c>
      <c r="S77" s="245">
        <f t="shared" si="22"/>
        <v>54.106999999999999</v>
      </c>
      <c r="T77" s="245">
        <f t="shared" si="22"/>
        <v>25.125</v>
      </c>
      <c r="U77" s="245">
        <f t="shared" si="22"/>
        <v>66.848000000000013</v>
      </c>
      <c r="V77" s="245">
        <f t="shared" si="22"/>
        <v>2772.8700000000008</v>
      </c>
      <c r="W77"/>
      <c r="AJ77"/>
      <c r="AK77"/>
      <c r="AL77"/>
      <c r="AM77"/>
      <c r="AN77"/>
      <c r="AO77"/>
    </row>
    <row r="78" spans="1:41" ht="18.75" customHeight="1">
      <c r="A78" s="138" t="s">
        <v>98</v>
      </c>
      <c r="B78" s="137"/>
      <c r="C78" s="137"/>
      <c r="D78" s="139"/>
      <c r="E78" s="139"/>
      <c r="F78" s="139"/>
      <c r="G78" s="139"/>
      <c r="H78" s="139"/>
      <c r="I78" s="139"/>
      <c r="J78" s="139"/>
      <c r="K78" s="145"/>
      <c r="L78" s="226"/>
      <c r="M78" s="235">
        <v>2001</v>
      </c>
      <c r="N78" s="245">
        <f t="shared" ref="N78:V78" si="23">N7-N6</f>
        <v>-0.1020000000003165</v>
      </c>
      <c r="O78" s="245">
        <f t="shared" si="23"/>
        <v>-8.4059999999999491</v>
      </c>
      <c r="P78" s="245">
        <f t="shared" si="23"/>
        <v>22.345000000000027</v>
      </c>
      <c r="Q78" s="245">
        <f t="shared" si="23"/>
        <v>-5.5999999999926331E-2</v>
      </c>
      <c r="R78" s="245">
        <f t="shared" si="23"/>
        <v>3.0569999999999027</v>
      </c>
      <c r="S78" s="245">
        <f t="shared" si="23"/>
        <v>0.48699999999999477</v>
      </c>
      <c r="T78" s="245">
        <f t="shared" si="23"/>
        <v>-3.1620000000000061</v>
      </c>
      <c r="U78" s="245">
        <f t="shared" si="23"/>
        <v>1.5739999999999839</v>
      </c>
      <c r="V78" s="245">
        <f t="shared" si="23"/>
        <v>15.736999999999171</v>
      </c>
      <c r="W78"/>
      <c r="AJ78"/>
      <c r="AK78"/>
      <c r="AL78"/>
      <c r="AM78"/>
      <c r="AN78"/>
      <c r="AO78"/>
    </row>
    <row r="79" spans="1:41" ht="14.1" customHeight="1">
      <c r="A79" s="11" t="s">
        <v>51</v>
      </c>
      <c r="C79" s="48" t="s">
        <v>54</v>
      </c>
      <c r="E79" s="14"/>
      <c r="F79" s="3"/>
      <c r="G79" s="3"/>
      <c r="H79" s="3"/>
      <c r="I79" s="3"/>
      <c r="J79" s="134"/>
      <c r="K79" s="49"/>
      <c r="L79" s="4"/>
      <c r="M79" s="235">
        <v>2002</v>
      </c>
      <c r="N79" s="245">
        <f t="shared" ref="N79:V79" si="24">N8-N7</f>
        <v>6.2070000000003347</v>
      </c>
      <c r="O79" s="245">
        <f t="shared" si="24"/>
        <v>-22.79300000000012</v>
      </c>
      <c r="P79" s="245">
        <f t="shared" si="24"/>
        <v>2.9049999999999727</v>
      </c>
      <c r="Q79" s="245">
        <f t="shared" si="24"/>
        <v>-6.55600000000004</v>
      </c>
      <c r="R79" s="245">
        <f t="shared" si="24"/>
        <v>-6.8419999999999845</v>
      </c>
      <c r="S79" s="245">
        <f t="shared" si="24"/>
        <v>-2.3799999999999955</v>
      </c>
      <c r="T79" s="245">
        <f t="shared" si="24"/>
        <v>-2.3029999999999973</v>
      </c>
      <c r="U79" s="245">
        <f t="shared" si="24"/>
        <v>-9.7469999999999857</v>
      </c>
      <c r="V79" s="245">
        <f t="shared" si="24"/>
        <v>-41.509000000000015</v>
      </c>
      <c r="W79"/>
      <c r="AJ79"/>
      <c r="AK79"/>
      <c r="AL79"/>
      <c r="AM79"/>
      <c r="AN79"/>
      <c r="AO79"/>
    </row>
    <row r="80" spans="1:41" ht="14.1" customHeight="1">
      <c r="K80" s="15"/>
      <c r="L80" s="10"/>
      <c r="M80" s="235">
        <v>2003</v>
      </c>
      <c r="N80" s="245">
        <f t="shared" ref="N80:V80" si="25">N9-N8</f>
        <v>-7.9090000000001055</v>
      </c>
      <c r="O80" s="245">
        <f t="shared" si="25"/>
        <v>-17.646999999999935</v>
      </c>
      <c r="P80" s="245">
        <f t="shared" si="25"/>
        <v>3.1059999999999945</v>
      </c>
      <c r="Q80" s="245">
        <f t="shared" si="25"/>
        <v>-7.7019999999999982</v>
      </c>
      <c r="R80" s="245">
        <f t="shared" si="25"/>
        <v>-1.6069999999999709</v>
      </c>
      <c r="S80" s="245">
        <f t="shared" si="25"/>
        <v>-3.9039999999999964</v>
      </c>
      <c r="T80" s="245">
        <f t="shared" si="25"/>
        <v>-1.8870000000000005</v>
      </c>
      <c r="U80" s="245">
        <f t="shared" si="25"/>
        <v>0.14999999999997726</v>
      </c>
      <c r="V80" s="245">
        <f t="shared" si="25"/>
        <v>-37.399999999999636</v>
      </c>
      <c r="W80"/>
      <c r="AJ80"/>
      <c r="AK80"/>
      <c r="AL80"/>
      <c r="AM80"/>
      <c r="AN80"/>
      <c r="AO80"/>
    </row>
    <row r="81" spans="11:41">
      <c r="K81" s="15"/>
      <c r="L81" s="10"/>
      <c r="M81" s="235">
        <v>2004</v>
      </c>
      <c r="N81" s="245">
        <f t="shared" ref="N81:V81" si="26">N10-N9</f>
        <v>0.97400000000016007</v>
      </c>
      <c r="O81" s="245">
        <f t="shared" si="26"/>
        <v>-0.71999999999979991</v>
      </c>
      <c r="P81" s="245">
        <f t="shared" si="26"/>
        <v>16.134999999999991</v>
      </c>
      <c r="Q81" s="245">
        <f t="shared" si="26"/>
        <v>-4.4410000000000309</v>
      </c>
      <c r="R81" s="245">
        <f t="shared" si="26"/>
        <v>11.777000000000044</v>
      </c>
      <c r="S81" s="245">
        <f t="shared" si="26"/>
        <v>-0.91300000000001091</v>
      </c>
      <c r="T81" s="245">
        <f t="shared" si="26"/>
        <v>3.3000000000001251E-2</v>
      </c>
      <c r="U81" s="245">
        <f t="shared" si="26"/>
        <v>0.98799999999999955</v>
      </c>
      <c r="V81" s="245">
        <f t="shared" si="26"/>
        <v>23.833000000000538</v>
      </c>
      <c r="W81"/>
      <c r="AJ81"/>
      <c r="AK81"/>
      <c r="AL81"/>
      <c r="AM81"/>
      <c r="AN81"/>
      <c r="AO81"/>
    </row>
    <row r="82" spans="11:41">
      <c r="K82" s="15"/>
      <c r="L82" s="10"/>
      <c r="M82" s="235">
        <v>2005</v>
      </c>
      <c r="N82" s="245">
        <f t="shared" ref="N82:V82" si="27">N11-N10</f>
        <v>23.737999999999829</v>
      </c>
      <c r="O82" s="245">
        <f t="shared" si="27"/>
        <v>11.829000000000178</v>
      </c>
      <c r="P82" s="245">
        <f t="shared" si="27"/>
        <v>34.888000000000147</v>
      </c>
      <c r="Q82" s="245">
        <f t="shared" si="27"/>
        <v>2.9490000000000691</v>
      </c>
      <c r="R82" s="245">
        <f t="shared" si="27"/>
        <v>26.13900000000001</v>
      </c>
      <c r="S82" s="245">
        <f t="shared" si="27"/>
        <v>-9.0000000000003411E-2</v>
      </c>
      <c r="T82" s="245">
        <f t="shared" si="27"/>
        <v>6.7000000000007276E-2</v>
      </c>
      <c r="U82" s="245">
        <f t="shared" si="27"/>
        <v>2.2900000000000205</v>
      </c>
      <c r="V82" s="245">
        <f t="shared" si="27"/>
        <v>101.80999999999949</v>
      </c>
      <c r="W82"/>
      <c r="AJ82"/>
      <c r="AK82"/>
      <c r="AL82"/>
      <c r="AM82"/>
      <c r="AN82"/>
      <c r="AO82"/>
    </row>
    <row r="83" spans="11:41">
      <c r="K83" s="15"/>
      <c r="L83" s="10"/>
      <c r="M83" s="235">
        <v>2006</v>
      </c>
      <c r="N83" s="245">
        <f t="shared" ref="N83:V83" si="28">N12-N11</f>
        <v>39.186999999999898</v>
      </c>
      <c r="O83" s="245">
        <f t="shared" si="28"/>
        <v>43.164999999999964</v>
      </c>
      <c r="P83" s="245">
        <f t="shared" si="28"/>
        <v>55.772999999999911</v>
      </c>
      <c r="Q83" s="245">
        <f t="shared" si="28"/>
        <v>7.6409999999999627</v>
      </c>
      <c r="R83" s="245">
        <f t="shared" si="28"/>
        <v>38.05499999999995</v>
      </c>
      <c r="S83" s="245">
        <f t="shared" si="28"/>
        <v>1.1260000000000048</v>
      </c>
      <c r="T83" s="245">
        <f t="shared" si="28"/>
        <v>1.1589999999999918</v>
      </c>
      <c r="U83" s="245">
        <f t="shared" si="28"/>
        <v>7.3520000000000039</v>
      </c>
      <c r="V83" s="245">
        <f t="shared" si="28"/>
        <v>193.45800000000054</v>
      </c>
      <c r="W83"/>
      <c r="AJ83"/>
      <c r="AK83"/>
      <c r="AL83"/>
      <c r="AM83"/>
      <c r="AN83"/>
      <c r="AO83"/>
    </row>
    <row r="84" spans="11:41">
      <c r="K84" s="15"/>
      <c r="L84" s="10"/>
      <c r="M84" s="235">
        <v>2007</v>
      </c>
      <c r="N84" s="245">
        <f t="shared" ref="N84:V84" si="29">N13-N12</f>
        <v>101.0329999999999</v>
      </c>
      <c r="O84" s="245">
        <f t="shared" si="29"/>
        <v>89.994999999999891</v>
      </c>
      <c r="P84" s="245">
        <f t="shared" si="29"/>
        <v>98.057000000000016</v>
      </c>
      <c r="Q84" s="245">
        <f t="shared" si="29"/>
        <v>19.548999999999978</v>
      </c>
      <c r="R84" s="245">
        <f t="shared" si="29"/>
        <v>63.437999999999988</v>
      </c>
      <c r="S84" s="245">
        <f t="shared" si="29"/>
        <v>4.5640000000000214</v>
      </c>
      <c r="T84" s="245">
        <f t="shared" si="29"/>
        <v>4.3310000000000031</v>
      </c>
      <c r="U84" s="245">
        <f t="shared" si="29"/>
        <v>11.722999999999985</v>
      </c>
      <c r="V84" s="245">
        <f t="shared" si="29"/>
        <v>392.68999999999869</v>
      </c>
      <c r="W84"/>
      <c r="AJ84"/>
      <c r="AK84"/>
      <c r="AL84"/>
      <c r="AM84"/>
      <c r="AN84"/>
      <c r="AO84"/>
    </row>
    <row r="85" spans="11:41">
      <c r="K85" s="15"/>
      <c r="L85" s="10"/>
      <c r="M85" s="235">
        <v>2008</v>
      </c>
      <c r="N85" s="245">
        <f t="shared" ref="N85:V85" si="30">N14-N13</f>
        <v>53.881000000000313</v>
      </c>
      <c r="O85" s="245">
        <f t="shared" si="30"/>
        <v>52.659999999999854</v>
      </c>
      <c r="P85" s="245">
        <f t="shared" si="30"/>
        <v>79.523999999999887</v>
      </c>
      <c r="Q85" s="245">
        <f t="shared" si="30"/>
        <v>13.738000000000056</v>
      </c>
      <c r="R85" s="245">
        <f t="shared" si="30"/>
        <v>57.98700000000008</v>
      </c>
      <c r="S85" s="245">
        <f t="shared" si="30"/>
        <v>2.7349999999999852</v>
      </c>
      <c r="T85" s="245">
        <f t="shared" si="30"/>
        <v>3.4779999999999944</v>
      </c>
      <c r="U85" s="245">
        <f t="shared" si="30"/>
        <v>1.3559999999999945</v>
      </c>
      <c r="V85" s="245">
        <f t="shared" si="30"/>
        <v>265.35900000000038</v>
      </c>
      <c r="W85"/>
      <c r="AJ85"/>
      <c r="AK85"/>
      <c r="AL85"/>
      <c r="AM85"/>
      <c r="AN85"/>
      <c r="AO85"/>
    </row>
    <row r="86" spans="11:41">
      <c r="K86" s="15"/>
      <c r="L86" s="10"/>
      <c r="M86" s="235">
        <v>2009</v>
      </c>
      <c r="N86" s="245">
        <f t="shared" ref="N86:V86" si="31">N15-N14</f>
        <v>57.757999999999811</v>
      </c>
      <c r="O86" s="245">
        <f t="shared" si="31"/>
        <v>48.130000000000109</v>
      </c>
      <c r="P86" s="245">
        <f t="shared" si="31"/>
        <v>46.791000000000167</v>
      </c>
      <c r="Q86" s="245">
        <f t="shared" si="31"/>
        <v>9.6879999999999882</v>
      </c>
      <c r="R86" s="245">
        <f t="shared" si="31"/>
        <v>37.705999999999904</v>
      </c>
      <c r="S86" s="245">
        <f t="shared" si="31"/>
        <v>2.367999999999995</v>
      </c>
      <c r="T86" s="245">
        <f t="shared" si="31"/>
        <v>3.4320000000000022</v>
      </c>
      <c r="U86" s="245">
        <f t="shared" si="31"/>
        <v>3.4800000000000182</v>
      </c>
      <c r="V86" s="245">
        <f t="shared" si="31"/>
        <v>209.35299999999916</v>
      </c>
      <c r="W86"/>
      <c r="AJ86"/>
      <c r="AK86"/>
      <c r="AL86"/>
      <c r="AM86"/>
      <c r="AN86"/>
      <c r="AO86"/>
    </row>
    <row r="87" spans="11:41">
      <c r="K87" s="15"/>
      <c r="L87" s="10"/>
      <c r="M87" s="235">
        <v>2010</v>
      </c>
      <c r="N87" s="245">
        <f t="shared" ref="N87:V87" si="32">N16-N15</f>
        <v>71.797000000000025</v>
      </c>
      <c r="O87" s="245">
        <f t="shared" si="32"/>
        <v>54.699999999999818</v>
      </c>
      <c r="P87" s="245">
        <f t="shared" si="32"/>
        <v>51.830999999999904</v>
      </c>
      <c r="Q87" s="245">
        <f t="shared" si="32"/>
        <v>10.022999999999911</v>
      </c>
      <c r="R87" s="245">
        <f t="shared" si="32"/>
        <v>49.97199999999998</v>
      </c>
      <c r="S87" s="245">
        <f t="shared" si="32"/>
        <v>2.9350000000000023</v>
      </c>
      <c r="T87" s="245">
        <f t="shared" si="32"/>
        <v>3.4660000000000082</v>
      </c>
      <c r="U87" s="245">
        <f t="shared" si="32"/>
        <v>6.59699999999998</v>
      </c>
      <c r="V87" s="245">
        <f t="shared" si="32"/>
        <v>251.32100000000173</v>
      </c>
      <c r="W87"/>
      <c r="AJ87"/>
      <c r="AK87"/>
      <c r="AL87"/>
      <c r="AM87"/>
      <c r="AN87"/>
      <c r="AO87"/>
    </row>
    <row r="88" spans="11:41">
      <c r="K88" s="15"/>
      <c r="L88" s="10"/>
      <c r="M88" s="235">
        <v>2011</v>
      </c>
      <c r="N88" s="245">
        <f t="shared" ref="N88:V88" si="33">N17-N16</f>
        <v>83.824000000000069</v>
      </c>
      <c r="O88" s="245">
        <f t="shared" si="33"/>
        <v>60.106000000000222</v>
      </c>
      <c r="P88" s="245">
        <f t="shared" si="33"/>
        <v>65.115999999999985</v>
      </c>
      <c r="Q88" s="245">
        <f t="shared" si="33"/>
        <v>10.110000000000014</v>
      </c>
      <c r="R88" s="245">
        <f t="shared" si="33"/>
        <v>53.499000000000024</v>
      </c>
      <c r="S88" s="245">
        <f t="shared" si="33"/>
        <v>3.7760000000000105</v>
      </c>
      <c r="T88" s="245">
        <f t="shared" si="33"/>
        <v>3.2890000000000015</v>
      </c>
      <c r="U88" s="245">
        <f t="shared" si="33"/>
        <v>6.4380000000000166</v>
      </c>
      <c r="V88" s="245">
        <f t="shared" si="33"/>
        <v>286.15799999999945</v>
      </c>
      <c r="W88"/>
      <c r="AJ88"/>
      <c r="AK88"/>
      <c r="AL88"/>
      <c r="AM88"/>
      <c r="AN88"/>
      <c r="AO88"/>
    </row>
    <row r="89" spans="11:41">
      <c r="K89" s="15"/>
      <c r="L89" s="10"/>
      <c r="M89" s="235">
        <v>2012</v>
      </c>
      <c r="N89" s="245">
        <f t="shared" ref="N89:V89" si="34">N18-N17</f>
        <v>83.090999999999894</v>
      </c>
      <c r="O89" s="245">
        <f t="shared" si="34"/>
        <v>59.422000000000025</v>
      </c>
      <c r="P89" s="245">
        <f t="shared" si="34"/>
        <v>69.160000000000082</v>
      </c>
      <c r="Q89" s="245">
        <f t="shared" si="34"/>
        <v>11.615999999999985</v>
      </c>
      <c r="R89" s="245">
        <f t="shared" si="34"/>
        <v>68.54099999999994</v>
      </c>
      <c r="S89" s="245">
        <f t="shared" si="34"/>
        <v>3.3369999999999891</v>
      </c>
      <c r="T89" s="245">
        <f t="shared" si="34"/>
        <v>4.5629999999999882</v>
      </c>
      <c r="U89" s="245">
        <f t="shared" si="34"/>
        <v>6.9089999999999918</v>
      </c>
      <c r="V89" s="245">
        <f t="shared" si="34"/>
        <v>306.63899999999921</v>
      </c>
      <c r="W89"/>
      <c r="AJ89"/>
      <c r="AK89"/>
      <c r="AL89"/>
      <c r="AM89"/>
      <c r="AN89"/>
      <c r="AO89"/>
    </row>
    <row r="90" spans="11:41">
      <c r="K90" s="15"/>
      <c r="L90" s="10"/>
      <c r="M90" s="235">
        <v>2013</v>
      </c>
      <c r="N90" s="245">
        <f t="shared" ref="N90:V90" si="35">N19-N18</f>
        <v>70.847999999999956</v>
      </c>
      <c r="O90" s="245">
        <f t="shared" si="35"/>
        <v>55.976000000000113</v>
      </c>
      <c r="P90" s="245">
        <f t="shared" si="35"/>
        <v>49.322000000000116</v>
      </c>
      <c r="Q90" s="245">
        <f t="shared" si="35"/>
        <v>9.3450000000000273</v>
      </c>
      <c r="R90" s="245">
        <f t="shared" si="35"/>
        <v>50.934000000000196</v>
      </c>
      <c r="S90" s="245">
        <f t="shared" si="35"/>
        <v>2.554000000000002</v>
      </c>
      <c r="T90" s="245">
        <f t="shared" si="35"/>
        <v>3.3380000000000081</v>
      </c>
      <c r="U90" s="245">
        <f t="shared" si="35"/>
        <v>5.7920000000000016</v>
      </c>
      <c r="V90" s="245">
        <f t="shared" si="35"/>
        <v>248.10900000000038</v>
      </c>
      <c r="W90"/>
      <c r="AJ90"/>
      <c r="AK90"/>
      <c r="AL90"/>
      <c r="AM90"/>
      <c r="AN90"/>
      <c r="AO90"/>
    </row>
    <row r="91" spans="11:41">
      <c r="K91" s="15"/>
      <c r="L91" s="10"/>
      <c r="M91" s="235">
        <v>2014</v>
      </c>
      <c r="N91" s="245">
        <f t="shared" ref="N91:V91" si="36">N20-N19</f>
        <v>72.036000000000058</v>
      </c>
      <c r="O91" s="245">
        <f t="shared" si="36"/>
        <v>53.33199999999988</v>
      </c>
      <c r="P91" s="245">
        <f t="shared" si="36"/>
        <v>33.290999999999713</v>
      </c>
      <c r="Q91" s="245">
        <f t="shared" si="36"/>
        <v>9.6580000000000155</v>
      </c>
      <c r="R91" s="245">
        <f t="shared" si="36"/>
        <v>45.111999999999853</v>
      </c>
      <c r="S91" s="245">
        <f t="shared" si="36"/>
        <v>2.0380000000000109</v>
      </c>
      <c r="T91" s="245">
        <f t="shared" si="36"/>
        <v>2.507000000000005</v>
      </c>
      <c r="U91" s="245">
        <f t="shared" si="36"/>
        <v>4.3089999999999975</v>
      </c>
      <c r="V91" s="245">
        <f t="shared" si="36"/>
        <v>222.28299999999945</v>
      </c>
      <c r="W91"/>
      <c r="AJ91"/>
      <c r="AK91"/>
      <c r="AL91"/>
      <c r="AM91"/>
      <c r="AN91"/>
      <c r="AO91"/>
    </row>
    <row r="92" spans="11:41">
      <c r="K92" s="15"/>
      <c r="L92" s="10"/>
      <c r="M92" s="235">
        <v>2015</v>
      </c>
      <c r="N92" s="245">
        <f t="shared" ref="N92:V92" si="37">N21-N20</f>
        <v>53.182000000000244</v>
      </c>
      <c r="O92" s="245">
        <f t="shared" si="37"/>
        <v>36.713999999999942</v>
      </c>
      <c r="P92" s="245">
        <f t="shared" si="37"/>
        <v>1.0590000000001965</v>
      </c>
      <c r="Q92" s="245">
        <f t="shared" si="37"/>
        <v>4.8179999999999836</v>
      </c>
      <c r="R92" s="245">
        <f t="shared" si="37"/>
        <v>25.244000000000142</v>
      </c>
      <c r="S92" s="245">
        <f t="shared" si="37"/>
        <v>0.4410000000000025</v>
      </c>
      <c r="T92" s="245">
        <f t="shared" si="37"/>
        <v>2.6529999999999916</v>
      </c>
      <c r="U92" s="245">
        <f t="shared" si="37"/>
        <v>3.6430000000000007</v>
      </c>
      <c r="V92" s="245">
        <f t="shared" si="37"/>
        <v>127.75400000000081</v>
      </c>
      <c r="W92"/>
      <c r="AJ92"/>
      <c r="AK92"/>
      <c r="AL92"/>
      <c r="AM92"/>
      <c r="AN92"/>
      <c r="AO92"/>
    </row>
    <row r="93" spans="11:41">
      <c r="K93" s="15"/>
      <c r="L93" s="10"/>
      <c r="M93" s="235">
        <v>2016</v>
      </c>
      <c r="N93" s="245">
        <f t="shared" ref="N93:V93" si="38">N22-N21</f>
        <v>22.664999999999964</v>
      </c>
      <c r="O93" s="245">
        <f t="shared" si="38"/>
        <v>11.257999999999811</v>
      </c>
      <c r="P93" s="245">
        <f t="shared" si="38"/>
        <v>-17.146000000000186</v>
      </c>
      <c r="Q93" s="245">
        <f t="shared" si="38"/>
        <v>-0.41300000000001091</v>
      </c>
      <c r="R93" s="245">
        <f t="shared" si="38"/>
        <v>1.3679999999999382</v>
      </c>
      <c r="S93" s="245">
        <f t="shared" si="38"/>
        <v>-1.4220000000000255</v>
      </c>
      <c r="T93" s="245">
        <f t="shared" si="38"/>
        <v>1.3020000000000067</v>
      </c>
      <c r="U93" s="245">
        <f t="shared" si="38"/>
        <v>1.4350000000000023</v>
      </c>
      <c r="V93" s="245">
        <f t="shared" si="38"/>
        <v>19.04700000000048</v>
      </c>
      <c r="W93"/>
      <c r="AJ93"/>
      <c r="AK93"/>
      <c r="AL93"/>
      <c r="AM93"/>
      <c r="AN93"/>
      <c r="AO93"/>
    </row>
    <row r="94" spans="11:41">
      <c r="K94" s="15"/>
      <c r="L94" s="10"/>
      <c r="M94" s="235">
        <v>2017</v>
      </c>
      <c r="N94" s="245">
        <f t="shared" ref="N94:V94" si="39">N23-N22</f>
        <v>6.7649999999998727</v>
      </c>
      <c r="O94" s="245">
        <f t="shared" si="39"/>
        <v>2.2719999999999345</v>
      </c>
      <c r="P94" s="245">
        <f t="shared" si="39"/>
        <v>-17.266999999999825</v>
      </c>
      <c r="Q94" s="245">
        <f t="shared" si="39"/>
        <v>-2.2849999999999682</v>
      </c>
      <c r="R94" s="245">
        <f t="shared" si="39"/>
        <v>-8.73700000000008</v>
      </c>
      <c r="S94" s="245">
        <f t="shared" si="39"/>
        <v>-1.6079999999999757</v>
      </c>
      <c r="T94" s="245">
        <f t="shared" si="39"/>
        <v>-0.70100000000000762</v>
      </c>
      <c r="U94" s="245">
        <f t="shared" si="39"/>
        <v>0.34299999999998931</v>
      </c>
      <c r="V94" s="245">
        <f t="shared" si="39"/>
        <v>-21.218000000000757</v>
      </c>
      <c r="W94"/>
      <c r="AJ94"/>
      <c r="AK94"/>
      <c r="AL94"/>
      <c r="AM94"/>
      <c r="AN94"/>
      <c r="AO94"/>
    </row>
    <row r="95" spans="11:41">
      <c r="K95" s="15"/>
      <c r="L95" s="10"/>
      <c r="M95" s="236">
        <v>2018</v>
      </c>
      <c r="N95" s="246">
        <f t="shared" ref="N95:V95" si="40">N24-N23</f>
        <v>-14.945999999999913</v>
      </c>
      <c r="O95" s="246">
        <f t="shared" si="40"/>
        <v>-5.38799999999992</v>
      </c>
      <c r="P95" s="246">
        <f t="shared" si="40"/>
        <v>-22.659000000000106</v>
      </c>
      <c r="Q95" s="246">
        <f t="shared" si="40"/>
        <v>-4.1290000000000191</v>
      </c>
      <c r="R95" s="246">
        <f t="shared" si="40"/>
        <v>-13.130999999999858</v>
      </c>
      <c r="S95" s="246">
        <f t="shared" si="40"/>
        <v>-2.3180000000000121</v>
      </c>
      <c r="T95" s="246">
        <f t="shared" si="40"/>
        <v>-2.0829999999999984</v>
      </c>
      <c r="U95" s="246">
        <f t="shared" si="40"/>
        <v>-2.9999999999859028E-3</v>
      </c>
      <c r="V95" s="246">
        <f t="shared" si="40"/>
        <v>-64.656999999999243</v>
      </c>
      <c r="W95"/>
      <c r="AJ95"/>
      <c r="AK95"/>
      <c r="AL95"/>
      <c r="AM95"/>
      <c r="AN95"/>
      <c r="AO95"/>
    </row>
    <row r="96" spans="11:41">
      <c r="K96" s="15"/>
      <c r="L96" s="10"/>
      <c r="N96" s="118"/>
      <c r="O96" s="118"/>
      <c r="P96" s="118"/>
      <c r="Q96" s="118"/>
      <c r="R96" s="118"/>
      <c r="S96" s="118"/>
      <c r="T96" s="118"/>
      <c r="U96" s="118"/>
      <c r="V96" s="118"/>
      <c r="W96"/>
      <c r="AJ96"/>
      <c r="AK96"/>
      <c r="AL96"/>
      <c r="AM96"/>
      <c r="AN96"/>
      <c r="AO96"/>
    </row>
    <row r="97" spans="3:41">
      <c r="K97" s="15"/>
      <c r="L97" s="10"/>
      <c r="M97" s="17" t="s">
        <v>58</v>
      </c>
      <c r="W97"/>
      <c r="AJ97"/>
      <c r="AK97"/>
      <c r="AL97"/>
      <c r="AM97"/>
      <c r="AN97"/>
      <c r="AO97"/>
    </row>
    <row r="98" spans="3:41" ht="13.15">
      <c r="K98" s="15"/>
      <c r="L98" s="10"/>
      <c r="M98" s="234" t="s">
        <v>57</v>
      </c>
      <c r="N98" s="237" t="s">
        <v>31</v>
      </c>
      <c r="O98" s="237" t="s">
        <v>32</v>
      </c>
      <c r="P98" s="237" t="s">
        <v>33</v>
      </c>
      <c r="Q98" s="237" t="s">
        <v>34</v>
      </c>
      <c r="R98" s="237" t="s">
        <v>35</v>
      </c>
      <c r="S98" s="237" t="s">
        <v>36</v>
      </c>
      <c r="T98" s="237" t="s">
        <v>37</v>
      </c>
      <c r="U98" s="237" t="s">
        <v>3</v>
      </c>
      <c r="V98" s="237" t="s">
        <v>38</v>
      </c>
      <c r="W98"/>
      <c r="AJ98"/>
      <c r="AK98"/>
      <c r="AL98"/>
      <c r="AM98"/>
      <c r="AN98"/>
      <c r="AO98"/>
    </row>
    <row r="99" spans="3:41">
      <c r="K99" s="15"/>
      <c r="L99" s="10"/>
      <c r="M99" s="235">
        <v>1999</v>
      </c>
      <c r="N99" s="239">
        <f t="shared" ref="N99:V99" si="41">N76/N4</f>
        <v>6.6315789473684217E-2</v>
      </c>
      <c r="O99" s="239">
        <f t="shared" si="41"/>
        <v>5.267008046817849E-2</v>
      </c>
      <c r="P99" s="239">
        <f t="shared" si="41"/>
        <v>4.9645390070921988E-2</v>
      </c>
      <c r="Q99" s="239">
        <f t="shared" si="41"/>
        <v>-1.2345679012345678E-2</v>
      </c>
      <c r="R99" s="239">
        <f t="shared" si="41"/>
        <v>6.6878980891719744E-2</v>
      </c>
      <c r="S99" s="239">
        <f t="shared" si="41"/>
        <v>1.2658227848101266E-2</v>
      </c>
      <c r="T99" s="239">
        <f t="shared" si="41"/>
        <v>6.5217391304347824E-2</v>
      </c>
      <c r="U99" s="239">
        <f t="shared" si="41"/>
        <v>4.807692307692308E-2</v>
      </c>
      <c r="V99" s="239">
        <f t="shared" si="41"/>
        <v>5.1797040169133189E-2</v>
      </c>
      <c r="W99"/>
      <c r="AJ99"/>
      <c r="AK99"/>
      <c r="AL99"/>
      <c r="AM99"/>
      <c r="AN99"/>
      <c r="AO99"/>
    </row>
    <row r="100" spans="3:41">
      <c r="K100" s="15"/>
      <c r="L100" s="10"/>
      <c r="M100" s="235">
        <v>2000</v>
      </c>
      <c r="N100" s="239">
        <f t="shared" ref="N100:V100" si="42">N77/N5</f>
        <v>0.46716929911154992</v>
      </c>
      <c r="O100" s="239">
        <f t="shared" si="42"/>
        <v>0.5044280750521194</v>
      </c>
      <c r="P100" s="239">
        <f t="shared" si="42"/>
        <v>0.47722490347490343</v>
      </c>
      <c r="Q100" s="239">
        <f t="shared" si="42"/>
        <v>0.44927083333333329</v>
      </c>
      <c r="R100" s="239">
        <f t="shared" si="42"/>
        <v>0.36623582089552248</v>
      </c>
      <c r="S100" s="239">
        <f t="shared" si="42"/>
        <v>0.33816875000000002</v>
      </c>
      <c r="T100" s="239">
        <f t="shared" si="42"/>
        <v>0.51275510204081631</v>
      </c>
      <c r="U100" s="239">
        <f t="shared" si="42"/>
        <v>0.61328440366972492</v>
      </c>
      <c r="V100" s="239">
        <f t="shared" si="42"/>
        <v>0.46446733668341722</v>
      </c>
      <c r="W100"/>
      <c r="AJ100"/>
      <c r="AK100"/>
      <c r="AL100"/>
      <c r="AM100"/>
      <c r="AN100"/>
      <c r="AO100"/>
    </row>
    <row r="101" spans="3:41">
      <c r="K101" s="15"/>
      <c r="L101" s="10"/>
      <c r="M101" s="235">
        <v>2001</v>
      </c>
      <c r="N101" s="239">
        <f t="shared" ref="N101:V101" si="43">N78/N6</f>
        <v>-3.431472320308311E-5</v>
      </c>
      <c r="O101" s="239">
        <f t="shared" si="43"/>
        <v>-3.8829085507133677E-3</v>
      </c>
      <c r="P101" s="239">
        <f t="shared" si="43"/>
        <v>1.4600710269503842E-2</v>
      </c>
      <c r="Q101" s="239">
        <f t="shared" si="43"/>
        <v>-8.0500251563180245E-5</v>
      </c>
      <c r="R101" s="239">
        <f t="shared" si="43"/>
        <v>3.3396039668857048E-3</v>
      </c>
      <c r="S101" s="239">
        <f t="shared" si="43"/>
        <v>2.2745636527530381E-3</v>
      </c>
      <c r="T101" s="239">
        <f t="shared" si="43"/>
        <v>-4.2657672849915763E-2</v>
      </c>
      <c r="U101" s="239">
        <f t="shared" si="43"/>
        <v>8.9509121514033917E-3</v>
      </c>
      <c r="V101" s="239">
        <f t="shared" si="43"/>
        <v>1.7999810130997222E-3</v>
      </c>
      <c r="W101"/>
      <c r="AJ101"/>
      <c r="AK101"/>
      <c r="AL101"/>
      <c r="AM101"/>
      <c r="AN101"/>
      <c r="AO101"/>
    </row>
    <row r="102" spans="3:41">
      <c r="K102" s="15"/>
      <c r="L102" s="10"/>
      <c r="M102" s="235">
        <v>2002</v>
      </c>
      <c r="N102" s="239">
        <f t="shared" ref="N102:V102" si="44">N79/N7</f>
        <v>2.088223489368744E-3</v>
      </c>
      <c r="O102" s="239">
        <f t="shared" si="44"/>
        <v>-1.0569607867687281E-2</v>
      </c>
      <c r="P102" s="239">
        <f t="shared" si="44"/>
        <v>1.8708742553533878E-3</v>
      </c>
      <c r="Q102" s="239">
        <f t="shared" si="44"/>
        <v>-9.4250381688169241E-3</v>
      </c>
      <c r="R102" s="239">
        <f t="shared" si="44"/>
        <v>-7.4496289884422792E-3</v>
      </c>
      <c r="S102" s="239">
        <f t="shared" si="44"/>
        <v>-1.1090710830684901E-2</v>
      </c>
      <c r="T102" s="239">
        <f t="shared" si="44"/>
        <v>-3.2453532122373598E-2</v>
      </c>
      <c r="U102" s="239">
        <f t="shared" si="44"/>
        <v>-5.4936817305632817E-2</v>
      </c>
      <c r="V102" s="239">
        <f t="shared" si="44"/>
        <v>-4.7392239428027784E-3</v>
      </c>
      <c r="W102"/>
      <c r="AJ102"/>
      <c r="AK102"/>
      <c r="AL102"/>
      <c r="AM102"/>
      <c r="AN102"/>
      <c r="AO102"/>
    </row>
    <row r="103" spans="3:41">
      <c r="K103" s="15"/>
      <c r="L103" s="10"/>
      <c r="M103" s="235">
        <v>2003</v>
      </c>
      <c r="N103" s="239">
        <f t="shared" ref="N103:V103" si="45">N80/N8</f>
        <v>-2.655283204469264E-3</v>
      </c>
      <c r="O103" s="239">
        <f t="shared" si="45"/>
        <v>-8.2707143971920416E-3</v>
      </c>
      <c r="P103" s="239">
        <f t="shared" si="45"/>
        <v>1.9965866467822201E-3</v>
      </c>
      <c r="Q103" s="239">
        <f t="shared" si="45"/>
        <v>-1.11779031054891E-2</v>
      </c>
      <c r="R103" s="239">
        <f t="shared" si="45"/>
        <v>-1.7628481131381779E-3</v>
      </c>
      <c r="S103" s="239">
        <f t="shared" si="45"/>
        <v>-1.8396524263243688E-2</v>
      </c>
      <c r="T103" s="239">
        <f t="shared" si="45"/>
        <v>-2.7483250801048652E-2</v>
      </c>
      <c r="U103" s="239">
        <f t="shared" si="45"/>
        <v>8.9458774414776952E-4</v>
      </c>
      <c r="V103" s="239">
        <f t="shared" si="45"/>
        <v>-4.290418669148797E-3</v>
      </c>
      <c r="W103"/>
      <c r="AJ103"/>
      <c r="AK103"/>
      <c r="AL103"/>
      <c r="AM103"/>
      <c r="AN103"/>
      <c r="AO103"/>
    </row>
    <row r="104" spans="3:41" ht="12.75" customHeight="1">
      <c r="K104" s="15"/>
      <c r="L104" s="10"/>
      <c r="M104" s="235">
        <v>2004</v>
      </c>
      <c r="N104" s="239">
        <f t="shared" ref="N104:V104" si="46">N81/N9</f>
        <v>3.2787094945575107E-4</v>
      </c>
      <c r="O104" s="239">
        <f t="shared" si="46"/>
        <v>-3.4026046938922296E-4</v>
      </c>
      <c r="P104" s="239">
        <f t="shared" si="46"/>
        <v>1.035116993560911E-2</v>
      </c>
      <c r="Q104" s="239">
        <f t="shared" si="46"/>
        <v>-6.5180762501908466E-3</v>
      </c>
      <c r="R104" s="239">
        <f t="shared" si="46"/>
        <v>1.2941957348794424E-2</v>
      </c>
      <c r="S104" s="239">
        <f t="shared" si="46"/>
        <v>-4.3828908837790356E-3</v>
      </c>
      <c r="T104" s="239">
        <f t="shared" si="46"/>
        <v>4.9421173228702099E-4</v>
      </c>
      <c r="U104" s="239">
        <f t="shared" si="46"/>
        <v>5.8870847609116617E-3</v>
      </c>
      <c r="V104" s="239">
        <f t="shared" si="46"/>
        <v>2.7458328619268248E-3</v>
      </c>
      <c r="W104"/>
      <c r="AJ104"/>
      <c r="AK104"/>
      <c r="AL104"/>
      <c r="AM104"/>
      <c r="AN104"/>
      <c r="AO104"/>
    </row>
    <row r="105" spans="3:41">
      <c r="K105" s="15"/>
      <c r="L105" s="10"/>
      <c r="M105" s="235">
        <v>2005</v>
      </c>
      <c r="N105" s="239">
        <f t="shared" ref="N105:V105" si="47">N82/N10</f>
        <v>7.988141288271966E-3</v>
      </c>
      <c r="O105" s="239">
        <f t="shared" si="47"/>
        <v>5.5920987318147722E-3</v>
      </c>
      <c r="P105" s="239">
        <f t="shared" si="47"/>
        <v>2.2152573884243878E-2</v>
      </c>
      <c r="Q105" s="239">
        <f t="shared" si="47"/>
        <v>4.3566579750183845E-3</v>
      </c>
      <c r="R105" s="239">
        <f t="shared" si="47"/>
        <v>2.8357614701392884E-2</v>
      </c>
      <c r="S105" s="239">
        <f t="shared" si="47"/>
        <v>-4.3395034643704301E-4</v>
      </c>
      <c r="T105" s="239">
        <f t="shared" si="47"/>
        <v>1.002903930784769E-3</v>
      </c>
      <c r="U105" s="239">
        <f t="shared" si="47"/>
        <v>1.3565305989467757E-2</v>
      </c>
      <c r="V105" s="239">
        <f t="shared" si="47"/>
        <v>1.1697551258219162E-2</v>
      </c>
      <c r="W105"/>
      <c r="AJ105"/>
      <c r="AK105"/>
      <c r="AL105"/>
      <c r="AM105"/>
      <c r="AN105"/>
      <c r="AO105"/>
    </row>
    <row r="106" spans="3:41">
      <c r="K106" s="15"/>
      <c r="L106" s="10"/>
      <c r="M106" s="235">
        <v>2006</v>
      </c>
      <c r="N106" s="239">
        <f t="shared" ref="N106:V106" si="48">N83/N11</f>
        <v>1.3082423575136851E-2</v>
      </c>
      <c r="O106" s="239">
        <f t="shared" si="48"/>
        <v>2.029255312897393E-2</v>
      </c>
      <c r="P106" s="239">
        <f t="shared" si="48"/>
        <v>3.4646263101136492E-2</v>
      </c>
      <c r="Q106" s="239">
        <f t="shared" si="48"/>
        <v>1.1239343143426965E-2</v>
      </c>
      <c r="R106" s="239">
        <f t="shared" si="48"/>
        <v>4.0146555234612809E-2</v>
      </c>
      <c r="S106" s="239">
        <f t="shared" si="48"/>
        <v>5.4315580274665346E-3</v>
      </c>
      <c r="T106" s="239">
        <f t="shared" si="48"/>
        <v>1.7331359442525261E-2</v>
      </c>
      <c r="U106" s="239">
        <f t="shared" si="48"/>
        <v>4.2968270573864882E-2</v>
      </c>
      <c r="V106" s="239">
        <f t="shared" si="48"/>
        <v>2.1970529023237206E-2</v>
      </c>
      <c r="W106"/>
      <c r="AJ106"/>
      <c r="AK106"/>
      <c r="AL106"/>
      <c r="AM106"/>
      <c r="AN106"/>
      <c r="AO106"/>
    </row>
    <row r="107" spans="3:41">
      <c r="K107" s="15"/>
      <c r="L107" s="10"/>
      <c r="M107" s="235">
        <v>2007</v>
      </c>
      <c r="N107" s="239">
        <f t="shared" ref="N107:V107" si="49">N84/N12</f>
        <v>3.3293898990964119E-2</v>
      </c>
      <c r="O107" s="239">
        <f t="shared" si="49"/>
        <v>4.1466617518315388E-2</v>
      </c>
      <c r="P107" s="239">
        <f t="shared" si="49"/>
        <v>5.8873397908327373E-2</v>
      </c>
      <c r="Q107" s="239">
        <f t="shared" si="49"/>
        <v>2.8435529502461841E-2</v>
      </c>
      <c r="R107" s="239">
        <f t="shared" si="49"/>
        <v>6.4341548363671022E-2</v>
      </c>
      <c r="S107" s="239">
        <f t="shared" si="49"/>
        <v>2.189672460694814E-2</v>
      </c>
      <c r="T107" s="239">
        <f t="shared" si="49"/>
        <v>6.3661218250235227E-2</v>
      </c>
      <c r="U107" s="239">
        <f t="shared" si="49"/>
        <v>6.569163094337499E-2</v>
      </c>
      <c r="V107" s="239">
        <f t="shared" si="49"/>
        <v>4.3638045476957384E-2</v>
      </c>
      <c r="W107"/>
      <c r="AJ107"/>
      <c r="AK107"/>
      <c r="AL107"/>
      <c r="AM107"/>
      <c r="AN107"/>
      <c r="AO107"/>
    </row>
    <row r="108" spans="3:41">
      <c r="K108" s="15"/>
      <c r="L108" s="10"/>
      <c r="M108" s="235">
        <v>2008</v>
      </c>
      <c r="N108" s="239">
        <f t="shared" ref="N108:V108" si="50">N85/N13</f>
        <v>1.7183561874504386E-2</v>
      </c>
      <c r="O108" s="239">
        <f t="shared" si="50"/>
        <v>2.3297843865513066E-2</v>
      </c>
      <c r="P108" s="239">
        <f t="shared" si="50"/>
        <v>4.5091499613861018E-2</v>
      </c>
      <c r="Q108" s="239">
        <f t="shared" si="50"/>
        <v>1.9430465861613525E-2</v>
      </c>
      <c r="R108" s="239">
        <f t="shared" si="50"/>
        <v>5.5257553161583657E-2</v>
      </c>
      <c r="S108" s="239">
        <f t="shared" si="50"/>
        <v>1.2840556439761992E-2</v>
      </c>
      <c r="T108" s="239">
        <f t="shared" si="50"/>
        <v>4.8063236737006403E-2</v>
      </c>
      <c r="U108" s="239">
        <f t="shared" si="50"/>
        <v>7.130162269032141E-3</v>
      </c>
      <c r="V108" s="239">
        <f t="shared" si="50"/>
        <v>2.8255263888399423E-2</v>
      </c>
      <c r="W108"/>
      <c r="AJ108"/>
      <c r="AK108"/>
      <c r="AL108"/>
      <c r="AM108"/>
      <c r="AN108"/>
      <c r="AO108"/>
    </row>
    <row r="109" spans="3:41">
      <c r="K109" s="15"/>
      <c r="L109" s="10"/>
      <c r="M109" s="235">
        <v>2009</v>
      </c>
      <c r="N109" s="239">
        <f t="shared" ref="N109:V109" si="51">N86/N14</f>
        <v>1.8108828547725692E-2</v>
      </c>
      <c r="O109" s="239">
        <f t="shared" si="51"/>
        <v>2.0808878685491118E-2</v>
      </c>
      <c r="P109" s="239">
        <f t="shared" si="51"/>
        <v>2.5386596120312299E-2</v>
      </c>
      <c r="Q109" s="239">
        <f t="shared" si="51"/>
        <v>1.3441143662628387E-2</v>
      </c>
      <c r="R109" s="239">
        <f t="shared" si="51"/>
        <v>3.4049677527718439E-2</v>
      </c>
      <c r="S109" s="239">
        <f t="shared" si="51"/>
        <v>1.0976582055513299E-2</v>
      </c>
      <c r="T109" s="239">
        <f t="shared" si="51"/>
        <v>4.5252567872259099E-2</v>
      </c>
      <c r="U109" s="239">
        <f t="shared" si="51"/>
        <v>1.8169097914730641E-2</v>
      </c>
      <c r="V109" s="239">
        <f t="shared" si="51"/>
        <v>2.1679227010718109E-2</v>
      </c>
      <c r="W109"/>
      <c r="AJ109"/>
      <c r="AK109"/>
      <c r="AL109"/>
      <c r="AM109"/>
      <c r="AN109"/>
      <c r="AO109"/>
    </row>
    <row r="110" spans="3:41">
      <c r="K110" s="15"/>
      <c r="L110" s="10"/>
      <c r="M110" s="235">
        <v>2010</v>
      </c>
      <c r="N110" s="239">
        <f t="shared" ref="N110:V110" si="52">N87/N15</f>
        <v>2.2110079538021694E-2</v>
      </c>
      <c r="O110" s="239">
        <f t="shared" si="52"/>
        <v>2.3167315026777865E-2</v>
      </c>
      <c r="P110" s="239">
        <f t="shared" si="52"/>
        <v>2.7424839769112967E-2</v>
      </c>
      <c r="Q110" s="239">
        <f t="shared" si="52"/>
        <v>1.3721490567587424E-2</v>
      </c>
      <c r="R110" s="239">
        <f t="shared" si="52"/>
        <v>4.3640314106863386E-2</v>
      </c>
      <c r="S110" s="239">
        <f t="shared" si="52"/>
        <v>1.3457129756992215E-2</v>
      </c>
      <c r="T110" s="239">
        <f t="shared" si="52"/>
        <v>4.3722326643371744E-2</v>
      </c>
      <c r="U110" s="239">
        <f t="shared" si="52"/>
        <v>3.3828340529397788E-2</v>
      </c>
      <c r="V110" s="239">
        <f t="shared" si="52"/>
        <v>2.5472925191773587E-2</v>
      </c>
      <c r="W110"/>
      <c r="AJ110"/>
      <c r="AK110"/>
      <c r="AL110"/>
      <c r="AM110"/>
      <c r="AN110"/>
      <c r="AO110"/>
    </row>
    <row r="111" spans="3:41">
      <c r="K111" s="15"/>
      <c r="L111" s="10"/>
      <c r="M111" s="235">
        <v>2011</v>
      </c>
      <c r="N111" s="239">
        <f t="shared" ref="N111:V111" si="53">N88/N16</f>
        <v>2.5255427081673113E-2</v>
      </c>
      <c r="O111" s="239">
        <f t="shared" si="53"/>
        <v>2.4880525377879333E-2</v>
      </c>
      <c r="P111" s="239">
        <f t="shared" si="53"/>
        <v>3.3534525379037568E-2</v>
      </c>
      <c r="Q111" s="239">
        <f t="shared" si="53"/>
        <v>1.3653250648563186E-2</v>
      </c>
      <c r="R111" s="239">
        <f t="shared" si="53"/>
        <v>4.4766789951968963E-2</v>
      </c>
      <c r="S111" s="239">
        <f t="shared" si="53"/>
        <v>1.7083267355848669E-2</v>
      </c>
      <c r="T111" s="239">
        <f t="shared" si="53"/>
        <v>3.9751507753296528E-2</v>
      </c>
      <c r="U111" s="239">
        <f t="shared" si="53"/>
        <v>3.1932781445456929E-2</v>
      </c>
      <c r="V111" s="239">
        <f t="shared" si="53"/>
        <v>2.8283407735609511E-2</v>
      </c>
      <c r="W111"/>
      <c r="AJ111"/>
      <c r="AK111"/>
      <c r="AL111"/>
      <c r="AM111"/>
      <c r="AN111"/>
      <c r="AO111"/>
    </row>
    <row r="112" spans="3:41">
      <c r="C112" s="163"/>
      <c r="D112" s="163"/>
      <c r="E112" s="163"/>
      <c r="F112" s="163"/>
      <c r="G112" s="163"/>
      <c r="H112" s="163"/>
      <c r="I112" s="163"/>
      <c r="J112" s="163"/>
      <c r="K112" s="42"/>
      <c r="L112" s="4"/>
      <c r="M112" s="235">
        <v>2012</v>
      </c>
      <c r="N112" s="239">
        <f t="shared" ref="N112:V112" si="54">N89/N17</f>
        <v>2.441789628940013E-2</v>
      </c>
      <c r="O112" s="239">
        <f t="shared" si="54"/>
        <v>2.4000248799321142E-2</v>
      </c>
      <c r="P112" s="239">
        <f t="shared" si="54"/>
        <v>3.4461521289805688E-2</v>
      </c>
      <c r="Q112" s="239">
        <f t="shared" si="54"/>
        <v>1.5475763829398871E-2</v>
      </c>
      <c r="R112" s="239">
        <f t="shared" si="54"/>
        <v>5.4896084205872483E-2</v>
      </c>
      <c r="S112" s="239">
        <f t="shared" si="54"/>
        <v>1.4843579718074245E-2</v>
      </c>
      <c r="T112" s="239">
        <f t="shared" si="54"/>
        <v>5.3040870414283584E-2</v>
      </c>
      <c r="U112" s="239">
        <f t="shared" si="54"/>
        <v>3.320852299217969E-2</v>
      </c>
      <c r="V112" s="239">
        <f t="shared" si="54"/>
        <v>2.9474089937406689E-2</v>
      </c>
      <c r="W112"/>
      <c r="AJ112"/>
      <c r="AK112"/>
      <c r="AL112"/>
      <c r="AM112"/>
      <c r="AN112"/>
      <c r="AO112"/>
    </row>
    <row r="113" spans="1:41" ht="12.75" customHeight="1">
      <c r="A113" s="162"/>
      <c r="B113" s="163"/>
      <c r="C113" s="163"/>
      <c r="D113" s="163"/>
      <c r="E113" s="163"/>
      <c r="F113" s="163"/>
      <c r="G113" s="163"/>
      <c r="H113" s="163"/>
      <c r="I113" s="163"/>
      <c r="J113" s="163"/>
      <c r="K113" s="42"/>
      <c r="L113" s="4"/>
      <c r="M113" s="235">
        <v>2013</v>
      </c>
      <c r="N113" s="239">
        <f t="shared" ref="N113:V113" si="55">N90/N18</f>
        <v>2.0323789918656635E-2</v>
      </c>
      <c r="O113" s="239">
        <f t="shared" si="55"/>
        <v>2.2078536259625581E-2</v>
      </c>
      <c r="P113" s="239">
        <f t="shared" si="55"/>
        <v>2.3757776840093388E-2</v>
      </c>
      <c r="Q113" s="239">
        <f t="shared" si="55"/>
        <v>1.2260416762331628E-2</v>
      </c>
      <c r="R113" s="239">
        <f t="shared" si="55"/>
        <v>3.8671323361931666E-2</v>
      </c>
      <c r="S113" s="239">
        <f t="shared" si="55"/>
        <v>1.1194487788628443E-2</v>
      </c>
      <c r="T113" s="239">
        <f t="shared" si="55"/>
        <v>3.6846927398969082E-2</v>
      </c>
      <c r="U113" s="239">
        <f t="shared" si="55"/>
        <v>2.694479851878042E-2</v>
      </c>
      <c r="V113" s="239">
        <f t="shared" si="55"/>
        <v>2.3165416454916085E-2</v>
      </c>
      <c r="W113"/>
      <c r="AJ113"/>
      <c r="AK113"/>
      <c r="AL113"/>
      <c r="AM113"/>
      <c r="AN113"/>
      <c r="AO113"/>
    </row>
    <row r="114" spans="1:41" ht="13.15">
      <c r="A114" s="5"/>
      <c r="B114" s="163"/>
      <c r="C114" s="163"/>
      <c r="D114" s="163"/>
      <c r="E114" s="163"/>
      <c r="F114" s="163"/>
      <c r="G114" s="163"/>
      <c r="H114" s="163"/>
      <c r="I114" s="163"/>
      <c r="J114" s="163"/>
      <c r="K114" s="42"/>
      <c r="L114" s="4"/>
      <c r="M114" s="235">
        <v>2014</v>
      </c>
      <c r="N114" s="239">
        <f t="shared" ref="N114:V114" si="56">N91/N19</f>
        <v>2.0252968107395065E-2</v>
      </c>
      <c r="O114" s="239">
        <f t="shared" si="56"/>
        <v>2.058126283868757E-2</v>
      </c>
      <c r="P114" s="239">
        <f t="shared" si="56"/>
        <v>1.5663714066053675E-2</v>
      </c>
      <c r="Q114" s="239">
        <f t="shared" si="56"/>
        <v>1.251759436150939E-2</v>
      </c>
      <c r="R114" s="239">
        <f t="shared" si="56"/>
        <v>3.2975788613440783E-2</v>
      </c>
      <c r="S114" s="239">
        <f t="shared" si="56"/>
        <v>8.8339069448899916E-3</v>
      </c>
      <c r="T114" s="239">
        <f t="shared" si="56"/>
        <v>2.6690372515410628E-2</v>
      </c>
      <c r="U114" s="239">
        <f t="shared" si="56"/>
        <v>1.9519818799546989E-2</v>
      </c>
      <c r="V114" s="239">
        <f t="shared" si="56"/>
        <v>2.0284204997286056E-2</v>
      </c>
      <c r="W114"/>
      <c r="AJ114"/>
      <c r="AK114"/>
      <c r="AL114"/>
      <c r="AM114"/>
      <c r="AN114"/>
      <c r="AO114"/>
    </row>
    <row r="115" spans="1:41" ht="13.15">
      <c r="A115" s="5"/>
      <c r="B115" s="163"/>
      <c r="C115" s="4"/>
      <c r="D115" s="4"/>
      <c r="E115" s="4"/>
      <c r="F115" s="4"/>
      <c r="G115" s="4"/>
      <c r="H115" s="4"/>
      <c r="I115" s="4"/>
      <c r="J115" s="4"/>
      <c r="K115" s="42"/>
      <c r="L115" s="4"/>
      <c r="M115" s="235">
        <v>2015</v>
      </c>
      <c r="N115" s="239">
        <f t="shared" ref="N115:V115" si="57">N92/N20</f>
        <v>1.465533965600109E-2</v>
      </c>
      <c r="O115" s="239">
        <f t="shared" si="57"/>
        <v>1.3882518515885619E-2</v>
      </c>
      <c r="P115" s="239">
        <f t="shared" si="57"/>
        <v>4.9058462028805819E-4</v>
      </c>
      <c r="Q115" s="239">
        <f t="shared" si="57"/>
        <v>6.1673399794165782E-3</v>
      </c>
      <c r="R115" s="239">
        <f t="shared" si="57"/>
        <v>1.786368853607493E-2</v>
      </c>
      <c r="S115" s="239">
        <f t="shared" si="57"/>
        <v>1.8948182521268475E-3</v>
      </c>
      <c r="T115" s="239">
        <f t="shared" si="57"/>
        <v>2.7510473267244508E-2</v>
      </c>
      <c r="U115" s="239">
        <f t="shared" si="57"/>
        <v>1.6186866554992251E-2</v>
      </c>
      <c r="V115" s="239">
        <f t="shared" si="57"/>
        <v>1.1426285859638159E-2</v>
      </c>
      <c r="W115"/>
      <c r="AJ115"/>
      <c r="AK115"/>
      <c r="AL115"/>
      <c r="AM115"/>
      <c r="AN115"/>
      <c r="AO115"/>
    </row>
    <row r="116" spans="1:41">
      <c r="A116" s="164"/>
      <c r="B116" s="7"/>
      <c r="C116" s="8"/>
      <c r="D116" s="7"/>
      <c r="E116" s="7"/>
      <c r="F116" s="7"/>
      <c r="G116" s="7"/>
      <c r="H116" s="7"/>
      <c r="I116" s="7"/>
      <c r="J116" s="7"/>
      <c r="K116" s="46"/>
      <c r="L116" s="4"/>
      <c r="M116" s="247">
        <v>2016</v>
      </c>
      <c r="N116" s="239">
        <f t="shared" ref="N116:V116" si="58">N93/N21</f>
        <v>6.155571790561175E-3</v>
      </c>
      <c r="O116" s="239">
        <f t="shared" si="58"/>
        <v>4.1986547745805018E-3</v>
      </c>
      <c r="P116" s="239">
        <f t="shared" si="58"/>
        <v>-7.9390362030423486E-3</v>
      </c>
      <c r="Q116" s="239">
        <f t="shared" si="58"/>
        <v>-5.2542523822247359E-4</v>
      </c>
      <c r="R116" s="239">
        <f t="shared" si="58"/>
        <v>9.5106334165277707E-4</v>
      </c>
      <c r="S116" s="239">
        <f t="shared" si="58"/>
        <v>-6.098267011463307E-3</v>
      </c>
      <c r="T116" s="239">
        <f t="shared" si="58"/>
        <v>1.3139702691519813E-2</v>
      </c>
      <c r="U116" s="239">
        <f t="shared" si="58"/>
        <v>6.2745406686430475E-3</v>
      </c>
      <c r="V116" s="239">
        <f t="shared" si="58"/>
        <v>1.6843134766743745E-3</v>
      </c>
      <c r="W116"/>
      <c r="AJ116"/>
      <c r="AK116"/>
      <c r="AL116"/>
      <c r="AM116"/>
      <c r="AN116"/>
      <c r="AO116"/>
    </row>
    <row r="117" spans="1:41" ht="12.75" customHeight="1">
      <c r="M117" s="235">
        <v>2017</v>
      </c>
      <c r="N117" s="239">
        <f t="shared" ref="N117:V117" si="59">N94/N22</f>
        <v>1.8260612547051436E-3</v>
      </c>
      <c r="O117" s="239">
        <f t="shared" si="59"/>
        <v>8.4379629598678105E-4</v>
      </c>
      <c r="P117" s="239">
        <f t="shared" si="59"/>
        <v>-8.0590433322348786E-3</v>
      </c>
      <c r="Q117" s="239">
        <f t="shared" si="59"/>
        <v>-2.9085419485575903E-3</v>
      </c>
      <c r="R117" s="239">
        <f t="shared" si="59"/>
        <v>-6.068380936240729E-3</v>
      </c>
      <c r="S117" s="239">
        <f t="shared" si="59"/>
        <v>-6.9382418805741123E-3</v>
      </c>
      <c r="T117" s="239">
        <f t="shared" si="59"/>
        <v>-6.9826976521800517E-3</v>
      </c>
      <c r="U117" s="239">
        <f t="shared" si="59"/>
        <v>1.4904165779513476E-3</v>
      </c>
      <c r="V117" s="239">
        <f t="shared" si="59"/>
        <v>-1.8731386027223591E-3</v>
      </c>
      <c r="W117"/>
      <c r="AJ117"/>
      <c r="AK117"/>
      <c r="AL117"/>
      <c r="AM117"/>
      <c r="AN117"/>
      <c r="AO117"/>
    </row>
    <row r="118" spans="1:41">
      <c r="M118" s="236">
        <v>2018</v>
      </c>
      <c r="N118" s="240">
        <f t="shared" ref="N118:V118" si="60">N95/N23</f>
        <v>-4.0269866844853276E-3</v>
      </c>
      <c r="O118" s="240">
        <f t="shared" si="60"/>
        <v>-1.999358038343264E-3</v>
      </c>
      <c r="P118" s="240">
        <f t="shared" si="60"/>
        <v>-1.0661578745538905E-2</v>
      </c>
      <c r="Q118" s="240">
        <f t="shared" si="60"/>
        <v>-5.2710728018260699E-3</v>
      </c>
      <c r="R118" s="240">
        <f t="shared" si="60"/>
        <v>-9.175965971149171E-3</v>
      </c>
      <c r="S118" s="240">
        <f t="shared" si="60"/>
        <v>-1.0071648613301754E-2</v>
      </c>
      <c r="T118" s="240">
        <f t="shared" si="60"/>
        <v>-2.0894773798776189E-2</v>
      </c>
      <c r="U118" s="240">
        <f t="shared" si="60"/>
        <v>-1.3016313779876358E-5</v>
      </c>
      <c r="V118" s="240">
        <f t="shared" si="60"/>
        <v>-5.7186731567390025E-3</v>
      </c>
      <c r="W118"/>
      <c r="AJ118"/>
      <c r="AK118"/>
      <c r="AL118"/>
      <c r="AM118"/>
      <c r="AN118"/>
      <c r="AO118"/>
    </row>
    <row r="119" spans="1:41" ht="12.95" customHeight="1">
      <c r="M119"/>
      <c r="N119"/>
      <c r="O119"/>
      <c r="P119"/>
      <c r="Q119"/>
      <c r="R119"/>
      <c r="S119"/>
      <c r="T119"/>
      <c r="U119"/>
      <c r="V119"/>
      <c r="W119"/>
      <c r="AJ119"/>
      <c r="AK119"/>
      <c r="AL119"/>
      <c r="AM119"/>
      <c r="AN119"/>
      <c r="AO119"/>
    </row>
    <row r="120" spans="1:41">
      <c r="M120"/>
      <c r="N120"/>
      <c r="O120"/>
      <c r="P120"/>
      <c r="Q120"/>
      <c r="R120"/>
      <c r="S120"/>
      <c r="T120"/>
      <c r="U120"/>
      <c r="V120"/>
      <c r="W120"/>
      <c r="AJ120"/>
      <c r="AK120"/>
      <c r="AL120"/>
      <c r="AM120"/>
      <c r="AN120"/>
      <c r="AO120"/>
    </row>
    <row r="121" spans="1:41">
      <c r="M121"/>
      <c r="N121"/>
      <c r="O121"/>
      <c r="P121"/>
      <c r="Q121"/>
      <c r="R121"/>
      <c r="S121"/>
      <c r="T121"/>
      <c r="U121"/>
      <c r="V121"/>
      <c r="W121"/>
      <c r="AJ121"/>
      <c r="AK121"/>
      <c r="AL121"/>
      <c r="AM121"/>
      <c r="AN121"/>
      <c r="AO121"/>
    </row>
    <row r="122" spans="1:41">
      <c r="M122"/>
      <c r="N122"/>
      <c r="O122"/>
      <c r="P122"/>
      <c r="Q122"/>
      <c r="R122"/>
      <c r="S122"/>
      <c r="T122"/>
      <c r="U122"/>
      <c r="V122"/>
      <c r="W122"/>
      <c r="AJ122"/>
      <c r="AK122"/>
      <c r="AL122"/>
      <c r="AM122"/>
      <c r="AN122"/>
      <c r="AO122"/>
    </row>
    <row r="123" spans="1:41">
      <c r="M123"/>
      <c r="N123"/>
      <c r="O123"/>
      <c r="P123"/>
      <c r="Q123"/>
      <c r="R123"/>
      <c r="S123"/>
      <c r="T123"/>
      <c r="U123"/>
      <c r="V123"/>
      <c r="W123"/>
      <c r="AJ123"/>
      <c r="AK123"/>
      <c r="AL123"/>
      <c r="AM123"/>
      <c r="AN123"/>
      <c r="AO123"/>
    </row>
    <row r="124" spans="1:41">
      <c r="M124"/>
      <c r="N124"/>
      <c r="O124"/>
      <c r="P124"/>
      <c r="Q124"/>
      <c r="R124"/>
      <c r="S124"/>
      <c r="T124"/>
      <c r="U124"/>
      <c r="V124"/>
      <c r="W124"/>
      <c r="AJ124"/>
      <c r="AK124"/>
      <c r="AL124"/>
      <c r="AM124"/>
      <c r="AN124"/>
      <c r="AO124"/>
    </row>
    <row r="125" spans="1:41">
      <c r="W125"/>
      <c r="AJ125"/>
      <c r="AK125"/>
      <c r="AL125"/>
      <c r="AM125"/>
      <c r="AN125"/>
      <c r="AO125"/>
    </row>
    <row r="126" spans="1:41">
      <c r="W126"/>
      <c r="AJ126"/>
      <c r="AK126"/>
      <c r="AL126"/>
      <c r="AM126"/>
      <c r="AN126"/>
      <c r="AO126"/>
    </row>
    <row r="127" spans="1:41" ht="12.75" customHeight="1">
      <c r="W127"/>
      <c r="AJ127"/>
      <c r="AK127"/>
      <c r="AL127"/>
      <c r="AM127"/>
      <c r="AN127"/>
      <c r="AO127"/>
    </row>
    <row r="128" spans="1:41">
      <c r="W128"/>
      <c r="AJ128"/>
      <c r="AK128"/>
      <c r="AL128"/>
      <c r="AM128"/>
      <c r="AN128"/>
      <c r="AO128"/>
    </row>
    <row r="129" spans="23:41">
      <c r="W129"/>
      <c r="AJ129"/>
      <c r="AK129"/>
      <c r="AL129"/>
      <c r="AM129"/>
      <c r="AN129"/>
      <c r="AO129"/>
    </row>
    <row r="130" spans="23:41">
      <c r="W130"/>
      <c r="AJ130"/>
      <c r="AK130"/>
      <c r="AL130"/>
      <c r="AM130"/>
      <c r="AN130"/>
      <c r="AO130"/>
    </row>
    <row r="131" spans="23:41">
      <c r="W131"/>
      <c r="AJ131"/>
      <c r="AK131"/>
      <c r="AL131"/>
      <c r="AM131"/>
      <c r="AN131"/>
      <c r="AO131"/>
    </row>
    <row r="132" spans="23:41">
      <c r="W132"/>
      <c r="AJ132"/>
      <c r="AK132"/>
      <c r="AL132"/>
      <c r="AM132"/>
      <c r="AN132"/>
      <c r="AO132"/>
    </row>
    <row r="133" spans="23:41">
      <c r="W133"/>
      <c r="AJ133"/>
      <c r="AK133"/>
      <c r="AL133"/>
      <c r="AM133"/>
      <c r="AN133"/>
      <c r="AO133"/>
    </row>
    <row r="134" spans="23:41">
      <c r="W134"/>
      <c r="AJ134"/>
      <c r="AK134"/>
      <c r="AL134"/>
      <c r="AM134"/>
      <c r="AN134"/>
      <c r="AO134"/>
    </row>
    <row r="135" spans="23:41">
      <c r="W135"/>
      <c r="AJ135"/>
      <c r="AK135"/>
      <c r="AL135"/>
      <c r="AM135"/>
      <c r="AN135"/>
      <c r="AO135"/>
    </row>
    <row r="136" spans="23:41">
      <c r="W136"/>
      <c r="AJ136"/>
      <c r="AK136"/>
      <c r="AL136"/>
      <c r="AM136"/>
      <c r="AN136"/>
      <c r="AO136"/>
    </row>
    <row r="137" spans="23:41">
      <c r="W137"/>
      <c r="AJ137"/>
      <c r="AK137"/>
      <c r="AL137"/>
      <c r="AM137"/>
      <c r="AN137"/>
      <c r="AO137"/>
    </row>
    <row r="138" spans="23:41">
      <c r="W138"/>
      <c r="AJ138"/>
      <c r="AK138"/>
      <c r="AL138"/>
      <c r="AM138"/>
      <c r="AN138"/>
      <c r="AO138"/>
    </row>
    <row r="139" spans="23:41">
      <c r="W139"/>
      <c r="AJ139"/>
      <c r="AK139"/>
      <c r="AL139"/>
      <c r="AM139"/>
      <c r="AN139"/>
      <c r="AO139"/>
    </row>
    <row r="140" spans="23:41">
      <c r="W140"/>
      <c r="AJ140"/>
      <c r="AK140"/>
      <c r="AL140"/>
      <c r="AM140"/>
      <c r="AN140"/>
      <c r="AO140"/>
    </row>
    <row r="141" spans="23:41">
      <c r="W141"/>
      <c r="AJ141"/>
      <c r="AK141"/>
      <c r="AL141"/>
      <c r="AM141"/>
      <c r="AN141"/>
      <c r="AO141"/>
    </row>
    <row r="142" spans="23:41">
      <c r="W142"/>
      <c r="AJ142"/>
      <c r="AK142"/>
      <c r="AL142"/>
      <c r="AM142"/>
      <c r="AN142"/>
      <c r="AO142"/>
    </row>
    <row r="143" spans="23:41">
      <c r="W143"/>
      <c r="AJ143"/>
      <c r="AK143"/>
      <c r="AL143"/>
      <c r="AM143"/>
      <c r="AN143"/>
      <c r="AO143"/>
    </row>
    <row r="144" spans="23:41">
      <c r="W144"/>
      <c r="AJ144"/>
      <c r="AK144"/>
      <c r="AL144"/>
      <c r="AM144"/>
      <c r="AN144"/>
      <c r="AO144"/>
    </row>
    <row r="145" spans="23:41">
      <c r="W145"/>
      <c r="AJ145"/>
      <c r="AK145"/>
      <c r="AL145"/>
      <c r="AM145"/>
      <c r="AN145"/>
      <c r="AO145"/>
    </row>
    <row r="146" spans="23:41">
      <c r="W146"/>
      <c r="AJ146"/>
      <c r="AK146"/>
      <c r="AL146"/>
      <c r="AM146"/>
      <c r="AN146"/>
      <c r="AO146"/>
    </row>
    <row r="147" spans="23:41">
      <c r="W147"/>
      <c r="AJ147"/>
      <c r="AK147"/>
      <c r="AL147"/>
      <c r="AM147"/>
      <c r="AN147"/>
      <c r="AO147"/>
    </row>
    <row r="148" spans="23:41">
      <c r="W148"/>
      <c r="AJ148"/>
      <c r="AK148"/>
      <c r="AL148"/>
      <c r="AM148"/>
      <c r="AN148"/>
      <c r="AO148"/>
    </row>
    <row r="149" spans="23:41">
      <c r="W149"/>
      <c r="AJ149"/>
      <c r="AK149"/>
      <c r="AL149"/>
      <c r="AM149"/>
      <c r="AN149"/>
      <c r="AO149"/>
    </row>
    <row r="150" spans="23:41" ht="12.75" customHeight="1">
      <c r="W150"/>
      <c r="AJ150"/>
      <c r="AK150"/>
      <c r="AL150"/>
      <c r="AM150"/>
      <c r="AN150"/>
      <c r="AO150"/>
    </row>
    <row r="151" spans="23:41">
      <c r="W151"/>
      <c r="AJ151"/>
      <c r="AK151"/>
      <c r="AL151"/>
      <c r="AM151"/>
      <c r="AN151"/>
      <c r="AO151"/>
    </row>
    <row r="152" spans="23:41">
      <c r="W152"/>
      <c r="AJ152"/>
      <c r="AK152"/>
      <c r="AL152"/>
      <c r="AM152"/>
      <c r="AN152"/>
      <c r="AO152"/>
    </row>
    <row r="153" spans="23:41">
      <c r="W153"/>
      <c r="AJ153"/>
      <c r="AK153"/>
      <c r="AL153"/>
      <c r="AM153"/>
      <c r="AN153"/>
      <c r="AO153"/>
    </row>
    <row r="154" spans="23:41" ht="12.75" customHeight="1">
      <c r="W154"/>
      <c r="AJ154"/>
      <c r="AK154"/>
      <c r="AL154"/>
      <c r="AM154"/>
      <c r="AN154"/>
      <c r="AO154"/>
    </row>
    <row r="155" spans="23:41">
      <c r="W155"/>
      <c r="AJ155"/>
      <c r="AK155"/>
      <c r="AL155"/>
      <c r="AM155"/>
      <c r="AN155"/>
      <c r="AO155"/>
    </row>
    <row r="156" spans="23:41">
      <c r="W156"/>
      <c r="AJ156"/>
      <c r="AK156"/>
      <c r="AL156"/>
      <c r="AM156"/>
      <c r="AN156"/>
      <c r="AO156"/>
    </row>
    <row r="157" spans="23:41" ht="12.95" customHeight="1">
      <c r="W157"/>
      <c r="AJ157"/>
      <c r="AK157"/>
      <c r="AL157"/>
      <c r="AM157"/>
      <c r="AN157"/>
      <c r="AO157"/>
    </row>
    <row r="158" spans="23:41">
      <c r="W158"/>
      <c r="AJ158"/>
      <c r="AK158"/>
      <c r="AL158"/>
      <c r="AM158"/>
      <c r="AN158"/>
      <c r="AO158"/>
    </row>
    <row r="159" spans="23:41">
      <c r="W159"/>
      <c r="AJ159"/>
      <c r="AK159"/>
      <c r="AL159"/>
      <c r="AM159"/>
      <c r="AN159"/>
      <c r="AO159"/>
    </row>
    <row r="160" spans="23:41">
      <c r="W160"/>
      <c r="AJ160"/>
      <c r="AK160"/>
      <c r="AL160"/>
      <c r="AM160"/>
      <c r="AN160"/>
      <c r="AO160"/>
    </row>
    <row r="161" spans="23:41">
      <c r="W161"/>
      <c r="AJ161"/>
      <c r="AK161"/>
      <c r="AL161"/>
      <c r="AM161"/>
      <c r="AN161"/>
      <c r="AO161"/>
    </row>
    <row r="162" spans="23:41" ht="12" customHeight="1">
      <c r="W162"/>
      <c r="AJ162"/>
      <c r="AK162"/>
      <c r="AL162"/>
      <c r="AM162"/>
      <c r="AN162"/>
      <c r="AO162"/>
    </row>
    <row r="163" spans="23:41">
      <c r="W163"/>
      <c r="AJ163"/>
      <c r="AK163"/>
      <c r="AL163"/>
      <c r="AM163"/>
      <c r="AN163"/>
      <c r="AO163"/>
    </row>
    <row r="164" spans="23:41">
      <c r="W164"/>
      <c r="AJ164"/>
      <c r="AK164"/>
      <c r="AL164"/>
      <c r="AM164"/>
      <c r="AN164"/>
      <c r="AO164"/>
    </row>
    <row r="165" spans="23:41">
      <c r="W165"/>
      <c r="AJ165"/>
      <c r="AK165"/>
      <c r="AL165"/>
      <c r="AM165"/>
      <c r="AN165"/>
      <c r="AO165"/>
    </row>
    <row r="166" spans="23:41">
      <c r="W166"/>
      <c r="AJ166"/>
      <c r="AK166"/>
      <c r="AL166"/>
      <c r="AM166"/>
      <c r="AN166"/>
      <c r="AO166"/>
    </row>
    <row r="167" spans="23:41">
      <c r="W167"/>
      <c r="AJ167"/>
      <c r="AK167"/>
      <c r="AL167"/>
      <c r="AM167"/>
      <c r="AN167"/>
      <c r="AO167"/>
    </row>
    <row r="168" spans="23:41">
      <c r="W168"/>
      <c r="AJ168"/>
      <c r="AK168"/>
      <c r="AL168"/>
      <c r="AM168"/>
      <c r="AN168"/>
      <c r="AO168"/>
    </row>
    <row r="169" spans="23:41">
      <c r="W169"/>
      <c r="AJ169"/>
      <c r="AK169"/>
      <c r="AL169"/>
      <c r="AM169"/>
      <c r="AN169"/>
      <c r="AO169"/>
    </row>
    <row r="170" spans="23:41">
      <c r="W170"/>
      <c r="AJ170"/>
      <c r="AK170"/>
      <c r="AL170"/>
      <c r="AM170"/>
      <c r="AN170"/>
      <c r="AO170"/>
    </row>
    <row r="171" spans="23:41">
      <c r="W171"/>
      <c r="AJ171"/>
      <c r="AK171"/>
      <c r="AL171"/>
      <c r="AM171"/>
      <c r="AN171"/>
      <c r="AO171"/>
    </row>
    <row r="172" spans="23:41">
      <c r="W172"/>
      <c r="AJ172"/>
      <c r="AK172"/>
      <c r="AL172"/>
      <c r="AM172"/>
      <c r="AN172"/>
      <c r="AO172"/>
    </row>
    <row r="173" spans="23:41" ht="12.75" customHeight="1">
      <c r="W173"/>
      <c r="AJ173"/>
      <c r="AK173"/>
      <c r="AL173"/>
      <c r="AM173"/>
      <c r="AN173"/>
      <c r="AO173"/>
    </row>
    <row r="174" spans="23:41">
      <c r="W174"/>
      <c r="AJ174"/>
      <c r="AK174"/>
      <c r="AL174"/>
      <c r="AM174"/>
      <c r="AN174"/>
      <c r="AO174"/>
    </row>
    <row r="175" spans="23:41">
      <c r="W175"/>
      <c r="AJ175"/>
      <c r="AK175"/>
      <c r="AL175"/>
      <c r="AM175"/>
      <c r="AN175"/>
      <c r="AO175"/>
    </row>
    <row r="176" spans="23:41">
      <c r="W176"/>
      <c r="AJ176"/>
      <c r="AK176"/>
      <c r="AL176"/>
      <c r="AM176"/>
      <c r="AN176"/>
      <c r="AO176"/>
    </row>
    <row r="177" spans="23:41">
      <c r="W177"/>
      <c r="AJ177"/>
      <c r="AK177"/>
      <c r="AL177"/>
      <c r="AM177"/>
      <c r="AN177"/>
      <c r="AO177"/>
    </row>
    <row r="178" spans="23:41">
      <c r="W178"/>
      <c r="AJ178"/>
      <c r="AK178"/>
      <c r="AL178"/>
      <c r="AM178"/>
      <c r="AN178"/>
      <c r="AO178"/>
    </row>
    <row r="179" spans="23:41">
      <c r="W179"/>
      <c r="AJ179"/>
      <c r="AK179"/>
      <c r="AL179"/>
      <c r="AM179"/>
      <c r="AN179"/>
      <c r="AO179"/>
    </row>
    <row r="180" spans="23:41">
      <c r="W180"/>
      <c r="AJ180"/>
      <c r="AK180"/>
      <c r="AL180"/>
      <c r="AM180"/>
      <c r="AN180"/>
      <c r="AO180"/>
    </row>
    <row r="191" spans="23:41" ht="12.75" customHeight="1"/>
    <row r="195" ht="12.95" customHeight="1"/>
    <row r="196" ht="12.75" customHeight="1"/>
    <row r="200" ht="12.75" customHeight="1"/>
    <row r="219" ht="12.75" customHeight="1"/>
    <row r="228" ht="12.75" customHeight="1"/>
    <row r="233" ht="21" customHeight="1"/>
    <row r="238" ht="6" customHeight="1"/>
    <row r="242" ht="12.75" customHeight="1"/>
    <row r="265" ht="12.75" customHeight="1"/>
    <row r="271" ht="12.95" customHeight="1"/>
    <row r="276" ht="12" customHeight="1"/>
    <row r="288" ht="12.75" customHeight="1"/>
    <row r="302" ht="12.75" customHeight="1"/>
    <row r="309" ht="12.95" customHeight="1"/>
    <row r="314" ht="5.0999999999999996" customHeight="1"/>
    <row r="339" ht="12.75" customHeight="1"/>
    <row r="347" ht="12.95" customHeight="1"/>
    <row r="375" ht="12.75" customHeight="1"/>
    <row r="383" ht="12.95" customHeight="1"/>
    <row r="411" ht="12.75" customHeight="1"/>
    <row r="419" ht="12.95" customHeight="1"/>
    <row r="447" ht="12.75" customHeight="1"/>
  </sheetData>
  <mergeCells count="2">
    <mergeCell ref="A34:J36"/>
    <mergeCell ref="A73:J75"/>
  </mergeCells>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2" manualBreakCount="2">
    <brk id="39" max="10" man="1"/>
    <brk id="77"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F103"/>
  <sheetViews>
    <sheetView zoomScaleNormal="100" zoomScaleSheetLayoutView="100" workbookViewId="0"/>
  </sheetViews>
  <sheetFormatPr defaultColWidth="11.3984375" defaultRowHeight="12.75"/>
  <cols>
    <col min="12" max="16384" width="11.3984375" style="182"/>
  </cols>
  <sheetData>
    <row r="1" spans="1:32" ht="17.649999999999999">
      <c r="A1" s="141" t="s">
        <v>53</v>
      </c>
      <c r="B1" s="147"/>
      <c r="C1" s="147"/>
      <c r="D1" s="148"/>
      <c r="E1" s="148"/>
      <c r="F1" s="148"/>
      <c r="G1" s="148"/>
      <c r="H1" s="148"/>
      <c r="I1" s="148"/>
      <c r="J1" s="148"/>
      <c r="K1" s="149"/>
    </row>
    <row r="2" spans="1:32" ht="13.15">
      <c r="A2" s="267" t="s">
        <v>51</v>
      </c>
      <c r="B2" s="226"/>
      <c r="C2" s="182"/>
      <c r="D2" s="268" t="s">
        <v>56</v>
      </c>
      <c r="E2" s="269"/>
      <c r="F2" s="270"/>
      <c r="G2" s="270"/>
      <c r="H2" s="270"/>
      <c r="I2" s="270"/>
      <c r="J2" s="190"/>
      <c r="K2" s="271"/>
    </row>
    <row r="3" spans="1:32">
      <c r="A3" s="272"/>
      <c r="B3" s="273"/>
      <c r="C3" s="273"/>
      <c r="D3" s="273"/>
      <c r="E3" s="273"/>
      <c r="F3" s="273"/>
      <c r="G3" s="273"/>
      <c r="H3" s="273"/>
      <c r="I3" s="273"/>
      <c r="J3" s="273"/>
      <c r="K3" s="271"/>
      <c r="M3" s="10" t="s">
        <v>28</v>
      </c>
      <c r="N3" s="10"/>
      <c r="O3" s="10"/>
      <c r="P3" s="10"/>
      <c r="Q3" s="10"/>
      <c r="R3" s="10"/>
      <c r="S3" s="10"/>
      <c r="T3" s="17"/>
      <c r="U3" s="17"/>
      <c r="V3" s="17"/>
      <c r="W3"/>
      <c r="X3"/>
      <c r="Y3"/>
      <c r="Z3"/>
      <c r="AA3"/>
      <c r="AB3"/>
      <c r="AC3"/>
      <c r="AD3"/>
      <c r="AE3"/>
      <c r="AF3"/>
    </row>
    <row r="4" spans="1:32" ht="26.25">
      <c r="A4" s="272"/>
      <c r="B4" s="273"/>
      <c r="C4" s="273"/>
      <c r="D4" s="273"/>
      <c r="E4" s="273"/>
      <c r="F4" s="273"/>
      <c r="G4" s="273"/>
      <c r="H4" s="273"/>
      <c r="I4" s="273"/>
      <c r="J4" s="273"/>
      <c r="K4" s="271"/>
      <c r="M4" s="250" t="s">
        <v>0</v>
      </c>
      <c r="N4" s="251">
        <v>2000</v>
      </c>
      <c r="O4" s="249">
        <v>2001</v>
      </c>
      <c r="P4" s="248">
        <v>2002</v>
      </c>
      <c r="Q4" s="249">
        <v>2003</v>
      </c>
      <c r="R4" s="248">
        <v>2004</v>
      </c>
      <c r="S4" s="248">
        <v>2005</v>
      </c>
      <c r="T4" s="248">
        <v>2006</v>
      </c>
      <c r="U4" s="249">
        <v>2007</v>
      </c>
      <c r="V4" s="249">
        <v>2008</v>
      </c>
      <c r="W4" s="249">
        <v>2009</v>
      </c>
      <c r="X4" s="249">
        <v>2010</v>
      </c>
      <c r="Y4" s="249">
        <v>2011</v>
      </c>
      <c r="Z4" s="249">
        <v>2012</v>
      </c>
      <c r="AA4" s="249">
        <v>2013</v>
      </c>
      <c r="AB4" s="249">
        <v>2014</v>
      </c>
      <c r="AC4" s="249">
        <v>2015</v>
      </c>
      <c r="AD4" s="249">
        <v>2016</v>
      </c>
      <c r="AE4" s="249">
        <v>2017</v>
      </c>
      <c r="AF4" s="249">
        <v>2018</v>
      </c>
    </row>
    <row r="5" spans="1:32">
      <c r="A5" s="272"/>
      <c r="B5" s="273"/>
      <c r="C5" s="273"/>
      <c r="D5" s="273"/>
      <c r="E5" s="273"/>
      <c r="F5" s="273"/>
      <c r="G5" s="273"/>
      <c r="H5" s="273"/>
      <c r="I5" s="273"/>
      <c r="J5" s="273"/>
      <c r="K5" s="271"/>
      <c r="M5" s="252" t="s">
        <v>6</v>
      </c>
      <c r="N5" s="253">
        <v>0.51439290600884258</v>
      </c>
      <c r="O5" s="253">
        <v>-2.8039846412804548E-2</v>
      </c>
      <c r="P5" s="253">
        <v>-1.7626032293849403E-2</v>
      </c>
      <c r="Q5" s="253">
        <v>-7.3337515683814525E-3</v>
      </c>
      <c r="R5" s="253">
        <v>-1.6221010210815123E-4</v>
      </c>
      <c r="S5" s="253">
        <v>1.5404031891044445E-2</v>
      </c>
      <c r="T5" s="254">
        <v>3.1168620973715866E-2</v>
      </c>
      <c r="U5" s="254">
        <f>Australia!Y33</f>
        <v>6.7188116261661213E-2</v>
      </c>
      <c r="V5" s="254">
        <f>Australia!$AB33</f>
        <v>4.6140472944561584E-2</v>
      </c>
      <c r="W5" s="254">
        <f>Australia!$AE33</f>
        <v>3.4911239403973005E-2</v>
      </c>
      <c r="X5" s="254">
        <f>Australia!$AH33</f>
        <v>2.5612355793345642E-2</v>
      </c>
      <c r="Y5" s="254">
        <f>Australia!$AK33</f>
        <v>3.3784357477389282E-2</v>
      </c>
      <c r="Z5" s="254">
        <f>Australia!$AN33</f>
        <v>2.6203355251594562E-2</v>
      </c>
      <c r="AA5" s="254">
        <f>Australia!$AQ33</f>
        <v>1.1925170754038872E-2</v>
      </c>
      <c r="AB5" s="254">
        <f>Australia!$AT33</f>
        <v>9.6665659567938267E-3</v>
      </c>
      <c r="AC5" s="254">
        <f>Australia!$AW33</f>
        <v>-1.4993184915946811E-3</v>
      </c>
      <c r="AD5" s="254">
        <f>Australia!$AZ33</f>
        <v>-1.81741726852368E-2</v>
      </c>
      <c r="AE5" s="254">
        <f>Australia!$BC33</f>
        <v>-3.1381542149420683E-2</v>
      </c>
      <c r="AF5" s="254">
        <f>Australia!$BF33</f>
        <v>-3.915771481555419E-2</v>
      </c>
    </row>
    <row r="6" spans="1:32">
      <c r="A6" s="272"/>
      <c r="B6" s="273"/>
      <c r="C6" s="273"/>
      <c r="D6" s="273"/>
      <c r="E6" s="273"/>
      <c r="F6" s="273"/>
      <c r="G6" s="273"/>
      <c r="H6" s="273"/>
      <c r="I6" s="273"/>
      <c r="J6" s="273"/>
      <c r="K6" s="271"/>
      <c r="M6" s="252" t="s">
        <v>7</v>
      </c>
      <c r="N6" s="255">
        <v>0.60163622421907204</v>
      </c>
      <c r="O6" s="256">
        <v>-3.5388639510847364E-2</v>
      </c>
      <c r="P6" s="255">
        <v>-3.7134257557579042E-2</v>
      </c>
      <c r="Q6" s="256">
        <v>-2.9826020880375448E-2</v>
      </c>
      <c r="R6" s="255">
        <v>-2.1711613058891244E-2</v>
      </c>
      <c r="S6" s="255">
        <v>-1.0609153620240841E-2</v>
      </c>
      <c r="T6" s="257">
        <v>9.8581016299137403E-3</v>
      </c>
      <c r="U6" s="257">
        <f>Australia!Y34</f>
        <v>4.1010859389982945E-2</v>
      </c>
      <c r="V6" s="257">
        <f>Australia!$AB34</f>
        <v>2.8792187348948284E-2</v>
      </c>
      <c r="W6" s="257">
        <f>Australia!$AE34</f>
        <v>2.202920443101708E-2</v>
      </c>
      <c r="X6" s="257">
        <f>Australia!$AH34</f>
        <v>3.2145081351515836E-2</v>
      </c>
      <c r="Y6" s="257">
        <f>Australia!$AK34</f>
        <v>4.3588093025132002E-2</v>
      </c>
      <c r="Z6" s="257">
        <f>Australia!$AN34</f>
        <v>5.2008896576493102E-2</v>
      </c>
      <c r="AA6" s="257">
        <f>Australia!$AQ34</f>
        <v>3.9635275854783991E-2</v>
      </c>
      <c r="AB6" s="257">
        <f>Australia!$AT34</f>
        <v>3.6111242004076116E-2</v>
      </c>
      <c r="AC6" s="257">
        <f>Australia!$AW34</f>
        <v>1.7272131650793998E-2</v>
      </c>
      <c r="AD6" s="257">
        <f>Australia!$AZ34</f>
        <v>1.2741487512784033E-3</v>
      </c>
      <c r="AE6" s="257">
        <f>Australia!$BC34</f>
        <v>-3.7464210167940104E-3</v>
      </c>
      <c r="AF6" s="257">
        <f>Australia!$BF34</f>
        <v>-1.2850158053442695E-2</v>
      </c>
    </row>
    <row r="7" spans="1:32">
      <c r="A7" s="272"/>
      <c r="B7" s="273"/>
      <c r="C7" s="273"/>
      <c r="D7" s="273"/>
      <c r="E7" s="273"/>
      <c r="F7" s="273"/>
      <c r="G7" s="273"/>
      <c r="H7" s="273"/>
      <c r="I7" s="273"/>
      <c r="J7" s="273"/>
      <c r="K7" s="271"/>
      <c r="M7" s="252" t="s">
        <v>8</v>
      </c>
      <c r="N7" s="255">
        <v>0.58391204336163849</v>
      </c>
      <c r="O7" s="256">
        <v>-2.5793253083576717E-2</v>
      </c>
      <c r="P7" s="255">
        <v>-2.2613972978831054E-2</v>
      </c>
      <c r="Q7" s="256">
        <v>-2.7988648342889499E-2</v>
      </c>
      <c r="R7" s="255">
        <v>-1.9326434892729227E-2</v>
      </c>
      <c r="S7" s="255">
        <v>-1.8038339056712926E-2</v>
      </c>
      <c r="T7" s="257">
        <v>-5.6534032869741679E-3</v>
      </c>
      <c r="U7" s="257">
        <f>Australia!Y35</f>
        <v>1.9195839692811356E-2</v>
      </c>
      <c r="V7" s="257">
        <f>Australia!$AB35</f>
        <v>8.0348158412755222E-3</v>
      </c>
      <c r="W7" s="257">
        <f>Australia!$AE35</f>
        <v>6.2347806651217308E-3</v>
      </c>
      <c r="X7" s="257">
        <f>Australia!$AH35</f>
        <v>1.0448277186647648E-2</v>
      </c>
      <c r="Y7" s="257">
        <f>Australia!$AK35</f>
        <v>1.8840855185408678E-2</v>
      </c>
      <c r="Z7" s="257">
        <f>Australia!$AN35</f>
        <v>2.3990370108401216E-2</v>
      </c>
      <c r="AA7" s="257">
        <f>Australia!$AQ35</f>
        <v>2.0660580923381078E-2</v>
      </c>
      <c r="AB7" s="257">
        <f>Australia!$AT35</f>
        <v>1.9573359741588137E-2</v>
      </c>
      <c r="AC7" s="257">
        <f>Australia!$AW35</f>
        <v>1.709210432166719E-2</v>
      </c>
      <c r="AD7" s="257">
        <f>Australia!$AZ35</f>
        <v>1.929259968866015E-2</v>
      </c>
      <c r="AE7" s="257">
        <f>Australia!$BC35</f>
        <v>1.5881780227881226E-2</v>
      </c>
      <c r="AF7" s="257">
        <f>Australia!$BF35</f>
        <v>1.3345206018063438E-2</v>
      </c>
    </row>
    <row r="8" spans="1:32">
      <c r="A8" s="272"/>
      <c r="B8" s="273"/>
      <c r="C8" s="273"/>
      <c r="D8" s="273"/>
      <c r="E8" s="273"/>
      <c r="F8" s="273"/>
      <c r="G8" s="273"/>
      <c r="H8" s="273"/>
      <c r="I8" s="273"/>
      <c r="J8" s="273"/>
      <c r="K8" s="271"/>
      <c r="M8" s="252" t="s">
        <v>9</v>
      </c>
      <c r="N8" s="255">
        <v>0.52746451278757878</v>
      </c>
      <c r="O8" s="256">
        <v>3.5003794797910937E-2</v>
      </c>
      <c r="P8" s="255">
        <v>-7.904634806804034E-3</v>
      </c>
      <c r="Q8" s="256">
        <v>-1.274849863369798E-2</v>
      </c>
      <c r="R8" s="255">
        <v>-1.3914003464225222E-2</v>
      </c>
      <c r="S8" s="255">
        <v>-3.1415280083387787E-3</v>
      </c>
      <c r="T8" s="257">
        <v>1.4780892630370523E-3</v>
      </c>
      <c r="U8" s="257">
        <f>Australia!Y36</f>
        <v>2.2915240036414319E-2</v>
      </c>
      <c r="V8" s="257">
        <f>Australia!$AB36</f>
        <v>7.3843400954860527E-3</v>
      </c>
      <c r="W8" s="257">
        <f>Australia!$AE36</f>
        <v>5.2224628446786436E-3</v>
      </c>
      <c r="X8" s="257">
        <f>Australia!$AH36</f>
        <v>3.1140872784400919E-3</v>
      </c>
      <c r="Y8" s="257">
        <f>Australia!$AK36</f>
        <v>6.4445398961368028E-3</v>
      </c>
      <c r="Z8" s="257">
        <f>Australia!$AN36</f>
        <v>7.5665248681520136E-3</v>
      </c>
      <c r="AA8" s="257">
        <f>Australia!$AQ36</f>
        <v>6.503515537790161E-3</v>
      </c>
      <c r="AB8" s="257">
        <f>Australia!$AT36</f>
        <v>6.1697915701290906E-3</v>
      </c>
      <c r="AC8" s="257">
        <f>Australia!$AW36</f>
        <v>-1.9629515543551079E-4</v>
      </c>
      <c r="AD8" s="257">
        <f>Australia!$AZ36</f>
        <v>-7.1299336392112167E-3</v>
      </c>
      <c r="AE8" s="257">
        <f>Australia!$BC36</f>
        <v>-3.2232205738519371E-3</v>
      </c>
      <c r="AF8" s="257">
        <f>Australia!$BF36</f>
        <v>-4.6604750815659735E-3</v>
      </c>
    </row>
    <row r="9" spans="1:32">
      <c r="A9" s="272"/>
      <c r="B9" s="273"/>
      <c r="C9" s="273"/>
      <c r="D9" s="273"/>
      <c r="E9" s="273"/>
      <c r="F9" s="273"/>
      <c r="G9" s="273"/>
      <c r="H9" s="273"/>
      <c r="I9" s="273"/>
      <c r="J9" s="273"/>
      <c r="K9" s="271"/>
      <c r="M9" s="252" t="s">
        <v>24</v>
      </c>
      <c r="N9" s="255">
        <v>0.4035130204505073</v>
      </c>
      <c r="O9" s="256">
        <v>0.11373754593854368</v>
      </c>
      <c r="P9" s="255">
        <v>5.5019673184245388E-2</v>
      </c>
      <c r="Q9" s="256">
        <v>-2.6591316674515753E-3</v>
      </c>
      <c r="R9" s="255">
        <v>3.1264905084422479E-2</v>
      </c>
      <c r="S9" s="255">
        <v>3.6812894572531896E-2</v>
      </c>
      <c r="T9" s="257">
        <v>5.2028665169321142E-2</v>
      </c>
      <c r="U9" s="257">
        <f>Australia!Y37</f>
        <v>4.7047125569246617E-2</v>
      </c>
      <c r="V9" s="257">
        <f>Australia!$AB37</f>
        <v>3.9838661016022625E-2</v>
      </c>
      <c r="W9" s="257">
        <f>Australia!$AE37</f>
        <v>1.3204372767952721E-2</v>
      </c>
      <c r="X9" s="257">
        <f>Australia!$AH37</f>
        <v>2.4442509748752173E-2</v>
      </c>
      <c r="Y9" s="257">
        <f>Australia!$AK37</f>
        <v>2.2791867792533838E-2</v>
      </c>
      <c r="Z9" s="257">
        <f>Australia!$AN37</f>
        <v>3.0596672719602314E-2</v>
      </c>
      <c r="AA9" s="257">
        <f>Australia!$AQ37</f>
        <v>1.9369214641794974E-2</v>
      </c>
      <c r="AB9" s="257">
        <f>Australia!$AT37</f>
        <v>8.2007284104519407E-3</v>
      </c>
      <c r="AC9" s="257">
        <f>Australia!$AW37</f>
        <v>-1.5751985882784814E-2</v>
      </c>
      <c r="AD9" s="257">
        <f>Australia!$AZ37</f>
        <v>-2.1180424206701742E-2</v>
      </c>
      <c r="AE9" s="257">
        <f>Australia!$BC37</f>
        <v>-2.7288398520987189E-2</v>
      </c>
      <c r="AF9" s="257">
        <f>Australia!$BF37</f>
        <v>-2.9580364270719417E-2</v>
      </c>
    </row>
    <row r="10" spans="1:32">
      <c r="A10" s="272"/>
      <c r="B10" s="273"/>
      <c r="C10" s="273"/>
      <c r="D10" s="273"/>
      <c r="E10" s="273"/>
      <c r="F10" s="273"/>
      <c r="G10" s="273"/>
      <c r="H10" s="273"/>
      <c r="I10" s="273"/>
      <c r="J10" s="273"/>
      <c r="K10" s="271"/>
      <c r="M10" s="252" t="s">
        <v>11</v>
      </c>
      <c r="N10" s="255">
        <v>0.39217509298279407</v>
      </c>
      <c r="O10" s="256">
        <v>-2.5259527450094965E-2</v>
      </c>
      <c r="P10" s="255">
        <v>-3.3123455719797135E-2</v>
      </c>
      <c r="Q10" s="256">
        <v>-1.5831740818991191E-3</v>
      </c>
      <c r="R10" s="255">
        <v>-5.3239707785008861E-3</v>
      </c>
      <c r="S10" s="255">
        <v>3.343246354566376E-2</v>
      </c>
      <c r="T10" s="257">
        <v>7.3575143680122412E-2</v>
      </c>
      <c r="U10" s="257">
        <f>Australia!Y38</f>
        <v>0.13558809093290414</v>
      </c>
      <c r="V10" s="257">
        <f>Australia!$AB38</f>
        <v>6.9193869141464859E-2</v>
      </c>
      <c r="W10" s="257">
        <f>Australia!$AE38</f>
        <v>3.4677698067759444E-2</v>
      </c>
      <c r="X10" s="257">
        <f>Australia!$AH38</f>
        <v>3.7102641599575659E-2</v>
      </c>
      <c r="Y10" s="257">
        <f>Australia!$AK38</f>
        <v>3.2060728974115271E-2</v>
      </c>
      <c r="Z10" s="257">
        <f>Australia!$AN38</f>
        <v>2.7331323501042171E-2</v>
      </c>
      <c r="AA10" s="257">
        <f>Australia!$AQ38</f>
        <v>1.5013301177315252E-2</v>
      </c>
      <c r="AB10" s="257">
        <f>Australia!$AT38</f>
        <v>-1.5217470163600977E-3</v>
      </c>
      <c r="AC10" s="257">
        <f>Australia!$AW38</f>
        <v>-1.6128944361590625E-2</v>
      </c>
      <c r="AD10" s="257">
        <f>Australia!$AZ38</f>
        <v>-4.5079409625162992E-2</v>
      </c>
      <c r="AE10" s="257">
        <f>Australia!$BC38</f>
        <v>-5.32399082763928E-2</v>
      </c>
      <c r="AF10" s="257">
        <f>Australia!$BF38</f>
        <v>-6.9383462331774504E-2</v>
      </c>
    </row>
    <row r="11" spans="1:32">
      <c r="A11" s="272"/>
      <c r="B11" s="273"/>
      <c r="C11" s="273"/>
      <c r="D11" s="273"/>
      <c r="E11" s="273"/>
      <c r="F11" s="273"/>
      <c r="G11" s="273"/>
      <c r="H11" s="273"/>
      <c r="I11" s="273"/>
      <c r="J11" s="273"/>
      <c r="K11" s="271"/>
      <c r="M11" s="252" t="s">
        <v>12</v>
      </c>
      <c r="N11" s="255">
        <v>0.7891113280238613</v>
      </c>
      <c r="O11" s="256">
        <v>-2.663249988815064E-2</v>
      </c>
      <c r="P11" s="255">
        <v>-2.5945826002884642E-2</v>
      </c>
      <c r="Q11" s="256">
        <v>-2.8905233012236353E-2</v>
      </c>
      <c r="R11" s="255">
        <v>-2.6164719602678299E-2</v>
      </c>
      <c r="S11" s="255">
        <v>-1.4424077869028773E-2</v>
      </c>
      <c r="T11" s="257">
        <v>-7.7863400361033452E-4</v>
      </c>
      <c r="U11" s="257">
        <f>Australia!Y39</f>
        <v>5.9699275970032328E-2</v>
      </c>
      <c r="V11" s="257">
        <f>Australia!$AB39</f>
        <v>3.2447351369532029E-2</v>
      </c>
      <c r="W11" s="257">
        <f>Australia!$AE39</f>
        <v>1.788084017751479E-2</v>
      </c>
      <c r="X11" s="257">
        <f>Australia!$AH39</f>
        <v>3.6432495866005166E-2</v>
      </c>
      <c r="Y11" s="257">
        <f>Australia!$AK39</f>
        <v>5.1070206775453375E-2</v>
      </c>
      <c r="Z11" s="257">
        <f>Australia!$AN39</f>
        <v>5.2599667606623601E-2</v>
      </c>
      <c r="AA11" s="257">
        <f>Australia!$AQ39</f>
        <v>4.2298267433412473E-2</v>
      </c>
      <c r="AB11" s="257">
        <f>Australia!$AT39</f>
        <v>3.867570845738233E-2</v>
      </c>
      <c r="AC11" s="257">
        <f>Australia!$AW39</f>
        <v>2.0806082458461717E-2</v>
      </c>
      <c r="AD11" s="257">
        <f>Australia!$AZ39</f>
        <v>-1.3781969539024552E-2</v>
      </c>
      <c r="AE11" s="257">
        <f>Australia!$BC39</f>
        <v>-2.3901881771049127E-2</v>
      </c>
      <c r="AF11" s="257">
        <f>Australia!$BF39</f>
        <v>-3.5637579576876077E-2</v>
      </c>
    </row>
    <row r="12" spans="1:32">
      <c r="A12" s="272"/>
      <c r="B12" s="273"/>
      <c r="C12" s="273"/>
      <c r="D12" s="273"/>
      <c r="E12" s="273"/>
      <c r="F12" s="273"/>
      <c r="G12" s="273"/>
      <c r="H12" s="273"/>
      <c r="I12" s="273"/>
      <c r="J12" s="273"/>
      <c r="K12" s="271"/>
      <c r="M12" s="252" t="s">
        <v>13</v>
      </c>
      <c r="N12" s="255">
        <v>0.68211806518960927</v>
      </c>
      <c r="O12" s="256">
        <v>-4.9482174299941284E-2</v>
      </c>
      <c r="P12" s="255">
        <v>-4.3699286760029543E-2</v>
      </c>
      <c r="Q12" s="256">
        <v>-3.3035030165071033E-2</v>
      </c>
      <c r="R12" s="255">
        <v>-1.0037988648025742E-2</v>
      </c>
      <c r="S12" s="255">
        <v>1.0542316138929086E-2</v>
      </c>
      <c r="T12" s="257">
        <v>3.3854719389716958E-2</v>
      </c>
      <c r="U12" s="257">
        <f>Australia!Y40</f>
        <v>5.7302715552765449E-2</v>
      </c>
      <c r="V12" s="257">
        <f>Australia!$AB40</f>
        <v>2.2788126423730182E-2</v>
      </c>
      <c r="W12" s="257">
        <f>Australia!$AE40</f>
        <v>1.1514381972081988E-2</v>
      </c>
      <c r="X12" s="257">
        <f>Australia!$AH40</f>
        <v>6.3131811115930692E-3</v>
      </c>
      <c r="Y12" s="257">
        <f>Australia!$AK40</f>
        <v>4.6139562039060333E-3</v>
      </c>
      <c r="Z12" s="257">
        <f>Australia!$AN40</f>
        <v>1.2486833130869623E-2</v>
      </c>
      <c r="AA12" s="257">
        <f>Australia!$AQ40</f>
        <v>1.6312240491612728E-2</v>
      </c>
      <c r="AB12" s="257">
        <f>Australia!$AT40</f>
        <v>1.7221814036307848E-2</v>
      </c>
      <c r="AC12" s="257">
        <f>Australia!$AW40</f>
        <v>1.9895254313530231E-2</v>
      </c>
      <c r="AD12" s="257">
        <f>Australia!$AZ40</f>
        <v>1.7715218226840079E-2</v>
      </c>
      <c r="AE12" s="257">
        <f>Australia!$BC40</f>
        <v>1.5969282317149336E-2</v>
      </c>
      <c r="AF12" s="257">
        <f>Australia!$BF40</f>
        <v>1.245201155378961E-2</v>
      </c>
    </row>
    <row r="13" spans="1:32">
      <c r="A13" s="272"/>
      <c r="B13" s="273"/>
      <c r="C13" s="273"/>
      <c r="D13" s="273"/>
      <c r="E13" s="273"/>
      <c r="F13" s="273"/>
      <c r="G13" s="273"/>
      <c r="H13" s="273"/>
      <c r="I13" s="273"/>
      <c r="J13" s="273"/>
      <c r="K13" s="271"/>
      <c r="M13" s="252" t="s">
        <v>14</v>
      </c>
      <c r="N13" s="255">
        <v>0.63420765863648421</v>
      </c>
      <c r="O13" s="256">
        <v>-1.8240697231677538E-2</v>
      </c>
      <c r="P13" s="255">
        <v>-2.1754892970129225E-2</v>
      </c>
      <c r="Q13" s="256">
        <v>-1.9873213459368544E-2</v>
      </c>
      <c r="R13" s="255">
        <v>-2.2095717897761435E-2</v>
      </c>
      <c r="S13" s="255">
        <v>-2.1969676009185757E-2</v>
      </c>
      <c r="T13" s="257">
        <v>-1.5665246068129357E-2</v>
      </c>
      <c r="U13" s="257">
        <f>Australia!Y41</f>
        <v>1.3132558513818005E-2</v>
      </c>
      <c r="V13" s="257">
        <f>Australia!$AB41</f>
        <v>6.0861536104890313E-3</v>
      </c>
      <c r="W13" s="257">
        <f>Australia!$AE41</f>
        <v>1.6315304214939541E-2</v>
      </c>
      <c r="X13" s="257">
        <f>Australia!$AH41</f>
        <v>3.3265039734667656E-2</v>
      </c>
      <c r="Y13" s="257">
        <f>Australia!$AK41</f>
        <v>4.6256618444652009E-2</v>
      </c>
      <c r="Z13" s="257">
        <f>Australia!$AN41</f>
        <v>4.0435289166273147E-2</v>
      </c>
      <c r="AA13" s="257">
        <f>Australia!$AQ41</f>
        <v>1.7935344949849386E-2</v>
      </c>
      <c r="AB13" s="257">
        <f>Australia!$AT41</f>
        <v>1.0657862854373645E-2</v>
      </c>
      <c r="AC13" s="257">
        <f>Australia!$AW41</f>
        <v>-7.853061087488955E-3</v>
      </c>
      <c r="AD13" s="257">
        <f>Australia!$AZ41</f>
        <v>-2.4522561578259272E-2</v>
      </c>
      <c r="AE13" s="257">
        <f>Australia!$BC41</f>
        <v>-1.9601164302966545E-2</v>
      </c>
      <c r="AF13" s="257">
        <f>Australia!$BF41</f>
        <v>-1.0775401914026705E-2</v>
      </c>
    </row>
    <row r="14" spans="1:32">
      <c r="A14" s="272"/>
      <c r="B14" s="273"/>
      <c r="C14" s="273"/>
      <c r="D14" s="273"/>
      <c r="E14" s="273"/>
      <c r="F14" s="273"/>
      <c r="G14" s="273"/>
      <c r="H14" s="273"/>
      <c r="I14" s="273"/>
      <c r="J14" s="273"/>
      <c r="K14" s="271"/>
      <c r="M14" s="252" t="s">
        <v>15</v>
      </c>
      <c r="N14" s="255">
        <v>0.52391708738256537</v>
      </c>
      <c r="O14" s="256">
        <v>-9.9297178975860101E-3</v>
      </c>
      <c r="P14" s="255">
        <v>-1.6967494071473688E-2</v>
      </c>
      <c r="Q14" s="256">
        <v>-1.3423260664605419E-2</v>
      </c>
      <c r="R14" s="255">
        <v>-3.3607657954657366E-3</v>
      </c>
      <c r="S14" s="255">
        <v>2.1694995152099494E-4</v>
      </c>
      <c r="T14" s="257">
        <v>9.187578158681875E-3</v>
      </c>
      <c r="U14" s="257">
        <f>Australia!Y42</f>
        <v>2.3709767293761841E-2</v>
      </c>
      <c r="V14" s="257">
        <f>Australia!$AB42</f>
        <v>1.0922602192037223E-2</v>
      </c>
      <c r="W14" s="257">
        <f>Australia!$AE42</f>
        <v>-5.3971660391338716E-4</v>
      </c>
      <c r="X14" s="257">
        <f>Australia!$AH42</f>
        <v>-2.6461677385591909E-3</v>
      </c>
      <c r="Y14" s="257">
        <f>Australia!$AK42</f>
        <v>-3.4749953379503706E-3</v>
      </c>
      <c r="Z14" s="257">
        <f>Australia!$AN42</f>
        <v>1.5293223359784669E-3</v>
      </c>
      <c r="AA14" s="257">
        <f>Australia!$AQ42</f>
        <v>3.3207136763921952E-3</v>
      </c>
      <c r="AB14" s="257">
        <f>Australia!$AT42</f>
        <v>1.6763098578886915E-2</v>
      </c>
      <c r="AC14" s="257">
        <f>Australia!$AW42</f>
        <v>1.9750728526009009E-2</v>
      </c>
      <c r="AD14" s="257">
        <f>Australia!$AZ42</f>
        <v>2.2012800646102004E-2</v>
      </c>
      <c r="AE14" s="257">
        <f>Australia!$BC42</f>
        <v>1.2225570070078629E-2</v>
      </c>
      <c r="AF14" s="257">
        <f>Australia!$BF42</f>
        <v>-6.1437255810555813E-3</v>
      </c>
    </row>
    <row r="15" spans="1:32">
      <c r="A15" s="272"/>
      <c r="B15" s="273"/>
      <c r="C15" s="273"/>
      <c r="D15" s="273"/>
      <c r="E15" s="273"/>
      <c r="F15" s="273"/>
      <c r="G15" s="273"/>
      <c r="H15" s="273"/>
      <c r="I15" s="273"/>
      <c r="J15" s="273"/>
      <c r="K15" s="271"/>
      <c r="M15" s="252" t="s">
        <v>16</v>
      </c>
      <c r="N15" s="255">
        <v>0.45791860744743196</v>
      </c>
      <c r="O15" s="256">
        <v>-9.5168069417936874E-3</v>
      </c>
      <c r="P15" s="255">
        <v>-1.4150446717664966E-2</v>
      </c>
      <c r="Q15" s="256">
        <v>-7.7889168812824705E-3</v>
      </c>
      <c r="R15" s="255">
        <v>-5.9191661766546666E-3</v>
      </c>
      <c r="S15" s="255">
        <v>-1.4388586588700569E-3</v>
      </c>
      <c r="T15" s="257">
        <v>7.9976467940958695E-3</v>
      </c>
      <c r="U15" s="257">
        <f>Australia!Y43</f>
        <v>1.952349125961339E-2</v>
      </c>
      <c r="V15" s="257">
        <f>Australia!$AB43</f>
        <v>1.1497952211677376E-2</v>
      </c>
      <c r="W15" s="257">
        <f>Australia!$AE43</f>
        <v>1.4028782607334866E-2</v>
      </c>
      <c r="X15" s="257">
        <f>Australia!$AH43</f>
        <v>1.728372834711478E-2</v>
      </c>
      <c r="Y15" s="257">
        <f>Australia!$AK43</f>
        <v>2.0219960811579618E-2</v>
      </c>
      <c r="Z15" s="257">
        <f>Australia!$AN43</f>
        <v>1.8073341635224782E-2</v>
      </c>
      <c r="AA15" s="257">
        <f>Australia!$AQ43</f>
        <v>1.1373718859196025E-2</v>
      </c>
      <c r="AB15" s="257">
        <f>Australia!$AT43</f>
        <v>1.167302064078779E-3</v>
      </c>
      <c r="AC15" s="257">
        <f>Australia!$AW43</f>
        <v>-1.35441482980867E-2</v>
      </c>
      <c r="AD15" s="257">
        <f>Australia!$AZ43</f>
        <v>-2.372184949517353E-2</v>
      </c>
      <c r="AE15" s="257">
        <f>Australia!$BC43</f>
        <v>-2.2686936009285952E-2</v>
      </c>
      <c r="AF15" s="257">
        <f>Australia!$BF43</f>
        <v>-1.7266194400491375E-2</v>
      </c>
    </row>
    <row r="16" spans="1:32">
      <c r="A16" s="272"/>
      <c r="B16" s="273"/>
      <c r="C16" s="273"/>
      <c r="D16" s="273"/>
      <c r="E16" s="273"/>
      <c r="F16" s="273"/>
      <c r="G16" s="273"/>
      <c r="H16" s="273"/>
      <c r="I16" s="273"/>
      <c r="J16" s="273"/>
      <c r="K16" s="271"/>
      <c r="M16" s="252" t="s">
        <v>17</v>
      </c>
      <c r="N16" s="255">
        <v>0.37743649557993053</v>
      </c>
      <c r="O16" s="256">
        <v>7.2182274941255953E-2</v>
      </c>
      <c r="P16" s="255">
        <v>6.3147096791190238E-2</v>
      </c>
      <c r="Q16" s="256">
        <v>4.0083385087636536E-2</v>
      </c>
      <c r="R16" s="255">
        <v>3.1203466555482784E-2</v>
      </c>
      <c r="S16" s="255">
        <v>3.3444762929322858E-2</v>
      </c>
      <c r="T16" s="257">
        <v>7.1498834668202171E-3</v>
      </c>
      <c r="U16" s="257">
        <f>Australia!Y44</f>
        <v>1.2778980927950156E-2</v>
      </c>
      <c r="V16" s="257">
        <f>Australia!$AB44</f>
        <v>1.10944597563849E-2</v>
      </c>
      <c r="W16" s="257">
        <f>Australia!$AE44</f>
        <v>9.4553199214744144E-3</v>
      </c>
      <c r="X16" s="257">
        <f>Australia!$AH44</f>
        <v>1.2523453794347494E-2</v>
      </c>
      <c r="Y16" s="257">
        <f>Australia!$AK44</f>
        <v>1.6730888783729858E-2</v>
      </c>
      <c r="Z16" s="257">
        <f>Australia!$AN44</f>
        <v>1.5700717698670763E-2</v>
      </c>
      <c r="AA16" s="257">
        <f>Australia!$AQ44</f>
        <v>1.4165462251533256E-2</v>
      </c>
      <c r="AB16" s="257">
        <f>Australia!$AT44</f>
        <v>1.5139587451937331E-2</v>
      </c>
      <c r="AC16" s="257">
        <f>Australia!$AW44</f>
        <v>8.9255880988834413E-3</v>
      </c>
      <c r="AD16" s="257">
        <f>Australia!$AZ44</f>
        <v>3.1227023052635694E-3</v>
      </c>
      <c r="AE16" s="257">
        <f>Australia!$BC44</f>
        <v>-1.8231944831120783E-3</v>
      </c>
      <c r="AF16" s="257">
        <f>Australia!$BF44</f>
        <v>-7.0160758846919968E-3</v>
      </c>
    </row>
    <row r="17" spans="1:32">
      <c r="A17" s="272"/>
      <c r="B17" s="273"/>
      <c r="C17" s="273"/>
      <c r="D17" s="273"/>
      <c r="E17" s="273"/>
      <c r="F17" s="273"/>
      <c r="G17" s="273"/>
      <c r="H17" s="273"/>
      <c r="I17" s="273"/>
      <c r="J17" s="273"/>
      <c r="K17" s="271"/>
      <c r="M17" s="252" t="s">
        <v>18</v>
      </c>
      <c r="N17" s="255">
        <v>0.26350485516361233</v>
      </c>
      <c r="O17" s="256">
        <v>4.1768271187429651E-2</v>
      </c>
      <c r="P17" s="255">
        <v>3.8513688543910352E-2</v>
      </c>
      <c r="Q17" s="256">
        <v>4.6896629213483143E-2</v>
      </c>
      <c r="R17" s="255">
        <v>5.7735114377647001E-2</v>
      </c>
      <c r="S17" s="255">
        <v>5.6657723950110261E-2</v>
      </c>
      <c r="T17" s="257">
        <v>8.2798621047274201E-2</v>
      </c>
      <c r="U17" s="257">
        <f>Australia!Y45</f>
        <v>8.8427217597823349E-2</v>
      </c>
      <c r="V17" s="257">
        <f>Australia!$AB45</f>
        <v>5.7426684831141994E-2</v>
      </c>
      <c r="W17" s="257">
        <f>Australia!$AE45</f>
        <v>4.2122572015065751E-2</v>
      </c>
      <c r="X17" s="257">
        <f>Australia!$AH45</f>
        <v>4.413471847388073E-2</v>
      </c>
      <c r="Y17" s="257">
        <f>Australia!$AK45</f>
        <v>1.2850000708145126E-2</v>
      </c>
      <c r="Z17" s="257">
        <f>Australia!$AN45</f>
        <v>1.1799038793639971E-2</v>
      </c>
      <c r="AA17" s="257">
        <f>Australia!$AQ45</f>
        <v>1.2359362669832397E-2</v>
      </c>
      <c r="AB17" s="257">
        <f>Australia!$AT45</f>
        <v>1.1433072500013575E-2</v>
      </c>
      <c r="AC17" s="257">
        <f>Australia!$AW45</f>
        <v>6.7944483661066535E-3</v>
      </c>
      <c r="AD17" s="257">
        <f>Australia!$AZ45</f>
        <v>5.4951316002911366E-3</v>
      </c>
      <c r="AE17" s="257">
        <f>Australia!$BC45</f>
        <v>9.6662542398195939E-4</v>
      </c>
      <c r="AF17" s="257">
        <f>Australia!$BF45</f>
        <v>-7.8054550273920498E-4</v>
      </c>
    </row>
    <row r="18" spans="1:32">
      <c r="A18" s="272"/>
      <c r="B18" s="273"/>
      <c r="C18" s="273"/>
      <c r="D18" s="273"/>
      <c r="E18" s="273"/>
      <c r="F18" s="273"/>
      <c r="G18" s="273"/>
      <c r="H18" s="273"/>
      <c r="I18" s="273"/>
      <c r="J18" s="273"/>
      <c r="K18" s="271"/>
      <c r="M18" s="252" t="s">
        <v>19</v>
      </c>
      <c r="N18" s="255">
        <v>9.4273201192368594E-2</v>
      </c>
      <c r="O18" s="256">
        <v>4.583923159825809E-2</v>
      </c>
      <c r="P18" s="255">
        <v>4.1956460642397664E-2</v>
      </c>
      <c r="Q18" s="256">
        <v>4.7800785621940456E-2</v>
      </c>
      <c r="R18" s="255">
        <v>5.3357596200789947E-2</v>
      </c>
      <c r="S18" s="255">
        <v>5.7803695526379428E-2</v>
      </c>
      <c r="T18" s="257">
        <v>5.2361276342623997E-2</v>
      </c>
      <c r="U18" s="257">
        <f>Australia!Y46</f>
        <v>5.8920902158498434E-2</v>
      </c>
      <c r="V18" s="257">
        <f>Australia!$AB46</f>
        <v>6.164510871119333E-2</v>
      </c>
      <c r="W18" s="257">
        <f>Australia!$AE46</f>
        <v>6.6893670891758461E-2</v>
      </c>
      <c r="X18" s="257">
        <f>Australia!$AH46</f>
        <v>6.2013612025709319E-2</v>
      </c>
      <c r="Y18" s="257">
        <f>Australia!$AK46</f>
        <v>8.7941346022413214E-2</v>
      </c>
      <c r="Z18" s="257">
        <f>Australia!$AN46</f>
        <v>8.1683154795396007E-2</v>
      </c>
      <c r="AA18" s="257">
        <f>Australia!$AQ46</f>
        <v>5.5450624703303752E-2</v>
      </c>
      <c r="AB18" s="257">
        <f>Australia!$AT46</f>
        <v>4.0674213932776482E-2</v>
      </c>
      <c r="AC18" s="257">
        <f>Australia!$AW46</f>
        <v>4.0054622029045861E-2</v>
      </c>
      <c r="AD18" s="257">
        <f>Australia!$AZ46</f>
        <v>3.5822751794452046E-3</v>
      </c>
      <c r="AE18" s="257">
        <f>Australia!$BC46</f>
        <v>-8.9420747375379417E-4</v>
      </c>
      <c r="AF18" s="257">
        <f>Australia!$BF46</f>
        <v>1.1698295664135383E-3</v>
      </c>
    </row>
    <row r="19" spans="1:32">
      <c r="A19" s="272"/>
      <c r="B19" s="273"/>
      <c r="C19" s="273"/>
      <c r="D19" s="273"/>
      <c r="E19" s="273"/>
      <c r="F19" s="273"/>
      <c r="G19" s="273"/>
      <c r="H19" s="273"/>
      <c r="I19" s="273"/>
      <c r="J19" s="273"/>
      <c r="K19" s="271"/>
      <c r="M19" s="252" t="s">
        <v>20</v>
      </c>
      <c r="N19" s="255">
        <v>8.6106794819900134E-2</v>
      </c>
      <c r="O19" s="256">
        <v>1.9266958053166139E-2</v>
      </c>
      <c r="P19" s="255">
        <v>-9.212736515735731E-4</v>
      </c>
      <c r="Q19" s="256">
        <v>-2.9033918579115525E-3</v>
      </c>
      <c r="R19" s="255">
        <v>1.0848855131943003E-2</v>
      </c>
      <c r="S19" s="255">
        <v>1.9094964102790213E-2</v>
      </c>
      <c r="T19" s="257">
        <v>4.1004027213435101E-2</v>
      </c>
      <c r="U19" s="257">
        <f>Australia!Y47</f>
        <v>5.6508367505264223E-2</v>
      </c>
      <c r="V19" s="257">
        <f>Australia!$AB47</f>
        <v>5.6819820882997085E-2</v>
      </c>
      <c r="W19" s="257">
        <f>Australia!$AE47</f>
        <v>5.8430137878623389E-2</v>
      </c>
      <c r="X19" s="257">
        <f>Australia!$AH47</f>
        <v>6.0195415301475208E-2</v>
      </c>
      <c r="Y19" s="257">
        <f>Australia!$AK47</f>
        <v>5.1705264787346383E-2</v>
      </c>
      <c r="Z19" s="257">
        <f>Australia!$AN47</f>
        <v>5.2248946689200437E-2</v>
      </c>
      <c r="AA19" s="257">
        <f>Australia!$AQ47</f>
        <v>6.0869847581841663E-2</v>
      </c>
      <c r="AB19" s="257">
        <f>Australia!$AT47</f>
        <v>6.4777556714502582E-2</v>
      </c>
      <c r="AC19" s="257">
        <f>Australia!$AW47</f>
        <v>5.2913691575248611E-2</v>
      </c>
      <c r="AD19" s="257">
        <f>Australia!$AZ47</f>
        <v>7.695797175715513E-2</v>
      </c>
      <c r="AE19" s="257">
        <f>Australia!$BC47</f>
        <v>7.0752730109204354E-2</v>
      </c>
      <c r="AF19" s="257">
        <f>Australia!$BF47</f>
        <v>4.440138267144067E-2</v>
      </c>
    </row>
    <row r="20" spans="1:32">
      <c r="A20" s="272"/>
      <c r="B20" s="273"/>
      <c r="C20" s="273"/>
      <c r="D20" s="273"/>
      <c r="E20" s="273"/>
      <c r="F20" s="273"/>
      <c r="G20" s="273"/>
      <c r="H20" s="273"/>
      <c r="I20" s="273"/>
      <c r="J20" s="273"/>
      <c r="K20" s="271"/>
      <c r="M20" s="252" t="s">
        <v>21</v>
      </c>
      <c r="N20" s="255">
        <v>8.4044999826639266E-2</v>
      </c>
      <c r="O20" s="256">
        <v>7.0168481401330141E-2</v>
      </c>
      <c r="P20" s="255">
        <v>6.3910769491381858E-2</v>
      </c>
      <c r="Q20" s="256">
        <v>6.3320678485597748E-2</v>
      </c>
      <c r="R20" s="255">
        <v>5.3504162318732007E-2</v>
      </c>
      <c r="S20" s="255">
        <v>5.4206993963675343E-2</v>
      </c>
      <c r="T20" s="257">
        <v>2.4900881010866183E-2</v>
      </c>
      <c r="U20" s="257">
        <f>Australia!Y48</f>
        <v>1.8129421872880247E-2</v>
      </c>
      <c r="V20" s="257">
        <f>Australia!$AB48</f>
        <v>1.0716261341107369E-2</v>
      </c>
      <c r="W20" s="257">
        <f>Australia!$AE48</f>
        <v>1.7505942512434425E-2</v>
      </c>
      <c r="X20" s="257">
        <f>Australia!$AH48</f>
        <v>1.8681020977867835E-2</v>
      </c>
      <c r="Y20" s="257">
        <f>Australia!$AK48</f>
        <v>3.8719623826867888E-2</v>
      </c>
      <c r="Z20" s="257">
        <f>Australia!$AN48</f>
        <v>5.0530424747960101E-2</v>
      </c>
      <c r="AA20" s="257">
        <f>Australia!$AQ48</f>
        <v>5.280818313147484E-2</v>
      </c>
      <c r="AB20" s="257">
        <f>Australia!$AT48</f>
        <v>5.4410037910557874E-2</v>
      </c>
      <c r="AC20" s="257">
        <f>Australia!$AW48</f>
        <v>5.3151886168100626E-2</v>
      </c>
      <c r="AD20" s="257">
        <f>Australia!$AZ48</f>
        <v>4.5318178934297793E-2</v>
      </c>
      <c r="AE20" s="257">
        <f>Australia!$BC48</f>
        <v>4.162222935146076E-2</v>
      </c>
      <c r="AF20" s="257">
        <f>Australia!$BF48</f>
        <v>5.2167905126056402E-2</v>
      </c>
    </row>
    <row r="21" spans="1:32">
      <c r="A21" s="272"/>
      <c r="B21" s="273"/>
      <c r="C21" s="273"/>
      <c r="D21" s="273"/>
      <c r="E21" s="273"/>
      <c r="F21" s="273"/>
      <c r="G21" s="273"/>
      <c r="H21" s="273"/>
      <c r="I21" s="273"/>
      <c r="J21" s="273"/>
      <c r="K21" s="271"/>
      <c r="M21" s="252" t="s">
        <v>29</v>
      </c>
      <c r="N21" s="255">
        <v>7.1493311994486053E-2</v>
      </c>
      <c r="O21" s="256">
        <v>4.8655376607701806E-2</v>
      </c>
      <c r="P21" s="255">
        <v>4.4248822069560934E-2</v>
      </c>
      <c r="Q21" s="256">
        <v>4.8203353052103992E-2</v>
      </c>
      <c r="R21" s="255">
        <v>6.8495288792501441E-2</v>
      </c>
      <c r="S21" s="255">
        <v>6.6764563424028811E-2</v>
      </c>
      <c r="T21" s="257">
        <v>8.0920772884189862E-2</v>
      </c>
      <c r="U21" s="257">
        <f>Australia!Y49</f>
        <v>8.8817916936145158E-2</v>
      </c>
      <c r="V21" s="257">
        <f>Australia!$AB49</f>
        <v>8.1076777994145921E-2</v>
      </c>
      <c r="W21" s="257">
        <f>Australia!$AE49</f>
        <v>6.2902878635112236E-2</v>
      </c>
      <c r="X21" s="257">
        <f>Australia!$AH49</f>
        <v>6.1764909644172361E-2</v>
      </c>
      <c r="Y21" s="257">
        <f>Australia!$AK49</f>
        <v>2.8649297068315649E-2</v>
      </c>
      <c r="Z21" s="257">
        <f>Australia!$AN49</f>
        <v>1.8434214057430065E-2</v>
      </c>
      <c r="AA21" s="257">
        <f>Australia!$AQ49</f>
        <v>1.7190247361335453E-2</v>
      </c>
      <c r="AB21" s="257">
        <f>Australia!$AT49</f>
        <v>1.8976878258780694E-2</v>
      </c>
      <c r="AC21" s="257">
        <f>Australia!$AW49</f>
        <v>1.334935749283539E-2</v>
      </c>
      <c r="AD21" s="257">
        <f>Australia!$AZ49</f>
        <v>3.3430948601456123E-2</v>
      </c>
      <c r="AE21" s="257">
        <f>Australia!$BC49</f>
        <v>4.1243483979749085E-2</v>
      </c>
      <c r="AF21" s="257">
        <f>Australia!$BF49</f>
        <v>4.648560201101315E-2</v>
      </c>
    </row>
    <row r="22" spans="1:32">
      <c r="A22" s="272"/>
      <c r="B22" s="273"/>
      <c r="C22" s="273"/>
      <c r="D22" s="273"/>
      <c r="E22" s="273"/>
      <c r="F22" s="273"/>
      <c r="G22" s="273"/>
      <c r="H22" s="273"/>
      <c r="I22" s="273"/>
      <c r="J22" s="273"/>
      <c r="K22" s="271"/>
      <c r="M22" s="252" t="s">
        <v>30</v>
      </c>
      <c r="N22" s="255">
        <v>4.8518513261219809E-2</v>
      </c>
      <c r="O22" s="256">
        <v>3.4852546916890104E-2</v>
      </c>
      <c r="P22" s="255">
        <v>2.7311317810101432E-3</v>
      </c>
      <c r="Q22" s="256">
        <v>-2.1789544131611827E-4</v>
      </c>
      <c r="R22" s="255">
        <v>7.3166555100634412E-4</v>
      </c>
      <c r="S22" s="255">
        <v>6.3048347955945383E-2</v>
      </c>
      <c r="T22" s="257">
        <v>5.7479842545034243E-2</v>
      </c>
      <c r="U22" s="257">
        <f>Australia!Y50</f>
        <v>6.8234968518646744E-2</v>
      </c>
      <c r="V22" s="257">
        <f>Australia!$AB50</f>
        <v>6.1674180009327007E-2</v>
      </c>
      <c r="W22" s="257">
        <f>Australia!$AE50</f>
        <v>7.9224471369132576E-2</v>
      </c>
      <c r="X22" s="257">
        <f>Australia!$AH50</f>
        <v>7.9219898247597564E-2</v>
      </c>
      <c r="Y22" s="257">
        <f>Australia!$AK50</f>
        <v>8.6541584168787988E-2</v>
      </c>
      <c r="Z22" s="257">
        <f>Australia!$AN50</f>
        <v>9.0649646155922747E-2</v>
      </c>
      <c r="AA22" s="257">
        <f>Australia!$AQ50</f>
        <v>8.8251414427156893E-2</v>
      </c>
      <c r="AB22" s="257">
        <f>Australia!$AT50</f>
        <v>6.8398008172018576E-2</v>
      </c>
      <c r="AC22" s="257">
        <f>Australia!$AW50</f>
        <v>5.8864229070200613E-2</v>
      </c>
      <c r="AD22" s="257">
        <f>Australia!$AZ50</f>
        <v>3.0151150683947803E-2</v>
      </c>
      <c r="AE22" s="257">
        <f>Australia!$BC50</f>
        <v>1.3215859030837107E-2</v>
      </c>
      <c r="AF22" s="257">
        <f>Australia!$BF50</f>
        <v>1.6015410016510634E-2</v>
      </c>
    </row>
    <row r="23" spans="1:32">
      <c r="A23" s="272"/>
      <c r="B23" s="273"/>
      <c r="C23" s="273"/>
      <c r="D23" s="273"/>
      <c r="E23" s="273"/>
      <c r="F23" s="273"/>
      <c r="G23" s="273"/>
      <c r="H23" s="273"/>
      <c r="I23" s="273"/>
      <c r="J23" s="273"/>
      <c r="K23" s="271"/>
      <c r="M23" s="252" t="s">
        <v>22</v>
      </c>
      <c r="N23" s="255">
        <v>7.2511547569428014E-2</v>
      </c>
      <c r="O23" s="256">
        <v>7.0499108734402904E-2</v>
      </c>
      <c r="P23" s="255">
        <v>4.6623928065939513E-2</v>
      </c>
      <c r="Q23" s="256">
        <v>4.2279850449447043E-2</v>
      </c>
      <c r="R23" s="255">
        <v>5.3501240221331736E-2</v>
      </c>
      <c r="S23" s="255">
        <v>3.9374071793385701E-2</v>
      </c>
      <c r="T23" s="257">
        <v>4.2900954903464239E-2</v>
      </c>
      <c r="U23" s="257">
        <f>Australia!Y51</f>
        <v>2.6299081035923155E-2</v>
      </c>
      <c r="V23" s="257">
        <f>Australia!$AB51</f>
        <v>6.2190674654858391E-3</v>
      </c>
      <c r="W23" s="257">
        <f>Australia!$AE51</f>
        <v>5.8893958515353617E-3</v>
      </c>
      <c r="X23" s="257">
        <f>Australia!$AH51</f>
        <v>8.293389094418524E-2</v>
      </c>
      <c r="Y23" s="257">
        <f>Australia!$AK51</f>
        <v>6.6185426135519698E-2</v>
      </c>
      <c r="Z23" s="257">
        <f>Australia!$AN51</f>
        <v>6.2104705915131841E-2</v>
      </c>
      <c r="AA23" s="257">
        <f>Australia!$AQ51</f>
        <v>6.8966421825813251E-2</v>
      </c>
      <c r="AB23" s="257">
        <f>Australia!$AT51</f>
        <v>8.7265945176568716E-2</v>
      </c>
      <c r="AC23" s="257">
        <f>Australia!$AW51</f>
        <v>7.7801602527931335E-2</v>
      </c>
      <c r="AD23" s="257">
        <f>Australia!$AZ51</f>
        <v>8.3556709666610773E-2</v>
      </c>
      <c r="AE23" s="257">
        <f>Australia!$BC51</f>
        <v>8.2292914846739507E-2</v>
      </c>
      <c r="AF23" s="257">
        <f>Australia!$BF51</f>
        <v>8.7964285714285717E-2</v>
      </c>
    </row>
    <row r="24" spans="1:32">
      <c r="A24" s="272"/>
      <c r="B24" s="273"/>
      <c r="C24" s="273"/>
      <c r="D24" s="273"/>
      <c r="E24" s="273"/>
      <c r="F24" s="273"/>
      <c r="G24" s="273"/>
      <c r="H24" s="273"/>
      <c r="I24" s="273"/>
      <c r="J24" s="273"/>
      <c r="K24" s="271"/>
      <c r="M24" s="258" t="s">
        <v>23</v>
      </c>
      <c r="N24" s="259">
        <v>0.21491097512037638</v>
      </c>
      <c r="O24" s="260">
        <v>1.4797763893455995E-2</v>
      </c>
      <c r="P24" s="259">
        <v>1.7498379779649964E-2</v>
      </c>
      <c r="Q24" s="260">
        <v>2.2133757961783518E-2</v>
      </c>
      <c r="R24" s="259">
        <v>3.4117463779404833E-2</v>
      </c>
      <c r="S24" s="259">
        <v>7.1557698101837985E-2</v>
      </c>
      <c r="T24" s="261">
        <v>7.4230282581189355E-2</v>
      </c>
      <c r="U24" s="261">
        <f>Australia!Y52</f>
        <v>6.0201544300484189E-2</v>
      </c>
      <c r="V24" s="261">
        <f>Australia!$AB52</f>
        <v>4.962350327120113E-2</v>
      </c>
      <c r="W24" s="261">
        <f>Australia!$AE52</f>
        <v>6.844643067152778E-2</v>
      </c>
      <c r="X24" s="261">
        <f>Australia!$AH52</f>
        <v>4.7771051183269186E-2</v>
      </c>
      <c r="Y24" s="261">
        <f>Australia!$AK52</f>
        <v>2.773400567286477E-2</v>
      </c>
      <c r="Z24" s="261">
        <f>Australia!$AN52</f>
        <v>2.3305734437289116E-2</v>
      </c>
      <c r="AA24" s="261">
        <f>Australia!$AQ52</f>
        <v>3.4062531215662828E-2</v>
      </c>
      <c r="AB24" s="261">
        <f>Australia!$AT52</f>
        <v>8.7905718701699609E-3</v>
      </c>
      <c r="AC24" s="261">
        <f>Australia!$AW52</f>
        <v>6.0997797567748702E-2</v>
      </c>
      <c r="AD24" s="261">
        <f>Australia!$AZ52</f>
        <v>7.6895306859205759E-2</v>
      </c>
      <c r="AE24" s="261">
        <f>Australia!$BC52</f>
        <v>3.0673818303721179E-2</v>
      </c>
      <c r="AF24" s="261">
        <f>Australia!$BF52</f>
        <v>6.5295169946332665E-2</v>
      </c>
    </row>
    <row r="25" spans="1:32">
      <c r="A25" s="272"/>
      <c r="B25" s="273"/>
      <c r="C25" s="273"/>
      <c r="D25" s="273"/>
      <c r="E25" s="273"/>
      <c r="F25" s="273"/>
      <c r="G25" s="273"/>
      <c r="H25" s="273"/>
      <c r="I25" s="273"/>
      <c r="J25" s="273"/>
      <c r="K25" s="271"/>
    </row>
    <row r="26" spans="1:32">
      <c r="A26" s="272"/>
      <c r="B26" s="273"/>
      <c r="C26" s="273"/>
      <c r="D26" s="273"/>
      <c r="E26" s="273"/>
      <c r="F26" s="273"/>
      <c r="G26" s="273"/>
      <c r="H26" s="273"/>
      <c r="I26" s="273"/>
      <c r="J26" s="273"/>
      <c r="K26" s="271"/>
      <c r="M26" s="226" t="s">
        <v>41</v>
      </c>
      <c r="N26" s="226"/>
      <c r="O26" s="226"/>
      <c r="P26" s="226"/>
      <c r="Q26" s="226"/>
      <c r="R26" s="226"/>
      <c r="S26" s="226"/>
      <c r="T26" s="227"/>
      <c r="U26" s="227"/>
    </row>
    <row r="27" spans="1:32" ht="26.25">
      <c r="A27" s="272"/>
      <c r="B27" s="273"/>
      <c r="C27" s="273"/>
      <c r="D27" s="273"/>
      <c r="E27" s="273"/>
      <c r="F27" s="273"/>
      <c r="G27" s="273"/>
      <c r="H27" s="273"/>
      <c r="I27" s="273"/>
      <c r="J27" s="273"/>
      <c r="K27" s="271"/>
      <c r="M27" s="250" t="s">
        <v>0</v>
      </c>
      <c r="N27" s="251">
        <v>2000</v>
      </c>
      <c r="O27" s="249">
        <v>2001</v>
      </c>
      <c r="P27" s="248">
        <v>2002</v>
      </c>
      <c r="Q27" s="249">
        <v>2003</v>
      </c>
      <c r="R27" s="248">
        <v>2004</v>
      </c>
      <c r="S27" s="248">
        <v>2005</v>
      </c>
      <c r="T27" s="248">
        <v>2006</v>
      </c>
      <c r="U27" s="249">
        <v>2007</v>
      </c>
      <c r="V27" s="249">
        <v>2008</v>
      </c>
      <c r="W27" s="249">
        <v>2009</v>
      </c>
      <c r="X27" s="249">
        <v>2010</v>
      </c>
      <c r="Y27" s="249">
        <v>2011</v>
      </c>
      <c r="Z27" s="249">
        <v>2012</v>
      </c>
      <c r="AA27" s="249">
        <v>2013</v>
      </c>
      <c r="AB27" s="249">
        <v>2014</v>
      </c>
      <c r="AC27" s="249">
        <v>2015</v>
      </c>
      <c r="AD27" s="249">
        <v>2016</v>
      </c>
      <c r="AE27" s="249">
        <v>2017</v>
      </c>
      <c r="AF27" s="249">
        <v>2018</v>
      </c>
    </row>
    <row r="28" spans="1:32">
      <c r="A28" s="272"/>
      <c r="B28" s="273"/>
      <c r="C28" s="273"/>
      <c r="D28" s="273"/>
      <c r="E28" s="273"/>
      <c r="F28" s="273"/>
      <c r="G28" s="273"/>
      <c r="H28" s="273"/>
      <c r="I28" s="273"/>
      <c r="J28" s="273"/>
      <c r="K28" s="271"/>
      <c r="M28" s="252" t="s">
        <v>6</v>
      </c>
      <c r="N28" s="255"/>
      <c r="O28" s="262">
        <f>Australia!G7-Australia!D7</f>
        <v>-14043</v>
      </c>
      <c r="P28" s="262">
        <f>Australia!J7-Australia!G7</f>
        <v>-8580</v>
      </c>
      <c r="Q28" s="262">
        <f>Australia!M7-Australia!J7</f>
        <v>-3507</v>
      </c>
      <c r="R28" s="262">
        <f>Australia!P7-Australia!M7</f>
        <v>-77</v>
      </c>
      <c r="S28" s="262">
        <f>Australia!S7-Australia!P7</f>
        <v>7311</v>
      </c>
      <c r="T28" s="262">
        <f>Australia!V7-Australia!S7</f>
        <v>15021</v>
      </c>
      <c r="U28" s="262">
        <f>Australia!Y7-Australia!V7</f>
        <v>33389</v>
      </c>
      <c r="V28" s="262">
        <f>Australia!$AB7-Australia!Y7</f>
        <v>24470</v>
      </c>
      <c r="W28" s="262">
        <f>Australia!$AE7-Australia!AB7</f>
        <v>19369</v>
      </c>
      <c r="X28" s="262">
        <f>Australia!AH7-Australia!AE7</f>
        <v>14706</v>
      </c>
      <c r="Y28" s="262">
        <f>Australia!AK7-Australia!AH7</f>
        <v>19895</v>
      </c>
      <c r="Z28" s="262">
        <f>Australia!AN7-Australia!AK7</f>
        <v>15952</v>
      </c>
      <c r="AA28" s="262">
        <f>Australia!AQ7-Australia!AN7</f>
        <v>7450</v>
      </c>
      <c r="AB28" s="262">
        <f>Australia!AT7-Australia!AQ7</f>
        <v>6111</v>
      </c>
      <c r="AC28" s="262">
        <f>Australia!AW7-Australia!AT7</f>
        <v>-957</v>
      </c>
      <c r="AD28" s="262">
        <f>Australia!AZ7-Australia!AW7</f>
        <v>-11583</v>
      </c>
      <c r="AE28" s="262">
        <f>Australia!BC7-Australia!AZ7</f>
        <v>-19637</v>
      </c>
      <c r="AF28" s="262">
        <f>Australia!BF7-Australia!BC7</f>
        <v>-23734</v>
      </c>
    </row>
    <row r="29" spans="1:32">
      <c r="A29" s="272"/>
      <c r="B29" s="273"/>
      <c r="C29" s="273"/>
      <c r="D29" s="273"/>
      <c r="E29" s="273"/>
      <c r="F29" s="273"/>
      <c r="G29" s="273"/>
      <c r="H29" s="273"/>
      <c r="I29" s="273"/>
      <c r="J29" s="273"/>
      <c r="K29" s="271"/>
      <c r="M29" s="252" t="s">
        <v>7</v>
      </c>
      <c r="N29" s="255"/>
      <c r="O29" s="127">
        <f>Australia!G8-Australia!D8</f>
        <v>-21160</v>
      </c>
      <c r="P29" s="127">
        <f>Australia!J8-Australia!G8</f>
        <v>-21418</v>
      </c>
      <c r="Q29" s="127">
        <f>Australia!M8-Australia!J8</f>
        <v>-16564</v>
      </c>
      <c r="R29" s="127">
        <f>Australia!P8-Australia!M8</f>
        <v>-11698</v>
      </c>
      <c r="S29" s="127">
        <f>Australia!S8-Australia!P8</f>
        <v>-5592</v>
      </c>
      <c r="T29" s="127">
        <f>Australia!V8-Australia!S8</f>
        <v>5141</v>
      </c>
      <c r="U29" s="127">
        <f>Australia!Y8-Australia!V8</f>
        <v>21598</v>
      </c>
      <c r="V29" s="127">
        <f>Australia!$AB8-Australia!Y8</f>
        <v>15785</v>
      </c>
      <c r="W29" s="127">
        <f>Australia!$AE8-Australia!AB8</f>
        <v>12425</v>
      </c>
      <c r="X29" s="127">
        <f>Australia!AH8-Australia!AE8</f>
        <v>18530</v>
      </c>
      <c r="Y29" s="127">
        <f>Australia!AK8-Australia!AH8</f>
        <v>25934</v>
      </c>
      <c r="Z29" s="127">
        <f>Australia!AN8-Australia!AK8</f>
        <v>32293</v>
      </c>
      <c r="AA29" s="127">
        <f>Australia!AQ8-Australia!AN8</f>
        <v>25890</v>
      </c>
      <c r="AB29" s="127">
        <f>Australia!AT8-Australia!AQ8</f>
        <v>24523</v>
      </c>
      <c r="AC29" s="127">
        <f>Australia!AW8-Australia!AT8</f>
        <v>12153</v>
      </c>
      <c r="AD29" s="127">
        <f>Australia!AZ8-Australia!AW8</f>
        <v>912</v>
      </c>
      <c r="AE29" s="127">
        <f>Australia!BC8-Australia!AZ8</f>
        <v>-2685</v>
      </c>
      <c r="AF29" s="262">
        <f>Australia!BF8-Australia!BC8</f>
        <v>-9175</v>
      </c>
    </row>
    <row r="30" spans="1:32">
      <c r="A30" s="272"/>
      <c r="B30" s="273"/>
      <c r="C30" s="273"/>
      <c r="D30" s="273"/>
      <c r="E30" s="273"/>
      <c r="F30" s="273"/>
      <c r="G30" s="273"/>
      <c r="H30" s="273"/>
      <c r="I30" s="273"/>
      <c r="J30" s="273"/>
      <c r="K30" s="271"/>
      <c r="M30" s="252" t="s">
        <v>8</v>
      </c>
      <c r="N30" s="255"/>
      <c r="O30" s="127">
        <f>Australia!G9-Australia!D9</f>
        <v>-16857</v>
      </c>
      <c r="P30" s="127">
        <f>Australia!J9-Australia!G9</f>
        <v>-14398</v>
      </c>
      <c r="Q30" s="127">
        <f>Australia!M9-Australia!J9</f>
        <v>-17417</v>
      </c>
      <c r="R30" s="127">
        <f>Australia!P9-Australia!M9</f>
        <v>-11690</v>
      </c>
      <c r="S30" s="127">
        <f>Australia!S9-Australia!P9</f>
        <v>-10700</v>
      </c>
      <c r="T30" s="127">
        <f>Australia!V9-Australia!S9</f>
        <v>-3293</v>
      </c>
      <c r="U30" s="127">
        <f>Australia!Y9-Australia!V9</f>
        <v>11118</v>
      </c>
      <c r="V30" s="127">
        <f>Australia!$AB9-Australia!Y9</f>
        <v>4743</v>
      </c>
      <c r="W30" s="127">
        <f>Australia!$AE9-Australia!AB9</f>
        <v>3710</v>
      </c>
      <c r="X30" s="127">
        <f>Australia!AH9-Australia!AE9</f>
        <v>6256</v>
      </c>
      <c r="Y30" s="127">
        <f>Australia!AK9-Australia!AH9</f>
        <v>11399</v>
      </c>
      <c r="Z30" s="127">
        <f>Australia!AN9-Australia!AK9</f>
        <v>14788</v>
      </c>
      <c r="AA30" s="127">
        <f>Australia!AQ9-Australia!AN9</f>
        <v>13041</v>
      </c>
      <c r="AB30" s="127">
        <f>Australia!AT9-Australia!AQ9</f>
        <v>12610</v>
      </c>
      <c r="AC30" s="127">
        <f>Australia!AW9-Australia!AT9</f>
        <v>11227</v>
      </c>
      <c r="AD30" s="127">
        <f>Australia!AZ9-Australia!AW9</f>
        <v>12889</v>
      </c>
      <c r="AE30" s="127">
        <f>Australia!BC9-Australia!AZ9</f>
        <v>10815</v>
      </c>
      <c r="AF30" s="262">
        <f>Australia!BF9-Australia!BC9</f>
        <v>9232</v>
      </c>
    </row>
    <row r="31" spans="1:32">
      <c r="A31" s="272"/>
      <c r="B31" s="273"/>
      <c r="C31" s="273"/>
      <c r="D31" s="273"/>
      <c r="E31" s="273"/>
      <c r="F31" s="273"/>
      <c r="G31" s="273"/>
      <c r="H31" s="273"/>
      <c r="I31" s="273"/>
      <c r="J31" s="273"/>
      <c r="K31" s="271"/>
      <c r="M31" s="252" t="s">
        <v>9</v>
      </c>
      <c r="N31" s="255"/>
      <c r="O31" s="127">
        <f>Australia!G10-Australia!D10</f>
        <v>21769</v>
      </c>
      <c r="P31" s="127">
        <f>Australia!J10-Australia!G10</f>
        <v>-5088</v>
      </c>
      <c r="Q31" s="127">
        <f>Australia!M10-Australia!J10</f>
        <v>-8141</v>
      </c>
      <c r="R31" s="127">
        <f>Australia!P10-Australia!M10</f>
        <v>-8772</v>
      </c>
      <c r="S31" s="127">
        <f>Australia!S10-Australia!P10</f>
        <v>-1953</v>
      </c>
      <c r="T31" s="127">
        <f>Australia!V10-Australia!S10</f>
        <v>916</v>
      </c>
      <c r="U31" s="127">
        <f>Australia!Y10-Australia!V10</f>
        <v>14222</v>
      </c>
      <c r="V31" s="127">
        <f>Australia!$AB10-Australia!Y10</f>
        <v>4688</v>
      </c>
      <c r="W31" s="127">
        <f>Australia!$AE10-Australia!AB10</f>
        <v>3340</v>
      </c>
      <c r="X31" s="127">
        <f>Australia!AH10-Australia!AE10</f>
        <v>2002</v>
      </c>
      <c r="Y31" s="127">
        <f>Australia!AK10-Australia!AH10</f>
        <v>4156</v>
      </c>
      <c r="Z31" s="127">
        <f>Australia!AN10-Australia!AK10</f>
        <v>4911</v>
      </c>
      <c r="AA31" s="127">
        <f>Australia!AQ10-Australia!AN10</f>
        <v>4253</v>
      </c>
      <c r="AB31" s="127">
        <f>Australia!AT10-Australia!AQ10</f>
        <v>4061</v>
      </c>
      <c r="AC31" s="127">
        <f>Australia!AW10-Australia!AT10</f>
        <v>-130</v>
      </c>
      <c r="AD31" s="127">
        <f>Australia!AZ10-Australia!AW10</f>
        <v>-4721</v>
      </c>
      <c r="AE31" s="127">
        <f>Australia!BC10-Australia!AZ10</f>
        <v>-2119</v>
      </c>
      <c r="AF31" s="262">
        <f>Australia!BF10-Australia!BC10</f>
        <v>-3054</v>
      </c>
    </row>
    <row r="32" spans="1:32" ht="18.75" customHeight="1">
      <c r="A32" s="267"/>
      <c r="B32" s="226"/>
      <c r="C32" s="226"/>
      <c r="D32" s="226"/>
      <c r="E32" s="226"/>
      <c r="F32" s="226"/>
      <c r="G32" s="226"/>
      <c r="H32" s="226"/>
      <c r="I32" s="226"/>
      <c r="J32" s="226"/>
      <c r="K32" s="274"/>
      <c r="M32" s="252" t="s">
        <v>24</v>
      </c>
      <c r="N32" s="255"/>
      <c r="O32" s="127">
        <f>Australia!G11-Australia!D11</f>
        <v>40697</v>
      </c>
      <c r="P32" s="127">
        <f>Australia!J11-Australia!G11</f>
        <v>21926</v>
      </c>
      <c r="Q32" s="127">
        <f>Australia!M11-Australia!J11</f>
        <v>-1118</v>
      </c>
      <c r="R32" s="127">
        <f>Australia!P11-Australia!M11</f>
        <v>13110</v>
      </c>
      <c r="S32" s="127">
        <f>Australia!S11-Australia!P11</f>
        <v>15919</v>
      </c>
      <c r="T32" s="127">
        <f>Australia!V11-Australia!S11</f>
        <v>23327</v>
      </c>
      <c r="U32" s="127">
        <f>Australia!Y11-Australia!V11</f>
        <v>22191</v>
      </c>
      <c r="V32" s="127">
        <f>Australia!$AB11-Australia!Y11</f>
        <v>19675</v>
      </c>
      <c r="W32" s="127">
        <f>Australia!$AE11-Australia!AB11</f>
        <v>6781</v>
      </c>
      <c r="X32" s="127">
        <f>Australia!AH11-Australia!AE11</f>
        <v>12718</v>
      </c>
      <c r="Y32" s="127">
        <f>Australia!AK11-Australia!AH11</f>
        <v>12149</v>
      </c>
      <c r="Z32" s="127">
        <f>Australia!AN11-Australia!AK11</f>
        <v>16681</v>
      </c>
      <c r="AA32" s="127">
        <f>Australia!AQ11-Australia!AN11</f>
        <v>10883</v>
      </c>
      <c r="AB32" s="127">
        <f>Australia!AT11-Australia!AQ11</f>
        <v>4697</v>
      </c>
      <c r="AC32" s="127">
        <f>Australia!AW11-Australia!AT11</f>
        <v>-9096</v>
      </c>
      <c r="AD32" s="127">
        <f>Australia!AZ11-Australia!AW11</f>
        <v>-12038</v>
      </c>
      <c r="AE32" s="127">
        <f>Australia!BC11-Australia!AZ11</f>
        <v>-15181</v>
      </c>
      <c r="AF32" s="262">
        <f>Australia!BF11-Australia!BC11</f>
        <v>-16007</v>
      </c>
    </row>
    <row r="33" spans="1:32" ht="13.15">
      <c r="A33" s="275"/>
      <c r="B33" s="276"/>
      <c r="C33" s="277"/>
      <c r="D33" s="276"/>
      <c r="E33" s="276"/>
      <c r="F33" s="276"/>
      <c r="G33" s="276"/>
      <c r="H33" s="276"/>
      <c r="I33" s="276"/>
      <c r="J33" s="276"/>
      <c r="K33" s="278"/>
      <c r="M33" s="252" t="s">
        <v>11</v>
      </c>
      <c r="N33" s="255"/>
      <c r="O33" s="127">
        <f>Australia!G12-Australia!D12</f>
        <v>-9565</v>
      </c>
      <c r="P33" s="127">
        <f>Australia!J12-Australia!G12</f>
        <v>-12226</v>
      </c>
      <c r="Q33" s="127">
        <f>Australia!M12-Australia!J12</f>
        <v>-565</v>
      </c>
      <c r="R33" s="127">
        <f>Australia!P12-Australia!M12</f>
        <v>-1897</v>
      </c>
      <c r="S33" s="127">
        <f>Australia!S12-Australia!P12</f>
        <v>11849</v>
      </c>
      <c r="T33" s="127">
        <f>Australia!V12-Australia!S12</f>
        <v>26948</v>
      </c>
      <c r="U33" s="127">
        <f>Australia!Y12-Australia!V12</f>
        <v>53315</v>
      </c>
      <c r="V33" s="127">
        <f>Australia!$AB12-Australia!Y12</f>
        <v>30897</v>
      </c>
      <c r="W33" s="127">
        <f>Australia!$AE12-Australia!AB12</f>
        <v>16556</v>
      </c>
      <c r="X33" s="127">
        <f>Australia!AH12-Australia!AE12</f>
        <v>18328</v>
      </c>
      <c r="Y33" s="127">
        <f>Australia!AK12-Australia!AH12</f>
        <v>16425</v>
      </c>
      <c r="Z33" s="127">
        <f>Australia!AN12-Australia!AK12</f>
        <v>14451</v>
      </c>
      <c r="AA33" s="127">
        <f>Australia!AQ12-Australia!AN12</f>
        <v>8155</v>
      </c>
      <c r="AB33" s="127">
        <f>Australia!AT12-Australia!AQ12</f>
        <v>-839</v>
      </c>
      <c r="AC33" s="127">
        <f>Australia!AW12-Australia!AT12</f>
        <v>-8879</v>
      </c>
      <c r="AD33" s="127">
        <f>Australia!AZ12-Australia!AW12</f>
        <v>-24416</v>
      </c>
      <c r="AE33" s="127">
        <f>Australia!BC12-Australia!AZ12</f>
        <v>-27536</v>
      </c>
      <c r="AF33" s="262">
        <f>Australia!BF12-Australia!BC12</f>
        <v>-33975</v>
      </c>
    </row>
    <row r="34" spans="1:32" ht="17.649999999999999">
      <c r="A34" s="141" t="s">
        <v>53</v>
      </c>
      <c r="B34" s="137"/>
      <c r="C34" s="137"/>
      <c r="D34" s="139"/>
      <c r="E34" s="139"/>
      <c r="F34" s="139"/>
      <c r="G34" s="139"/>
      <c r="H34" s="139"/>
      <c r="I34" s="139"/>
      <c r="J34" s="139"/>
      <c r="K34" s="145"/>
      <c r="M34" s="252" t="s">
        <v>12</v>
      </c>
      <c r="N34" s="255"/>
      <c r="O34" s="127">
        <f>Australia!G13-Australia!D13</f>
        <v>-17263</v>
      </c>
      <c r="P34" s="127">
        <f>Australia!J13-Australia!G13</f>
        <v>-16370</v>
      </c>
      <c r="Q34" s="127">
        <f>Australia!M13-Australia!J13</f>
        <v>-17764</v>
      </c>
      <c r="R34" s="127">
        <f>Australia!P13-Australia!M13</f>
        <v>-15615</v>
      </c>
      <c r="S34" s="127">
        <f>Australia!S13-Australia!P13</f>
        <v>-8383</v>
      </c>
      <c r="T34" s="127">
        <f>Australia!V13-Australia!S13</f>
        <v>-446</v>
      </c>
      <c r="U34" s="127">
        <f>Australia!Y13-Australia!V13</f>
        <v>34169</v>
      </c>
      <c r="V34" s="127">
        <f>Australia!$AB13-Australia!Y13</f>
        <v>19680</v>
      </c>
      <c r="W34" s="127">
        <f>Australia!$AE13-Australia!AB13</f>
        <v>11197</v>
      </c>
      <c r="X34" s="127">
        <f>Australia!AH13-Australia!AE13</f>
        <v>23222</v>
      </c>
      <c r="Y34" s="127">
        <f>Australia!AK13-Australia!AH13</f>
        <v>33738</v>
      </c>
      <c r="Z34" s="127">
        <f>Australia!AN13-Australia!AK13</f>
        <v>36523</v>
      </c>
      <c r="AA34" s="127">
        <f>Australia!AQ13-Australia!AN13</f>
        <v>30915</v>
      </c>
      <c r="AB34" s="127">
        <f>Australia!AT13-Australia!AQ13</f>
        <v>29463</v>
      </c>
      <c r="AC34" s="127">
        <f>Australia!AW13-Australia!AT13</f>
        <v>16463</v>
      </c>
      <c r="AD34" s="127">
        <f>Australia!AZ13-Australia!AW13</f>
        <v>-11132</v>
      </c>
      <c r="AE34" s="127">
        <f>Australia!BC13-Australia!AZ13</f>
        <v>-19040</v>
      </c>
      <c r="AF34" s="262">
        <f>Australia!BF13-Australia!BC13</f>
        <v>-27710</v>
      </c>
    </row>
    <row r="35" spans="1:32" ht="13.15">
      <c r="A35" s="5" t="s">
        <v>51</v>
      </c>
      <c r="B35" s="10"/>
      <c r="D35" s="48" t="s">
        <v>56</v>
      </c>
      <c r="E35" s="14"/>
      <c r="F35" s="57"/>
      <c r="G35" s="57"/>
      <c r="H35" s="57"/>
      <c r="I35" s="57"/>
      <c r="J35" s="134"/>
      <c r="K35" s="42"/>
      <c r="M35" s="252" t="s">
        <v>13</v>
      </c>
      <c r="N35" s="255"/>
      <c r="O35" s="127">
        <f>Australia!G14-Australia!D14</f>
        <v>-36589</v>
      </c>
      <c r="P35" s="127">
        <f>Australia!J14-Australia!G14</f>
        <v>-30714</v>
      </c>
      <c r="Q35" s="127">
        <f>Australia!M14-Australia!J14</f>
        <v>-22204</v>
      </c>
      <c r="R35" s="127">
        <f>Australia!P14-Australia!M14</f>
        <v>-6524</v>
      </c>
      <c r="S35" s="127">
        <f>Australia!S14-Australia!P14</f>
        <v>6783</v>
      </c>
      <c r="T35" s="127">
        <f>Australia!V14-Australia!S14</f>
        <v>22012</v>
      </c>
      <c r="U35" s="127">
        <f>Australia!Y14-Australia!V14</f>
        <v>38519</v>
      </c>
      <c r="V35" s="127">
        <f>Australia!$AB14-Australia!Y14</f>
        <v>16196</v>
      </c>
      <c r="W35" s="127">
        <f>Australia!$AE14-Australia!AB14</f>
        <v>8370</v>
      </c>
      <c r="X35" s="127">
        <f>Australia!AH14-Australia!AE14</f>
        <v>4642</v>
      </c>
      <c r="Y35" s="127">
        <f>Australia!AK14-Australia!AH14</f>
        <v>3414</v>
      </c>
      <c r="Z35" s="127">
        <f>Australia!AN14-Australia!AK14</f>
        <v>9282</v>
      </c>
      <c r="AA35" s="127">
        <f>Australia!AQ14-Australia!AN14</f>
        <v>12277</v>
      </c>
      <c r="AB35" s="127">
        <f>Australia!AT14-Australia!AQ14</f>
        <v>13173</v>
      </c>
      <c r="AC35" s="127">
        <f>Australia!AW14-Australia!AT14</f>
        <v>15480</v>
      </c>
      <c r="AD35" s="127">
        <f>Australia!AZ14-Australia!AW14</f>
        <v>14058</v>
      </c>
      <c r="AE35" s="127">
        <f>Australia!BC14-Australia!AZ14</f>
        <v>12897</v>
      </c>
      <c r="AF35" s="262">
        <f>Australia!BF14-Australia!BC14</f>
        <v>10217</v>
      </c>
    </row>
    <row r="36" spans="1:32">
      <c r="A36" s="272"/>
      <c r="B36" s="273"/>
      <c r="C36" s="273"/>
      <c r="D36" s="273"/>
      <c r="E36" s="273"/>
      <c r="F36" s="273"/>
      <c r="G36" s="273"/>
      <c r="H36" s="273"/>
      <c r="I36" s="273"/>
      <c r="J36" s="273"/>
      <c r="K36" s="274"/>
      <c r="M36" s="252" t="s">
        <v>14</v>
      </c>
      <c r="N36" s="255"/>
      <c r="O36" s="127">
        <f>Australia!G15-Australia!D15</f>
        <v>-14324</v>
      </c>
      <c r="P36" s="127">
        <f>Australia!J15-Australia!G15</f>
        <v>-16772</v>
      </c>
      <c r="Q36" s="127">
        <f>Australia!M15-Australia!J15</f>
        <v>-14988</v>
      </c>
      <c r="R36" s="127">
        <f>Australia!P15-Australia!M15</f>
        <v>-16333</v>
      </c>
      <c r="S36" s="127">
        <f>Australia!S15-Australia!P15</f>
        <v>-15881</v>
      </c>
      <c r="T36" s="127">
        <f>Australia!V15-Australia!S15</f>
        <v>-11075</v>
      </c>
      <c r="U36" s="127">
        <f>Australia!Y15-Australia!V15</f>
        <v>9139</v>
      </c>
      <c r="V36" s="127">
        <f>Australia!$AB15-Australia!Y15</f>
        <v>4291</v>
      </c>
      <c r="W36" s="127">
        <f>Australia!$AE15-Australia!AB15</f>
        <v>11573</v>
      </c>
      <c r="X36" s="127">
        <f>Australia!AH15-Australia!AE15</f>
        <v>23981</v>
      </c>
      <c r="Y36" s="127">
        <f>Australia!AK15-Australia!AH15</f>
        <v>34456</v>
      </c>
      <c r="Z36" s="127">
        <f>Australia!AN15-Australia!AK15</f>
        <v>31513</v>
      </c>
      <c r="AA36" s="127">
        <f>Australia!AQ15-Australia!AN15</f>
        <v>14543</v>
      </c>
      <c r="AB36" s="127">
        <f>Australia!AT15-Australia!AQ15</f>
        <v>8797</v>
      </c>
      <c r="AC36" s="127">
        <f>Australia!AW15-Australia!AT15</f>
        <v>-6551</v>
      </c>
      <c r="AD36" s="127">
        <f>Australia!AZ15-Australia!AW15</f>
        <v>-20296</v>
      </c>
      <c r="AE36" s="127">
        <f>Australia!BC15-Australia!AZ15</f>
        <v>-15825</v>
      </c>
      <c r="AF36" s="262">
        <f>Australia!BF15-Australia!BC15</f>
        <v>-8529</v>
      </c>
    </row>
    <row r="37" spans="1:32">
      <c r="A37" s="272"/>
      <c r="B37" s="273"/>
      <c r="C37" s="273"/>
      <c r="D37" s="273"/>
      <c r="E37" s="273"/>
      <c r="F37" s="273"/>
      <c r="G37" s="273"/>
      <c r="H37" s="273"/>
      <c r="I37" s="273"/>
      <c r="J37" s="273"/>
      <c r="K37" s="271"/>
      <c r="M37" s="252" t="s">
        <v>15</v>
      </c>
      <c r="N37" s="255"/>
      <c r="O37" s="127">
        <f>Australia!G16-Australia!D16</f>
        <v>-7748</v>
      </c>
      <c r="P37" s="127">
        <f>Australia!J16-Australia!G16</f>
        <v>-13108</v>
      </c>
      <c r="Q37" s="127">
        <f>Australia!M16-Australia!J16</f>
        <v>-10194</v>
      </c>
      <c r="R37" s="127">
        <f>Australia!P16-Australia!M16</f>
        <v>-2518</v>
      </c>
      <c r="S37" s="127">
        <f>Australia!S16-Australia!P16</f>
        <v>162</v>
      </c>
      <c r="T37" s="127">
        <f>Australia!V16-Australia!S16</f>
        <v>6862</v>
      </c>
      <c r="U37" s="127">
        <f>Australia!Y16-Australia!V16</f>
        <v>17871</v>
      </c>
      <c r="V37" s="127">
        <f>Australia!$AB16-Australia!Y16</f>
        <v>8428</v>
      </c>
      <c r="W37" s="127">
        <f>Australia!$AE16-Australia!AB16</f>
        <v>-421</v>
      </c>
      <c r="X37" s="127">
        <f>Australia!AH16-Australia!AE16</f>
        <v>-2063</v>
      </c>
      <c r="Y37" s="127">
        <f>Australia!AK16-Australia!AH16</f>
        <v>-2702</v>
      </c>
      <c r="Z37" s="127">
        <f>Australia!AN16-Australia!AK16</f>
        <v>1185</v>
      </c>
      <c r="AA37" s="127">
        <f>Australia!AQ16-Australia!AN16</f>
        <v>2577</v>
      </c>
      <c r="AB37" s="127">
        <f>Australia!AT16-Australia!AQ16</f>
        <v>13052</v>
      </c>
      <c r="AC37" s="127">
        <f>Australia!AW16-Australia!AT16</f>
        <v>15636</v>
      </c>
      <c r="AD37" s="127">
        <f>Australia!AZ16-Australia!AW16</f>
        <v>17771</v>
      </c>
      <c r="AE37" s="127">
        <f>Australia!BC16-Australia!AZ16</f>
        <v>10087</v>
      </c>
      <c r="AF37" s="262">
        <f>Australia!BF16-Australia!BC16</f>
        <v>-5131</v>
      </c>
    </row>
    <row r="38" spans="1:32">
      <c r="A38" s="272"/>
      <c r="B38" s="273"/>
      <c r="C38" s="273"/>
      <c r="D38" s="273"/>
      <c r="E38" s="273"/>
      <c r="F38" s="273"/>
      <c r="G38" s="273"/>
      <c r="H38" s="273"/>
      <c r="I38" s="273"/>
      <c r="J38" s="273"/>
      <c r="K38" s="274"/>
      <c r="M38" s="252" t="s">
        <v>16</v>
      </c>
      <c r="N38" s="255"/>
      <c r="O38" s="127">
        <f>Australia!G17-Australia!D17</f>
        <v>-7300</v>
      </c>
      <c r="P38" s="127">
        <f>Australia!J17-Australia!G17</f>
        <v>-10751</v>
      </c>
      <c r="Q38" s="127">
        <f>Australia!M17-Australia!J17</f>
        <v>-5834</v>
      </c>
      <c r="R38" s="127">
        <f>Australia!P17-Australia!M17</f>
        <v>-4399</v>
      </c>
      <c r="S38" s="127">
        <f>Australia!S17-Australia!P17</f>
        <v>-1063</v>
      </c>
      <c r="T38" s="127">
        <f>Australia!V17-Australia!S17</f>
        <v>5900</v>
      </c>
      <c r="U38" s="127">
        <f>Australia!Y17-Australia!V17</f>
        <v>14518</v>
      </c>
      <c r="V38" s="127">
        <f>Australia!$AB17-Australia!Y17</f>
        <v>8717</v>
      </c>
      <c r="W38" s="127">
        <f>Australia!$AE17-Australia!AB17</f>
        <v>10758</v>
      </c>
      <c r="X38" s="127">
        <f>Australia!AH17-Australia!AE17</f>
        <v>13440</v>
      </c>
      <c r="Y38" s="127">
        <f>Australia!AK17-Australia!AH17</f>
        <v>15995</v>
      </c>
      <c r="Z38" s="127">
        <f>Australia!AN17-Australia!AK17</f>
        <v>14586</v>
      </c>
      <c r="AA38" s="127">
        <f>Australia!AQ17-Australia!AN17</f>
        <v>9345</v>
      </c>
      <c r="AB38" s="127">
        <f>Australia!AT17-Australia!AQ17</f>
        <v>970</v>
      </c>
      <c r="AC38" s="127">
        <f>Australia!AW17-Australia!AT17</f>
        <v>-11268</v>
      </c>
      <c r="AD38" s="127">
        <f>Australia!AZ17-Australia!AW17</f>
        <v>-19468</v>
      </c>
      <c r="AE38" s="127">
        <f>Australia!BC17-Australia!AZ17</f>
        <v>-18177</v>
      </c>
      <c r="AF38" s="262">
        <f>Australia!BF17-Australia!BC17</f>
        <v>-13520</v>
      </c>
    </row>
    <row r="39" spans="1:32">
      <c r="A39" s="272"/>
      <c r="B39" s="273"/>
      <c r="C39" s="273"/>
      <c r="D39" s="273"/>
      <c r="E39" s="273"/>
      <c r="F39" s="273"/>
      <c r="G39" s="273"/>
      <c r="H39" s="273"/>
      <c r="I39" s="273"/>
      <c r="J39" s="273"/>
      <c r="K39" s="271"/>
      <c r="M39" s="252" t="s">
        <v>17</v>
      </c>
      <c r="N39" s="255"/>
      <c r="O39" s="127">
        <f>Australia!G18-Australia!D18</f>
        <v>40887</v>
      </c>
      <c r="P39" s="127">
        <f>Australia!J18-Australia!G18</f>
        <v>38351</v>
      </c>
      <c r="Q39" s="127">
        <f>Australia!M18-Australia!J18</f>
        <v>25881</v>
      </c>
      <c r="R39" s="127">
        <f>Australia!P18-Australia!M18</f>
        <v>20955</v>
      </c>
      <c r="S39" s="127">
        <f>Australia!S18-Australia!P18</f>
        <v>23161</v>
      </c>
      <c r="T39" s="127">
        <f>Australia!V18-Australia!S18</f>
        <v>5117</v>
      </c>
      <c r="U39" s="127">
        <f>Australia!Y18-Australia!V18</f>
        <v>9211</v>
      </c>
      <c r="V39" s="127">
        <f>Australia!$AB18-Australia!Y18</f>
        <v>8099</v>
      </c>
      <c r="W39" s="127">
        <f>Australia!$AE18-Australia!AB18</f>
        <v>6979</v>
      </c>
      <c r="X39" s="127">
        <f>Australia!AH18-Australia!AE18</f>
        <v>9331</v>
      </c>
      <c r="Y39" s="127">
        <f>Australia!AK18-Australia!AH18</f>
        <v>12622</v>
      </c>
      <c r="Z39" s="127">
        <f>Australia!AN18-Australia!AK18</f>
        <v>12043</v>
      </c>
      <c r="AA39" s="127">
        <f>Australia!AQ18-Australia!AN18</f>
        <v>11036</v>
      </c>
      <c r="AB39" s="127">
        <f>Australia!AT18-Australia!AQ18</f>
        <v>11962</v>
      </c>
      <c r="AC39" s="127">
        <f>Australia!AW18-Australia!AT18</f>
        <v>7159</v>
      </c>
      <c r="AD39" s="127">
        <f>Australia!AZ18-Australia!AW18</f>
        <v>2527</v>
      </c>
      <c r="AE39" s="127">
        <f>Australia!BC18-Australia!AZ18</f>
        <v>-1480</v>
      </c>
      <c r="AF39" s="262">
        <f>Australia!BF18-Australia!BC18</f>
        <v>-5685</v>
      </c>
    </row>
    <row r="40" spans="1:32">
      <c r="A40" s="272"/>
      <c r="B40" s="273"/>
      <c r="C40" s="273"/>
      <c r="D40" s="273"/>
      <c r="E40" s="273"/>
      <c r="F40" s="273"/>
      <c r="G40" s="273"/>
      <c r="H40" s="273"/>
      <c r="I40" s="273"/>
      <c r="J40" s="273"/>
      <c r="K40" s="271"/>
      <c r="M40" s="252" t="s">
        <v>18</v>
      </c>
      <c r="N40" s="255"/>
      <c r="O40" s="127">
        <f>Australia!G19-Australia!D19</f>
        <v>17180</v>
      </c>
      <c r="P40" s="127">
        <f>Australia!J19-Australia!G19</f>
        <v>16503</v>
      </c>
      <c r="Q40" s="127">
        <f>Australia!M19-Australia!J19</f>
        <v>20869</v>
      </c>
      <c r="R40" s="127">
        <f>Australia!P19-Australia!M19</f>
        <v>26897</v>
      </c>
      <c r="S40" s="127">
        <f>Australia!S19-Australia!P19</f>
        <v>27919</v>
      </c>
      <c r="T40" s="127">
        <f>Australia!V19-Australia!S19</f>
        <v>43112</v>
      </c>
      <c r="U40" s="127">
        <f>Australia!Y19-Australia!V19</f>
        <v>49855</v>
      </c>
      <c r="V40" s="127">
        <f>Australia!$AB19-Australia!Y19</f>
        <v>35240</v>
      </c>
      <c r="W40" s="127">
        <f>Australia!$AE19-Australia!AB19</f>
        <v>27333</v>
      </c>
      <c r="X40" s="127">
        <f>Australia!AH19-Australia!AE19</f>
        <v>29845</v>
      </c>
      <c r="Y40" s="127">
        <f>Australia!AK19-Australia!AH19</f>
        <v>9073</v>
      </c>
      <c r="Z40" s="127">
        <f>Australia!AN19-Australia!AK19</f>
        <v>8438</v>
      </c>
      <c r="AA40" s="127">
        <f>Australia!AQ19-Australia!AN19</f>
        <v>8943</v>
      </c>
      <c r="AB40" s="127">
        <f>Australia!AT19-Australia!AQ19</f>
        <v>8375</v>
      </c>
      <c r="AC40" s="127">
        <f>Australia!AW19-Australia!AT19</f>
        <v>5034</v>
      </c>
      <c r="AD40" s="127">
        <f>Australia!AZ19-Australia!AW19</f>
        <v>4099</v>
      </c>
      <c r="AE40" s="127">
        <f>Australia!BC19-Australia!AZ19</f>
        <v>725</v>
      </c>
      <c r="AF40" s="262">
        <f>Australia!BF19-Australia!BC19</f>
        <v>-586</v>
      </c>
    </row>
    <row r="41" spans="1:32">
      <c r="A41" s="272"/>
      <c r="B41" s="273"/>
      <c r="C41" s="273"/>
      <c r="D41" s="273"/>
      <c r="E41" s="273"/>
      <c r="F41" s="273"/>
      <c r="G41" s="273"/>
      <c r="H41" s="273"/>
      <c r="I41" s="273"/>
      <c r="J41" s="273"/>
      <c r="K41" s="271"/>
      <c r="M41" s="252" t="s">
        <v>19</v>
      </c>
      <c r="N41" s="255"/>
      <c r="O41" s="127">
        <f>Australia!G20-Australia!D20</f>
        <v>13568</v>
      </c>
      <c r="P41" s="127">
        <f>Australia!J20-Australia!G20</f>
        <v>12988</v>
      </c>
      <c r="Q41" s="127">
        <f>Australia!M20-Australia!J20</f>
        <v>15418</v>
      </c>
      <c r="R41" s="127">
        <f>Australia!P20-Australia!M20</f>
        <v>18033</v>
      </c>
      <c r="S41" s="127">
        <f>Australia!S20-Australia!P20</f>
        <v>20578</v>
      </c>
      <c r="T41" s="127">
        <f>Australia!V20-Australia!S20</f>
        <v>19718</v>
      </c>
      <c r="U41" s="127">
        <f>Australia!Y20-Australia!V20</f>
        <v>23350</v>
      </c>
      <c r="V41" s="127">
        <f>Australia!$AB20-Australia!Y20</f>
        <v>25869</v>
      </c>
      <c r="W41" s="127">
        <f>Australia!$AE20-Australia!AB20</f>
        <v>29802</v>
      </c>
      <c r="X41" s="127">
        <f>Australia!AH20-Australia!AE20</f>
        <v>29476</v>
      </c>
      <c r="Y41" s="127">
        <f>Australia!AK20-Australia!AH20</f>
        <v>44392</v>
      </c>
      <c r="Z41" s="127">
        <f>Australia!AN20-Australia!AK20</f>
        <v>44859</v>
      </c>
      <c r="AA41" s="127">
        <f>Australia!AQ20-Australia!AN20</f>
        <v>32940</v>
      </c>
      <c r="AB41" s="127">
        <f>Australia!AT20-Australia!AQ20</f>
        <v>25502</v>
      </c>
      <c r="AC41" s="127">
        <f>Australia!AW20-Australia!AT20</f>
        <v>26135</v>
      </c>
      <c r="AD41" s="127">
        <f>Australia!AZ20-Australia!AW20</f>
        <v>2431</v>
      </c>
      <c r="AE41" s="127">
        <f>Australia!BC20-Australia!AZ20</f>
        <v>-609</v>
      </c>
      <c r="AF41" s="262">
        <f>Australia!BF20-Australia!BC20</f>
        <v>796</v>
      </c>
    </row>
    <row r="42" spans="1:32">
      <c r="A42" s="272"/>
      <c r="B42" s="273"/>
      <c r="C42" s="273"/>
      <c r="D42" s="273"/>
      <c r="E42" s="273"/>
      <c r="F42" s="273"/>
      <c r="G42" s="273"/>
      <c r="H42" s="273"/>
      <c r="I42" s="273"/>
      <c r="J42" s="273"/>
      <c r="K42" s="271"/>
      <c r="M42" s="252" t="s">
        <v>20</v>
      </c>
      <c r="N42" s="255"/>
      <c r="O42" s="127">
        <f>Australia!G21-Australia!D21</f>
        <v>5109</v>
      </c>
      <c r="P42" s="127">
        <f>Australia!J21-Australia!G21</f>
        <v>-249</v>
      </c>
      <c r="Q42" s="127">
        <f>Australia!M21-Australia!J21</f>
        <v>-784</v>
      </c>
      <c r="R42" s="127">
        <f>Australia!P21-Australia!M21</f>
        <v>2921</v>
      </c>
      <c r="S42" s="127">
        <f>Australia!S21-Australia!P21</f>
        <v>5197</v>
      </c>
      <c r="T42" s="127">
        <f>Australia!V21-Australia!S21</f>
        <v>11373</v>
      </c>
      <c r="U42" s="127">
        <f>Australia!Y21-Australia!V21</f>
        <v>16316</v>
      </c>
      <c r="V42" s="127">
        <f>Australia!$AB21-Australia!Y21</f>
        <v>17333</v>
      </c>
      <c r="W42" s="127">
        <f>Australia!$AE21-Australia!AB21</f>
        <v>18837</v>
      </c>
      <c r="X42" s="127">
        <f>Australia!AH21-Australia!AE21</f>
        <v>20540</v>
      </c>
      <c r="Y42" s="127">
        <f>Australia!AK21-Australia!AH21</f>
        <v>18705</v>
      </c>
      <c r="Z42" s="127">
        <f>Australia!AN21-Australia!AK21</f>
        <v>19879</v>
      </c>
      <c r="AA42" s="127">
        <f>Australia!AQ21-Australia!AN21</f>
        <v>24369</v>
      </c>
      <c r="AB42" s="127">
        <f>Australia!AT21-Australia!AQ21</f>
        <v>27512</v>
      </c>
      <c r="AC42" s="127">
        <f>Australia!AW21-Australia!AT21</f>
        <v>23929</v>
      </c>
      <c r="AD42" s="127">
        <f>Australia!AZ21-Australia!AW21</f>
        <v>36644</v>
      </c>
      <c r="AE42" s="127">
        <f>Australia!BC21-Australia!AZ21</f>
        <v>36282</v>
      </c>
      <c r="AF42" s="262">
        <f>Australia!BF21-Australia!BC21</f>
        <v>24380</v>
      </c>
    </row>
    <row r="43" spans="1:32">
      <c r="A43" s="272"/>
      <c r="B43" s="273"/>
      <c r="C43" s="273"/>
      <c r="D43" s="273"/>
      <c r="E43" s="273"/>
      <c r="F43" s="273"/>
      <c r="G43" s="273"/>
      <c r="H43" s="273"/>
      <c r="I43" s="273"/>
      <c r="J43" s="273"/>
      <c r="K43" s="271"/>
      <c r="M43" s="252" t="s">
        <v>21</v>
      </c>
      <c r="N43" s="255"/>
      <c r="O43" s="127">
        <f>Australia!G22-Australia!D22</f>
        <v>12386</v>
      </c>
      <c r="P43" s="127">
        <f>Australia!J22-Australia!G22</f>
        <v>12073</v>
      </c>
      <c r="Q43" s="127">
        <f>Australia!M22-Australia!J22</f>
        <v>12726</v>
      </c>
      <c r="R43" s="127">
        <f>Australia!P22-Australia!M22</f>
        <v>11434</v>
      </c>
      <c r="S43" s="127">
        <f>Australia!S22-Australia!P22</f>
        <v>12204</v>
      </c>
      <c r="T43" s="127">
        <f>Australia!V22-Australia!S22</f>
        <v>5910</v>
      </c>
      <c r="U43" s="127">
        <f>Australia!Y22-Australia!V22</f>
        <v>4410</v>
      </c>
      <c r="V43" s="127">
        <f>Australia!$AB22-Australia!Y22</f>
        <v>2654</v>
      </c>
      <c r="W43" s="127">
        <f>Australia!$AE22-Australia!AB22</f>
        <v>4382</v>
      </c>
      <c r="X43" s="127">
        <f>Australia!AH22-Australia!AE22</f>
        <v>4758</v>
      </c>
      <c r="Y43" s="127">
        <f>Australia!AK22-Australia!AH22</f>
        <v>10046</v>
      </c>
      <c r="Z43" s="127">
        <f>Australia!AN22-Australia!AK22</f>
        <v>13618</v>
      </c>
      <c r="AA43" s="127">
        <f>Australia!AQ22-Australia!AN22</f>
        <v>14951</v>
      </c>
      <c r="AB43" s="127">
        <f>Australia!AT22-Australia!AQ22</f>
        <v>16218</v>
      </c>
      <c r="AC43" s="127">
        <f>Australia!AW22-Australia!AT22</f>
        <v>16705</v>
      </c>
      <c r="AD43" s="127">
        <f>Australia!AZ22-Australia!AW22</f>
        <v>15000</v>
      </c>
      <c r="AE43" s="127">
        <f>Australia!BC22-Australia!AZ22</f>
        <v>14401</v>
      </c>
      <c r="AF43" s="262">
        <f>Australia!BF22-Australia!BC22</f>
        <v>18801</v>
      </c>
    </row>
    <row r="44" spans="1:32">
      <c r="A44" s="272"/>
      <c r="B44" s="273"/>
      <c r="C44" s="273"/>
      <c r="D44" s="273"/>
      <c r="E44" s="273"/>
      <c r="F44" s="273"/>
      <c r="G44" s="273"/>
      <c r="H44" s="273"/>
      <c r="I44" s="273"/>
      <c r="J44" s="273"/>
      <c r="K44" s="271"/>
      <c r="M44" s="252" t="s">
        <v>29</v>
      </c>
      <c r="N44" s="255"/>
      <c r="O44" s="127">
        <f>Australia!G23-Australia!D23</f>
        <v>5160</v>
      </c>
      <c r="P44" s="127">
        <f>Australia!J23-Australia!G23</f>
        <v>4921</v>
      </c>
      <c r="Q44" s="127">
        <f>Australia!M23-Australia!J23</f>
        <v>5598</v>
      </c>
      <c r="R44" s="127">
        <f>Australia!P23-Australia!M23</f>
        <v>8338</v>
      </c>
      <c r="S44" s="127">
        <f>Australia!S23-Australia!P23</f>
        <v>8684</v>
      </c>
      <c r="T44" s="127">
        <f>Australia!V23-Australia!S23</f>
        <v>11228</v>
      </c>
      <c r="U44" s="127">
        <f>Australia!Y23-Australia!V23</f>
        <v>13321</v>
      </c>
      <c r="V44" s="127">
        <f>Australia!$AB23-Australia!Y23</f>
        <v>13240</v>
      </c>
      <c r="W44" s="127">
        <f>Australia!$AE23-Australia!AB23</f>
        <v>11105</v>
      </c>
      <c r="X44" s="127">
        <f>Australia!AH23-Australia!AE23</f>
        <v>11590</v>
      </c>
      <c r="Y44" s="127">
        <f>Australia!AK23-Australia!AH23</f>
        <v>5708</v>
      </c>
      <c r="Z44" s="127">
        <f>Australia!AN23-Australia!AK23</f>
        <v>3778</v>
      </c>
      <c r="AA44" s="127">
        <f>Australia!AQ23-Australia!AN23</f>
        <v>3588</v>
      </c>
      <c r="AB44" s="127">
        <f>Australia!AT23-Australia!AQ23</f>
        <v>4029</v>
      </c>
      <c r="AC44" s="127">
        <f>Australia!AW23-Australia!AT23</f>
        <v>2888</v>
      </c>
      <c r="AD44" s="127">
        <f>Australia!AZ23-Australia!AW23</f>
        <v>7329</v>
      </c>
      <c r="AE44" s="127">
        <f>Australia!BC23-Australia!AZ23</f>
        <v>9344</v>
      </c>
      <c r="AF44" s="262">
        <f>Australia!BF23-Australia!BC23</f>
        <v>10966</v>
      </c>
    </row>
    <row r="45" spans="1:32" ht="12.75" customHeight="1">
      <c r="A45" s="272"/>
      <c r="B45" s="273"/>
      <c r="C45" s="273"/>
      <c r="D45" s="273"/>
      <c r="E45" s="273"/>
      <c r="F45" s="273"/>
      <c r="G45" s="273"/>
      <c r="H45" s="273"/>
      <c r="I45" s="273"/>
      <c r="J45" s="273"/>
      <c r="K45" s="271"/>
      <c r="M45" s="252" t="s">
        <v>30</v>
      </c>
      <c r="N45" s="255"/>
      <c r="O45" s="127">
        <f>Australia!G24-Australia!D24</f>
        <v>2158</v>
      </c>
      <c r="P45" s="127">
        <f>Australia!J24-Australia!G24</f>
        <v>175</v>
      </c>
      <c r="Q45" s="127">
        <f>Australia!M24-Australia!J24</f>
        <v>-14</v>
      </c>
      <c r="R45" s="127">
        <f>Australia!P24-Australia!M24</f>
        <v>47</v>
      </c>
      <c r="S45" s="127">
        <f>Australia!S24-Australia!P24</f>
        <v>4053</v>
      </c>
      <c r="T45" s="127">
        <f>Australia!V24-Australia!S24</f>
        <v>3928</v>
      </c>
      <c r="U45" s="127">
        <f>Australia!Y24-Australia!V24</f>
        <v>4931</v>
      </c>
      <c r="V45" s="127">
        <f>Australia!$AB24-Australia!Y24</f>
        <v>4761</v>
      </c>
      <c r="W45" s="127">
        <f>Australia!$AE24-Australia!AB24</f>
        <v>6493</v>
      </c>
      <c r="X45" s="127">
        <f>Australia!AH24-Australia!AE24</f>
        <v>7007</v>
      </c>
      <c r="Y45" s="127">
        <f>Australia!AK24-Australia!AH24</f>
        <v>8261</v>
      </c>
      <c r="Z45" s="127">
        <f>Australia!AN24-Australia!AK24</f>
        <v>9402</v>
      </c>
      <c r="AA45" s="127">
        <f>Australia!AQ24-Australia!AN24</f>
        <v>9983</v>
      </c>
      <c r="AB45" s="127">
        <f>Australia!AT24-Australia!AQ24</f>
        <v>8420</v>
      </c>
      <c r="AC45" s="127">
        <f>Australia!AW24-Australia!AT24</f>
        <v>7742</v>
      </c>
      <c r="AD45" s="127">
        <f>Australia!AZ24-Australia!AW24</f>
        <v>4199</v>
      </c>
      <c r="AE45" s="127">
        <f>Australia!BC24-Australia!AZ24</f>
        <v>1896</v>
      </c>
      <c r="AF45" s="262">
        <f>Australia!BF24-Australia!BC24</f>
        <v>2328</v>
      </c>
    </row>
    <row r="46" spans="1:32">
      <c r="A46" s="272"/>
      <c r="B46" s="273"/>
      <c r="C46" s="273"/>
      <c r="D46" s="273"/>
      <c r="E46" s="273"/>
      <c r="F46" s="273"/>
      <c r="G46" s="273"/>
      <c r="H46" s="273"/>
      <c r="I46" s="273"/>
      <c r="J46" s="273"/>
      <c r="K46" s="271"/>
      <c r="M46" s="252" t="s">
        <v>22</v>
      </c>
      <c r="N46" s="255"/>
      <c r="O46" s="127">
        <f>Australia!G25-Australia!D25</f>
        <v>1582</v>
      </c>
      <c r="P46" s="127">
        <f>Australia!J25-Australia!G25</f>
        <v>1120</v>
      </c>
      <c r="Q46" s="127">
        <f>Australia!M25-Australia!J25</f>
        <v>1063</v>
      </c>
      <c r="R46" s="127">
        <f>Australia!P25-Australia!M25</f>
        <v>1402</v>
      </c>
      <c r="S46" s="127">
        <f>Australia!S25-Australia!P25</f>
        <v>1087</v>
      </c>
      <c r="T46" s="127">
        <f>Australia!V25-Australia!S25</f>
        <v>1231</v>
      </c>
      <c r="U46" s="127">
        <f>Australia!Y25-Australia!V25</f>
        <v>787</v>
      </c>
      <c r="V46" s="127">
        <f>Australia!$AB25-Australia!Y25</f>
        <v>191</v>
      </c>
      <c r="W46" s="127">
        <f>Australia!$AE25-Australia!AB25</f>
        <v>182</v>
      </c>
      <c r="X46" s="127">
        <f>Australia!AH25-Australia!AE25</f>
        <v>2578</v>
      </c>
      <c r="Y46" s="127">
        <f>Australia!AK25-Australia!AH25</f>
        <v>2228</v>
      </c>
      <c r="Z46" s="127">
        <f>Australia!AN25-Australia!AK25</f>
        <v>2229</v>
      </c>
      <c r="AA46" s="127">
        <f>Australia!AQ25-Australia!AN25</f>
        <v>2629</v>
      </c>
      <c r="AB46" s="127">
        <f>Australia!AT25-Australia!AQ25</f>
        <v>3556</v>
      </c>
      <c r="AC46" s="127">
        <f>Australia!AW25-Australia!AT25</f>
        <v>3447</v>
      </c>
      <c r="AD46" s="127">
        <f>Australia!AZ25-Australia!AW25</f>
        <v>3990</v>
      </c>
      <c r="AE46" s="127">
        <f>Australia!BC25-Australia!AZ25</f>
        <v>4258</v>
      </c>
      <c r="AF46" s="262">
        <f>Australia!BF25-Australia!BC25</f>
        <v>4926</v>
      </c>
    </row>
    <row r="47" spans="1:32">
      <c r="A47" s="272"/>
      <c r="B47" s="273"/>
      <c r="C47" s="273"/>
      <c r="D47" s="273"/>
      <c r="E47" s="273"/>
      <c r="F47" s="273"/>
      <c r="G47" s="273"/>
      <c r="H47" s="273"/>
      <c r="I47" s="273"/>
      <c r="J47" s="273"/>
      <c r="K47" s="271"/>
      <c r="M47" s="258" t="s">
        <v>23</v>
      </c>
      <c r="N47" s="259"/>
      <c r="O47" s="263">
        <f>Australia!G26-Australia!D26</f>
        <v>90</v>
      </c>
      <c r="P47" s="263">
        <f>Australia!J26-Australia!G26</f>
        <v>108</v>
      </c>
      <c r="Q47" s="263">
        <f>Australia!M26-Australia!J26</f>
        <v>139</v>
      </c>
      <c r="R47" s="263">
        <f>Australia!P26-Australia!M26</f>
        <v>219</v>
      </c>
      <c r="S47" s="263">
        <f>Australia!S26-Australia!P26</f>
        <v>475</v>
      </c>
      <c r="T47" s="263">
        <f>Australia!V26-Australia!S26</f>
        <v>528</v>
      </c>
      <c r="U47" s="263">
        <f>Australia!Y26-Australia!V26</f>
        <v>460</v>
      </c>
      <c r="V47" s="263">
        <f>Australia!$AB26-Australia!Y26</f>
        <v>402</v>
      </c>
      <c r="W47" s="263">
        <f>Australia!$AE26-Australia!AB26</f>
        <v>582</v>
      </c>
      <c r="X47" s="263">
        <f>Australia!AH26-Australia!AE26</f>
        <v>434</v>
      </c>
      <c r="Y47" s="263">
        <f>Australia!AK26-Australia!AH26</f>
        <v>264</v>
      </c>
      <c r="Z47" s="263">
        <f>Australia!AN26-Australia!AK26</f>
        <v>228</v>
      </c>
      <c r="AA47" s="263">
        <f>Australia!AQ26-Australia!AN26</f>
        <v>341</v>
      </c>
      <c r="AB47" s="263">
        <f>Australia!AT26-Australia!AQ26</f>
        <v>91</v>
      </c>
      <c r="AC47" s="263">
        <f>Australia!AW26-Australia!AT26</f>
        <v>637</v>
      </c>
      <c r="AD47" s="263">
        <f>Australia!AZ26-Australia!AW26</f>
        <v>852</v>
      </c>
      <c r="AE47" s="263">
        <f>Australia!BC26-Australia!AZ26</f>
        <v>366</v>
      </c>
      <c r="AF47" s="266">
        <f>Australia!BF26-Australia!BC26</f>
        <v>803</v>
      </c>
    </row>
    <row r="48" spans="1:32">
      <c r="A48" s="272"/>
      <c r="B48" s="273"/>
      <c r="C48" s="273"/>
      <c r="D48" s="273"/>
      <c r="E48" s="273"/>
      <c r="F48" s="273"/>
      <c r="G48" s="273"/>
      <c r="H48" s="273"/>
      <c r="I48" s="273"/>
      <c r="J48" s="273"/>
      <c r="K48" s="271"/>
    </row>
    <row r="49" spans="1:32">
      <c r="A49" s="272"/>
      <c r="B49" s="273"/>
      <c r="C49" s="273"/>
      <c r="D49" s="273"/>
      <c r="E49" s="273"/>
      <c r="F49" s="273"/>
      <c r="G49" s="273"/>
      <c r="H49" s="273"/>
      <c r="I49" s="273"/>
      <c r="J49" s="273"/>
      <c r="K49" s="271"/>
      <c r="M49" s="182" t="s">
        <v>122</v>
      </c>
    </row>
    <row r="50" spans="1:32" ht="26.25">
      <c r="A50" s="272"/>
      <c r="B50" s="273"/>
      <c r="C50" s="273"/>
      <c r="D50" s="273"/>
      <c r="E50" s="273"/>
      <c r="F50" s="273"/>
      <c r="G50" s="273"/>
      <c r="H50" s="273"/>
      <c r="I50" s="273"/>
      <c r="J50" s="273"/>
      <c r="K50" s="271"/>
      <c r="M50" s="250" t="s">
        <v>0</v>
      </c>
      <c r="N50" s="251">
        <v>2000</v>
      </c>
      <c r="O50" s="251">
        <v>2001</v>
      </c>
      <c r="P50" s="251">
        <v>2002</v>
      </c>
      <c r="Q50" s="251">
        <v>2003</v>
      </c>
      <c r="R50" s="251">
        <v>2004</v>
      </c>
      <c r="S50" s="251">
        <v>2005</v>
      </c>
      <c r="T50" s="251">
        <v>2006</v>
      </c>
      <c r="U50" s="251">
        <v>2007</v>
      </c>
      <c r="V50" s="251">
        <v>2008</v>
      </c>
      <c r="W50" s="251">
        <v>2009</v>
      </c>
      <c r="X50" s="251">
        <v>2010</v>
      </c>
      <c r="Y50" s="251">
        <v>2011</v>
      </c>
      <c r="Z50" s="251">
        <v>2012</v>
      </c>
      <c r="AA50" s="251">
        <v>2013</v>
      </c>
      <c r="AB50" s="251">
        <v>2014</v>
      </c>
      <c r="AC50" s="251">
        <v>2015</v>
      </c>
      <c r="AD50" s="251">
        <v>2016</v>
      </c>
      <c r="AE50" s="251">
        <v>2017</v>
      </c>
      <c r="AF50" s="251">
        <v>2018</v>
      </c>
    </row>
    <row r="51" spans="1:32">
      <c r="A51" s="272"/>
      <c r="B51" s="273"/>
      <c r="C51" s="273"/>
      <c r="D51" s="273"/>
      <c r="E51" s="273"/>
      <c r="F51" s="273"/>
      <c r="G51" s="273"/>
      <c r="H51" s="273"/>
      <c r="I51" s="273"/>
      <c r="J51" s="273"/>
      <c r="K51" s="271"/>
      <c r="M51" s="252" t="s">
        <v>6</v>
      </c>
      <c r="N51" s="255"/>
      <c r="O51" s="262">
        <f>Australia!G7-(Australia!D7 - Australia!D7/5)</f>
        <v>86121.599999999977</v>
      </c>
      <c r="P51" s="262">
        <f>Australia!J7-(Australia!G7 - Australia!G7/5)</f>
        <v>88776</v>
      </c>
      <c r="Q51" s="262">
        <f>Australia!M7-(Australia!J7 - Australia!J7/5)</f>
        <v>92133</v>
      </c>
      <c r="R51" s="262">
        <f>Australia!P7-(Australia!M7 - Australia!M7/5)</f>
        <v>94861.599999999977</v>
      </c>
      <c r="S51" s="262">
        <f>Australia!S7-(Australia!P7 - Australia!P7/5)</f>
        <v>102234.20000000001</v>
      </c>
      <c r="T51" s="262">
        <f>Australia!V7-(Australia!S7 - Australia!S7/5)</f>
        <v>111406.40000000002</v>
      </c>
      <c r="U51" s="262">
        <f>Australia!Y7-(Australia!V7 - Australia!V7/5)</f>
        <v>132778.59999999998</v>
      </c>
      <c r="V51" s="262">
        <f>Australia!AB7-(Australia!Y7 - Australia!Y7/5)</f>
        <v>130537.40000000002</v>
      </c>
      <c r="W51" s="262">
        <f>Australia!AE7-(Australia!AB7 - Australia!AB7/5)</f>
        <v>130330.40000000002</v>
      </c>
      <c r="X51" s="262">
        <f>Australia!AH7-(Australia!AE7 - Australia!AE7/5)</f>
        <v>129541.20000000001</v>
      </c>
      <c r="Y51" s="262">
        <f>Australia!AK7-(Australia!AH7 - Australia!AH7/5)</f>
        <v>137671.40000000002</v>
      </c>
      <c r="Z51" s="262">
        <f>Australia!AN7-(Australia!AK7 - Australia!AK7/5)</f>
        <v>137707.40000000002</v>
      </c>
      <c r="AA51" s="262">
        <f>Australia!AQ7-(Australia!AN7 - Australia!AN7/5)</f>
        <v>132395.79999999999</v>
      </c>
      <c r="AB51" s="262">
        <f>Australia!AT7-(Australia!AQ7 - Australia!AQ7/5)</f>
        <v>132546.79999999999</v>
      </c>
      <c r="AC51" s="262">
        <f>Australia!AW7-(Australia!AT7 - Australia!AT7/5)</f>
        <v>126701</v>
      </c>
      <c r="AD51" s="262">
        <f>Australia!AZ7-(Australia!AW7 - Australia!AW7/5)</f>
        <v>115883.59999999998</v>
      </c>
      <c r="AE51" s="262">
        <f>Australia!BC7-(Australia!AZ7 - Australia!AZ7/5)</f>
        <v>105513</v>
      </c>
      <c r="AF51" s="262">
        <f>Australia!BF7-(Australia!BC7 - Australia!BC7/5)</f>
        <v>97488.599999999977</v>
      </c>
    </row>
    <row r="52" spans="1:32">
      <c r="A52" s="272"/>
      <c r="B52" s="273"/>
      <c r="C52" s="273"/>
      <c r="D52" s="273"/>
      <c r="E52" s="273"/>
      <c r="F52" s="273"/>
      <c r="G52" s="273"/>
      <c r="H52" s="273"/>
      <c r="I52" s="273"/>
      <c r="J52" s="273"/>
      <c r="K52" s="271"/>
      <c r="M52" s="252" t="s">
        <v>7</v>
      </c>
      <c r="N52" s="255"/>
      <c r="O52" s="127">
        <f>Australia!G8-(Australia!D8 - (Australia!D8/5) + (Australia!D7/5))</f>
        <v>-1738.1999999999534</v>
      </c>
      <c r="P52" s="127">
        <f>Australia!J8-(Australia!G8 - (Australia!G8/5) + (Australia!G7/5))</f>
        <v>-3419.5999999999767</v>
      </c>
      <c r="Q52" s="127">
        <f>Australia!M8-(Australia!J8 - (Australia!J8/5) + (Australia!J7/5))</f>
        <v>-1133.1999999999534</v>
      </c>
      <c r="R52" s="127">
        <f>Australia!P8-(Australia!M8 - (Australia!M8/5) + (Australia!M7/5))</f>
        <v>1121.4000000000233</v>
      </c>
      <c r="S52" s="127">
        <f>Australia!S8-(Australia!P8 - (Australia!P8/5) + (Australia!P7/5))</f>
        <v>4903.2000000000116</v>
      </c>
      <c r="T52" s="127">
        <f>Australia!V8-(Australia!S8 - (Australia!S8/5) + (Australia!S7/5))</f>
        <v>13055.599999999977</v>
      </c>
      <c r="U52" s="127">
        <f>Australia!Y8-(Australia!V8 - (Australia!V8/5) + (Australia!V7/5))</f>
        <v>27536.599999999977</v>
      </c>
      <c r="V52" s="127">
        <f>Australia!AB8-(Australia!Y8 - (Australia!Y8/5) + (Australia!Y7/5))</f>
        <v>19365.400000000023</v>
      </c>
      <c r="W52" s="127">
        <f>Australia!AE8-(Australia!AB8 - (Australia!AB8/5) + (Australia!AB7/5))</f>
        <v>14268.400000000023</v>
      </c>
      <c r="X52" s="127">
        <f>Australia!AH8-(Australia!AE8 - (Australia!AE8/5) + (Australia!AE7/5))</f>
        <v>18984.599999999977</v>
      </c>
      <c r="Y52" s="127">
        <f>Australia!AK8-(Australia!AH8 - (Australia!AH8/5) + (Australia!AH7/5))</f>
        <v>27153.400000000023</v>
      </c>
      <c r="Z52" s="127">
        <f>Australia!AN8-(Australia!AK8 - (Australia!AK8/5) + (Australia!AK7/5))</f>
        <v>34720.199999999953</v>
      </c>
      <c r="AA52" s="127">
        <f>Australia!AQ8-(Australia!AN8 - (Australia!AN8/5) + (Australia!AN7/5))</f>
        <v>31585.400000000023</v>
      </c>
      <c r="AB52" s="127">
        <f>Australia!AT8-(Australia!AQ8 - (Australia!AQ8/5) + (Australia!AQ7/5))</f>
        <v>33906.399999999907</v>
      </c>
      <c r="AC52" s="127">
        <f>Australia!AW8-(Australia!AT8 - (Australia!AT8/5) + (Australia!AT7/5))</f>
        <v>25218.800000000047</v>
      </c>
      <c r="AD52" s="127">
        <f>Australia!AZ8-(Australia!AW8 - (Australia!AW8/5) + (Australia!AW7/5))</f>
        <v>16599.800000000047</v>
      </c>
      <c r="AE52" s="127">
        <f>Australia!BC8-(Australia!AZ8 - (Australia!AZ8/5) + (Australia!AZ7/5))</f>
        <v>15501.800000000047</v>
      </c>
      <c r="AF52" s="127">
        <f>Australia!BF8-(Australia!BC8 - (Australia!BC8/5) + (Australia!BC7/5))</f>
        <v>12402.20000000007</v>
      </c>
    </row>
    <row r="53" spans="1:32">
      <c r="A53" s="272"/>
      <c r="B53" s="273"/>
      <c r="C53" s="273"/>
      <c r="D53" s="273"/>
      <c r="E53" s="273"/>
      <c r="F53" s="273"/>
      <c r="G53" s="273"/>
      <c r="H53" s="273"/>
      <c r="I53" s="273"/>
      <c r="J53" s="273"/>
      <c r="K53" s="271"/>
      <c r="M53" s="252" t="s">
        <v>8</v>
      </c>
      <c r="N53" s="255"/>
      <c r="O53" s="127">
        <f>Australia!G9-(Australia!D9 - (Australia!D9/5) + (Australia!D8/5))</f>
        <v>-5734.8000000000466</v>
      </c>
      <c r="P53" s="127">
        <f>Australia!J9-(Australia!G9 - (Australia!G9/5) + (Australia!G8/5))</f>
        <v>-2415.1999999999534</v>
      </c>
      <c r="Q53" s="127">
        <f>Australia!M9-(Australia!J9 - (Australia!J9/5) + (Australia!J8/5))</f>
        <v>-4030.2000000000698</v>
      </c>
      <c r="R53" s="127">
        <f>Australia!P9-(Australia!M9 - (Australia!M9/5) + (Australia!M8/5))</f>
        <v>1526.1999999999534</v>
      </c>
      <c r="S53" s="127">
        <f>Australia!S9-(Australia!P9 - (Australia!P9/5) + (Australia!P8/5))</f>
        <v>2517.8000000000466</v>
      </c>
      <c r="T53" s="127">
        <f>Australia!V9-(Australia!S9 - (Australia!S9/5) + (Australia!S8/5))</f>
        <v>8903.1999999999534</v>
      </c>
      <c r="U53" s="127">
        <f>Australia!Y9-(Australia!V9 - (Australia!V9/5) + (Australia!V8/5))</f>
        <v>21627.400000000023</v>
      </c>
      <c r="V53" s="127">
        <f>Australia!AB9-(Australia!Y9 - (Australia!Y9/5) + (Australia!Y8/5))</f>
        <v>13156.400000000023</v>
      </c>
      <c r="W53" s="127">
        <f>Australia!AE9-(Australia!AB9 - (Australia!AB9/5) + (Australia!AB8/5))</f>
        <v>9915</v>
      </c>
      <c r="X53" s="127">
        <f>Australia!AH9-(Australia!AE9 - (Australia!AE9/5) + (Australia!AE8/5))</f>
        <v>10718</v>
      </c>
      <c r="Y53" s="127">
        <f>Australia!AK9-(Australia!AH9 - (Australia!AH9/5) + (Australia!AH8/5))</f>
        <v>13406.199999999953</v>
      </c>
      <c r="Z53" s="127">
        <f>Australia!AN9-(Australia!AK9 - (Australia!AK9/5) + (Australia!AK8/5))</f>
        <v>13888.199999999953</v>
      </c>
      <c r="AA53" s="127">
        <f>Australia!AQ9-(Australia!AN9 - (Australia!AN9/5) + (Australia!AN8/5))</f>
        <v>8640.2000000000698</v>
      </c>
      <c r="AB53" s="127">
        <f>Australia!AT9-(Australia!AQ9 - (Australia!AQ9/5) + (Australia!AQ8/5))</f>
        <v>5639.3999999999069</v>
      </c>
      <c r="AC53" s="127">
        <f>Australia!AW9-(Australia!AT9 - (Australia!AT9/5) + (Australia!AT8/5))</f>
        <v>1873.8000000000466</v>
      </c>
      <c r="AD53" s="127">
        <f>Australia!AZ9-(Australia!AW9 - (Australia!AW9/5) + (Australia!AW8/5))</f>
        <v>3350.5999999999767</v>
      </c>
      <c r="AE53" s="127">
        <f>Australia!BC9-(Australia!AZ9 - (Australia!AZ9/5) + (Australia!AZ8/5))</f>
        <v>3672</v>
      </c>
      <c r="AF53" s="127">
        <f>Australia!BF9-(Australia!BC9 - (Australia!BC9/5) + (Australia!BC8/5))</f>
        <v>4789</v>
      </c>
    </row>
    <row r="54" spans="1:32">
      <c r="A54" s="272"/>
      <c r="B54" s="273"/>
      <c r="C54" s="273"/>
      <c r="D54" s="273"/>
      <c r="E54" s="273"/>
      <c r="F54" s="273"/>
      <c r="G54" s="273"/>
      <c r="H54" s="273"/>
      <c r="I54" s="273"/>
      <c r="J54" s="273"/>
      <c r="K54" s="271"/>
      <c r="M54" s="252" t="s">
        <v>9</v>
      </c>
      <c r="N54" s="255"/>
      <c r="O54" s="127">
        <f>Australia!G10-(Australia!D10 - (Australia!D10/5) + (Australia!D9/5))</f>
        <v>15441.199999999953</v>
      </c>
      <c r="P54" s="127">
        <f>Australia!J10-(Australia!G10 - (Australia!G10/5) + (Australia!G9/5))</f>
        <v>-3690.5999999999767</v>
      </c>
      <c r="Q54" s="127">
        <f>Australia!M10-(Australia!J10 - (Australia!J10/5) + (Australia!J9/5))</f>
        <v>-4881.5999999999767</v>
      </c>
      <c r="R54" s="127">
        <f>Australia!P10-(Australia!M10 - (Australia!M10/5) + (Australia!M9/5))</f>
        <v>-3657.4000000000233</v>
      </c>
      <c r="S54" s="127">
        <f>Australia!S10-(Australia!P10 - (Australia!P10/5) + (Australia!P9/5))</f>
        <v>3745.2000000000698</v>
      </c>
      <c r="T54" s="127">
        <f>Australia!V10-(Australia!S10 - (Australia!S10/5) + (Australia!S9/5))</f>
        <v>8363.5999999999767</v>
      </c>
      <c r="U54" s="127">
        <f>Australia!Y10-(Australia!V10 - (Australia!V10/5) + (Australia!V9/5))</f>
        <v>22511.400000000023</v>
      </c>
      <c r="V54" s="127">
        <f>Australia!AB10-(Australia!Y10 - (Australia!Y10/5) + (Australia!Y9/5))</f>
        <v>13598.20000000007</v>
      </c>
      <c r="W54" s="127">
        <f>Australia!AE10-(Australia!AB10 - (Australia!AB10/5) + (Australia!AB9/5))</f>
        <v>12239.199999999953</v>
      </c>
      <c r="X54" s="127">
        <f>Australia!AH10-(Australia!AE10 - (Australia!AE10/5) + (Australia!AE9/5))</f>
        <v>10827.199999999953</v>
      </c>
      <c r="Y54" s="127">
        <f>Australia!AK10-(Australia!AH10 - (Australia!AH10/5) + (Australia!AH9/5))</f>
        <v>12130.400000000023</v>
      </c>
      <c r="Z54" s="127">
        <f>Australia!AN10-(Australia!AK10 - (Australia!AK10/5) + (Australia!AK9/5))</f>
        <v>11436.79999999993</v>
      </c>
      <c r="AA54" s="127">
        <f>Australia!AQ10-(Australia!AN10 - (Australia!AN10/5) + (Australia!AN9/5))</f>
        <v>8803.4000000000233</v>
      </c>
      <c r="AB54" s="127">
        <f>Australia!AT10-(Australia!AQ10 - (Australia!AQ10/5) + (Australia!AQ9/5))</f>
        <v>6853.8000000000466</v>
      </c>
      <c r="AC54" s="127">
        <f>Australia!AW10-(Australia!AT10 - (Australia!AT10/5) + (Australia!AT9/5))</f>
        <v>953</v>
      </c>
      <c r="AD54" s="127">
        <f>Australia!AZ10-(Australia!AW10 - (Australia!AW10/5) + (Australia!AW9/5))</f>
        <v>-5909.4000000000233</v>
      </c>
      <c r="AE54" s="127">
        <f>Australia!BC10-(Australia!AZ10 - (Australia!AZ10/5) + (Australia!AZ9/5))</f>
        <v>-6829.3999999999069</v>
      </c>
      <c r="AF54" s="127">
        <f>Australia!BF10-(Australia!BC10 - (Australia!BC10/5) + (Australia!BC9/5))</f>
        <v>-10351.199999999953</v>
      </c>
    </row>
    <row r="55" spans="1:32">
      <c r="A55" s="272"/>
      <c r="B55" s="273"/>
      <c r="C55" s="273"/>
      <c r="D55" s="273"/>
      <c r="E55" s="273"/>
      <c r="F55" s="273"/>
      <c r="G55" s="273"/>
      <c r="H55" s="273"/>
      <c r="I55" s="273"/>
      <c r="J55" s="273"/>
      <c r="K55" s="271"/>
      <c r="M55" s="252" t="s">
        <v>24</v>
      </c>
      <c r="N55" s="255"/>
      <c r="O55" s="127">
        <f>Australia!G11-(Australia!D11 - (Australia!D11/5) + (Australia!D10/5))</f>
        <v>-12120.799999999988</v>
      </c>
      <c r="P55" s="127">
        <f>Australia!J11-(Australia!G11 - (Australia!G11/5) + (Australia!G10/5))</f>
        <v>-27106.199999999953</v>
      </c>
      <c r="Q55" s="127">
        <f>Australia!M11-(Australia!J11 - (Australia!J11/5) + (Australia!J10/5))</f>
        <v>-44747.400000000023</v>
      </c>
      <c r="R55" s="127">
        <f>Australia!P11-(Australia!M11 - (Australia!M11/5) + (Australia!M10/5))</f>
        <v>-29114.799999999988</v>
      </c>
      <c r="S55" s="127">
        <f>Australia!S11-(Australia!P11 - (Australia!P11/5) + (Australia!P10/5))</f>
        <v>-21929.400000000023</v>
      </c>
      <c r="T55" s="127">
        <f>Australia!V11-(Australia!S11 - (Australia!S11/5) + (Australia!S10/5))</f>
        <v>-10947</v>
      </c>
      <c r="U55" s="127">
        <f>Australia!Y11-(Australia!V11 - (Australia!V11/5) + (Australia!V10/5))</f>
        <v>-7600.7999999999884</v>
      </c>
      <c r="V55" s="127">
        <f>Australia!AB11-(Australia!Y11 - (Australia!Y11/5) + (Australia!Y10/5))</f>
        <v>-8523</v>
      </c>
      <c r="W55" s="127">
        <f>Australia!AE11-(Australia!AB11 - (Australia!AB11/5) + (Australia!AB10/5))</f>
        <v>-18419.599999999977</v>
      </c>
      <c r="X55" s="127">
        <f>Australia!AH11-(Australia!AE11 - (Australia!AE11/5) + (Australia!AE10/5))</f>
        <v>-11794.400000000023</v>
      </c>
      <c r="Y55" s="127">
        <f>Australia!AK11-(Australia!AH11 - (Australia!AH11/5) + (Australia!AH10/5))</f>
        <v>-10220.199999999953</v>
      </c>
      <c r="Z55" s="127">
        <f>Australia!AN11-(Australia!AK11 - (Australia!AK11/5) + (Australia!AK10/5))</f>
        <v>-4089.5999999999767</v>
      </c>
      <c r="AA55" s="127">
        <f>Australia!AQ11-(Australia!AN11 - (Australia!AN11/5) + (Australia!AN10/5))</f>
        <v>-7533.5999999999767</v>
      </c>
      <c r="AB55" s="127">
        <f>Australia!AT11-(Australia!AQ11 - (Australia!AQ11/5) + (Australia!AQ10/5))</f>
        <v>-12393.599999999977</v>
      </c>
      <c r="AC55" s="127">
        <f>Australia!AW11-(Australia!AT11 - (Australia!AT11/5) + (Australia!AT10/5))</f>
        <v>-26059.400000000023</v>
      </c>
      <c r="AD55" s="127">
        <f>Australia!AZ11-(Australia!AW11 - (Australia!AW11/5) + (Australia!AW10/5))</f>
        <v>-30794.599999999977</v>
      </c>
      <c r="AE55" s="127">
        <f>Australia!BC11-(Australia!AZ11 - (Australia!AZ11/5) + (Australia!AZ10/5))</f>
        <v>-35401</v>
      </c>
      <c r="AF55" s="127">
        <f>Australia!BF11-(Australia!BC11 - (Australia!BC11/5) + (Australia!BC10/5))</f>
        <v>-38839.400000000023</v>
      </c>
    </row>
    <row r="56" spans="1:32">
      <c r="A56" s="272"/>
      <c r="B56" s="273"/>
      <c r="C56" s="273"/>
      <c r="D56" s="273"/>
      <c r="E56" s="273"/>
      <c r="F56" s="273"/>
      <c r="G56" s="273"/>
      <c r="H56" s="273"/>
      <c r="I56" s="273"/>
      <c r="J56" s="273"/>
      <c r="K56" s="271"/>
      <c r="M56" s="252" t="s">
        <v>11</v>
      </c>
      <c r="N56" s="255"/>
      <c r="O56" s="127">
        <f>Australia!G12-(Australia!D12 - (Australia!D12/5) + (Australia!D11/5))</f>
        <v>-5394.2000000000116</v>
      </c>
      <c r="P56" s="127">
        <f>Australia!J12-(Australia!G12 - (Australia!G12/5) + (Australia!G11/5))</f>
        <v>-18107.599999999977</v>
      </c>
      <c r="Q56" s="127">
        <f>Australia!M12-(Australia!J12 - (Australia!J12/5) + (Australia!J11/5))</f>
        <v>-13277</v>
      </c>
      <c r="R56" s="127">
        <f>Australia!P12-(Australia!M12 - (Australia!M12/5) + (Australia!M11/5))</f>
        <v>-14498.400000000023</v>
      </c>
      <c r="S56" s="127">
        <f>Australia!S12-(Australia!P12 - (Australia!P12/5) + (Australia!P11/5))</f>
        <v>-3753.7999999999884</v>
      </c>
      <c r="T56" s="127">
        <f>Australia!V12-(Australia!S12 - (Australia!S12/5) + (Australia!S11/5))</f>
        <v>10531.200000000012</v>
      </c>
      <c r="U56" s="127">
        <f>Australia!Y12-(Australia!V12 - (Australia!V12/5) + (Australia!V11/5))</f>
        <v>37622.399999999965</v>
      </c>
      <c r="V56" s="127">
        <f>Australia!AB12-(Australia!Y12 - (Australia!Y12/5) + (Australia!Y11/5))</f>
        <v>21429.199999999953</v>
      </c>
      <c r="W56" s="127">
        <f>Australia!AE12-(Australia!AB12 - (Australia!AB12/5) + (Australia!AB11/5))</f>
        <v>9332.5999999999767</v>
      </c>
      <c r="X56" s="127">
        <f>Australia!AH12-(Australia!AE12 - (Australia!AE12/5) + (Australia!AE11/5))</f>
        <v>13059.599999999977</v>
      </c>
      <c r="Y56" s="127">
        <f>Australia!AK12-(Australia!AH12 - (Australia!AH12/5) + (Australia!AH11/5))</f>
        <v>12278.599999999977</v>
      </c>
      <c r="Z56" s="127">
        <f>Australia!AN12-(Australia!AK12 - (Australia!AK12/5) + (Australia!AK11/5))</f>
        <v>11159.800000000047</v>
      </c>
      <c r="AA56" s="127">
        <f>Australia!AQ12-(Australia!AN12 - (Australia!AN12/5) + (Australia!AN11/5))</f>
        <v>4417.8000000000466</v>
      </c>
      <c r="AB56" s="127">
        <f>Australia!AT12-(Australia!AQ12 - (Australia!AQ12/5) + (Australia!AQ11/5))</f>
        <v>-5121.8000000000466</v>
      </c>
      <c r="AC56" s="127">
        <f>Australia!AW12-(Australia!AT12 - (Australia!AT12/5) + (Australia!AT11/5))</f>
        <v>-14269</v>
      </c>
      <c r="AD56" s="127">
        <f>Australia!AZ12-(Australia!AW12 - (Australia!AW12/5) + (Australia!AW11/5))</f>
        <v>-29762.599999999977</v>
      </c>
      <c r="AE56" s="127">
        <f>Australia!BC12-(Australia!AZ12 - (Australia!AZ12/5) + (Australia!AZ11/5))</f>
        <v>-35358.199999999953</v>
      </c>
      <c r="AF56" s="127">
        <f>Australia!BF12-(Australia!BC12 - (Australia!BC12/5) + (Australia!BC11/5))</f>
        <v>-44268.200000000012</v>
      </c>
    </row>
    <row r="57" spans="1:32">
      <c r="A57" s="272"/>
      <c r="B57" s="273"/>
      <c r="C57" s="273"/>
      <c r="D57" s="273"/>
      <c r="E57" s="273"/>
      <c r="F57" s="273"/>
      <c r="G57" s="273"/>
      <c r="H57" s="273"/>
      <c r="I57" s="273"/>
      <c r="J57" s="273"/>
      <c r="K57" s="271"/>
      <c r="M57" s="252" t="s">
        <v>12</v>
      </c>
      <c r="N57" s="255"/>
      <c r="O57" s="127">
        <f>Australia!G13-(Australia!D13 - (Australia!D13/5) + (Australia!D12/5))</f>
        <v>36641.79999999993</v>
      </c>
      <c r="P57" s="127">
        <f>Australia!J13-(Australia!G13 - (Australia!G13/5) + (Australia!G12/5))</f>
        <v>35995.199999999953</v>
      </c>
      <c r="Q57" s="127">
        <f>Australia!M13-(Australia!J13 - (Australia!J13/5) + (Australia!J12/5))</f>
        <v>33772.400000000023</v>
      </c>
      <c r="R57" s="127">
        <f>Australia!P13-(Australia!M13 - (Australia!M13/5) + (Australia!M12/5))</f>
        <v>32481.599999999977</v>
      </c>
      <c r="S57" s="127">
        <f>Australia!S13-(Australia!P13 - (Australia!P13/5) + (Australia!P12/5))</f>
        <v>36970</v>
      </c>
      <c r="T57" s="127">
        <f>Australia!V13-(Australia!S13 - (Australia!S13/5) + (Australia!S12/5))</f>
        <v>40860.599999999977</v>
      </c>
      <c r="U57" s="127">
        <f>Australia!Y13-(Australia!V13 - (Australia!V13/5) + (Australia!V12/5))</f>
        <v>69996.800000000047</v>
      </c>
      <c r="V57" s="127">
        <f>Australia!AB13-(Australia!Y13 - (Australia!Y13/5) + (Australia!Y12/5))</f>
        <v>51678.599999999977</v>
      </c>
      <c r="W57" s="127">
        <f>Australia!AE13-(Australia!AB13 - (Australia!AB13/5) + (Australia!AB12/5))</f>
        <v>40952.199999999953</v>
      </c>
      <c r="X57" s="127">
        <f>Australia!AH13-(Australia!AE13 - (Australia!AE13/5) + (Australia!AE12/5))</f>
        <v>51905.400000000023</v>
      </c>
      <c r="Y57" s="127">
        <f>Australia!AK13-(Australia!AH13 - (Australia!AH13/5) + (Australia!AH12/5))</f>
        <v>63400.199999999953</v>
      </c>
      <c r="Z57" s="127">
        <f>Australia!AN13-(Australia!AK13 - (Australia!AK13/5) + (Australia!AK12/5))</f>
        <v>69647.79999999993</v>
      </c>
      <c r="AA57" s="127">
        <f>Australia!AQ13-(Australia!AN13 - (Australia!AN13/5) + (Australia!AN12/5))</f>
        <v>68454.199999999953</v>
      </c>
      <c r="AB57" s="127">
        <f>Australia!AT13-(Australia!AQ13 - (Australia!AQ13/5) + (Australia!AQ12/5))</f>
        <v>71554.199999999953</v>
      </c>
      <c r="AC57" s="127">
        <f>Australia!AW13-(Australia!AT13 - (Australia!AT13/5) + (Australia!AT12/5))</f>
        <v>64614.600000000093</v>
      </c>
      <c r="AD57" s="127">
        <f>Australia!AZ13-(Australia!AW13 - (Australia!AW13/5) + (Australia!AW12/5))</f>
        <v>42088</v>
      </c>
      <c r="AE57" s="127">
        <f>Australia!BC13-(Australia!AZ13 - (Australia!AZ13/5) + (Australia!AZ12/5))</f>
        <v>36836.800000000047</v>
      </c>
      <c r="AF57" s="127">
        <f>Australia!BF13-(Australia!BC13 - (Australia!BC13/5) + (Australia!BC12/5))</f>
        <v>29866</v>
      </c>
    </row>
    <row r="58" spans="1:32">
      <c r="A58" s="272"/>
      <c r="B58" s="273"/>
      <c r="C58" s="273"/>
      <c r="D58" s="273"/>
      <c r="E58" s="273"/>
      <c r="F58" s="273"/>
      <c r="G58" s="273"/>
      <c r="H58" s="273"/>
      <c r="I58" s="273"/>
      <c r="J58" s="273"/>
      <c r="K58" s="271"/>
      <c r="M58" s="252" t="s">
        <v>13</v>
      </c>
      <c r="N58" s="255"/>
      <c r="O58" s="127">
        <f>Australia!G14-(Australia!D14 - (Australia!D14/5) + (Australia!D13/5))</f>
        <v>-18340</v>
      </c>
      <c r="P58" s="127">
        <f>Australia!J14-(Australia!G14 - (Australia!G14/5) + (Australia!G13/5))</f>
        <v>-16330.199999999953</v>
      </c>
      <c r="Q58" s="127">
        <f>Australia!M14-(Australia!J14 - (Australia!J14/5) + (Australia!J13/5))</f>
        <v>-10689</v>
      </c>
      <c r="R58" s="127">
        <f>Australia!P14-(Australia!M14 - (Australia!M14/5) + (Australia!M13/5))</f>
        <v>4103</v>
      </c>
      <c r="S58" s="127">
        <f>Australia!S14-(Australia!P14 - (Australia!P14/5) + (Australia!P13/5))</f>
        <v>19228.20000000007</v>
      </c>
      <c r="T58" s="127">
        <f>Australia!V14-(Australia!S14 - (Australia!S14/5) + (Australia!S13/5))</f>
        <v>37490.400000000023</v>
      </c>
      <c r="U58" s="127">
        <f>Australia!Y14-(Australia!V14 - (Australia!V14/5) + (Australia!V13/5))</f>
        <v>58489</v>
      </c>
      <c r="V58" s="127">
        <f>Australia!AB14-(Australia!Y14 - (Australia!Y14/5) + (Australia!Y13/5))</f>
        <v>37036</v>
      </c>
      <c r="W58" s="127">
        <f>Australia!AE14-(Australia!AB14 - (Australia!AB14/5) + (Australia!AB13/5))</f>
        <v>28513.20000000007</v>
      </c>
      <c r="X58" s="127">
        <f>Australia!AH14-(Australia!AE14 - (Australia!AE14/5) + (Australia!AE13/5))</f>
        <v>24219.800000000047</v>
      </c>
      <c r="Y58" s="127">
        <f>Australia!AK14-(Australia!AH14 - (Australia!AH14/5) + (Australia!AH13/5))</f>
        <v>19275.800000000047</v>
      </c>
      <c r="Z58" s="127">
        <f>Australia!AN14-(Australia!AK14 - (Australia!AK14/5) + (Australia!AK13/5))</f>
        <v>19079</v>
      </c>
      <c r="AA58" s="127">
        <f>Australia!AQ14-(Australia!AN14 - (Australia!AN14/5) + (Australia!AN13/5))</f>
        <v>16625.800000000047</v>
      </c>
      <c r="AB58" s="127">
        <f>Australia!AT14-(Australia!AQ14 - (Australia!AQ14/5) + (Australia!AQ13/5))</f>
        <v>13794.199999999953</v>
      </c>
      <c r="AC58" s="127">
        <f>Australia!AW14-(Australia!AT14 - (Australia!AT14/5) + (Australia!AT13/5))</f>
        <v>12843.199999999953</v>
      </c>
      <c r="AD58" s="127">
        <f>Australia!AZ14-(Australia!AW14 - (Australia!AW14/5) + (Australia!AW13/5))</f>
        <v>11224.599999999977</v>
      </c>
      <c r="AE58" s="127">
        <f>Australia!BC14-(Australia!AZ14 - (Australia!AZ14/5) + (Australia!AZ13/5))</f>
        <v>15101.599999999977</v>
      </c>
      <c r="AF58" s="127">
        <f>Australia!BF14-(Australia!BC14 - (Australia!BC14/5) + (Australia!BC13/5))</f>
        <v>18809</v>
      </c>
    </row>
    <row r="59" spans="1:32">
      <c r="A59" s="272"/>
      <c r="B59" s="273"/>
      <c r="C59" s="273"/>
      <c r="D59" s="273"/>
      <c r="E59" s="273"/>
      <c r="F59" s="273"/>
      <c r="G59" s="273"/>
      <c r="H59" s="273"/>
      <c r="I59" s="273"/>
      <c r="J59" s="273"/>
      <c r="K59" s="271"/>
      <c r="M59" s="252" t="s">
        <v>14</v>
      </c>
      <c r="N59" s="255"/>
      <c r="O59" s="127">
        <f>Australia!G15-(Australia!D15 - (Australia!D15/5) + (Australia!D14/5))</f>
        <v>-5156.1999999999534</v>
      </c>
      <c r="P59" s="127">
        <f>Australia!J15-(Australia!G15 - (Australia!G15/5) + (Australia!G14/5))</f>
        <v>-3151.1999999999534</v>
      </c>
      <c r="Q59" s="127">
        <f>Australia!M15-(Australia!J15 - (Australia!J15/5) + (Australia!J14/5))</f>
        <v>1421.1999999999534</v>
      </c>
      <c r="R59" s="127">
        <f>Australia!P15-(Australia!M15 - (Australia!M15/5) + (Australia!M14/5))</f>
        <v>1519.4000000000233</v>
      </c>
      <c r="S59" s="127">
        <f>Australia!S15-(Australia!P15 - (Australia!P15/5) + (Australia!P14/5))</f>
        <v>9.5999999999767169</v>
      </c>
      <c r="T59" s="127">
        <f>Australia!V15-(Australia!S15 - (Australia!S15/5) + (Australia!S14/5))</f>
        <v>282.80000000004657</v>
      </c>
      <c r="U59" s="127">
        <f>Australia!Y15-(Australia!V15 - (Australia!V15/5) + (Australia!V14/5))</f>
        <v>13879.400000000023</v>
      </c>
      <c r="V59" s="127">
        <f>Australia!AB15-(Australia!Y15 - (Australia!Y15/5) + (Australia!Y14/5))</f>
        <v>3155.3999999999069</v>
      </c>
      <c r="W59" s="127">
        <f>Australia!AE15-(Australia!AB15 - (Australia!AB15/5) + (Australia!AB14/5))</f>
        <v>8056.4000000000233</v>
      </c>
      <c r="X59" s="127">
        <f>Australia!AH15-(Australia!AE15 - (Australia!AE15/5) + (Australia!AE14/5))</f>
        <v>21105</v>
      </c>
      <c r="Y59" s="127">
        <f>Australia!AK15-(Australia!AH15 - (Australia!AH15/5) + (Australia!AH14/5))</f>
        <v>35447.800000000047</v>
      </c>
      <c r="Z59" s="127">
        <f>Australia!AN15-(Australia!AK15 - (Australia!AK15/5) + (Australia!AK14/5))</f>
        <v>38713.20000000007</v>
      </c>
      <c r="AA59" s="127">
        <f>Australia!AQ15-(Australia!AN15 - (Australia!AN15/5) + (Australia!AN14/5))</f>
        <v>26189.400000000023</v>
      </c>
      <c r="AB59" s="127">
        <f>Australia!AT15-(Australia!AQ15 - (Australia!AQ15/5) + (Australia!AQ14/5))</f>
        <v>20896.599999999977</v>
      </c>
      <c r="AC59" s="127">
        <f>Australia!AW15-(Australia!AT15 - (Australia!AT15/5) + (Australia!AT14/5))</f>
        <v>4673.4000000000233</v>
      </c>
      <c r="AD59" s="127">
        <f>Australia!AZ15-(Australia!AW15 - (Australia!AW15/5) + (Australia!AW14/5))</f>
        <v>-13477.800000000047</v>
      </c>
      <c r="AE59" s="127">
        <f>Australia!BC15-(Australia!AZ15 - (Australia!AZ15/5) + (Australia!AZ14/5))</f>
        <v>-15877.599999999977</v>
      </c>
      <c r="AF59" s="127">
        <f>Australia!BF15-(Australia!BC15 - (Australia!BC15/5) + (Australia!BC14/5))</f>
        <v>-14326</v>
      </c>
    </row>
    <row r="60" spans="1:32">
      <c r="A60" s="272"/>
      <c r="B60" s="273"/>
      <c r="C60" s="273"/>
      <c r="D60" s="273"/>
      <c r="E60" s="273"/>
      <c r="F60" s="273"/>
      <c r="G60" s="273"/>
      <c r="H60" s="273"/>
      <c r="I60" s="273"/>
      <c r="J60" s="273"/>
      <c r="K60" s="271"/>
      <c r="M60" s="252" t="s">
        <v>15</v>
      </c>
      <c r="N60" s="255"/>
      <c r="O60" s="127">
        <f>Australia!G16-(Australia!D16 - (Australia!D16/5) + (Australia!D15/5))</f>
        <v>-8746.5999999999767</v>
      </c>
      <c r="P60" s="127">
        <f>Australia!J16-(Australia!G16 - (Australia!G16/5) + (Australia!G15/5))</f>
        <v>-12791.400000000023</v>
      </c>
      <c r="Q60" s="127">
        <f>Australia!M16-(Australia!J16 - (Australia!J16/5) + (Australia!J15/5))</f>
        <v>-9144.6000000000931</v>
      </c>
      <c r="R60" s="127">
        <f>Australia!P16-(Australia!M16 - (Australia!M16/5) + (Australia!M15/5))</f>
        <v>-509.79999999993015</v>
      </c>
      <c r="S60" s="127"/>
      <c r="T60" s="127">
        <f>Australia!V16-(Australia!S16 - (Australia!S16/5) + (Australia!S15/5))</f>
        <v>14841.800000000047</v>
      </c>
      <c r="U60" s="127">
        <f>Australia!Y16-(Australia!V16 - (Australia!V16/5) + (Australia!V15/5))</f>
        <v>29438.199999999953</v>
      </c>
      <c r="V60" s="127">
        <f>Australia!AB16-(Australia!Y16 - (Australia!Y16/5) + (Australia!Y15/5))</f>
        <v>21741.599999999977</v>
      </c>
      <c r="W60" s="127">
        <f>Australia!AE16-(Australia!AB16 - (Australia!AB16/5) + (Australia!AB15/5))</f>
        <v>13720</v>
      </c>
      <c r="X60" s="127">
        <f>Australia!AH16-(Australia!AE16 - (Australia!AE16/5) + (Australia!AE15/5))</f>
        <v>9679.1999999999534</v>
      </c>
      <c r="Y60" s="127">
        <f>Australia!AK16-(Australia!AH16 - (Australia!AH16/5) + (Australia!AH15/5))</f>
        <v>3831.4000000000233</v>
      </c>
      <c r="Z60" s="127">
        <f>Australia!AN16-(Australia!AK16 - (Australia!AK16/5) + (Australia!AK15/5))</f>
        <v>286.80000000004657</v>
      </c>
      <c r="AA60" s="127">
        <f>Australia!AQ16-(Australia!AN16 - (Australia!AN16/5) + (Australia!AN15/5))</f>
        <v>-4386.8000000000466</v>
      </c>
      <c r="AB60" s="127">
        <f>Australia!AT16-(Australia!AQ16 - (Australia!AQ16/5) + (Australia!AQ15/5))</f>
        <v>3695</v>
      </c>
      <c r="AC60" s="127">
        <f>Australia!AW16-(Australia!AT16 - (Australia!AT16/5) + (Australia!AT15/5))</f>
        <v>7130</v>
      </c>
      <c r="AD60" s="127">
        <f>Australia!AZ16-(Australia!AW16 - (Australia!AW16/5) + (Australia!AW15/5))</f>
        <v>13702.399999999907</v>
      </c>
      <c r="AE60" s="127">
        <f>Australia!BC16-(Australia!AZ16 - (Australia!AZ16/5) + (Australia!AZ15/5))</f>
        <v>13631.800000000047</v>
      </c>
      <c r="AF60" s="127">
        <f>Australia!BF16-(Australia!BC16 - (Australia!BC16/5) + (Australia!BC15/5))</f>
        <v>3596.1999999999534</v>
      </c>
    </row>
    <row r="61" spans="1:32">
      <c r="A61" s="272"/>
      <c r="B61" s="273"/>
      <c r="C61" s="273"/>
      <c r="D61" s="273"/>
      <c r="E61" s="273"/>
      <c r="F61" s="273"/>
      <c r="G61" s="273"/>
      <c r="H61" s="273"/>
      <c r="I61" s="273"/>
      <c r="J61" s="273"/>
      <c r="K61" s="271"/>
      <c r="M61" s="252" t="s">
        <v>16</v>
      </c>
      <c r="N61" s="255"/>
      <c r="O61" s="127">
        <f>Australia!G17-(Australia!D17 - (Australia!D17/5) + (Australia!D16/5))</f>
        <v>-9944</v>
      </c>
      <c r="P61" s="127">
        <f>Australia!J17-(Australia!G17 - (Australia!G17/5) + (Australia!G16/5))</f>
        <v>-13305.399999999907</v>
      </c>
      <c r="Q61" s="127">
        <f>Australia!M17-(Australia!J17 - (Australia!J17/5) + (Australia!J16/5))</f>
        <v>-7917</v>
      </c>
      <c r="R61" s="127">
        <f>Australia!P17-(Australia!M17 - (Australia!M17/5) + (Australia!M16/5))</f>
        <v>-5610</v>
      </c>
      <c r="S61" s="127">
        <f>Australia!S17-(Australia!P17 - (Australia!P17/5) + (Australia!P16/5))</f>
        <v>-2650.1999999999534</v>
      </c>
      <c r="T61" s="127">
        <f>Australia!V17-(Australia!S17 - (Australia!S17/5) + (Australia!S16/5))</f>
        <v>4067.8000000000466</v>
      </c>
      <c r="U61" s="127">
        <f>Australia!Y17-(Australia!V17 - (Australia!V17/5) + (Australia!V16/5))</f>
        <v>12493.400000000023</v>
      </c>
      <c r="V61" s="127">
        <f>Australia!AB17-(Australia!Y17 - (Australia!Y17/5) + (Australia!Y16/5))</f>
        <v>6021.8000000000466</v>
      </c>
      <c r="W61" s="127">
        <f>Australia!AE17-(Australia!AB17 - (Australia!AB17/5) + (Australia!AB16/5))</f>
        <v>8120.6000000000931</v>
      </c>
      <c r="X61" s="127">
        <f>Australia!AH17-(Australia!AE17 - (Australia!AE17/5) + (Australia!AE16/5))</f>
        <v>13038.400000000023</v>
      </c>
      <c r="Y61" s="127">
        <f>Australia!AK17-(Australia!AH17 - (Australia!AH17/5) + (Australia!AH16/5))</f>
        <v>18694</v>
      </c>
      <c r="Z61" s="127">
        <f>Australia!AN17-(Australia!AK17 - (Australia!AK17/5) + (Australia!AK16/5))</f>
        <v>21024.400000000023</v>
      </c>
      <c r="AA61" s="127">
        <f>Australia!AQ17-(Australia!AN17 - (Australia!AN17/5) + (Australia!AN16/5))</f>
        <v>18463.599999999977</v>
      </c>
      <c r="AB61" s="127">
        <f>Australia!AT17-(Australia!AQ17 - (Australia!AQ17/5) + (Australia!AQ16/5))</f>
        <v>11442.199999999953</v>
      </c>
      <c r="AC61" s="127">
        <f>Australia!AW17-(Australia!AT17 - (Australia!AT17/5) + (Australia!AT16/5))</f>
        <v>-3212.2000000000698</v>
      </c>
      <c r="AD61" s="127">
        <f>Australia!AZ17-(Australia!AW17 - (Australia!AW17/5) + (Australia!AW16/5))</f>
        <v>-16793</v>
      </c>
      <c r="AE61" s="127">
        <f>Australia!BC17-(Australia!AZ17 - (Australia!AZ17/5) + (Australia!AZ16/5))</f>
        <v>-22949.800000000047</v>
      </c>
      <c r="AF61" s="127">
        <f>Australia!BF17-(Australia!BC17 - (Australia!BC17/5) + (Australia!BC16/5))</f>
        <v>-23945.600000000093</v>
      </c>
    </row>
    <row r="62" spans="1:32">
      <c r="A62" s="272"/>
      <c r="B62" s="273"/>
      <c r="C62" s="273"/>
      <c r="D62" s="273"/>
      <c r="E62" s="273"/>
      <c r="F62" s="273"/>
      <c r="G62" s="273"/>
      <c r="H62" s="273"/>
      <c r="I62" s="273"/>
      <c r="J62" s="273"/>
      <c r="K62" s="271"/>
      <c r="M62" s="252" t="s">
        <v>17</v>
      </c>
      <c r="N62" s="255"/>
      <c r="O62" s="127">
        <f>Australia!G18-(Australia!D18 - (Australia!D18/5) + (Australia!D17/5))</f>
        <v>762.40000000002328</v>
      </c>
      <c r="P62" s="127">
        <f>Australia!J18-(Australia!G18 - (Australia!G18/5) + (Australia!G17/5))</f>
        <v>7863.8000000000466</v>
      </c>
      <c r="Q62" s="127">
        <f>Australia!M18-(Australia!J18 - (Australia!J18/5) + (Australia!J17/5))</f>
        <v>5214.1999999999534</v>
      </c>
      <c r="R62" s="127">
        <f>Australia!P18-(Australia!M18 - (Australia!M18/5) + (Australia!M17/5))</f>
        <v>6631.1999999999534</v>
      </c>
      <c r="S62" s="127">
        <f>Australia!S18-(Australia!P18 - (Australia!P18/5) + (Australia!P17/5))</f>
        <v>13908</v>
      </c>
      <c r="T62" s="127">
        <f>Australia!V18-(Australia!S18 - (Australia!S18/5) + (Australia!S17/5))</f>
        <v>708.79999999993015</v>
      </c>
      <c r="U62" s="127">
        <f>Australia!Y18-(Australia!V18 - (Australia!V18/5) + (Australia!V17/5))</f>
        <v>4646.1999999999534</v>
      </c>
      <c r="V62" s="127">
        <f>Australia!AB18-(Australia!Y18 - (Australia!Y18/5) + (Australia!Y17/5))</f>
        <v>2472.8000000000466</v>
      </c>
      <c r="W62" s="127">
        <f>Australia!AE18-(Australia!AB18 - (Australia!AB18/5) + (Australia!AB17/5))</f>
        <v>1229.1999999999534</v>
      </c>
      <c r="X62" s="127">
        <f>Australia!AH18-(Australia!AE18 - (Australia!AE18/5) + (Australia!AE17/5))</f>
        <v>2825.4000000000233</v>
      </c>
      <c r="Y62" s="127">
        <f>Australia!AK18-(Australia!AH18 - (Australia!AH18/5) + (Australia!AH17/5))</f>
        <v>5294.5999999999767</v>
      </c>
      <c r="Z62" s="127">
        <f>Australia!AN18-(Australia!AK18 - (Australia!AK18/5) + (Australia!AK17/5))</f>
        <v>4041</v>
      </c>
      <c r="AA62" s="127">
        <f>Australia!AQ18-(Australia!AN18 - (Australia!AN18/5) + (Australia!AN17/5))</f>
        <v>2525.3999999999069</v>
      </c>
      <c r="AB62" s="127">
        <f>Australia!AT18-(Australia!AQ18 - (Australia!AQ18/5) + (Australia!AQ17/5))</f>
        <v>3789.6000000000931</v>
      </c>
      <c r="AC62" s="127">
        <f>Australia!AW18-(Australia!AT18 - (Australia!AT18/5) + (Australia!AT17/5))</f>
        <v>1185</v>
      </c>
      <c r="AD62" s="127">
        <f>Australia!AZ18-(Australia!AW18 - (Australia!AW18/5) + (Australia!AW17/5))</f>
        <v>238.40000000002328</v>
      </c>
      <c r="AE62" s="127">
        <f>Australia!BC18-(Australia!AZ18 - (Australia!AZ18/5) + (Australia!AZ17/5))</f>
        <v>630.40000000002328</v>
      </c>
      <c r="AF62" s="127">
        <f>Australia!BF18-(Australia!BC18 - (Australia!BC18/5) + (Australia!BC17/5))</f>
        <v>-235.19999999995343</v>
      </c>
    </row>
    <row r="63" spans="1:32">
      <c r="A63" s="272"/>
      <c r="B63" s="273"/>
      <c r="C63" s="273"/>
      <c r="D63" s="273"/>
      <c r="E63" s="273"/>
      <c r="F63" s="273"/>
      <c r="G63" s="273"/>
      <c r="H63" s="273"/>
      <c r="I63" s="273"/>
      <c r="J63" s="273"/>
      <c r="K63" s="271"/>
      <c r="M63" s="252" t="s">
        <v>18</v>
      </c>
      <c r="N63" s="255"/>
      <c r="O63" s="127">
        <f>Australia!G19-(Australia!D19 - (Australia!D19/5) + (Australia!D18/5))</f>
        <v>-13844.799999999988</v>
      </c>
      <c r="P63" s="127">
        <f>Australia!J19-(Australia!G19 - (Australia!G19/5) + (Australia!G18/5))</f>
        <v>-19263.199999999953</v>
      </c>
      <c r="Q63" s="127">
        <f>Australia!M19-(Australia!J19 - (Australia!J19/5) + (Australia!J18/5))</f>
        <v>-19266.799999999988</v>
      </c>
      <c r="R63" s="127">
        <f>Australia!P19-(Australia!M19 - (Australia!M19/5) + (Australia!M18/5))</f>
        <v>-14241.200000000012</v>
      </c>
      <c r="S63" s="127">
        <f>Australia!S19-(Australia!P19 - (Australia!P19/5) + (Australia!P18/5))</f>
        <v>-12030.800000000047</v>
      </c>
      <c r="T63" s="127">
        <f>Australia!V19-(Australia!S19 - (Australia!S19/5) + (Australia!S18/5))</f>
        <v>4113.8000000000466</v>
      </c>
      <c r="U63" s="127">
        <f>Australia!Y19-(Australia!V19 - (Australia!V19/5) + (Australia!V18/5))</f>
        <v>18455.800000000047</v>
      </c>
      <c r="V63" s="127">
        <f>Australia!AB19-(Australia!Y19 - (Australia!Y19/5) + (Australia!Y18/5))</f>
        <v>11969.600000000093</v>
      </c>
      <c r="W63" s="127">
        <f>Australia!AE19-(Australia!AB19 - (Australia!AB19/5) + (Australia!AB18/5))</f>
        <v>9490.8000000000466</v>
      </c>
      <c r="X63" s="127">
        <f>Australia!AH19-(Australia!AE19 - (Australia!AE19/5) + (Australia!AE18/5))</f>
        <v>16073.599999999977</v>
      </c>
      <c r="Y63" s="127">
        <f>Australia!AK19-(Australia!AH19 - (Australia!AH19/5) + (Australia!AH18/5))</f>
        <v>-595.59999999997672</v>
      </c>
      <c r="Z63" s="127">
        <f>Australia!AN19-(Australia!AK19 - (Australia!AK19/5) + (Australia!AK18/5))</f>
        <v>-1940.4000000000233</v>
      </c>
      <c r="AA63" s="127">
        <f>Australia!AQ19-(Australia!AN19 - (Australia!AN19/5) + (Australia!AN18/5))</f>
        <v>-2156.4000000000233</v>
      </c>
      <c r="AB63" s="127">
        <f>Australia!AT19-(Australia!AQ19 - (Australia!AQ19/5) + (Australia!AQ18/5))</f>
        <v>-3143</v>
      </c>
      <c r="AC63" s="127">
        <f>Australia!AW19-(Australia!AT19 - (Australia!AT19/5) + (Australia!AT18/5))</f>
        <v>-7201.3999999999069</v>
      </c>
      <c r="AD63" s="127">
        <f>Australia!AZ19-(Australia!AW19 - (Australia!AW19/5) + (Australia!AW18/5))</f>
        <v>-8561.4000000000233</v>
      </c>
      <c r="AE63" s="127">
        <f>Australia!BC19-(Australia!AZ19 - (Australia!AZ19/5) + (Australia!AZ18/5))</f>
        <v>-11621</v>
      </c>
      <c r="AF63" s="127">
        <f>Australia!BF19-(Australia!BC19 - (Australia!BC19/5) + (Australia!BC18/5))</f>
        <v>-12491</v>
      </c>
    </row>
    <row r="64" spans="1:32">
      <c r="A64" s="272"/>
      <c r="B64" s="273"/>
      <c r="C64" s="273"/>
      <c r="D64" s="273"/>
      <c r="E64" s="273"/>
      <c r="F64" s="273"/>
      <c r="G64" s="273"/>
      <c r="H64" s="273"/>
      <c r="I64" s="273"/>
      <c r="J64" s="273"/>
      <c r="K64" s="271"/>
      <c r="M64" s="252" t="s">
        <v>19</v>
      </c>
      <c r="N64" s="255"/>
      <c r="O64" s="127">
        <f>Australia!G20-(Australia!D20 - (Australia!D20/5) + (Australia!D19/5))</f>
        <v>-9497.1999999999534</v>
      </c>
      <c r="P64" s="127">
        <f>Australia!J20-(Australia!G20 - (Australia!G20/5) + (Australia!G19/5))</f>
        <v>-10799.599999999977</v>
      </c>
      <c r="Q64" s="127">
        <f>Australia!M20-(Australia!J20 - (Australia!J20/5) + (Australia!J19/5))</f>
        <v>-9072.5999999999767</v>
      </c>
      <c r="R64" s="127">
        <f>Australia!P20-(Australia!M20 - (Australia!M20/5) + (Australia!M19/5))</f>
        <v>-7547.7999999999884</v>
      </c>
      <c r="S64" s="127">
        <f>Australia!S20-(Australia!P20 - (Australia!P20/5) + (Australia!P19/5))</f>
        <v>-6775.6000000000349</v>
      </c>
      <c r="T64" s="127">
        <f>Australia!V20-(Australia!S20 - (Australia!S20/5) + (Australia!S19/5))</f>
        <v>-9103.7999999999884</v>
      </c>
      <c r="U64" s="127">
        <f>Australia!Y20-(Australia!V20 - (Australia!V20/5) + (Australia!V19/5))</f>
        <v>-10150.599999999977</v>
      </c>
      <c r="V64" s="127">
        <f>Australia!AB20-(Australia!Y20 - (Australia!Y20/5) + (Australia!Y19/5))</f>
        <v>-12932.599999999977</v>
      </c>
      <c r="W64" s="127">
        <f>Australia!AE20-(Australia!AB20 - (Australia!AB20/5) + (Australia!AB19/5))</f>
        <v>-10873.800000000047</v>
      </c>
      <c r="X64" s="127">
        <f>Australia!AH20-(Australia!AE20 - (Australia!AE20/5) + (Australia!AE19/5))</f>
        <v>-10706</v>
      </c>
      <c r="Y64" s="127">
        <f>Australia!AK20-(Australia!AH20 - (Australia!AH20/5) + (Australia!AH19/5))</f>
        <v>4136.1999999999534</v>
      </c>
      <c r="Z64" s="127">
        <f>Australia!AN20-(Australia!AK20 - (Australia!AK20/5) + (Australia!AK19/5))</f>
        <v>11667</v>
      </c>
      <c r="AA64" s="127">
        <f>Australia!AQ20-(Australia!AN20 - (Australia!AN20/5) + (Australia!AN19/5))</f>
        <v>7032.1999999999534</v>
      </c>
      <c r="AB64" s="127">
        <f>Australia!AT20-(Australia!AQ20 - (Australia!AQ20/5) + (Australia!AQ19/5))</f>
        <v>4393.6000000000931</v>
      </c>
      <c r="AC64" s="127">
        <f>Australia!AW20-(Australia!AT20 - (Australia!AT20/5) + (Australia!AT19/5))</f>
        <v>8452</v>
      </c>
      <c r="AD64" s="127">
        <f>Australia!AZ20-(Australia!AW20 - (Australia!AW20/5) + (Australia!AW19/5))</f>
        <v>-11031.79999999993</v>
      </c>
      <c r="AE64" s="127">
        <f>Australia!BC20-(Australia!AZ20 - (Australia!AZ20/5) + (Australia!AZ19/5))</f>
        <v>-14405.400000000023</v>
      </c>
      <c r="AF64" s="127">
        <f>Australia!BF20-(Australia!BC20 - (Australia!BC20/5) + (Australia!BC19/5))</f>
        <v>-13267.20000000007</v>
      </c>
    </row>
    <row r="65" spans="1:32">
      <c r="A65" s="272"/>
      <c r="B65" s="273"/>
      <c r="C65" s="273"/>
      <c r="D65" s="273"/>
      <c r="E65" s="273"/>
      <c r="F65" s="273"/>
      <c r="G65" s="273"/>
      <c r="H65" s="273"/>
      <c r="I65" s="273"/>
      <c r="J65" s="273"/>
      <c r="K65" s="271"/>
      <c r="M65" s="252" t="s">
        <v>20</v>
      </c>
      <c r="N65" s="255"/>
      <c r="O65" s="127">
        <f>Australia!G21-(Australia!D21 - (Australia!D21/5) + (Australia!D20/5))</f>
        <v>-1055.4000000000233</v>
      </c>
      <c r="P65" s="127">
        <f>Australia!J21-(Australia!G21 - (Australia!G21/5) + (Australia!G20/5))</f>
        <v>-8105.2000000000116</v>
      </c>
      <c r="Q65" s="127">
        <f>Australia!M21-(Australia!J21 - (Australia!J21/5) + (Australia!J20/5))</f>
        <v>-11287.600000000035</v>
      </c>
      <c r="R65" s="127">
        <f>Australia!P21-(Australia!M21 - (Australia!M21/5) + (Australia!M20/5))</f>
        <v>-10823</v>
      </c>
      <c r="S65" s="127">
        <f>Australia!S21-(Australia!P21 - (Australia!P21/5) + (Australia!P20/5))</f>
        <v>-11569.400000000023</v>
      </c>
      <c r="T65" s="127">
        <f>Australia!V21-(Australia!S21 - (Australia!S21/5) + (Australia!S20/5))</f>
        <v>-8469.5999999999767</v>
      </c>
      <c r="U65" s="127">
        <f>Australia!Y21-(Australia!V21 - (Australia!V21/5) + (Australia!V20/5))</f>
        <v>-5195.5999999999767</v>
      </c>
      <c r="V65" s="127">
        <f>Australia!AB21-(Australia!Y21 - (Australia!Y21/5) + (Australia!Y20/5))</f>
        <v>-5585.4000000000233</v>
      </c>
      <c r="W65" s="127">
        <f>Australia!AE21-(Australia!AB21 - (Australia!AB21/5) + (Australia!AB20/5))</f>
        <v>-5788.5999999999767</v>
      </c>
      <c r="X65" s="127">
        <f>Australia!AH21-(Australia!AE21 - (Australia!AE21/5) + (Australia!AE20/5))</f>
        <v>-6278.5999999999767</v>
      </c>
      <c r="Y65" s="127">
        <f>Australia!AK21-(Australia!AH21 - (Australia!AH21/5) + (Australia!AH20/5))</f>
        <v>-9900.7999999999884</v>
      </c>
      <c r="Z65" s="127">
        <f>Australia!AN21-(Australia!AK21 - (Australia!AK21/5) + (Australia!AK20/5))</f>
        <v>-13864.199999999953</v>
      </c>
      <c r="AA65" s="127">
        <f>Australia!AQ21-(Australia!AN21 - (Australia!AN21/5) + (Australia!AN20/5))</f>
        <v>-14370.199999999953</v>
      </c>
      <c r="AB65" s="127">
        <f>Australia!AT21-(Australia!AQ21 - (Australia!AQ21/5) + (Australia!AQ20/5))</f>
        <v>-12941.400000000023</v>
      </c>
      <c r="AC65" s="127">
        <f>Australia!AW21-(Australia!AT21 - (Australia!AT21/5) + (Australia!AT20/5))</f>
        <v>-16122.399999999965</v>
      </c>
      <c r="AD65" s="127">
        <f>Australia!AZ21-(Australia!AW21 - (Australia!AW21/5) + (Australia!AW20/5))</f>
        <v>-3848.5999999999767</v>
      </c>
      <c r="AE65" s="127">
        <f>Australia!BC21-(Australia!AZ21 - (Australia!AZ21/5) + (Australia!AZ20/5))</f>
        <v>2632</v>
      </c>
      <c r="AF65" s="127">
        <f>Australia!BF21-(Australia!BC21 - (Australia!BC21/5) + (Australia!BC20/5))</f>
        <v>-1891.8000000000466</v>
      </c>
    </row>
    <row r="66" spans="1:32">
      <c r="A66" s="272"/>
      <c r="B66" s="273"/>
      <c r="C66" s="273"/>
      <c r="D66" s="273"/>
      <c r="E66" s="273"/>
      <c r="F66" s="273"/>
      <c r="G66" s="273"/>
      <c r="H66" s="273"/>
      <c r="I66" s="273"/>
      <c r="J66" s="273"/>
      <c r="K66" s="271"/>
      <c r="M66" s="252" t="s">
        <v>21</v>
      </c>
      <c r="N66" s="255"/>
      <c r="O66" s="127">
        <f>Australia!G22-(Australia!D22 - (Australia!D22/5) + (Australia!D21/5))</f>
        <v>-5344.2000000000116</v>
      </c>
      <c r="P66" s="127">
        <f>Australia!J22-(Australia!G22 - (Australia!G22/5) + (Australia!G21/5))</f>
        <v>-4201.8000000000175</v>
      </c>
      <c r="Q66" s="127">
        <f>Australia!M22-(Australia!J22 - (Australia!J22/5) + (Australia!J21/5))</f>
        <v>-1084.4000000000233</v>
      </c>
      <c r="R66" s="127">
        <f>Australia!P22-(Australia!M22 - (Australia!M22/5) + (Australia!M21/5))</f>
        <v>325.60000000000582</v>
      </c>
      <c r="S66" s="127">
        <f>Australia!S22-(Australia!P22 - (Australia!P22/5) + (Australia!P21/5))</f>
        <v>2798.2000000000116</v>
      </c>
      <c r="T66" s="127">
        <f>Australia!V22-(Australia!S22 - (Australia!S22/5) + (Australia!S21/5))</f>
        <v>-2094.3999999999942</v>
      </c>
      <c r="U66" s="127">
        <f>Australia!Y22-(Australia!V22 - (Australia!V22/5) + (Australia!V21/5))</f>
        <v>-4687</v>
      </c>
      <c r="V66" s="127">
        <f>Australia!AB22-(Australia!Y22 - (Australia!Y22/5) + (Australia!Y21/5))</f>
        <v>-8824.1999999999825</v>
      </c>
      <c r="W66" s="127">
        <f>Australia!AE22-(Australia!AB22 - (Australia!AB22/5) + (Australia!AB21/5))</f>
        <v>-10032</v>
      </c>
      <c r="X66" s="127">
        <f>Australia!AH22-(Australia!AE22 - (Australia!AE22/5) + (Australia!AE21/5))</f>
        <v>-12547</v>
      </c>
      <c r="Y66" s="127">
        <f>Australia!AK22-(Australia!AH22 - (Australia!AH22/5) + (Australia!AH21/5))</f>
        <v>-10415.400000000023</v>
      </c>
      <c r="Z66" s="127">
        <f>Australia!AN22-(Australia!AK22 - (Australia!AK22/5) + (Australia!AK21/5))</f>
        <v>-8575.1999999999534</v>
      </c>
      <c r="AA66" s="127">
        <f>Australia!AQ22-(Australia!AN22 - (Australia!AN22/5) + (Australia!AN21/5))</f>
        <v>-8494.4000000000233</v>
      </c>
      <c r="AB66" s="127">
        <f>Australia!AT22-(Australia!AQ22 - (Australia!AQ22/5) + (Australia!AQ21/5))</f>
        <v>-9111</v>
      </c>
      <c r="AC66" s="127">
        <f>Australia!AW22-(Australia!AT22 - (Australia!AT22/5) + (Australia!AT21/5))</f>
        <v>-10882.799999999988</v>
      </c>
      <c r="AD66" s="127">
        <f>Australia!AZ22-(Australia!AW22 - (Australia!AW22/5) + (Australia!AW21/5))</f>
        <v>-14032.600000000035</v>
      </c>
      <c r="AE66" s="127">
        <f>Australia!BC22-(Australia!AZ22 - (Australia!AZ22/5) + (Australia!AZ21/5))</f>
        <v>-18960.400000000023</v>
      </c>
      <c r="AF66" s="127">
        <f>Australia!BF22-(Australia!BC22 - (Australia!BC22/5) + (Australia!BC21/5))</f>
        <v>-18936.599999999977</v>
      </c>
    </row>
    <row r="67" spans="1:32" ht="13.15">
      <c r="A67" s="267"/>
      <c r="B67" s="226"/>
      <c r="C67" s="226"/>
      <c r="D67" s="226"/>
      <c r="E67" s="226"/>
      <c r="F67" s="226"/>
      <c r="G67" s="226"/>
      <c r="H67" s="226"/>
      <c r="I67" s="226"/>
      <c r="J67" s="226"/>
      <c r="K67" s="271"/>
      <c r="M67" s="252" t="s">
        <v>29</v>
      </c>
      <c r="N67" s="255"/>
      <c r="O67" s="127">
        <f>Australia!G23-(Australia!D23 - (Australia!D23/5) + (Australia!D22/5))</f>
        <v>-8933.2000000000116</v>
      </c>
      <c r="P67" s="127">
        <f>Australia!J23-(Australia!G23 - (Australia!G23/5) + (Australia!G22/5))</f>
        <v>-10617.400000000009</v>
      </c>
      <c r="Q67" s="127">
        <f>Australia!M23-(Australia!J23 - (Australia!J23/5) + (Australia!J22/5))</f>
        <v>-11370.799999999988</v>
      </c>
      <c r="R67" s="127">
        <f>Australia!P23-(Australia!M23 - (Australia!M23/5) + (Australia!M22/5))</f>
        <v>-10056.399999999994</v>
      </c>
      <c r="S67" s="127">
        <f>Australia!S23-(Australia!P23 - (Australia!P23/5) + (Australia!P22/5))</f>
        <v>-10329.600000000006</v>
      </c>
      <c r="T67" s="127">
        <f>Australia!V23-(Australia!S23 - (Australia!S23/5) + (Australia!S22/5))</f>
        <v>-8489.5999999999767</v>
      </c>
      <c r="U67" s="127">
        <f>Australia!Y23-(Australia!V23 - (Australia!V23/5) + (Australia!V22/5))</f>
        <v>-5333</v>
      </c>
      <c r="V67" s="127">
        <f>Australia!AB23-(Australia!Y23 - (Australia!Y23/5) + (Australia!Y22/5))</f>
        <v>-3631.7999999999884</v>
      </c>
      <c r="W67" s="127">
        <f>Australia!AE23-(Australia!AB23 - (Australia!AB23/5) + (Australia!AB22/5))</f>
        <v>-3649.6000000000058</v>
      </c>
      <c r="X67" s="127">
        <f>Australia!AH23-(Australia!AE23 - (Australia!AE23/5) + (Australia!AE22/5))</f>
        <v>-1820</v>
      </c>
      <c r="Y67" s="127">
        <f>Australia!AK23-(Australia!AH23 - (Australia!AH23/5) + (Australia!AH22/5))</f>
        <v>-6335.6000000000058</v>
      </c>
      <c r="Z67" s="127">
        <f>Australia!AN23-(Australia!AK23 - (Australia!AK23/5) + (Australia!AK22/5))</f>
        <v>-9133.2000000000116</v>
      </c>
      <c r="AA67" s="127">
        <f>Australia!AQ23-(Australia!AN23 - (Australia!AN23/5) + (Australia!AN22/5))</f>
        <v>-11291.200000000012</v>
      </c>
      <c r="AB67" s="127">
        <f>Australia!AT23-(Australia!AQ23 - (Australia!AQ23/5) + (Australia!AQ22/5))</f>
        <v>-13122.799999999988</v>
      </c>
      <c r="AC67" s="127">
        <f>Australia!AW23-(Australia!AT23 - (Australia!AT23/5) + (Australia!AT22/5))</f>
        <v>-16701.600000000006</v>
      </c>
      <c r="AD67" s="127">
        <f>Australia!AZ23-(Australia!AW23 - (Australia!AW23/5) + (Australia!AW22/5))</f>
        <v>-15024</v>
      </c>
      <c r="AE67" s="127">
        <f>Australia!BC23-(Australia!AZ23 - (Australia!AZ23/5) + (Australia!AZ22/5))</f>
        <v>-14543.200000000012</v>
      </c>
      <c r="AF67" s="127">
        <f>Australia!BF23-(Australia!BC23 - (Australia!BC23/5) + (Australia!BC22/5))</f>
        <v>-13932.599999999977</v>
      </c>
    </row>
    <row r="68" spans="1:32" ht="13.15">
      <c r="A68" s="275"/>
      <c r="B68" s="276"/>
      <c r="C68" s="277"/>
      <c r="D68" s="276"/>
      <c r="E68" s="276"/>
      <c r="F68" s="276"/>
      <c r="G68" s="276"/>
      <c r="H68" s="276"/>
      <c r="I68" s="276"/>
      <c r="J68" s="276"/>
      <c r="K68" s="279"/>
      <c r="M68" s="252" t="s">
        <v>30</v>
      </c>
      <c r="N68" s="255"/>
      <c r="O68" s="127">
        <f>Australia!G24-(Australia!D24 - (Australia!D24/5) + (Australia!D23/5))</f>
        <v>-6668.8000000000029</v>
      </c>
      <c r="P68" s="127">
        <f>Australia!J24-(Australia!G24 - (Australia!G24/5) + (Australia!G23/5))</f>
        <v>-9252.2000000000116</v>
      </c>
      <c r="Q68" s="127">
        <f>Australia!M24-(Australia!J24 - (Australia!J24/5) + (Australia!J23/5))</f>
        <v>-10390.399999999994</v>
      </c>
      <c r="R68" s="127">
        <f>Australia!P24-(Australia!M24 - (Australia!M24/5) + (Australia!M23/5))</f>
        <v>-11451.800000000003</v>
      </c>
      <c r="S68" s="127">
        <f>Australia!S24-(Australia!P24 - (Australia!P24/5) + (Australia!P23/5))</f>
        <v>-9104</v>
      </c>
      <c r="T68" s="127">
        <f>Australia!V24-(Australia!S24 - (Australia!S24/5) + (Australia!S23/5))</f>
        <v>-10155.199999999997</v>
      </c>
      <c r="U68" s="127">
        <f>Australia!Y24-(Australia!V24 - (Australia!V24/5) + (Australia!V23/5))</f>
        <v>-10612.199999999997</v>
      </c>
      <c r="V68" s="127">
        <f>Australia!AB24-(Australia!Y24 - (Australia!Y24/5) + (Australia!Y23/5))</f>
        <v>-12460.200000000012</v>
      </c>
      <c r="W68" s="127">
        <f>Australia!AE24-(Australia!AB24 - (Australia!AB24/5) + (Australia!AB23/5))</f>
        <v>-12424</v>
      </c>
      <c r="X68" s="127">
        <f>Australia!AH24-(Australia!AE24 - (Australia!AE24/5) + (Australia!AE23/5))</f>
        <v>-12832.399999999994</v>
      </c>
      <c r="Y68" s="127">
        <f>Australia!AK24-(Australia!AH24 - (Australia!AH24/5) + (Australia!AH23/5))</f>
        <v>-12495</v>
      </c>
      <c r="Z68" s="127">
        <f>Australia!AN24-(Australia!AK24 - (Australia!AK24/5) + (Australia!AK23/5))</f>
        <v>-10843.399999999994</v>
      </c>
      <c r="AA68" s="127">
        <f>Australia!AQ24-(Australia!AN24 - (Australia!AN24/5) + (Australia!AN23/5))</f>
        <v>-9137.6000000000058</v>
      </c>
      <c r="AB68" s="127">
        <f>Australia!AT24-(Australia!AQ24 - (Australia!AQ24/5) + (Australia!AQ23/5))</f>
        <v>-9421.5999999999767</v>
      </c>
      <c r="AC68" s="127">
        <f>Australia!AW24-(Australia!AT24 - (Australia!AT24/5) + (Australia!AT23/5))</f>
        <v>-9221.3999999999942</v>
      </c>
      <c r="AD68" s="127">
        <f>Australia!AZ24-(Australia!AW24 - (Australia!AW24/5) + (Australia!AW23/5))</f>
        <v>-11793.600000000006</v>
      </c>
      <c r="AE68" s="127">
        <f>Australia!BC24-(Australia!AZ24 - (Australia!AZ24/5) + (Australia!AZ23/5))</f>
        <v>-14722.600000000006</v>
      </c>
      <c r="AF68" s="127">
        <f>Australia!BF24-(Australia!BC24 - (Australia!BC24/5) + (Australia!BC23/5))</f>
        <v>-15780.200000000012</v>
      </c>
    </row>
    <row r="69" spans="1:32" ht="17.649999999999999">
      <c r="A69" s="141" t="s">
        <v>53</v>
      </c>
      <c r="B69" s="137"/>
      <c r="C69" s="137"/>
      <c r="D69" s="139"/>
      <c r="E69" s="139"/>
      <c r="F69" s="139"/>
      <c r="G69" s="139"/>
      <c r="H69" s="139"/>
      <c r="I69" s="139"/>
      <c r="J69" s="139"/>
      <c r="K69" s="145"/>
      <c r="M69" s="252" t="s">
        <v>22</v>
      </c>
      <c r="N69" s="255"/>
      <c r="O69" s="127">
        <f>Australia!G25-(Australia!D25 - (Australia!D25/5) + (Australia!D24/5))</f>
        <v>-6313.5999999999985</v>
      </c>
      <c r="P69" s="127">
        <f>Australia!J25-(Australia!G25 - (Australia!G25/5) + (Australia!G24/5))</f>
        <v>-6890.7999999999993</v>
      </c>
      <c r="Q69" s="127">
        <f>Australia!M25-(Australia!J25 - (Australia!J25/5) + (Australia!J24/5))</f>
        <v>-6758.8000000000029</v>
      </c>
      <c r="R69" s="127">
        <f>Australia!P25-(Australia!M25 - (Australia!M25/5) + (Australia!M24/5))</f>
        <v>-6204.4000000000015</v>
      </c>
      <c r="S69" s="127">
        <f>Australia!S25-(Australia!P25 - (Australia!P25/5) + (Australia!P24/5))</f>
        <v>-6248.3999999999942</v>
      </c>
      <c r="T69" s="127">
        <f>Australia!V25-(Australia!S25 - (Australia!S25/5) + (Australia!S24/5))</f>
        <v>-6697.5999999999985</v>
      </c>
      <c r="U69" s="127">
        <f>Australia!Y25-(Australia!V25 - (Australia!V25/5) + (Australia!V24/5))</f>
        <v>-7681</v>
      </c>
      <c r="V69" s="127">
        <f>Australia!AB25-(Australia!Y25 - (Australia!Y25/5) + (Australia!Y24/5))</f>
        <v>-9105.8000000000029</v>
      </c>
      <c r="W69" s="127">
        <f>Australia!AE25-(Australia!AB25 - (Australia!AB25/5) + (Australia!AB24/5))</f>
        <v>-10028.800000000003</v>
      </c>
      <c r="X69" s="127">
        <f>Australia!AH25-(Australia!AE25 - (Australia!AE25/5) + (Australia!AE24/5))</f>
        <v>-8895</v>
      </c>
      <c r="Y69" s="127">
        <f>Australia!AK25-(Australia!AH25 - (Australia!AH25/5) + (Australia!AH24/5))</f>
        <v>-10130.800000000003</v>
      </c>
      <c r="Z69" s="127">
        <f>Australia!AN25-(Australia!AK25 - (Australia!AK25/5) + (Australia!AK24/5))</f>
        <v>-11336.399999999994</v>
      </c>
      <c r="AA69" s="127">
        <f>Australia!AQ25-(Australia!AN25 - (Australia!AN25/5) + (Australia!AN24/5))</f>
        <v>-12371</v>
      </c>
      <c r="AB69" s="127">
        <f>Australia!AT25-(Australia!AQ25 - (Australia!AQ25/5) + (Australia!AQ24/5))</f>
        <v>-12914.800000000003</v>
      </c>
      <c r="AC69" s="127">
        <f>Australia!AW25-(Australia!AT25 - (Australia!AT25/5) + (Australia!AT24/5))</f>
        <v>-13996.599999999999</v>
      </c>
      <c r="AD69" s="127">
        <f>Australia!AZ25-(Australia!AW25 - (Australia!AW25/5) + (Australia!AW24/5))</f>
        <v>-14312.600000000006</v>
      </c>
      <c r="AE69" s="127">
        <f>Australia!BC25-(Australia!AZ25 - (Australia!AZ25/5) + (Australia!AZ24/5))</f>
        <v>-14086.399999999994</v>
      </c>
      <c r="AF69" s="127">
        <f>Australia!BF25-(Australia!BC25 - (Australia!BC25/5) + (Australia!BC24/5))</f>
        <v>-12946</v>
      </c>
    </row>
    <row r="70" spans="1:32" ht="13.15">
      <c r="A70" s="267" t="s">
        <v>51</v>
      </c>
      <c r="B70" s="226"/>
      <c r="C70" s="182"/>
      <c r="D70" s="268" t="s">
        <v>56</v>
      </c>
      <c r="E70" s="269"/>
      <c r="F70" s="270"/>
      <c r="G70" s="270"/>
      <c r="H70" s="270"/>
      <c r="I70" s="270"/>
      <c r="J70" s="190"/>
      <c r="K70" s="274"/>
      <c r="M70" s="258" t="s">
        <v>23</v>
      </c>
      <c r="N70" s="259"/>
      <c r="O70" s="266">
        <f>Australia!G26-(Australia!D26 + Australia!D25/5)</f>
        <v>-4398</v>
      </c>
      <c r="P70" s="266">
        <f>Australia!J26-(Australia!G26 + Australia!G25/5)</f>
        <v>-4696.3999999999996</v>
      </c>
      <c r="Q70" s="266">
        <f>Australia!M26-(Australia!J26 + Australia!J25/5)</f>
        <v>-4889.3999999999996</v>
      </c>
      <c r="R70" s="266">
        <f>Australia!P26-(Australia!M26 + Australia!M25/5)</f>
        <v>-5022</v>
      </c>
      <c r="S70" s="266">
        <f>Australia!S26-(Australia!P26 + Australia!P25/5)</f>
        <v>-5046.3999999999996</v>
      </c>
      <c r="T70" s="266">
        <f>Australia!V26-(Australia!S26 + Australia!S25/5)</f>
        <v>-5210.7999999999993</v>
      </c>
      <c r="U70" s="266">
        <f>Australia!Y26-(Australia!V26 + Australia!V25/5)</f>
        <v>-5525</v>
      </c>
      <c r="V70" s="266">
        <f>Australia!AB26-(Australia!Y26 + Australia!Y25/5)</f>
        <v>-5740.4</v>
      </c>
      <c r="W70" s="266">
        <f>Australia!AE26-(Australia!AB26 + Australia!AB25/5)</f>
        <v>-5598.6</v>
      </c>
      <c r="X70" s="266">
        <f>Australia!AH26-(Australia!AE26 + Australia!AE25/5)</f>
        <v>-5783</v>
      </c>
      <c r="Y70" s="266">
        <f>Australia!AK26-(Australia!AH26 + Australia!AH25/5)</f>
        <v>-6468.6</v>
      </c>
      <c r="Z70" s="266">
        <f>Australia!AN26-(Australia!AK26 + Australia!AK25/5)</f>
        <v>-6950.2000000000007</v>
      </c>
      <c r="AA70" s="266">
        <f>Australia!AQ26-(Australia!AN26 + Australia!AN25/5)</f>
        <v>-7283</v>
      </c>
      <c r="AB70" s="263">
        <f>Australia!AT26-(Australia!AQ26 + Australia!AQ25/5)</f>
        <v>-8058.7999999999993</v>
      </c>
      <c r="AC70" s="263">
        <f>Australia!AW26-(Australia!AT26 + Australia!AT25/5)</f>
        <v>-8224</v>
      </c>
      <c r="AD70" s="263">
        <f>Australia!AZ26-(Australia!AW26 + Australia!AW25/5)</f>
        <v>-8698.4000000000015</v>
      </c>
      <c r="AE70" s="263">
        <f>Australia!BC26-(Australia!AZ26 + Australia!AZ25/5)</f>
        <v>-9982.4000000000015</v>
      </c>
      <c r="AF70" s="263">
        <f>Australia!BF26-(Australia!BC26 + Australia!BC25/5)</f>
        <v>-10397</v>
      </c>
    </row>
    <row r="71" spans="1:32">
      <c r="A71" s="272"/>
      <c r="B71" s="273"/>
      <c r="C71" s="273"/>
      <c r="D71" s="273"/>
      <c r="E71" s="273"/>
      <c r="F71" s="273"/>
      <c r="G71" s="273"/>
      <c r="H71" s="273"/>
      <c r="I71" s="273"/>
      <c r="J71" s="273"/>
      <c r="K71" s="274"/>
    </row>
    <row r="72" spans="1:32">
      <c r="A72" s="272"/>
      <c r="B72" s="273"/>
      <c r="C72" s="273"/>
      <c r="D72" s="273"/>
      <c r="E72" s="273"/>
      <c r="F72" s="273"/>
      <c r="G72" s="273"/>
      <c r="H72" s="273"/>
      <c r="I72" s="273"/>
      <c r="J72" s="273"/>
      <c r="K72" s="271"/>
      <c r="M72" s="264"/>
      <c r="O72" s="265"/>
      <c r="P72" s="265"/>
      <c r="Q72" s="265"/>
      <c r="R72" s="265"/>
      <c r="S72" s="265"/>
      <c r="T72" s="265"/>
      <c r="U72" s="265"/>
      <c r="V72" s="265"/>
      <c r="W72" s="265"/>
      <c r="X72" s="265"/>
      <c r="Y72" s="265"/>
      <c r="Z72" s="265"/>
      <c r="AA72" s="265"/>
      <c r="AB72" s="265"/>
      <c r="AC72" s="265"/>
      <c r="AD72" s="265"/>
      <c r="AE72" s="265"/>
      <c r="AF72" s="265"/>
    </row>
    <row r="73" spans="1:32">
      <c r="A73" s="272"/>
      <c r="B73" s="273"/>
      <c r="C73" s="273"/>
      <c r="D73" s="273"/>
      <c r="E73" s="273"/>
      <c r="F73" s="273"/>
      <c r="G73" s="273"/>
      <c r="H73" s="273"/>
      <c r="I73" s="273"/>
      <c r="J73" s="273"/>
      <c r="K73" s="274"/>
      <c r="M73" s="264"/>
      <c r="O73" s="265"/>
      <c r="P73" s="265"/>
      <c r="Q73" s="265"/>
      <c r="R73" s="265"/>
      <c r="S73" s="265"/>
      <c r="T73" s="265"/>
      <c r="U73" s="265"/>
      <c r="V73" s="265"/>
      <c r="W73" s="265"/>
      <c r="X73" s="265"/>
      <c r="Y73" s="265"/>
      <c r="Z73" s="265"/>
      <c r="AA73" s="265"/>
      <c r="AB73" s="265"/>
      <c r="AC73" s="265"/>
      <c r="AD73" s="265"/>
      <c r="AE73" s="265"/>
      <c r="AF73" s="265"/>
    </row>
    <row r="74" spans="1:32">
      <c r="A74" s="272"/>
      <c r="B74" s="273"/>
      <c r="C74" s="273"/>
      <c r="D74" s="273"/>
      <c r="E74" s="273"/>
      <c r="F74" s="273"/>
      <c r="G74" s="273"/>
      <c r="H74" s="273"/>
      <c r="I74" s="273"/>
      <c r="J74" s="273"/>
      <c r="K74" s="271"/>
    </row>
    <row r="75" spans="1:32">
      <c r="A75" s="272"/>
      <c r="B75" s="273"/>
      <c r="C75" s="273"/>
      <c r="D75" s="273"/>
      <c r="E75" s="273"/>
      <c r="F75" s="273"/>
      <c r="G75" s="273"/>
      <c r="H75" s="273"/>
      <c r="I75" s="273"/>
      <c r="J75" s="273"/>
      <c r="K75" s="271"/>
    </row>
    <row r="76" spans="1:32">
      <c r="A76" s="272"/>
      <c r="B76" s="273"/>
      <c r="C76" s="273"/>
      <c r="D76" s="273"/>
      <c r="E76" s="273"/>
      <c r="F76" s="273"/>
      <c r="G76" s="273"/>
      <c r="H76" s="273"/>
      <c r="I76" s="273"/>
      <c r="J76" s="273"/>
      <c r="K76" s="271"/>
    </row>
    <row r="77" spans="1:32">
      <c r="A77" s="272"/>
      <c r="B77" s="273"/>
      <c r="C77" s="273"/>
      <c r="D77" s="273"/>
      <c r="E77" s="273"/>
      <c r="F77" s="273"/>
      <c r="G77" s="273"/>
      <c r="H77" s="273"/>
      <c r="I77" s="273"/>
      <c r="J77" s="273"/>
      <c r="K77" s="271"/>
    </row>
    <row r="78" spans="1:32">
      <c r="A78" s="272"/>
      <c r="B78" s="273"/>
      <c r="C78" s="273"/>
      <c r="D78" s="273"/>
      <c r="E78" s="273"/>
      <c r="F78" s="273"/>
      <c r="G78" s="273"/>
      <c r="H78" s="273"/>
      <c r="I78" s="273"/>
      <c r="J78" s="273"/>
      <c r="K78" s="271"/>
    </row>
    <row r="79" spans="1:32">
      <c r="A79" s="272"/>
      <c r="B79" s="273"/>
      <c r="C79" s="273"/>
      <c r="D79" s="273"/>
      <c r="E79" s="273"/>
      <c r="F79" s="273"/>
      <c r="G79" s="273"/>
      <c r="H79" s="273"/>
      <c r="I79" s="273"/>
      <c r="J79" s="273"/>
      <c r="K79" s="271"/>
    </row>
    <row r="80" spans="1:32">
      <c r="A80" s="272"/>
      <c r="B80" s="273"/>
      <c r="C80" s="273"/>
      <c r="D80" s="273"/>
      <c r="E80" s="273"/>
      <c r="F80" s="273"/>
      <c r="G80" s="273"/>
      <c r="H80" s="273"/>
      <c r="I80" s="273"/>
      <c r="J80" s="273"/>
      <c r="K80" s="271"/>
    </row>
    <row r="81" spans="1:11">
      <c r="A81" s="272"/>
      <c r="B81" s="273"/>
      <c r="C81" s="273"/>
      <c r="D81" s="273"/>
      <c r="E81" s="273"/>
      <c r="F81" s="273"/>
      <c r="G81" s="273"/>
      <c r="H81" s="273"/>
      <c r="I81" s="273"/>
      <c r="J81" s="273"/>
      <c r="K81" s="271"/>
    </row>
    <row r="82" spans="1:11">
      <c r="A82" s="272"/>
      <c r="B82" s="273"/>
      <c r="C82" s="273"/>
      <c r="D82" s="273"/>
      <c r="E82" s="273"/>
      <c r="F82" s="273"/>
      <c r="G82" s="273"/>
      <c r="H82" s="273"/>
      <c r="I82" s="273"/>
      <c r="J82" s="273"/>
      <c r="K82" s="271"/>
    </row>
    <row r="83" spans="1:11">
      <c r="A83" s="272"/>
      <c r="B83" s="273"/>
      <c r="C83" s="273"/>
      <c r="D83" s="273"/>
      <c r="E83" s="273"/>
      <c r="F83" s="273"/>
      <c r="G83" s="273"/>
      <c r="H83" s="273"/>
      <c r="I83" s="273"/>
      <c r="J83" s="273"/>
      <c r="K83" s="271"/>
    </row>
    <row r="84" spans="1:11">
      <c r="A84" s="272"/>
      <c r="B84" s="273"/>
      <c r="C84" s="273"/>
      <c r="D84" s="273"/>
      <c r="E84" s="273"/>
      <c r="F84" s="273"/>
      <c r="G84" s="273"/>
      <c r="H84" s="273"/>
      <c r="I84" s="273"/>
      <c r="J84" s="273"/>
      <c r="K84" s="271"/>
    </row>
    <row r="85" spans="1:11">
      <c r="A85" s="272"/>
      <c r="B85" s="273"/>
      <c r="C85" s="273"/>
      <c r="D85" s="273"/>
      <c r="E85" s="273"/>
      <c r="F85" s="273"/>
      <c r="G85" s="273"/>
      <c r="H85" s="273"/>
      <c r="I85" s="273"/>
      <c r="J85" s="273"/>
      <c r="K85" s="271"/>
    </row>
    <row r="86" spans="1:11">
      <c r="A86" s="272"/>
      <c r="B86" s="273"/>
      <c r="C86" s="273"/>
      <c r="D86" s="273"/>
      <c r="E86" s="273"/>
      <c r="F86" s="273"/>
      <c r="G86" s="273"/>
      <c r="H86" s="273"/>
      <c r="I86" s="273"/>
      <c r="J86" s="273"/>
      <c r="K86" s="271"/>
    </row>
    <row r="87" spans="1:11">
      <c r="A87" s="272"/>
      <c r="B87" s="273"/>
      <c r="C87" s="273"/>
      <c r="D87" s="273"/>
      <c r="E87" s="273"/>
      <c r="F87" s="273"/>
      <c r="G87" s="273"/>
      <c r="H87" s="273"/>
      <c r="I87" s="273"/>
      <c r="J87" s="273"/>
      <c r="K87" s="271"/>
    </row>
    <row r="88" spans="1:11">
      <c r="A88" s="272"/>
      <c r="B88" s="273"/>
      <c r="C88" s="273"/>
      <c r="D88" s="273"/>
      <c r="E88" s="273"/>
      <c r="F88" s="273"/>
      <c r="G88" s="273"/>
      <c r="H88" s="273"/>
      <c r="I88" s="273"/>
      <c r="J88" s="273"/>
      <c r="K88" s="271"/>
    </row>
    <row r="89" spans="1:11">
      <c r="A89" s="272"/>
      <c r="B89" s="273"/>
      <c r="C89" s="273"/>
      <c r="D89" s="273"/>
      <c r="E89" s="273"/>
      <c r="F89" s="273"/>
      <c r="G89" s="273"/>
      <c r="H89" s="273"/>
      <c r="I89" s="273"/>
      <c r="J89" s="273"/>
      <c r="K89" s="271"/>
    </row>
    <row r="90" spans="1:11">
      <c r="A90" s="272"/>
      <c r="B90" s="273"/>
      <c r="C90" s="273"/>
      <c r="D90" s="273"/>
      <c r="E90" s="273"/>
      <c r="F90" s="273"/>
      <c r="G90" s="273"/>
      <c r="H90" s="273"/>
      <c r="I90" s="273"/>
      <c r="J90" s="273"/>
      <c r="K90" s="271"/>
    </row>
    <row r="91" spans="1:11">
      <c r="A91" s="272"/>
      <c r="B91" s="273"/>
      <c r="C91" s="273"/>
      <c r="D91" s="273"/>
      <c r="E91" s="273"/>
      <c r="F91" s="273"/>
      <c r="G91" s="273"/>
      <c r="H91" s="273"/>
      <c r="I91" s="273"/>
      <c r="J91" s="273"/>
      <c r="K91" s="271"/>
    </row>
    <row r="92" spans="1:11">
      <c r="A92" s="272"/>
      <c r="B92" s="273"/>
      <c r="C92" s="273"/>
      <c r="D92" s="273"/>
      <c r="E92" s="273"/>
      <c r="F92" s="273"/>
      <c r="G92" s="273"/>
      <c r="H92" s="273"/>
      <c r="I92" s="273"/>
      <c r="J92" s="273"/>
      <c r="K92" s="271"/>
    </row>
    <row r="93" spans="1:11">
      <c r="A93" s="272"/>
      <c r="B93" s="273"/>
      <c r="C93" s="273"/>
      <c r="D93" s="273"/>
      <c r="E93" s="273"/>
      <c r="F93" s="273"/>
      <c r="G93" s="273"/>
      <c r="H93" s="273"/>
      <c r="I93" s="273"/>
      <c r="J93" s="273"/>
      <c r="K93" s="271"/>
    </row>
    <row r="94" spans="1:11">
      <c r="A94" s="272"/>
      <c r="B94" s="273"/>
      <c r="C94" s="273"/>
      <c r="D94" s="273"/>
      <c r="E94" s="273"/>
      <c r="F94" s="273"/>
      <c r="G94" s="273"/>
      <c r="H94" s="273"/>
      <c r="I94" s="273"/>
      <c r="J94" s="273"/>
      <c r="K94" s="271"/>
    </row>
    <row r="95" spans="1:11">
      <c r="A95" s="272"/>
      <c r="B95" s="273"/>
      <c r="C95" s="273"/>
      <c r="D95" s="273"/>
      <c r="E95" s="273"/>
      <c r="F95" s="273"/>
      <c r="G95" s="273"/>
      <c r="H95" s="273"/>
      <c r="I95" s="273"/>
      <c r="J95" s="273"/>
      <c r="K95" s="271"/>
    </row>
    <row r="96" spans="1:11">
      <c r="A96" s="272"/>
      <c r="B96" s="273"/>
      <c r="C96" s="273"/>
      <c r="D96" s="273"/>
      <c r="E96" s="273"/>
      <c r="F96" s="273"/>
      <c r="G96" s="273"/>
      <c r="H96" s="273"/>
      <c r="I96" s="273"/>
      <c r="J96" s="273"/>
      <c r="K96" s="271"/>
    </row>
    <row r="97" spans="1:11">
      <c r="A97" s="272"/>
      <c r="B97" s="273"/>
      <c r="C97" s="273"/>
      <c r="D97" s="273"/>
      <c r="E97" s="273"/>
      <c r="F97" s="273"/>
      <c r="G97" s="273"/>
      <c r="H97" s="273"/>
      <c r="I97" s="273"/>
      <c r="J97" s="273"/>
      <c r="K97" s="271"/>
    </row>
    <row r="98" spans="1:11">
      <c r="A98" s="272"/>
      <c r="B98" s="273"/>
      <c r="C98" s="273"/>
      <c r="D98" s="273"/>
      <c r="E98" s="273"/>
      <c r="F98" s="273"/>
      <c r="G98" s="273"/>
      <c r="H98" s="273"/>
      <c r="I98" s="273"/>
      <c r="J98" s="273"/>
      <c r="K98" s="271"/>
    </row>
    <row r="99" spans="1:11">
      <c r="A99" s="272"/>
      <c r="B99" s="273"/>
      <c r="C99" s="273"/>
      <c r="D99" s="273"/>
      <c r="E99" s="273"/>
      <c r="F99" s="273"/>
      <c r="G99" s="273"/>
      <c r="H99" s="273"/>
      <c r="I99" s="273"/>
      <c r="J99" s="273"/>
      <c r="K99" s="271"/>
    </row>
    <row r="100" spans="1:11">
      <c r="A100" s="272"/>
      <c r="B100" s="273"/>
      <c r="C100" s="273"/>
      <c r="D100" s="273"/>
      <c r="E100" s="273"/>
      <c r="F100" s="273"/>
      <c r="G100" s="273"/>
      <c r="H100" s="273"/>
      <c r="I100" s="273"/>
      <c r="J100" s="273"/>
      <c r="K100" s="271"/>
    </row>
    <row r="101" spans="1:11">
      <c r="A101" s="272"/>
      <c r="B101" s="273"/>
      <c r="C101" s="273"/>
      <c r="D101" s="273"/>
      <c r="E101" s="273"/>
      <c r="F101" s="273"/>
      <c r="G101" s="273"/>
      <c r="H101" s="273"/>
      <c r="I101" s="273"/>
      <c r="J101" s="273"/>
      <c r="K101" s="271"/>
    </row>
    <row r="102" spans="1:11" ht="13.15">
      <c r="A102" s="267"/>
      <c r="B102" s="226"/>
      <c r="C102" s="226"/>
      <c r="D102" s="226"/>
      <c r="E102" s="226"/>
      <c r="F102" s="226"/>
      <c r="G102" s="226"/>
      <c r="H102" s="226"/>
      <c r="I102" s="226"/>
      <c r="J102" s="226"/>
      <c r="K102" s="271"/>
    </row>
    <row r="103" spans="1:11" ht="13.15">
      <c r="A103" s="275"/>
      <c r="B103" s="276"/>
      <c r="C103" s="277"/>
      <c r="D103" s="276"/>
      <c r="E103" s="276"/>
      <c r="F103" s="276"/>
      <c r="G103" s="276"/>
      <c r="H103" s="276"/>
      <c r="I103" s="276"/>
      <c r="J103" s="276"/>
      <c r="K103" s="279"/>
    </row>
  </sheetData>
  <phoneticPr fontId="8"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2" manualBreakCount="2">
    <brk id="33" max="10" man="1"/>
    <brk id="68"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A73"/>
  <sheetViews>
    <sheetView showGridLines="0" zoomScaleNormal="100" zoomScaleSheetLayoutView="100" workbookViewId="0">
      <selection sqref="A1:H1"/>
    </sheetView>
  </sheetViews>
  <sheetFormatPr defaultColWidth="9.1328125" defaultRowHeight="15.4"/>
  <cols>
    <col min="1" max="1" width="3" style="128" customWidth="1"/>
    <col min="2" max="4" width="9" style="130" customWidth="1"/>
    <col min="5" max="5" width="11.1328125" style="130" customWidth="1"/>
    <col min="6" max="15" width="9" style="130" customWidth="1"/>
    <col min="16" max="16" width="9.1328125" style="130"/>
    <col min="17" max="17" width="6.73046875" style="1" customWidth="1"/>
    <col min="18" max="18" width="23.3984375" style="1" customWidth="1"/>
    <col min="19" max="26" width="8.73046875" style="1" customWidth="1"/>
    <col min="27" max="27" width="9.59765625" style="1" customWidth="1"/>
    <col min="28" max="28" width="4" style="130" customWidth="1"/>
    <col min="29" max="16384" width="9.1328125" style="130"/>
  </cols>
  <sheetData>
    <row r="1" spans="1:27" s="159" customFormat="1" ht="39" customHeight="1">
      <c r="A1" s="381" t="s">
        <v>148</v>
      </c>
      <c r="B1" s="381"/>
      <c r="C1" s="381"/>
      <c r="D1" s="381"/>
      <c r="E1" s="381"/>
      <c r="F1" s="381"/>
      <c r="G1" s="381"/>
      <c r="H1" s="381"/>
      <c r="I1" s="203"/>
      <c r="J1" s="203"/>
      <c r="K1" s="203"/>
      <c r="L1" s="203"/>
      <c r="M1" s="203"/>
      <c r="N1" s="203"/>
      <c r="O1" s="203"/>
      <c r="Q1"/>
      <c r="R1"/>
      <c r="S1"/>
      <c r="T1"/>
      <c r="U1"/>
      <c r="V1"/>
      <c r="W1"/>
      <c r="X1"/>
      <c r="Y1"/>
      <c r="Z1"/>
      <c r="AA1"/>
    </row>
    <row r="2" spans="1:27" s="159" customFormat="1" ht="12" customHeight="1">
      <c r="A2" s="172"/>
      <c r="B2" s="172"/>
      <c r="C2" s="172"/>
      <c r="D2" s="135"/>
      <c r="E2" s="172"/>
      <c r="F2" s="172"/>
      <c r="G2" s="172"/>
      <c r="H2" s="172"/>
      <c r="I2" s="203"/>
      <c r="J2" s="203"/>
      <c r="K2" s="203"/>
      <c r="L2" s="203"/>
      <c r="M2" s="203"/>
      <c r="N2" s="203"/>
      <c r="O2" s="203"/>
      <c r="Q2" s="1"/>
      <c r="R2" s="1"/>
      <c r="S2" s="1"/>
      <c r="T2" s="1"/>
      <c r="U2" s="1"/>
      <c r="V2" s="1"/>
      <c r="W2" s="1"/>
      <c r="X2" s="1"/>
      <c r="Y2" s="1"/>
      <c r="Z2" s="1"/>
      <c r="AA2" s="1"/>
    </row>
    <row r="3" spans="1:27">
      <c r="A3" s="129"/>
      <c r="B3" s="160" t="s">
        <v>71</v>
      </c>
      <c r="C3" s="150"/>
      <c r="D3" s="135"/>
      <c r="E3" s="150"/>
      <c r="F3" s="150"/>
      <c r="G3" s="150"/>
      <c r="H3" s="150"/>
      <c r="I3" s="150"/>
      <c r="J3" s="150"/>
      <c r="K3" s="150"/>
      <c r="L3" s="150"/>
      <c r="M3" s="150"/>
      <c r="N3" s="136"/>
      <c r="O3" s="150"/>
    </row>
    <row r="4" spans="1:27" ht="81.75" customHeight="1">
      <c r="A4" s="129"/>
      <c r="B4" s="377" t="s">
        <v>149</v>
      </c>
      <c r="C4" s="377"/>
      <c r="D4" s="377"/>
      <c r="E4" s="377"/>
      <c r="F4" s="377"/>
      <c r="G4" s="377"/>
      <c r="H4" s="377"/>
      <c r="I4" s="377"/>
      <c r="J4" s="377"/>
      <c r="K4" s="377"/>
      <c r="L4" s="377"/>
      <c r="M4" s="377"/>
      <c r="N4" s="377"/>
      <c r="O4" s="171"/>
    </row>
    <row r="5" spans="1:27">
      <c r="A5" s="129"/>
      <c r="B5" s="377" t="s">
        <v>145</v>
      </c>
      <c r="C5" s="377"/>
      <c r="D5" s="377"/>
      <c r="E5" s="377"/>
      <c r="F5" s="377"/>
      <c r="G5" s="377"/>
      <c r="H5" s="377"/>
      <c r="I5" s="377"/>
      <c r="J5" s="377"/>
      <c r="K5" s="377"/>
      <c r="L5" s="377"/>
      <c r="M5" s="377"/>
      <c r="N5" s="150"/>
      <c r="O5" s="150"/>
    </row>
    <row r="6" spans="1:27">
      <c r="A6" s="129"/>
      <c r="B6" s="377" t="s">
        <v>146</v>
      </c>
      <c r="C6" s="377"/>
      <c r="D6" s="377"/>
      <c r="E6" s="377"/>
      <c r="F6" s="377"/>
      <c r="G6" s="377"/>
      <c r="H6" s="377"/>
      <c r="I6" s="377"/>
      <c r="J6" s="377"/>
      <c r="K6" s="377"/>
      <c r="L6" s="377"/>
      <c r="M6" s="377"/>
      <c r="N6" s="150"/>
      <c r="O6" s="150"/>
    </row>
    <row r="7" spans="1:27">
      <c r="A7" s="129"/>
      <c r="B7" s="377" t="s">
        <v>150</v>
      </c>
      <c r="C7" s="377"/>
      <c r="D7" s="377"/>
      <c r="E7" s="377"/>
      <c r="F7" s="377"/>
      <c r="G7" s="377"/>
      <c r="H7" s="377"/>
      <c r="I7" s="377"/>
      <c r="J7" s="377"/>
      <c r="K7" s="377"/>
      <c r="L7" s="377"/>
      <c r="M7" s="377"/>
      <c r="N7" s="150"/>
      <c r="O7" s="150"/>
    </row>
    <row r="8" spans="1:27">
      <c r="A8" s="129"/>
      <c r="B8" s="377" t="s">
        <v>147</v>
      </c>
      <c r="C8" s="377"/>
      <c r="D8" s="377"/>
      <c r="E8" s="377"/>
      <c r="F8" s="377"/>
      <c r="G8" s="377"/>
      <c r="H8" s="377"/>
      <c r="I8" s="377"/>
      <c r="J8" s="377"/>
      <c r="K8" s="377"/>
      <c r="L8" s="377"/>
      <c r="M8" s="377"/>
      <c r="N8" s="150"/>
      <c r="O8" s="150"/>
    </row>
    <row r="9" spans="1:27">
      <c r="A9" s="129"/>
      <c r="B9" s="161"/>
      <c r="C9" s="151"/>
      <c r="D9" s="151"/>
      <c r="E9" s="150"/>
      <c r="F9" s="150"/>
      <c r="G9" s="150"/>
      <c r="H9" s="150"/>
      <c r="I9" s="150"/>
      <c r="J9" s="150"/>
      <c r="K9" s="150"/>
      <c r="L9" s="150"/>
      <c r="M9" s="150"/>
      <c r="N9" s="150"/>
      <c r="O9" s="150"/>
    </row>
    <row r="10" spans="1:27">
      <c r="A10" s="129"/>
      <c r="B10" s="160" t="s">
        <v>162</v>
      </c>
      <c r="C10" s="150"/>
      <c r="D10" s="150"/>
      <c r="E10" s="150"/>
      <c r="F10" s="150"/>
      <c r="G10" s="150"/>
      <c r="H10" s="150"/>
      <c r="I10" s="150"/>
      <c r="J10" s="150"/>
      <c r="K10" s="150"/>
      <c r="L10" s="150"/>
      <c r="M10" s="150"/>
      <c r="N10" s="150"/>
      <c r="O10" s="171"/>
    </row>
    <row r="11" spans="1:27" ht="62.25" customHeight="1">
      <c r="A11" s="129"/>
      <c r="B11" s="377" t="s">
        <v>163</v>
      </c>
      <c r="C11" s="377"/>
      <c r="D11" s="377"/>
      <c r="E11" s="377"/>
      <c r="F11" s="377"/>
      <c r="G11" s="377"/>
      <c r="H11" s="377"/>
      <c r="I11" s="377"/>
      <c r="J11" s="377"/>
      <c r="K11" s="377"/>
      <c r="L11" s="377"/>
      <c r="M11" s="377"/>
      <c r="N11" s="377"/>
      <c r="O11" s="171"/>
    </row>
    <row r="12" spans="1:27" hidden="1">
      <c r="A12" s="129"/>
      <c r="B12" s="161"/>
      <c r="C12" s="151"/>
      <c r="D12" s="151"/>
      <c r="E12" s="150"/>
      <c r="F12" s="150"/>
      <c r="G12" s="150"/>
      <c r="H12" s="150"/>
      <c r="I12" s="150"/>
      <c r="J12" s="150"/>
      <c r="K12" s="150"/>
      <c r="L12" s="150"/>
      <c r="M12" s="150"/>
      <c r="N12" s="150"/>
      <c r="O12" s="150"/>
    </row>
    <row r="13" spans="1:27" ht="15" customHeight="1">
      <c r="A13" s="129"/>
      <c r="B13" s="173" t="s">
        <v>102</v>
      </c>
      <c r="C13" s="173"/>
      <c r="D13" s="173"/>
      <c r="E13" s="150"/>
      <c r="F13" s="150"/>
      <c r="G13" s="150"/>
      <c r="H13" s="150"/>
      <c r="I13" s="150"/>
      <c r="J13" s="150"/>
      <c r="K13" s="150"/>
      <c r="L13" s="150"/>
      <c r="M13" s="150"/>
      <c r="N13" s="150"/>
      <c r="O13" s="150"/>
    </row>
    <row r="14" spans="1:27" ht="15" customHeight="1">
      <c r="A14" s="129"/>
      <c r="B14" s="377" t="s">
        <v>103</v>
      </c>
      <c r="C14" s="377"/>
      <c r="D14" s="377"/>
      <c r="E14" s="377"/>
      <c r="F14" s="377"/>
      <c r="G14" s="377"/>
      <c r="H14" s="377"/>
      <c r="I14" s="150"/>
      <c r="J14" s="150"/>
      <c r="K14" s="150"/>
      <c r="L14" s="150"/>
      <c r="M14" s="150"/>
      <c r="N14" s="150"/>
      <c r="O14" s="150"/>
      <c r="Q14" s="374"/>
      <c r="R14" s="375"/>
      <c r="S14" s="375"/>
      <c r="T14" s="375"/>
      <c r="U14" s="375"/>
      <c r="V14" s="375"/>
      <c r="W14" s="375"/>
      <c r="X14" s="375"/>
      <c r="Y14" s="375"/>
      <c r="Z14" s="375"/>
      <c r="AA14" s="375"/>
    </row>
    <row r="15" spans="1:27" s="132" customFormat="1" ht="15" customHeight="1">
      <c r="A15" s="129"/>
      <c r="B15" s="377" t="s">
        <v>106</v>
      </c>
      <c r="C15" s="377"/>
      <c r="D15" s="377"/>
      <c r="E15" s="377"/>
      <c r="F15" s="377"/>
      <c r="G15" s="377"/>
      <c r="H15" s="377"/>
      <c r="I15" s="135"/>
      <c r="J15" s="135"/>
      <c r="K15" s="135"/>
      <c r="L15" s="135"/>
      <c r="M15" s="135"/>
      <c r="N15" s="135"/>
      <c r="O15" s="135"/>
      <c r="Q15" s="1"/>
      <c r="R15" s="1"/>
      <c r="S15" s="1"/>
      <c r="T15" s="1"/>
      <c r="U15" s="1"/>
      <c r="V15" s="1"/>
      <c r="W15" s="1"/>
      <c r="X15" s="1"/>
      <c r="Y15" s="1"/>
      <c r="Z15" s="1"/>
      <c r="AA15" s="1"/>
    </row>
    <row r="16" spans="1:27" s="132" customFormat="1" ht="15" customHeight="1">
      <c r="A16" s="129"/>
      <c r="B16" s="377" t="s">
        <v>112</v>
      </c>
      <c r="C16" s="377"/>
      <c r="D16" s="377"/>
      <c r="E16" s="377"/>
      <c r="F16" s="377"/>
      <c r="G16" s="377"/>
      <c r="H16" s="377"/>
      <c r="I16" s="135"/>
      <c r="J16" s="135"/>
      <c r="K16" s="135"/>
      <c r="L16" s="135"/>
      <c r="M16" s="135"/>
      <c r="N16" s="135"/>
      <c r="O16" s="135"/>
      <c r="Q16" s="376"/>
      <c r="R16" s="376"/>
      <c r="S16" s="376"/>
      <c r="T16" s="376"/>
      <c r="U16" s="376"/>
      <c r="V16" s="376"/>
      <c r="W16" s="376"/>
      <c r="X16" s="376"/>
      <c r="Y16" s="376"/>
      <c r="Z16" s="376"/>
      <c r="AA16" s="376"/>
    </row>
    <row r="17" spans="1:27" s="132" customFormat="1" ht="15" customHeight="1">
      <c r="A17" s="129"/>
      <c r="B17" s="135"/>
      <c r="C17" s="378"/>
      <c r="D17" s="378"/>
      <c r="E17" s="135"/>
      <c r="F17" s="135"/>
      <c r="G17" s="135"/>
      <c r="H17" s="135"/>
      <c r="I17" s="135"/>
      <c r="J17" s="135"/>
      <c r="K17" s="135"/>
      <c r="L17" s="135"/>
      <c r="M17" s="135"/>
      <c r="N17" s="135"/>
      <c r="O17" s="135"/>
      <c r="R17" s="123"/>
      <c r="S17" s="123"/>
      <c r="T17" s="123"/>
      <c r="U17" s="123"/>
      <c r="V17" s="123"/>
      <c r="W17" s="123"/>
      <c r="X17" s="123"/>
      <c r="Y17" s="123"/>
      <c r="Z17" s="123"/>
      <c r="AA17" s="123"/>
    </row>
    <row r="18" spans="1:27" s="132" customFormat="1" ht="17.25" customHeight="1">
      <c r="A18" s="129"/>
      <c r="B18" s="382" t="s">
        <v>115</v>
      </c>
      <c r="C18" s="382"/>
      <c r="D18" s="382"/>
      <c r="E18" s="382"/>
      <c r="F18" s="135"/>
      <c r="G18" s="135"/>
      <c r="H18" s="135"/>
      <c r="I18" s="135"/>
      <c r="J18" s="135"/>
      <c r="K18" s="135"/>
      <c r="L18" s="135"/>
      <c r="M18" s="135"/>
      <c r="N18" s="135"/>
      <c r="O18" s="135"/>
      <c r="Q18" s="156"/>
      <c r="R18" s="123"/>
      <c r="S18" s="123"/>
      <c r="T18" s="123"/>
      <c r="U18" s="123"/>
      <c r="V18" s="123"/>
      <c r="W18" s="123"/>
      <c r="X18" s="123"/>
      <c r="Y18" s="123"/>
      <c r="Z18" s="123"/>
      <c r="AA18" s="123"/>
    </row>
    <row r="19" spans="1:27" s="132" customFormat="1" ht="15.75" customHeight="1">
      <c r="A19" s="129"/>
      <c r="B19" s="377" t="s">
        <v>114</v>
      </c>
      <c r="C19" s="377"/>
      <c r="D19" s="377"/>
      <c r="E19" s="377"/>
      <c r="F19" s="377"/>
      <c r="G19" s="377"/>
      <c r="H19" s="377"/>
      <c r="I19" s="377"/>
      <c r="J19" s="377"/>
      <c r="K19" s="377"/>
      <c r="L19" s="377"/>
      <c r="M19" s="377"/>
      <c r="N19" s="377"/>
      <c r="O19" s="377"/>
      <c r="Q19"/>
      <c r="R19" s="123"/>
      <c r="S19" s="123"/>
      <c r="T19" s="123"/>
      <c r="U19" s="123"/>
      <c r="V19" s="123"/>
      <c r="W19" s="123"/>
      <c r="X19" s="123"/>
      <c r="Y19" s="124"/>
      <c r="Z19" s="124"/>
      <c r="AA19" s="123"/>
    </row>
    <row r="20" spans="1:27" s="132" customFormat="1" ht="15.75" customHeight="1">
      <c r="A20" s="129"/>
      <c r="B20" s="171"/>
      <c r="C20" s="171"/>
      <c r="D20" s="171"/>
      <c r="E20" s="171"/>
      <c r="F20" s="171"/>
      <c r="G20" s="171"/>
      <c r="H20" s="171"/>
      <c r="I20" s="171"/>
      <c r="J20" s="171"/>
      <c r="K20" s="171"/>
      <c r="L20" s="171"/>
      <c r="M20" s="171"/>
      <c r="N20" s="171"/>
      <c r="O20" s="171"/>
      <c r="Q20"/>
      <c r="R20" s="123"/>
      <c r="S20" s="123"/>
      <c r="T20" s="123"/>
      <c r="U20" s="123"/>
      <c r="V20" s="123"/>
      <c r="W20" s="123"/>
      <c r="X20" s="123"/>
      <c r="Y20" s="124"/>
      <c r="Z20" s="124"/>
      <c r="AA20" s="123"/>
    </row>
    <row r="21" spans="1:27" s="132" customFormat="1" ht="15.75" customHeight="1">
      <c r="A21" s="129"/>
      <c r="B21" s="382" t="s">
        <v>123</v>
      </c>
      <c r="C21" s="382"/>
      <c r="D21" s="382"/>
      <c r="E21" s="382"/>
      <c r="F21" s="173"/>
      <c r="G21" s="135"/>
      <c r="H21" s="135"/>
      <c r="I21" s="135"/>
      <c r="J21" s="135"/>
      <c r="K21" s="135"/>
      <c r="L21" s="135"/>
      <c r="M21" s="135"/>
      <c r="N21" s="135"/>
      <c r="O21" s="135"/>
      <c r="Q21" s="157"/>
      <c r="R21" s="123"/>
      <c r="S21" s="123"/>
      <c r="T21" s="123"/>
      <c r="U21" s="123"/>
      <c r="V21" s="123"/>
      <c r="W21" s="123"/>
      <c r="X21" s="123"/>
      <c r="Y21" s="123"/>
      <c r="Z21" s="123"/>
      <c r="AA21" s="123"/>
    </row>
    <row r="22" spans="1:27" s="132" customFormat="1" ht="15.75" customHeight="1">
      <c r="A22" s="129"/>
      <c r="B22" s="380" t="s">
        <v>154</v>
      </c>
      <c r="C22" s="380"/>
      <c r="D22" s="380"/>
      <c r="E22" s="380"/>
      <c r="F22" s="380"/>
      <c r="G22" s="380"/>
      <c r="H22" s="380"/>
      <c r="I22" s="380"/>
      <c r="J22" s="380"/>
      <c r="K22" s="380"/>
      <c r="L22" s="380"/>
      <c r="M22" s="380"/>
      <c r="N22" s="135"/>
      <c r="O22" s="135"/>
      <c r="Q22" s="1"/>
      <c r="R22" s="1"/>
      <c r="S22" s="1"/>
      <c r="T22" s="1"/>
      <c r="U22" s="1"/>
      <c r="V22" s="1"/>
      <c r="W22" s="1"/>
      <c r="X22" s="1"/>
      <c r="Y22" s="1"/>
      <c r="Z22" s="1"/>
      <c r="AA22" s="1"/>
    </row>
    <row r="23" spans="1:27">
      <c r="A23" s="129"/>
      <c r="B23" s="380"/>
      <c r="C23" s="380"/>
      <c r="D23" s="380"/>
      <c r="E23" s="380"/>
      <c r="F23" s="380"/>
      <c r="G23" s="380"/>
      <c r="H23" s="380"/>
      <c r="I23" s="380"/>
      <c r="J23" s="380"/>
      <c r="K23" s="380"/>
      <c r="L23" s="380"/>
      <c r="M23" s="380"/>
      <c r="N23" s="150"/>
      <c r="O23" s="150"/>
    </row>
    <row r="24" spans="1:27" customFormat="1" ht="15">
      <c r="A24" s="129"/>
      <c r="B24" s="380"/>
      <c r="C24" s="380"/>
      <c r="D24" s="380"/>
      <c r="E24" s="380"/>
      <c r="F24" s="380"/>
      <c r="G24" s="380"/>
      <c r="H24" s="380"/>
      <c r="I24" s="380"/>
      <c r="J24" s="380"/>
      <c r="K24" s="380"/>
      <c r="L24" s="380"/>
      <c r="M24" s="380"/>
      <c r="N24" s="150"/>
      <c r="O24" s="135"/>
      <c r="Q24" s="1"/>
      <c r="R24" s="1"/>
      <c r="S24" s="1"/>
      <c r="T24" s="1"/>
      <c r="U24" s="1"/>
      <c r="V24" s="1"/>
      <c r="W24" s="1"/>
      <c r="X24" s="1"/>
      <c r="Y24" s="1"/>
      <c r="Z24" s="1"/>
      <c r="AA24" s="1"/>
    </row>
    <row r="25" spans="1:27">
      <c r="A25" s="129"/>
      <c r="B25" s="380"/>
      <c r="C25" s="380"/>
      <c r="D25" s="380"/>
      <c r="E25" s="380"/>
      <c r="F25" s="380"/>
      <c r="G25" s="380"/>
      <c r="H25" s="380"/>
      <c r="I25" s="380"/>
      <c r="J25" s="380"/>
      <c r="K25" s="380"/>
      <c r="L25" s="380"/>
      <c r="M25" s="380"/>
      <c r="N25" s="150"/>
      <c r="O25" s="150"/>
    </row>
    <row r="26" spans="1:27" customFormat="1" ht="15">
      <c r="A26" s="129"/>
      <c r="B26" s="150" t="s">
        <v>161</v>
      </c>
      <c r="C26" s="150"/>
      <c r="D26" s="150"/>
      <c r="E26" s="150"/>
      <c r="F26" s="150"/>
      <c r="G26" s="150"/>
      <c r="H26" s="150"/>
      <c r="I26" s="150"/>
      <c r="J26" s="150"/>
      <c r="K26" s="150"/>
      <c r="L26" s="150"/>
      <c r="M26" s="150"/>
      <c r="N26" s="150"/>
      <c r="O26" s="135"/>
      <c r="Q26" s="1"/>
      <c r="R26" s="1"/>
      <c r="S26" s="1"/>
      <c r="T26" s="1"/>
      <c r="U26" s="1"/>
      <c r="V26" s="1"/>
      <c r="W26" s="1"/>
      <c r="X26" s="1"/>
      <c r="Y26" s="1"/>
      <c r="Z26" s="1"/>
      <c r="AA26" s="1"/>
    </row>
    <row r="27" spans="1:27">
      <c r="A27" s="129"/>
      <c r="B27" s="150"/>
      <c r="C27" s="150"/>
      <c r="D27" s="150"/>
      <c r="E27" s="150"/>
      <c r="F27" s="150"/>
      <c r="G27" s="150"/>
      <c r="H27" s="150"/>
      <c r="I27" s="150"/>
      <c r="J27" s="150"/>
      <c r="K27" s="150"/>
      <c r="L27" s="150"/>
      <c r="M27" s="150"/>
      <c r="N27" s="150"/>
      <c r="O27" s="170"/>
      <c r="Q27" s="2"/>
      <c r="R27" s="2"/>
      <c r="S27" s="2"/>
      <c r="T27" s="2"/>
      <c r="U27" s="2"/>
      <c r="V27" s="2"/>
      <c r="W27" s="2"/>
      <c r="X27" s="2"/>
      <c r="Y27" s="2"/>
      <c r="Z27" s="2"/>
      <c r="AA27" s="2"/>
    </row>
    <row r="28" spans="1:27">
      <c r="A28" s="129"/>
      <c r="B28" s="2" t="s">
        <v>101</v>
      </c>
      <c r="C28" s="150"/>
      <c r="D28" s="150"/>
      <c r="E28" s="150"/>
      <c r="F28" s="150"/>
      <c r="G28" s="150"/>
      <c r="H28" s="150"/>
      <c r="I28" s="150"/>
      <c r="J28" s="150"/>
      <c r="K28" s="150"/>
      <c r="L28" s="150"/>
      <c r="M28" s="150"/>
      <c r="N28" s="150"/>
      <c r="O28" s="170"/>
      <c r="Q28" s="2"/>
      <c r="R28" s="2"/>
      <c r="S28" s="2"/>
      <c r="T28" s="2"/>
      <c r="U28" s="2"/>
      <c r="V28" s="2"/>
      <c r="W28" s="2"/>
      <c r="X28" s="2"/>
      <c r="Y28" s="2"/>
      <c r="Z28" s="2"/>
      <c r="AA28" s="2"/>
    </row>
    <row r="29" spans="1:27">
      <c r="A29" s="129"/>
      <c r="B29" s="135" t="s">
        <v>105</v>
      </c>
      <c r="C29" s="150"/>
      <c r="D29" s="135"/>
      <c r="E29" s="135"/>
      <c r="F29" s="135"/>
      <c r="G29" s="135"/>
      <c r="H29" s="135"/>
      <c r="I29" s="135"/>
      <c r="J29" s="135"/>
      <c r="K29" s="135"/>
      <c r="L29" s="135"/>
      <c r="M29" s="135"/>
      <c r="N29" s="135"/>
      <c r="O29" s="170"/>
    </row>
    <row r="30" spans="1:27">
      <c r="A30" s="129"/>
      <c r="B30" s="150"/>
      <c r="C30" s="150"/>
      <c r="D30" s="150"/>
      <c r="E30" s="150"/>
      <c r="F30" s="150"/>
      <c r="G30" s="150"/>
      <c r="H30" s="150"/>
      <c r="I30" s="150"/>
      <c r="J30" s="150"/>
      <c r="K30" s="150"/>
      <c r="L30" s="150"/>
      <c r="M30" s="150"/>
      <c r="N30" s="150"/>
      <c r="O30" s="170"/>
    </row>
    <row r="31" spans="1:27">
      <c r="A31" s="129"/>
      <c r="B31" s="2" t="s">
        <v>100</v>
      </c>
      <c r="C31" s="150"/>
      <c r="D31" s="135"/>
      <c r="E31" s="135"/>
      <c r="F31" s="135"/>
      <c r="G31" s="135"/>
      <c r="H31" s="135"/>
      <c r="I31" s="135"/>
      <c r="J31" s="135"/>
      <c r="K31" s="135"/>
      <c r="L31" s="135"/>
      <c r="M31" s="135"/>
      <c r="N31" s="135"/>
      <c r="O31" s="170"/>
      <c r="Q31" s="2"/>
      <c r="R31" s="2"/>
      <c r="S31" s="2"/>
      <c r="T31" s="2"/>
      <c r="U31" s="2"/>
      <c r="V31" s="2"/>
      <c r="W31" s="2"/>
      <c r="X31" s="2"/>
      <c r="Y31" s="2"/>
      <c r="Z31" s="2"/>
      <c r="AA31" s="2"/>
    </row>
    <row r="32" spans="1:27" ht="54" customHeight="1">
      <c r="A32" s="129"/>
      <c r="B32" s="379" t="s">
        <v>104</v>
      </c>
      <c r="C32" s="379"/>
      <c r="D32" s="379"/>
      <c r="E32" s="379"/>
      <c r="F32" s="379"/>
      <c r="G32" s="379"/>
      <c r="H32" s="379"/>
      <c r="I32" s="379"/>
      <c r="J32" s="379"/>
      <c r="K32" s="379"/>
      <c r="L32" s="379"/>
      <c r="M32" s="379"/>
      <c r="N32" s="379"/>
      <c r="O32" s="170"/>
      <c r="Q32" s="2"/>
      <c r="R32" s="2"/>
      <c r="S32" s="2"/>
      <c r="T32" s="2"/>
      <c r="U32" s="2"/>
      <c r="V32" s="2"/>
      <c r="W32" s="2"/>
      <c r="X32" s="2"/>
      <c r="Y32" s="2"/>
      <c r="Z32" s="2"/>
      <c r="AA32" s="2"/>
    </row>
    <row r="33" spans="2:27">
      <c r="B33" s="152"/>
      <c r="C33" s="158"/>
      <c r="D33" s="158"/>
      <c r="E33" s="158"/>
      <c r="F33" s="158"/>
      <c r="G33" s="158"/>
      <c r="H33" s="158"/>
      <c r="I33" s="158"/>
      <c r="J33" s="158"/>
      <c r="K33" s="158"/>
      <c r="L33" s="158"/>
      <c r="M33" s="158"/>
      <c r="N33" s="158"/>
      <c r="O33" s="158"/>
    </row>
    <row r="34" spans="2:27">
      <c r="B34" s="150"/>
      <c r="C34" s="158"/>
      <c r="D34" s="158"/>
      <c r="E34" s="158"/>
      <c r="F34" s="158"/>
      <c r="G34" s="158"/>
      <c r="H34" s="158"/>
      <c r="I34" s="158"/>
      <c r="J34" s="158"/>
      <c r="K34" s="158"/>
      <c r="L34" s="158"/>
      <c r="M34" s="158"/>
      <c r="N34" s="158"/>
      <c r="O34" s="158"/>
    </row>
    <row r="35" spans="2:27">
      <c r="B35" s="131"/>
      <c r="C35" s="131"/>
      <c r="D35" s="131"/>
      <c r="Q35" s="2"/>
      <c r="R35" s="2"/>
      <c r="S35" s="2"/>
      <c r="T35" s="2"/>
      <c r="U35" s="2"/>
      <c r="V35" s="2"/>
      <c r="W35" s="2"/>
      <c r="X35" s="2"/>
      <c r="Y35" s="2"/>
      <c r="Z35" s="2"/>
      <c r="AA35" s="2"/>
    </row>
    <row r="36" spans="2:27">
      <c r="Q36" s="2"/>
      <c r="R36" s="2"/>
      <c r="S36" s="2"/>
      <c r="T36" s="2"/>
      <c r="U36" s="2"/>
      <c r="V36" s="2"/>
      <c r="W36" s="2"/>
      <c r="X36" s="2"/>
      <c r="Y36" s="2"/>
      <c r="Z36" s="2"/>
      <c r="AA36" s="2"/>
    </row>
    <row r="37" spans="2:27">
      <c r="B37" s="133"/>
      <c r="C37" s="131"/>
      <c r="D37" s="131"/>
    </row>
    <row r="39" spans="2:27">
      <c r="Q39" s="2"/>
      <c r="R39" s="2"/>
      <c r="S39" s="2"/>
      <c r="T39" s="2"/>
      <c r="U39" s="2"/>
      <c r="V39" s="2"/>
      <c r="W39" s="2"/>
      <c r="X39" s="2"/>
      <c r="Y39" s="2"/>
      <c r="Z39" s="2"/>
      <c r="AA39" s="2"/>
    </row>
    <row r="40" spans="2:27">
      <c r="Q40" s="2"/>
      <c r="R40" s="2"/>
      <c r="S40" s="2"/>
      <c r="T40" s="2"/>
      <c r="U40" s="2"/>
      <c r="V40" s="2"/>
      <c r="W40" s="2"/>
      <c r="X40" s="2"/>
      <c r="Y40" s="2"/>
      <c r="Z40" s="2"/>
      <c r="AA40" s="2"/>
    </row>
    <row r="43" spans="2:27">
      <c r="Q43" s="2"/>
      <c r="R43" s="2"/>
      <c r="S43" s="2"/>
      <c r="T43" s="2"/>
      <c r="U43" s="2"/>
      <c r="V43" s="2"/>
      <c r="W43" s="2"/>
      <c r="X43" s="2"/>
      <c r="Y43" s="2"/>
      <c r="Z43" s="2"/>
      <c r="AA43" s="2"/>
    </row>
    <row r="44" spans="2:27">
      <c r="Q44" s="2"/>
      <c r="R44" s="2"/>
      <c r="S44" s="2"/>
      <c r="T44" s="2"/>
      <c r="U44" s="2"/>
      <c r="V44" s="2"/>
      <c r="W44" s="2"/>
      <c r="X44" s="2"/>
      <c r="Y44" s="2"/>
      <c r="Z44" s="2"/>
      <c r="AA44" s="2"/>
    </row>
    <row r="47" spans="2:27">
      <c r="Q47" s="2"/>
      <c r="R47" s="2"/>
      <c r="S47" s="2"/>
      <c r="T47" s="2"/>
      <c r="U47" s="2"/>
      <c r="V47" s="2"/>
      <c r="W47" s="2"/>
      <c r="X47" s="2"/>
      <c r="Y47" s="2"/>
      <c r="Z47" s="2"/>
      <c r="AA47" s="2"/>
    </row>
    <row r="48" spans="2:27">
      <c r="Q48" s="2"/>
      <c r="R48" s="2"/>
      <c r="S48" s="2"/>
      <c r="T48" s="2"/>
      <c r="U48" s="2"/>
      <c r="V48" s="2"/>
      <c r="W48" s="2"/>
      <c r="X48" s="2"/>
      <c r="Y48" s="2"/>
      <c r="Z48" s="2"/>
      <c r="AA48" s="2"/>
    </row>
    <row r="51" spans="17:27">
      <c r="Q51" s="2"/>
      <c r="R51" s="2"/>
      <c r="S51" s="2"/>
      <c r="T51" s="2"/>
      <c r="U51" s="2"/>
      <c r="V51" s="2"/>
      <c r="W51" s="2"/>
      <c r="X51" s="2"/>
      <c r="Y51" s="2"/>
      <c r="Z51" s="2"/>
      <c r="AA51" s="2"/>
    </row>
    <row r="52" spans="17:27">
      <c r="Q52" s="2"/>
      <c r="R52" s="2"/>
      <c r="S52" s="2"/>
      <c r="T52" s="2"/>
      <c r="U52" s="2"/>
      <c r="V52" s="2"/>
      <c r="W52" s="2"/>
      <c r="X52" s="2"/>
      <c r="Y52" s="2"/>
      <c r="Z52" s="2"/>
      <c r="AA52" s="2"/>
    </row>
    <row r="55" spans="17:27">
      <c r="Q55" s="2"/>
      <c r="R55" s="2"/>
      <c r="S55" s="2"/>
      <c r="T55" s="2"/>
      <c r="U55" s="2"/>
      <c r="V55" s="2"/>
      <c r="W55" s="2"/>
      <c r="X55" s="2"/>
      <c r="Y55" s="2"/>
      <c r="Z55" s="2"/>
      <c r="AA55" s="2"/>
    </row>
    <row r="56" spans="17:27">
      <c r="Q56" s="2"/>
      <c r="R56" s="2"/>
      <c r="S56" s="2"/>
      <c r="T56" s="2"/>
      <c r="U56" s="2"/>
      <c r="V56" s="2"/>
      <c r="W56" s="2"/>
      <c r="X56" s="2"/>
      <c r="Y56" s="2"/>
      <c r="Z56" s="2"/>
      <c r="AA56" s="2"/>
    </row>
    <row r="59" spans="17:27">
      <c r="Q59" s="2"/>
      <c r="R59" s="2"/>
      <c r="S59" s="2"/>
      <c r="T59" s="2"/>
      <c r="U59" s="2"/>
      <c r="V59" s="2"/>
      <c r="W59" s="2"/>
      <c r="X59" s="2"/>
      <c r="Y59" s="2"/>
      <c r="Z59" s="2"/>
      <c r="AA59" s="2"/>
    </row>
    <row r="60" spans="17:27">
      <c r="Q60" s="2"/>
      <c r="R60" s="2"/>
      <c r="S60" s="2"/>
      <c r="T60" s="2"/>
      <c r="U60" s="2"/>
      <c r="V60" s="2"/>
      <c r="W60" s="2"/>
      <c r="X60" s="2"/>
      <c r="Y60" s="2"/>
      <c r="Z60" s="2"/>
      <c r="AA60" s="2"/>
    </row>
    <row r="61" spans="17:27">
      <c r="Q61" s="2"/>
      <c r="R61" s="2"/>
      <c r="S61" s="2"/>
      <c r="T61" s="2"/>
      <c r="U61" s="2"/>
      <c r="V61" s="2"/>
      <c r="W61" s="2"/>
      <c r="X61" s="2"/>
      <c r="Y61" s="2"/>
      <c r="Z61" s="2"/>
      <c r="AA61" s="2"/>
    </row>
    <row r="62" spans="17:27">
      <c r="Q62" s="2"/>
      <c r="R62" s="2"/>
      <c r="S62" s="2"/>
      <c r="T62" s="2"/>
      <c r="U62" s="2"/>
      <c r="V62" s="2"/>
      <c r="W62" s="2"/>
      <c r="X62" s="2"/>
      <c r="Y62" s="2"/>
      <c r="Z62" s="2"/>
      <c r="AA62" s="2"/>
    </row>
    <row r="63" spans="17:27">
      <c r="Q63" s="2"/>
      <c r="R63" s="2"/>
      <c r="S63" s="2"/>
      <c r="T63" s="2"/>
      <c r="U63" s="2"/>
      <c r="V63" s="2"/>
      <c r="W63" s="2"/>
      <c r="X63" s="2"/>
      <c r="Y63" s="2"/>
      <c r="Z63" s="2"/>
      <c r="AA63" s="2"/>
    </row>
    <row r="64" spans="17:27">
      <c r="Q64" s="2"/>
      <c r="R64" s="2"/>
      <c r="S64" s="2"/>
      <c r="T64" s="2"/>
      <c r="U64" s="2"/>
      <c r="V64" s="2"/>
      <c r="W64" s="2"/>
      <c r="X64" s="2"/>
      <c r="Y64" s="2"/>
      <c r="Z64" s="2"/>
      <c r="AA64" s="2"/>
    </row>
    <row r="65" spans="17:27">
      <c r="Q65" s="2"/>
      <c r="R65" s="2"/>
      <c r="S65" s="2"/>
      <c r="T65" s="2"/>
      <c r="U65" s="2"/>
      <c r="V65" s="2"/>
      <c r="W65" s="2"/>
      <c r="X65" s="2"/>
      <c r="Y65" s="2"/>
      <c r="Z65" s="2"/>
      <c r="AA65" s="2"/>
    </row>
    <row r="66" spans="17:27">
      <c r="Q66" s="2"/>
      <c r="R66" s="2"/>
      <c r="S66" s="2"/>
      <c r="T66" s="2"/>
      <c r="U66" s="2"/>
      <c r="V66" s="2"/>
      <c r="W66" s="2"/>
      <c r="X66" s="2"/>
      <c r="Y66" s="2"/>
      <c r="Z66" s="2"/>
      <c r="AA66" s="2"/>
    </row>
    <row r="67" spans="17:27">
      <c r="Q67" s="2"/>
      <c r="R67" s="2"/>
      <c r="S67" s="2"/>
      <c r="T67" s="2"/>
      <c r="U67" s="2"/>
      <c r="V67" s="2"/>
      <c r="W67" s="2"/>
      <c r="X67" s="2"/>
      <c r="Y67" s="2"/>
      <c r="Z67" s="2"/>
      <c r="AA67" s="2"/>
    </row>
    <row r="68" spans="17:27">
      <c r="Q68" s="2"/>
      <c r="R68" s="2"/>
      <c r="S68" s="2"/>
      <c r="T68" s="2"/>
      <c r="U68" s="2"/>
      <c r="V68" s="2"/>
      <c r="W68" s="2"/>
      <c r="X68" s="2"/>
      <c r="Y68" s="2"/>
      <c r="Z68" s="2"/>
      <c r="AA68" s="2"/>
    </row>
    <row r="69" spans="17:27">
      <c r="Q69" s="2"/>
      <c r="R69" s="2"/>
      <c r="S69" s="2"/>
      <c r="T69" s="2"/>
      <c r="U69" s="2"/>
      <c r="V69" s="2"/>
      <c r="W69" s="2"/>
      <c r="X69" s="2"/>
      <c r="Y69" s="2"/>
      <c r="Z69" s="2"/>
      <c r="AA69" s="2"/>
    </row>
    <row r="70" spans="17:27">
      <c r="Q70" s="2"/>
      <c r="R70" s="2"/>
      <c r="S70" s="2"/>
      <c r="T70" s="2"/>
      <c r="U70" s="2"/>
      <c r="V70" s="2"/>
      <c r="W70" s="2"/>
      <c r="X70" s="2"/>
      <c r="Y70" s="2"/>
      <c r="Z70" s="2"/>
      <c r="AA70" s="2"/>
    </row>
    <row r="71" spans="17:27">
      <c r="Q71" s="2"/>
      <c r="R71" s="2"/>
      <c r="S71" s="2"/>
      <c r="T71" s="2"/>
      <c r="U71" s="2"/>
      <c r="V71" s="2"/>
      <c r="W71" s="2"/>
      <c r="X71" s="2"/>
      <c r="Y71" s="2"/>
      <c r="Z71" s="2"/>
      <c r="AA71" s="2"/>
    </row>
    <row r="72" spans="17:27">
      <c r="Q72" s="2"/>
      <c r="R72" s="2"/>
      <c r="S72" s="2"/>
      <c r="T72" s="2"/>
      <c r="U72" s="2"/>
      <c r="V72" s="2"/>
      <c r="W72" s="2"/>
      <c r="X72" s="2"/>
      <c r="Y72" s="2"/>
      <c r="Z72" s="2"/>
      <c r="AA72" s="2"/>
    </row>
    <row r="73" spans="17:27">
      <c r="Q73" s="120"/>
      <c r="R73" s="120"/>
      <c r="S73" s="122"/>
      <c r="T73" s="122"/>
      <c r="U73" s="122"/>
      <c r="V73" s="122"/>
      <c r="W73" s="122"/>
      <c r="X73" s="122"/>
      <c r="Y73" s="122"/>
      <c r="Z73" s="122"/>
      <c r="AA73" s="121"/>
    </row>
  </sheetData>
  <mergeCells count="18">
    <mergeCell ref="B32:N32"/>
    <mergeCell ref="B22:M25"/>
    <mergeCell ref="B19:O19"/>
    <mergeCell ref="A1:H1"/>
    <mergeCell ref="B18:E18"/>
    <mergeCell ref="B16:H16"/>
    <mergeCell ref="B15:H15"/>
    <mergeCell ref="B14:H14"/>
    <mergeCell ref="B5:M5"/>
    <mergeCell ref="B6:M6"/>
    <mergeCell ref="B7:M7"/>
    <mergeCell ref="B8:M8"/>
    <mergeCell ref="B21:E21"/>
    <mergeCell ref="Q14:AA14"/>
    <mergeCell ref="Q16:AA16"/>
    <mergeCell ref="B4:N4"/>
    <mergeCell ref="C17:D17"/>
    <mergeCell ref="B11:N11"/>
  </mergeCells>
  <pageMargins left="0.70866141732283472" right="0.70866141732283472" top="0.74803149606299213" bottom="0.74803149606299213" header="0.31496062992125984" footer="0.31496062992125984"/>
  <pageSetup paperSize="9" scale="69" orientation="portrait" r:id="rId1"/>
  <headerFooter>
    <oddFooter>&amp;RAustralian Prudential Regulation Authority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109"/>
  <sheetViews>
    <sheetView showWhiteSpace="0" topLeftCell="B1" zoomScaleNormal="100" zoomScaleSheetLayoutView="100" workbookViewId="0">
      <selection sqref="A1:G1"/>
    </sheetView>
  </sheetViews>
  <sheetFormatPr defaultColWidth="9.1328125" defaultRowHeight="14.25"/>
  <cols>
    <col min="1" max="1" width="9" style="204" hidden="1" customWidth="1"/>
    <col min="2" max="2" width="9" style="204" customWidth="1"/>
    <col min="3" max="3" width="11" style="204" customWidth="1"/>
    <col min="4" max="12" width="9" style="204" customWidth="1"/>
    <col min="13" max="13" width="7.1328125" style="204" customWidth="1"/>
    <col min="14" max="16384" width="9.1328125" style="204"/>
  </cols>
  <sheetData>
    <row r="1" spans="1:16" ht="15" customHeight="1">
      <c r="A1" s="391" t="s">
        <v>185</v>
      </c>
      <c r="B1" s="391"/>
      <c r="C1" s="391"/>
      <c r="D1" s="391"/>
      <c r="E1" s="391"/>
      <c r="F1" s="391"/>
      <c r="G1" s="391"/>
      <c r="H1" s="392"/>
      <c r="I1" s="392"/>
      <c r="J1" s="392"/>
      <c r="K1" s="392"/>
      <c r="L1" s="392"/>
      <c r="M1" s="392"/>
    </row>
    <row r="2" spans="1:16" ht="15" customHeight="1">
      <c r="A2" s="392"/>
      <c r="B2" s="392"/>
      <c r="C2" s="392"/>
      <c r="D2" s="392"/>
      <c r="E2" s="392"/>
      <c r="F2" s="392"/>
      <c r="G2" s="392"/>
      <c r="H2" s="392"/>
      <c r="I2" s="392"/>
      <c r="J2" s="392"/>
      <c r="K2" s="392"/>
      <c r="L2" s="392"/>
      <c r="M2" s="392"/>
    </row>
    <row r="3" spans="1:16" ht="15" customHeight="1">
      <c r="A3" s="208"/>
      <c r="B3" s="390" t="s">
        <v>155</v>
      </c>
      <c r="C3" s="390"/>
      <c r="D3" s="387" t="s">
        <v>156</v>
      </c>
      <c r="E3" s="387"/>
      <c r="F3" s="387"/>
      <c r="G3" s="387"/>
      <c r="H3" s="387"/>
      <c r="I3" s="387"/>
      <c r="J3" s="387"/>
      <c r="K3" s="387"/>
      <c r="L3" s="387"/>
      <c r="M3" s="208"/>
      <c r="P3" s="205"/>
    </row>
    <row r="4" spans="1:16" ht="18.75" customHeight="1">
      <c r="A4" s="208"/>
      <c r="B4" s="317"/>
      <c r="C4" s="317"/>
      <c r="D4" s="387"/>
      <c r="E4" s="387"/>
      <c r="F4" s="387"/>
      <c r="G4" s="387"/>
      <c r="H4" s="387"/>
      <c r="I4" s="387"/>
      <c r="J4" s="387"/>
      <c r="K4" s="387"/>
      <c r="L4" s="387"/>
      <c r="M4" s="208"/>
      <c r="P4" s="205"/>
    </row>
    <row r="5" spans="1:16" ht="15" customHeight="1">
      <c r="A5" s="208"/>
      <c r="B5" s="317"/>
      <c r="C5" s="317"/>
      <c r="D5" s="389" t="s">
        <v>157</v>
      </c>
      <c r="E5" s="389"/>
      <c r="F5" s="389"/>
      <c r="G5" s="389"/>
      <c r="H5" s="389"/>
      <c r="I5" s="389"/>
      <c r="J5" s="389"/>
      <c r="K5" s="389"/>
      <c r="L5" s="389"/>
      <c r="M5" s="208"/>
      <c r="P5" s="205"/>
    </row>
    <row r="6" spans="1:16" ht="15" customHeight="1">
      <c r="A6" s="208"/>
      <c r="B6" s="317"/>
      <c r="C6" s="317"/>
      <c r="D6" s="389"/>
      <c r="E6" s="389"/>
      <c r="F6" s="389"/>
      <c r="G6" s="389"/>
      <c r="H6" s="389"/>
      <c r="I6" s="389"/>
      <c r="J6" s="389"/>
      <c r="K6" s="389"/>
      <c r="L6" s="389"/>
      <c r="M6" s="208"/>
      <c r="P6" s="205"/>
    </row>
    <row r="7" spans="1:16" ht="15" customHeight="1">
      <c r="A7" s="208"/>
      <c r="B7" s="317"/>
      <c r="C7" s="317"/>
      <c r="D7" s="389"/>
      <c r="E7" s="389"/>
      <c r="F7" s="389"/>
      <c r="G7" s="389"/>
      <c r="H7" s="389"/>
      <c r="I7" s="389"/>
      <c r="J7" s="389"/>
      <c r="K7" s="389"/>
      <c r="L7" s="389"/>
      <c r="M7" s="208"/>
      <c r="P7" s="205"/>
    </row>
    <row r="8" spans="1:16" ht="15" customHeight="1">
      <c r="A8" s="208"/>
      <c r="B8" s="317"/>
      <c r="C8" s="317"/>
      <c r="D8" s="318" t="s">
        <v>158</v>
      </c>
      <c r="E8" s="317"/>
      <c r="F8" s="317"/>
      <c r="G8" s="317"/>
      <c r="H8" s="317"/>
      <c r="I8" s="317"/>
      <c r="J8" s="317"/>
      <c r="K8" s="317"/>
      <c r="L8" s="317"/>
      <c r="M8" s="208"/>
      <c r="P8" s="205"/>
    </row>
    <row r="9" spans="1:16" ht="30" customHeight="1">
      <c r="A9" s="208"/>
      <c r="B9" s="317"/>
      <c r="C9" s="317"/>
      <c r="D9" s="387" t="s">
        <v>199</v>
      </c>
      <c r="E9" s="387"/>
      <c r="F9" s="387"/>
      <c r="G9" s="387"/>
      <c r="H9" s="387"/>
      <c r="I9" s="387"/>
      <c r="J9" s="387"/>
      <c r="K9" s="387"/>
      <c r="L9" s="387"/>
      <c r="M9" s="208"/>
      <c r="P9" s="205"/>
    </row>
    <row r="10" spans="1:16" ht="3.75" customHeight="1">
      <c r="A10" s="208"/>
      <c r="B10" s="317"/>
      <c r="C10" s="317"/>
      <c r="D10" s="387"/>
      <c r="E10" s="387"/>
      <c r="F10" s="387"/>
      <c r="G10" s="387"/>
      <c r="H10" s="387"/>
      <c r="I10" s="387"/>
      <c r="J10" s="387"/>
      <c r="K10" s="387"/>
      <c r="L10" s="387"/>
      <c r="M10" s="208"/>
      <c r="P10" s="205"/>
    </row>
    <row r="11" spans="1:16" ht="15" customHeight="1">
      <c r="A11" s="208"/>
      <c r="B11" s="317"/>
      <c r="C11" s="317"/>
      <c r="D11" s="388" t="s">
        <v>200</v>
      </c>
      <c r="E11" s="388"/>
      <c r="F11" s="388"/>
      <c r="G11" s="388"/>
      <c r="H11" s="388"/>
      <c r="I11" s="388"/>
      <c r="J11" s="388"/>
      <c r="K11" s="388"/>
      <c r="L11" s="388"/>
      <c r="M11" s="208"/>
      <c r="P11" s="205"/>
    </row>
    <row r="12" spans="1:16" ht="19.5" customHeight="1">
      <c r="A12" s="208"/>
      <c r="B12" s="317"/>
      <c r="C12" s="317"/>
      <c r="D12" s="389" t="s">
        <v>169</v>
      </c>
      <c r="E12" s="389"/>
      <c r="F12" s="389"/>
      <c r="G12" s="389"/>
      <c r="H12" s="389"/>
      <c r="I12" s="389"/>
      <c r="J12" s="389"/>
      <c r="K12" s="389"/>
      <c r="L12" s="389"/>
      <c r="M12" s="208"/>
      <c r="P12" s="205"/>
    </row>
    <row r="13" spans="1:16" ht="15" customHeight="1">
      <c r="A13" s="208"/>
      <c r="B13" s="317"/>
      <c r="C13" s="317"/>
      <c r="D13" s="389"/>
      <c r="E13" s="389"/>
      <c r="F13" s="389"/>
      <c r="G13" s="389"/>
      <c r="H13" s="389"/>
      <c r="I13" s="389"/>
      <c r="J13" s="389"/>
      <c r="K13" s="389"/>
      <c r="L13" s="389"/>
      <c r="M13" s="208"/>
      <c r="P13" s="205"/>
    </row>
    <row r="14" spans="1:16" ht="15" customHeight="1">
      <c r="A14" s="208"/>
      <c r="B14" s="317"/>
      <c r="C14" s="317"/>
      <c r="D14" s="389"/>
      <c r="E14" s="389"/>
      <c r="F14" s="389"/>
      <c r="G14" s="389"/>
      <c r="H14" s="389"/>
      <c r="I14" s="389"/>
      <c r="J14" s="389"/>
      <c r="K14" s="389"/>
      <c r="L14" s="389"/>
      <c r="M14" s="208"/>
      <c r="P14" s="205"/>
    </row>
    <row r="15" spans="1:16" ht="15" customHeight="1">
      <c r="A15" s="208"/>
      <c r="B15" s="317"/>
      <c r="C15" s="317"/>
      <c r="D15" s="389"/>
      <c r="E15" s="389"/>
      <c r="F15" s="389"/>
      <c r="G15" s="389"/>
      <c r="H15" s="389"/>
      <c r="I15" s="389"/>
      <c r="J15" s="389"/>
      <c r="K15" s="389"/>
      <c r="L15" s="389"/>
      <c r="M15" s="208"/>
      <c r="P15" s="205"/>
    </row>
    <row r="16" spans="1:16" ht="15" customHeight="1">
      <c r="A16" s="208"/>
      <c r="B16" s="317"/>
      <c r="C16" s="317"/>
      <c r="D16" s="389"/>
      <c r="E16" s="389"/>
      <c r="F16" s="389"/>
      <c r="G16" s="389"/>
      <c r="H16" s="389"/>
      <c r="I16" s="389"/>
      <c r="J16" s="389"/>
      <c r="K16" s="389"/>
      <c r="L16" s="389"/>
      <c r="M16" s="208"/>
      <c r="P16" s="205"/>
    </row>
    <row r="17" spans="1:16" ht="15" customHeight="1">
      <c r="A17" s="208"/>
      <c r="B17" s="317"/>
      <c r="C17" s="317"/>
      <c r="D17" s="389"/>
      <c r="E17" s="389"/>
      <c r="F17" s="389"/>
      <c r="G17" s="389"/>
      <c r="H17" s="389"/>
      <c r="I17" s="389"/>
      <c r="J17" s="389"/>
      <c r="K17" s="389"/>
      <c r="L17" s="389"/>
      <c r="M17" s="208"/>
      <c r="P17" s="205"/>
    </row>
    <row r="18" spans="1:16" ht="129" customHeight="1">
      <c r="A18" s="208"/>
      <c r="B18" s="317"/>
      <c r="C18" s="317"/>
      <c r="D18" s="389"/>
      <c r="E18" s="389"/>
      <c r="F18" s="389"/>
      <c r="G18" s="389"/>
      <c r="H18" s="389"/>
      <c r="I18" s="389"/>
      <c r="J18" s="389"/>
      <c r="K18" s="389"/>
      <c r="L18" s="389"/>
      <c r="M18" s="208"/>
      <c r="P18" s="205"/>
    </row>
    <row r="19" spans="1:16" ht="15" hidden="1" customHeight="1">
      <c r="A19" s="208"/>
      <c r="B19" s="319"/>
      <c r="C19" s="319"/>
      <c r="D19" s="319"/>
      <c r="E19" s="319"/>
      <c r="F19" s="319"/>
      <c r="G19" s="319"/>
      <c r="H19" s="319"/>
      <c r="I19" s="319"/>
      <c r="J19" s="319"/>
      <c r="K19" s="319"/>
      <c r="L19" s="319"/>
      <c r="M19" s="209"/>
      <c r="N19" s="210"/>
      <c r="O19" s="210"/>
    </row>
    <row r="20" spans="1:16" ht="15" hidden="1" customHeight="1">
      <c r="A20" s="208"/>
      <c r="B20" s="319"/>
      <c r="C20" s="319"/>
      <c r="D20" s="319"/>
      <c r="E20" s="319"/>
      <c r="F20" s="319"/>
      <c r="G20" s="319"/>
      <c r="H20" s="319"/>
      <c r="I20" s="319"/>
      <c r="J20" s="319"/>
      <c r="K20" s="319"/>
      <c r="L20" s="319"/>
      <c r="M20" s="211"/>
    </row>
    <row r="21" spans="1:16" ht="15" hidden="1" customHeight="1">
      <c r="A21" s="208"/>
      <c r="B21" s="390"/>
      <c r="C21" s="390"/>
      <c r="D21" s="390"/>
      <c r="E21" s="390"/>
      <c r="F21" s="390"/>
      <c r="G21" s="390"/>
      <c r="H21" s="390"/>
      <c r="I21" s="390"/>
      <c r="J21" s="390"/>
      <c r="K21" s="390"/>
      <c r="L21" s="390"/>
      <c r="M21" s="209"/>
      <c r="N21" s="210"/>
      <c r="O21" s="210"/>
      <c r="P21" s="205"/>
    </row>
    <row r="22" spans="1:16" ht="15" hidden="1" customHeight="1">
      <c r="A22" s="208"/>
      <c r="B22" s="317"/>
      <c r="C22" s="317"/>
      <c r="D22" s="390"/>
      <c r="E22" s="390"/>
      <c r="F22" s="390"/>
      <c r="G22" s="390"/>
      <c r="H22" s="390"/>
      <c r="I22" s="390"/>
      <c r="J22" s="390"/>
      <c r="K22" s="390"/>
      <c r="L22" s="390"/>
      <c r="M22" s="209"/>
      <c r="N22" s="210"/>
      <c r="O22" s="210"/>
      <c r="P22" s="205"/>
    </row>
    <row r="23" spans="1:16" ht="15" hidden="1" customHeight="1">
      <c r="A23" s="208"/>
      <c r="B23" s="317"/>
      <c r="C23" s="320"/>
      <c r="D23" s="320"/>
      <c r="E23" s="320"/>
      <c r="F23" s="320"/>
      <c r="G23" s="320"/>
      <c r="H23" s="320"/>
      <c r="I23" s="320"/>
      <c r="J23" s="320"/>
      <c r="K23" s="320"/>
      <c r="L23" s="320"/>
      <c r="M23" s="211"/>
      <c r="P23" s="205"/>
    </row>
    <row r="24" spans="1:16" ht="5.45" customHeight="1">
      <c r="A24" s="208"/>
      <c r="B24" s="317"/>
      <c r="C24" s="317"/>
      <c r="D24" s="317"/>
      <c r="E24" s="317"/>
      <c r="F24" s="317"/>
      <c r="G24" s="317"/>
      <c r="H24" s="317"/>
      <c r="I24" s="317"/>
      <c r="J24" s="317"/>
      <c r="K24" s="317"/>
      <c r="L24" s="317"/>
      <c r="M24" s="209"/>
      <c r="N24" s="210"/>
      <c r="O24" s="210"/>
      <c r="P24" s="205"/>
    </row>
    <row r="25" spans="1:16" ht="15" customHeight="1">
      <c r="A25" s="208"/>
      <c r="B25" s="390" t="s">
        <v>159</v>
      </c>
      <c r="C25" s="390"/>
      <c r="D25" s="321" t="s">
        <v>160</v>
      </c>
      <c r="E25" s="320"/>
      <c r="F25" s="320"/>
      <c r="G25" s="320"/>
      <c r="H25" s="320"/>
      <c r="I25" s="320"/>
      <c r="J25" s="321"/>
      <c r="K25" s="321"/>
      <c r="L25" s="321"/>
      <c r="M25" s="209"/>
      <c r="N25" s="210"/>
      <c r="O25" s="210"/>
    </row>
    <row r="26" spans="1:16" ht="15" customHeight="1">
      <c r="B26" s="206"/>
      <c r="C26" s="212"/>
      <c r="D26" s="213"/>
      <c r="E26" s="213"/>
      <c r="F26" s="213"/>
      <c r="G26" s="213"/>
      <c r="H26" s="213"/>
      <c r="I26" s="213"/>
      <c r="J26" s="213"/>
      <c r="K26" s="213"/>
      <c r="L26" s="214"/>
      <c r="M26" s="211"/>
    </row>
    <row r="27" spans="1:16" ht="15" customHeight="1">
      <c r="B27" s="206"/>
      <c r="C27" s="212"/>
      <c r="D27" s="213"/>
      <c r="E27" s="213"/>
      <c r="F27" s="213"/>
      <c r="G27" s="213"/>
      <c r="H27" s="213"/>
      <c r="I27" s="213"/>
      <c r="J27" s="213"/>
      <c r="K27" s="213"/>
      <c r="L27" s="214"/>
      <c r="M27" s="211"/>
    </row>
    <row r="28" spans="1:16" ht="15" customHeight="1">
      <c r="B28" s="383"/>
      <c r="C28" s="384"/>
      <c r="D28" s="215"/>
      <c r="E28" s="213"/>
      <c r="F28" s="213"/>
      <c r="G28" s="213"/>
      <c r="H28" s="213"/>
      <c r="I28" s="213"/>
      <c r="J28" s="215"/>
      <c r="K28" s="215"/>
      <c r="L28" s="216"/>
      <c r="M28" s="209"/>
      <c r="N28" s="210"/>
    </row>
    <row r="29" spans="1:16" ht="15" customHeight="1">
      <c r="B29" s="206"/>
      <c r="C29" s="212"/>
      <c r="D29" s="213"/>
      <c r="E29" s="213"/>
      <c r="F29" s="213"/>
      <c r="G29" s="213"/>
      <c r="H29" s="213"/>
      <c r="I29" s="213"/>
      <c r="J29" s="213"/>
      <c r="K29" s="213"/>
      <c r="L29" s="214"/>
      <c r="M29" s="211"/>
    </row>
    <row r="30" spans="1:16" ht="15" customHeight="1">
      <c r="B30" s="383"/>
      <c r="C30" s="384"/>
      <c r="D30" s="383"/>
      <c r="E30" s="384"/>
      <c r="F30" s="384"/>
      <c r="G30" s="384"/>
      <c r="H30" s="384"/>
      <c r="I30" s="384"/>
      <c r="J30" s="384"/>
      <c r="K30" s="384"/>
      <c r="L30" s="385"/>
      <c r="M30" s="209"/>
      <c r="N30" s="210"/>
      <c r="O30" s="210"/>
    </row>
    <row r="31" spans="1:16" ht="15" customHeight="1">
      <c r="B31" s="206"/>
      <c r="C31" s="207"/>
      <c r="D31" s="384"/>
      <c r="E31" s="384"/>
      <c r="F31" s="384"/>
      <c r="G31" s="384"/>
      <c r="H31" s="384"/>
      <c r="I31" s="384"/>
      <c r="J31" s="384"/>
      <c r="K31" s="384"/>
      <c r="L31" s="385"/>
      <c r="M31" s="209"/>
      <c r="N31" s="210"/>
      <c r="O31" s="210"/>
    </row>
    <row r="32" spans="1:16" ht="15" customHeight="1">
      <c r="B32" s="206"/>
      <c r="C32" s="212"/>
      <c r="D32" s="213"/>
      <c r="E32" s="213"/>
      <c r="F32" s="213"/>
      <c r="G32" s="213"/>
      <c r="H32" s="213"/>
      <c r="I32" s="213"/>
      <c r="J32" s="213"/>
      <c r="K32" s="213"/>
      <c r="L32" s="214"/>
      <c r="M32" s="211"/>
    </row>
    <row r="33" spans="2:15" ht="15" customHeight="1">
      <c r="B33" s="383"/>
      <c r="C33" s="384"/>
      <c r="D33" s="215"/>
      <c r="E33" s="213"/>
      <c r="F33" s="213"/>
      <c r="G33" s="213"/>
      <c r="H33" s="213"/>
      <c r="I33" s="213"/>
      <c r="J33" s="215"/>
      <c r="K33" s="215"/>
      <c r="L33" s="216"/>
      <c r="M33" s="209"/>
      <c r="N33" s="210"/>
    </row>
    <row r="34" spans="2:15" ht="15" customHeight="1">
      <c r="B34" s="384"/>
      <c r="C34" s="384"/>
      <c r="D34" s="206"/>
      <c r="E34" s="213"/>
      <c r="F34" s="213"/>
      <c r="G34" s="213"/>
      <c r="H34" s="213"/>
      <c r="I34" s="213"/>
      <c r="J34" s="206"/>
      <c r="K34" s="206"/>
      <c r="L34" s="217"/>
      <c r="M34" s="218"/>
      <c r="N34" s="219"/>
    </row>
    <row r="35" spans="2:15" ht="15" customHeight="1">
      <c r="B35" s="206"/>
      <c r="C35" s="207"/>
      <c r="D35" s="206"/>
      <c r="E35" s="213"/>
      <c r="F35" s="213"/>
      <c r="G35" s="213"/>
      <c r="H35" s="213"/>
      <c r="I35" s="213"/>
      <c r="J35" s="206"/>
      <c r="K35" s="206"/>
      <c r="L35" s="217"/>
      <c r="M35" s="218"/>
      <c r="N35" s="219"/>
    </row>
    <row r="36" spans="2:15" ht="15" customHeight="1">
      <c r="B36" s="383"/>
      <c r="C36" s="384"/>
      <c r="D36" s="383"/>
      <c r="E36" s="384"/>
      <c r="F36" s="384"/>
      <c r="G36" s="384"/>
      <c r="H36" s="384"/>
      <c r="I36" s="384"/>
      <c r="J36" s="384"/>
      <c r="K36" s="384"/>
      <c r="L36" s="385"/>
      <c r="M36" s="209"/>
      <c r="N36" s="210"/>
      <c r="O36" s="210"/>
    </row>
    <row r="37" spans="2:15" ht="15" customHeight="1">
      <c r="B37" s="206"/>
      <c r="C37" s="207"/>
      <c r="D37" s="384"/>
      <c r="E37" s="384"/>
      <c r="F37" s="384"/>
      <c r="G37" s="384"/>
      <c r="H37" s="384"/>
      <c r="I37" s="384"/>
      <c r="J37" s="384"/>
      <c r="K37" s="384"/>
      <c r="L37" s="385"/>
      <c r="M37" s="209"/>
      <c r="N37" s="210"/>
      <c r="O37" s="210"/>
    </row>
    <row r="38" spans="2:15" ht="15" customHeight="1">
      <c r="B38" s="206"/>
      <c r="C38" s="212"/>
      <c r="D38" s="213"/>
      <c r="E38" s="213"/>
      <c r="F38" s="213"/>
      <c r="G38" s="213"/>
      <c r="H38" s="213"/>
      <c r="I38" s="213"/>
      <c r="J38" s="213"/>
      <c r="K38" s="213"/>
      <c r="L38" s="214"/>
      <c r="M38" s="211"/>
    </row>
    <row r="39" spans="2:15" ht="15" customHeight="1">
      <c r="B39" s="383"/>
      <c r="C39" s="384"/>
      <c r="D39" s="383"/>
      <c r="E39" s="384"/>
      <c r="F39" s="384"/>
      <c r="G39" s="384"/>
      <c r="H39" s="384"/>
      <c r="I39" s="384"/>
      <c r="J39" s="384"/>
      <c r="K39" s="384"/>
      <c r="L39" s="385"/>
      <c r="M39" s="209"/>
      <c r="N39" s="210"/>
      <c r="O39" s="210"/>
    </row>
    <row r="40" spans="2:15" ht="15" customHeight="1">
      <c r="B40" s="206"/>
      <c r="C40" s="207"/>
      <c r="D40" s="384"/>
      <c r="E40" s="384"/>
      <c r="F40" s="384"/>
      <c r="G40" s="384"/>
      <c r="H40" s="384"/>
      <c r="I40" s="384"/>
      <c r="J40" s="384"/>
      <c r="K40" s="384"/>
      <c r="L40" s="385"/>
      <c r="M40" s="209"/>
      <c r="N40" s="210"/>
      <c r="O40" s="210"/>
    </row>
    <row r="41" spans="2:15" ht="15" customHeight="1">
      <c r="B41" s="206"/>
      <c r="C41" s="207"/>
      <c r="D41" s="384"/>
      <c r="E41" s="384"/>
      <c r="F41" s="384"/>
      <c r="G41" s="384"/>
      <c r="H41" s="384"/>
      <c r="I41" s="384"/>
      <c r="J41" s="384"/>
      <c r="K41" s="384"/>
      <c r="L41" s="385"/>
      <c r="M41" s="209"/>
      <c r="N41" s="210"/>
      <c r="O41" s="210"/>
    </row>
    <row r="42" spans="2:15" ht="15" customHeight="1">
      <c r="B42" s="206"/>
      <c r="C42" s="212"/>
      <c r="D42" s="213"/>
      <c r="E42" s="213"/>
      <c r="F42" s="213"/>
      <c r="G42" s="213"/>
      <c r="H42" s="213"/>
      <c r="I42" s="213"/>
      <c r="J42" s="213"/>
      <c r="K42" s="213"/>
      <c r="L42" s="214"/>
      <c r="M42" s="211"/>
    </row>
    <row r="43" spans="2:15" ht="15" customHeight="1">
      <c r="B43" s="383"/>
      <c r="C43" s="384"/>
      <c r="D43" s="383"/>
      <c r="E43" s="384"/>
      <c r="F43" s="384"/>
      <c r="G43" s="384"/>
      <c r="H43" s="384"/>
      <c r="I43" s="384"/>
      <c r="J43" s="384"/>
      <c r="K43" s="384"/>
      <c r="L43" s="385"/>
      <c r="M43" s="209"/>
      <c r="N43" s="210"/>
      <c r="O43" s="210"/>
    </row>
    <row r="44" spans="2:15" ht="15" customHeight="1">
      <c r="B44" s="206"/>
      <c r="C44" s="207"/>
      <c r="D44" s="384"/>
      <c r="E44" s="384"/>
      <c r="F44" s="384"/>
      <c r="G44" s="384"/>
      <c r="H44" s="384"/>
      <c r="I44" s="384"/>
      <c r="J44" s="384"/>
      <c r="K44" s="384"/>
      <c r="L44" s="385"/>
      <c r="M44" s="209"/>
      <c r="N44" s="210"/>
      <c r="O44" s="210"/>
    </row>
    <row r="45" spans="2:15" ht="30" customHeight="1">
      <c r="B45" s="206"/>
      <c r="C45" s="207"/>
      <c r="D45" s="384"/>
      <c r="E45" s="384"/>
      <c r="F45" s="384"/>
      <c r="G45" s="384"/>
      <c r="H45" s="384"/>
      <c r="I45" s="384"/>
      <c r="J45" s="384"/>
      <c r="K45" s="384"/>
      <c r="L45" s="385"/>
      <c r="M45" s="209"/>
      <c r="N45" s="210"/>
      <c r="O45" s="210"/>
    </row>
    <row r="46" spans="2:15" ht="15" customHeight="1">
      <c r="B46" s="206"/>
      <c r="C46" s="212"/>
      <c r="D46" s="213"/>
      <c r="E46" s="213"/>
      <c r="F46" s="213"/>
      <c r="G46" s="213"/>
      <c r="H46" s="213"/>
      <c r="I46" s="213"/>
      <c r="J46" s="213"/>
      <c r="K46" s="213"/>
      <c r="L46" s="214"/>
      <c r="M46" s="211"/>
    </row>
    <row r="47" spans="2:15" ht="15" customHeight="1">
      <c r="B47" s="383"/>
      <c r="C47" s="384"/>
      <c r="D47" s="215"/>
      <c r="E47" s="213"/>
      <c r="F47" s="213"/>
      <c r="G47" s="213"/>
      <c r="H47" s="213"/>
      <c r="I47" s="213"/>
      <c r="J47" s="215"/>
      <c r="K47" s="215"/>
      <c r="L47" s="216"/>
      <c r="M47" s="209"/>
      <c r="N47" s="210"/>
      <c r="O47" s="210"/>
    </row>
    <row r="48" spans="2:15" ht="15" customHeight="1">
      <c r="B48" s="384"/>
      <c r="C48" s="384"/>
      <c r="D48" s="213"/>
      <c r="E48" s="213"/>
      <c r="F48" s="213"/>
      <c r="G48" s="213"/>
      <c r="H48" s="213"/>
      <c r="I48" s="213"/>
      <c r="J48" s="213"/>
      <c r="K48" s="213"/>
      <c r="L48" s="214"/>
      <c r="M48" s="211"/>
    </row>
    <row r="49" spans="2:15" ht="15" customHeight="1">
      <c r="B49" s="206"/>
      <c r="C49" s="212"/>
      <c r="D49" s="213"/>
      <c r="E49" s="213"/>
      <c r="F49" s="213"/>
      <c r="G49" s="213"/>
      <c r="H49" s="213"/>
      <c r="I49" s="213"/>
      <c r="J49" s="213"/>
      <c r="K49" s="213"/>
      <c r="L49" s="214"/>
      <c r="M49" s="211"/>
    </row>
    <row r="50" spans="2:15" ht="15" customHeight="1">
      <c r="B50" s="206"/>
      <c r="C50" s="212"/>
      <c r="D50" s="213"/>
      <c r="E50" s="213"/>
      <c r="F50" s="213"/>
      <c r="G50" s="213"/>
      <c r="H50" s="213"/>
      <c r="I50" s="213"/>
      <c r="J50" s="213"/>
      <c r="K50" s="213"/>
      <c r="L50" s="214"/>
      <c r="M50" s="211"/>
    </row>
    <row r="51" spans="2:15" ht="15" customHeight="1">
      <c r="B51" s="383"/>
      <c r="C51" s="384"/>
      <c r="D51" s="215"/>
      <c r="E51" s="213"/>
      <c r="F51" s="213"/>
      <c r="G51" s="213"/>
      <c r="H51" s="213"/>
      <c r="I51" s="213"/>
      <c r="J51" s="215"/>
      <c r="K51" s="215"/>
      <c r="L51" s="216"/>
      <c r="M51" s="209"/>
      <c r="N51" s="210"/>
    </row>
    <row r="52" spans="2:15" ht="15" customHeight="1">
      <c r="B52" s="206"/>
      <c r="C52" s="212"/>
      <c r="D52" s="383"/>
      <c r="E52" s="384"/>
      <c r="F52" s="384"/>
      <c r="G52" s="384"/>
      <c r="H52" s="384"/>
      <c r="I52" s="384"/>
      <c r="J52" s="384"/>
      <c r="K52" s="384"/>
      <c r="L52" s="216"/>
      <c r="M52" s="209"/>
      <c r="N52" s="210"/>
      <c r="O52" s="210"/>
    </row>
    <row r="53" spans="2:15" ht="15" customHeight="1">
      <c r="B53" s="206"/>
      <c r="C53" s="212"/>
      <c r="D53" s="384"/>
      <c r="E53" s="384"/>
      <c r="F53" s="384"/>
      <c r="G53" s="384"/>
      <c r="H53" s="384"/>
      <c r="I53" s="384"/>
      <c r="J53" s="384"/>
      <c r="K53" s="384"/>
      <c r="L53" s="216"/>
      <c r="M53" s="209"/>
      <c r="N53" s="210"/>
      <c r="O53" s="210"/>
    </row>
    <row r="54" spans="2:15" ht="15" customHeight="1">
      <c r="B54" s="206"/>
      <c r="C54" s="212"/>
      <c r="D54" s="383"/>
      <c r="E54" s="384"/>
      <c r="F54" s="384"/>
      <c r="G54" s="384"/>
      <c r="H54" s="384"/>
      <c r="I54" s="384"/>
      <c r="J54" s="384"/>
      <c r="K54" s="384"/>
      <c r="L54" s="216"/>
      <c r="M54" s="209"/>
      <c r="N54" s="210"/>
      <c r="O54" s="210"/>
    </row>
    <row r="55" spans="2:15" ht="15" customHeight="1">
      <c r="B55" s="206"/>
      <c r="C55" s="212"/>
      <c r="D55" s="384"/>
      <c r="E55" s="384"/>
      <c r="F55" s="384"/>
      <c r="G55" s="384"/>
      <c r="H55" s="384"/>
      <c r="I55" s="384"/>
      <c r="J55" s="384"/>
      <c r="K55" s="384"/>
      <c r="L55" s="216"/>
      <c r="M55" s="209"/>
      <c r="N55" s="210"/>
      <c r="O55" s="210"/>
    </row>
    <row r="56" spans="2:15" ht="15" customHeight="1">
      <c r="B56" s="206"/>
      <c r="C56" s="212"/>
      <c r="D56" s="383"/>
      <c r="E56" s="384"/>
      <c r="F56" s="384"/>
      <c r="G56" s="384"/>
      <c r="H56" s="384"/>
      <c r="I56" s="384"/>
      <c r="J56" s="384"/>
      <c r="K56" s="384"/>
      <c r="L56" s="216"/>
      <c r="M56" s="209"/>
      <c r="N56" s="210"/>
      <c r="O56" s="210"/>
    </row>
    <row r="57" spans="2:15" ht="15" customHeight="1">
      <c r="B57" s="206"/>
      <c r="C57" s="212"/>
      <c r="D57" s="384"/>
      <c r="E57" s="384"/>
      <c r="F57" s="384"/>
      <c r="G57" s="384"/>
      <c r="H57" s="384"/>
      <c r="I57" s="384"/>
      <c r="J57" s="384"/>
      <c r="K57" s="384"/>
      <c r="L57" s="216"/>
      <c r="M57" s="209"/>
      <c r="N57" s="210"/>
      <c r="O57" s="210"/>
    </row>
    <row r="58" spans="2:15" ht="15" customHeight="1">
      <c r="B58" s="206"/>
      <c r="C58" s="212"/>
      <c r="D58" s="384"/>
      <c r="E58" s="384"/>
      <c r="F58" s="384"/>
      <c r="G58" s="384"/>
      <c r="H58" s="384"/>
      <c r="I58" s="384"/>
      <c r="J58" s="384"/>
      <c r="K58" s="384"/>
      <c r="L58" s="216"/>
      <c r="M58" s="209"/>
      <c r="N58" s="210"/>
      <c r="O58" s="210"/>
    </row>
    <row r="59" spans="2:15" ht="15" customHeight="1">
      <c r="B59" s="206"/>
      <c r="C59" s="212"/>
      <c r="D59" s="206"/>
      <c r="E59" s="213"/>
      <c r="F59" s="213"/>
      <c r="G59" s="213"/>
      <c r="H59" s="213"/>
      <c r="I59" s="213"/>
      <c r="J59" s="206"/>
      <c r="K59" s="206"/>
      <c r="L59" s="217"/>
      <c r="M59" s="218"/>
    </row>
    <row r="60" spans="2:15" ht="15" customHeight="1">
      <c r="B60" s="383"/>
      <c r="C60" s="384"/>
      <c r="D60" s="383"/>
      <c r="E60" s="384"/>
      <c r="F60" s="384"/>
      <c r="G60" s="384"/>
      <c r="H60" s="384"/>
      <c r="I60" s="384"/>
      <c r="J60" s="384"/>
      <c r="K60" s="384"/>
      <c r="L60" s="385"/>
      <c r="M60" s="209"/>
      <c r="N60" s="210"/>
      <c r="O60" s="210"/>
    </row>
    <row r="61" spans="2:15" ht="15" customHeight="1">
      <c r="B61" s="206"/>
      <c r="C61" s="207"/>
      <c r="D61" s="384"/>
      <c r="E61" s="384"/>
      <c r="F61" s="384"/>
      <c r="G61" s="384"/>
      <c r="H61" s="384"/>
      <c r="I61" s="384"/>
      <c r="J61" s="384"/>
      <c r="K61" s="384"/>
      <c r="L61" s="385"/>
      <c r="M61" s="209"/>
      <c r="N61" s="210"/>
      <c r="O61" s="210"/>
    </row>
    <row r="62" spans="2:15" ht="15" customHeight="1">
      <c r="B62" s="206"/>
      <c r="C62" s="212"/>
      <c r="D62" s="213"/>
      <c r="E62" s="213"/>
      <c r="F62" s="213"/>
      <c r="G62" s="213"/>
      <c r="H62" s="213"/>
      <c r="I62" s="213"/>
      <c r="J62" s="213"/>
      <c r="K62" s="213"/>
      <c r="L62" s="214"/>
      <c r="M62" s="211"/>
    </row>
    <row r="63" spans="2:15" ht="15" customHeight="1">
      <c r="B63" s="383"/>
      <c r="C63" s="384"/>
      <c r="D63" s="383"/>
      <c r="E63" s="384"/>
      <c r="F63" s="384"/>
      <c r="G63" s="384"/>
      <c r="H63" s="384"/>
      <c r="I63" s="384"/>
      <c r="J63" s="384"/>
      <c r="K63" s="384"/>
      <c r="L63" s="385"/>
      <c r="M63" s="209"/>
      <c r="N63" s="210"/>
      <c r="O63" s="210"/>
    </row>
    <row r="64" spans="2:15" ht="15" customHeight="1">
      <c r="B64" s="206"/>
      <c r="C64" s="207"/>
      <c r="D64" s="384"/>
      <c r="E64" s="384"/>
      <c r="F64" s="384"/>
      <c r="G64" s="384"/>
      <c r="H64" s="384"/>
      <c r="I64" s="384"/>
      <c r="J64" s="384"/>
      <c r="K64" s="384"/>
      <c r="L64" s="385"/>
      <c r="M64" s="209"/>
      <c r="N64" s="210"/>
      <c r="O64" s="210"/>
    </row>
    <row r="65" spans="2:15" ht="15" customHeight="1">
      <c r="B65" s="206"/>
      <c r="C65" s="212"/>
      <c r="D65" s="213"/>
      <c r="E65" s="213"/>
      <c r="F65" s="213"/>
      <c r="G65" s="213"/>
      <c r="H65" s="213"/>
      <c r="I65" s="213"/>
      <c r="J65" s="213"/>
      <c r="K65" s="213"/>
      <c r="L65" s="214"/>
      <c r="M65" s="211"/>
    </row>
    <row r="66" spans="2:15" ht="15" customHeight="1">
      <c r="B66" s="383"/>
      <c r="C66" s="384"/>
      <c r="D66" s="386"/>
      <c r="E66" s="384"/>
      <c r="F66" s="384"/>
      <c r="G66" s="384"/>
      <c r="H66" s="384"/>
      <c r="I66" s="384"/>
      <c r="J66" s="384"/>
      <c r="K66" s="384"/>
      <c r="L66" s="385"/>
      <c r="M66" s="209"/>
      <c r="N66" s="210"/>
      <c r="O66" s="210"/>
    </row>
    <row r="67" spans="2:15" ht="15" customHeight="1">
      <c r="B67" s="206"/>
      <c r="C67" s="207"/>
      <c r="D67" s="384"/>
      <c r="E67" s="384"/>
      <c r="F67" s="384"/>
      <c r="G67" s="384"/>
      <c r="H67" s="384"/>
      <c r="I67" s="384"/>
      <c r="J67" s="384"/>
      <c r="K67" s="384"/>
      <c r="L67" s="385"/>
      <c r="M67" s="209"/>
      <c r="N67" s="210"/>
      <c r="O67" s="210"/>
    </row>
    <row r="68" spans="2:15" ht="15" customHeight="1">
      <c r="B68" s="206"/>
      <c r="C68" s="207"/>
      <c r="D68" s="384"/>
      <c r="E68" s="384"/>
      <c r="F68" s="384"/>
      <c r="G68" s="384"/>
      <c r="H68" s="384"/>
      <c r="I68" s="384"/>
      <c r="J68" s="384"/>
      <c r="K68" s="384"/>
      <c r="L68" s="385"/>
      <c r="M68" s="209"/>
      <c r="N68" s="210"/>
      <c r="O68" s="210"/>
    </row>
    <row r="69" spans="2:15" ht="15" customHeight="1">
      <c r="B69" s="206"/>
      <c r="C69" s="207"/>
      <c r="D69" s="384"/>
      <c r="E69" s="384"/>
      <c r="F69" s="384"/>
      <c r="G69" s="384"/>
      <c r="H69" s="384"/>
      <c r="I69" s="384"/>
      <c r="J69" s="384"/>
      <c r="K69" s="384"/>
      <c r="L69" s="385"/>
      <c r="M69" s="209"/>
      <c r="N69" s="210"/>
      <c r="O69" s="210"/>
    </row>
    <row r="70" spans="2:15" ht="15" customHeight="1">
      <c r="B70" s="206"/>
      <c r="C70" s="212"/>
      <c r="D70" s="213"/>
      <c r="E70" s="213"/>
      <c r="F70" s="213"/>
      <c r="G70" s="213"/>
      <c r="H70" s="213"/>
      <c r="I70" s="213"/>
      <c r="J70" s="213"/>
      <c r="K70" s="213"/>
      <c r="L70" s="214"/>
      <c r="M70" s="211"/>
    </row>
    <row r="71" spans="2:15" ht="15" customHeight="1">
      <c r="B71" s="383"/>
      <c r="C71" s="384"/>
      <c r="D71" s="215"/>
      <c r="E71" s="213"/>
      <c r="F71" s="213"/>
      <c r="G71" s="213"/>
      <c r="H71" s="213"/>
      <c r="I71" s="213"/>
      <c r="J71" s="215"/>
      <c r="K71" s="215"/>
      <c r="L71" s="216"/>
      <c r="M71" s="209"/>
      <c r="N71" s="210"/>
      <c r="O71" s="210"/>
    </row>
    <row r="72" spans="2:15" ht="15" customHeight="1">
      <c r="B72" s="206"/>
      <c r="C72" s="212"/>
      <c r="D72" s="213"/>
      <c r="E72" s="213"/>
      <c r="F72" s="213"/>
      <c r="G72" s="213"/>
      <c r="H72" s="213"/>
      <c r="I72" s="213"/>
      <c r="J72" s="213"/>
      <c r="K72" s="213"/>
      <c r="L72" s="214"/>
      <c r="M72" s="211"/>
    </row>
    <row r="73" spans="2:15" ht="15" customHeight="1">
      <c r="B73" s="383"/>
      <c r="C73" s="384"/>
      <c r="D73" s="383"/>
      <c r="E73" s="384"/>
      <c r="F73" s="384"/>
      <c r="G73" s="384"/>
      <c r="H73" s="384"/>
      <c r="I73" s="384"/>
      <c r="J73" s="384"/>
      <c r="K73" s="384"/>
      <c r="L73" s="385"/>
      <c r="M73" s="209"/>
      <c r="N73" s="210"/>
      <c r="O73" s="210"/>
    </row>
    <row r="74" spans="2:15" ht="15" customHeight="1">
      <c r="B74" s="206"/>
      <c r="C74" s="207"/>
      <c r="D74" s="384"/>
      <c r="E74" s="384"/>
      <c r="F74" s="384"/>
      <c r="G74" s="384"/>
      <c r="H74" s="384"/>
      <c r="I74" s="384"/>
      <c r="J74" s="384"/>
      <c r="K74" s="384"/>
      <c r="L74" s="385"/>
      <c r="M74" s="209"/>
      <c r="N74" s="210"/>
      <c r="O74" s="210"/>
    </row>
    <row r="75" spans="2:15" ht="15" customHeight="1">
      <c r="B75" s="206"/>
      <c r="C75" s="212"/>
      <c r="D75" s="213"/>
      <c r="E75" s="213"/>
      <c r="F75" s="213"/>
      <c r="G75" s="213"/>
      <c r="H75" s="213"/>
      <c r="I75" s="213"/>
      <c r="J75" s="213"/>
      <c r="K75" s="213"/>
      <c r="L75" s="214"/>
      <c r="M75" s="211"/>
    </row>
    <row r="76" spans="2:15" ht="15" customHeight="1">
      <c r="B76" s="383"/>
      <c r="C76" s="384"/>
      <c r="D76" s="215"/>
      <c r="E76" s="213"/>
      <c r="F76" s="213"/>
      <c r="G76" s="213"/>
      <c r="H76" s="213"/>
      <c r="I76" s="213"/>
      <c r="J76" s="215"/>
      <c r="K76" s="215"/>
      <c r="L76" s="216"/>
      <c r="M76" s="209"/>
      <c r="N76" s="210"/>
    </row>
    <row r="77" spans="2:15" ht="15" customHeight="1">
      <c r="B77" s="206"/>
      <c r="C77" s="212"/>
      <c r="D77" s="213"/>
      <c r="E77" s="213"/>
      <c r="F77" s="213"/>
      <c r="G77" s="213"/>
      <c r="H77" s="213"/>
      <c r="I77" s="213"/>
      <c r="J77" s="213"/>
      <c r="K77" s="213"/>
      <c r="L77" s="214"/>
      <c r="M77" s="211"/>
    </row>
    <row r="78" spans="2:15" ht="15" customHeight="1">
      <c r="B78" s="383"/>
      <c r="C78" s="384"/>
      <c r="D78" s="383"/>
      <c r="E78" s="384"/>
      <c r="F78" s="384"/>
      <c r="G78" s="384"/>
      <c r="H78" s="384"/>
      <c r="I78" s="384"/>
      <c r="J78" s="384"/>
      <c r="K78" s="384"/>
      <c r="L78" s="385"/>
      <c r="M78" s="209"/>
      <c r="N78" s="220"/>
      <c r="O78" s="210"/>
    </row>
    <row r="79" spans="2:15" ht="15" customHeight="1">
      <c r="B79" s="384"/>
      <c r="C79" s="384"/>
      <c r="D79" s="384"/>
      <c r="E79" s="384"/>
      <c r="F79" s="384"/>
      <c r="G79" s="384"/>
      <c r="H79" s="384"/>
      <c r="I79" s="384"/>
      <c r="J79" s="384"/>
      <c r="K79" s="384"/>
      <c r="L79" s="385"/>
    </row>
    <row r="80" spans="2:15" ht="15" customHeight="1">
      <c r="B80" s="212"/>
      <c r="C80" s="212"/>
      <c r="D80" s="384"/>
      <c r="E80" s="384"/>
      <c r="F80" s="384"/>
      <c r="G80" s="384"/>
      <c r="H80" s="384"/>
      <c r="I80" s="384"/>
      <c r="J80" s="384"/>
      <c r="K80" s="384"/>
      <c r="L80" s="385"/>
    </row>
    <row r="81" spans="2:12" ht="15" customHeight="1">
      <c r="B81" s="221"/>
      <c r="C81" s="221"/>
      <c r="D81" s="222"/>
      <c r="E81" s="222"/>
      <c r="F81" s="222"/>
      <c r="G81" s="222"/>
      <c r="H81" s="222"/>
      <c r="I81" s="222"/>
      <c r="J81" s="222"/>
      <c r="K81" s="222"/>
      <c r="L81" s="219"/>
    </row>
    <row r="82" spans="2:12" ht="15" customHeight="1"/>
    <row r="83" spans="2:12" ht="15" customHeight="1"/>
    <row r="84" spans="2:12" ht="15" customHeight="1"/>
    <row r="85" spans="2:12" ht="15" customHeight="1"/>
    <row r="86" spans="2:12" ht="15" customHeight="1"/>
    <row r="87" spans="2:12" ht="15" customHeight="1"/>
    <row r="88" spans="2:12" ht="15" customHeight="1"/>
    <row r="89" spans="2:12" ht="15" customHeight="1"/>
    <row r="90" spans="2:12" ht="15" customHeight="1"/>
    <row r="91" spans="2:12" ht="15" customHeight="1"/>
    <row r="92" spans="2:12" ht="15" customHeight="1"/>
    <row r="93" spans="2:12" ht="15" customHeight="1"/>
    <row r="94" spans="2:12" ht="15" customHeight="1"/>
    <row r="95" spans="2:12" ht="15" customHeight="1"/>
    <row r="96" spans="2:1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sheetData>
  <mergeCells count="40">
    <mergeCell ref="B3:C3"/>
    <mergeCell ref="D3:L4"/>
    <mergeCell ref="D5:L7"/>
    <mergeCell ref="B28:C28"/>
    <mergeCell ref="A1:G1"/>
    <mergeCell ref="H1:M1"/>
    <mergeCell ref="A2:G2"/>
    <mergeCell ref="H2:M2"/>
    <mergeCell ref="B30:C30"/>
    <mergeCell ref="D30:L31"/>
    <mergeCell ref="B33:C34"/>
    <mergeCell ref="D9:L10"/>
    <mergeCell ref="D11:L11"/>
    <mergeCell ref="D12:L18"/>
    <mergeCell ref="B25:C25"/>
    <mergeCell ref="B21:C21"/>
    <mergeCell ref="D21:L22"/>
    <mergeCell ref="B60:C60"/>
    <mergeCell ref="D60:L61"/>
    <mergeCell ref="B36:C36"/>
    <mergeCell ref="D36:L37"/>
    <mergeCell ref="B39:C39"/>
    <mergeCell ref="D39:L41"/>
    <mergeCell ref="B43:C43"/>
    <mergeCell ref="D43:L45"/>
    <mergeCell ref="B47:C48"/>
    <mergeCell ref="B51:C51"/>
    <mergeCell ref="D52:K53"/>
    <mergeCell ref="D54:K55"/>
    <mergeCell ref="D56:K58"/>
    <mergeCell ref="B76:C76"/>
    <mergeCell ref="B78:C79"/>
    <mergeCell ref="D78:L80"/>
    <mergeCell ref="B63:C63"/>
    <mergeCell ref="D63:L64"/>
    <mergeCell ref="B66:C66"/>
    <mergeCell ref="D66:L69"/>
    <mergeCell ref="B71:C71"/>
    <mergeCell ref="B73:C73"/>
    <mergeCell ref="D73:L74"/>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7"/>
  <sheetViews>
    <sheetView showGridLines="0" zoomScaleNormal="100" zoomScaleSheetLayoutView="100" workbookViewId="0"/>
  </sheetViews>
  <sheetFormatPr defaultColWidth="10.265625" defaultRowHeight="14.25"/>
  <cols>
    <col min="1" max="1" width="122.3984375" style="281" customWidth="1"/>
    <col min="2" max="16384" width="10.265625" style="281"/>
  </cols>
  <sheetData>
    <row r="1" spans="1:1" ht="18" customHeight="1">
      <c r="A1" s="282" t="s">
        <v>107</v>
      </c>
    </row>
    <row r="2" spans="1:1" ht="15" customHeight="1">
      <c r="A2" s="283" t="s">
        <v>139</v>
      </c>
    </row>
    <row r="3" spans="1:1" ht="15" customHeight="1">
      <c r="A3" s="284"/>
    </row>
    <row r="4" spans="1:1" ht="15" customHeight="1">
      <c r="A4" s="283" t="s">
        <v>140</v>
      </c>
    </row>
    <row r="5" spans="1:1" ht="46.5" customHeight="1">
      <c r="A5" s="283" t="s">
        <v>191</v>
      </c>
    </row>
    <row r="6" spans="1:1" ht="15" customHeight="1">
      <c r="A6" s="285" t="s">
        <v>192</v>
      </c>
    </row>
    <row r="7" spans="1:1" ht="15" customHeight="1">
      <c r="A7" s="284"/>
    </row>
    <row r="8" spans="1:1" ht="15" customHeight="1">
      <c r="A8" s="282" t="s">
        <v>108</v>
      </c>
    </row>
    <row r="9" spans="1:1" ht="28.5" customHeight="1">
      <c r="A9" s="286" t="s">
        <v>193</v>
      </c>
    </row>
    <row r="10" spans="1:1" ht="15" customHeight="1">
      <c r="A10" s="284"/>
    </row>
    <row r="11" spans="1:1" ht="15" customHeight="1">
      <c r="A11" s="282" t="s">
        <v>109</v>
      </c>
    </row>
    <row r="12" spans="1:1" ht="15" customHeight="1">
      <c r="A12" s="286" t="s">
        <v>141</v>
      </c>
    </row>
    <row r="13" spans="1:1" ht="15" customHeight="1">
      <c r="A13" s="284"/>
    </row>
    <row r="14" spans="1:1" ht="15" customHeight="1">
      <c r="A14" s="282" t="s">
        <v>194</v>
      </c>
    </row>
    <row r="15" spans="1:1" ht="0.75" customHeight="1">
      <c r="A15" s="286"/>
    </row>
    <row r="16" spans="1:1" ht="30" customHeight="1">
      <c r="A16" s="290" t="s">
        <v>195</v>
      </c>
    </row>
    <row r="17" spans="1:1" ht="15" customHeight="1">
      <c r="A17" s="284"/>
    </row>
    <row r="18" spans="1:1" ht="15" customHeight="1">
      <c r="A18" s="282" t="s">
        <v>196</v>
      </c>
    </row>
    <row r="19" spans="1:1" ht="15" customHeight="1">
      <c r="A19" s="287" t="s">
        <v>197</v>
      </c>
    </row>
    <row r="20" spans="1:1" ht="15" customHeight="1">
      <c r="A20" s="291"/>
    </row>
    <row r="21" spans="1:1" ht="15" customHeight="1">
      <c r="A21" s="282" t="s">
        <v>110</v>
      </c>
    </row>
    <row r="22" spans="1:1" ht="15" customHeight="1">
      <c r="A22" s="291"/>
    </row>
    <row r="23" spans="1:1" ht="15" customHeight="1">
      <c r="A23" s="292" t="s">
        <v>111</v>
      </c>
    </row>
    <row r="24" spans="1:1" ht="8.4499999999999993" customHeight="1">
      <c r="A24" s="288"/>
    </row>
    <row r="25" spans="1:1" ht="15" customHeight="1">
      <c r="A25" s="298" t="s">
        <v>198</v>
      </c>
    </row>
    <row r="26" spans="1:1" ht="15" customHeight="1">
      <c r="A26" s="289"/>
    </row>
    <row r="27" spans="1:1" ht="15" customHeight="1">
      <c r="A27" s="286" t="s">
        <v>201</v>
      </c>
    </row>
    <row r="28" spans="1:1" ht="15" customHeight="1">
      <c r="A28" s="286" t="s">
        <v>142</v>
      </c>
    </row>
    <row r="29" spans="1:1" ht="15" customHeight="1">
      <c r="A29" s="286" t="s">
        <v>143</v>
      </c>
    </row>
    <row r="30" spans="1:1" ht="15" customHeight="1">
      <c r="A30" s="286" t="s">
        <v>144</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25" r:id="rId1"/>
    <hyperlink ref="A6" r:id="rId2"/>
  </hyperlinks>
  <pageMargins left="0.70866141732283472" right="0.70866141732283472" top="0.74803149606299213" bottom="0.74803149606299213" header="0.31496062992125984" footer="0.31496062992125984"/>
  <pageSetup paperSize="9" scale="74" orientation="portrait" errors="blank"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227"/>
  <sheetViews>
    <sheetView showWhiteSpace="0" topLeftCell="B1" zoomScaleNormal="100" zoomScaleSheetLayoutView="100" workbookViewId="0">
      <selection sqref="A1:H1"/>
    </sheetView>
  </sheetViews>
  <sheetFormatPr defaultColWidth="9.1328125" defaultRowHeight="14.25"/>
  <cols>
    <col min="1" max="1" width="9" style="223" hidden="1" customWidth="1"/>
    <col min="2" max="14" width="9" style="223" customWidth="1"/>
    <col min="15" max="16384" width="9.1328125" style="223"/>
  </cols>
  <sheetData>
    <row r="1" spans="1:14" ht="15" customHeight="1">
      <c r="A1" s="391" t="s">
        <v>174</v>
      </c>
      <c r="B1" s="391"/>
      <c r="C1" s="391"/>
      <c r="D1" s="391"/>
      <c r="E1" s="391"/>
      <c r="F1" s="391"/>
      <c r="G1" s="391"/>
      <c r="H1" s="391"/>
      <c r="I1" s="392"/>
      <c r="J1" s="392"/>
      <c r="K1" s="392"/>
      <c r="L1" s="392"/>
      <c r="M1" s="392"/>
      <c r="N1" s="392"/>
    </row>
    <row r="2" spans="1:14" ht="15" customHeight="1">
      <c r="A2" s="392"/>
      <c r="B2" s="392"/>
      <c r="C2" s="392"/>
      <c r="D2" s="392"/>
      <c r="E2" s="392"/>
      <c r="F2" s="392"/>
      <c r="G2" s="392"/>
      <c r="H2" s="392"/>
      <c r="I2" s="392"/>
      <c r="J2" s="392"/>
      <c r="K2" s="392"/>
      <c r="L2" s="392"/>
      <c r="M2" s="392"/>
      <c r="N2" s="392"/>
    </row>
    <row r="3" spans="1:14" ht="15" hidden="1" customHeight="1">
      <c r="A3" s="224"/>
      <c r="B3" s="224"/>
      <c r="C3" s="224"/>
      <c r="D3" s="224"/>
      <c r="E3" s="224"/>
      <c r="F3" s="224"/>
      <c r="G3" s="224"/>
      <c r="H3" s="224"/>
      <c r="I3" s="224"/>
      <c r="J3" s="224"/>
      <c r="K3" s="224"/>
      <c r="L3" s="224"/>
      <c r="M3" s="224"/>
      <c r="N3" s="224"/>
    </row>
    <row r="4" spans="1:14" ht="15" hidden="1" customHeight="1">
      <c r="A4" s="224"/>
      <c r="B4" s="224"/>
      <c r="C4" s="224"/>
      <c r="D4" s="224"/>
      <c r="E4" s="224"/>
      <c r="F4" s="224"/>
      <c r="G4" s="224"/>
      <c r="H4" s="224"/>
      <c r="I4" s="224"/>
      <c r="J4" s="224"/>
      <c r="K4" s="224"/>
      <c r="L4" s="224"/>
      <c r="M4" s="224"/>
      <c r="N4" s="224"/>
    </row>
    <row r="5" spans="1:14" ht="15" customHeight="1">
      <c r="A5" s="224"/>
      <c r="B5" s="280" t="s">
        <v>59</v>
      </c>
      <c r="C5" s="224"/>
      <c r="D5" s="224"/>
      <c r="E5" s="224"/>
      <c r="F5" s="224"/>
      <c r="G5" s="224"/>
      <c r="H5" s="224"/>
      <c r="I5" s="224"/>
      <c r="J5" s="224"/>
      <c r="K5" s="224"/>
      <c r="L5" s="224"/>
      <c r="M5" s="224"/>
      <c r="N5" s="224"/>
    </row>
    <row r="6" spans="1:14" ht="15" customHeight="1">
      <c r="A6" s="224"/>
      <c r="B6" s="224"/>
      <c r="C6" s="225"/>
      <c r="D6" s="225"/>
      <c r="E6" s="225"/>
      <c r="F6" s="225"/>
      <c r="G6" s="225"/>
      <c r="H6" s="225"/>
      <c r="I6" s="225"/>
      <c r="J6" s="224"/>
      <c r="K6" s="224"/>
      <c r="L6" s="224"/>
      <c r="M6" s="224"/>
      <c r="N6" s="224"/>
    </row>
    <row r="7" spans="1:14" s="330" customFormat="1" ht="15" customHeight="1">
      <c r="A7" s="327"/>
      <c r="B7" s="328" t="s">
        <v>151</v>
      </c>
      <c r="C7" s="329"/>
      <c r="D7" s="329"/>
      <c r="E7" s="329"/>
      <c r="F7" s="329"/>
      <c r="G7" s="329"/>
      <c r="H7" s="329"/>
      <c r="I7" s="329"/>
      <c r="J7" s="327"/>
      <c r="K7" s="327"/>
      <c r="L7" s="327"/>
      <c r="M7" s="327"/>
      <c r="N7" s="327"/>
    </row>
    <row r="8" spans="1:14" s="330" customFormat="1" ht="15" customHeight="1">
      <c r="A8" s="327"/>
      <c r="B8" s="393" t="s">
        <v>186</v>
      </c>
      <c r="C8" s="393"/>
      <c r="D8" s="393"/>
      <c r="E8" s="393"/>
      <c r="F8" s="393"/>
      <c r="G8" s="329"/>
      <c r="H8" s="329"/>
      <c r="I8" s="329"/>
      <c r="J8" s="327"/>
      <c r="K8" s="327"/>
      <c r="L8" s="327"/>
      <c r="M8" s="327"/>
      <c r="N8" s="327"/>
    </row>
    <row r="9" spans="1:14" s="330" customFormat="1" ht="10.5" customHeight="1">
      <c r="A9" s="327"/>
      <c r="B9" s="327"/>
      <c r="C9" s="329"/>
      <c r="D9" s="329"/>
      <c r="E9" s="329"/>
      <c r="F9" s="329"/>
      <c r="G9" s="329"/>
      <c r="H9" s="329"/>
      <c r="I9" s="329"/>
      <c r="J9" s="327"/>
      <c r="K9" s="327"/>
      <c r="L9" s="327"/>
      <c r="M9" s="327"/>
      <c r="N9" s="327"/>
    </row>
    <row r="10" spans="1:14" s="330" customFormat="1" ht="15" customHeight="1">
      <c r="A10" s="327"/>
      <c r="B10" s="328" t="s">
        <v>60</v>
      </c>
      <c r="C10" s="329"/>
      <c r="D10" s="329"/>
      <c r="E10" s="329"/>
      <c r="F10" s="329"/>
      <c r="G10" s="329"/>
      <c r="H10" s="329"/>
      <c r="I10" s="329"/>
      <c r="J10" s="327"/>
      <c r="K10" s="327"/>
      <c r="L10" s="327"/>
      <c r="M10" s="327"/>
      <c r="N10" s="327"/>
    </row>
    <row r="11" spans="1:14" s="330" customFormat="1" ht="5.25" customHeight="1">
      <c r="A11" s="327"/>
      <c r="B11" s="331"/>
      <c r="C11" s="329"/>
      <c r="D11" s="329"/>
      <c r="E11" s="329"/>
      <c r="F11" s="329"/>
      <c r="G11" s="329"/>
      <c r="H11" s="329"/>
      <c r="I11" s="329"/>
      <c r="J11" s="327"/>
      <c r="K11" s="327"/>
      <c r="L11" s="327"/>
      <c r="M11" s="327"/>
      <c r="N11" s="327"/>
    </row>
    <row r="12" spans="1:14" s="330" customFormat="1" ht="15" customHeight="1">
      <c r="A12" s="327"/>
      <c r="B12" s="396" t="s">
        <v>187</v>
      </c>
      <c r="C12" s="396"/>
      <c r="D12" s="396"/>
      <c r="E12" s="333"/>
      <c r="F12" s="333"/>
      <c r="G12" s="333"/>
      <c r="H12" s="333"/>
      <c r="I12" s="333"/>
      <c r="J12" s="334"/>
      <c r="K12" s="334"/>
      <c r="L12" s="327"/>
      <c r="M12" s="327"/>
      <c r="N12" s="327"/>
    </row>
    <row r="13" spans="1:14" s="330" customFormat="1" ht="6.75" customHeight="1">
      <c r="A13" s="327"/>
      <c r="B13" s="334"/>
      <c r="C13" s="333"/>
      <c r="D13" s="333"/>
      <c r="E13" s="333"/>
      <c r="F13" s="333"/>
      <c r="G13" s="333"/>
      <c r="H13" s="333"/>
      <c r="I13" s="333"/>
      <c r="J13" s="334"/>
      <c r="K13" s="334"/>
      <c r="L13" s="327"/>
      <c r="M13" s="327"/>
      <c r="N13" s="327"/>
    </row>
    <row r="14" spans="1:14" s="330" customFormat="1" ht="15" customHeight="1">
      <c r="A14" s="327"/>
      <c r="B14" s="397" t="s">
        <v>188</v>
      </c>
      <c r="C14" s="397"/>
      <c r="D14" s="397"/>
      <c r="E14" s="397"/>
      <c r="F14" s="397"/>
      <c r="G14" s="397"/>
      <c r="H14" s="397"/>
      <c r="I14" s="397"/>
      <c r="J14" s="397"/>
      <c r="K14" s="397"/>
      <c r="L14" s="327"/>
      <c r="M14" s="327"/>
      <c r="N14" s="327"/>
    </row>
    <row r="15" spans="1:14" s="330" customFormat="1" ht="15" customHeight="1">
      <c r="A15" s="327"/>
      <c r="B15" s="397"/>
      <c r="C15" s="397"/>
      <c r="D15" s="397"/>
      <c r="E15" s="397"/>
      <c r="F15" s="397"/>
      <c r="G15" s="397"/>
      <c r="H15" s="397"/>
      <c r="I15" s="397"/>
      <c r="J15" s="397"/>
      <c r="K15" s="397"/>
      <c r="L15" s="327"/>
      <c r="M15" s="327"/>
      <c r="N15" s="327"/>
    </row>
    <row r="16" spans="1:14" s="330" customFormat="1" ht="7.5" customHeight="1">
      <c r="A16" s="327"/>
      <c r="B16" s="335"/>
      <c r="C16" s="335"/>
      <c r="D16" s="335"/>
      <c r="E16" s="335"/>
      <c r="F16" s="335"/>
      <c r="G16" s="335"/>
      <c r="H16" s="335"/>
      <c r="I16" s="335"/>
      <c r="J16" s="335"/>
      <c r="K16" s="335"/>
      <c r="L16" s="327"/>
      <c r="M16" s="327"/>
      <c r="N16" s="327"/>
    </row>
    <row r="17" spans="1:14" s="330" customFormat="1" ht="15" customHeight="1">
      <c r="A17" s="327"/>
      <c r="B17" s="396" t="s">
        <v>189</v>
      </c>
      <c r="C17" s="396"/>
      <c r="D17" s="396"/>
      <c r="E17" s="396"/>
      <c r="F17" s="329"/>
      <c r="G17" s="329"/>
      <c r="H17" s="329"/>
      <c r="I17" s="329"/>
      <c r="J17" s="327"/>
      <c r="K17" s="327"/>
      <c r="L17" s="327"/>
      <c r="M17" s="327"/>
      <c r="N17" s="327"/>
    </row>
    <row r="18" spans="1:14" s="330" customFormat="1" ht="8.4499999999999993" customHeight="1">
      <c r="A18" s="327"/>
      <c r="B18" s="331"/>
      <c r="C18" s="329"/>
      <c r="D18" s="329"/>
      <c r="E18" s="329"/>
      <c r="F18" s="329"/>
      <c r="G18" s="329"/>
      <c r="H18" s="329"/>
      <c r="I18" s="329"/>
      <c r="J18" s="327"/>
      <c r="K18" s="327"/>
      <c r="L18" s="327"/>
      <c r="M18" s="327"/>
      <c r="N18" s="327"/>
    </row>
    <row r="19" spans="1:14" s="330" customFormat="1" ht="15" customHeight="1">
      <c r="A19" s="327"/>
      <c r="B19" s="395" t="s">
        <v>61</v>
      </c>
      <c r="C19" s="394"/>
      <c r="D19" s="394"/>
      <c r="E19" s="394"/>
      <c r="F19" s="394"/>
      <c r="G19" s="394"/>
      <c r="H19" s="394"/>
      <c r="I19" s="394"/>
      <c r="J19" s="394"/>
      <c r="K19" s="394"/>
      <c r="L19" s="394"/>
      <c r="M19" s="327"/>
      <c r="N19" s="327"/>
    </row>
    <row r="20" spans="1:14" s="330" customFormat="1" ht="15" customHeight="1">
      <c r="A20" s="327"/>
      <c r="B20" s="394"/>
      <c r="C20" s="394"/>
      <c r="D20" s="394"/>
      <c r="E20" s="394"/>
      <c r="F20" s="394"/>
      <c r="G20" s="394"/>
      <c r="H20" s="394"/>
      <c r="I20" s="394"/>
      <c r="J20" s="394"/>
      <c r="K20" s="394"/>
      <c r="L20" s="394"/>
      <c r="M20" s="327"/>
      <c r="N20" s="327"/>
    </row>
    <row r="21" spans="1:14" s="330" customFormat="1" ht="12" customHeight="1">
      <c r="A21" s="327"/>
      <c r="B21" s="394"/>
      <c r="C21" s="394"/>
      <c r="D21" s="394"/>
      <c r="E21" s="394"/>
      <c r="F21" s="394"/>
      <c r="G21" s="394"/>
      <c r="H21" s="394"/>
      <c r="I21" s="394"/>
      <c r="J21" s="394"/>
      <c r="K21" s="394"/>
      <c r="L21" s="394"/>
      <c r="M21" s="327"/>
      <c r="N21" s="327"/>
    </row>
    <row r="22" spans="1:14" s="330" customFormat="1" ht="5.25" customHeight="1">
      <c r="A22" s="327"/>
      <c r="B22" s="336"/>
      <c r="C22" s="336"/>
      <c r="D22" s="336"/>
      <c r="E22" s="336"/>
      <c r="F22" s="336"/>
      <c r="G22" s="336"/>
      <c r="H22" s="336"/>
      <c r="I22" s="336"/>
      <c r="J22" s="336"/>
      <c r="K22" s="336"/>
      <c r="L22" s="336"/>
      <c r="M22" s="327"/>
      <c r="N22" s="327"/>
    </row>
    <row r="23" spans="1:14" s="330" customFormat="1" ht="15" hidden="1" customHeight="1">
      <c r="A23" s="327"/>
      <c r="B23" s="337"/>
      <c r="C23" s="329"/>
      <c r="D23" s="329"/>
      <c r="E23" s="329"/>
      <c r="F23" s="329"/>
      <c r="G23" s="329"/>
      <c r="H23" s="329"/>
      <c r="I23" s="329"/>
      <c r="J23" s="327"/>
      <c r="K23" s="327"/>
      <c r="L23" s="327"/>
      <c r="M23" s="327"/>
      <c r="N23" s="327"/>
    </row>
    <row r="24" spans="1:14" s="330" customFormat="1" ht="15" customHeight="1">
      <c r="A24" s="327"/>
      <c r="B24" s="396" t="s">
        <v>62</v>
      </c>
      <c r="C24" s="396"/>
      <c r="D24" s="396"/>
      <c r="E24" s="396"/>
      <c r="F24" s="329"/>
      <c r="G24" s="329"/>
      <c r="H24" s="329"/>
      <c r="I24" s="329"/>
      <c r="J24" s="327"/>
      <c r="K24" s="327"/>
      <c r="L24" s="327"/>
      <c r="M24" s="327"/>
      <c r="N24" s="327"/>
    </row>
    <row r="25" spans="1:14" s="330" customFormat="1" ht="5.45" customHeight="1">
      <c r="A25" s="327"/>
      <c r="B25" s="331"/>
      <c r="C25" s="329"/>
      <c r="D25" s="329"/>
      <c r="E25" s="329"/>
      <c r="F25" s="329"/>
      <c r="G25" s="329"/>
      <c r="H25" s="329"/>
      <c r="I25" s="329"/>
      <c r="J25" s="327"/>
      <c r="K25" s="327"/>
      <c r="L25" s="327"/>
      <c r="M25" s="327"/>
      <c r="N25" s="327"/>
    </row>
    <row r="26" spans="1:14" s="330" customFormat="1" ht="15" customHeight="1">
      <c r="A26" s="327"/>
      <c r="B26" s="394" t="s">
        <v>63</v>
      </c>
      <c r="C26" s="394"/>
      <c r="D26" s="394"/>
      <c r="E26" s="394"/>
      <c r="F26" s="394"/>
      <c r="G26" s="394"/>
      <c r="H26" s="394"/>
      <c r="I26" s="394"/>
      <c r="J26" s="394"/>
      <c r="K26" s="394"/>
      <c r="L26" s="394"/>
      <c r="M26" s="327"/>
      <c r="N26" s="327"/>
    </row>
    <row r="27" spans="1:14" s="330" customFormat="1" ht="15" customHeight="1">
      <c r="A27" s="327"/>
      <c r="B27" s="394"/>
      <c r="C27" s="394"/>
      <c r="D27" s="394"/>
      <c r="E27" s="394"/>
      <c r="F27" s="394"/>
      <c r="G27" s="394"/>
      <c r="H27" s="394"/>
      <c r="I27" s="394"/>
      <c r="J27" s="394"/>
      <c r="K27" s="394"/>
      <c r="L27" s="394"/>
      <c r="M27" s="327"/>
      <c r="N27" s="327"/>
    </row>
    <row r="28" spans="1:14" s="330" customFormat="1" ht="3" customHeight="1">
      <c r="A28" s="327"/>
      <c r="B28" s="329"/>
      <c r="C28" s="329"/>
      <c r="D28" s="329"/>
      <c r="E28" s="329"/>
      <c r="F28" s="329"/>
      <c r="G28" s="329"/>
      <c r="H28" s="329"/>
      <c r="I28" s="329"/>
      <c r="J28" s="327"/>
      <c r="K28" s="327"/>
      <c r="L28" s="327"/>
      <c r="M28" s="327"/>
      <c r="N28" s="327"/>
    </row>
    <row r="29" spans="1:14" s="330" customFormat="1" ht="15" customHeight="1">
      <c r="A29" s="327"/>
      <c r="B29" s="396" t="s">
        <v>152</v>
      </c>
      <c r="C29" s="396"/>
      <c r="D29" s="396"/>
      <c r="E29" s="396"/>
      <c r="F29" s="396"/>
      <c r="G29" s="396"/>
      <c r="H29" s="396"/>
      <c r="I29" s="396"/>
      <c r="J29" s="327"/>
      <c r="K29" s="327"/>
      <c r="L29" s="327"/>
      <c r="M29" s="327"/>
      <c r="N29" s="327"/>
    </row>
    <row r="30" spans="1:14" s="330" customFormat="1" ht="6.95" customHeight="1">
      <c r="A30" s="327"/>
      <c r="B30" s="331"/>
      <c r="C30" s="329"/>
      <c r="D30" s="329"/>
      <c r="E30" s="329"/>
      <c r="F30" s="329"/>
      <c r="G30" s="329"/>
      <c r="H30" s="329"/>
      <c r="I30" s="329"/>
      <c r="J30" s="327"/>
      <c r="K30" s="327"/>
      <c r="L30" s="327"/>
      <c r="M30" s="327"/>
      <c r="N30" s="327"/>
    </row>
    <row r="31" spans="1:14" s="330" customFormat="1" ht="15" customHeight="1">
      <c r="A31" s="327"/>
      <c r="B31" s="394" t="s">
        <v>190</v>
      </c>
      <c r="C31" s="394"/>
      <c r="D31" s="394"/>
      <c r="E31" s="394"/>
      <c r="F31" s="394"/>
      <c r="G31" s="394"/>
      <c r="H31" s="394"/>
      <c r="I31" s="394"/>
      <c r="J31" s="394"/>
      <c r="K31" s="394"/>
      <c r="L31" s="394"/>
      <c r="M31" s="327"/>
      <c r="N31" s="327"/>
    </row>
    <row r="32" spans="1:14" s="330" customFormat="1" ht="15" customHeight="1">
      <c r="A32" s="327"/>
      <c r="B32" s="394"/>
      <c r="C32" s="394"/>
      <c r="D32" s="394"/>
      <c r="E32" s="394"/>
      <c r="F32" s="394"/>
      <c r="G32" s="394"/>
      <c r="H32" s="394"/>
      <c r="I32" s="394"/>
      <c r="J32" s="394"/>
      <c r="K32" s="394"/>
      <c r="L32" s="394"/>
      <c r="M32" s="327"/>
      <c r="N32" s="327"/>
    </row>
    <row r="33" spans="1:14" s="330" customFormat="1" ht="0.75" customHeight="1">
      <c r="A33" s="327"/>
      <c r="B33" s="329"/>
      <c r="C33" s="329"/>
      <c r="D33" s="329"/>
      <c r="E33" s="329"/>
      <c r="F33" s="329"/>
      <c r="G33" s="329"/>
      <c r="H33" s="329"/>
      <c r="I33" s="329"/>
      <c r="J33" s="327"/>
      <c r="K33" s="327"/>
      <c r="L33" s="327"/>
      <c r="M33" s="327"/>
      <c r="N33" s="327"/>
    </row>
    <row r="34" spans="1:14" s="330" customFormat="1" ht="15" customHeight="1">
      <c r="A34" s="327"/>
      <c r="B34" s="396" t="s">
        <v>113</v>
      </c>
      <c r="C34" s="396"/>
      <c r="D34" s="396"/>
      <c r="E34" s="329"/>
      <c r="F34" s="329"/>
      <c r="G34" s="329"/>
      <c r="H34" s="329"/>
      <c r="I34" s="329"/>
      <c r="J34" s="327"/>
      <c r="K34" s="327"/>
      <c r="L34" s="327"/>
      <c r="M34" s="327"/>
      <c r="N34" s="327"/>
    </row>
    <row r="35" spans="1:14" s="330" customFormat="1" ht="4.5" customHeight="1">
      <c r="A35" s="327"/>
      <c r="B35" s="331"/>
      <c r="C35" s="329"/>
      <c r="D35" s="329"/>
      <c r="E35" s="329"/>
      <c r="F35" s="329"/>
      <c r="G35" s="329"/>
      <c r="H35" s="329"/>
      <c r="I35" s="329"/>
      <c r="J35" s="327"/>
      <c r="K35" s="327"/>
      <c r="L35" s="327"/>
      <c r="M35" s="327"/>
      <c r="N35" s="327"/>
    </row>
    <row r="36" spans="1:14" s="330" customFormat="1" ht="15" customHeight="1">
      <c r="A36" s="327"/>
      <c r="B36" s="394" t="s">
        <v>64</v>
      </c>
      <c r="C36" s="394"/>
      <c r="D36" s="394"/>
      <c r="E36" s="394"/>
      <c r="F36" s="394"/>
      <c r="G36" s="394"/>
      <c r="H36" s="394"/>
      <c r="I36" s="394"/>
      <c r="J36" s="394"/>
      <c r="K36" s="394"/>
      <c r="L36" s="394"/>
      <c r="M36" s="327"/>
      <c r="N36" s="327"/>
    </row>
    <row r="37" spans="1:14" s="330" customFormat="1" ht="15" hidden="1" customHeight="1">
      <c r="A37" s="327"/>
      <c r="B37" s="338"/>
      <c r="C37" s="338"/>
      <c r="D37" s="338"/>
      <c r="E37" s="338"/>
      <c r="F37" s="338"/>
      <c r="G37" s="338"/>
      <c r="H37" s="338"/>
      <c r="I37" s="338"/>
      <c r="J37" s="327"/>
      <c r="K37" s="327"/>
      <c r="L37" s="327"/>
      <c r="M37" s="327"/>
      <c r="N37" s="327"/>
    </row>
    <row r="38" spans="1:14" s="330" customFormat="1" ht="2.25" customHeight="1">
      <c r="A38" s="327"/>
      <c r="B38" s="329"/>
      <c r="C38" s="329"/>
      <c r="D38" s="329"/>
      <c r="E38" s="329"/>
      <c r="F38" s="329"/>
      <c r="G38" s="329"/>
      <c r="H38" s="329"/>
      <c r="I38" s="329"/>
      <c r="J38" s="327"/>
      <c r="K38" s="327"/>
      <c r="L38" s="327"/>
      <c r="M38" s="327"/>
      <c r="N38" s="327"/>
    </row>
    <row r="39" spans="1:14" s="330" customFormat="1" ht="15" customHeight="1">
      <c r="A39" s="327"/>
      <c r="B39" s="396" t="s">
        <v>118</v>
      </c>
      <c r="C39" s="396"/>
      <c r="D39" s="396"/>
      <c r="E39" s="329"/>
      <c r="F39" s="329"/>
      <c r="G39" s="329"/>
      <c r="H39" s="329"/>
      <c r="I39" s="329"/>
      <c r="J39" s="327"/>
      <c r="K39" s="327"/>
      <c r="L39" s="327"/>
      <c r="M39" s="327"/>
      <c r="N39" s="327"/>
    </row>
    <row r="40" spans="1:14" s="330" customFormat="1" ht="6.95" customHeight="1">
      <c r="A40" s="327"/>
      <c r="B40" s="331"/>
      <c r="C40" s="329"/>
      <c r="D40" s="329"/>
      <c r="E40" s="329"/>
      <c r="F40" s="329"/>
      <c r="G40" s="329"/>
      <c r="H40" s="329"/>
      <c r="I40" s="329"/>
      <c r="J40" s="327"/>
      <c r="K40" s="327"/>
      <c r="L40" s="327"/>
      <c r="M40" s="327"/>
      <c r="N40" s="327"/>
    </row>
    <row r="41" spans="1:14" s="330" customFormat="1" ht="15" customHeight="1">
      <c r="A41" s="327"/>
      <c r="B41" s="394" t="s">
        <v>119</v>
      </c>
      <c r="C41" s="394"/>
      <c r="D41" s="394"/>
      <c r="E41" s="394"/>
      <c r="F41" s="394"/>
      <c r="G41" s="394"/>
      <c r="H41" s="394"/>
      <c r="I41" s="394"/>
      <c r="J41" s="394"/>
      <c r="K41" s="394"/>
      <c r="L41" s="394"/>
      <c r="M41" s="327"/>
      <c r="N41" s="327"/>
    </row>
    <row r="42" spans="1:14" s="330" customFormat="1" ht="15" customHeight="1">
      <c r="A42" s="327"/>
      <c r="B42" s="394"/>
      <c r="C42" s="394"/>
      <c r="D42" s="394"/>
      <c r="E42" s="394"/>
      <c r="F42" s="394"/>
      <c r="G42" s="394"/>
      <c r="H42" s="394"/>
      <c r="I42" s="394"/>
      <c r="J42" s="394"/>
      <c r="K42" s="394"/>
      <c r="L42" s="394"/>
      <c r="M42" s="327"/>
      <c r="N42" s="327"/>
    </row>
    <row r="43" spans="1:14" s="330" customFormat="1" ht="15" hidden="1" customHeight="1">
      <c r="A43" s="327"/>
      <c r="B43" s="329"/>
      <c r="C43" s="329"/>
      <c r="D43" s="329"/>
      <c r="E43" s="329"/>
      <c r="F43" s="329"/>
      <c r="G43" s="329"/>
      <c r="H43" s="329"/>
      <c r="I43" s="329"/>
      <c r="J43" s="327"/>
      <c r="K43" s="327"/>
      <c r="L43" s="327"/>
      <c r="M43" s="327"/>
      <c r="N43" s="327"/>
    </row>
    <row r="44" spans="1:14" s="330" customFormat="1" ht="15" customHeight="1">
      <c r="A44" s="327"/>
      <c r="B44" s="396" t="s">
        <v>65</v>
      </c>
      <c r="C44" s="396"/>
      <c r="D44" s="396"/>
      <c r="E44" s="396"/>
      <c r="F44" s="396"/>
      <c r="G44" s="396"/>
      <c r="H44" s="396"/>
      <c r="I44" s="396"/>
      <c r="J44" s="327"/>
      <c r="K44" s="327"/>
      <c r="L44" s="327"/>
      <c r="M44" s="327"/>
      <c r="N44" s="327"/>
    </row>
    <row r="45" spans="1:14" s="330" customFormat="1" ht="6.95" customHeight="1">
      <c r="A45" s="327"/>
      <c r="B45" s="331"/>
      <c r="C45" s="329"/>
      <c r="D45" s="329"/>
      <c r="E45" s="329"/>
      <c r="F45" s="329"/>
      <c r="G45" s="329"/>
      <c r="H45" s="329"/>
      <c r="I45" s="329"/>
      <c r="J45" s="327"/>
      <c r="K45" s="327"/>
      <c r="L45" s="327"/>
      <c r="M45" s="327"/>
      <c r="N45" s="327"/>
    </row>
    <row r="46" spans="1:14" s="330" customFormat="1" ht="15" customHeight="1">
      <c r="A46" s="327"/>
      <c r="B46" s="394" t="s">
        <v>66</v>
      </c>
      <c r="C46" s="394"/>
      <c r="D46" s="394"/>
      <c r="E46" s="394"/>
      <c r="F46" s="394"/>
      <c r="G46" s="394"/>
      <c r="H46" s="394"/>
      <c r="I46" s="394"/>
      <c r="J46" s="394"/>
      <c r="K46" s="394"/>
      <c r="L46" s="394"/>
      <c r="M46" s="327"/>
      <c r="N46" s="327"/>
    </row>
    <row r="47" spans="1:14" s="330" customFormat="1" ht="15" customHeight="1">
      <c r="A47" s="327"/>
      <c r="B47" s="394"/>
      <c r="C47" s="394"/>
      <c r="D47" s="394"/>
      <c r="E47" s="394"/>
      <c r="F47" s="394"/>
      <c r="G47" s="394"/>
      <c r="H47" s="394"/>
      <c r="I47" s="394"/>
      <c r="J47" s="394"/>
      <c r="K47" s="394"/>
      <c r="L47" s="394"/>
      <c r="M47" s="327"/>
      <c r="N47" s="327"/>
    </row>
    <row r="48" spans="1:14" s="330" customFormat="1" ht="6.75" customHeight="1">
      <c r="A48" s="327"/>
      <c r="B48" s="338"/>
      <c r="C48" s="338"/>
      <c r="D48" s="338"/>
      <c r="E48" s="338"/>
      <c r="F48" s="338"/>
      <c r="G48" s="338"/>
      <c r="H48" s="338"/>
      <c r="I48" s="338"/>
      <c r="J48" s="327"/>
      <c r="K48" s="327"/>
      <c r="L48" s="327"/>
      <c r="M48" s="327"/>
      <c r="N48" s="327"/>
    </row>
    <row r="49" spans="1:14" s="330" customFormat="1" ht="15" hidden="1" customHeight="1">
      <c r="A49" s="327"/>
      <c r="B49" s="329"/>
      <c r="C49" s="329"/>
      <c r="D49" s="329"/>
      <c r="E49" s="329"/>
      <c r="F49" s="329"/>
      <c r="G49" s="329"/>
      <c r="H49" s="329"/>
      <c r="I49" s="329"/>
      <c r="J49" s="327"/>
      <c r="K49" s="327"/>
      <c r="L49" s="327"/>
      <c r="M49" s="327"/>
      <c r="N49" s="327"/>
    </row>
    <row r="50" spans="1:14" s="330" customFormat="1" ht="15" customHeight="1">
      <c r="A50" s="327"/>
      <c r="B50" s="339" t="s">
        <v>120</v>
      </c>
      <c r="C50" s="328"/>
      <c r="D50" s="328"/>
      <c r="E50" s="328"/>
      <c r="F50" s="328"/>
      <c r="G50" s="328"/>
      <c r="H50" s="328"/>
      <c r="I50" s="328"/>
      <c r="J50" s="328"/>
      <c r="K50" s="328"/>
      <c r="L50" s="327"/>
      <c r="M50" s="327"/>
      <c r="N50" s="327"/>
    </row>
    <row r="51" spans="1:14" s="330" customFormat="1" ht="7.5" customHeight="1">
      <c r="A51" s="327"/>
      <c r="B51" s="328"/>
      <c r="C51" s="328"/>
      <c r="D51" s="328"/>
      <c r="E51" s="328"/>
      <c r="F51" s="328"/>
      <c r="G51" s="328"/>
      <c r="H51" s="328"/>
      <c r="I51" s="328"/>
      <c r="J51" s="328"/>
      <c r="K51" s="328"/>
      <c r="L51" s="327"/>
      <c r="M51" s="327"/>
      <c r="N51" s="327"/>
    </row>
    <row r="52" spans="1:14" s="330" customFormat="1" ht="15" customHeight="1">
      <c r="A52" s="327"/>
      <c r="B52" s="394" t="s">
        <v>153</v>
      </c>
      <c r="C52" s="394"/>
      <c r="D52" s="394"/>
      <c r="E52" s="394"/>
      <c r="F52" s="394"/>
      <c r="G52" s="394"/>
      <c r="H52" s="394"/>
      <c r="I52" s="394"/>
      <c r="J52" s="394"/>
      <c r="K52" s="394"/>
      <c r="L52" s="327"/>
      <c r="M52" s="327"/>
      <c r="N52" s="327"/>
    </row>
    <row r="53" spans="1:14" s="330" customFormat="1" ht="15" customHeight="1">
      <c r="A53" s="327"/>
      <c r="B53" s="394"/>
      <c r="C53" s="394"/>
      <c r="D53" s="394"/>
      <c r="E53" s="394"/>
      <c r="F53" s="394"/>
      <c r="G53" s="394"/>
      <c r="H53" s="394"/>
      <c r="I53" s="394"/>
      <c r="J53" s="394"/>
      <c r="K53" s="394"/>
      <c r="L53" s="327"/>
      <c r="M53" s="327"/>
      <c r="N53" s="327"/>
    </row>
    <row r="54" spans="1:14" s="330" customFormat="1" ht="12" customHeight="1">
      <c r="A54" s="327"/>
      <c r="B54" s="394"/>
      <c r="C54" s="394"/>
      <c r="D54" s="394"/>
      <c r="E54" s="394"/>
      <c r="F54" s="394"/>
      <c r="G54" s="394"/>
      <c r="H54" s="394"/>
      <c r="I54" s="394"/>
      <c r="J54" s="394"/>
      <c r="K54" s="394"/>
      <c r="L54" s="327"/>
      <c r="M54" s="327"/>
      <c r="N54" s="327"/>
    </row>
    <row r="55" spans="1:14" s="330" customFormat="1" ht="6" customHeight="1">
      <c r="A55" s="327"/>
      <c r="B55" s="327"/>
      <c r="C55" s="327"/>
      <c r="D55" s="327"/>
      <c r="E55" s="327"/>
      <c r="F55" s="327"/>
      <c r="G55" s="327"/>
      <c r="H55" s="327"/>
      <c r="I55" s="327"/>
      <c r="J55" s="327"/>
      <c r="K55" s="327"/>
      <c r="L55" s="327"/>
      <c r="M55" s="327"/>
      <c r="N55" s="327"/>
    </row>
    <row r="56" spans="1:14" s="330" customFormat="1" ht="15" customHeight="1">
      <c r="A56" s="327"/>
      <c r="B56" s="393" t="s">
        <v>186</v>
      </c>
      <c r="C56" s="393"/>
      <c r="D56" s="393"/>
      <c r="E56" s="393"/>
      <c r="F56" s="327"/>
      <c r="G56" s="327"/>
      <c r="H56" s="327"/>
      <c r="I56" s="327"/>
      <c r="J56" s="327"/>
      <c r="K56" s="327"/>
      <c r="L56" s="327"/>
      <c r="M56" s="327"/>
      <c r="N56" s="327"/>
    </row>
    <row r="57" spans="1:14" s="330" customFormat="1" ht="15" customHeight="1"/>
    <row r="58" spans="1:14" ht="15" customHeight="1">
      <c r="B58" s="224"/>
    </row>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sheetData>
  <mergeCells count="21">
    <mergeCell ref="A1:H1"/>
    <mergeCell ref="I1:N1"/>
    <mergeCell ref="A2:H2"/>
    <mergeCell ref="I2:N2"/>
    <mergeCell ref="B46:L47"/>
    <mergeCell ref="B14:K15"/>
    <mergeCell ref="B8:F8"/>
    <mergeCell ref="B12:D12"/>
    <mergeCell ref="B17:E17"/>
    <mergeCell ref="B56:E56"/>
    <mergeCell ref="B52:K54"/>
    <mergeCell ref="B19:L21"/>
    <mergeCell ref="B26:L27"/>
    <mergeCell ref="B31:L32"/>
    <mergeCell ref="B36:L36"/>
    <mergeCell ref="B41:L42"/>
    <mergeCell ref="B24:E24"/>
    <mergeCell ref="B29:I29"/>
    <mergeCell ref="B34:D34"/>
    <mergeCell ref="B39:D39"/>
    <mergeCell ref="B44:I44"/>
  </mergeCells>
  <hyperlinks>
    <hyperlink ref="B8" r:id="rId1" display="www.apra.gov.au/PHI/Publications/Pages/Industry-Statistics.aspx"/>
    <hyperlink ref="B24" r:id="rId2"/>
    <hyperlink ref="B29" r:id="rId3"/>
    <hyperlink ref="B34" r:id="rId4"/>
    <hyperlink ref="B39" r:id="rId5"/>
    <hyperlink ref="B44" r:id="rId6"/>
    <hyperlink ref="B17" r:id="rId7"/>
    <hyperlink ref="B56" r:id="rId8" display="www.apra.gov.au/PHI/Publications/Pages/Industry-Statistics.aspx"/>
    <hyperlink ref="B12" r:id="rId9"/>
  </hyperlinks>
  <pageMargins left="0.70866141732283472" right="0.70866141732283472" top="0.74803149606299213" bottom="0.74803149606299213" header="0.31496062992125984" footer="0.31496062992125984"/>
  <pageSetup paperSize="9" scale="69" orientation="portrait" r:id="rId10"/>
  <headerFooter>
    <oddFooter>&amp;RAustralian Prudential Regulation Authority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A1:L14642"/>
  <sheetViews>
    <sheetView workbookViewId="0">
      <selection activeCell="N23" sqref="N23"/>
    </sheetView>
  </sheetViews>
  <sheetFormatPr defaultRowHeight="12.75"/>
  <cols>
    <col min="1" max="1" width="7.3984375" bestFit="1" customWidth="1"/>
    <col min="2" max="2" width="12.265625" bestFit="1" customWidth="1"/>
    <col min="3" max="3" width="8" bestFit="1" customWidth="1"/>
    <col min="4" max="4" width="10" bestFit="1" customWidth="1"/>
    <col min="5" max="5" width="6.86328125" bestFit="1" customWidth="1"/>
    <col min="6" max="6" width="17.265625" bestFit="1" customWidth="1"/>
    <col min="7" max="7" width="11.265625" bestFit="1" customWidth="1"/>
    <col min="8" max="8" width="7.59765625" bestFit="1" customWidth="1"/>
    <col min="9" max="9" width="18.1328125" bestFit="1" customWidth="1"/>
    <col min="10" max="10" width="17.86328125" bestFit="1" customWidth="1"/>
    <col min="11" max="11" width="20.59765625" bestFit="1" customWidth="1"/>
    <col min="12" max="12" width="12" bestFit="1" customWidth="1"/>
  </cols>
  <sheetData>
    <row r="1" spans="1:12">
      <c r="A1" t="s">
        <v>57</v>
      </c>
      <c r="B1" t="s">
        <v>124</v>
      </c>
      <c r="C1" t="s">
        <v>125</v>
      </c>
      <c r="D1" t="s">
        <v>126</v>
      </c>
      <c r="E1" t="s">
        <v>127</v>
      </c>
      <c r="F1" t="s">
        <v>128</v>
      </c>
      <c r="G1" t="s">
        <v>129</v>
      </c>
      <c r="H1" t="s">
        <v>130</v>
      </c>
      <c r="I1" t="s">
        <v>131</v>
      </c>
      <c r="J1" t="s">
        <v>132</v>
      </c>
      <c r="K1" t="s">
        <v>133</v>
      </c>
      <c r="L1" t="s">
        <v>134</v>
      </c>
    </row>
    <row r="2" spans="1:12">
      <c r="A2" s="180" t="s">
        <v>57</v>
      </c>
      <c r="B2" s="180" t="s">
        <v>124</v>
      </c>
      <c r="C2" s="180" t="s">
        <v>125</v>
      </c>
      <c r="D2" s="180" t="s">
        <v>126</v>
      </c>
      <c r="E2" s="180" t="s">
        <v>127</v>
      </c>
      <c r="F2" s="180" t="s">
        <v>128</v>
      </c>
      <c r="G2" s="180" t="s">
        <v>129</v>
      </c>
      <c r="H2" s="180" t="s">
        <v>130</v>
      </c>
      <c r="I2" s="180" t="s">
        <v>131</v>
      </c>
      <c r="J2" s="180" t="s">
        <v>132</v>
      </c>
      <c r="K2" s="180" t="s">
        <v>133</v>
      </c>
      <c r="L2" s="180" t="s">
        <v>134</v>
      </c>
    </row>
    <row r="3" spans="1:12">
      <c r="A3" s="180">
        <v>2007</v>
      </c>
      <c r="B3" s="180" t="s">
        <v>175</v>
      </c>
      <c r="C3" s="180" t="s">
        <v>31</v>
      </c>
      <c r="D3" s="180" t="s">
        <v>176</v>
      </c>
      <c r="E3" s="180">
        <v>0</v>
      </c>
      <c r="F3" s="180">
        <v>95665</v>
      </c>
      <c r="G3" s="180">
        <v>4085</v>
      </c>
      <c r="H3" s="180">
        <v>12343</v>
      </c>
      <c r="I3" s="180">
        <v>4997808.87</v>
      </c>
      <c r="J3" s="180">
        <v>906321.38</v>
      </c>
      <c r="K3" s="180">
        <v>160098.06</v>
      </c>
      <c r="L3" s="180">
        <v>6927263.3799999999</v>
      </c>
    </row>
    <row r="4" spans="1:12">
      <c r="A4" s="180">
        <v>2007</v>
      </c>
      <c r="B4" s="180" t="s">
        <v>175</v>
      </c>
      <c r="C4" s="180" t="s">
        <v>31</v>
      </c>
      <c r="D4" s="180" t="s">
        <v>176</v>
      </c>
      <c r="E4" s="180">
        <v>5</v>
      </c>
      <c r="F4" s="180">
        <v>100263</v>
      </c>
      <c r="G4" s="180">
        <v>1591</v>
      </c>
      <c r="H4" s="180">
        <v>2549</v>
      </c>
      <c r="I4" s="180">
        <v>1338038.17</v>
      </c>
      <c r="J4" s="180">
        <v>345658.92</v>
      </c>
      <c r="K4" s="180">
        <v>86199.96</v>
      </c>
      <c r="L4" s="180">
        <v>2265091.02</v>
      </c>
    </row>
    <row r="5" spans="1:12">
      <c r="A5" s="180">
        <v>2007</v>
      </c>
      <c r="B5" s="180" t="s">
        <v>175</v>
      </c>
      <c r="C5" s="180" t="s">
        <v>31</v>
      </c>
      <c r="D5" s="180" t="s">
        <v>176</v>
      </c>
      <c r="E5" s="180">
        <v>10</v>
      </c>
      <c r="F5" s="180">
        <v>106800</v>
      </c>
      <c r="G5" s="180">
        <v>1496</v>
      </c>
      <c r="H5" s="180">
        <v>2953</v>
      </c>
      <c r="I5" s="180">
        <v>1479857.14</v>
      </c>
      <c r="J5" s="180">
        <v>375816.32</v>
      </c>
      <c r="K5" s="180">
        <v>287775.68</v>
      </c>
      <c r="L5" s="180">
        <v>2582145.64</v>
      </c>
    </row>
    <row r="6" spans="1:12">
      <c r="A6" s="180">
        <v>2007</v>
      </c>
      <c r="B6" s="180" t="s">
        <v>175</v>
      </c>
      <c r="C6" s="180" t="s">
        <v>31</v>
      </c>
      <c r="D6" s="180" t="s">
        <v>176</v>
      </c>
      <c r="E6" s="180">
        <v>15</v>
      </c>
      <c r="F6" s="180">
        <v>115588</v>
      </c>
      <c r="G6" s="180">
        <v>2475</v>
      </c>
      <c r="H6" s="180">
        <v>4951</v>
      </c>
      <c r="I6" s="180">
        <v>3274071.13</v>
      </c>
      <c r="J6" s="180">
        <v>696587.41</v>
      </c>
      <c r="K6" s="180">
        <v>488547.22</v>
      </c>
      <c r="L6" s="180">
        <v>5611342.5599999996</v>
      </c>
    </row>
    <row r="7" spans="1:12">
      <c r="A7" s="180">
        <v>2007</v>
      </c>
      <c r="B7" s="180" t="s">
        <v>175</v>
      </c>
      <c r="C7" s="180" t="s">
        <v>31</v>
      </c>
      <c r="D7" s="180" t="s">
        <v>176</v>
      </c>
      <c r="E7" s="180">
        <v>20</v>
      </c>
      <c r="F7" s="180">
        <v>79265</v>
      </c>
      <c r="G7" s="180">
        <v>2193</v>
      </c>
      <c r="H7" s="180">
        <v>4320</v>
      </c>
      <c r="I7" s="180">
        <v>2976936.3</v>
      </c>
      <c r="J7" s="180">
        <v>611886.69999999995</v>
      </c>
      <c r="K7" s="180">
        <v>488292.9</v>
      </c>
      <c r="L7" s="180">
        <v>5229781.6900000004</v>
      </c>
    </row>
    <row r="8" spans="1:12">
      <c r="A8" s="180">
        <v>2007</v>
      </c>
      <c r="B8" s="180" t="s">
        <v>175</v>
      </c>
      <c r="C8" s="180" t="s">
        <v>31</v>
      </c>
      <c r="D8" s="180" t="s">
        <v>176</v>
      </c>
      <c r="E8" s="180">
        <v>25</v>
      </c>
      <c r="F8" s="180">
        <v>68379</v>
      </c>
      <c r="G8" s="180">
        <v>1555</v>
      </c>
      <c r="H8" s="180">
        <v>3129</v>
      </c>
      <c r="I8" s="180">
        <v>2063006.48</v>
      </c>
      <c r="J8" s="180">
        <v>475844.83</v>
      </c>
      <c r="K8" s="180">
        <v>361343.38</v>
      </c>
      <c r="L8" s="180">
        <v>4165576.25</v>
      </c>
    </row>
    <row r="9" spans="1:12">
      <c r="A9" s="180">
        <v>2007</v>
      </c>
      <c r="B9" s="180" t="s">
        <v>175</v>
      </c>
      <c r="C9" s="180" t="s">
        <v>31</v>
      </c>
      <c r="D9" s="180" t="s">
        <v>176</v>
      </c>
      <c r="E9" s="180">
        <v>30</v>
      </c>
      <c r="F9" s="180">
        <v>102228</v>
      </c>
      <c r="G9" s="180">
        <v>2659</v>
      </c>
      <c r="H9" s="180">
        <v>4490</v>
      </c>
      <c r="I9" s="180">
        <v>2994727.52</v>
      </c>
      <c r="J9" s="180">
        <v>771042.43</v>
      </c>
      <c r="K9" s="180">
        <v>441737.25</v>
      </c>
      <c r="L9" s="180">
        <v>5528143.9000000004</v>
      </c>
    </row>
    <row r="10" spans="1:12">
      <c r="A10" s="180">
        <v>2007</v>
      </c>
      <c r="B10" s="180" t="s">
        <v>175</v>
      </c>
      <c r="C10" s="180" t="s">
        <v>31</v>
      </c>
      <c r="D10" s="180" t="s">
        <v>176</v>
      </c>
      <c r="E10" s="180">
        <v>35</v>
      </c>
      <c r="F10" s="180">
        <v>117624</v>
      </c>
      <c r="G10" s="180">
        <v>3390</v>
      </c>
      <c r="H10" s="180">
        <v>6486</v>
      </c>
      <c r="I10" s="180">
        <v>4235726.54</v>
      </c>
      <c r="J10" s="180">
        <v>1014807.61</v>
      </c>
      <c r="K10" s="180">
        <v>522533.84</v>
      </c>
      <c r="L10" s="180">
        <v>7413964.21</v>
      </c>
    </row>
    <row r="11" spans="1:12">
      <c r="A11" s="180">
        <v>2007</v>
      </c>
      <c r="B11" s="180" t="s">
        <v>175</v>
      </c>
      <c r="C11" s="180" t="s">
        <v>31</v>
      </c>
      <c r="D11" s="180" t="s">
        <v>176</v>
      </c>
      <c r="E11" s="180">
        <v>40</v>
      </c>
      <c r="F11" s="180">
        <v>120445</v>
      </c>
      <c r="G11" s="180">
        <v>4184</v>
      </c>
      <c r="H11" s="180">
        <v>8067</v>
      </c>
      <c r="I11" s="180">
        <v>5389704.1900000004</v>
      </c>
      <c r="J11" s="180">
        <v>1374731.3</v>
      </c>
      <c r="K11" s="180">
        <v>924485.77</v>
      </c>
      <c r="L11" s="180">
        <v>9632534.0600000005</v>
      </c>
    </row>
    <row r="12" spans="1:12">
      <c r="A12" s="180">
        <v>2007</v>
      </c>
      <c r="B12" s="180" t="s">
        <v>175</v>
      </c>
      <c r="C12" s="180" t="s">
        <v>31</v>
      </c>
      <c r="D12" s="180" t="s">
        <v>176</v>
      </c>
      <c r="E12" s="180">
        <v>45</v>
      </c>
      <c r="F12" s="180">
        <v>130274</v>
      </c>
      <c r="G12" s="180">
        <v>5686</v>
      </c>
      <c r="H12" s="180">
        <v>10582</v>
      </c>
      <c r="I12" s="180">
        <v>7627650.9000000004</v>
      </c>
      <c r="J12" s="180">
        <v>1972909.76</v>
      </c>
      <c r="K12" s="180">
        <v>1635040.23</v>
      </c>
      <c r="L12" s="180">
        <v>14011951.560000001</v>
      </c>
    </row>
    <row r="13" spans="1:12">
      <c r="A13" s="180">
        <v>2007</v>
      </c>
      <c r="B13" s="180" t="s">
        <v>175</v>
      </c>
      <c r="C13" s="180" t="s">
        <v>31</v>
      </c>
      <c r="D13" s="180" t="s">
        <v>176</v>
      </c>
      <c r="E13" s="180">
        <v>50</v>
      </c>
      <c r="F13" s="180">
        <v>126703</v>
      </c>
      <c r="G13" s="180">
        <v>7416</v>
      </c>
      <c r="H13" s="180">
        <v>14840</v>
      </c>
      <c r="I13" s="180">
        <v>10848224.58</v>
      </c>
      <c r="J13" s="180">
        <v>2782761.26</v>
      </c>
      <c r="K13" s="180">
        <v>2704916.41</v>
      </c>
      <c r="L13" s="180">
        <v>19955103</v>
      </c>
    </row>
    <row r="14" spans="1:12">
      <c r="A14" s="180">
        <v>2007</v>
      </c>
      <c r="B14" s="180" t="s">
        <v>175</v>
      </c>
      <c r="C14" s="180" t="s">
        <v>31</v>
      </c>
      <c r="D14" s="180" t="s">
        <v>176</v>
      </c>
      <c r="E14" s="180">
        <v>55</v>
      </c>
      <c r="F14" s="180">
        <v>123406</v>
      </c>
      <c r="G14" s="180">
        <v>12123</v>
      </c>
      <c r="H14" s="180">
        <v>26376</v>
      </c>
      <c r="I14" s="180">
        <v>19803023.09</v>
      </c>
      <c r="J14" s="180">
        <v>4083541.12</v>
      </c>
      <c r="K14" s="180">
        <v>5142419.21</v>
      </c>
      <c r="L14" s="180">
        <v>33629052.869999997</v>
      </c>
    </row>
    <row r="15" spans="1:12">
      <c r="A15" s="180">
        <v>2007</v>
      </c>
      <c r="B15" s="180" t="s">
        <v>175</v>
      </c>
      <c r="C15" s="180" t="s">
        <v>31</v>
      </c>
      <c r="D15" s="180" t="s">
        <v>176</v>
      </c>
      <c r="E15" s="180">
        <v>60</v>
      </c>
      <c r="F15" s="180">
        <v>102499</v>
      </c>
      <c r="G15" s="180">
        <v>12582</v>
      </c>
      <c r="H15" s="180">
        <v>30193</v>
      </c>
      <c r="I15" s="180">
        <v>22915704.760000002</v>
      </c>
      <c r="J15" s="180">
        <v>4782453.75</v>
      </c>
      <c r="K15" s="180">
        <v>7196642.3200000003</v>
      </c>
      <c r="L15" s="180">
        <v>39971356.659999996</v>
      </c>
    </row>
    <row r="16" spans="1:12">
      <c r="A16" s="180">
        <v>2007</v>
      </c>
      <c r="B16" s="180" t="s">
        <v>175</v>
      </c>
      <c r="C16" s="180" t="s">
        <v>31</v>
      </c>
      <c r="D16" s="180" t="s">
        <v>176</v>
      </c>
      <c r="E16" s="180">
        <v>65</v>
      </c>
      <c r="F16" s="180">
        <v>70812</v>
      </c>
      <c r="G16" s="180">
        <v>11202</v>
      </c>
      <c r="H16" s="180">
        <v>26810</v>
      </c>
      <c r="I16" s="180">
        <v>20130899.32</v>
      </c>
      <c r="J16" s="180">
        <v>4591254.17</v>
      </c>
      <c r="K16" s="180">
        <v>6228890.9800000004</v>
      </c>
      <c r="L16" s="180">
        <v>35197926.340000004</v>
      </c>
    </row>
    <row r="17" spans="1:12">
      <c r="A17" s="180">
        <v>2007</v>
      </c>
      <c r="B17" s="180" t="s">
        <v>175</v>
      </c>
      <c r="C17" s="180" t="s">
        <v>31</v>
      </c>
      <c r="D17" s="180" t="s">
        <v>176</v>
      </c>
      <c r="E17" s="180">
        <v>70</v>
      </c>
      <c r="F17" s="180">
        <v>49422</v>
      </c>
      <c r="G17" s="180">
        <v>9482</v>
      </c>
      <c r="H17" s="180">
        <v>26702</v>
      </c>
      <c r="I17" s="180">
        <v>19217667.510000002</v>
      </c>
      <c r="J17" s="180">
        <v>4352840.84</v>
      </c>
      <c r="K17" s="180">
        <v>5816251.4299999997</v>
      </c>
      <c r="L17" s="180">
        <v>32543234.609999999</v>
      </c>
    </row>
    <row r="18" spans="1:12">
      <c r="A18" s="180">
        <v>2007</v>
      </c>
      <c r="B18" s="180" t="s">
        <v>175</v>
      </c>
      <c r="C18" s="180" t="s">
        <v>31</v>
      </c>
      <c r="D18" s="180" t="s">
        <v>176</v>
      </c>
      <c r="E18" s="180">
        <v>75</v>
      </c>
      <c r="F18" s="180">
        <v>39028</v>
      </c>
      <c r="G18" s="180">
        <v>10532</v>
      </c>
      <c r="H18" s="180">
        <v>33015</v>
      </c>
      <c r="I18" s="180">
        <v>20540486.440000001</v>
      </c>
      <c r="J18" s="180">
        <v>4240939.7300000004</v>
      </c>
      <c r="K18" s="180">
        <v>5831433.0099999998</v>
      </c>
      <c r="L18" s="180">
        <v>33351049.850000001</v>
      </c>
    </row>
    <row r="19" spans="1:12">
      <c r="A19" s="180">
        <v>2007</v>
      </c>
      <c r="B19" s="180" t="s">
        <v>175</v>
      </c>
      <c r="C19" s="180" t="s">
        <v>31</v>
      </c>
      <c r="D19" s="180" t="s">
        <v>176</v>
      </c>
      <c r="E19" s="180">
        <v>80</v>
      </c>
      <c r="F19" s="180">
        <v>20252</v>
      </c>
      <c r="G19" s="180">
        <v>5361</v>
      </c>
      <c r="H19" s="180">
        <v>21602</v>
      </c>
      <c r="I19" s="180">
        <v>11508888.880000001</v>
      </c>
      <c r="J19" s="180">
        <v>2084763.94</v>
      </c>
      <c r="K19" s="180">
        <v>2576563.5099999998</v>
      </c>
      <c r="L19" s="180">
        <v>17429225.710000001</v>
      </c>
    </row>
    <row r="20" spans="1:12">
      <c r="A20" s="180">
        <v>2007</v>
      </c>
      <c r="B20" s="180" t="s">
        <v>175</v>
      </c>
      <c r="C20" s="180" t="s">
        <v>31</v>
      </c>
      <c r="D20" s="180" t="s">
        <v>176</v>
      </c>
      <c r="E20" s="180">
        <v>85</v>
      </c>
      <c r="F20" s="180">
        <v>7022</v>
      </c>
      <c r="G20" s="180">
        <v>2021</v>
      </c>
      <c r="H20" s="180">
        <v>10368</v>
      </c>
      <c r="I20" s="180">
        <v>4956671.5599999996</v>
      </c>
      <c r="J20" s="180">
        <v>666614.88</v>
      </c>
      <c r="K20" s="180">
        <v>739784.01</v>
      </c>
      <c r="L20" s="180">
        <v>6732787.7599999998</v>
      </c>
    </row>
    <row r="21" spans="1:12">
      <c r="A21" s="180">
        <v>2007</v>
      </c>
      <c r="B21" s="180" t="s">
        <v>175</v>
      </c>
      <c r="C21" s="180" t="s">
        <v>31</v>
      </c>
      <c r="D21" s="180" t="s">
        <v>176</v>
      </c>
      <c r="E21" s="180">
        <v>90</v>
      </c>
      <c r="F21" s="180">
        <v>2396</v>
      </c>
      <c r="G21" s="180">
        <v>610</v>
      </c>
      <c r="H21" s="180">
        <v>4478</v>
      </c>
      <c r="I21" s="180">
        <v>1846669.61</v>
      </c>
      <c r="J21" s="180">
        <v>200383.18</v>
      </c>
      <c r="K21" s="180">
        <v>227351.75</v>
      </c>
      <c r="L21" s="180">
        <v>2441443.5099999998</v>
      </c>
    </row>
    <row r="22" spans="1:12">
      <c r="A22" s="180">
        <v>2007</v>
      </c>
      <c r="B22" s="180" t="s">
        <v>175</v>
      </c>
      <c r="C22" s="180" t="s">
        <v>31</v>
      </c>
      <c r="D22" s="180" t="s">
        <v>176</v>
      </c>
      <c r="E22" s="180">
        <v>95</v>
      </c>
      <c r="F22" s="180">
        <v>482</v>
      </c>
      <c r="G22" s="180">
        <v>103</v>
      </c>
      <c r="H22" s="180">
        <v>1075</v>
      </c>
      <c r="I22" s="180">
        <v>386680.14</v>
      </c>
      <c r="J22" s="180">
        <v>34298.239999999998</v>
      </c>
      <c r="K22" s="180">
        <v>7118.5</v>
      </c>
      <c r="L22" s="180">
        <v>443981.76</v>
      </c>
    </row>
    <row r="23" spans="1:12">
      <c r="A23" s="180">
        <v>2007</v>
      </c>
      <c r="B23" s="180" t="s">
        <v>175</v>
      </c>
      <c r="C23" s="180" t="s">
        <v>31</v>
      </c>
      <c r="D23" s="180" t="s">
        <v>177</v>
      </c>
      <c r="E23" s="180">
        <v>0</v>
      </c>
      <c r="F23" s="180">
        <v>89606</v>
      </c>
      <c r="G23" s="180">
        <v>2762</v>
      </c>
      <c r="H23" s="180">
        <v>9781</v>
      </c>
      <c r="I23" s="180">
        <v>4070907.1</v>
      </c>
      <c r="J23" s="180">
        <v>592848.39</v>
      </c>
      <c r="K23" s="180">
        <v>56174.66</v>
      </c>
      <c r="L23" s="180">
        <v>5281758.9800000004</v>
      </c>
    </row>
    <row r="24" spans="1:12">
      <c r="A24" s="180">
        <v>2007</v>
      </c>
      <c r="B24" s="180" t="s">
        <v>175</v>
      </c>
      <c r="C24" s="180" t="s">
        <v>31</v>
      </c>
      <c r="D24" s="180" t="s">
        <v>177</v>
      </c>
      <c r="E24" s="180">
        <v>5</v>
      </c>
      <c r="F24" s="180">
        <v>94077</v>
      </c>
      <c r="G24" s="180">
        <v>1238</v>
      </c>
      <c r="H24" s="180">
        <v>2382</v>
      </c>
      <c r="I24" s="180">
        <v>1161291.27</v>
      </c>
      <c r="J24" s="180">
        <v>255053.75</v>
      </c>
      <c r="K24" s="180">
        <v>103974.75</v>
      </c>
      <c r="L24" s="180">
        <v>1878639.32</v>
      </c>
    </row>
    <row r="25" spans="1:12">
      <c r="A25" s="180">
        <v>2007</v>
      </c>
      <c r="B25" s="180" t="s">
        <v>175</v>
      </c>
      <c r="C25" s="180" t="s">
        <v>31</v>
      </c>
      <c r="D25" s="180" t="s">
        <v>177</v>
      </c>
      <c r="E25" s="180">
        <v>10</v>
      </c>
      <c r="F25" s="180">
        <v>101586</v>
      </c>
      <c r="G25" s="180">
        <v>1169</v>
      </c>
      <c r="H25" s="180">
        <v>2516</v>
      </c>
      <c r="I25" s="180">
        <v>1229324.6200000001</v>
      </c>
      <c r="J25" s="180">
        <v>277068.58</v>
      </c>
      <c r="K25" s="180">
        <v>211630.35</v>
      </c>
      <c r="L25" s="180">
        <v>2045576.76</v>
      </c>
    </row>
    <row r="26" spans="1:12">
      <c r="A26" s="180">
        <v>2007</v>
      </c>
      <c r="B26" s="180" t="s">
        <v>175</v>
      </c>
      <c r="C26" s="180" t="s">
        <v>31</v>
      </c>
      <c r="D26" s="180" t="s">
        <v>177</v>
      </c>
      <c r="E26" s="180">
        <v>15</v>
      </c>
      <c r="F26" s="180">
        <v>109738</v>
      </c>
      <c r="G26" s="180">
        <v>2811</v>
      </c>
      <c r="H26" s="180">
        <v>7167</v>
      </c>
      <c r="I26" s="180">
        <v>4264499.63</v>
      </c>
      <c r="J26" s="180">
        <v>711462.78</v>
      </c>
      <c r="K26" s="180">
        <v>381050.98</v>
      </c>
      <c r="L26" s="180">
        <v>6344761.3899999997</v>
      </c>
    </row>
    <row r="27" spans="1:12">
      <c r="A27" s="180">
        <v>2007</v>
      </c>
      <c r="B27" s="180" t="s">
        <v>175</v>
      </c>
      <c r="C27" s="180" t="s">
        <v>31</v>
      </c>
      <c r="D27" s="180" t="s">
        <v>177</v>
      </c>
      <c r="E27" s="180">
        <v>20</v>
      </c>
      <c r="F27" s="180">
        <v>83607</v>
      </c>
      <c r="G27" s="180">
        <v>3330</v>
      </c>
      <c r="H27" s="180">
        <v>7063</v>
      </c>
      <c r="I27" s="180">
        <v>4608886.58</v>
      </c>
      <c r="J27" s="180">
        <v>942010.97</v>
      </c>
      <c r="K27" s="180">
        <v>382990.44</v>
      </c>
      <c r="L27" s="180">
        <v>7216612.7999999998</v>
      </c>
    </row>
    <row r="28" spans="1:12">
      <c r="A28" s="180">
        <v>2007</v>
      </c>
      <c r="B28" s="180" t="s">
        <v>175</v>
      </c>
      <c r="C28" s="180" t="s">
        <v>31</v>
      </c>
      <c r="D28" s="180" t="s">
        <v>177</v>
      </c>
      <c r="E28" s="180">
        <v>25</v>
      </c>
      <c r="F28" s="180">
        <v>84564</v>
      </c>
      <c r="G28" s="180">
        <v>4920</v>
      </c>
      <c r="H28" s="180">
        <v>14101</v>
      </c>
      <c r="I28" s="180">
        <v>9590001.1899999995</v>
      </c>
      <c r="J28" s="180">
        <v>2113278.37</v>
      </c>
      <c r="K28" s="180">
        <v>328133.76000000001</v>
      </c>
      <c r="L28" s="180">
        <v>14536331.73</v>
      </c>
    </row>
    <row r="29" spans="1:12">
      <c r="A29" s="180">
        <v>2007</v>
      </c>
      <c r="B29" s="180" t="s">
        <v>175</v>
      </c>
      <c r="C29" s="180" t="s">
        <v>31</v>
      </c>
      <c r="D29" s="180" t="s">
        <v>177</v>
      </c>
      <c r="E29" s="180">
        <v>30</v>
      </c>
      <c r="F29" s="180">
        <v>118113</v>
      </c>
      <c r="G29" s="180">
        <v>9105</v>
      </c>
      <c r="H29" s="180">
        <v>27014</v>
      </c>
      <c r="I29" s="180">
        <v>19328917.039999999</v>
      </c>
      <c r="J29" s="180">
        <v>3934891.78</v>
      </c>
      <c r="K29" s="180">
        <v>586887.34</v>
      </c>
      <c r="L29" s="180">
        <v>28964498.77</v>
      </c>
    </row>
    <row r="30" spans="1:12">
      <c r="A30" s="180">
        <v>2007</v>
      </c>
      <c r="B30" s="180" t="s">
        <v>175</v>
      </c>
      <c r="C30" s="180" t="s">
        <v>31</v>
      </c>
      <c r="D30" s="180" t="s">
        <v>177</v>
      </c>
      <c r="E30" s="180">
        <v>35</v>
      </c>
      <c r="F30" s="180">
        <v>132370</v>
      </c>
      <c r="G30" s="180">
        <v>9400</v>
      </c>
      <c r="H30" s="180">
        <v>24690</v>
      </c>
      <c r="I30" s="180">
        <v>17169452.309999999</v>
      </c>
      <c r="J30" s="180">
        <v>3452938.47</v>
      </c>
      <c r="K30" s="180">
        <v>899159.56</v>
      </c>
      <c r="L30" s="180">
        <v>26500738.870000001</v>
      </c>
    </row>
    <row r="31" spans="1:12">
      <c r="A31" s="180">
        <v>2007</v>
      </c>
      <c r="B31" s="180" t="s">
        <v>175</v>
      </c>
      <c r="C31" s="180" t="s">
        <v>31</v>
      </c>
      <c r="D31" s="180" t="s">
        <v>177</v>
      </c>
      <c r="E31" s="180">
        <v>40</v>
      </c>
      <c r="F31" s="180">
        <v>130332</v>
      </c>
      <c r="G31" s="180">
        <v>7320</v>
      </c>
      <c r="H31" s="180">
        <v>15674</v>
      </c>
      <c r="I31" s="180">
        <v>10997108.890000001</v>
      </c>
      <c r="J31" s="180">
        <v>2431054.13</v>
      </c>
      <c r="K31" s="180">
        <v>1416793.68</v>
      </c>
      <c r="L31" s="180">
        <v>18448170.850000001</v>
      </c>
    </row>
    <row r="32" spans="1:12">
      <c r="A32" s="180">
        <v>2007</v>
      </c>
      <c r="B32" s="180" t="s">
        <v>175</v>
      </c>
      <c r="C32" s="180" t="s">
        <v>31</v>
      </c>
      <c r="D32" s="180" t="s">
        <v>177</v>
      </c>
      <c r="E32" s="180">
        <v>45</v>
      </c>
      <c r="F32" s="180">
        <v>139854</v>
      </c>
      <c r="G32" s="180">
        <v>8277</v>
      </c>
      <c r="H32" s="180">
        <v>17474</v>
      </c>
      <c r="I32" s="180">
        <v>11888868.800000001</v>
      </c>
      <c r="J32" s="180">
        <v>2791565.29</v>
      </c>
      <c r="K32" s="180">
        <v>1827554.94</v>
      </c>
      <c r="L32" s="180">
        <v>20162091.379999999</v>
      </c>
    </row>
    <row r="33" spans="1:12">
      <c r="A33" s="180">
        <v>2007</v>
      </c>
      <c r="B33" s="180" t="s">
        <v>175</v>
      </c>
      <c r="C33" s="180" t="s">
        <v>31</v>
      </c>
      <c r="D33" s="180" t="s">
        <v>177</v>
      </c>
      <c r="E33" s="180">
        <v>50</v>
      </c>
      <c r="F33" s="180">
        <v>135425</v>
      </c>
      <c r="G33" s="180">
        <v>9785</v>
      </c>
      <c r="H33" s="180">
        <v>21395</v>
      </c>
      <c r="I33" s="180">
        <v>14338459.43</v>
      </c>
      <c r="J33" s="180">
        <v>3202617.58</v>
      </c>
      <c r="K33" s="180">
        <v>2634559.92</v>
      </c>
      <c r="L33" s="180">
        <v>24136191.41</v>
      </c>
    </row>
    <row r="34" spans="1:12">
      <c r="A34" s="180">
        <v>2007</v>
      </c>
      <c r="B34" s="180" t="s">
        <v>175</v>
      </c>
      <c r="C34" s="180" t="s">
        <v>31</v>
      </c>
      <c r="D34" s="180" t="s">
        <v>177</v>
      </c>
      <c r="E34" s="180">
        <v>55</v>
      </c>
      <c r="F34" s="180">
        <v>127452</v>
      </c>
      <c r="G34" s="180">
        <v>12867</v>
      </c>
      <c r="H34" s="180">
        <v>28555</v>
      </c>
      <c r="I34" s="180">
        <v>19624764.98</v>
      </c>
      <c r="J34" s="180">
        <v>3866952.84</v>
      </c>
      <c r="K34" s="180">
        <v>4619476.1900000004</v>
      </c>
      <c r="L34" s="180">
        <v>32958974.579999998</v>
      </c>
    </row>
    <row r="35" spans="1:12">
      <c r="A35" s="180">
        <v>2007</v>
      </c>
      <c r="B35" s="180" t="s">
        <v>175</v>
      </c>
      <c r="C35" s="180" t="s">
        <v>31</v>
      </c>
      <c r="D35" s="180" t="s">
        <v>177</v>
      </c>
      <c r="E35" s="180">
        <v>60</v>
      </c>
      <c r="F35" s="180">
        <v>103034</v>
      </c>
      <c r="G35" s="180">
        <v>13038</v>
      </c>
      <c r="H35" s="180">
        <v>31286</v>
      </c>
      <c r="I35" s="180">
        <v>21209398.640000001</v>
      </c>
      <c r="J35" s="180">
        <v>4019130.8</v>
      </c>
      <c r="K35" s="180">
        <v>5353239.1100000003</v>
      </c>
      <c r="L35" s="180">
        <v>34885562.579999998</v>
      </c>
    </row>
    <row r="36" spans="1:12">
      <c r="A36" s="180">
        <v>2007</v>
      </c>
      <c r="B36" s="180" t="s">
        <v>175</v>
      </c>
      <c r="C36" s="180" t="s">
        <v>31</v>
      </c>
      <c r="D36" s="180" t="s">
        <v>177</v>
      </c>
      <c r="E36" s="180">
        <v>65</v>
      </c>
      <c r="F36" s="180">
        <v>69857</v>
      </c>
      <c r="G36" s="180">
        <v>10022</v>
      </c>
      <c r="H36" s="180">
        <v>26491</v>
      </c>
      <c r="I36" s="180">
        <v>17628159.859999999</v>
      </c>
      <c r="J36" s="180">
        <v>3791469.28</v>
      </c>
      <c r="K36" s="180">
        <v>5303076.51</v>
      </c>
      <c r="L36" s="180">
        <v>30084061.329999998</v>
      </c>
    </row>
    <row r="37" spans="1:12">
      <c r="A37" s="180">
        <v>2007</v>
      </c>
      <c r="B37" s="180" t="s">
        <v>175</v>
      </c>
      <c r="C37" s="180" t="s">
        <v>31</v>
      </c>
      <c r="D37" s="180" t="s">
        <v>177</v>
      </c>
      <c r="E37" s="180">
        <v>70</v>
      </c>
      <c r="F37" s="180">
        <v>51761</v>
      </c>
      <c r="G37" s="180">
        <v>9201</v>
      </c>
      <c r="H37" s="180">
        <v>28197</v>
      </c>
      <c r="I37" s="180">
        <v>18314204.550000001</v>
      </c>
      <c r="J37" s="180">
        <v>3685808.85</v>
      </c>
      <c r="K37" s="180">
        <v>5020559.95</v>
      </c>
      <c r="L37" s="180">
        <v>29949327.109999999</v>
      </c>
    </row>
    <row r="38" spans="1:12">
      <c r="A38" s="180">
        <v>2007</v>
      </c>
      <c r="B38" s="180" t="s">
        <v>175</v>
      </c>
      <c r="C38" s="180" t="s">
        <v>31</v>
      </c>
      <c r="D38" s="180" t="s">
        <v>177</v>
      </c>
      <c r="E38" s="180">
        <v>75</v>
      </c>
      <c r="F38" s="180">
        <v>43831</v>
      </c>
      <c r="G38" s="180">
        <v>9156</v>
      </c>
      <c r="H38" s="180">
        <v>34881</v>
      </c>
      <c r="I38" s="180">
        <v>20311164.34</v>
      </c>
      <c r="J38" s="180">
        <v>3786619.05</v>
      </c>
      <c r="K38" s="180">
        <v>5088192.09</v>
      </c>
      <c r="L38" s="180">
        <v>31843057.030000001</v>
      </c>
    </row>
    <row r="39" spans="1:12">
      <c r="A39" s="180">
        <v>2007</v>
      </c>
      <c r="B39" s="180" t="s">
        <v>175</v>
      </c>
      <c r="C39" s="180" t="s">
        <v>31</v>
      </c>
      <c r="D39" s="180" t="s">
        <v>177</v>
      </c>
      <c r="E39" s="180">
        <v>80</v>
      </c>
      <c r="F39" s="180">
        <v>31569</v>
      </c>
      <c r="G39" s="180">
        <v>6703</v>
      </c>
      <c r="H39" s="180">
        <v>34311</v>
      </c>
      <c r="I39" s="180">
        <v>17838935.079999998</v>
      </c>
      <c r="J39" s="180">
        <v>2701531</v>
      </c>
      <c r="K39" s="180">
        <v>3701676.7</v>
      </c>
      <c r="L39" s="180">
        <v>26081648.190000001</v>
      </c>
    </row>
    <row r="40" spans="1:12">
      <c r="A40" s="180">
        <v>2007</v>
      </c>
      <c r="B40" s="180" t="s">
        <v>175</v>
      </c>
      <c r="C40" s="180" t="s">
        <v>31</v>
      </c>
      <c r="D40" s="180" t="s">
        <v>177</v>
      </c>
      <c r="E40" s="180">
        <v>85</v>
      </c>
      <c r="F40" s="180">
        <v>17084</v>
      </c>
      <c r="G40" s="180">
        <v>3594</v>
      </c>
      <c r="H40" s="180">
        <v>25846</v>
      </c>
      <c r="I40" s="180">
        <v>11425470.220000001</v>
      </c>
      <c r="J40" s="180">
        <v>1239976.76</v>
      </c>
      <c r="K40" s="180">
        <v>1568181.01</v>
      </c>
      <c r="L40" s="180">
        <v>15158817.369999999</v>
      </c>
    </row>
    <row r="41" spans="1:12">
      <c r="A41" s="180">
        <v>2007</v>
      </c>
      <c r="B41" s="180" t="s">
        <v>175</v>
      </c>
      <c r="C41" s="180" t="s">
        <v>31</v>
      </c>
      <c r="D41" s="180" t="s">
        <v>177</v>
      </c>
      <c r="E41" s="180">
        <v>90</v>
      </c>
      <c r="F41" s="180">
        <v>7166</v>
      </c>
      <c r="G41" s="180">
        <v>1354</v>
      </c>
      <c r="H41" s="180">
        <v>13164</v>
      </c>
      <c r="I41" s="180">
        <v>5240038.55</v>
      </c>
      <c r="J41" s="180">
        <v>434815.46</v>
      </c>
      <c r="K41" s="180">
        <v>399601.66</v>
      </c>
      <c r="L41" s="180">
        <v>6385614</v>
      </c>
    </row>
    <row r="42" spans="1:12">
      <c r="A42" s="180">
        <v>2007</v>
      </c>
      <c r="B42" s="180" t="s">
        <v>175</v>
      </c>
      <c r="C42" s="180" t="s">
        <v>31</v>
      </c>
      <c r="D42" s="180" t="s">
        <v>177</v>
      </c>
      <c r="E42" s="180">
        <v>95</v>
      </c>
      <c r="F42" s="180">
        <v>1931</v>
      </c>
      <c r="G42" s="180">
        <v>347</v>
      </c>
      <c r="H42" s="180">
        <v>4094</v>
      </c>
      <c r="I42" s="180">
        <v>1526385</v>
      </c>
      <c r="J42" s="180">
        <v>98926.3</v>
      </c>
      <c r="K42" s="180">
        <v>72166.179999999993</v>
      </c>
      <c r="L42" s="180">
        <v>1808141.69</v>
      </c>
    </row>
    <row r="43" spans="1:12">
      <c r="A43" s="180">
        <v>2007</v>
      </c>
      <c r="B43" s="180" t="s">
        <v>175</v>
      </c>
      <c r="C43" s="180" t="s">
        <v>32</v>
      </c>
      <c r="D43" s="180" t="s">
        <v>176</v>
      </c>
      <c r="E43" s="180">
        <v>0</v>
      </c>
      <c r="F43" s="180">
        <v>63041</v>
      </c>
      <c r="G43" s="180">
        <v>2258</v>
      </c>
      <c r="H43" s="180">
        <v>8701</v>
      </c>
      <c r="I43" s="180">
        <v>3744500.7</v>
      </c>
      <c r="J43" s="180">
        <v>736311.16</v>
      </c>
      <c r="K43" s="180">
        <v>84593.05</v>
      </c>
      <c r="L43" s="180">
        <v>4959743.2</v>
      </c>
    </row>
    <row r="44" spans="1:12">
      <c r="A44" s="180">
        <v>2007</v>
      </c>
      <c r="B44" s="180" t="s">
        <v>175</v>
      </c>
      <c r="C44" s="180" t="s">
        <v>32</v>
      </c>
      <c r="D44" s="180" t="s">
        <v>176</v>
      </c>
      <c r="E44" s="180">
        <v>5</v>
      </c>
      <c r="F44" s="180">
        <v>64287</v>
      </c>
      <c r="G44" s="180">
        <v>909</v>
      </c>
      <c r="H44" s="180">
        <v>1254</v>
      </c>
      <c r="I44" s="180">
        <v>725252.91</v>
      </c>
      <c r="J44" s="180">
        <v>279846.89</v>
      </c>
      <c r="K44" s="180">
        <v>72658.41</v>
      </c>
      <c r="L44" s="180">
        <v>1220303.7</v>
      </c>
    </row>
    <row r="45" spans="1:12">
      <c r="A45" s="180">
        <v>2007</v>
      </c>
      <c r="B45" s="180" t="s">
        <v>175</v>
      </c>
      <c r="C45" s="180" t="s">
        <v>32</v>
      </c>
      <c r="D45" s="180" t="s">
        <v>176</v>
      </c>
      <c r="E45" s="180">
        <v>10</v>
      </c>
      <c r="F45" s="180">
        <v>70128</v>
      </c>
      <c r="G45" s="180">
        <v>804</v>
      </c>
      <c r="H45" s="180">
        <v>1307</v>
      </c>
      <c r="I45" s="180">
        <v>764960.8</v>
      </c>
      <c r="J45" s="180">
        <v>301198.08000000002</v>
      </c>
      <c r="K45" s="180">
        <v>203230.58</v>
      </c>
      <c r="L45" s="180">
        <v>1397106.21</v>
      </c>
    </row>
    <row r="46" spans="1:12">
      <c r="A46" s="180">
        <v>2007</v>
      </c>
      <c r="B46" s="180" t="s">
        <v>175</v>
      </c>
      <c r="C46" s="180" t="s">
        <v>32</v>
      </c>
      <c r="D46" s="180" t="s">
        <v>176</v>
      </c>
      <c r="E46" s="180">
        <v>15</v>
      </c>
      <c r="F46" s="180">
        <v>74675</v>
      </c>
      <c r="G46" s="180">
        <v>1630</v>
      </c>
      <c r="H46" s="180">
        <v>2684</v>
      </c>
      <c r="I46" s="180">
        <v>2145679.09</v>
      </c>
      <c r="J46" s="180">
        <v>744115.52</v>
      </c>
      <c r="K46" s="180">
        <v>488843.18</v>
      </c>
      <c r="L46" s="180">
        <v>3830064.86</v>
      </c>
    </row>
    <row r="47" spans="1:12">
      <c r="A47" s="180">
        <v>2007</v>
      </c>
      <c r="B47" s="180" t="s">
        <v>175</v>
      </c>
      <c r="C47" s="180" t="s">
        <v>32</v>
      </c>
      <c r="D47" s="180" t="s">
        <v>176</v>
      </c>
      <c r="E47" s="180">
        <v>20</v>
      </c>
      <c r="F47" s="180">
        <v>54522</v>
      </c>
      <c r="G47" s="180">
        <v>1483</v>
      </c>
      <c r="H47" s="180">
        <v>2775</v>
      </c>
      <c r="I47" s="180">
        <v>1914346.6</v>
      </c>
      <c r="J47" s="180">
        <v>631468.44999999995</v>
      </c>
      <c r="K47" s="180">
        <v>266933.06</v>
      </c>
      <c r="L47" s="180">
        <v>3219630.14</v>
      </c>
    </row>
    <row r="48" spans="1:12">
      <c r="A48" s="180">
        <v>2007</v>
      </c>
      <c r="B48" s="180" t="s">
        <v>175</v>
      </c>
      <c r="C48" s="180" t="s">
        <v>32</v>
      </c>
      <c r="D48" s="180" t="s">
        <v>176</v>
      </c>
      <c r="E48" s="180">
        <v>25</v>
      </c>
      <c r="F48" s="180">
        <v>42823</v>
      </c>
      <c r="G48" s="180">
        <v>1212</v>
      </c>
      <c r="H48" s="180">
        <v>2328</v>
      </c>
      <c r="I48" s="180">
        <v>1477524.29</v>
      </c>
      <c r="J48" s="180">
        <v>461778.72</v>
      </c>
      <c r="K48" s="180">
        <v>247376.64000000001</v>
      </c>
      <c r="L48" s="180">
        <v>2577347.4700000002</v>
      </c>
    </row>
    <row r="49" spans="1:12">
      <c r="A49" s="180">
        <v>2007</v>
      </c>
      <c r="B49" s="180" t="s">
        <v>175</v>
      </c>
      <c r="C49" s="180" t="s">
        <v>32</v>
      </c>
      <c r="D49" s="180" t="s">
        <v>176</v>
      </c>
      <c r="E49" s="180">
        <v>30</v>
      </c>
      <c r="F49" s="180">
        <v>65813</v>
      </c>
      <c r="G49" s="180">
        <v>1931</v>
      </c>
      <c r="H49" s="180">
        <v>3219</v>
      </c>
      <c r="I49" s="180">
        <v>2137584.41</v>
      </c>
      <c r="J49" s="180">
        <v>707925.13</v>
      </c>
      <c r="K49" s="180">
        <v>291593.65000000002</v>
      </c>
      <c r="L49" s="180">
        <v>3622203.8</v>
      </c>
    </row>
    <row r="50" spans="1:12">
      <c r="A50" s="180">
        <v>2007</v>
      </c>
      <c r="B50" s="180" t="s">
        <v>175</v>
      </c>
      <c r="C50" s="180" t="s">
        <v>32</v>
      </c>
      <c r="D50" s="180" t="s">
        <v>176</v>
      </c>
      <c r="E50" s="180">
        <v>35</v>
      </c>
      <c r="F50" s="180">
        <v>79989</v>
      </c>
      <c r="G50" s="180">
        <v>2757</v>
      </c>
      <c r="H50" s="180">
        <v>4723</v>
      </c>
      <c r="I50" s="180">
        <v>3165513.85</v>
      </c>
      <c r="J50" s="180">
        <v>1099876.1299999999</v>
      </c>
      <c r="K50" s="180">
        <v>588792.79</v>
      </c>
      <c r="L50" s="180">
        <v>5552972.8099999996</v>
      </c>
    </row>
    <row r="51" spans="1:12">
      <c r="A51" s="180">
        <v>2007</v>
      </c>
      <c r="B51" s="180" t="s">
        <v>175</v>
      </c>
      <c r="C51" s="180" t="s">
        <v>32</v>
      </c>
      <c r="D51" s="180" t="s">
        <v>176</v>
      </c>
      <c r="E51" s="180">
        <v>40</v>
      </c>
      <c r="F51" s="180">
        <v>80990</v>
      </c>
      <c r="G51" s="180">
        <v>3501</v>
      </c>
      <c r="H51" s="180">
        <v>6337</v>
      </c>
      <c r="I51" s="180">
        <v>4123168.16</v>
      </c>
      <c r="J51" s="180">
        <v>1347960.08</v>
      </c>
      <c r="K51" s="180">
        <v>969583.65</v>
      </c>
      <c r="L51" s="180">
        <v>7235635.4800000004</v>
      </c>
    </row>
    <row r="52" spans="1:12">
      <c r="A52" s="180">
        <v>2007</v>
      </c>
      <c r="B52" s="180" t="s">
        <v>175</v>
      </c>
      <c r="C52" s="180" t="s">
        <v>32</v>
      </c>
      <c r="D52" s="180" t="s">
        <v>176</v>
      </c>
      <c r="E52" s="180">
        <v>45</v>
      </c>
      <c r="F52" s="180">
        <v>88014</v>
      </c>
      <c r="G52" s="180">
        <v>4560</v>
      </c>
      <c r="H52" s="180">
        <v>8530</v>
      </c>
      <c r="I52" s="180">
        <v>5940414.46</v>
      </c>
      <c r="J52" s="180">
        <v>1904737.13</v>
      </c>
      <c r="K52" s="180">
        <v>1446192.53</v>
      </c>
      <c r="L52" s="180">
        <v>10343768.720000001</v>
      </c>
    </row>
    <row r="53" spans="1:12">
      <c r="A53" s="180">
        <v>2007</v>
      </c>
      <c r="B53" s="180" t="s">
        <v>175</v>
      </c>
      <c r="C53" s="180" t="s">
        <v>32</v>
      </c>
      <c r="D53" s="180" t="s">
        <v>176</v>
      </c>
      <c r="E53" s="180">
        <v>50</v>
      </c>
      <c r="F53" s="180">
        <v>85775</v>
      </c>
      <c r="G53" s="180">
        <v>6426</v>
      </c>
      <c r="H53" s="180">
        <v>11328</v>
      </c>
      <c r="I53" s="180">
        <v>8192412.9400000004</v>
      </c>
      <c r="J53" s="180">
        <v>2545101.59</v>
      </c>
      <c r="K53" s="180">
        <v>2003624.24</v>
      </c>
      <c r="L53" s="180">
        <v>13978310.189999999</v>
      </c>
    </row>
    <row r="54" spans="1:12">
      <c r="A54" s="180">
        <v>2007</v>
      </c>
      <c r="B54" s="180" t="s">
        <v>175</v>
      </c>
      <c r="C54" s="180" t="s">
        <v>32</v>
      </c>
      <c r="D54" s="180" t="s">
        <v>176</v>
      </c>
      <c r="E54" s="180">
        <v>55</v>
      </c>
      <c r="F54" s="180">
        <v>82728</v>
      </c>
      <c r="G54" s="180">
        <v>8736</v>
      </c>
      <c r="H54" s="180">
        <v>17041</v>
      </c>
      <c r="I54" s="180">
        <v>13037137.359999999</v>
      </c>
      <c r="J54" s="180">
        <v>3481377.31</v>
      </c>
      <c r="K54" s="180">
        <v>3656050.65</v>
      </c>
      <c r="L54" s="180">
        <v>21913055.420000002</v>
      </c>
    </row>
    <row r="55" spans="1:12">
      <c r="A55" s="180">
        <v>2007</v>
      </c>
      <c r="B55" s="180" t="s">
        <v>175</v>
      </c>
      <c r="C55" s="180" t="s">
        <v>32</v>
      </c>
      <c r="D55" s="180" t="s">
        <v>176</v>
      </c>
      <c r="E55" s="180">
        <v>60</v>
      </c>
      <c r="F55" s="180">
        <v>69029</v>
      </c>
      <c r="G55" s="180">
        <v>9578</v>
      </c>
      <c r="H55" s="180">
        <v>21209</v>
      </c>
      <c r="I55" s="180">
        <v>16353639.52</v>
      </c>
      <c r="J55" s="180">
        <v>4258212.0199999996</v>
      </c>
      <c r="K55" s="180">
        <v>4493038.8899999997</v>
      </c>
      <c r="L55" s="180">
        <v>26947669.199999999</v>
      </c>
    </row>
    <row r="56" spans="1:12">
      <c r="A56" s="180">
        <v>2007</v>
      </c>
      <c r="B56" s="180" t="s">
        <v>175</v>
      </c>
      <c r="C56" s="180" t="s">
        <v>32</v>
      </c>
      <c r="D56" s="180" t="s">
        <v>176</v>
      </c>
      <c r="E56" s="180">
        <v>65</v>
      </c>
      <c r="F56" s="180">
        <v>49078</v>
      </c>
      <c r="G56" s="180">
        <v>8867</v>
      </c>
      <c r="H56" s="180">
        <v>21179</v>
      </c>
      <c r="I56" s="180">
        <v>15578210.130000001</v>
      </c>
      <c r="J56" s="180">
        <v>4384635.92</v>
      </c>
      <c r="K56" s="180">
        <v>5404188.2800000003</v>
      </c>
      <c r="L56" s="180">
        <v>26763212.289999999</v>
      </c>
    </row>
    <row r="57" spans="1:12">
      <c r="A57" s="180">
        <v>2007</v>
      </c>
      <c r="B57" s="180" t="s">
        <v>175</v>
      </c>
      <c r="C57" s="180" t="s">
        <v>32</v>
      </c>
      <c r="D57" s="180" t="s">
        <v>176</v>
      </c>
      <c r="E57" s="180">
        <v>70</v>
      </c>
      <c r="F57" s="180">
        <v>35327</v>
      </c>
      <c r="G57" s="180">
        <v>7626</v>
      </c>
      <c r="H57" s="180">
        <v>20819</v>
      </c>
      <c r="I57" s="180">
        <v>15090729.640000001</v>
      </c>
      <c r="J57" s="180">
        <v>4045352.87</v>
      </c>
      <c r="K57" s="180">
        <v>4488527.4400000004</v>
      </c>
      <c r="L57" s="180">
        <v>24681168.949999999</v>
      </c>
    </row>
    <row r="58" spans="1:12">
      <c r="A58" s="180">
        <v>2007</v>
      </c>
      <c r="B58" s="180" t="s">
        <v>175</v>
      </c>
      <c r="C58" s="180" t="s">
        <v>32</v>
      </c>
      <c r="D58" s="180" t="s">
        <v>176</v>
      </c>
      <c r="E58" s="180">
        <v>75</v>
      </c>
      <c r="F58" s="180">
        <v>29661</v>
      </c>
      <c r="G58" s="180">
        <v>8188</v>
      </c>
      <c r="H58" s="180">
        <v>26878</v>
      </c>
      <c r="I58" s="180">
        <v>17771758.32</v>
      </c>
      <c r="J58" s="180">
        <v>4578746.29</v>
      </c>
      <c r="K58" s="180">
        <v>4676328.16</v>
      </c>
      <c r="L58" s="180">
        <v>28127103.460000001</v>
      </c>
    </row>
    <row r="59" spans="1:12">
      <c r="A59" s="180">
        <v>2007</v>
      </c>
      <c r="B59" s="180" t="s">
        <v>175</v>
      </c>
      <c r="C59" s="180" t="s">
        <v>32</v>
      </c>
      <c r="D59" s="180" t="s">
        <v>176</v>
      </c>
      <c r="E59" s="180">
        <v>80</v>
      </c>
      <c r="F59" s="180">
        <v>15994</v>
      </c>
      <c r="G59" s="180">
        <v>4760</v>
      </c>
      <c r="H59" s="180">
        <v>18604</v>
      </c>
      <c r="I59" s="180">
        <v>10842351.039999999</v>
      </c>
      <c r="J59" s="180">
        <v>2398318.0499999998</v>
      </c>
      <c r="K59" s="180">
        <v>2395730.29</v>
      </c>
      <c r="L59" s="180">
        <v>16158231.77</v>
      </c>
    </row>
    <row r="60" spans="1:12">
      <c r="A60" s="180">
        <v>2007</v>
      </c>
      <c r="B60" s="180" t="s">
        <v>175</v>
      </c>
      <c r="C60" s="180" t="s">
        <v>32</v>
      </c>
      <c r="D60" s="180" t="s">
        <v>176</v>
      </c>
      <c r="E60" s="180">
        <v>85</v>
      </c>
      <c r="F60" s="180">
        <v>6012</v>
      </c>
      <c r="G60" s="180">
        <v>2236</v>
      </c>
      <c r="H60" s="180">
        <v>11348</v>
      </c>
      <c r="I60" s="180">
        <v>5719107.0999999996</v>
      </c>
      <c r="J60" s="180">
        <v>914901.29</v>
      </c>
      <c r="K60" s="180">
        <v>935797.26</v>
      </c>
      <c r="L60" s="180">
        <v>7826628.6600000001</v>
      </c>
    </row>
    <row r="61" spans="1:12">
      <c r="A61" s="180">
        <v>2007</v>
      </c>
      <c r="B61" s="180" t="s">
        <v>175</v>
      </c>
      <c r="C61" s="180" t="s">
        <v>32</v>
      </c>
      <c r="D61" s="180" t="s">
        <v>176</v>
      </c>
      <c r="E61" s="180">
        <v>90</v>
      </c>
      <c r="F61" s="180">
        <v>2297</v>
      </c>
      <c r="G61" s="180">
        <v>789</v>
      </c>
      <c r="H61" s="180">
        <v>4932</v>
      </c>
      <c r="I61" s="180">
        <v>2331196.0099999998</v>
      </c>
      <c r="J61" s="180">
        <v>319829.44</v>
      </c>
      <c r="K61" s="180">
        <v>322856.7</v>
      </c>
      <c r="L61" s="180">
        <v>3057440.46</v>
      </c>
    </row>
    <row r="62" spans="1:12">
      <c r="A62" s="180">
        <v>2007</v>
      </c>
      <c r="B62" s="180" t="s">
        <v>175</v>
      </c>
      <c r="C62" s="180" t="s">
        <v>32</v>
      </c>
      <c r="D62" s="180" t="s">
        <v>176</v>
      </c>
      <c r="E62" s="180">
        <v>95</v>
      </c>
      <c r="F62" s="180">
        <v>485</v>
      </c>
      <c r="G62" s="180">
        <v>153</v>
      </c>
      <c r="H62" s="180">
        <v>1000</v>
      </c>
      <c r="I62" s="180">
        <v>431735.4</v>
      </c>
      <c r="J62" s="180">
        <v>47559.68</v>
      </c>
      <c r="K62" s="180">
        <v>31302</v>
      </c>
      <c r="L62" s="180">
        <v>520711.7</v>
      </c>
    </row>
    <row r="63" spans="1:12">
      <c r="A63" s="180">
        <v>2007</v>
      </c>
      <c r="B63" s="180" t="s">
        <v>175</v>
      </c>
      <c r="C63" s="180" t="s">
        <v>32</v>
      </c>
      <c r="D63" s="180" t="s">
        <v>177</v>
      </c>
      <c r="E63" s="180">
        <v>0</v>
      </c>
      <c r="F63" s="180">
        <v>60012</v>
      </c>
      <c r="G63" s="180">
        <v>1518</v>
      </c>
      <c r="H63" s="180">
        <v>7242</v>
      </c>
      <c r="I63" s="180">
        <v>3115475.47</v>
      </c>
      <c r="J63" s="180">
        <v>488250.41</v>
      </c>
      <c r="K63" s="180">
        <v>140785.42000000001</v>
      </c>
      <c r="L63" s="180">
        <v>3979187.16</v>
      </c>
    </row>
    <row r="64" spans="1:12">
      <c r="A64" s="180">
        <v>2007</v>
      </c>
      <c r="B64" s="180" t="s">
        <v>175</v>
      </c>
      <c r="C64" s="180" t="s">
        <v>32</v>
      </c>
      <c r="D64" s="180" t="s">
        <v>177</v>
      </c>
      <c r="E64" s="180">
        <v>5</v>
      </c>
      <c r="F64" s="180">
        <v>60843</v>
      </c>
      <c r="G64" s="180">
        <v>716</v>
      </c>
      <c r="H64" s="180">
        <v>1249</v>
      </c>
      <c r="I64" s="180">
        <v>625860.56000000006</v>
      </c>
      <c r="J64" s="180">
        <v>228745.95</v>
      </c>
      <c r="K64" s="180">
        <v>90829.92</v>
      </c>
      <c r="L64" s="180">
        <v>1069780.57</v>
      </c>
    </row>
    <row r="65" spans="1:12">
      <c r="A65" s="180">
        <v>2007</v>
      </c>
      <c r="B65" s="180" t="s">
        <v>175</v>
      </c>
      <c r="C65" s="180" t="s">
        <v>32</v>
      </c>
      <c r="D65" s="180" t="s">
        <v>177</v>
      </c>
      <c r="E65" s="180">
        <v>10</v>
      </c>
      <c r="F65" s="180">
        <v>66670</v>
      </c>
      <c r="G65" s="180">
        <v>714</v>
      </c>
      <c r="H65" s="180">
        <v>1108</v>
      </c>
      <c r="I65" s="180">
        <v>745415.66</v>
      </c>
      <c r="J65" s="180">
        <v>259546.41</v>
      </c>
      <c r="K65" s="180">
        <v>261738.12</v>
      </c>
      <c r="L65" s="180">
        <v>1397180.78</v>
      </c>
    </row>
    <row r="66" spans="1:12">
      <c r="A66" s="180">
        <v>2007</v>
      </c>
      <c r="B66" s="180" t="s">
        <v>175</v>
      </c>
      <c r="C66" s="180" t="s">
        <v>32</v>
      </c>
      <c r="D66" s="180" t="s">
        <v>177</v>
      </c>
      <c r="E66" s="180">
        <v>15</v>
      </c>
      <c r="F66" s="180">
        <v>71494</v>
      </c>
      <c r="G66" s="180">
        <v>2094</v>
      </c>
      <c r="H66" s="180">
        <v>4259</v>
      </c>
      <c r="I66" s="180">
        <v>2507721.9900000002</v>
      </c>
      <c r="J66" s="180">
        <v>593257.01</v>
      </c>
      <c r="K66" s="180">
        <v>266013.08</v>
      </c>
      <c r="L66" s="180">
        <v>3759444.14</v>
      </c>
    </row>
    <row r="67" spans="1:12">
      <c r="A67" s="180">
        <v>2007</v>
      </c>
      <c r="B67" s="180" t="s">
        <v>175</v>
      </c>
      <c r="C67" s="180" t="s">
        <v>32</v>
      </c>
      <c r="D67" s="180" t="s">
        <v>177</v>
      </c>
      <c r="E67" s="180">
        <v>20</v>
      </c>
      <c r="F67" s="180">
        <v>56848</v>
      </c>
      <c r="G67" s="180">
        <v>2384</v>
      </c>
      <c r="H67" s="180">
        <v>4616</v>
      </c>
      <c r="I67" s="180">
        <v>3136383.23</v>
      </c>
      <c r="J67" s="180">
        <v>844228.26</v>
      </c>
      <c r="K67" s="180">
        <v>320998.99</v>
      </c>
      <c r="L67" s="180">
        <v>4790707.24</v>
      </c>
    </row>
    <row r="68" spans="1:12">
      <c r="A68" s="180">
        <v>2007</v>
      </c>
      <c r="B68" s="180" t="s">
        <v>175</v>
      </c>
      <c r="C68" s="180" t="s">
        <v>32</v>
      </c>
      <c r="D68" s="180" t="s">
        <v>177</v>
      </c>
      <c r="E68" s="180">
        <v>25</v>
      </c>
      <c r="F68" s="180">
        <v>53288</v>
      </c>
      <c r="G68" s="180">
        <v>3440</v>
      </c>
      <c r="H68" s="180">
        <v>9541</v>
      </c>
      <c r="I68" s="180">
        <v>6819522.5099999998</v>
      </c>
      <c r="J68" s="180">
        <v>1641795.64</v>
      </c>
      <c r="K68" s="180">
        <v>366348.55</v>
      </c>
      <c r="L68" s="180">
        <v>9843234.5600000005</v>
      </c>
    </row>
    <row r="69" spans="1:12">
      <c r="A69" s="180">
        <v>2007</v>
      </c>
      <c r="B69" s="180" t="s">
        <v>175</v>
      </c>
      <c r="C69" s="180" t="s">
        <v>32</v>
      </c>
      <c r="D69" s="180" t="s">
        <v>177</v>
      </c>
      <c r="E69" s="180">
        <v>30</v>
      </c>
      <c r="F69" s="180">
        <v>77739</v>
      </c>
      <c r="G69" s="180">
        <v>7147</v>
      </c>
      <c r="H69" s="180">
        <v>20993</v>
      </c>
      <c r="I69" s="180">
        <v>16000172.42</v>
      </c>
      <c r="J69" s="180">
        <v>3613936.25</v>
      </c>
      <c r="K69" s="180">
        <v>508809.56</v>
      </c>
      <c r="L69" s="180">
        <v>22047103.670000002</v>
      </c>
    </row>
    <row r="70" spans="1:12">
      <c r="A70" s="180">
        <v>2007</v>
      </c>
      <c r="B70" s="180" t="s">
        <v>175</v>
      </c>
      <c r="C70" s="180" t="s">
        <v>32</v>
      </c>
      <c r="D70" s="180" t="s">
        <v>177</v>
      </c>
      <c r="E70" s="180">
        <v>35</v>
      </c>
      <c r="F70" s="180">
        <v>91419</v>
      </c>
      <c r="G70" s="180">
        <v>8403</v>
      </c>
      <c r="H70" s="180">
        <v>21489</v>
      </c>
      <c r="I70" s="180">
        <v>15932904.550000001</v>
      </c>
      <c r="J70" s="180">
        <v>3709964.01</v>
      </c>
      <c r="K70" s="180">
        <v>723076.93</v>
      </c>
      <c r="L70" s="180">
        <v>22604286.039999999</v>
      </c>
    </row>
    <row r="71" spans="1:12">
      <c r="A71" s="180">
        <v>2007</v>
      </c>
      <c r="B71" s="180" t="s">
        <v>175</v>
      </c>
      <c r="C71" s="180" t="s">
        <v>32</v>
      </c>
      <c r="D71" s="180" t="s">
        <v>177</v>
      </c>
      <c r="E71" s="180">
        <v>40</v>
      </c>
      <c r="F71" s="180">
        <v>89014</v>
      </c>
      <c r="G71" s="180">
        <v>6623</v>
      </c>
      <c r="H71" s="180">
        <v>13726</v>
      </c>
      <c r="I71" s="180">
        <v>9135321.7400000002</v>
      </c>
      <c r="J71" s="180">
        <v>2475928.0499999998</v>
      </c>
      <c r="K71" s="180">
        <v>977434.01</v>
      </c>
      <c r="L71" s="180">
        <v>14205839.18</v>
      </c>
    </row>
    <row r="72" spans="1:12">
      <c r="A72" s="180">
        <v>2007</v>
      </c>
      <c r="B72" s="180" t="s">
        <v>175</v>
      </c>
      <c r="C72" s="180" t="s">
        <v>32</v>
      </c>
      <c r="D72" s="180" t="s">
        <v>177</v>
      </c>
      <c r="E72" s="180">
        <v>45</v>
      </c>
      <c r="F72" s="180">
        <v>94460</v>
      </c>
      <c r="G72" s="180">
        <v>6933</v>
      </c>
      <c r="H72" s="180">
        <v>14202</v>
      </c>
      <c r="I72" s="180">
        <v>9094037.2100000009</v>
      </c>
      <c r="J72" s="180">
        <v>2677839.9900000002</v>
      </c>
      <c r="K72" s="180">
        <v>1309085.8500000001</v>
      </c>
      <c r="L72" s="180">
        <v>14655874.52</v>
      </c>
    </row>
    <row r="73" spans="1:12">
      <c r="A73" s="180">
        <v>2007</v>
      </c>
      <c r="B73" s="180" t="s">
        <v>175</v>
      </c>
      <c r="C73" s="180" t="s">
        <v>32</v>
      </c>
      <c r="D73" s="180" t="s">
        <v>177</v>
      </c>
      <c r="E73" s="180">
        <v>50</v>
      </c>
      <c r="F73" s="180">
        <v>92740</v>
      </c>
      <c r="G73" s="180">
        <v>8662</v>
      </c>
      <c r="H73" s="180">
        <v>16480</v>
      </c>
      <c r="I73" s="180">
        <v>10997443.49</v>
      </c>
      <c r="J73" s="180">
        <v>3156406.3</v>
      </c>
      <c r="K73" s="180">
        <v>2069017.2</v>
      </c>
      <c r="L73" s="180">
        <v>18030496.079999998</v>
      </c>
    </row>
    <row r="74" spans="1:12">
      <c r="A74" s="180">
        <v>2007</v>
      </c>
      <c r="B74" s="180" t="s">
        <v>175</v>
      </c>
      <c r="C74" s="180" t="s">
        <v>32</v>
      </c>
      <c r="D74" s="180" t="s">
        <v>177</v>
      </c>
      <c r="E74" s="180">
        <v>55</v>
      </c>
      <c r="F74" s="180">
        <v>87859</v>
      </c>
      <c r="G74" s="180">
        <v>10457</v>
      </c>
      <c r="H74" s="180">
        <v>21469</v>
      </c>
      <c r="I74" s="180">
        <v>14229993.77</v>
      </c>
      <c r="J74" s="180">
        <v>3575071.27</v>
      </c>
      <c r="K74" s="180">
        <v>3366157.12</v>
      </c>
      <c r="L74" s="180">
        <v>23085239.5</v>
      </c>
    </row>
    <row r="75" spans="1:12">
      <c r="A75" s="180">
        <v>2007</v>
      </c>
      <c r="B75" s="180" t="s">
        <v>175</v>
      </c>
      <c r="C75" s="180" t="s">
        <v>32</v>
      </c>
      <c r="D75" s="180" t="s">
        <v>177</v>
      </c>
      <c r="E75" s="180">
        <v>60</v>
      </c>
      <c r="F75" s="180">
        <v>70305</v>
      </c>
      <c r="G75" s="180">
        <v>10135</v>
      </c>
      <c r="H75" s="180">
        <v>22890</v>
      </c>
      <c r="I75" s="180">
        <v>15363323.75</v>
      </c>
      <c r="J75" s="180">
        <v>3823511.24</v>
      </c>
      <c r="K75" s="180">
        <v>3375979.48</v>
      </c>
      <c r="L75" s="180">
        <v>24241709.199999999</v>
      </c>
    </row>
    <row r="76" spans="1:12">
      <c r="A76" s="180">
        <v>2007</v>
      </c>
      <c r="B76" s="180" t="s">
        <v>175</v>
      </c>
      <c r="C76" s="180" t="s">
        <v>32</v>
      </c>
      <c r="D76" s="180" t="s">
        <v>177</v>
      </c>
      <c r="E76" s="180">
        <v>65</v>
      </c>
      <c r="F76" s="180">
        <v>49620</v>
      </c>
      <c r="G76" s="180">
        <v>7920</v>
      </c>
      <c r="H76" s="180">
        <v>20352</v>
      </c>
      <c r="I76" s="180">
        <v>13802725.48</v>
      </c>
      <c r="J76" s="180">
        <v>3600904.08</v>
      </c>
      <c r="K76" s="180">
        <v>3523852.55</v>
      </c>
      <c r="L76" s="180">
        <v>22152661.469999999</v>
      </c>
    </row>
    <row r="77" spans="1:12">
      <c r="A77" s="180">
        <v>2007</v>
      </c>
      <c r="B77" s="180" t="s">
        <v>175</v>
      </c>
      <c r="C77" s="180" t="s">
        <v>32</v>
      </c>
      <c r="D77" s="180" t="s">
        <v>177</v>
      </c>
      <c r="E77" s="180">
        <v>70</v>
      </c>
      <c r="F77" s="180">
        <v>38656</v>
      </c>
      <c r="G77" s="180">
        <v>7459</v>
      </c>
      <c r="H77" s="180">
        <v>21771</v>
      </c>
      <c r="I77" s="180">
        <v>14098786.49</v>
      </c>
      <c r="J77" s="180">
        <v>3603972.25</v>
      </c>
      <c r="K77" s="180">
        <v>4014343.88</v>
      </c>
      <c r="L77" s="180">
        <v>22690446.739999998</v>
      </c>
    </row>
    <row r="78" spans="1:12">
      <c r="A78" s="180">
        <v>2007</v>
      </c>
      <c r="B78" s="180" t="s">
        <v>175</v>
      </c>
      <c r="C78" s="180" t="s">
        <v>32</v>
      </c>
      <c r="D78" s="180" t="s">
        <v>177</v>
      </c>
      <c r="E78" s="180">
        <v>75</v>
      </c>
      <c r="F78" s="180">
        <v>34715</v>
      </c>
      <c r="G78" s="180">
        <v>7526</v>
      </c>
      <c r="H78" s="180">
        <v>27764</v>
      </c>
      <c r="I78" s="180">
        <v>17109396.140000001</v>
      </c>
      <c r="J78" s="180">
        <v>3823914.95</v>
      </c>
      <c r="K78" s="180">
        <v>3883188.77</v>
      </c>
      <c r="L78" s="180">
        <v>25824185.649999999</v>
      </c>
    </row>
    <row r="79" spans="1:12">
      <c r="A79" s="180">
        <v>2007</v>
      </c>
      <c r="B79" s="180" t="s">
        <v>175</v>
      </c>
      <c r="C79" s="180" t="s">
        <v>32</v>
      </c>
      <c r="D79" s="180" t="s">
        <v>177</v>
      </c>
      <c r="E79" s="180">
        <v>80</v>
      </c>
      <c r="F79" s="180">
        <v>26606</v>
      </c>
      <c r="G79" s="180">
        <v>5814</v>
      </c>
      <c r="H79" s="180">
        <v>28860</v>
      </c>
      <c r="I79" s="180">
        <v>16109715.57</v>
      </c>
      <c r="J79" s="180">
        <v>3043841.84</v>
      </c>
      <c r="K79" s="180">
        <v>2855742.34</v>
      </c>
      <c r="L79" s="180">
        <v>23033025.399999999</v>
      </c>
    </row>
    <row r="80" spans="1:12">
      <c r="A80" s="180">
        <v>2007</v>
      </c>
      <c r="B80" s="180" t="s">
        <v>175</v>
      </c>
      <c r="C80" s="180" t="s">
        <v>32</v>
      </c>
      <c r="D80" s="180" t="s">
        <v>177</v>
      </c>
      <c r="E80" s="180">
        <v>85</v>
      </c>
      <c r="F80" s="180">
        <v>14966</v>
      </c>
      <c r="G80" s="180">
        <v>3438</v>
      </c>
      <c r="H80" s="180">
        <v>23459</v>
      </c>
      <c r="I80" s="180">
        <v>11566932.99</v>
      </c>
      <c r="J80" s="180">
        <v>1676468.95</v>
      </c>
      <c r="K80" s="180">
        <v>1582739.97</v>
      </c>
      <c r="L80" s="180">
        <v>15303853.539999999</v>
      </c>
    </row>
    <row r="81" spans="1:12">
      <c r="A81" s="180">
        <v>2007</v>
      </c>
      <c r="B81" s="180" t="s">
        <v>175</v>
      </c>
      <c r="C81" s="180" t="s">
        <v>32</v>
      </c>
      <c r="D81" s="180" t="s">
        <v>177</v>
      </c>
      <c r="E81" s="180">
        <v>90</v>
      </c>
      <c r="F81" s="180">
        <v>6656</v>
      </c>
      <c r="G81" s="180">
        <v>1477</v>
      </c>
      <c r="H81" s="180">
        <v>12907</v>
      </c>
      <c r="I81" s="180">
        <v>5818507.7400000002</v>
      </c>
      <c r="J81" s="180">
        <v>711807.65</v>
      </c>
      <c r="K81" s="180">
        <v>491748.09</v>
      </c>
      <c r="L81" s="180">
        <v>7189403.3899999997</v>
      </c>
    </row>
    <row r="82" spans="1:12">
      <c r="A82" s="180">
        <v>2007</v>
      </c>
      <c r="B82" s="180" t="s">
        <v>175</v>
      </c>
      <c r="C82" s="180" t="s">
        <v>32</v>
      </c>
      <c r="D82" s="180" t="s">
        <v>177</v>
      </c>
      <c r="E82" s="180">
        <v>95</v>
      </c>
      <c r="F82" s="180">
        <v>1909</v>
      </c>
      <c r="G82" s="180">
        <v>380</v>
      </c>
      <c r="H82" s="180">
        <v>3930</v>
      </c>
      <c r="I82" s="180">
        <v>1535458.24</v>
      </c>
      <c r="J82" s="180">
        <v>141273.91</v>
      </c>
      <c r="K82" s="180">
        <v>75067.199999999997</v>
      </c>
      <c r="L82" s="180">
        <v>1822321.55</v>
      </c>
    </row>
    <row r="83" spans="1:12">
      <c r="A83" s="180">
        <v>2007</v>
      </c>
      <c r="B83" s="180" t="s">
        <v>175</v>
      </c>
      <c r="C83" s="180" t="s">
        <v>33</v>
      </c>
      <c r="D83" s="180" t="s">
        <v>176</v>
      </c>
      <c r="E83" s="180">
        <v>0</v>
      </c>
      <c r="F83" s="180">
        <v>50917</v>
      </c>
      <c r="G83" s="180">
        <v>1788</v>
      </c>
      <c r="H83" s="180">
        <v>6604</v>
      </c>
      <c r="I83" s="180">
        <v>3708742.08</v>
      </c>
      <c r="J83" s="180">
        <v>537049.9</v>
      </c>
      <c r="K83" s="180">
        <v>40521.71</v>
      </c>
      <c r="L83" s="180">
        <v>4662359.8</v>
      </c>
    </row>
    <row r="84" spans="1:12">
      <c r="A84" s="180">
        <v>2007</v>
      </c>
      <c r="B84" s="180" t="s">
        <v>175</v>
      </c>
      <c r="C84" s="180" t="s">
        <v>33</v>
      </c>
      <c r="D84" s="180" t="s">
        <v>176</v>
      </c>
      <c r="E84" s="180">
        <v>5</v>
      </c>
      <c r="F84" s="180">
        <v>53823</v>
      </c>
      <c r="G84" s="180">
        <v>800</v>
      </c>
      <c r="H84" s="180">
        <v>1244</v>
      </c>
      <c r="I84" s="180">
        <v>836157.11</v>
      </c>
      <c r="J84" s="180">
        <v>208008.63</v>
      </c>
      <c r="K84" s="180">
        <v>107617.55</v>
      </c>
      <c r="L84" s="180">
        <v>1336935.73</v>
      </c>
    </row>
    <row r="85" spans="1:12">
      <c r="A85" s="180">
        <v>2007</v>
      </c>
      <c r="B85" s="180" t="s">
        <v>175</v>
      </c>
      <c r="C85" s="180" t="s">
        <v>33</v>
      </c>
      <c r="D85" s="180" t="s">
        <v>176</v>
      </c>
      <c r="E85" s="180">
        <v>10</v>
      </c>
      <c r="F85" s="180">
        <v>57723</v>
      </c>
      <c r="G85" s="180">
        <v>710</v>
      </c>
      <c r="H85" s="180">
        <v>1156</v>
      </c>
      <c r="I85" s="180">
        <v>905289.25</v>
      </c>
      <c r="J85" s="180">
        <v>223592.83</v>
      </c>
      <c r="K85" s="180">
        <v>114454.22</v>
      </c>
      <c r="L85" s="180">
        <v>1533617.6</v>
      </c>
    </row>
    <row r="86" spans="1:12">
      <c r="A86" s="180">
        <v>2007</v>
      </c>
      <c r="B86" s="180" t="s">
        <v>175</v>
      </c>
      <c r="C86" s="180" t="s">
        <v>33</v>
      </c>
      <c r="D86" s="180" t="s">
        <v>176</v>
      </c>
      <c r="E86" s="180">
        <v>15</v>
      </c>
      <c r="F86" s="180">
        <v>60039</v>
      </c>
      <c r="G86" s="180">
        <v>1263</v>
      </c>
      <c r="H86" s="180">
        <v>2062</v>
      </c>
      <c r="I86" s="180">
        <v>1756753.15</v>
      </c>
      <c r="J86" s="180">
        <v>447519.72</v>
      </c>
      <c r="K86" s="180">
        <v>295019.02</v>
      </c>
      <c r="L86" s="180">
        <v>2940410.24</v>
      </c>
    </row>
    <row r="87" spans="1:12">
      <c r="A87" s="180">
        <v>2007</v>
      </c>
      <c r="B87" s="180" t="s">
        <v>175</v>
      </c>
      <c r="C87" s="180" t="s">
        <v>33</v>
      </c>
      <c r="D87" s="180" t="s">
        <v>176</v>
      </c>
      <c r="E87" s="180">
        <v>20</v>
      </c>
      <c r="F87" s="180">
        <v>40246</v>
      </c>
      <c r="G87" s="180">
        <v>1050</v>
      </c>
      <c r="H87" s="180">
        <v>1985</v>
      </c>
      <c r="I87" s="180">
        <v>1444675.6</v>
      </c>
      <c r="J87" s="180">
        <v>327999.39</v>
      </c>
      <c r="K87" s="180">
        <v>185150.22</v>
      </c>
      <c r="L87" s="180">
        <v>2396369.38</v>
      </c>
    </row>
    <row r="88" spans="1:12">
      <c r="A88" s="180">
        <v>2007</v>
      </c>
      <c r="B88" s="180" t="s">
        <v>175</v>
      </c>
      <c r="C88" s="180" t="s">
        <v>33</v>
      </c>
      <c r="D88" s="180" t="s">
        <v>176</v>
      </c>
      <c r="E88" s="180">
        <v>25</v>
      </c>
      <c r="F88" s="180">
        <v>32334</v>
      </c>
      <c r="G88" s="180">
        <v>961</v>
      </c>
      <c r="H88" s="180">
        <v>1766</v>
      </c>
      <c r="I88" s="180">
        <v>1152549.24</v>
      </c>
      <c r="J88" s="180">
        <v>284751.53999999998</v>
      </c>
      <c r="K88" s="180">
        <v>292416.94</v>
      </c>
      <c r="L88" s="180">
        <v>2131318.46</v>
      </c>
    </row>
    <row r="89" spans="1:12">
      <c r="A89" s="180">
        <v>2007</v>
      </c>
      <c r="B89" s="180" t="s">
        <v>175</v>
      </c>
      <c r="C89" s="180" t="s">
        <v>33</v>
      </c>
      <c r="D89" s="180" t="s">
        <v>176</v>
      </c>
      <c r="E89" s="180">
        <v>30</v>
      </c>
      <c r="F89" s="180">
        <v>48525</v>
      </c>
      <c r="G89" s="180">
        <v>1364</v>
      </c>
      <c r="H89" s="180">
        <v>2383</v>
      </c>
      <c r="I89" s="180">
        <v>1726830.17</v>
      </c>
      <c r="J89" s="180">
        <v>459458.03</v>
      </c>
      <c r="K89" s="180">
        <v>309047.18</v>
      </c>
      <c r="L89" s="180">
        <v>3074132.84</v>
      </c>
    </row>
    <row r="90" spans="1:12">
      <c r="A90" s="180">
        <v>2007</v>
      </c>
      <c r="B90" s="180" t="s">
        <v>175</v>
      </c>
      <c r="C90" s="180" t="s">
        <v>33</v>
      </c>
      <c r="D90" s="180" t="s">
        <v>176</v>
      </c>
      <c r="E90" s="180">
        <v>35</v>
      </c>
      <c r="F90" s="180">
        <v>58627</v>
      </c>
      <c r="G90" s="180">
        <v>2006</v>
      </c>
      <c r="H90" s="180">
        <v>3376</v>
      </c>
      <c r="I90" s="180">
        <v>2451130.5299999998</v>
      </c>
      <c r="J90" s="180">
        <v>679517.45</v>
      </c>
      <c r="K90" s="180">
        <v>510548.7</v>
      </c>
      <c r="L90" s="180">
        <v>4367887.25</v>
      </c>
    </row>
    <row r="91" spans="1:12">
      <c r="A91" s="180">
        <v>2007</v>
      </c>
      <c r="B91" s="180" t="s">
        <v>175</v>
      </c>
      <c r="C91" s="180" t="s">
        <v>33</v>
      </c>
      <c r="D91" s="180" t="s">
        <v>176</v>
      </c>
      <c r="E91" s="180">
        <v>40</v>
      </c>
      <c r="F91" s="180">
        <v>60976</v>
      </c>
      <c r="G91" s="180">
        <v>2593</v>
      </c>
      <c r="H91" s="180">
        <v>4421</v>
      </c>
      <c r="I91" s="180">
        <v>3162920.58</v>
      </c>
      <c r="J91" s="180">
        <v>920508.41</v>
      </c>
      <c r="K91" s="180">
        <v>537291.4</v>
      </c>
      <c r="L91" s="180">
        <v>5575459.54</v>
      </c>
    </row>
    <row r="92" spans="1:12">
      <c r="A92" s="180">
        <v>2007</v>
      </c>
      <c r="B92" s="180" t="s">
        <v>175</v>
      </c>
      <c r="C92" s="180" t="s">
        <v>33</v>
      </c>
      <c r="D92" s="180" t="s">
        <v>176</v>
      </c>
      <c r="E92" s="180">
        <v>45</v>
      </c>
      <c r="F92" s="180">
        <v>67291</v>
      </c>
      <c r="G92" s="180">
        <v>3647</v>
      </c>
      <c r="H92" s="180">
        <v>6147</v>
      </c>
      <c r="I92" s="180">
        <v>4775800.96</v>
      </c>
      <c r="J92" s="180">
        <v>1349618.11</v>
      </c>
      <c r="K92" s="180">
        <v>904467.33</v>
      </c>
      <c r="L92" s="180">
        <v>8287139.5300000003</v>
      </c>
    </row>
    <row r="93" spans="1:12">
      <c r="A93" s="180">
        <v>2007</v>
      </c>
      <c r="B93" s="180" t="s">
        <v>175</v>
      </c>
      <c r="C93" s="180" t="s">
        <v>33</v>
      </c>
      <c r="D93" s="180" t="s">
        <v>176</v>
      </c>
      <c r="E93" s="180">
        <v>50</v>
      </c>
      <c r="F93" s="180">
        <v>66502</v>
      </c>
      <c r="G93" s="180">
        <v>5172</v>
      </c>
      <c r="H93" s="180">
        <v>9299</v>
      </c>
      <c r="I93" s="180">
        <v>7508655.9100000001</v>
      </c>
      <c r="J93" s="180">
        <v>2035356.78</v>
      </c>
      <c r="K93" s="180">
        <v>1501403.51</v>
      </c>
      <c r="L93" s="180">
        <v>12725282.720000001</v>
      </c>
    </row>
    <row r="94" spans="1:12">
      <c r="A94" s="180">
        <v>2007</v>
      </c>
      <c r="B94" s="180" t="s">
        <v>175</v>
      </c>
      <c r="C94" s="180" t="s">
        <v>33</v>
      </c>
      <c r="D94" s="180" t="s">
        <v>176</v>
      </c>
      <c r="E94" s="180">
        <v>55</v>
      </c>
      <c r="F94" s="180">
        <v>66458</v>
      </c>
      <c r="G94" s="180">
        <v>8017</v>
      </c>
      <c r="H94" s="180">
        <v>16084</v>
      </c>
      <c r="I94" s="180">
        <v>12525982.66</v>
      </c>
      <c r="J94" s="180">
        <v>2861726.66</v>
      </c>
      <c r="K94" s="180">
        <v>3048462.79</v>
      </c>
      <c r="L94" s="180">
        <v>20856942.829999998</v>
      </c>
    </row>
    <row r="95" spans="1:12">
      <c r="A95" s="180">
        <v>2007</v>
      </c>
      <c r="B95" s="180" t="s">
        <v>175</v>
      </c>
      <c r="C95" s="180" t="s">
        <v>33</v>
      </c>
      <c r="D95" s="180" t="s">
        <v>176</v>
      </c>
      <c r="E95" s="180">
        <v>60</v>
      </c>
      <c r="F95" s="180">
        <v>55843</v>
      </c>
      <c r="G95" s="180">
        <v>8076</v>
      </c>
      <c r="H95" s="180">
        <v>18496</v>
      </c>
      <c r="I95" s="180">
        <v>15116139.93</v>
      </c>
      <c r="J95" s="180">
        <v>3427428.43</v>
      </c>
      <c r="K95" s="180">
        <v>4416787.87</v>
      </c>
      <c r="L95" s="180">
        <v>25660419.789999999</v>
      </c>
    </row>
    <row r="96" spans="1:12">
      <c r="A96" s="180">
        <v>2007</v>
      </c>
      <c r="B96" s="180" t="s">
        <v>175</v>
      </c>
      <c r="C96" s="180" t="s">
        <v>33</v>
      </c>
      <c r="D96" s="180" t="s">
        <v>176</v>
      </c>
      <c r="E96" s="180">
        <v>65</v>
      </c>
      <c r="F96" s="180">
        <v>38847</v>
      </c>
      <c r="G96" s="180">
        <v>6981</v>
      </c>
      <c r="H96" s="180">
        <v>16598</v>
      </c>
      <c r="I96" s="180">
        <v>13157742.380000001</v>
      </c>
      <c r="J96" s="180">
        <v>3237878.79</v>
      </c>
      <c r="K96" s="180">
        <v>3695328.13</v>
      </c>
      <c r="L96" s="180">
        <v>22455633.98</v>
      </c>
    </row>
    <row r="97" spans="1:12">
      <c r="A97" s="180">
        <v>2007</v>
      </c>
      <c r="B97" s="180" t="s">
        <v>175</v>
      </c>
      <c r="C97" s="180" t="s">
        <v>33</v>
      </c>
      <c r="D97" s="180" t="s">
        <v>176</v>
      </c>
      <c r="E97" s="180">
        <v>70</v>
      </c>
      <c r="F97" s="180">
        <v>26683</v>
      </c>
      <c r="G97" s="180">
        <v>6048</v>
      </c>
      <c r="H97" s="180">
        <v>15308</v>
      </c>
      <c r="I97" s="180">
        <v>11833075.67</v>
      </c>
      <c r="J97" s="180">
        <v>2844372.19</v>
      </c>
      <c r="K97" s="180">
        <v>3333066.56</v>
      </c>
      <c r="L97" s="180">
        <v>19706223.969999999</v>
      </c>
    </row>
    <row r="98" spans="1:12">
      <c r="A98" s="180">
        <v>2007</v>
      </c>
      <c r="B98" s="180" t="s">
        <v>175</v>
      </c>
      <c r="C98" s="180" t="s">
        <v>33</v>
      </c>
      <c r="D98" s="180" t="s">
        <v>176</v>
      </c>
      <c r="E98" s="180">
        <v>75</v>
      </c>
      <c r="F98" s="180">
        <v>20852</v>
      </c>
      <c r="G98" s="180">
        <v>6125</v>
      </c>
      <c r="H98" s="180">
        <v>18286</v>
      </c>
      <c r="I98" s="180">
        <v>12661242.42</v>
      </c>
      <c r="J98" s="180">
        <v>2683732.44</v>
      </c>
      <c r="K98" s="180">
        <v>3003463.46</v>
      </c>
      <c r="L98" s="180">
        <v>20025332.879999999</v>
      </c>
    </row>
    <row r="99" spans="1:12">
      <c r="A99" s="180">
        <v>2007</v>
      </c>
      <c r="B99" s="180" t="s">
        <v>175</v>
      </c>
      <c r="C99" s="180" t="s">
        <v>33</v>
      </c>
      <c r="D99" s="180" t="s">
        <v>176</v>
      </c>
      <c r="E99" s="180">
        <v>80</v>
      </c>
      <c r="F99" s="180">
        <v>10563</v>
      </c>
      <c r="G99" s="180">
        <v>3122</v>
      </c>
      <c r="H99" s="180">
        <v>10947</v>
      </c>
      <c r="I99" s="180">
        <v>6860097.8399999999</v>
      </c>
      <c r="J99" s="180">
        <v>1327993.3899999999</v>
      </c>
      <c r="K99" s="180">
        <v>1670458.78</v>
      </c>
      <c r="L99" s="180">
        <v>10575671.17</v>
      </c>
    </row>
    <row r="100" spans="1:12">
      <c r="A100" s="180">
        <v>2007</v>
      </c>
      <c r="B100" s="180" t="s">
        <v>175</v>
      </c>
      <c r="C100" s="180" t="s">
        <v>33</v>
      </c>
      <c r="D100" s="180" t="s">
        <v>176</v>
      </c>
      <c r="E100" s="180">
        <v>85</v>
      </c>
      <c r="F100" s="180">
        <v>3694</v>
      </c>
      <c r="G100" s="180">
        <v>1299</v>
      </c>
      <c r="H100" s="180">
        <v>5964</v>
      </c>
      <c r="I100" s="180">
        <v>3134125.95</v>
      </c>
      <c r="J100" s="180">
        <v>454535.97</v>
      </c>
      <c r="K100" s="180">
        <v>376003.06</v>
      </c>
      <c r="L100" s="180">
        <v>4260172.25</v>
      </c>
    </row>
    <row r="101" spans="1:12">
      <c r="A101" s="180">
        <v>2007</v>
      </c>
      <c r="B101" s="180" t="s">
        <v>175</v>
      </c>
      <c r="C101" s="180" t="s">
        <v>33</v>
      </c>
      <c r="D101" s="180" t="s">
        <v>176</v>
      </c>
      <c r="E101" s="180">
        <v>90</v>
      </c>
      <c r="F101" s="180">
        <v>1335</v>
      </c>
      <c r="G101" s="180">
        <v>340</v>
      </c>
      <c r="H101" s="180">
        <v>2019</v>
      </c>
      <c r="I101" s="180">
        <v>1009619.21</v>
      </c>
      <c r="J101" s="180">
        <v>116465.77</v>
      </c>
      <c r="K101" s="180">
        <v>45593.61</v>
      </c>
      <c r="L101" s="180">
        <v>1253208.3400000001</v>
      </c>
    </row>
    <row r="102" spans="1:12">
      <c r="A102" s="180">
        <v>2007</v>
      </c>
      <c r="B102" s="180" t="s">
        <v>175</v>
      </c>
      <c r="C102" s="180" t="s">
        <v>33</v>
      </c>
      <c r="D102" s="180" t="s">
        <v>176</v>
      </c>
      <c r="E102" s="180">
        <v>95</v>
      </c>
      <c r="F102" s="180">
        <v>294</v>
      </c>
      <c r="G102" s="180">
        <v>67</v>
      </c>
      <c r="H102" s="180">
        <v>721</v>
      </c>
      <c r="I102" s="180">
        <v>269831.40000000002</v>
      </c>
      <c r="J102" s="180">
        <v>20650.7</v>
      </c>
      <c r="K102" s="180">
        <v>12054.8</v>
      </c>
      <c r="L102" s="180">
        <v>327566.87</v>
      </c>
    </row>
    <row r="103" spans="1:12">
      <c r="A103" s="180">
        <v>2007</v>
      </c>
      <c r="B103" s="180" t="s">
        <v>175</v>
      </c>
      <c r="C103" s="180" t="s">
        <v>33</v>
      </c>
      <c r="D103" s="180" t="s">
        <v>177</v>
      </c>
      <c r="E103" s="180">
        <v>0</v>
      </c>
      <c r="F103" s="180">
        <v>47395</v>
      </c>
      <c r="G103" s="180">
        <v>1222</v>
      </c>
      <c r="H103" s="180">
        <v>5290</v>
      </c>
      <c r="I103" s="180">
        <v>3095792.55</v>
      </c>
      <c r="J103" s="180">
        <v>354989.03</v>
      </c>
      <c r="K103" s="180">
        <v>41795.800000000003</v>
      </c>
      <c r="L103" s="180">
        <v>3952506.81</v>
      </c>
    </row>
    <row r="104" spans="1:12">
      <c r="A104" s="180">
        <v>2007</v>
      </c>
      <c r="B104" s="180" t="s">
        <v>175</v>
      </c>
      <c r="C104" s="180" t="s">
        <v>33</v>
      </c>
      <c r="D104" s="180" t="s">
        <v>177</v>
      </c>
      <c r="E104" s="180">
        <v>5</v>
      </c>
      <c r="F104" s="180">
        <v>50772</v>
      </c>
      <c r="G104" s="180">
        <v>590</v>
      </c>
      <c r="H104" s="180">
        <v>862</v>
      </c>
      <c r="I104" s="180">
        <v>626821.13</v>
      </c>
      <c r="J104" s="180">
        <v>157158.46</v>
      </c>
      <c r="K104" s="180">
        <v>45637.96</v>
      </c>
      <c r="L104" s="180">
        <v>975874.08</v>
      </c>
    </row>
    <row r="105" spans="1:12">
      <c r="A105" s="180">
        <v>2007</v>
      </c>
      <c r="B105" s="180" t="s">
        <v>175</v>
      </c>
      <c r="C105" s="180" t="s">
        <v>33</v>
      </c>
      <c r="D105" s="180" t="s">
        <v>177</v>
      </c>
      <c r="E105" s="180">
        <v>10</v>
      </c>
      <c r="F105" s="180">
        <v>54628</v>
      </c>
      <c r="G105" s="180">
        <v>594</v>
      </c>
      <c r="H105" s="180">
        <v>887</v>
      </c>
      <c r="I105" s="180">
        <v>646265.11</v>
      </c>
      <c r="J105" s="180">
        <v>173412.09</v>
      </c>
      <c r="K105" s="180">
        <v>114951.56</v>
      </c>
      <c r="L105" s="180">
        <v>1102502.6299999999</v>
      </c>
    </row>
    <row r="106" spans="1:12">
      <c r="A106" s="180">
        <v>2007</v>
      </c>
      <c r="B106" s="180" t="s">
        <v>175</v>
      </c>
      <c r="C106" s="180" t="s">
        <v>33</v>
      </c>
      <c r="D106" s="180" t="s">
        <v>177</v>
      </c>
      <c r="E106" s="180">
        <v>15</v>
      </c>
      <c r="F106" s="180">
        <v>57589</v>
      </c>
      <c r="G106" s="180">
        <v>1498</v>
      </c>
      <c r="H106" s="180">
        <v>3294</v>
      </c>
      <c r="I106" s="180">
        <v>2132442.34</v>
      </c>
      <c r="J106" s="180">
        <v>443209.34</v>
      </c>
      <c r="K106" s="180">
        <v>188321.19</v>
      </c>
      <c r="L106" s="180">
        <v>3191269.19</v>
      </c>
    </row>
    <row r="107" spans="1:12">
      <c r="A107" s="180">
        <v>2007</v>
      </c>
      <c r="B107" s="180" t="s">
        <v>175</v>
      </c>
      <c r="C107" s="180" t="s">
        <v>33</v>
      </c>
      <c r="D107" s="180" t="s">
        <v>177</v>
      </c>
      <c r="E107" s="180">
        <v>20</v>
      </c>
      <c r="F107" s="180">
        <v>43597</v>
      </c>
      <c r="G107" s="180">
        <v>1853</v>
      </c>
      <c r="H107" s="180">
        <v>3918</v>
      </c>
      <c r="I107" s="180">
        <v>2699159.25</v>
      </c>
      <c r="J107" s="180">
        <v>696456.81</v>
      </c>
      <c r="K107" s="180">
        <v>103615.57</v>
      </c>
      <c r="L107" s="180">
        <v>4071165.96</v>
      </c>
    </row>
    <row r="108" spans="1:12">
      <c r="A108" s="180">
        <v>2007</v>
      </c>
      <c r="B108" s="180" t="s">
        <v>175</v>
      </c>
      <c r="C108" s="180" t="s">
        <v>33</v>
      </c>
      <c r="D108" s="180" t="s">
        <v>177</v>
      </c>
      <c r="E108" s="180">
        <v>25</v>
      </c>
      <c r="F108" s="180">
        <v>41071</v>
      </c>
      <c r="G108" s="180">
        <v>3294</v>
      </c>
      <c r="H108" s="180">
        <v>8644</v>
      </c>
      <c r="I108" s="180">
        <v>6294647.2300000004</v>
      </c>
      <c r="J108" s="180">
        <v>1738993.56</v>
      </c>
      <c r="K108" s="180">
        <v>153130.09</v>
      </c>
      <c r="L108" s="180">
        <v>8987377.9700000007</v>
      </c>
    </row>
    <row r="109" spans="1:12">
      <c r="A109" s="180">
        <v>2007</v>
      </c>
      <c r="B109" s="180" t="s">
        <v>175</v>
      </c>
      <c r="C109" s="180" t="s">
        <v>33</v>
      </c>
      <c r="D109" s="180" t="s">
        <v>177</v>
      </c>
      <c r="E109" s="180">
        <v>30</v>
      </c>
      <c r="F109" s="180">
        <v>57577</v>
      </c>
      <c r="G109" s="180">
        <v>5291</v>
      </c>
      <c r="H109" s="180">
        <v>14519</v>
      </c>
      <c r="I109" s="180">
        <v>11022194.859999999</v>
      </c>
      <c r="J109" s="180">
        <v>3026028.9</v>
      </c>
      <c r="K109" s="180">
        <v>293285.59999999998</v>
      </c>
      <c r="L109" s="180">
        <v>16593575.310000001</v>
      </c>
    </row>
    <row r="110" spans="1:12">
      <c r="A110" s="180">
        <v>2007</v>
      </c>
      <c r="B110" s="180" t="s">
        <v>175</v>
      </c>
      <c r="C110" s="180" t="s">
        <v>33</v>
      </c>
      <c r="D110" s="180" t="s">
        <v>177</v>
      </c>
      <c r="E110" s="180">
        <v>35</v>
      </c>
      <c r="F110" s="180">
        <v>67551</v>
      </c>
      <c r="G110" s="180">
        <v>5992</v>
      </c>
      <c r="H110" s="180">
        <v>13671</v>
      </c>
      <c r="I110" s="180">
        <v>9906184.2799999993</v>
      </c>
      <c r="J110" s="180">
        <v>2690482.36</v>
      </c>
      <c r="K110" s="180">
        <v>708676.74</v>
      </c>
      <c r="L110" s="180">
        <v>15400185.949999999</v>
      </c>
    </row>
    <row r="111" spans="1:12">
      <c r="A111" s="180">
        <v>2007</v>
      </c>
      <c r="B111" s="180" t="s">
        <v>175</v>
      </c>
      <c r="C111" s="180" t="s">
        <v>33</v>
      </c>
      <c r="D111" s="180" t="s">
        <v>177</v>
      </c>
      <c r="E111" s="180">
        <v>40</v>
      </c>
      <c r="F111" s="180">
        <v>67577</v>
      </c>
      <c r="G111" s="180">
        <v>5069</v>
      </c>
      <c r="H111" s="180">
        <v>9462</v>
      </c>
      <c r="I111" s="180">
        <v>6661428.4500000002</v>
      </c>
      <c r="J111" s="180">
        <v>1714648.34</v>
      </c>
      <c r="K111" s="180">
        <v>704723.32</v>
      </c>
      <c r="L111" s="180">
        <v>10842117.68</v>
      </c>
    </row>
    <row r="112" spans="1:12">
      <c r="A112" s="180">
        <v>2007</v>
      </c>
      <c r="B112" s="180" t="s">
        <v>175</v>
      </c>
      <c r="C112" s="180" t="s">
        <v>33</v>
      </c>
      <c r="D112" s="180" t="s">
        <v>177</v>
      </c>
      <c r="E112" s="180">
        <v>45</v>
      </c>
      <c r="F112" s="180">
        <v>73668</v>
      </c>
      <c r="G112" s="180">
        <v>5413</v>
      </c>
      <c r="H112" s="180">
        <v>11063</v>
      </c>
      <c r="I112" s="180">
        <v>7829036.4500000002</v>
      </c>
      <c r="J112" s="180">
        <v>1940411.85</v>
      </c>
      <c r="K112" s="180">
        <v>843887.72</v>
      </c>
      <c r="L112" s="180">
        <v>12497020.41</v>
      </c>
    </row>
    <row r="113" spans="1:12">
      <c r="A113" s="180">
        <v>2007</v>
      </c>
      <c r="B113" s="180" t="s">
        <v>175</v>
      </c>
      <c r="C113" s="180" t="s">
        <v>33</v>
      </c>
      <c r="D113" s="180" t="s">
        <v>177</v>
      </c>
      <c r="E113" s="180">
        <v>50</v>
      </c>
      <c r="F113" s="180">
        <v>72207</v>
      </c>
      <c r="G113" s="180">
        <v>7008</v>
      </c>
      <c r="H113" s="180">
        <v>13564</v>
      </c>
      <c r="I113" s="180">
        <v>9078065.9100000001</v>
      </c>
      <c r="J113" s="180">
        <v>2320151.4300000002</v>
      </c>
      <c r="K113" s="180">
        <v>1272930.99</v>
      </c>
      <c r="L113" s="180">
        <v>14808819.880000001</v>
      </c>
    </row>
    <row r="114" spans="1:12">
      <c r="A114" s="180">
        <v>2007</v>
      </c>
      <c r="B114" s="180" t="s">
        <v>175</v>
      </c>
      <c r="C114" s="180" t="s">
        <v>33</v>
      </c>
      <c r="D114" s="180" t="s">
        <v>177</v>
      </c>
      <c r="E114" s="180">
        <v>55</v>
      </c>
      <c r="F114" s="180">
        <v>69423</v>
      </c>
      <c r="G114" s="180">
        <v>8901</v>
      </c>
      <c r="H114" s="180">
        <v>17505</v>
      </c>
      <c r="I114" s="180">
        <v>12231679.57</v>
      </c>
      <c r="J114" s="180">
        <v>2809153.4</v>
      </c>
      <c r="K114" s="180">
        <v>2893385.55</v>
      </c>
      <c r="L114" s="180">
        <v>20410190.780000001</v>
      </c>
    </row>
    <row r="115" spans="1:12">
      <c r="A115" s="180">
        <v>2007</v>
      </c>
      <c r="B115" s="180" t="s">
        <v>175</v>
      </c>
      <c r="C115" s="180" t="s">
        <v>33</v>
      </c>
      <c r="D115" s="180" t="s">
        <v>177</v>
      </c>
      <c r="E115" s="180">
        <v>60</v>
      </c>
      <c r="F115" s="180">
        <v>56452</v>
      </c>
      <c r="G115" s="180">
        <v>8465</v>
      </c>
      <c r="H115" s="180">
        <v>18297</v>
      </c>
      <c r="I115" s="180">
        <v>12788833.32</v>
      </c>
      <c r="J115" s="180">
        <v>2931696.21</v>
      </c>
      <c r="K115" s="180">
        <v>3411508.79</v>
      </c>
      <c r="L115" s="180">
        <v>21562649.379999999</v>
      </c>
    </row>
    <row r="116" spans="1:12">
      <c r="A116" s="180">
        <v>2007</v>
      </c>
      <c r="B116" s="180" t="s">
        <v>175</v>
      </c>
      <c r="C116" s="180" t="s">
        <v>33</v>
      </c>
      <c r="D116" s="180" t="s">
        <v>177</v>
      </c>
      <c r="E116" s="180">
        <v>65</v>
      </c>
      <c r="F116" s="180">
        <v>39176</v>
      </c>
      <c r="G116" s="180">
        <v>6180</v>
      </c>
      <c r="H116" s="180">
        <v>15424</v>
      </c>
      <c r="I116" s="180">
        <v>10895325.1</v>
      </c>
      <c r="J116" s="180">
        <v>2666027.88</v>
      </c>
      <c r="K116" s="180">
        <v>2904153.69</v>
      </c>
      <c r="L116" s="180">
        <v>18319448.300000001</v>
      </c>
    </row>
    <row r="117" spans="1:12">
      <c r="A117" s="180">
        <v>2007</v>
      </c>
      <c r="B117" s="180" t="s">
        <v>175</v>
      </c>
      <c r="C117" s="180" t="s">
        <v>33</v>
      </c>
      <c r="D117" s="180" t="s">
        <v>177</v>
      </c>
      <c r="E117" s="180">
        <v>70</v>
      </c>
      <c r="F117" s="180">
        <v>28848</v>
      </c>
      <c r="G117" s="180">
        <v>5927</v>
      </c>
      <c r="H117" s="180">
        <v>15874</v>
      </c>
      <c r="I117" s="180">
        <v>10986253.689999999</v>
      </c>
      <c r="J117" s="180">
        <v>2567060.37</v>
      </c>
      <c r="K117" s="180">
        <v>2975094</v>
      </c>
      <c r="L117" s="180">
        <v>18154775.559999999</v>
      </c>
    </row>
    <row r="118" spans="1:12">
      <c r="A118" s="180">
        <v>2007</v>
      </c>
      <c r="B118" s="180" t="s">
        <v>175</v>
      </c>
      <c r="C118" s="180" t="s">
        <v>33</v>
      </c>
      <c r="D118" s="180" t="s">
        <v>177</v>
      </c>
      <c r="E118" s="180">
        <v>75</v>
      </c>
      <c r="F118" s="180">
        <v>24115</v>
      </c>
      <c r="G118" s="180">
        <v>5248</v>
      </c>
      <c r="H118" s="180">
        <v>17967</v>
      </c>
      <c r="I118" s="180">
        <v>11675841.689999999</v>
      </c>
      <c r="J118" s="180">
        <v>2402562.11</v>
      </c>
      <c r="K118" s="180">
        <v>2927496.15</v>
      </c>
      <c r="L118" s="180">
        <v>18501699.800000001</v>
      </c>
    </row>
    <row r="119" spans="1:12">
      <c r="A119" s="180">
        <v>2007</v>
      </c>
      <c r="B119" s="180" t="s">
        <v>175</v>
      </c>
      <c r="C119" s="180" t="s">
        <v>33</v>
      </c>
      <c r="D119" s="180" t="s">
        <v>177</v>
      </c>
      <c r="E119" s="180">
        <v>80</v>
      </c>
      <c r="F119" s="180">
        <v>17195</v>
      </c>
      <c r="G119" s="180">
        <v>3999</v>
      </c>
      <c r="H119" s="180">
        <v>18284</v>
      </c>
      <c r="I119" s="180">
        <v>10698585.640000001</v>
      </c>
      <c r="J119" s="180">
        <v>1810791.16</v>
      </c>
      <c r="K119" s="180">
        <v>2184208.67</v>
      </c>
      <c r="L119" s="180">
        <v>15755374.6</v>
      </c>
    </row>
    <row r="120" spans="1:12">
      <c r="A120" s="180">
        <v>2007</v>
      </c>
      <c r="B120" s="180" t="s">
        <v>175</v>
      </c>
      <c r="C120" s="180" t="s">
        <v>33</v>
      </c>
      <c r="D120" s="180" t="s">
        <v>177</v>
      </c>
      <c r="E120" s="180">
        <v>85</v>
      </c>
      <c r="F120" s="180">
        <v>9788</v>
      </c>
      <c r="G120" s="180">
        <v>2391</v>
      </c>
      <c r="H120" s="180">
        <v>14823</v>
      </c>
      <c r="I120" s="180">
        <v>7649682.0199999996</v>
      </c>
      <c r="J120" s="180">
        <v>890156.76</v>
      </c>
      <c r="K120" s="180">
        <v>821552.61</v>
      </c>
      <c r="L120" s="180">
        <v>10086290.67</v>
      </c>
    </row>
    <row r="121" spans="1:12">
      <c r="A121" s="180">
        <v>2007</v>
      </c>
      <c r="B121" s="180" t="s">
        <v>175</v>
      </c>
      <c r="C121" s="180" t="s">
        <v>33</v>
      </c>
      <c r="D121" s="180" t="s">
        <v>177</v>
      </c>
      <c r="E121" s="180">
        <v>90</v>
      </c>
      <c r="F121" s="180">
        <v>4137</v>
      </c>
      <c r="G121" s="180">
        <v>968</v>
      </c>
      <c r="H121" s="180">
        <v>7185</v>
      </c>
      <c r="I121" s="180">
        <v>3317108.67</v>
      </c>
      <c r="J121" s="180">
        <v>320919.99</v>
      </c>
      <c r="K121" s="180">
        <v>271681.68</v>
      </c>
      <c r="L121" s="180">
        <v>4170643.81</v>
      </c>
    </row>
    <row r="122" spans="1:12">
      <c r="A122" s="180">
        <v>2007</v>
      </c>
      <c r="B122" s="180" t="s">
        <v>175</v>
      </c>
      <c r="C122" s="180" t="s">
        <v>33</v>
      </c>
      <c r="D122" s="180" t="s">
        <v>177</v>
      </c>
      <c r="E122" s="180">
        <v>95</v>
      </c>
      <c r="F122" s="180">
        <v>1179</v>
      </c>
      <c r="G122" s="180">
        <v>181</v>
      </c>
      <c r="H122" s="180">
        <v>2168</v>
      </c>
      <c r="I122" s="180">
        <v>758819.25</v>
      </c>
      <c r="J122" s="180">
        <v>61992.81</v>
      </c>
      <c r="K122" s="180">
        <v>57433.1</v>
      </c>
      <c r="L122" s="180">
        <v>952598.46</v>
      </c>
    </row>
    <row r="123" spans="1:12">
      <c r="A123" s="180">
        <v>2007</v>
      </c>
      <c r="B123" s="180" t="s">
        <v>175</v>
      </c>
      <c r="C123" s="180" t="s">
        <v>34</v>
      </c>
      <c r="D123" s="180" t="s">
        <v>176</v>
      </c>
      <c r="E123" s="180">
        <v>0</v>
      </c>
      <c r="F123" s="180">
        <v>17013</v>
      </c>
      <c r="G123" s="180">
        <v>671</v>
      </c>
      <c r="H123" s="180">
        <v>2766</v>
      </c>
      <c r="I123" s="180">
        <v>1013541</v>
      </c>
      <c r="J123" s="180">
        <v>224584.49</v>
      </c>
      <c r="K123" s="180">
        <v>14823.4</v>
      </c>
      <c r="L123" s="180">
        <v>1305220.92</v>
      </c>
    </row>
    <row r="124" spans="1:12">
      <c r="A124" s="180">
        <v>2007</v>
      </c>
      <c r="B124" s="180" t="s">
        <v>175</v>
      </c>
      <c r="C124" s="180" t="s">
        <v>34</v>
      </c>
      <c r="D124" s="180" t="s">
        <v>176</v>
      </c>
      <c r="E124" s="180">
        <v>5</v>
      </c>
      <c r="F124" s="180">
        <v>18147</v>
      </c>
      <c r="G124" s="180">
        <v>301</v>
      </c>
      <c r="H124" s="180">
        <v>355</v>
      </c>
      <c r="I124" s="180">
        <v>205145.7</v>
      </c>
      <c r="J124" s="180">
        <v>79829.02</v>
      </c>
      <c r="K124" s="180">
        <v>2119.2199999999998</v>
      </c>
      <c r="L124" s="180">
        <v>309254.49</v>
      </c>
    </row>
    <row r="125" spans="1:12">
      <c r="A125" s="180">
        <v>2007</v>
      </c>
      <c r="B125" s="180" t="s">
        <v>175</v>
      </c>
      <c r="C125" s="180" t="s">
        <v>34</v>
      </c>
      <c r="D125" s="180" t="s">
        <v>176</v>
      </c>
      <c r="E125" s="180">
        <v>10</v>
      </c>
      <c r="F125" s="180">
        <v>20717</v>
      </c>
      <c r="G125" s="180">
        <v>236</v>
      </c>
      <c r="H125" s="180">
        <v>344</v>
      </c>
      <c r="I125" s="180">
        <v>196257.35</v>
      </c>
      <c r="J125" s="180">
        <v>84289.43</v>
      </c>
      <c r="K125" s="180">
        <v>32177.42</v>
      </c>
      <c r="L125" s="180">
        <v>328317.92</v>
      </c>
    </row>
    <row r="126" spans="1:12">
      <c r="A126" s="180">
        <v>2007</v>
      </c>
      <c r="B126" s="180" t="s">
        <v>175</v>
      </c>
      <c r="C126" s="180" t="s">
        <v>34</v>
      </c>
      <c r="D126" s="180" t="s">
        <v>176</v>
      </c>
      <c r="E126" s="180">
        <v>15</v>
      </c>
      <c r="F126" s="180">
        <v>22959</v>
      </c>
      <c r="G126" s="180">
        <v>610</v>
      </c>
      <c r="H126" s="180">
        <v>1045</v>
      </c>
      <c r="I126" s="180">
        <v>674407.52</v>
      </c>
      <c r="J126" s="180">
        <v>240827.17</v>
      </c>
      <c r="K126" s="180">
        <v>102236.87</v>
      </c>
      <c r="L126" s="180">
        <v>1081304.1499999999</v>
      </c>
    </row>
    <row r="127" spans="1:12">
      <c r="A127" s="180">
        <v>2007</v>
      </c>
      <c r="B127" s="180" t="s">
        <v>175</v>
      </c>
      <c r="C127" s="180" t="s">
        <v>34</v>
      </c>
      <c r="D127" s="180" t="s">
        <v>176</v>
      </c>
      <c r="E127" s="180">
        <v>20</v>
      </c>
      <c r="F127" s="180">
        <v>19607</v>
      </c>
      <c r="G127" s="180">
        <v>591</v>
      </c>
      <c r="H127" s="180">
        <v>885</v>
      </c>
      <c r="I127" s="180">
        <v>717153.55</v>
      </c>
      <c r="J127" s="180">
        <v>277129.55</v>
      </c>
      <c r="K127" s="180">
        <v>158337.51999999999</v>
      </c>
      <c r="L127" s="180">
        <v>1274311.6799999999</v>
      </c>
    </row>
    <row r="128" spans="1:12">
      <c r="A128" s="180">
        <v>2007</v>
      </c>
      <c r="B128" s="180" t="s">
        <v>175</v>
      </c>
      <c r="C128" s="180" t="s">
        <v>34</v>
      </c>
      <c r="D128" s="180" t="s">
        <v>176</v>
      </c>
      <c r="E128" s="180">
        <v>25</v>
      </c>
      <c r="F128" s="180">
        <v>13825</v>
      </c>
      <c r="G128" s="180">
        <v>434</v>
      </c>
      <c r="H128" s="180">
        <v>713</v>
      </c>
      <c r="I128" s="180">
        <v>450015.56</v>
      </c>
      <c r="J128" s="180">
        <v>175536.91</v>
      </c>
      <c r="K128" s="180">
        <v>45667.34</v>
      </c>
      <c r="L128" s="180">
        <v>739368.53</v>
      </c>
    </row>
    <row r="129" spans="1:12">
      <c r="A129" s="180">
        <v>2007</v>
      </c>
      <c r="B129" s="180" t="s">
        <v>175</v>
      </c>
      <c r="C129" s="180" t="s">
        <v>34</v>
      </c>
      <c r="D129" s="180" t="s">
        <v>176</v>
      </c>
      <c r="E129" s="180">
        <v>30</v>
      </c>
      <c r="F129" s="180">
        <v>17623</v>
      </c>
      <c r="G129" s="180">
        <v>599</v>
      </c>
      <c r="H129" s="180">
        <v>1140</v>
      </c>
      <c r="I129" s="180">
        <v>715072.46</v>
      </c>
      <c r="J129" s="180">
        <v>266945.89</v>
      </c>
      <c r="K129" s="180">
        <v>92774.58</v>
      </c>
      <c r="L129" s="180">
        <v>1177212.02</v>
      </c>
    </row>
    <row r="130" spans="1:12">
      <c r="A130" s="180">
        <v>2007</v>
      </c>
      <c r="B130" s="180" t="s">
        <v>175</v>
      </c>
      <c r="C130" s="180" t="s">
        <v>34</v>
      </c>
      <c r="D130" s="180" t="s">
        <v>176</v>
      </c>
      <c r="E130" s="180">
        <v>35</v>
      </c>
      <c r="F130" s="180">
        <v>21543</v>
      </c>
      <c r="G130" s="180">
        <v>817</v>
      </c>
      <c r="H130" s="180">
        <v>1303</v>
      </c>
      <c r="I130" s="180">
        <v>758421.66</v>
      </c>
      <c r="J130" s="180">
        <v>337767.48</v>
      </c>
      <c r="K130" s="180">
        <v>203391.93</v>
      </c>
      <c r="L130" s="180">
        <v>1388631.38</v>
      </c>
    </row>
    <row r="131" spans="1:12">
      <c r="A131" s="180">
        <v>2007</v>
      </c>
      <c r="B131" s="180" t="s">
        <v>175</v>
      </c>
      <c r="C131" s="180" t="s">
        <v>34</v>
      </c>
      <c r="D131" s="180" t="s">
        <v>176</v>
      </c>
      <c r="E131" s="180">
        <v>40</v>
      </c>
      <c r="F131" s="180">
        <v>23580</v>
      </c>
      <c r="G131" s="180">
        <v>1206</v>
      </c>
      <c r="H131" s="180">
        <v>2079</v>
      </c>
      <c r="I131" s="180">
        <v>1259636.95</v>
      </c>
      <c r="J131" s="180">
        <v>442499.5</v>
      </c>
      <c r="K131" s="180">
        <v>267031.5</v>
      </c>
      <c r="L131" s="180">
        <v>2105073.06</v>
      </c>
    </row>
    <row r="132" spans="1:12">
      <c r="A132" s="180">
        <v>2007</v>
      </c>
      <c r="B132" s="180" t="s">
        <v>175</v>
      </c>
      <c r="C132" s="180" t="s">
        <v>34</v>
      </c>
      <c r="D132" s="180" t="s">
        <v>176</v>
      </c>
      <c r="E132" s="180">
        <v>45</v>
      </c>
      <c r="F132" s="180">
        <v>27726</v>
      </c>
      <c r="G132" s="180">
        <v>1362</v>
      </c>
      <c r="H132" s="180">
        <v>2547</v>
      </c>
      <c r="I132" s="180">
        <v>1748865.47</v>
      </c>
      <c r="J132" s="180">
        <v>640505.52</v>
      </c>
      <c r="K132" s="180">
        <v>364362.21</v>
      </c>
      <c r="L132" s="180">
        <v>2870189.51</v>
      </c>
    </row>
    <row r="133" spans="1:12">
      <c r="A133" s="180">
        <v>2007</v>
      </c>
      <c r="B133" s="180" t="s">
        <v>175</v>
      </c>
      <c r="C133" s="180" t="s">
        <v>34</v>
      </c>
      <c r="D133" s="180" t="s">
        <v>176</v>
      </c>
      <c r="E133" s="180">
        <v>50</v>
      </c>
      <c r="F133" s="180">
        <v>28820</v>
      </c>
      <c r="G133" s="180">
        <v>2038</v>
      </c>
      <c r="H133" s="180">
        <v>3888</v>
      </c>
      <c r="I133" s="180">
        <v>2760507.62</v>
      </c>
      <c r="J133" s="180">
        <v>891687.44</v>
      </c>
      <c r="K133" s="180">
        <v>660740.96</v>
      </c>
      <c r="L133" s="180">
        <v>4366998.5599999996</v>
      </c>
    </row>
    <row r="134" spans="1:12">
      <c r="A134" s="180">
        <v>2007</v>
      </c>
      <c r="B134" s="180" t="s">
        <v>175</v>
      </c>
      <c r="C134" s="180" t="s">
        <v>34</v>
      </c>
      <c r="D134" s="180" t="s">
        <v>176</v>
      </c>
      <c r="E134" s="180">
        <v>55</v>
      </c>
      <c r="F134" s="180">
        <v>29231</v>
      </c>
      <c r="G134" s="180">
        <v>2874</v>
      </c>
      <c r="H134" s="180">
        <v>6183</v>
      </c>
      <c r="I134" s="180">
        <v>4389183.55</v>
      </c>
      <c r="J134" s="180">
        <v>1248849.48</v>
      </c>
      <c r="K134" s="180">
        <v>1147508.73</v>
      </c>
      <c r="L134" s="180">
        <v>7005418.5700000003</v>
      </c>
    </row>
    <row r="135" spans="1:12">
      <c r="A135" s="180">
        <v>2007</v>
      </c>
      <c r="B135" s="180" t="s">
        <v>175</v>
      </c>
      <c r="C135" s="180" t="s">
        <v>34</v>
      </c>
      <c r="D135" s="180" t="s">
        <v>176</v>
      </c>
      <c r="E135" s="180">
        <v>60</v>
      </c>
      <c r="F135" s="180">
        <v>24734</v>
      </c>
      <c r="G135" s="180">
        <v>3067</v>
      </c>
      <c r="H135" s="180">
        <v>6932</v>
      </c>
      <c r="I135" s="180">
        <v>4939423.7300000004</v>
      </c>
      <c r="J135" s="180">
        <v>1429485.86</v>
      </c>
      <c r="K135" s="180">
        <v>1411912.14</v>
      </c>
      <c r="L135" s="180">
        <v>8241792.5300000003</v>
      </c>
    </row>
    <row r="136" spans="1:12">
      <c r="A136" s="180">
        <v>2007</v>
      </c>
      <c r="B136" s="180" t="s">
        <v>175</v>
      </c>
      <c r="C136" s="180" t="s">
        <v>34</v>
      </c>
      <c r="D136" s="180" t="s">
        <v>176</v>
      </c>
      <c r="E136" s="180">
        <v>65</v>
      </c>
      <c r="F136" s="180">
        <v>16916</v>
      </c>
      <c r="G136" s="180">
        <v>2800</v>
      </c>
      <c r="H136" s="180">
        <v>7263</v>
      </c>
      <c r="I136" s="180">
        <v>4898480.45</v>
      </c>
      <c r="J136" s="180">
        <v>1402414.34</v>
      </c>
      <c r="K136" s="180">
        <v>1297644.6499999999</v>
      </c>
      <c r="L136" s="180">
        <v>7742051.0599999996</v>
      </c>
    </row>
    <row r="137" spans="1:12">
      <c r="A137" s="180">
        <v>2007</v>
      </c>
      <c r="B137" s="180" t="s">
        <v>175</v>
      </c>
      <c r="C137" s="180" t="s">
        <v>34</v>
      </c>
      <c r="D137" s="180" t="s">
        <v>176</v>
      </c>
      <c r="E137" s="180">
        <v>70</v>
      </c>
      <c r="F137" s="180">
        <v>12416</v>
      </c>
      <c r="G137" s="180">
        <v>2632</v>
      </c>
      <c r="H137" s="180">
        <v>6774</v>
      </c>
      <c r="I137" s="180">
        <v>4213534.45</v>
      </c>
      <c r="J137" s="180">
        <v>1224083.69</v>
      </c>
      <c r="K137" s="180">
        <v>1085203.45</v>
      </c>
      <c r="L137" s="180">
        <v>6661653.5</v>
      </c>
    </row>
    <row r="138" spans="1:12">
      <c r="A138" s="180">
        <v>2007</v>
      </c>
      <c r="B138" s="180" t="s">
        <v>175</v>
      </c>
      <c r="C138" s="180" t="s">
        <v>34</v>
      </c>
      <c r="D138" s="180" t="s">
        <v>176</v>
      </c>
      <c r="E138" s="180">
        <v>75</v>
      </c>
      <c r="F138" s="180">
        <v>10259</v>
      </c>
      <c r="G138" s="180">
        <v>2749</v>
      </c>
      <c r="H138" s="180">
        <v>8857</v>
      </c>
      <c r="I138" s="180">
        <v>4991589.1500000004</v>
      </c>
      <c r="J138" s="180">
        <v>1316308.05</v>
      </c>
      <c r="K138" s="180">
        <v>1214693.1299999999</v>
      </c>
      <c r="L138" s="180">
        <v>7832512.6799999997</v>
      </c>
    </row>
    <row r="139" spans="1:12">
      <c r="A139" s="180">
        <v>2007</v>
      </c>
      <c r="B139" s="180" t="s">
        <v>175</v>
      </c>
      <c r="C139" s="180" t="s">
        <v>34</v>
      </c>
      <c r="D139" s="180" t="s">
        <v>176</v>
      </c>
      <c r="E139" s="180">
        <v>80</v>
      </c>
      <c r="F139" s="180">
        <v>5750</v>
      </c>
      <c r="G139" s="180">
        <v>1748</v>
      </c>
      <c r="H139" s="180">
        <v>6874</v>
      </c>
      <c r="I139" s="180">
        <v>3407573.1</v>
      </c>
      <c r="J139" s="180">
        <v>771155.23</v>
      </c>
      <c r="K139" s="180">
        <v>624061.31999999995</v>
      </c>
      <c r="L139" s="180">
        <v>4943058.21</v>
      </c>
    </row>
    <row r="140" spans="1:12">
      <c r="A140" s="180">
        <v>2007</v>
      </c>
      <c r="B140" s="180" t="s">
        <v>175</v>
      </c>
      <c r="C140" s="180" t="s">
        <v>34</v>
      </c>
      <c r="D140" s="180" t="s">
        <v>176</v>
      </c>
      <c r="E140" s="180">
        <v>85</v>
      </c>
      <c r="F140" s="180">
        <v>2210</v>
      </c>
      <c r="G140" s="180">
        <v>733</v>
      </c>
      <c r="H140" s="180">
        <v>3730</v>
      </c>
      <c r="I140" s="180">
        <v>1694332.4</v>
      </c>
      <c r="J140" s="180">
        <v>300085.23</v>
      </c>
      <c r="K140" s="180">
        <v>199854.76</v>
      </c>
      <c r="L140" s="180">
        <v>2246592.96</v>
      </c>
    </row>
    <row r="141" spans="1:12">
      <c r="A141" s="180">
        <v>2007</v>
      </c>
      <c r="B141" s="180" t="s">
        <v>175</v>
      </c>
      <c r="C141" s="180" t="s">
        <v>34</v>
      </c>
      <c r="D141" s="180" t="s">
        <v>176</v>
      </c>
      <c r="E141" s="180">
        <v>90</v>
      </c>
      <c r="F141" s="180">
        <v>733</v>
      </c>
      <c r="G141" s="180">
        <v>186</v>
      </c>
      <c r="H141" s="180">
        <v>1720</v>
      </c>
      <c r="I141" s="180">
        <v>620937.19999999995</v>
      </c>
      <c r="J141" s="180">
        <v>80125.100000000006</v>
      </c>
      <c r="K141" s="180">
        <v>47009.35</v>
      </c>
      <c r="L141" s="180">
        <v>758368.22</v>
      </c>
    </row>
    <row r="142" spans="1:12">
      <c r="A142" s="180">
        <v>2007</v>
      </c>
      <c r="B142" s="180" t="s">
        <v>175</v>
      </c>
      <c r="C142" s="180" t="s">
        <v>34</v>
      </c>
      <c r="D142" s="180" t="s">
        <v>176</v>
      </c>
      <c r="E142" s="180">
        <v>95</v>
      </c>
      <c r="F142" s="180">
        <v>149</v>
      </c>
      <c r="G142" s="180">
        <v>47</v>
      </c>
      <c r="H142" s="180">
        <v>838</v>
      </c>
      <c r="I142" s="180">
        <v>210440.6</v>
      </c>
      <c r="J142" s="180">
        <v>18307.900000000001</v>
      </c>
      <c r="K142" s="180">
        <v>20914</v>
      </c>
      <c r="L142" s="180">
        <v>259962.5</v>
      </c>
    </row>
    <row r="143" spans="1:12">
      <c r="A143" s="180">
        <v>2007</v>
      </c>
      <c r="B143" s="180" t="s">
        <v>175</v>
      </c>
      <c r="C143" s="180" t="s">
        <v>34</v>
      </c>
      <c r="D143" s="180" t="s">
        <v>177</v>
      </c>
      <c r="E143" s="180">
        <v>0</v>
      </c>
      <c r="F143" s="180">
        <v>16387</v>
      </c>
      <c r="G143" s="180">
        <v>448</v>
      </c>
      <c r="H143" s="180">
        <v>1965</v>
      </c>
      <c r="I143" s="180">
        <v>700466.8</v>
      </c>
      <c r="J143" s="180">
        <v>136892.97</v>
      </c>
      <c r="K143" s="180">
        <v>3372.2</v>
      </c>
      <c r="L143" s="180">
        <v>903577.57</v>
      </c>
    </row>
    <row r="144" spans="1:12">
      <c r="A144" s="180">
        <v>2007</v>
      </c>
      <c r="B144" s="180" t="s">
        <v>175</v>
      </c>
      <c r="C144" s="180" t="s">
        <v>34</v>
      </c>
      <c r="D144" s="180" t="s">
        <v>177</v>
      </c>
      <c r="E144" s="180">
        <v>5</v>
      </c>
      <c r="F144" s="180">
        <v>17226</v>
      </c>
      <c r="G144" s="180">
        <v>237</v>
      </c>
      <c r="H144" s="180">
        <v>321</v>
      </c>
      <c r="I144" s="180">
        <v>180435.05</v>
      </c>
      <c r="J144" s="180">
        <v>67796.429999999993</v>
      </c>
      <c r="K144" s="180">
        <v>11015.73</v>
      </c>
      <c r="L144" s="180">
        <v>272948.03000000003</v>
      </c>
    </row>
    <row r="145" spans="1:12">
      <c r="A145" s="180">
        <v>2007</v>
      </c>
      <c r="B145" s="180" t="s">
        <v>175</v>
      </c>
      <c r="C145" s="180" t="s">
        <v>34</v>
      </c>
      <c r="D145" s="180" t="s">
        <v>177</v>
      </c>
      <c r="E145" s="180">
        <v>10</v>
      </c>
      <c r="F145" s="180">
        <v>19776</v>
      </c>
      <c r="G145" s="180">
        <v>248</v>
      </c>
      <c r="H145" s="180">
        <v>409</v>
      </c>
      <c r="I145" s="180">
        <v>227881</v>
      </c>
      <c r="J145" s="180">
        <v>81794.25</v>
      </c>
      <c r="K145" s="180">
        <v>25048.6</v>
      </c>
      <c r="L145" s="180">
        <v>353933.74</v>
      </c>
    </row>
    <row r="146" spans="1:12">
      <c r="A146" s="180">
        <v>2007</v>
      </c>
      <c r="B146" s="180" t="s">
        <v>175</v>
      </c>
      <c r="C146" s="180" t="s">
        <v>34</v>
      </c>
      <c r="D146" s="180" t="s">
        <v>177</v>
      </c>
      <c r="E146" s="180">
        <v>15</v>
      </c>
      <c r="F146" s="180">
        <v>21311</v>
      </c>
      <c r="G146" s="180">
        <v>544</v>
      </c>
      <c r="H146" s="180">
        <v>995</v>
      </c>
      <c r="I146" s="180">
        <v>647525.68000000005</v>
      </c>
      <c r="J146" s="180">
        <v>214165.35</v>
      </c>
      <c r="K146" s="180">
        <v>86279.3</v>
      </c>
      <c r="L146" s="180">
        <v>1034528.1</v>
      </c>
    </row>
    <row r="147" spans="1:12">
      <c r="A147" s="180">
        <v>2007</v>
      </c>
      <c r="B147" s="180" t="s">
        <v>175</v>
      </c>
      <c r="C147" s="180" t="s">
        <v>34</v>
      </c>
      <c r="D147" s="180" t="s">
        <v>177</v>
      </c>
      <c r="E147" s="180">
        <v>20</v>
      </c>
      <c r="F147" s="180">
        <v>20095</v>
      </c>
      <c r="G147" s="180">
        <v>866</v>
      </c>
      <c r="H147" s="180">
        <v>1766</v>
      </c>
      <c r="I147" s="180">
        <v>1225119.29</v>
      </c>
      <c r="J147" s="180">
        <v>373036.99</v>
      </c>
      <c r="K147" s="180">
        <v>75513.2</v>
      </c>
      <c r="L147" s="180">
        <v>1785004.8</v>
      </c>
    </row>
    <row r="148" spans="1:12">
      <c r="A148" s="180">
        <v>2007</v>
      </c>
      <c r="B148" s="180" t="s">
        <v>175</v>
      </c>
      <c r="C148" s="180" t="s">
        <v>34</v>
      </c>
      <c r="D148" s="180" t="s">
        <v>177</v>
      </c>
      <c r="E148" s="180">
        <v>25</v>
      </c>
      <c r="F148" s="180">
        <v>16178</v>
      </c>
      <c r="G148" s="180">
        <v>1089</v>
      </c>
      <c r="H148" s="180">
        <v>2934</v>
      </c>
      <c r="I148" s="180">
        <v>1876625.25</v>
      </c>
      <c r="J148" s="180">
        <v>692384.91</v>
      </c>
      <c r="K148" s="180">
        <v>104398.65</v>
      </c>
      <c r="L148" s="180">
        <v>2883068.15</v>
      </c>
    </row>
    <row r="149" spans="1:12">
      <c r="A149" s="180">
        <v>2007</v>
      </c>
      <c r="B149" s="180" t="s">
        <v>175</v>
      </c>
      <c r="C149" s="180" t="s">
        <v>34</v>
      </c>
      <c r="D149" s="180" t="s">
        <v>177</v>
      </c>
      <c r="E149" s="180">
        <v>30</v>
      </c>
      <c r="F149" s="180">
        <v>19860</v>
      </c>
      <c r="G149" s="180">
        <v>1772</v>
      </c>
      <c r="H149" s="180">
        <v>5124</v>
      </c>
      <c r="I149" s="180">
        <v>3360068.05</v>
      </c>
      <c r="J149" s="180">
        <v>1152655.08</v>
      </c>
      <c r="K149" s="180">
        <v>126985.06</v>
      </c>
      <c r="L149" s="180">
        <v>4917152.9000000004</v>
      </c>
    </row>
    <row r="150" spans="1:12">
      <c r="A150" s="180">
        <v>2007</v>
      </c>
      <c r="B150" s="180" t="s">
        <v>175</v>
      </c>
      <c r="C150" s="180" t="s">
        <v>34</v>
      </c>
      <c r="D150" s="180" t="s">
        <v>177</v>
      </c>
      <c r="E150" s="180">
        <v>35</v>
      </c>
      <c r="F150" s="180">
        <v>24106</v>
      </c>
      <c r="G150" s="180">
        <v>1814</v>
      </c>
      <c r="H150" s="180">
        <v>4915</v>
      </c>
      <c r="I150" s="180">
        <v>3343791.34</v>
      </c>
      <c r="J150" s="180">
        <v>1049847.43</v>
      </c>
      <c r="K150" s="180">
        <v>296710.14</v>
      </c>
      <c r="L150" s="180">
        <v>5000326.45</v>
      </c>
    </row>
    <row r="151" spans="1:12">
      <c r="A151" s="180">
        <v>2007</v>
      </c>
      <c r="B151" s="180" t="s">
        <v>175</v>
      </c>
      <c r="C151" s="180" t="s">
        <v>34</v>
      </c>
      <c r="D151" s="180" t="s">
        <v>177</v>
      </c>
      <c r="E151" s="180">
        <v>40</v>
      </c>
      <c r="F151" s="180">
        <v>26048</v>
      </c>
      <c r="G151" s="180">
        <v>1804</v>
      </c>
      <c r="H151" s="180">
        <v>3700</v>
      </c>
      <c r="I151" s="180">
        <v>2500031.02</v>
      </c>
      <c r="J151" s="180">
        <v>833134.33</v>
      </c>
      <c r="K151" s="180">
        <v>297497.42</v>
      </c>
      <c r="L151" s="180">
        <v>3850886.81</v>
      </c>
    </row>
    <row r="152" spans="1:12">
      <c r="A152" s="180">
        <v>2007</v>
      </c>
      <c r="B152" s="180" t="s">
        <v>175</v>
      </c>
      <c r="C152" s="180" t="s">
        <v>34</v>
      </c>
      <c r="D152" s="180" t="s">
        <v>177</v>
      </c>
      <c r="E152" s="180">
        <v>45</v>
      </c>
      <c r="F152" s="180">
        <v>30764</v>
      </c>
      <c r="G152" s="180">
        <v>2291</v>
      </c>
      <c r="H152" s="180">
        <v>4717</v>
      </c>
      <c r="I152" s="180">
        <v>3047775.94</v>
      </c>
      <c r="J152" s="180">
        <v>1002752.65</v>
      </c>
      <c r="K152" s="180">
        <v>452681.51</v>
      </c>
      <c r="L152" s="180">
        <v>4803010.72</v>
      </c>
    </row>
    <row r="153" spans="1:12">
      <c r="A153" s="180">
        <v>2007</v>
      </c>
      <c r="B153" s="180" t="s">
        <v>175</v>
      </c>
      <c r="C153" s="180" t="s">
        <v>34</v>
      </c>
      <c r="D153" s="180" t="s">
        <v>177</v>
      </c>
      <c r="E153" s="180">
        <v>50</v>
      </c>
      <c r="F153" s="180">
        <v>31753</v>
      </c>
      <c r="G153" s="180">
        <v>2960</v>
      </c>
      <c r="H153" s="180">
        <v>5778</v>
      </c>
      <c r="I153" s="180">
        <v>3833320.01</v>
      </c>
      <c r="J153" s="180">
        <v>1157413.3400000001</v>
      </c>
      <c r="K153" s="180">
        <v>530777.5</v>
      </c>
      <c r="L153" s="180">
        <v>5822371.8399999999</v>
      </c>
    </row>
    <row r="154" spans="1:12">
      <c r="A154" s="180">
        <v>2007</v>
      </c>
      <c r="B154" s="180" t="s">
        <v>175</v>
      </c>
      <c r="C154" s="180" t="s">
        <v>34</v>
      </c>
      <c r="D154" s="180" t="s">
        <v>177</v>
      </c>
      <c r="E154" s="180">
        <v>55</v>
      </c>
      <c r="F154" s="180">
        <v>31272</v>
      </c>
      <c r="G154" s="180">
        <v>3223</v>
      </c>
      <c r="H154" s="180">
        <v>7125</v>
      </c>
      <c r="I154" s="180">
        <v>4642611.82</v>
      </c>
      <c r="J154" s="180">
        <v>1342891.55</v>
      </c>
      <c r="K154" s="180">
        <v>1084773.0900000001</v>
      </c>
      <c r="L154" s="180">
        <v>7414562.0499999998</v>
      </c>
    </row>
    <row r="155" spans="1:12">
      <c r="A155" s="180">
        <v>2007</v>
      </c>
      <c r="B155" s="180" t="s">
        <v>175</v>
      </c>
      <c r="C155" s="180" t="s">
        <v>34</v>
      </c>
      <c r="D155" s="180" t="s">
        <v>177</v>
      </c>
      <c r="E155" s="180">
        <v>60</v>
      </c>
      <c r="F155" s="180">
        <v>25377</v>
      </c>
      <c r="G155" s="180">
        <v>3096</v>
      </c>
      <c r="H155" s="180">
        <v>7394</v>
      </c>
      <c r="I155" s="180">
        <v>5231995.25</v>
      </c>
      <c r="J155" s="180">
        <v>1413781.05</v>
      </c>
      <c r="K155" s="180">
        <v>1309817.1399999999</v>
      </c>
      <c r="L155" s="180">
        <v>8228139.9800000004</v>
      </c>
    </row>
    <row r="156" spans="1:12">
      <c r="A156" s="180">
        <v>2007</v>
      </c>
      <c r="B156" s="180" t="s">
        <v>175</v>
      </c>
      <c r="C156" s="180" t="s">
        <v>34</v>
      </c>
      <c r="D156" s="180" t="s">
        <v>177</v>
      </c>
      <c r="E156" s="180">
        <v>65</v>
      </c>
      <c r="F156" s="180">
        <v>17453</v>
      </c>
      <c r="G156" s="180">
        <v>2681</v>
      </c>
      <c r="H156" s="180">
        <v>7036</v>
      </c>
      <c r="I156" s="180">
        <v>4554363.3600000003</v>
      </c>
      <c r="J156" s="180">
        <v>1315420.6599999999</v>
      </c>
      <c r="K156" s="180">
        <v>1352166.17</v>
      </c>
      <c r="L156" s="180">
        <v>7427416.2000000002</v>
      </c>
    </row>
    <row r="157" spans="1:12">
      <c r="A157" s="180">
        <v>2007</v>
      </c>
      <c r="B157" s="180" t="s">
        <v>175</v>
      </c>
      <c r="C157" s="180" t="s">
        <v>34</v>
      </c>
      <c r="D157" s="180" t="s">
        <v>177</v>
      </c>
      <c r="E157" s="180">
        <v>70</v>
      </c>
      <c r="F157" s="180">
        <v>13324</v>
      </c>
      <c r="G157" s="180">
        <v>2384</v>
      </c>
      <c r="H157" s="180">
        <v>7457</v>
      </c>
      <c r="I157" s="180">
        <v>4442612.8899999997</v>
      </c>
      <c r="J157" s="180">
        <v>1254045.96</v>
      </c>
      <c r="K157" s="180">
        <v>1137947.49</v>
      </c>
      <c r="L157" s="180">
        <v>6969309</v>
      </c>
    </row>
    <row r="158" spans="1:12">
      <c r="A158" s="180">
        <v>2007</v>
      </c>
      <c r="B158" s="180" t="s">
        <v>175</v>
      </c>
      <c r="C158" s="180" t="s">
        <v>34</v>
      </c>
      <c r="D158" s="180" t="s">
        <v>177</v>
      </c>
      <c r="E158" s="180">
        <v>75</v>
      </c>
      <c r="F158" s="180">
        <v>12247</v>
      </c>
      <c r="G158" s="180">
        <v>2440</v>
      </c>
      <c r="H158" s="180">
        <v>9135</v>
      </c>
      <c r="I158" s="180">
        <v>5232120.2699999996</v>
      </c>
      <c r="J158" s="180">
        <v>1307235.79</v>
      </c>
      <c r="K158" s="180">
        <v>1222075.27</v>
      </c>
      <c r="L158" s="180">
        <v>7897157.0800000001</v>
      </c>
    </row>
    <row r="159" spans="1:12">
      <c r="A159" s="180">
        <v>2007</v>
      </c>
      <c r="B159" s="180" t="s">
        <v>175</v>
      </c>
      <c r="C159" s="180" t="s">
        <v>34</v>
      </c>
      <c r="D159" s="180" t="s">
        <v>177</v>
      </c>
      <c r="E159" s="180">
        <v>80</v>
      </c>
      <c r="F159" s="180">
        <v>9907</v>
      </c>
      <c r="G159" s="180">
        <v>1959</v>
      </c>
      <c r="H159" s="180">
        <v>9831</v>
      </c>
      <c r="I159" s="180">
        <v>5015315.55</v>
      </c>
      <c r="J159" s="180">
        <v>1099230.1200000001</v>
      </c>
      <c r="K159" s="180">
        <v>1054616.1100000001</v>
      </c>
      <c r="L159" s="180">
        <v>7441005.6900000004</v>
      </c>
    </row>
    <row r="160" spans="1:12">
      <c r="A160" s="180">
        <v>2007</v>
      </c>
      <c r="B160" s="180" t="s">
        <v>175</v>
      </c>
      <c r="C160" s="180" t="s">
        <v>34</v>
      </c>
      <c r="D160" s="180" t="s">
        <v>177</v>
      </c>
      <c r="E160" s="180">
        <v>85</v>
      </c>
      <c r="F160" s="180">
        <v>5651</v>
      </c>
      <c r="G160" s="180">
        <v>1159</v>
      </c>
      <c r="H160" s="180">
        <v>8679</v>
      </c>
      <c r="I160" s="180">
        <v>3509616.5</v>
      </c>
      <c r="J160" s="180">
        <v>583911.39</v>
      </c>
      <c r="K160" s="180">
        <v>546158.68000000005</v>
      </c>
      <c r="L160" s="180">
        <v>4810815.47</v>
      </c>
    </row>
    <row r="161" spans="1:12">
      <c r="A161" s="180">
        <v>2007</v>
      </c>
      <c r="B161" s="180" t="s">
        <v>175</v>
      </c>
      <c r="C161" s="180" t="s">
        <v>34</v>
      </c>
      <c r="D161" s="180" t="s">
        <v>177</v>
      </c>
      <c r="E161" s="180">
        <v>90</v>
      </c>
      <c r="F161" s="180">
        <v>2433</v>
      </c>
      <c r="G161" s="180">
        <v>469</v>
      </c>
      <c r="H161" s="180">
        <v>5215</v>
      </c>
      <c r="I161" s="180">
        <v>1580292.87</v>
      </c>
      <c r="J161" s="180">
        <v>227930.22</v>
      </c>
      <c r="K161" s="180">
        <v>127131.6</v>
      </c>
      <c r="L161" s="180">
        <v>2021489.33</v>
      </c>
    </row>
    <row r="162" spans="1:12">
      <c r="A162" s="180">
        <v>2007</v>
      </c>
      <c r="B162" s="180" t="s">
        <v>175</v>
      </c>
      <c r="C162" s="180" t="s">
        <v>34</v>
      </c>
      <c r="D162" s="180" t="s">
        <v>177</v>
      </c>
      <c r="E162" s="180">
        <v>95</v>
      </c>
      <c r="F162" s="180">
        <v>660</v>
      </c>
      <c r="G162" s="180">
        <v>106</v>
      </c>
      <c r="H162" s="180">
        <v>2032</v>
      </c>
      <c r="I162" s="180">
        <v>473413.36</v>
      </c>
      <c r="J162" s="180">
        <v>45415.85</v>
      </c>
      <c r="K162" s="180">
        <v>33607</v>
      </c>
      <c r="L162" s="180">
        <v>588238.66</v>
      </c>
    </row>
    <row r="163" spans="1:12">
      <c r="A163" s="180">
        <v>2007</v>
      </c>
      <c r="B163" s="180" t="s">
        <v>175</v>
      </c>
      <c r="C163" s="180" t="s">
        <v>35</v>
      </c>
      <c r="D163" s="180" t="s">
        <v>176</v>
      </c>
      <c r="E163" s="180">
        <v>0</v>
      </c>
      <c r="F163" s="180">
        <v>29692</v>
      </c>
      <c r="G163" s="180">
        <v>1172</v>
      </c>
      <c r="H163" s="180">
        <v>3233</v>
      </c>
      <c r="I163" s="180">
        <v>1499297.95</v>
      </c>
      <c r="J163" s="180">
        <v>315572.11</v>
      </c>
      <c r="K163" s="180">
        <v>6986.6</v>
      </c>
      <c r="L163" s="180">
        <v>1947171.83</v>
      </c>
    </row>
    <row r="164" spans="1:12">
      <c r="A164" s="180">
        <v>2007</v>
      </c>
      <c r="B164" s="180" t="s">
        <v>175</v>
      </c>
      <c r="C164" s="180" t="s">
        <v>35</v>
      </c>
      <c r="D164" s="180" t="s">
        <v>176</v>
      </c>
      <c r="E164" s="180">
        <v>5</v>
      </c>
      <c r="F164" s="180">
        <v>30797</v>
      </c>
      <c r="G164" s="180">
        <v>478</v>
      </c>
      <c r="H164" s="180">
        <v>668</v>
      </c>
      <c r="I164" s="180">
        <v>438538.35</v>
      </c>
      <c r="J164" s="180">
        <v>139083.51999999999</v>
      </c>
      <c r="K164" s="180">
        <v>19536.77</v>
      </c>
      <c r="L164" s="180">
        <v>654836.64</v>
      </c>
    </row>
    <row r="165" spans="1:12">
      <c r="A165" s="180">
        <v>2007</v>
      </c>
      <c r="B165" s="180" t="s">
        <v>175</v>
      </c>
      <c r="C165" s="180" t="s">
        <v>35</v>
      </c>
      <c r="D165" s="180" t="s">
        <v>176</v>
      </c>
      <c r="E165" s="180">
        <v>10</v>
      </c>
      <c r="F165" s="180">
        <v>33940</v>
      </c>
      <c r="G165" s="180">
        <v>388</v>
      </c>
      <c r="H165" s="180">
        <v>563</v>
      </c>
      <c r="I165" s="180">
        <v>405515.05</v>
      </c>
      <c r="J165" s="180">
        <v>126850.63</v>
      </c>
      <c r="K165" s="180">
        <v>101967.25</v>
      </c>
      <c r="L165" s="180">
        <v>695966.43</v>
      </c>
    </row>
    <row r="166" spans="1:12">
      <c r="A166" s="180">
        <v>2007</v>
      </c>
      <c r="B166" s="180" t="s">
        <v>175</v>
      </c>
      <c r="C166" s="180" t="s">
        <v>35</v>
      </c>
      <c r="D166" s="180" t="s">
        <v>176</v>
      </c>
      <c r="E166" s="180">
        <v>15</v>
      </c>
      <c r="F166" s="180">
        <v>35356</v>
      </c>
      <c r="G166" s="180">
        <v>790</v>
      </c>
      <c r="H166" s="180">
        <v>1322</v>
      </c>
      <c r="I166" s="180">
        <v>1034078.1</v>
      </c>
      <c r="J166" s="180">
        <v>280887.83</v>
      </c>
      <c r="K166" s="180">
        <v>258324.55</v>
      </c>
      <c r="L166" s="180">
        <v>1766852.32</v>
      </c>
    </row>
    <row r="167" spans="1:12">
      <c r="A167" s="180">
        <v>2007</v>
      </c>
      <c r="B167" s="180" t="s">
        <v>175</v>
      </c>
      <c r="C167" s="180" t="s">
        <v>35</v>
      </c>
      <c r="D167" s="180" t="s">
        <v>176</v>
      </c>
      <c r="E167" s="180">
        <v>20</v>
      </c>
      <c r="F167" s="180">
        <v>26673</v>
      </c>
      <c r="G167" s="180">
        <v>756</v>
      </c>
      <c r="H167" s="180">
        <v>1418</v>
      </c>
      <c r="I167" s="180">
        <v>1128143.1499999999</v>
      </c>
      <c r="J167" s="180">
        <v>294158.01</v>
      </c>
      <c r="K167" s="180">
        <v>177217.87</v>
      </c>
      <c r="L167" s="180">
        <v>1815629.91</v>
      </c>
    </row>
    <row r="168" spans="1:12">
      <c r="A168" s="180">
        <v>2007</v>
      </c>
      <c r="B168" s="180" t="s">
        <v>175</v>
      </c>
      <c r="C168" s="180" t="s">
        <v>35</v>
      </c>
      <c r="D168" s="180" t="s">
        <v>176</v>
      </c>
      <c r="E168" s="180">
        <v>25</v>
      </c>
      <c r="F168" s="180">
        <v>23981</v>
      </c>
      <c r="G168" s="180">
        <v>598</v>
      </c>
      <c r="H168" s="180">
        <v>1068</v>
      </c>
      <c r="I168" s="180">
        <v>824145.45</v>
      </c>
      <c r="J168" s="180">
        <v>234259.23</v>
      </c>
      <c r="K168" s="180">
        <v>143640.73000000001</v>
      </c>
      <c r="L168" s="180">
        <v>1368112.67</v>
      </c>
    </row>
    <row r="169" spans="1:12">
      <c r="A169" s="180">
        <v>2007</v>
      </c>
      <c r="B169" s="180" t="s">
        <v>175</v>
      </c>
      <c r="C169" s="180" t="s">
        <v>35</v>
      </c>
      <c r="D169" s="180" t="s">
        <v>176</v>
      </c>
      <c r="E169" s="180">
        <v>30</v>
      </c>
      <c r="F169" s="180">
        <v>30615</v>
      </c>
      <c r="G169" s="180">
        <v>856</v>
      </c>
      <c r="H169" s="180">
        <v>1516</v>
      </c>
      <c r="I169" s="180">
        <v>1183449.1000000001</v>
      </c>
      <c r="J169" s="180">
        <v>327725.53999999998</v>
      </c>
      <c r="K169" s="180">
        <v>150549.9</v>
      </c>
      <c r="L169" s="180">
        <v>1890657.64</v>
      </c>
    </row>
    <row r="170" spans="1:12">
      <c r="A170" s="180">
        <v>2007</v>
      </c>
      <c r="B170" s="180" t="s">
        <v>175</v>
      </c>
      <c r="C170" s="180" t="s">
        <v>35</v>
      </c>
      <c r="D170" s="180" t="s">
        <v>176</v>
      </c>
      <c r="E170" s="180">
        <v>35</v>
      </c>
      <c r="F170" s="180">
        <v>36601</v>
      </c>
      <c r="G170" s="180">
        <v>1203</v>
      </c>
      <c r="H170" s="180">
        <v>2032</v>
      </c>
      <c r="I170" s="180">
        <v>1545305.78</v>
      </c>
      <c r="J170" s="180">
        <v>432892.32</v>
      </c>
      <c r="K170" s="180">
        <v>258159.22</v>
      </c>
      <c r="L170" s="180">
        <v>2524852.13</v>
      </c>
    </row>
    <row r="171" spans="1:12">
      <c r="A171" s="180">
        <v>2007</v>
      </c>
      <c r="B171" s="180" t="s">
        <v>175</v>
      </c>
      <c r="C171" s="180" t="s">
        <v>35</v>
      </c>
      <c r="D171" s="180" t="s">
        <v>176</v>
      </c>
      <c r="E171" s="180">
        <v>40</v>
      </c>
      <c r="F171" s="180">
        <v>37635</v>
      </c>
      <c r="G171" s="180">
        <v>1324</v>
      </c>
      <c r="H171" s="180">
        <v>2207</v>
      </c>
      <c r="I171" s="180">
        <v>1783028.49</v>
      </c>
      <c r="J171" s="180">
        <v>551259.36</v>
      </c>
      <c r="K171" s="180">
        <v>257124.18</v>
      </c>
      <c r="L171" s="180">
        <v>2945497.77</v>
      </c>
    </row>
    <row r="172" spans="1:12">
      <c r="A172" s="180">
        <v>2007</v>
      </c>
      <c r="B172" s="180" t="s">
        <v>175</v>
      </c>
      <c r="C172" s="180" t="s">
        <v>35</v>
      </c>
      <c r="D172" s="180" t="s">
        <v>176</v>
      </c>
      <c r="E172" s="180">
        <v>45</v>
      </c>
      <c r="F172" s="180">
        <v>41416</v>
      </c>
      <c r="G172" s="180">
        <v>1803</v>
      </c>
      <c r="H172" s="180">
        <v>3290</v>
      </c>
      <c r="I172" s="180">
        <v>2733384.87</v>
      </c>
      <c r="J172" s="180">
        <v>807461.42</v>
      </c>
      <c r="K172" s="180">
        <v>549338.1</v>
      </c>
      <c r="L172" s="180">
        <v>4661640.5199999996</v>
      </c>
    </row>
    <row r="173" spans="1:12">
      <c r="A173" s="180">
        <v>2007</v>
      </c>
      <c r="B173" s="180" t="s">
        <v>175</v>
      </c>
      <c r="C173" s="180" t="s">
        <v>35</v>
      </c>
      <c r="D173" s="180" t="s">
        <v>176</v>
      </c>
      <c r="E173" s="180">
        <v>50</v>
      </c>
      <c r="F173" s="180">
        <v>40707</v>
      </c>
      <c r="G173" s="180">
        <v>2350</v>
      </c>
      <c r="H173" s="180">
        <v>4743</v>
      </c>
      <c r="I173" s="180">
        <v>3824128.55</v>
      </c>
      <c r="J173" s="180">
        <v>1158546.7</v>
      </c>
      <c r="K173" s="180">
        <v>961525.31</v>
      </c>
      <c r="L173" s="180">
        <v>6567891.8499999996</v>
      </c>
    </row>
    <row r="174" spans="1:12">
      <c r="A174" s="180">
        <v>2007</v>
      </c>
      <c r="B174" s="180" t="s">
        <v>175</v>
      </c>
      <c r="C174" s="180" t="s">
        <v>35</v>
      </c>
      <c r="D174" s="180" t="s">
        <v>176</v>
      </c>
      <c r="E174" s="180">
        <v>55</v>
      </c>
      <c r="F174" s="180">
        <v>39460</v>
      </c>
      <c r="G174" s="180">
        <v>3513</v>
      </c>
      <c r="H174" s="180">
        <v>6753</v>
      </c>
      <c r="I174" s="180">
        <v>5642510.6500000004</v>
      </c>
      <c r="J174" s="180">
        <v>1610288.05</v>
      </c>
      <c r="K174" s="180">
        <v>1818023.01</v>
      </c>
      <c r="L174" s="180">
        <v>9959070.7100000009</v>
      </c>
    </row>
    <row r="175" spans="1:12">
      <c r="A175" s="180">
        <v>2007</v>
      </c>
      <c r="B175" s="180" t="s">
        <v>175</v>
      </c>
      <c r="C175" s="180" t="s">
        <v>35</v>
      </c>
      <c r="D175" s="180" t="s">
        <v>176</v>
      </c>
      <c r="E175" s="180">
        <v>60</v>
      </c>
      <c r="F175" s="180">
        <v>31026</v>
      </c>
      <c r="G175" s="180">
        <v>3637</v>
      </c>
      <c r="H175" s="180">
        <v>8095</v>
      </c>
      <c r="I175" s="180">
        <v>6664631.1900000004</v>
      </c>
      <c r="J175" s="180">
        <v>1742114.02</v>
      </c>
      <c r="K175" s="180">
        <v>2088551.05</v>
      </c>
      <c r="L175" s="180">
        <v>11651252.140000001</v>
      </c>
    </row>
    <row r="176" spans="1:12">
      <c r="A176" s="180">
        <v>2007</v>
      </c>
      <c r="B176" s="180" t="s">
        <v>175</v>
      </c>
      <c r="C176" s="180" t="s">
        <v>35</v>
      </c>
      <c r="D176" s="180" t="s">
        <v>176</v>
      </c>
      <c r="E176" s="180">
        <v>65</v>
      </c>
      <c r="F176" s="180">
        <v>21415</v>
      </c>
      <c r="G176" s="180">
        <v>3193</v>
      </c>
      <c r="H176" s="180">
        <v>7254</v>
      </c>
      <c r="I176" s="180">
        <v>5961216.1500000004</v>
      </c>
      <c r="J176" s="180">
        <v>1770226.37</v>
      </c>
      <c r="K176" s="180">
        <v>1836126.53</v>
      </c>
      <c r="L176" s="180">
        <v>10249594.880000001</v>
      </c>
    </row>
    <row r="177" spans="1:12">
      <c r="A177" s="180">
        <v>2007</v>
      </c>
      <c r="B177" s="180" t="s">
        <v>175</v>
      </c>
      <c r="C177" s="180" t="s">
        <v>35</v>
      </c>
      <c r="D177" s="180" t="s">
        <v>176</v>
      </c>
      <c r="E177" s="180">
        <v>70</v>
      </c>
      <c r="F177" s="180">
        <v>14386</v>
      </c>
      <c r="G177" s="180">
        <v>2487</v>
      </c>
      <c r="H177" s="180">
        <v>6841</v>
      </c>
      <c r="I177" s="180">
        <v>5190679.3499999996</v>
      </c>
      <c r="J177" s="180">
        <v>1469241.22</v>
      </c>
      <c r="K177" s="180">
        <v>1806489.68</v>
      </c>
      <c r="L177" s="180">
        <v>8949445.4800000004</v>
      </c>
    </row>
    <row r="178" spans="1:12">
      <c r="A178" s="180">
        <v>2007</v>
      </c>
      <c r="B178" s="180" t="s">
        <v>175</v>
      </c>
      <c r="C178" s="180" t="s">
        <v>35</v>
      </c>
      <c r="D178" s="180" t="s">
        <v>176</v>
      </c>
      <c r="E178" s="180">
        <v>75</v>
      </c>
      <c r="F178" s="180">
        <v>11005</v>
      </c>
      <c r="G178" s="180">
        <v>2281</v>
      </c>
      <c r="H178" s="180">
        <v>7791</v>
      </c>
      <c r="I178" s="180">
        <v>5168097.3499999996</v>
      </c>
      <c r="J178" s="180">
        <v>1304912.8500000001</v>
      </c>
      <c r="K178" s="180">
        <v>1212587.96</v>
      </c>
      <c r="L178" s="180">
        <v>8028793.7599999998</v>
      </c>
    </row>
    <row r="179" spans="1:12">
      <c r="A179" s="180">
        <v>2007</v>
      </c>
      <c r="B179" s="180" t="s">
        <v>175</v>
      </c>
      <c r="C179" s="180" t="s">
        <v>35</v>
      </c>
      <c r="D179" s="180" t="s">
        <v>176</v>
      </c>
      <c r="E179" s="180">
        <v>80</v>
      </c>
      <c r="F179" s="180">
        <v>5531</v>
      </c>
      <c r="G179" s="180">
        <v>1168</v>
      </c>
      <c r="H179" s="180">
        <v>5247</v>
      </c>
      <c r="I179" s="180">
        <v>3164658.6</v>
      </c>
      <c r="J179" s="180">
        <v>663713.49</v>
      </c>
      <c r="K179" s="180">
        <v>710407.78</v>
      </c>
      <c r="L179" s="180">
        <v>4717523.17</v>
      </c>
    </row>
    <row r="180" spans="1:12">
      <c r="A180" s="180">
        <v>2007</v>
      </c>
      <c r="B180" s="180" t="s">
        <v>175</v>
      </c>
      <c r="C180" s="180" t="s">
        <v>35</v>
      </c>
      <c r="D180" s="180" t="s">
        <v>176</v>
      </c>
      <c r="E180" s="180">
        <v>85</v>
      </c>
      <c r="F180" s="180">
        <v>1952</v>
      </c>
      <c r="G180" s="180">
        <v>445</v>
      </c>
      <c r="H180" s="180">
        <v>2165</v>
      </c>
      <c r="I180" s="180">
        <v>1151694.45</v>
      </c>
      <c r="J180" s="180">
        <v>222447.25</v>
      </c>
      <c r="K180" s="180">
        <v>292269.57</v>
      </c>
      <c r="L180" s="180">
        <v>1729958.54</v>
      </c>
    </row>
    <row r="181" spans="1:12">
      <c r="A181" s="180">
        <v>2007</v>
      </c>
      <c r="B181" s="180" t="s">
        <v>175</v>
      </c>
      <c r="C181" s="180" t="s">
        <v>35</v>
      </c>
      <c r="D181" s="180" t="s">
        <v>176</v>
      </c>
      <c r="E181" s="180">
        <v>90</v>
      </c>
      <c r="F181" s="180">
        <v>625</v>
      </c>
      <c r="G181" s="180">
        <v>124</v>
      </c>
      <c r="H181" s="180">
        <v>1013</v>
      </c>
      <c r="I181" s="180">
        <v>333492.09999999998</v>
      </c>
      <c r="J181" s="180">
        <v>49615.85</v>
      </c>
      <c r="K181" s="180">
        <v>39752</v>
      </c>
      <c r="L181" s="180">
        <v>448545.2</v>
      </c>
    </row>
    <row r="182" spans="1:12">
      <c r="A182" s="180">
        <v>2007</v>
      </c>
      <c r="B182" s="180" t="s">
        <v>175</v>
      </c>
      <c r="C182" s="180" t="s">
        <v>35</v>
      </c>
      <c r="D182" s="180" t="s">
        <v>176</v>
      </c>
      <c r="E182" s="180">
        <v>95</v>
      </c>
      <c r="F182" s="180">
        <v>161</v>
      </c>
      <c r="G182" s="180">
        <v>26</v>
      </c>
      <c r="H182" s="180">
        <v>239</v>
      </c>
      <c r="I182" s="180">
        <v>93348</v>
      </c>
      <c r="J182" s="180">
        <v>12401.3</v>
      </c>
      <c r="K182" s="180">
        <v>214</v>
      </c>
      <c r="L182" s="180">
        <v>111004.55</v>
      </c>
    </row>
    <row r="183" spans="1:12">
      <c r="A183" s="180">
        <v>2007</v>
      </c>
      <c r="B183" s="180" t="s">
        <v>175</v>
      </c>
      <c r="C183" s="180" t="s">
        <v>35</v>
      </c>
      <c r="D183" s="180" t="s">
        <v>177</v>
      </c>
      <c r="E183" s="180">
        <v>0</v>
      </c>
      <c r="F183" s="180">
        <v>28077</v>
      </c>
      <c r="G183" s="180">
        <v>859</v>
      </c>
      <c r="H183" s="180">
        <v>2827</v>
      </c>
      <c r="I183" s="180">
        <v>1276229.2</v>
      </c>
      <c r="J183" s="180">
        <v>171524.27</v>
      </c>
      <c r="K183" s="180">
        <v>8803.06</v>
      </c>
      <c r="L183" s="180">
        <v>1547503.06</v>
      </c>
    </row>
    <row r="184" spans="1:12">
      <c r="A184" s="180">
        <v>2007</v>
      </c>
      <c r="B184" s="180" t="s">
        <v>175</v>
      </c>
      <c r="C184" s="180" t="s">
        <v>35</v>
      </c>
      <c r="D184" s="180" t="s">
        <v>177</v>
      </c>
      <c r="E184" s="180">
        <v>5</v>
      </c>
      <c r="F184" s="180">
        <v>29116</v>
      </c>
      <c r="G184" s="180">
        <v>349</v>
      </c>
      <c r="H184" s="180">
        <v>439</v>
      </c>
      <c r="I184" s="180">
        <v>322455.90000000002</v>
      </c>
      <c r="J184" s="180">
        <v>108617.1</v>
      </c>
      <c r="K184" s="180">
        <v>10346</v>
      </c>
      <c r="L184" s="180">
        <v>494859.19</v>
      </c>
    </row>
    <row r="185" spans="1:12">
      <c r="A185" s="180">
        <v>2007</v>
      </c>
      <c r="B185" s="180" t="s">
        <v>175</v>
      </c>
      <c r="C185" s="180" t="s">
        <v>35</v>
      </c>
      <c r="D185" s="180" t="s">
        <v>177</v>
      </c>
      <c r="E185" s="180">
        <v>10</v>
      </c>
      <c r="F185" s="180">
        <v>32019</v>
      </c>
      <c r="G185" s="180">
        <v>338</v>
      </c>
      <c r="H185" s="180">
        <v>456</v>
      </c>
      <c r="I185" s="180">
        <v>342104.25</v>
      </c>
      <c r="J185" s="180">
        <v>96763.64</v>
      </c>
      <c r="K185" s="180">
        <v>120953.44</v>
      </c>
      <c r="L185" s="180">
        <v>617694.11</v>
      </c>
    </row>
    <row r="186" spans="1:12">
      <c r="A186" s="180">
        <v>2007</v>
      </c>
      <c r="B186" s="180" t="s">
        <v>175</v>
      </c>
      <c r="C186" s="180" t="s">
        <v>35</v>
      </c>
      <c r="D186" s="180" t="s">
        <v>177</v>
      </c>
      <c r="E186" s="180">
        <v>15</v>
      </c>
      <c r="F186" s="180">
        <v>34109</v>
      </c>
      <c r="G186" s="180">
        <v>1023</v>
      </c>
      <c r="H186" s="180">
        <v>2031</v>
      </c>
      <c r="I186" s="180">
        <v>1365394.65</v>
      </c>
      <c r="J186" s="180">
        <v>301753.78999999998</v>
      </c>
      <c r="K186" s="180">
        <v>164649.9</v>
      </c>
      <c r="L186" s="180">
        <v>2078052.1</v>
      </c>
    </row>
    <row r="187" spans="1:12">
      <c r="A187" s="180">
        <v>2007</v>
      </c>
      <c r="B187" s="180" t="s">
        <v>175</v>
      </c>
      <c r="C187" s="180" t="s">
        <v>35</v>
      </c>
      <c r="D187" s="180" t="s">
        <v>177</v>
      </c>
      <c r="E187" s="180">
        <v>20</v>
      </c>
      <c r="F187" s="180">
        <v>28271</v>
      </c>
      <c r="G187" s="180">
        <v>1279</v>
      </c>
      <c r="H187" s="180">
        <v>3000</v>
      </c>
      <c r="I187" s="180">
        <v>2205896.2999999998</v>
      </c>
      <c r="J187" s="180">
        <v>514849.82</v>
      </c>
      <c r="K187" s="180">
        <v>173058.34</v>
      </c>
      <c r="L187" s="180">
        <v>3279107.3</v>
      </c>
    </row>
    <row r="188" spans="1:12">
      <c r="A188" s="180">
        <v>2007</v>
      </c>
      <c r="B188" s="180" t="s">
        <v>175</v>
      </c>
      <c r="C188" s="180" t="s">
        <v>35</v>
      </c>
      <c r="D188" s="180" t="s">
        <v>177</v>
      </c>
      <c r="E188" s="180">
        <v>25</v>
      </c>
      <c r="F188" s="180">
        <v>27390</v>
      </c>
      <c r="G188" s="180">
        <v>1682</v>
      </c>
      <c r="H188" s="180">
        <v>4979</v>
      </c>
      <c r="I188" s="180">
        <v>3918029.1</v>
      </c>
      <c r="J188" s="180">
        <v>1254151.46</v>
      </c>
      <c r="K188" s="180">
        <v>187118.66</v>
      </c>
      <c r="L188" s="180">
        <v>5848597.5700000003</v>
      </c>
    </row>
    <row r="189" spans="1:12">
      <c r="A189" s="180">
        <v>2007</v>
      </c>
      <c r="B189" s="180" t="s">
        <v>175</v>
      </c>
      <c r="C189" s="180" t="s">
        <v>35</v>
      </c>
      <c r="D189" s="180" t="s">
        <v>177</v>
      </c>
      <c r="E189" s="180">
        <v>30</v>
      </c>
      <c r="F189" s="180">
        <v>34173</v>
      </c>
      <c r="G189" s="180">
        <v>2946</v>
      </c>
      <c r="H189" s="180">
        <v>9194</v>
      </c>
      <c r="I189" s="180">
        <v>7055017.9199999999</v>
      </c>
      <c r="J189" s="180">
        <v>2286454.5699999998</v>
      </c>
      <c r="K189" s="180">
        <v>377160.86</v>
      </c>
      <c r="L189" s="180">
        <v>10624014.48</v>
      </c>
    </row>
    <row r="190" spans="1:12">
      <c r="A190" s="180">
        <v>2007</v>
      </c>
      <c r="B190" s="180" t="s">
        <v>175</v>
      </c>
      <c r="C190" s="180" t="s">
        <v>35</v>
      </c>
      <c r="D190" s="180" t="s">
        <v>177</v>
      </c>
      <c r="E190" s="180">
        <v>35</v>
      </c>
      <c r="F190" s="180">
        <v>39543</v>
      </c>
      <c r="G190" s="180">
        <v>2935</v>
      </c>
      <c r="H190" s="180">
        <v>8069</v>
      </c>
      <c r="I190" s="180">
        <v>6246598.0499999998</v>
      </c>
      <c r="J190" s="180">
        <v>1867911.66</v>
      </c>
      <c r="K190" s="180">
        <v>418710.75</v>
      </c>
      <c r="L190" s="180">
        <v>9443165.0600000005</v>
      </c>
    </row>
    <row r="191" spans="1:12">
      <c r="A191" s="180">
        <v>2007</v>
      </c>
      <c r="B191" s="180" t="s">
        <v>175</v>
      </c>
      <c r="C191" s="180" t="s">
        <v>35</v>
      </c>
      <c r="D191" s="180" t="s">
        <v>177</v>
      </c>
      <c r="E191" s="180">
        <v>40</v>
      </c>
      <c r="F191" s="180">
        <v>40252</v>
      </c>
      <c r="G191" s="180">
        <v>2551</v>
      </c>
      <c r="H191" s="180">
        <v>5669</v>
      </c>
      <c r="I191" s="180">
        <v>4341017.26</v>
      </c>
      <c r="J191" s="180">
        <v>1163660.97</v>
      </c>
      <c r="K191" s="180">
        <v>562652.31000000006</v>
      </c>
      <c r="L191" s="180">
        <v>6886423.9100000001</v>
      </c>
    </row>
    <row r="192" spans="1:12">
      <c r="A192" s="180">
        <v>2007</v>
      </c>
      <c r="B192" s="180" t="s">
        <v>175</v>
      </c>
      <c r="C192" s="180" t="s">
        <v>35</v>
      </c>
      <c r="D192" s="180" t="s">
        <v>177</v>
      </c>
      <c r="E192" s="180">
        <v>45</v>
      </c>
      <c r="F192" s="180">
        <v>43456</v>
      </c>
      <c r="G192" s="180">
        <v>2985</v>
      </c>
      <c r="H192" s="180">
        <v>6438</v>
      </c>
      <c r="I192" s="180">
        <v>4828569.03</v>
      </c>
      <c r="J192" s="180">
        <v>1285715.56</v>
      </c>
      <c r="K192" s="180">
        <v>808764.29</v>
      </c>
      <c r="L192" s="180">
        <v>8159470.6399999997</v>
      </c>
    </row>
    <row r="193" spans="1:12">
      <c r="A193" s="180">
        <v>2007</v>
      </c>
      <c r="B193" s="180" t="s">
        <v>175</v>
      </c>
      <c r="C193" s="180" t="s">
        <v>35</v>
      </c>
      <c r="D193" s="180" t="s">
        <v>177</v>
      </c>
      <c r="E193" s="180">
        <v>50</v>
      </c>
      <c r="F193" s="180">
        <v>43216</v>
      </c>
      <c r="G193" s="180">
        <v>3567</v>
      </c>
      <c r="H193" s="180">
        <v>7369</v>
      </c>
      <c r="I193" s="180">
        <v>5532370.8600000003</v>
      </c>
      <c r="J193" s="180">
        <v>1464359.89</v>
      </c>
      <c r="K193" s="180">
        <v>1210912.23</v>
      </c>
      <c r="L193" s="180">
        <v>9169850.9800000004</v>
      </c>
    </row>
    <row r="194" spans="1:12">
      <c r="A194" s="180">
        <v>2007</v>
      </c>
      <c r="B194" s="180" t="s">
        <v>175</v>
      </c>
      <c r="C194" s="180" t="s">
        <v>35</v>
      </c>
      <c r="D194" s="180" t="s">
        <v>177</v>
      </c>
      <c r="E194" s="180">
        <v>55</v>
      </c>
      <c r="F194" s="180">
        <v>39548</v>
      </c>
      <c r="G194" s="180">
        <v>3869</v>
      </c>
      <c r="H194" s="180">
        <v>8394</v>
      </c>
      <c r="I194" s="180">
        <v>6339095.29</v>
      </c>
      <c r="J194" s="180">
        <v>1618736.73</v>
      </c>
      <c r="K194" s="180">
        <v>1346357.4</v>
      </c>
      <c r="L194" s="180">
        <v>10671039.32</v>
      </c>
    </row>
    <row r="195" spans="1:12">
      <c r="A195" s="180">
        <v>2007</v>
      </c>
      <c r="B195" s="180" t="s">
        <v>175</v>
      </c>
      <c r="C195" s="180" t="s">
        <v>35</v>
      </c>
      <c r="D195" s="180" t="s">
        <v>177</v>
      </c>
      <c r="E195" s="180">
        <v>60</v>
      </c>
      <c r="F195" s="180">
        <v>30055</v>
      </c>
      <c r="G195" s="180">
        <v>3425</v>
      </c>
      <c r="H195" s="180">
        <v>7516</v>
      </c>
      <c r="I195" s="180">
        <v>5739899.6799999997</v>
      </c>
      <c r="J195" s="180">
        <v>1510667.02</v>
      </c>
      <c r="K195" s="180">
        <v>1310682.02</v>
      </c>
      <c r="L195" s="180">
        <v>9422133.8200000003</v>
      </c>
    </row>
    <row r="196" spans="1:12">
      <c r="A196" s="180">
        <v>2007</v>
      </c>
      <c r="B196" s="180" t="s">
        <v>175</v>
      </c>
      <c r="C196" s="180" t="s">
        <v>35</v>
      </c>
      <c r="D196" s="180" t="s">
        <v>177</v>
      </c>
      <c r="E196" s="180">
        <v>65</v>
      </c>
      <c r="F196" s="180">
        <v>21004</v>
      </c>
      <c r="G196" s="180">
        <v>2766</v>
      </c>
      <c r="H196" s="180">
        <v>7296</v>
      </c>
      <c r="I196" s="180">
        <v>5426863.9000000004</v>
      </c>
      <c r="J196" s="180">
        <v>1450904.49</v>
      </c>
      <c r="K196" s="180">
        <v>1636949.34</v>
      </c>
      <c r="L196" s="180">
        <v>9055307.3599999994</v>
      </c>
    </row>
    <row r="197" spans="1:12">
      <c r="A197" s="180">
        <v>2007</v>
      </c>
      <c r="B197" s="180" t="s">
        <v>175</v>
      </c>
      <c r="C197" s="180" t="s">
        <v>35</v>
      </c>
      <c r="D197" s="180" t="s">
        <v>177</v>
      </c>
      <c r="E197" s="180">
        <v>70</v>
      </c>
      <c r="F197" s="180">
        <v>15232</v>
      </c>
      <c r="G197" s="180">
        <v>2304</v>
      </c>
      <c r="H197" s="180">
        <v>6417</v>
      </c>
      <c r="I197" s="180">
        <v>4756411.3</v>
      </c>
      <c r="J197" s="180">
        <v>1275883.67</v>
      </c>
      <c r="K197" s="180">
        <v>1233440.4099999999</v>
      </c>
      <c r="L197" s="180">
        <v>7741754.1500000004</v>
      </c>
    </row>
    <row r="198" spans="1:12">
      <c r="A198" s="180">
        <v>2007</v>
      </c>
      <c r="B198" s="180" t="s">
        <v>175</v>
      </c>
      <c r="C198" s="180" t="s">
        <v>35</v>
      </c>
      <c r="D198" s="180" t="s">
        <v>177</v>
      </c>
      <c r="E198" s="180">
        <v>75</v>
      </c>
      <c r="F198" s="180">
        <v>12289</v>
      </c>
      <c r="G198" s="180">
        <v>1965</v>
      </c>
      <c r="H198" s="180">
        <v>7493</v>
      </c>
      <c r="I198" s="180">
        <v>4979223.8099999996</v>
      </c>
      <c r="J198" s="180">
        <v>1181021.79</v>
      </c>
      <c r="K198" s="180">
        <v>1386689.38</v>
      </c>
      <c r="L198" s="180">
        <v>7960080.8600000003</v>
      </c>
    </row>
    <row r="199" spans="1:12">
      <c r="A199" s="180">
        <v>2007</v>
      </c>
      <c r="B199" s="180" t="s">
        <v>175</v>
      </c>
      <c r="C199" s="180" t="s">
        <v>35</v>
      </c>
      <c r="D199" s="180" t="s">
        <v>177</v>
      </c>
      <c r="E199" s="180">
        <v>80</v>
      </c>
      <c r="F199" s="180">
        <v>8516</v>
      </c>
      <c r="G199" s="180">
        <v>1407</v>
      </c>
      <c r="H199" s="180">
        <v>7554</v>
      </c>
      <c r="I199" s="180">
        <v>4223060.26</v>
      </c>
      <c r="J199" s="180">
        <v>872524.76</v>
      </c>
      <c r="K199" s="180">
        <v>828825.77</v>
      </c>
      <c r="L199" s="180">
        <v>6166254.5899999999</v>
      </c>
    </row>
    <row r="200" spans="1:12">
      <c r="A200" s="180">
        <v>2007</v>
      </c>
      <c r="B200" s="180" t="s">
        <v>175</v>
      </c>
      <c r="C200" s="180" t="s">
        <v>35</v>
      </c>
      <c r="D200" s="180" t="s">
        <v>177</v>
      </c>
      <c r="E200" s="180">
        <v>85</v>
      </c>
      <c r="F200" s="180">
        <v>4509</v>
      </c>
      <c r="G200" s="180">
        <v>775</v>
      </c>
      <c r="H200" s="180">
        <v>5579</v>
      </c>
      <c r="I200" s="180">
        <v>2563645.7999999998</v>
      </c>
      <c r="J200" s="180">
        <v>367128.31</v>
      </c>
      <c r="K200" s="180">
        <v>265404.14</v>
      </c>
      <c r="L200" s="180">
        <v>3331098.35</v>
      </c>
    </row>
    <row r="201" spans="1:12">
      <c r="A201" s="180">
        <v>2007</v>
      </c>
      <c r="B201" s="180" t="s">
        <v>175</v>
      </c>
      <c r="C201" s="180" t="s">
        <v>35</v>
      </c>
      <c r="D201" s="180" t="s">
        <v>177</v>
      </c>
      <c r="E201" s="180">
        <v>90</v>
      </c>
      <c r="F201" s="180">
        <v>1951</v>
      </c>
      <c r="G201" s="180">
        <v>375</v>
      </c>
      <c r="H201" s="180">
        <v>4240</v>
      </c>
      <c r="I201" s="180">
        <v>1555080.05</v>
      </c>
      <c r="J201" s="180">
        <v>156652.23000000001</v>
      </c>
      <c r="K201" s="180">
        <v>95048.08</v>
      </c>
      <c r="L201" s="180">
        <v>1947555.13</v>
      </c>
    </row>
    <row r="202" spans="1:12">
      <c r="A202" s="180">
        <v>2007</v>
      </c>
      <c r="B202" s="180" t="s">
        <v>175</v>
      </c>
      <c r="C202" s="180" t="s">
        <v>35</v>
      </c>
      <c r="D202" s="180" t="s">
        <v>177</v>
      </c>
      <c r="E202" s="180">
        <v>95</v>
      </c>
      <c r="F202" s="180">
        <v>533</v>
      </c>
      <c r="G202" s="180">
        <v>94</v>
      </c>
      <c r="H202" s="180">
        <v>1887</v>
      </c>
      <c r="I202" s="180">
        <v>512963</v>
      </c>
      <c r="J202" s="180">
        <v>34505.5</v>
      </c>
      <c r="K202" s="180">
        <v>16246.2</v>
      </c>
      <c r="L202" s="180">
        <v>610099.6</v>
      </c>
    </row>
    <row r="203" spans="1:12">
      <c r="A203" s="180">
        <v>2007</v>
      </c>
      <c r="B203" s="180" t="s">
        <v>175</v>
      </c>
      <c r="C203" s="180" t="s">
        <v>36</v>
      </c>
      <c r="D203" s="180" t="s">
        <v>176</v>
      </c>
      <c r="E203" s="180">
        <v>0</v>
      </c>
      <c r="F203" s="180">
        <v>4971</v>
      </c>
      <c r="G203" s="180">
        <v>131</v>
      </c>
      <c r="H203" s="180">
        <v>501</v>
      </c>
      <c r="I203" s="180">
        <v>220498.45</v>
      </c>
      <c r="J203" s="180">
        <v>33615.1</v>
      </c>
      <c r="K203" s="180">
        <v>55327.25</v>
      </c>
      <c r="L203" s="180">
        <v>329007.90999999997</v>
      </c>
    </row>
    <row r="204" spans="1:12">
      <c r="A204" s="180">
        <v>2007</v>
      </c>
      <c r="B204" s="180" t="s">
        <v>175</v>
      </c>
      <c r="C204" s="180" t="s">
        <v>36</v>
      </c>
      <c r="D204" s="180" t="s">
        <v>176</v>
      </c>
      <c r="E204" s="180">
        <v>5</v>
      </c>
      <c r="F204" s="180">
        <v>5622</v>
      </c>
      <c r="G204" s="180">
        <v>91</v>
      </c>
      <c r="H204" s="180">
        <v>140</v>
      </c>
      <c r="I204" s="180">
        <v>80179.899999999994</v>
      </c>
      <c r="J204" s="180">
        <v>28248.45</v>
      </c>
      <c r="K204" s="180">
        <v>3464</v>
      </c>
      <c r="L204" s="180">
        <v>133255</v>
      </c>
    </row>
    <row r="205" spans="1:12">
      <c r="A205" s="180">
        <v>2007</v>
      </c>
      <c r="B205" s="180" t="s">
        <v>175</v>
      </c>
      <c r="C205" s="180" t="s">
        <v>36</v>
      </c>
      <c r="D205" s="180" t="s">
        <v>176</v>
      </c>
      <c r="E205" s="180">
        <v>10</v>
      </c>
      <c r="F205" s="180">
        <v>6738</v>
      </c>
      <c r="G205" s="180">
        <v>77</v>
      </c>
      <c r="H205" s="180">
        <v>122</v>
      </c>
      <c r="I205" s="180">
        <v>94087.360000000001</v>
      </c>
      <c r="J205" s="180">
        <v>20301.02</v>
      </c>
      <c r="K205" s="180">
        <v>1718.15</v>
      </c>
      <c r="L205" s="180">
        <v>133148.04</v>
      </c>
    </row>
    <row r="206" spans="1:12">
      <c r="A206" s="180">
        <v>2007</v>
      </c>
      <c r="B206" s="180" t="s">
        <v>175</v>
      </c>
      <c r="C206" s="180" t="s">
        <v>36</v>
      </c>
      <c r="D206" s="180" t="s">
        <v>176</v>
      </c>
      <c r="E206" s="180">
        <v>15</v>
      </c>
      <c r="F206" s="180">
        <v>7695</v>
      </c>
      <c r="G206" s="180">
        <v>169</v>
      </c>
      <c r="H206" s="180">
        <v>316</v>
      </c>
      <c r="I206" s="180">
        <v>221389.78</v>
      </c>
      <c r="J206" s="180">
        <v>57446.559999999998</v>
      </c>
      <c r="K206" s="180">
        <v>10897.52</v>
      </c>
      <c r="L206" s="180">
        <v>332240.53000000003</v>
      </c>
    </row>
    <row r="207" spans="1:12">
      <c r="A207" s="180">
        <v>2007</v>
      </c>
      <c r="B207" s="180" t="s">
        <v>175</v>
      </c>
      <c r="C207" s="180" t="s">
        <v>36</v>
      </c>
      <c r="D207" s="180" t="s">
        <v>176</v>
      </c>
      <c r="E207" s="180">
        <v>20</v>
      </c>
      <c r="F207" s="180">
        <v>5448</v>
      </c>
      <c r="G207" s="180">
        <v>137</v>
      </c>
      <c r="H207" s="180">
        <v>240</v>
      </c>
      <c r="I207" s="180">
        <v>190629.68</v>
      </c>
      <c r="J207" s="180">
        <v>60411.4</v>
      </c>
      <c r="K207" s="180">
        <v>72062.710000000006</v>
      </c>
      <c r="L207" s="180">
        <v>366891.79</v>
      </c>
    </row>
    <row r="208" spans="1:12">
      <c r="A208" s="180">
        <v>2007</v>
      </c>
      <c r="B208" s="180" t="s">
        <v>175</v>
      </c>
      <c r="C208" s="180" t="s">
        <v>36</v>
      </c>
      <c r="D208" s="180" t="s">
        <v>176</v>
      </c>
      <c r="E208" s="180">
        <v>25</v>
      </c>
      <c r="F208" s="180">
        <v>3141</v>
      </c>
      <c r="G208" s="180">
        <v>109</v>
      </c>
      <c r="H208" s="180">
        <v>199</v>
      </c>
      <c r="I208" s="180">
        <v>156861.37</v>
      </c>
      <c r="J208" s="180">
        <v>43116.99</v>
      </c>
      <c r="K208" s="180">
        <v>35217.51</v>
      </c>
      <c r="L208" s="180">
        <v>268433.06</v>
      </c>
    </row>
    <row r="209" spans="1:12">
      <c r="A209" s="180">
        <v>2007</v>
      </c>
      <c r="B209" s="180" t="s">
        <v>175</v>
      </c>
      <c r="C209" s="180" t="s">
        <v>36</v>
      </c>
      <c r="D209" s="180" t="s">
        <v>176</v>
      </c>
      <c r="E209" s="180">
        <v>30</v>
      </c>
      <c r="F209" s="180">
        <v>4557</v>
      </c>
      <c r="G209" s="180">
        <v>137</v>
      </c>
      <c r="H209" s="180">
        <v>231</v>
      </c>
      <c r="I209" s="180">
        <v>121167.6</v>
      </c>
      <c r="J209" s="180">
        <v>38992.33</v>
      </c>
      <c r="K209" s="180">
        <v>7069.44</v>
      </c>
      <c r="L209" s="180">
        <v>194183.79</v>
      </c>
    </row>
    <row r="210" spans="1:12">
      <c r="A210" s="180">
        <v>2007</v>
      </c>
      <c r="B210" s="180" t="s">
        <v>175</v>
      </c>
      <c r="C210" s="180" t="s">
        <v>36</v>
      </c>
      <c r="D210" s="180" t="s">
        <v>176</v>
      </c>
      <c r="E210" s="180">
        <v>35</v>
      </c>
      <c r="F210" s="180">
        <v>6111</v>
      </c>
      <c r="G210" s="180">
        <v>284</v>
      </c>
      <c r="H210" s="180">
        <v>645</v>
      </c>
      <c r="I210" s="180">
        <v>390543.71</v>
      </c>
      <c r="J210" s="180">
        <v>87230.74</v>
      </c>
      <c r="K210" s="180">
        <v>55524.57</v>
      </c>
      <c r="L210" s="180">
        <v>609134.56000000006</v>
      </c>
    </row>
    <row r="211" spans="1:12">
      <c r="A211" s="180">
        <v>2007</v>
      </c>
      <c r="B211" s="180" t="s">
        <v>175</v>
      </c>
      <c r="C211" s="180" t="s">
        <v>36</v>
      </c>
      <c r="D211" s="180" t="s">
        <v>176</v>
      </c>
      <c r="E211" s="180">
        <v>40</v>
      </c>
      <c r="F211" s="180">
        <v>6802</v>
      </c>
      <c r="G211" s="180">
        <v>240</v>
      </c>
      <c r="H211" s="180">
        <v>537</v>
      </c>
      <c r="I211" s="180">
        <v>365869.25</v>
      </c>
      <c r="J211" s="180">
        <v>93691.79</v>
      </c>
      <c r="K211" s="180">
        <v>24046.71</v>
      </c>
      <c r="L211" s="180">
        <v>562045.15</v>
      </c>
    </row>
    <row r="212" spans="1:12">
      <c r="A212" s="180">
        <v>2007</v>
      </c>
      <c r="B212" s="180" t="s">
        <v>175</v>
      </c>
      <c r="C212" s="180" t="s">
        <v>36</v>
      </c>
      <c r="D212" s="180" t="s">
        <v>176</v>
      </c>
      <c r="E212" s="180">
        <v>45</v>
      </c>
      <c r="F212" s="180">
        <v>8807</v>
      </c>
      <c r="G212" s="180">
        <v>399</v>
      </c>
      <c r="H212" s="180">
        <v>827</v>
      </c>
      <c r="I212" s="180">
        <v>682282.33</v>
      </c>
      <c r="J212" s="180">
        <v>178328.77</v>
      </c>
      <c r="K212" s="180">
        <v>211838.82</v>
      </c>
      <c r="L212" s="180">
        <v>1170546.42</v>
      </c>
    </row>
    <row r="213" spans="1:12">
      <c r="A213" s="180">
        <v>2007</v>
      </c>
      <c r="B213" s="180" t="s">
        <v>175</v>
      </c>
      <c r="C213" s="180" t="s">
        <v>36</v>
      </c>
      <c r="D213" s="180" t="s">
        <v>176</v>
      </c>
      <c r="E213" s="180">
        <v>50</v>
      </c>
      <c r="F213" s="180">
        <v>9080</v>
      </c>
      <c r="G213" s="180">
        <v>581</v>
      </c>
      <c r="H213" s="180">
        <v>1283</v>
      </c>
      <c r="I213" s="180">
        <v>911466.73</v>
      </c>
      <c r="J213" s="180">
        <v>210457.17</v>
      </c>
      <c r="K213" s="180">
        <v>235637.78</v>
      </c>
      <c r="L213" s="180">
        <v>1476666.5</v>
      </c>
    </row>
    <row r="214" spans="1:12">
      <c r="A214" s="180">
        <v>2007</v>
      </c>
      <c r="B214" s="180" t="s">
        <v>175</v>
      </c>
      <c r="C214" s="180" t="s">
        <v>36</v>
      </c>
      <c r="D214" s="180" t="s">
        <v>176</v>
      </c>
      <c r="E214" s="180">
        <v>55</v>
      </c>
      <c r="F214" s="180">
        <v>9070</v>
      </c>
      <c r="G214" s="180">
        <v>745</v>
      </c>
      <c r="H214" s="180">
        <v>1814</v>
      </c>
      <c r="I214" s="180">
        <v>1488023.02</v>
      </c>
      <c r="J214" s="180">
        <v>303909.31</v>
      </c>
      <c r="K214" s="180">
        <v>469921.46</v>
      </c>
      <c r="L214" s="180">
        <v>2441270.25</v>
      </c>
    </row>
    <row r="215" spans="1:12">
      <c r="A215" s="180">
        <v>2007</v>
      </c>
      <c r="B215" s="180" t="s">
        <v>175</v>
      </c>
      <c r="C215" s="180" t="s">
        <v>36</v>
      </c>
      <c r="D215" s="180" t="s">
        <v>176</v>
      </c>
      <c r="E215" s="180">
        <v>60</v>
      </c>
      <c r="F215" s="180">
        <v>7663</v>
      </c>
      <c r="G215" s="180">
        <v>1052</v>
      </c>
      <c r="H215" s="180">
        <v>2434</v>
      </c>
      <c r="I215" s="180">
        <v>1738306.76</v>
      </c>
      <c r="J215" s="180">
        <v>346353.34</v>
      </c>
      <c r="K215" s="180">
        <v>558276.82999999996</v>
      </c>
      <c r="L215" s="180">
        <v>2834469.88</v>
      </c>
    </row>
    <row r="216" spans="1:12">
      <c r="A216" s="180">
        <v>2007</v>
      </c>
      <c r="B216" s="180" t="s">
        <v>175</v>
      </c>
      <c r="C216" s="180" t="s">
        <v>36</v>
      </c>
      <c r="D216" s="180" t="s">
        <v>176</v>
      </c>
      <c r="E216" s="180">
        <v>65</v>
      </c>
      <c r="F216" s="180">
        <v>5438</v>
      </c>
      <c r="G216" s="180">
        <v>785</v>
      </c>
      <c r="H216" s="180">
        <v>2044</v>
      </c>
      <c r="I216" s="180">
        <v>1461944.39</v>
      </c>
      <c r="J216" s="180">
        <v>360432.98</v>
      </c>
      <c r="K216" s="180">
        <v>618678.17000000004</v>
      </c>
      <c r="L216" s="180">
        <v>2586447.1800000002</v>
      </c>
    </row>
    <row r="217" spans="1:12">
      <c r="A217" s="180">
        <v>2007</v>
      </c>
      <c r="B217" s="180" t="s">
        <v>175</v>
      </c>
      <c r="C217" s="180" t="s">
        <v>36</v>
      </c>
      <c r="D217" s="180" t="s">
        <v>176</v>
      </c>
      <c r="E217" s="180">
        <v>70</v>
      </c>
      <c r="F217" s="180">
        <v>3854</v>
      </c>
      <c r="G217" s="180">
        <v>738</v>
      </c>
      <c r="H217" s="180">
        <v>2036</v>
      </c>
      <c r="I217" s="180">
        <v>1416257.39</v>
      </c>
      <c r="J217" s="180">
        <v>294477.46000000002</v>
      </c>
      <c r="K217" s="180">
        <v>667163.06999999995</v>
      </c>
      <c r="L217" s="180">
        <v>2497289.7599999998</v>
      </c>
    </row>
    <row r="218" spans="1:12">
      <c r="A218" s="180">
        <v>2007</v>
      </c>
      <c r="B218" s="180" t="s">
        <v>175</v>
      </c>
      <c r="C218" s="180" t="s">
        <v>36</v>
      </c>
      <c r="D218" s="180" t="s">
        <v>176</v>
      </c>
      <c r="E218" s="180">
        <v>75</v>
      </c>
      <c r="F218" s="180">
        <v>3153</v>
      </c>
      <c r="G218" s="180">
        <v>802</v>
      </c>
      <c r="H218" s="180">
        <v>2471</v>
      </c>
      <c r="I218" s="180">
        <v>1640237.79</v>
      </c>
      <c r="J218" s="180">
        <v>355939.35</v>
      </c>
      <c r="K218" s="180">
        <v>463385.31</v>
      </c>
      <c r="L218" s="180">
        <v>2563359</v>
      </c>
    </row>
    <row r="219" spans="1:12">
      <c r="A219" s="180">
        <v>2007</v>
      </c>
      <c r="B219" s="180" t="s">
        <v>175</v>
      </c>
      <c r="C219" s="180" t="s">
        <v>36</v>
      </c>
      <c r="D219" s="180" t="s">
        <v>176</v>
      </c>
      <c r="E219" s="180">
        <v>80</v>
      </c>
      <c r="F219" s="180">
        <v>1439</v>
      </c>
      <c r="G219" s="180">
        <v>334</v>
      </c>
      <c r="H219" s="180">
        <v>1240</v>
      </c>
      <c r="I219" s="180">
        <v>738218.05</v>
      </c>
      <c r="J219" s="180">
        <v>147883.79</v>
      </c>
      <c r="K219" s="180">
        <v>134138.81</v>
      </c>
      <c r="L219" s="180">
        <v>1063060.71</v>
      </c>
    </row>
    <row r="220" spans="1:12">
      <c r="A220" s="180">
        <v>2007</v>
      </c>
      <c r="B220" s="180" t="s">
        <v>175</v>
      </c>
      <c r="C220" s="180" t="s">
        <v>36</v>
      </c>
      <c r="D220" s="180" t="s">
        <v>176</v>
      </c>
      <c r="E220" s="180">
        <v>85</v>
      </c>
      <c r="F220" s="180">
        <v>427</v>
      </c>
      <c r="G220" s="180">
        <v>121</v>
      </c>
      <c r="H220" s="180">
        <v>668</v>
      </c>
      <c r="I220" s="180">
        <v>311954.53000000003</v>
      </c>
      <c r="J220" s="180">
        <v>37166.400000000001</v>
      </c>
      <c r="K220" s="180">
        <v>71724.710000000006</v>
      </c>
      <c r="L220" s="180">
        <v>447905.29</v>
      </c>
    </row>
    <row r="221" spans="1:12">
      <c r="A221" s="180">
        <v>2007</v>
      </c>
      <c r="B221" s="180" t="s">
        <v>175</v>
      </c>
      <c r="C221" s="180" t="s">
        <v>36</v>
      </c>
      <c r="D221" s="180" t="s">
        <v>176</v>
      </c>
      <c r="E221" s="180">
        <v>90</v>
      </c>
      <c r="F221" s="180">
        <v>169</v>
      </c>
      <c r="G221" s="180">
        <v>47</v>
      </c>
      <c r="H221" s="180">
        <v>307</v>
      </c>
      <c r="I221" s="180">
        <v>111637.2</v>
      </c>
      <c r="J221" s="180">
        <v>13473.65</v>
      </c>
      <c r="K221" s="180">
        <v>15961.67</v>
      </c>
      <c r="L221" s="180">
        <v>148669.22</v>
      </c>
    </row>
    <row r="222" spans="1:12">
      <c r="A222" s="180">
        <v>2007</v>
      </c>
      <c r="B222" s="180" t="s">
        <v>175</v>
      </c>
      <c r="C222" s="180" t="s">
        <v>36</v>
      </c>
      <c r="D222" s="180" t="s">
        <v>176</v>
      </c>
      <c r="E222" s="180">
        <v>95</v>
      </c>
      <c r="F222" s="180">
        <v>32</v>
      </c>
      <c r="G222" s="180">
        <v>9</v>
      </c>
      <c r="H222" s="180">
        <v>109</v>
      </c>
      <c r="I222" s="180">
        <v>42555.3</v>
      </c>
      <c r="J222" s="180">
        <v>2490.6999999999998</v>
      </c>
      <c r="K222" s="180">
        <v>7310</v>
      </c>
      <c r="L222" s="180">
        <v>53498</v>
      </c>
    </row>
    <row r="223" spans="1:12">
      <c r="A223" s="180">
        <v>2007</v>
      </c>
      <c r="B223" s="180" t="s">
        <v>175</v>
      </c>
      <c r="C223" s="180" t="s">
        <v>36</v>
      </c>
      <c r="D223" s="180" t="s">
        <v>177</v>
      </c>
      <c r="E223" s="180">
        <v>0</v>
      </c>
      <c r="F223" s="180">
        <v>4613</v>
      </c>
      <c r="G223" s="180">
        <v>107</v>
      </c>
      <c r="H223" s="180">
        <v>708</v>
      </c>
      <c r="I223" s="180">
        <v>297967.40000000002</v>
      </c>
      <c r="J223" s="180">
        <v>35362.19</v>
      </c>
      <c r="K223" s="180">
        <v>212</v>
      </c>
      <c r="L223" s="180">
        <v>346633.6</v>
      </c>
    </row>
    <row r="224" spans="1:12">
      <c r="A224" s="180">
        <v>2007</v>
      </c>
      <c r="B224" s="180" t="s">
        <v>175</v>
      </c>
      <c r="C224" s="180" t="s">
        <v>36</v>
      </c>
      <c r="D224" s="180" t="s">
        <v>177</v>
      </c>
      <c r="E224" s="180">
        <v>5</v>
      </c>
      <c r="F224" s="180">
        <v>5340</v>
      </c>
      <c r="G224" s="180">
        <v>57</v>
      </c>
      <c r="H224" s="180">
        <v>64</v>
      </c>
      <c r="I224" s="180">
        <v>41394.1</v>
      </c>
      <c r="J224" s="180">
        <v>11707.67</v>
      </c>
      <c r="K224" s="180">
        <v>128</v>
      </c>
      <c r="L224" s="180">
        <v>61503.75</v>
      </c>
    </row>
    <row r="225" spans="1:12">
      <c r="A225" s="180">
        <v>2007</v>
      </c>
      <c r="B225" s="180" t="s">
        <v>175</v>
      </c>
      <c r="C225" s="180" t="s">
        <v>36</v>
      </c>
      <c r="D225" s="180" t="s">
        <v>177</v>
      </c>
      <c r="E225" s="180">
        <v>10</v>
      </c>
      <c r="F225" s="180">
        <v>6304</v>
      </c>
      <c r="G225" s="180">
        <v>72</v>
      </c>
      <c r="H225" s="180">
        <v>85</v>
      </c>
      <c r="I225" s="180">
        <v>73140.509999999995</v>
      </c>
      <c r="J225" s="180">
        <v>18824.400000000001</v>
      </c>
      <c r="K225" s="180">
        <v>13731.3</v>
      </c>
      <c r="L225" s="180">
        <v>117213.07</v>
      </c>
    </row>
    <row r="226" spans="1:12">
      <c r="A226" s="180">
        <v>2007</v>
      </c>
      <c r="B226" s="180" t="s">
        <v>175</v>
      </c>
      <c r="C226" s="180" t="s">
        <v>36</v>
      </c>
      <c r="D226" s="180" t="s">
        <v>177</v>
      </c>
      <c r="E226" s="180">
        <v>15</v>
      </c>
      <c r="F226" s="180">
        <v>7397</v>
      </c>
      <c r="G226" s="180">
        <v>202</v>
      </c>
      <c r="H226" s="180">
        <v>453</v>
      </c>
      <c r="I226" s="180">
        <v>308599.55</v>
      </c>
      <c r="J226" s="180">
        <v>62745.34</v>
      </c>
      <c r="K226" s="180">
        <v>23306.5</v>
      </c>
      <c r="L226" s="180">
        <v>450212.1</v>
      </c>
    </row>
    <row r="227" spans="1:12">
      <c r="A227" s="180">
        <v>2007</v>
      </c>
      <c r="B227" s="180" t="s">
        <v>175</v>
      </c>
      <c r="C227" s="180" t="s">
        <v>36</v>
      </c>
      <c r="D227" s="180" t="s">
        <v>177</v>
      </c>
      <c r="E227" s="180">
        <v>20</v>
      </c>
      <c r="F227" s="180">
        <v>5720</v>
      </c>
      <c r="G227" s="180">
        <v>333</v>
      </c>
      <c r="H227" s="180">
        <v>883</v>
      </c>
      <c r="I227" s="180">
        <v>550383.85</v>
      </c>
      <c r="J227" s="180">
        <v>99707.58</v>
      </c>
      <c r="K227" s="180">
        <v>16601.150000000001</v>
      </c>
      <c r="L227" s="180">
        <v>725068.49</v>
      </c>
    </row>
    <row r="228" spans="1:12">
      <c r="A228" s="180">
        <v>2007</v>
      </c>
      <c r="B228" s="180" t="s">
        <v>175</v>
      </c>
      <c r="C228" s="180" t="s">
        <v>36</v>
      </c>
      <c r="D228" s="180" t="s">
        <v>177</v>
      </c>
      <c r="E228" s="180">
        <v>25</v>
      </c>
      <c r="F228" s="180">
        <v>3999</v>
      </c>
      <c r="G228" s="180">
        <v>365</v>
      </c>
      <c r="H228" s="180">
        <v>1012</v>
      </c>
      <c r="I228" s="180">
        <v>676718.5</v>
      </c>
      <c r="J228" s="180">
        <v>168318.69</v>
      </c>
      <c r="K228" s="180">
        <v>16254.53</v>
      </c>
      <c r="L228" s="180">
        <v>962081.16</v>
      </c>
    </row>
    <row r="229" spans="1:12">
      <c r="A229" s="180">
        <v>2007</v>
      </c>
      <c r="B229" s="180" t="s">
        <v>175</v>
      </c>
      <c r="C229" s="180" t="s">
        <v>36</v>
      </c>
      <c r="D229" s="180" t="s">
        <v>177</v>
      </c>
      <c r="E229" s="180">
        <v>30</v>
      </c>
      <c r="F229" s="180">
        <v>5580</v>
      </c>
      <c r="G229" s="180">
        <v>670</v>
      </c>
      <c r="H229" s="180">
        <v>1768</v>
      </c>
      <c r="I229" s="180">
        <v>1210916.27</v>
      </c>
      <c r="J229" s="180">
        <v>306295.53999999998</v>
      </c>
      <c r="K229" s="180">
        <v>50403.83</v>
      </c>
      <c r="L229" s="180">
        <v>1734660.64</v>
      </c>
    </row>
    <row r="230" spans="1:12">
      <c r="A230" s="180">
        <v>2007</v>
      </c>
      <c r="B230" s="180" t="s">
        <v>175</v>
      </c>
      <c r="C230" s="180" t="s">
        <v>36</v>
      </c>
      <c r="D230" s="180" t="s">
        <v>177</v>
      </c>
      <c r="E230" s="180">
        <v>35</v>
      </c>
      <c r="F230" s="180">
        <v>7208</v>
      </c>
      <c r="G230" s="180">
        <v>633</v>
      </c>
      <c r="H230" s="180">
        <v>1527</v>
      </c>
      <c r="I230" s="180">
        <v>1114835.21</v>
      </c>
      <c r="J230" s="180">
        <v>253675.4</v>
      </c>
      <c r="K230" s="180">
        <v>78840.639999999999</v>
      </c>
      <c r="L230" s="180">
        <v>1617880.44</v>
      </c>
    </row>
    <row r="231" spans="1:12">
      <c r="A231" s="180">
        <v>2007</v>
      </c>
      <c r="B231" s="180" t="s">
        <v>175</v>
      </c>
      <c r="C231" s="180" t="s">
        <v>36</v>
      </c>
      <c r="D231" s="180" t="s">
        <v>177</v>
      </c>
      <c r="E231" s="180">
        <v>40</v>
      </c>
      <c r="F231" s="180">
        <v>8024</v>
      </c>
      <c r="G231" s="180">
        <v>598</v>
      </c>
      <c r="H231" s="180">
        <v>1183</v>
      </c>
      <c r="I231" s="180">
        <v>775289.59</v>
      </c>
      <c r="J231" s="180">
        <v>186291.96</v>
      </c>
      <c r="K231" s="180">
        <v>63270.65</v>
      </c>
      <c r="L231" s="180">
        <v>1201432.3899999999</v>
      </c>
    </row>
    <row r="232" spans="1:12">
      <c r="A232" s="180">
        <v>2007</v>
      </c>
      <c r="B232" s="180" t="s">
        <v>175</v>
      </c>
      <c r="C232" s="180" t="s">
        <v>36</v>
      </c>
      <c r="D232" s="180" t="s">
        <v>177</v>
      </c>
      <c r="E232" s="180">
        <v>45</v>
      </c>
      <c r="F232" s="180">
        <v>9868</v>
      </c>
      <c r="G232" s="180">
        <v>728</v>
      </c>
      <c r="H232" s="180">
        <v>2061</v>
      </c>
      <c r="I232" s="180">
        <v>1387482.16</v>
      </c>
      <c r="J232" s="180">
        <v>263706.90999999997</v>
      </c>
      <c r="K232" s="180">
        <v>236249.29</v>
      </c>
      <c r="L232" s="180">
        <v>2092133.5</v>
      </c>
    </row>
    <row r="233" spans="1:12">
      <c r="A233" s="180">
        <v>2007</v>
      </c>
      <c r="B233" s="180" t="s">
        <v>175</v>
      </c>
      <c r="C233" s="180" t="s">
        <v>36</v>
      </c>
      <c r="D233" s="180" t="s">
        <v>177</v>
      </c>
      <c r="E233" s="180">
        <v>50</v>
      </c>
      <c r="F233" s="180">
        <v>10049</v>
      </c>
      <c r="G233" s="180">
        <v>843</v>
      </c>
      <c r="H233" s="180">
        <v>2220</v>
      </c>
      <c r="I233" s="180">
        <v>1449825.51</v>
      </c>
      <c r="J233" s="180">
        <v>269438.18</v>
      </c>
      <c r="K233" s="180">
        <v>256905.69</v>
      </c>
      <c r="L233" s="180">
        <v>2146691.38</v>
      </c>
    </row>
    <row r="234" spans="1:12">
      <c r="A234" s="180">
        <v>2007</v>
      </c>
      <c r="B234" s="180" t="s">
        <v>175</v>
      </c>
      <c r="C234" s="180" t="s">
        <v>36</v>
      </c>
      <c r="D234" s="180" t="s">
        <v>177</v>
      </c>
      <c r="E234" s="180">
        <v>55</v>
      </c>
      <c r="F234" s="180">
        <v>9551</v>
      </c>
      <c r="G234" s="180">
        <v>1260</v>
      </c>
      <c r="H234" s="180">
        <v>2674</v>
      </c>
      <c r="I234" s="180">
        <v>1774467.11</v>
      </c>
      <c r="J234" s="180">
        <v>320015.21999999997</v>
      </c>
      <c r="K234" s="180">
        <v>432374.02</v>
      </c>
      <c r="L234" s="180">
        <v>2728815.14</v>
      </c>
    </row>
    <row r="235" spans="1:12">
      <c r="A235" s="180">
        <v>2007</v>
      </c>
      <c r="B235" s="180" t="s">
        <v>175</v>
      </c>
      <c r="C235" s="180" t="s">
        <v>36</v>
      </c>
      <c r="D235" s="180" t="s">
        <v>177</v>
      </c>
      <c r="E235" s="180">
        <v>60</v>
      </c>
      <c r="F235" s="180">
        <v>7841</v>
      </c>
      <c r="G235" s="180">
        <v>973</v>
      </c>
      <c r="H235" s="180">
        <v>2366</v>
      </c>
      <c r="I235" s="180">
        <v>1729333.02</v>
      </c>
      <c r="J235" s="180">
        <v>333609.62</v>
      </c>
      <c r="K235" s="180">
        <v>499953.84</v>
      </c>
      <c r="L235" s="180">
        <v>2768539.86</v>
      </c>
    </row>
    <row r="236" spans="1:12">
      <c r="A236" s="180">
        <v>2007</v>
      </c>
      <c r="B236" s="180" t="s">
        <v>175</v>
      </c>
      <c r="C236" s="180" t="s">
        <v>36</v>
      </c>
      <c r="D236" s="180" t="s">
        <v>177</v>
      </c>
      <c r="E236" s="180">
        <v>65</v>
      </c>
      <c r="F236" s="180">
        <v>5564</v>
      </c>
      <c r="G236" s="180">
        <v>740</v>
      </c>
      <c r="H236" s="180">
        <v>2412</v>
      </c>
      <c r="I236" s="180">
        <v>1644068.95</v>
      </c>
      <c r="J236" s="180">
        <v>296517.78000000003</v>
      </c>
      <c r="K236" s="180">
        <v>505091.93</v>
      </c>
      <c r="L236" s="180">
        <v>2574435.9300000002</v>
      </c>
    </row>
    <row r="237" spans="1:12">
      <c r="A237" s="180">
        <v>2007</v>
      </c>
      <c r="B237" s="180" t="s">
        <v>175</v>
      </c>
      <c r="C237" s="180" t="s">
        <v>36</v>
      </c>
      <c r="D237" s="180" t="s">
        <v>177</v>
      </c>
      <c r="E237" s="180">
        <v>70</v>
      </c>
      <c r="F237" s="180">
        <v>4200</v>
      </c>
      <c r="G237" s="180">
        <v>667</v>
      </c>
      <c r="H237" s="180">
        <v>2577</v>
      </c>
      <c r="I237" s="180">
        <v>1531634.33</v>
      </c>
      <c r="J237" s="180">
        <v>314214.87</v>
      </c>
      <c r="K237" s="180">
        <v>355636.39</v>
      </c>
      <c r="L237" s="180">
        <v>2299457.0699999998</v>
      </c>
    </row>
    <row r="238" spans="1:12">
      <c r="A238" s="180">
        <v>2007</v>
      </c>
      <c r="B238" s="180" t="s">
        <v>175</v>
      </c>
      <c r="C238" s="180" t="s">
        <v>36</v>
      </c>
      <c r="D238" s="180" t="s">
        <v>177</v>
      </c>
      <c r="E238" s="180">
        <v>75</v>
      </c>
      <c r="F238" s="180">
        <v>3572</v>
      </c>
      <c r="G238" s="180">
        <v>596</v>
      </c>
      <c r="H238" s="180">
        <v>2467</v>
      </c>
      <c r="I238" s="180">
        <v>1569815.59</v>
      </c>
      <c r="J238" s="180">
        <v>277131.94</v>
      </c>
      <c r="K238" s="180">
        <v>433277.92</v>
      </c>
      <c r="L238" s="180">
        <v>2365409.38</v>
      </c>
    </row>
    <row r="239" spans="1:12">
      <c r="A239" s="180">
        <v>2007</v>
      </c>
      <c r="B239" s="180" t="s">
        <v>175</v>
      </c>
      <c r="C239" s="180" t="s">
        <v>36</v>
      </c>
      <c r="D239" s="180" t="s">
        <v>177</v>
      </c>
      <c r="E239" s="180">
        <v>80</v>
      </c>
      <c r="F239" s="180">
        <v>2548</v>
      </c>
      <c r="G239" s="180">
        <v>510</v>
      </c>
      <c r="H239" s="180">
        <v>2378</v>
      </c>
      <c r="I239" s="180">
        <v>1322057.8899999999</v>
      </c>
      <c r="J239" s="180">
        <v>206088.86</v>
      </c>
      <c r="K239" s="180">
        <v>254303.51</v>
      </c>
      <c r="L239" s="180">
        <v>1883114.87</v>
      </c>
    </row>
    <row r="240" spans="1:12">
      <c r="A240" s="180">
        <v>2007</v>
      </c>
      <c r="B240" s="180" t="s">
        <v>175</v>
      </c>
      <c r="C240" s="180" t="s">
        <v>36</v>
      </c>
      <c r="D240" s="180" t="s">
        <v>177</v>
      </c>
      <c r="E240" s="180">
        <v>85</v>
      </c>
      <c r="F240" s="180">
        <v>1348</v>
      </c>
      <c r="G240" s="180">
        <v>250</v>
      </c>
      <c r="H240" s="180">
        <v>1652</v>
      </c>
      <c r="I240" s="180">
        <v>827717.65</v>
      </c>
      <c r="J240" s="180">
        <v>90725.7</v>
      </c>
      <c r="K240" s="180">
        <v>110269.83</v>
      </c>
      <c r="L240" s="180">
        <v>1055071.6399999999</v>
      </c>
    </row>
    <row r="241" spans="1:12">
      <c r="A241" s="180">
        <v>2007</v>
      </c>
      <c r="B241" s="180" t="s">
        <v>175</v>
      </c>
      <c r="C241" s="180" t="s">
        <v>36</v>
      </c>
      <c r="D241" s="180" t="s">
        <v>177</v>
      </c>
      <c r="E241" s="180">
        <v>90</v>
      </c>
      <c r="F241" s="180">
        <v>587</v>
      </c>
      <c r="G241" s="180">
        <v>93</v>
      </c>
      <c r="H241" s="180">
        <v>811</v>
      </c>
      <c r="I241" s="180">
        <v>381664.31</v>
      </c>
      <c r="J241" s="180">
        <v>31919.53</v>
      </c>
      <c r="K241" s="180">
        <v>35143.74</v>
      </c>
      <c r="L241" s="180">
        <v>457944.38</v>
      </c>
    </row>
    <row r="242" spans="1:12">
      <c r="A242" s="180">
        <v>2007</v>
      </c>
      <c r="B242" s="180" t="s">
        <v>175</v>
      </c>
      <c r="C242" s="180" t="s">
        <v>36</v>
      </c>
      <c r="D242" s="180" t="s">
        <v>177</v>
      </c>
      <c r="E242" s="180">
        <v>95</v>
      </c>
      <c r="F242" s="180">
        <v>140</v>
      </c>
      <c r="G242" s="180">
        <v>14</v>
      </c>
      <c r="H242" s="180">
        <v>122</v>
      </c>
      <c r="I242" s="180">
        <v>64077</v>
      </c>
      <c r="J242" s="180">
        <v>3151</v>
      </c>
      <c r="K242" s="180">
        <v>2125</v>
      </c>
      <c r="L242" s="180">
        <v>70039.149999999994</v>
      </c>
    </row>
    <row r="243" spans="1:12">
      <c r="A243" s="180">
        <v>2007</v>
      </c>
      <c r="B243" s="180" t="s">
        <v>175</v>
      </c>
      <c r="C243" s="180" t="s">
        <v>37</v>
      </c>
      <c r="D243" s="180" t="s">
        <v>176</v>
      </c>
      <c r="E243" s="180">
        <v>0</v>
      </c>
      <c r="F243" s="180">
        <v>2381</v>
      </c>
      <c r="G243" s="180">
        <v>70</v>
      </c>
      <c r="H243" s="180">
        <v>293</v>
      </c>
      <c r="I243" s="180">
        <v>124096.1</v>
      </c>
      <c r="J243" s="180">
        <v>20621.21</v>
      </c>
      <c r="K243" s="180">
        <v>40</v>
      </c>
      <c r="L243" s="180">
        <v>156159.71</v>
      </c>
    </row>
    <row r="244" spans="1:12">
      <c r="A244" s="180">
        <v>2007</v>
      </c>
      <c r="B244" s="180" t="s">
        <v>175</v>
      </c>
      <c r="C244" s="180" t="s">
        <v>37</v>
      </c>
      <c r="D244" s="180" t="s">
        <v>176</v>
      </c>
      <c r="E244" s="180">
        <v>5</v>
      </c>
      <c r="F244" s="180">
        <v>2496</v>
      </c>
      <c r="G244" s="180">
        <v>19</v>
      </c>
      <c r="H244" s="180">
        <v>21</v>
      </c>
      <c r="I244" s="180">
        <v>18145</v>
      </c>
      <c r="J244" s="180">
        <v>5437.95</v>
      </c>
      <c r="K244" s="180">
        <v>40</v>
      </c>
      <c r="L244" s="180">
        <v>30723.25</v>
      </c>
    </row>
    <row r="245" spans="1:12">
      <c r="A245" s="180">
        <v>2007</v>
      </c>
      <c r="B245" s="180" t="s">
        <v>175</v>
      </c>
      <c r="C245" s="180" t="s">
        <v>37</v>
      </c>
      <c r="D245" s="180" t="s">
        <v>176</v>
      </c>
      <c r="E245" s="180">
        <v>10</v>
      </c>
      <c r="F245" s="180">
        <v>2660</v>
      </c>
      <c r="G245" s="180">
        <v>13</v>
      </c>
      <c r="H245" s="180">
        <v>22</v>
      </c>
      <c r="I245" s="180">
        <v>18622</v>
      </c>
      <c r="J245" s="180">
        <v>4626.29</v>
      </c>
      <c r="K245" s="180">
        <v>95</v>
      </c>
      <c r="L245" s="180">
        <v>25324.44</v>
      </c>
    </row>
    <row r="246" spans="1:12">
      <c r="A246" s="180">
        <v>2007</v>
      </c>
      <c r="B246" s="180" t="s">
        <v>175</v>
      </c>
      <c r="C246" s="180" t="s">
        <v>37</v>
      </c>
      <c r="D246" s="180" t="s">
        <v>176</v>
      </c>
      <c r="E246" s="180">
        <v>15</v>
      </c>
      <c r="F246" s="180">
        <v>2684</v>
      </c>
      <c r="G246" s="180">
        <v>33</v>
      </c>
      <c r="H246" s="180">
        <v>81</v>
      </c>
      <c r="I246" s="180">
        <v>55501</v>
      </c>
      <c r="J246" s="180">
        <v>15854.86</v>
      </c>
      <c r="K246" s="180">
        <v>1930.11</v>
      </c>
      <c r="L246" s="180">
        <v>79382.13</v>
      </c>
    </row>
    <row r="247" spans="1:12">
      <c r="A247" s="180">
        <v>2007</v>
      </c>
      <c r="B247" s="180" t="s">
        <v>175</v>
      </c>
      <c r="C247" s="180" t="s">
        <v>37</v>
      </c>
      <c r="D247" s="180" t="s">
        <v>176</v>
      </c>
      <c r="E247" s="180">
        <v>20</v>
      </c>
      <c r="F247" s="180">
        <v>1646</v>
      </c>
      <c r="G247" s="180">
        <v>27</v>
      </c>
      <c r="H247" s="180">
        <v>49</v>
      </c>
      <c r="I247" s="180">
        <v>38771.040000000001</v>
      </c>
      <c r="J247" s="180">
        <v>12755.5</v>
      </c>
      <c r="K247" s="180">
        <v>5690.4</v>
      </c>
      <c r="L247" s="180">
        <v>69032.69</v>
      </c>
    </row>
    <row r="248" spans="1:12">
      <c r="A248" s="180">
        <v>2007</v>
      </c>
      <c r="B248" s="180" t="s">
        <v>175</v>
      </c>
      <c r="C248" s="180" t="s">
        <v>37</v>
      </c>
      <c r="D248" s="180" t="s">
        <v>176</v>
      </c>
      <c r="E248" s="180">
        <v>25</v>
      </c>
      <c r="F248" s="180">
        <v>1617</v>
      </c>
      <c r="G248" s="180">
        <v>42</v>
      </c>
      <c r="H248" s="180">
        <v>68</v>
      </c>
      <c r="I248" s="180">
        <v>56432.35</v>
      </c>
      <c r="J248" s="180">
        <v>16169.72</v>
      </c>
      <c r="K248" s="180">
        <v>7230.2</v>
      </c>
      <c r="L248" s="180">
        <v>94821.34</v>
      </c>
    </row>
    <row r="249" spans="1:12">
      <c r="A249" s="180">
        <v>2007</v>
      </c>
      <c r="B249" s="180" t="s">
        <v>175</v>
      </c>
      <c r="C249" s="180" t="s">
        <v>37</v>
      </c>
      <c r="D249" s="180" t="s">
        <v>176</v>
      </c>
      <c r="E249" s="180">
        <v>30</v>
      </c>
      <c r="F249" s="180">
        <v>2254</v>
      </c>
      <c r="G249" s="180">
        <v>48</v>
      </c>
      <c r="H249" s="180">
        <v>86</v>
      </c>
      <c r="I249" s="180">
        <v>57701.4</v>
      </c>
      <c r="J249" s="180">
        <v>15053.6</v>
      </c>
      <c r="K249" s="180">
        <v>9720</v>
      </c>
      <c r="L249" s="180">
        <v>95220.05</v>
      </c>
    </row>
    <row r="250" spans="1:12">
      <c r="A250" s="180">
        <v>2007</v>
      </c>
      <c r="B250" s="180" t="s">
        <v>175</v>
      </c>
      <c r="C250" s="180" t="s">
        <v>37</v>
      </c>
      <c r="D250" s="180" t="s">
        <v>176</v>
      </c>
      <c r="E250" s="180">
        <v>35</v>
      </c>
      <c r="F250" s="180">
        <v>2775</v>
      </c>
      <c r="G250" s="180">
        <v>85</v>
      </c>
      <c r="H250" s="180">
        <v>168</v>
      </c>
      <c r="I250" s="180">
        <v>115522.55</v>
      </c>
      <c r="J250" s="180">
        <v>26730.73</v>
      </c>
      <c r="K250" s="180">
        <v>36821</v>
      </c>
      <c r="L250" s="180">
        <v>196330.58</v>
      </c>
    </row>
    <row r="251" spans="1:12">
      <c r="A251" s="180">
        <v>2007</v>
      </c>
      <c r="B251" s="180" t="s">
        <v>175</v>
      </c>
      <c r="C251" s="180" t="s">
        <v>37</v>
      </c>
      <c r="D251" s="180" t="s">
        <v>176</v>
      </c>
      <c r="E251" s="180">
        <v>40</v>
      </c>
      <c r="F251" s="180">
        <v>2930</v>
      </c>
      <c r="G251" s="180">
        <v>105</v>
      </c>
      <c r="H251" s="180">
        <v>183</v>
      </c>
      <c r="I251" s="180">
        <v>153699.20000000001</v>
      </c>
      <c r="J251" s="180">
        <v>38135.019999999997</v>
      </c>
      <c r="K251" s="180">
        <v>69900.399999999994</v>
      </c>
      <c r="L251" s="180">
        <v>303766.19</v>
      </c>
    </row>
    <row r="252" spans="1:12">
      <c r="A252" s="180">
        <v>2007</v>
      </c>
      <c r="B252" s="180" t="s">
        <v>175</v>
      </c>
      <c r="C252" s="180" t="s">
        <v>37</v>
      </c>
      <c r="D252" s="180" t="s">
        <v>176</v>
      </c>
      <c r="E252" s="180">
        <v>45</v>
      </c>
      <c r="F252" s="180">
        <v>3244</v>
      </c>
      <c r="G252" s="180">
        <v>108</v>
      </c>
      <c r="H252" s="180">
        <v>277</v>
      </c>
      <c r="I252" s="180">
        <v>200238.3</v>
      </c>
      <c r="J252" s="180">
        <v>50339.95</v>
      </c>
      <c r="K252" s="180">
        <v>10208.700000000001</v>
      </c>
      <c r="L252" s="180">
        <v>304336.5</v>
      </c>
    </row>
    <row r="253" spans="1:12">
      <c r="A253" s="180">
        <v>2007</v>
      </c>
      <c r="B253" s="180" t="s">
        <v>175</v>
      </c>
      <c r="C253" s="180" t="s">
        <v>37</v>
      </c>
      <c r="D253" s="180" t="s">
        <v>176</v>
      </c>
      <c r="E253" s="180">
        <v>50</v>
      </c>
      <c r="F253" s="180">
        <v>3001</v>
      </c>
      <c r="G253" s="180">
        <v>116</v>
      </c>
      <c r="H253" s="180">
        <v>211</v>
      </c>
      <c r="I253" s="180">
        <v>200340.2</v>
      </c>
      <c r="J253" s="180">
        <v>45495.57</v>
      </c>
      <c r="K253" s="180">
        <v>51518.559999999998</v>
      </c>
      <c r="L253" s="180">
        <v>348211.98</v>
      </c>
    </row>
    <row r="254" spans="1:12">
      <c r="A254" s="180">
        <v>2007</v>
      </c>
      <c r="B254" s="180" t="s">
        <v>175</v>
      </c>
      <c r="C254" s="180" t="s">
        <v>37</v>
      </c>
      <c r="D254" s="180" t="s">
        <v>176</v>
      </c>
      <c r="E254" s="180">
        <v>55</v>
      </c>
      <c r="F254" s="180">
        <v>2776</v>
      </c>
      <c r="G254" s="180">
        <v>209</v>
      </c>
      <c r="H254" s="180">
        <v>437</v>
      </c>
      <c r="I254" s="180">
        <v>321447.09999999998</v>
      </c>
      <c r="J254" s="180">
        <v>75950.759999999995</v>
      </c>
      <c r="K254" s="180">
        <v>54215.42</v>
      </c>
      <c r="L254" s="180">
        <v>496697.46</v>
      </c>
    </row>
    <row r="255" spans="1:12">
      <c r="A255" s="180">
        <v>2007</v>
      </c>
      <c r="B255" s="180" t="s">
        <v>175</v>
      </c>
      <c r="C255" s="180" t="s">
        <v>37</v>
      </c>
      <c r="D255" s="180" t="s">
        <v>176</v>
      </c>
      <c r="E255" s="180">
        <v>60</v>
      </c>
      <c r="F255" s="180">
        <v>1917</v>
      </c>
      <c r="G255" s="180">
        <v>191</v>
      </c>
      <c r="H255" s="180">
        <v>588</v>
      </c>
      <c r="I255" s="180">
        <v>426976.3</v>
      </c>
      <c r="J255" s="180">
        <v>93133.54</v>
      </c>
      <c r="K255" s="180">
        <v>58178.92</v>
      </c>
      <c r="L255" s="180">
        <v>636342.27</v>
      </c>
    </row>
    <row r="256" spans="1:12">
      <c r="A256" s="180">
        <v>2007</v>
      </c>
      <c r="B256" s="180" t="s">
        <v>175</v>
      </c>
      <c r="C256" s="180" t="s">
        <v>37</v>
      </c>
      <c r="D256" s="180" t="s">
        <v>176</v>
      </c>
      <c r="E256" s="180">
        <v>65</v>
      </c>
      <c r="F256" s="180">
        <v>1046</v>
      </c>
      <c r="G256" s="180">
        <v>136</v>
      </c>
      <c r="H256" s="180">
        <v>382</v>
      </c>
      <c r="I256" s="180">
        <v>288698.3</v>
      </c>
      <c r="J256" s="180">
        <v>80503.73</v>
      </c>
      <c r="K256" s="180">
        <v>71902.850000000006</v>
      </c>
      <c r="L256" s="180">
        <v>484516.82</v>
      </c>
    </row>
    <row r="257" spans="1:12">
      <c r="A257" s="180">
        <v>2007</v>
      </c>
      <c r="B257" s="180" t="s">
        <v>175</v>
      </c>
      <c r="C257" s="180" t="s">
        <v>37</v>
      </c>
      <c r="D257" s="180" t="s">
        <v>176</v>
      </c>
      <c r="E257" s="180">
        <v>70</v>
      </c>
      <c r="F257" s="180">
        <v>410</v>
      </c>
      <c r="G257" s="180">
        <v>52</v>
      </c>
      <c r="H257" s="180">
        <v>104</v>
      </c>
      <c r="I257" s="180">
        <v>105585</v>
      </c>
      <c r="J257" s="180">
        <v>25842.6</v>
      </c>
      <c r="K257" s="180">
        <v>36065</v>
      </c>
      <c r="L257" s="180">
        <v>175975.07</v>
      </c>
    </row>
    <row r="258" spans="1:12">
      <c r="A258" s="180">
        <v>2007</v>
      </c>
      <c r="B258" s="180" t="s">
        <v>175</v>
      </c>
      <c r="C258" s="180" t="s">
        <v>37</v>
      </c>
      <c r="D258" s="180" t="s">
        <v>176</v>
      </c>
      <c r="E258" s="180">
        <v>75</v>
      </c>
      <c r="F258" s="180">
        <v>235</v>
      </c>
      <c r="G258" s="180">
        <v>61</v>
      </c>
      <c r="H258" s="180">
        <v>332</v>
      </c>
      <c r="I258" s="180">
        <v>114925</v>
      </c>
      <c r="J258" s="180">
        <v>24216.9</v>
      </c>
      <c r="K258" s="180">
        <v>14376</v>
      </c>
      <c r="L258" s="180">
        <v>167625.06</v>
      </c>
    </row>
    <row r="259" spans="1:12">
      <c r="A259" s="180">
        <v>2007</v>
      </c>
      <c r="B259" s="180" t="s">
        <v>175</v>
      </c>
      <c r="C259" s="180" t="s">
        <v>37</v>
      </c>
      <c r="D259" s="180" t="s">
        <v>176</v>
      </c>
      <c r="E259" s="180">
        <v>80</v>
      </c>
      <c r="F259" s="180">
        <v>84</v>
      </c>
      <c r="G259" s="180">
        <v>18</v>
      </c>
      <c r="H259" s="180">
        <v>72</v>
      </c>
      <c r="I259" s="180">
        <v>27236</v>
      </c>
      <c r="J259" s="180">
        <v>7752.15</v>
      </c>
      <c r="K259" s="180">
        <v>20838</v>
      </c>
      <c r="L259" s="180">
        <v>58518.9</v>
      </c>
    </row>
    <row r="260" spans="1:12">
      <c r="A260" s="180">
        <v>2007</v>
      </c>
      <c r="B260" s="180" t="s">
        <v>175</v>
      </c>
      <c r="C260" s="180" t="s">
        <v>37</v>
      </c>
      <c r="D260" s="180" t="s">
        <v>176</v>
      </c>
      <c r="E260" s="180">
        <v>85</v>
      </c>
      <c r="F260" s="180">
        <v>19</v>
      </c>
      <c r="G260" s="180">
        <v>2</v>
      </c>
      <c r="H260" s="180">
        <v>3</v>
      </c>
      <c r="I260" s="180">
        <v>2908</v>
      </c>
      <c r="J260" s="180">
        <v>657.2</v>
      </c>
      <c r="K260" s="180">
        <v>474</v>
      </c>
      <c r="L260" s="180">
        <v>4303.8</v>
      </c>
    </row>
    <row r="261" spans="1:12">
      <c r="A261" s="180">
        <v>2007</v>
      </c>
      <c r="B261" s="180" t="s">
        <v>175</v>
      </c>
      <c r="C261" s="180" t="s">
        <v>37</v>
      </c>
      <c r="D261" s="180" t="s">
        <v>176</v>
      </c>
      <c r="E261" s="180">
        <v>90</v>
      </c>
      <c r="F261" s="180">
        <v>10</v>
      </c>
      <c r="G261" s="180">
        <v>1</v>
      </c>
      <c r="H261" s="180">
        <v>4</v>
      </c>
      <c r="I261" s="180">
        <v>2743</v>
      </c>
      <c r="J261" s="180">
        <v>250.05</v>
      </c>
      <c r="K261" s="180">
        <v>0</v>
      </c>
      <c r="L261" s="180">
        <v>3193.05</v>
      </c>
    </row>
    <row r="262" spans="1:12">
      <c r="A262" s="180">
        <v>2007</v>
      </c>
      <c r="B262" s="180" t="s">
        <v>175</v>
      </c>
      <c r="C262" s="180" t="s">
        <v>37</v>
      </c>
      <c r="D262" s="180" t="s">
        <v>176</v>
      </c>
      <c r="E262" s="180">
        <v>95</v>
      </c>
      <c r="F262" s="180">
        <v>1</v>
      </c>
      <c r="G262" s="180">
        <v>0</v>
      </c>
      <c r="H262" s="180">
        <v>0</v>
      </c>
      <c r="I262" s="180">
        <v>0</v>
      </c>
      <c r="J262" s="180">
        <v>0</v>
      </c>
      <c r="K262" s="180">
        <v>0</v>
      </c>
      <c r="L262" s="180">
        <v>0</v>
      </c>
    </row>
    <row r="263" spans="1:12">
      <c r="A263" s="180">
        <v>2007</v>
      </c>
      <c r="B263" s="180" t="s">
        <v>175</v>
      </c>
      <c r="C263" s="180" t="s">
        <v>37</v>
      </c>
      <c r="D263" s="180" t="s">
        <v>177</v>
      </c>
      <c r="E263" s="180">
        <v>0</v>
      </c>
      <c r="F263" s="180">
        <v>2224</v>
      </c>
      <c r="G263" s="180">
        <v>44</v>
      </c>
      <c r="H263" s="180">
        <v>228</v>
      </c>
      <c r="I263" s="180">
        <v>105565</v>
      </c>
      <c r="J263" s="180">
        <v>11829.9</v>
      </c>
      <c r="K263" s="180">
        <v>500</v>
      </c>
      <c r="L263" s="180">
        <v>125900.55</v>
      </c>
    </row>
    <row r="264" spans="1:12">
      <c r="A264" s="180">
        <v>2007</v>
      </c>
      <c r="B264" s="180" t="s">
        <v>175</v>
      </c>
      <c r="C264" s="180" t="s">
        <v>37</v>
      </c>
      <c r="D264" s="180" t="s">
        <v>177</v>
      </c>
      <c r="E264" s="180">
        <v>5</v>
      </c>
      <c r="F264" s="180">
        <v>2362</v>
      </c>
      <c r="G264" s="180">
        <v>13</v>
      </c>
      <c r="H264" s="180">
        <v>18</v>
      </c>
      <c r="I264" s="180">
        <v>14164</v>
      </c>
      <c r="J264" s="180">
        <v>2249.75</v>
      </c>
      <c r="K264" s="180">
        <v>35</v>
      </c>
      <c r="L264" s="180">
        <v>18352</v>
      </c>
    </row>
    <row r="265" spans="1:12">
      <c r="A265" s="180">
        <v>2007</v>
      </c>
      <c r="B265" s="180" t="s">
        <v>175</v>
      </c>
      <c r="C265" s="180" t="s">
        <v>37</v>
      </c>
      <c r="D265" s="180" t="s">
        <v>177</v>
      </c>
      <c r="E265" s="180">
        <v>10</v>
      </c>
      <c r="F265" s="180">
        <v>2568</v>
      </c>
      <c r="G265" s="180">
        <v>8</v>
      </c>
      <c r="H265" s="180">
        <v>26</v>
      </c>
      <c r="I265" s="180">
        <v>11348</v>
      </c>
      <c r="J265" s="180">
        <v>3062</v>
      </c>
      <c r="K265" s="180">
        <v>0</v>
      </c>
      <c r="L265" s="180">
        <v>17193.05</v>
      </c>
    </row>
    <row r="266" spans="1:12">
      <c r="A266" s="180">
        <v>2007</v>
      </c>
      <c r="B266" s="180" t="s">
        <v>175</v>
      </c>
      <c r="C266" s="180" t="s">
        <v>37</v>
      </c>
      <c r="D266" s="180" t="s">
        <v>177</v>
      </c>
      <c r="E266" s="180">
        <v>15</v>
      </c>
      <c r="F266" s="180">
        <v>2549</v>
      </c>
      <c r="G266" s="180">
        <v>54</v>
      </c>
      <c r="H266" s="180">
        <v>100</v>
      </c>
      <c r="I266" s="180">
        <v>77308.7</v>
      </c>
      <c r="J266" s="180">
        <v>22689.439999999999</v>
      </c>
      <c r="K266" s="180">
        <v>1304</v>
      </c>
      <c r="L266" s="180">
        <v>112128.33</v>
      </c>
    </row>
    <row r="267" spans="1:12">
      <c r="A267" s="180">
        <v>2007</v>
      </c>
      <c r="B267" s="180" t="s">
        <v>175</v>
      </c>
      <c r="C267" s="180" t="s">
        <v>37</v>
      </c>
      <c r="D267" s="180" t="s">
        <v>177</v>
      </c>
      <c r="E267" s="180">
        <v>20</v>
      </c>
      <c r="F267" s="180">
        <v>2044</v>
      </c>
      <c r="G267" s="180">
        <v>81</v>
      </c>
      <c r="H267" s="180">
        <v>184</v>
      </c>
      <c r="I267" s="180">
        <v>133381.25</v>
      </c>
      <c r="J267" s="180">
        <v>28911.49</v>
      </c>
      <c r="K267" s="180">
        <v>1386.1</v>
      </c>
      <c r="L267" s="180">
        <v>180933.94</v>
      </c>
    </row>
    <row r="268" spans="1:12">
      <c r="A268" s="180">
        <v>2007</v>
      </c>
      <c r="B268" s="180" t="s">
        <v>175</v>
      </c>
      <c r="C268" s="180" t="s">
        <v>37</v>
      </c>
      <c r="D268" s="180" t="s">
        <v>177</v>
      </c>
      <c r="E268" s="180">
        <v>25</v>
      </c>
      <c r="F268" s="180">
        <v>2257</v>
      </c>
      <c r="G268" s="180">
        <v>134</v>
      </c>
      <c r="H268" s="180">
        <v>484</v>
      </c>
      <c r="I268" s="180">
        <v>329314.7</v>
      </c>
      <c r="J268" s="180">
        <v>49976.26</v>
      </c>
      <c r="K268" s="180">
        <v>12628</v>
      </c>
      <c r="L268" s="180">
        <v>419243.04</v>
      </c>
    </row>
    <row r="269" spans="1:12">
      <c r="A269" s="180">
        <v>2007</v>
      </c>
      <c r="B269" s="180" t="s">
        <v>175</v>
      </c>
      <c r="C269" s="180" t="s">
        <v>37</v>
      </c>
      <c r="D269" s="180" t="s">
        <v>177</v>
      </c>
      <c r="E269" s="180">
        <v>30</v>
      </c>
      <c r="F269" s="180">
        <v>2892</v>
      </c>
      <c r="G269" s="180">
        <v>204</v>
      </c>
      <c r="H269" s="180">
        <v>636</v>
      </c>
      <c r="I269" s="180">
        <v>438915.9</v>
      </c>
      <c r="J269" s="180">
        <v>77502.09</v>
      </c>
      <c r="K269" s="180">
        <v>17905.189999999999</v>
      </c>
      <c r="L269" s="180">
        <v>579727.79</v>
      </c>
    </row>
    <row r="270" spans="1:12">
      <c r="A270" s="180">
        <v>2007</v>
      </c>
      <c r="B270" s="180" t="s">
        <v>175</v>
      </c>
      <c r="C270" s="180" t="s">
        <v>37</v>
      </c>
      <c r="D270" s="180" t="s">
        <v>177</v>
      </c>
      <c r="E270" s="180">
        <v>35</v>
      </c>
      <c r="F270" s="180">
        <v>3265</v>
      </c>
      <c r="G270" s="180">
        <v>164</v>
      </c>
      <c r="H270" s="180">
        <v>455</v>
      </c>
      <c r="I270" s="180">
        <v>328068.55</v>
      </c>
      <c r="J270" s="180">
        <v>69427.77</v>
      </c>
      <c r="K270" s="180">
        <v>14968.9</v>
      </c>
      <c r="L270" s="180">
        <v>464686.15</v>
      </c>
    </row>
    <row r="271" spans="1:12">
      <c r="A271" s="180">
        <v>2007</v>
      </c>
      <c r="B271" s="180" t="s">
        <v>175</v>
      </c>
      <c r="C271" s="180" t="s">
        <v>37</v>
      </c>
      <c r="D271" s="180" t="s">
        <v>177</v>
      </c>
      <c r="E271" s="180">
        <v>40</v>
      </c>
      <c r="F271" s="180">
        <v>3165</v>
      </c>
      <c r="G271" s="180">
        <v>125</v>
      </c>
      <c r="H271" s="180">
        <v>308</v>
      </c>
      <c r="I271" s="180">
        <v>224090.15</v>
      </c>
      <c r="J271" s="180">
        <v>53084.25</v>
      </c>
      <c r="K271" s="180">
        <v>19147.8</v>
      </c>
      <c r="L271" s="180">
        <v>341035.67</v>
      </c>
    </row>
    <row r="272" spans="1:12">
      <c r="A272" s="180">
        <v>2007</v>
      </c>
      <c r="B272" s="180" t="s">
        <v>175</v>
      </c>
      <c r="C272" s="180" t="s">
        <v>37</v>
      </c>
      <c r="D272" s="180" t="s">
        <v>177</v>
      </c>
      <c r="E272" s="180">
        <v>45</v>
      </c>
      <c r="F272" s="180">
        <v>3280</v>
      </c>
      <c r="G272" s="180">
        <v>147</v>
      </c>
      <c r="H272" s="180">
        <v>344</v>
      </c>
      <c r="I272" s="180">
        <v>264198.59999999998</v>
      </c>
      <c r="J272" s="180">
        <v>65473.16</v>
      </c>
      <c r="K272" s="180">
        <v>31587</v>
      </c>
      <c r="L272" s="180">
        <v>410988.92</v>
      </c>
    </row>
    <row r="273" spans="1:12">
      <c r="A273" s="180">
        <v>2007</v>
      </c>
      <c r="B273" s="180" t="s">
        <v>175</v>
      </c>
      <c r="C273" s="180" t="s">
        <v>37</v>
      </c>
      <c r="D273" s="180" t="s">
        <v>177</v>
      </c>
      <c r="E273" s="180">
        <v>50</v>
      </c>
      <c r="F273" s="180">
        <v>3057</v>
      </c>
      <c r="G273" s="180">
        <v>180</v>
      </c>
      <c r="H273" s="180">
        <v>391</v>
      </c>
      <c r="I273" s="180">
        <v>292266.75</v>
      </c>
      <c r="J273" s="180">
        <v>68336.77</v>
      </c>
      <c r="K273" s="180">
        <v>46517.2</v>
      </c>
      <c r="L273" s="180">
        <v>467746.13</v>
      </c>
    </row>
    <row r="274" spans="1:12">
      <c r="A274" s="180">
        <v>2007</v>
      </c>
      <c r="B274" s="180" t="s">
        <v>175</v>
      </c>
      <c r="C274" s="180" t="s">
        <v>37</v>
      </c>
      <c r="D274" s="180" t="s">
        <v>177</v>
      </c>
      <c r="E274" s="180">
        <v>55</v>
      </c>
      <c r="F274" s="180">
        <v>2529</v>
      </c>
      <c r="G274" s="180">
        <v>204</v>
      </c>
      <c r="H274" s="180">
        <v>429</v>
      </c>
      <c r="I274" s="180">
        <v>315017.75</v>
      </c>
      <c r="J274" s="180">
        <v>59214.29</v>
      </c>
      <c r="K274" s="180">
        <v>68430.44</v>
      </c>
      <c r="L274" s="180">
        <v>500589.27</v>
      </c>
    </row>
    <row r="275" spans="1:12">
      <c r="A275" s="180">
        <v>2007</v>
      </c>
      <c r="B275" s="180" t="s">
        <v>175</v>
      </c>
      <c r="C275" s="180" t="s">
        <v>37</v>
      </c>
      <c r="D275" s="180" t="s">
        <v>177</v>
      </c>
      <c r="E275" s="180">
        <v>60</v>
      </c>
      <c r="F275" s="180">
        <v>1567</v>
      </c>
      <c r="G275" s="180">
        <v>140</v>
      </c>
      <c r="H275" s="180">
        <v>310</v>
      </c>
      <c r="I275" s="180">
        <v>248324.85</v>
      </c>
      <c r="J275" s="180">
        <v>57277.51</v>
      </c>
      <c r="K275" s="180">
        <v>98329.17</v>
      </c>
      <c r="L275" s="180">
        <v>436590.03</v>
      </c>
    </row>
    <row r="276" spans="1:12">
      <c r="A276" s="180">
        <v>2007</v>
      </c>
      <c r="B276" s="180" t="s">
        <v>175</v>
      </c>
      <c r="C276" s="180" t="s">
        <v>37</v>
      </c>
      <c r="D276" s="180" t="s">
        <v>177</v>
      </c>
      <c r="E276" s="180">
        <v>65</v>
      </c>
      <c r="F276" s="180">
        <v>754</v>
      </c>
      <c r="G276" s="180">
        <v>71</v>
      </c>
      <c r="H276" s="180">
        <v>158</v>
      </c>
      <c r="I276" s="180">
        <v>135931.35</v>
      </c>
      <c r="J276" s="180">
        <v>34609.61</v>
      </c>
      <c r="K276" s="180">
        <v>34378.74</v>
      </c>
      <c r="L276" s="180">
        <v>221882.65</v>
      </c>
    </row>
    <row r="277" spans="1:12">
      <c r="A277" s="180">
        <v>2007</v>
      </c>
      <c r="B277" s="180" t="s">
        <v>175</v>
      </c>
      <c r="C277" s="180" t="s">
        <v>37</v>
      </c>
      <c r="D277" s="180" t="s">
        <v>177</v>
      </c>
      <c r="E277" s="180">
        <v>70</v>
      </c>
      <c r="F277" s="180">
        <v>333</v>
      </c>
      <c r="G277" s="180">
        <v>37</v>
      </c>
      <c r="H277" s="180">
        <v>126</v>
      </c>
      <c r="I277" s="180">
        <v>79855.850000000006</v>
      </c>
      <c r="J277" s="180">
        <v>14941.09</v>
      </c>
      <c r="K277" s="180">
        <v>9814</v>
      </c>
      <c r="L277" s="180">
        <v>114915.77</v>
      </c>
    </row>
    <row r="278" spans="1:12">
      <c r="A278" s="180">
        <v>2007</v>
      </c>
      <c r="B278" s="180" t="s">
        <v>175</v>
      </c>
      <c r="C278" s="180" t="s">
        <v>37</v>
      </c>
      <c r="D278" s="180" t="s">
        <v>177</v>
      </c>
      <c r="E278" s="180">
        <v>75</v>
      </c>
      <c r="F278" s="180">
        <v>213</v>
      </c>
      <c r="G278" s="180">
        <v>22</v>
      </c>
      <c r="H278" s="180">
        <v>57</v>
      </c>
      <c r="I278" s="180">
        <v>41160</v>
      </c>
      <c r="J278" s="180">
        <v>7542.71</v>
      </c>
      <c r="K278" s="180">
        <v>14249</v>
      </c>
      <c r="L278" s="180">
        <v>65735.22</v>
      </c>
    </row>
    <row r="279" spans="1:12">
      <c r="A279" s="180">
        <v>2007</v>
      </c>
      <c r="B279" s="180" t="s">
        <v>175</v>
      </c>
      <c r="C279" s="180" t="s">
        <v>37</v>
      </c>
      <c r="D279" s="180" t="s">
        <v>177</v>
      </c>
      <c r="E279" s="180">
        <v>80</v>
      </c>
      <c r="F279" s="180">
        <v>114</v>
      </c>
      <c r="G279" s="180">
        <v>16</v>
      </c>
      <c r="H279" s="180">
        <v>133</v>
      </c>
      <c r="I279" s="180">
        <v>41927</v>
      </c>
      <c r="J279" s="180">
        <v>6517.12</v>
      </c>
      <c r="K279" s="180">
        <v>15895</v>
      </c>
      <c r="L279" s="180">
        <v>65985.87</v>
      </c>
    </row>
    <row r="280" spans="1:12">
      <c r="A280" s="180">
        <v>2007</v>
      </c>
      <c r="B280" s="180" t="s">
        <v>175</v>
      </c>
      <c r="C280" s="180" t="s">
        <v>37</v>
      </c>
      <c r="D280" s="180" t="s">
        <v>177</v>
      </c>
      <c r="E280" s="180">
        <v>85</v>
      </c>
      <c r="F280" s="180">
        <v>55</v>
      </c>
      <c r="G280" s="180">
        <v>4</v>
      </c>
      <c r="H280" s="180">
        <v>71</v>
      </c>
      <c r="I280" s="180">
        <v>26877</v>
      </c>
      <c r="J280" s="180">
        <v>3925.5</v>
      </c>
      <c r="K280" s="180">
        <v>474</v>
      </c>
      <c r="L280" s="180">
        <v>31731.55</v>
      </c>
    </row>
    <row r="281" spans="1:12">
      <c r="A281" s="180">
        <v>2007</v>
      </c>
      <c r="B281" s="180" t="s">
        <v>175</v>
      </c>
      <c r="C281" s="180" t="s">
        <v>37</v>
      </c>
      <c r="D281" s="180" t="s">
        <v>177</v>
      </c>
      <c r="E281" s="180">
        <v>90</v>
      </c>
      <c r="F281" s="180">
        <v>18</v>
      </c>
      <c r="G281" s="180">
        <v>1</v>
      </c>
      <c r="H281" s="180">
        <v>17</v>
      </c>
      <c r="I281" s="180">
        <v>1511</v>
      </c>
      <c r="J281" s="180">
        <v>82.4</v>
      </c>
      <c r="K281" s="180">
        <v>0</v>
      </c>
      <c r="L281" s="180">
        <v>1641.2</v>
      </c>
    </row>
    <row r="282" spans="1:12">
      <c r="A282" s="180">
        <v>2007</v>
      </c>
      <c r="B282" s="180" t="s">
        <v>175</v>
      </c>
      <c r="C282" s="180" t="s">
        <v>37</v>
      </c>
      <c r="D282" s="180" t="s">
        <v>177</v>
      </c>
      <c r="E282" s="180">
        <v>95</v>
      </c>
      <c r="F282" s="180">
        <v>6</v>
      </c>
      <c r="G282" s="180">
        <v>0</v>
      </c>
      <c r="H282" s="180">
        <v>0</v>
      </c>
      <c r="I282" s="180">
        <v>0</v>
      </c>
      <c r="J282" s="180">
        <v>0</v>
      </c>
      <c r="K282" s="180">
        <v>0</v>
      </c>
      <c r="L282" s="180">
        <v>0</v>
      </c>
    </row>
    <row r="283" spans="1:12">
      <c r="A283" s="180">
        <v>2007</v>
      </c>
      <c r="B283" s="180" t="s">
        <v>178</v>
      </c>
      <c r="C283" s="180" t="s">
        <v>31</v>
      </c>
      <c r="D283" s="180" t="s">
        <v>176</v>
      </c>
      <c r="E283" s="180">
        <v>0</v>
      </c>
      <c r="F283" s="180">
        <v>97614</v>
      </c>
      <c r="G283" s="180">
        <v>4898</v>
      </c>
      <c r="H283" s="180">
        <v>14970</v>
      </c>
      <c r="I283" s="180">
        <v>6580042.0700000003</v>
      </c>
      <c r="J283" s="180">
        <v>1023187.53</v>
      </c>
      <c r="K283" s="180">
        <v>202512.73</v>
      </c>
      <c r="L283" s="180">
        <v>8933216.2300000004</v>
      </c>
    </row>
    <row r="284" spans="1:12">
      <c r="A284" s="180">
        <v>2007</v>
      </c>
      <c r="B284" s="180" t="s">
        <v>178</v>
      </c>
      <c r="C284" s="180" t="s">
        <v>31</v>
      </c>
      <c r="D284" s="180" t="s">
        <v>176</v>
      </c>
      <c r="E284" s="180">
        <v>5</v>
      </c>
      <c r="F284" s="180">
        <v>101582</v>
      </c>
      <c r="G284" s="180">
        <v>1688</v>
      </c>
      <c r="H284" s="180">
        <v>2768</v>
      </c>
      <c r="I284" s="180">
        <v>1507845.49</v>
      </c>
      <c r="J284" s="180">
        <v>340735.35</v>
      </c>
      <c r="K284" s="180">
        <v>98201.94</v>
      </c>
      <c r="L284" s="180">
        <v>2425142.85</v>
      </c>
    </row>
    <row r="285" spans="1:12">
      <c r="A285" s="180">
        <v>2007</v>
      </c>
      <c r="B285" s="180" t="s">
        <v>178</v>
      </c>
      <c r="C285" s="180" t="s">
        <v>31</v>
      </c>
      <c r="D285" s="180" t="s">
        <v>176</v>
      </c>
      <c r="E285" s="180">
        <v>10</v>
      </c>
      <c r="F285" s="180">
        <v>107399</v>
      </c>
      <c r="G285" s="180">
        <v>1521</v>
      </c>
      <c r="H285" s="180">
        <v>3082</v>
      </c>
      <c r="I285" s="180">
        <v>1545468.99</v>
      </c>
      <c r="J285" s="180">
        <v>400312.02</v>
      </c>
      <c r="K285" s="180">
        <v>201971.39</v>
      </c>
      <c r="L285" s="180">
        <v>2601299.61</v>
      </c>
    </row>
    <row r="286" spans="1:12">
      <c r="A286" s="180">
        <v>2007</v>
      </c>
      <c r="B286" s="180" t="s">
        <v>178</v>
      </c>
      <c r="C286" s="180" t="s">
        <v>31</v>
      </c>
      <c r="D286" s="180" t="s">
        <v>176</v>
      </c>
      <c r="E286" s="180">
        <v>15</v>
      </c>
      <c r="F286" s="180">
        <v>116511</v>
      </c>
      <c r="G286" s="180">
        <v>2686</v>
      </c>
      <c r="H286" s="180">
        <v>5244</v>
      </c>
      <c r="I286" s="180">
        <v>3642233.04</v>
      </c>
      <c r="J286" s="180">
        <v>811254.67</v>
      </c>
      <c r="K286" s="180">
        <v>636896.93999999994</v>
      </c>
      <c r="L286" s="180">
        <v>6356339.3099999996</v>
      </c>
    </row>
    <row r="287" spans="1:12">
      <c r="A287" s="180">
        <v>2007</v>
      </c>
      <c r="B287" s="180" t="s">
        <v>178</v>
      </c>
      <c r="C287" s="180" t="s">
        <v>31</v>
      </c>
      <c r="D287" s="180" t="s">
        <v>176</v>
      </c>
      <c r="E287" s="180">
        <v>20</v>
      </c>
      <c r="F287" s="180">
        <v>81248</v>
      </c>
      <c r="G287" s="180">
        <v>2320</v>
      </c>
      <c r="H287" s="180">
        <v>4689</v>
      </c>
      <c r="I287" s="180">
        <v>3422573.54</v>
      </c>
      <c r="J287" s="180">
        <v>720900.47</v>
      </c>
      <c r="K287" s="180">
        <v>632042.17000000004</v>
      </c>
      <c r="L287" s="180">
        <v>6076825.5899999999</v>
      </c>
    </row>
    <row r="288" spans="1:12">
      <c r="A288" s="180">
        <v>2007</v>
      </c>
      <c r="B288" s="180" t="s">
        <v>178</v>
      </c>
      <c r="C288" s="180" t="s">
        <v>31</v>
      </c>
      <c r="D288" s="180" t="s">
        <v>176</v>
      </c>
      <c r="E288" s="180">
        <v>25</v>
      </c>
      <c r="F288" s="180">
        <v>71544</v>
      </c>
      <c r="G288" s="180">
        <v>1812</v>
      </c>
      <c r="H288" s="180">
        <v>3944</v>
      </c>
      <c r="I288" s="180">
        <v>2633338.08</v>
      </c>
      <c r="J288" s="180">
        <v>564846.31000000006</v>
      </c>
      <c r="K288" s="180">
        <v>444220.09</v>
      </c>
      <c r="L288" s="180">
        <v>4769836.82</v>
      </c>
    </row>
    <row r="289" spans="1:12">
      <c r="A289" s="180">
        <v>2007</v>
      </c>
      <c r="B289" s="180" t="s">
        <v>178</v>
      </c>
      <c r="C289" s="180" t="s">
        <v>31</v>
      </c>
      <c r="D289" s="180" t="s">
        <v>176</v>
      </c>
      <c r="E289" s="180">
        <v>30</v>
      </c>
      <c r="F289" s="180">
        <v>104401</v>
      </c>
      <c r="G289" s="180">
        <v>2693</v>
      </c>
      <c r="H289" s="180">
        <v>5011</v>
      </c>
      <c r="I289" s="180">
        <v>3340765.78</v>
      </c>
      <c r="J289" s="180">
        <v>813718.26</v>
      </c>
      <c r="K289" s="180">
        <v>558558.06999999995</v>
      </c>
      <c r="L289" s="180">
        <v>6193367.5300000003</v>
      </c>
    </row>
    <row r="290" spans="1:12">
      <c r="A290" s="180">
        <v>2007</v>
      </c>
      <c r="B290" s="180" t="s">
        <v>178</v>
      </c>
      <c r="C290" s="180" t="s">
        <v>31</v>
      </c>
      <c r="D290" s="180" t="s">
        <v>176</v>
      </c>
      <c r="E290" s="180">
        <v>35</v>
      </c>
      <c r="F290" s="180">
        <v>119959</v>
      </c>
      <c r="G290" s="180">
        <v>3734</v>
      </c>
      <c r="H290" s="180">
        <v>6778</v>
      </c>
      <c r="I290" s="180">
        <v>4636257.79</v>
      </c>
      <c r="J290" s="180">
        <v>1169253.22</v>
      </c>
      <c r="K290" s="180">
        <v>652384.41</v>
      </c>
      <c r="L290" s="180">
        <v>8326673.7400000002</v>
      </c>
    </row>
    <row r="291" spans="1:12">
      <c r="A291" s="180">
        <v>2007</v>
      </c>
      <c r="B291" s="180" t="s">
        <v>178</v>
      </c>
      <c r="C291" s="180" t="s">
        <v>31</v>
      </c>
      <c r="D291" s="180" t="s">
        <v>176</v>
      </c>
      <c r="E291" s="180">
        <v>40</v>
      </c>
      <c r="F291" s="180">
        <v>120976</v>
      </c>
      <c r="G291" s="180">
        <v>4763</v>
      </c>
      <c r="H291" s="180">
        <v>8198</v>
      </c>
      <c r="I291" s="180">
        <v>5644760.54</v>
      </c>
      <c r="J291" s="180">
        <v>1493394.46</v>
      </c>
      <c r="K291" s="180">
        <v>932473.4</v>
      </c>
      <c r="L291" s="180">
        <v>10089636.119999999</v>
      </c>
    </row>
    <row r="292" spans="1:12">
      <c r="A292" s="180">
        <v>2007</v>
      </c>
      <c r="B292" s="180" t="s">
        <v>178</v>
      </c>
      <c r="C292" s="180" t="s">
        <v>31</v>
      </c>
      <c r="D292" s="180" t="s">
        <v>176</v>
      </c>
      <c r="E292" s="180">
        <v>45</v>
      </c>
      <c r="F292" s="180">
        <v>130902</v>
      </c>
      <c r="G292" s="180">
        <v>5862</v>
      </c>
      <c r="H292" s="180">
        <v>11683</v>
      </c>
      <c r="I292" s="180">
        <v>8419165.6899999995</v>
      </c>
      <c r="J292" s="180">
        <v>2187351.0499999998</v>
      </c>
      <c r="K292" s="180">
        <v>2041853.09</v>
      </c>
      <c r="L292" s="180">
        <v>15195659.68</v>
      </c>
    </row>
    <row r="293" spans="1:12">
      <c r="A293" s="180">
        <v>2007</v>
      </c>
      <c r="B293" s="180" t="s">
        <v>178</v>
      </c>
      <c r="C293" s="180" t="s">
        <v>31</v>
      </c>
      <c r="D293" s="180" t="s">
        <v>176</v>
      </c>
      <c r="E293" s="180">
        <v>50</v>
      </c>
      <c r="F293" s="180">
        <v>127468</v>
      </c>
      <c r="G293" s="180">
        <v>8107</v>
      </c>
      <c r="H293" s="180">
        <v>16676</v>
      </c>
      <c r="I293" s="180">
        <v>11871528.41</v>
      </c>
      <c r="J293" s="180">
        <v>2959739.12</v>
      </c>
      <c r="K293" s="180">
        <v>3103162.77</v>
      </c>
      <c r="L293" s="180">
        <v>21240206.140000001</v>
      </c>
    </row>
    <row r="294" spans="1:12">
      <c r="A294" s="180">
        <v>2007</v>
      </c>
      <c r="B294" s="180" t="s">
        <v>178</v>
      </c>
      <c r="C294" s="180" t="s">
        <v>31</v>
      </c>
      <c r="D294" s="180" t="s">
        <v>176</v>
      </c>
      <c r="E294" s="180">
        <v>55</v>
      </c>
      <c r="F294" s="180">
        <v>123550</v>
      </c>
      <c r="G294" s="180">
        <v>10977</v>
      </c>
      <c r="H294" s="180">
        <v>23484</v>
      </c>
      <c r="I294" s="180">
        <v>17853680.57</v>
      </c>
      <c r="J294" s="180">
        <v>4413771.59</v>
      </c>
      <c r="K294" s="180">
        <v>5172104.6900000004</v>
      </c>
      <c r="L294" s="180">
        <v>31803316.789999999</v>
      </c>
    </row>
    <row r="295" spans="1:12">
      <c r="A295" s="180">
        <v>2007</v>
      </c>
      <c r="B295" s="180" t="s">
        <v>178</v>
      </c>
      <c r="C295" s="180" t="s">
        <v>31</v>
      </c>
      <c r="D295" s="180" t="s">
        <v>176</v>
      </c>
      <c r="E295" s="180">
        <v>60</v>
      </c>
      <c r="F295" s="180">
        <v>104578</v>
      </c>
      <c r="G295" s="180">
        <v>11781</v>
      </c>
      <c r="H295" s="180">
        <v>29744</v>
      </c>
      <c r="I295" s="180">
        <v>22603063.16</v>
      </c>
      <c r="J295" s="180">
        <v>5168300.63</v>
      </c>
      <c r="K295" s="180">
        <v>7204086.3399999999</v>
      </c>
      <c r="L295" s="180">
        <v>39780682.200000003</v>
      </c>
    </row>
    <row r="296" spans="1:12">
      <c r="A296" s="180">
        <v>2007</v>
      </c>
      <c r="B296" s="180" t="s">
        <v>178</v>
      </c>
      <c r="C296" s="180" t="s">
        <v>31</v>
      </c>
      <c r="D296" s="180" t="s">
        <v>176</v>
      </c>
      <c r="E296" s="180">
        <v>65</v>
      </c>
      <c r="F296" s="180">
        <v>71803</v>
      </c>
      <c r="G296" s="180">
        <v>12274</v>
      </c>
      <c r="H296" s="180">
        <v>30519</v>
      </c>
      <c r="I296" s="180">
        <v>22935812.260000002</v>
      </c>
      <c r="J296" s="180">
        <v>5212625.47</v>
      </c>
      <c r="K296" s="180">
        <v>7348622.54</v>
      </c>
      <c r="L296" s="180">
        <v>39900143.579999998</v>
      </c>
    </row>
    <row r="297" spans="1:12">
      <c r="A297" s="180">
        <v>2007</v>
      </c>
      <c r="B297" s="180" t="s">
        <v>178</v>
      </c>
      <c r="C297" s="180" t="s">
        <v>31</v>
      </c>
      <c r="D297" s="180" t="s">
        <v>176</v>
      </c>
      <c r="E297" s="180">
        <v>70</v>
      </c>
      <c r="F297" s="180">
        <v>50294</v>
      </c>
      <c r="G297" s="180">
        <v>10379</v>
      </c>
      <c r="H297" s="180">
        <v>31026</v>
      </c>
      <c r="I297" s="180">
        <v>22004741.850000001</v>
      </c>
      <c r="J297" s="180">
        <v>4871994.71</v>
      </c>
      <c r="K297" s="180">
        <v>7459788.4800000004</v>
      </c>
      <c r="L297" s="180">
        <v>37956841.960000001</v>
      </c>
    </row>
    <row r="298" spans="1:12">
      <c r="A298" s="180">
        <v>2007</v>
      </c>
      <c r="B298" s="180" t="s">
        <v>178</v>
      </c>
      <c r="C298" s="180" t="s">
        <v>31</v>
      </c>
      <c r="D298" s="180" t="s">
        <v>176</v>
      </c>
      <c r="E298" s="180">
        <v>75</v>
      </c>
      <c r="F298" s="180">
        <v>39275</v>
      </c>
      <c r="G298" s="180">
        <v>11420</v>
      </c>
      <c r="H298" s="180">
        <v>37389</v>
      </c>
      <c r="I298" s="180">
        <v>23286167.010000002</v>
      </c>
      <c r="J298" s="180">
        <v>4885514.87</v>
      </c>
      <c r="K298" s="180">
        <v>7034453.8499999996</v>
      </c>
      <c r="L298" s="180">
        <v>38013425.780000001</v>
      </c>
    </row>
    <row r="299" spans="1:12">
      <c r="A299" s="180">
        <v>2007</v>
      </c>
      <c r="B299" s="180" t="s">
        <v>178</v>
      </c>
      <c r="C299" s="180" t="s">
        <v>31</v>
      </c>
      <c r="D299" s="180" t="s">
        <v>176</v>
      </c>
      <c r="E299" s="180">
        <v>80</v>
      </c>
      <c r="F299" s="180">
        <v>21098</v>
      </c>
      <c r="G299" s="180">
        <v>6269</v>
      </c>
      <c r="H299" s="180">
        <v>25528</v>
      </c>
      <c r="I299" s="180">
        <v>13662529.140000001</v>
      </c>
      <c r="J299" s="180">
        <v>2532524.66</v>
      </c>
      <c r="K299" s="180">
        <v>3002177.84</v>
      </c>
      <c r="L299" s="180">
        <v>20694992.300000001</v>
      </c>
    </row>
    <row r="300" spans="1:12">
      <c r="A300" s="180">
        <v>2007</v>
      </c>
      <c r="B300" s="180" t="s">
        <v>178</v>
      </c>
      <c r="C300" s="180" t="s">
        <v>31</v>
      </c>
      <c r="D300" s="180" t="s">
        <v>176</v>
      </c>
      <c r="E300" s="180">
        <v>85</v>
      </c>
      <c r="F300" s="180">
        <v>7193</v>
      </c>
      <c r="G300" s="180">
        <v>2031</v>
      </c>
      <c r="H300" s="180">
        <v>11156</v>
      </c>
      <c r="I300" s="180">
        <v>5039581.97</v>
      </c>
      <c r="J300" s="180">
        <v>799433.23</v>
      </c>
      <c r="K300" s="180">
        <v>891503.93</v>
      </c>
      <c r="L300" s="180">
        <v>7080215.3600000003</v>
      </c>
    </row>
    <row r="301" spans="1:12">
      <c r="A301" s="180">
        <v>2007</v>
      </c>
      <c r="B301" s="180" t="s">
        <v>178</v>
      </c>
      <c r="C301" s="180" t="s">
        <v>31</v>
      </c>
      <c r="D301" s="180" t="s">
        <v>176</v>
      </c>
      <c r="E301" s="180">
        <v>90</v>
      </c>
      <c r="F301" s="180">
        <v>2403</v>
      </c>
      <c r="G301" s="180">
        <v>657</v>
      </c>
      <c r="H301" s="180">
        <v>5130</v>
      </c>
      <c r="I301" s="180">
        <v>2116872.9900000002</v>
      </c>
      <c r="J301" s="180">
        <v>262507.43</v>
      </c>
      <c r="K301" s="180">
        <v>291823.55</v>
      </c>
      <c r="L301" s="180">
        <v>2830196.53</v>
      </c>
    </row>
    <row r="302" spans="1:12">
      <c r="A302" s="180">
        <v>2007</v>
      </c>
      <c r="B302" s="180" t="s">
        <v>178</v>
      </c>
      <c r="C302" s="180" t="s">
        <v>31</v>
      </c>
      <c r="D302" s="180" t="s">
        <v>176</v>
      </c>
      <c r="E302" s="180">
        <v>95</v>
      </c>
      <c r="F302" s="180">
        <v>502</v>
      </c>
      <c r="G302" s="180">
        <v>131</v>
      </c>
      <c r="H302" s="180">
        <v>1348</v>
      </c>
      <c r="I302" s="180">
        <v>546158.94999999995</v>
      </c>
      <c r="J302" s="180">
        <v>48470.05</v>
      </c>
      <c r="K302" s="180">
        <v>30703.45</v>
      </c>
      <c r="L302" s="180">
        <v>656861.4</v>
      </c>
    </row>
    <row r="303" spans="1:12">
      <c r="A303" s="180">
        <v>2007</v>
      </c>
      <c r="B303" s="180" t="s">
        <v>178</v>
      </c>
      <c r="C303" s="180" t="s">
        <v>31</v>
      </c>
      <c r="D303" s="180" t="s">
        <v>177</v>
      </c>
      <c r="E303" s="180">
        <v>0</v>
      </c>
      <c r="F303" s="180">
        <v>91403</v>
      </c>
      <c r="G303" s="180">
        <v>3234</v>
      </c>
      <c r="H303" s="180">
        <v>10435</v>
      </c>
      <c r="I303" s="180">
        <v>4391656.5599999996</v>
      </c>
      <c r="J303" s="180">
        <v>626062.94999999995</v>
      </c>
      <c r="K303" s="180">
        <v>83949.82</v>
      </c>
      <c r="L303" s="180">
        <v>5765234.5300000003</v>
      </c>
    </row>
    <row r="304" spans="1:12">
      <c r="A304" s="180">
        <v>2007</v>
      </c>
      <c r="B304" s="180" t="s">
        <v>178</v>
      </c>
      <c r="C304" s="180" t="s">
        <v>31</v>
      </c>
      <c r="D304" s="180" t="s">
        <v>177</v>
      </c>
      <c r="E304" s="180">
        <v>5</v>
      </c>
      <c r="F304" s="180">
        <v>95552</v>
      </c>
      <c r="G304" s="180">
        <v>1421</v>
      </c>
      <c r="H304" s="180">
        <v>2509</v>
      </c>
      <c r="I304" s="180">
        <v>1315036.3600000001</v>
      </c>
      <c r="J304" s="180">
        <v>282435.99</v>
      </c>
      <c r="K304" s="180">
        <v>130962.12</v>
      </c>
      <c r="L304" s="180">
        <v>2173909.36</v>
      </c>
    </row>
    <row r="305" spans="1:12">
      <c r="A305" s="180">
        <v>2007</v>
      </c>
      <c r="B305" s="180" t="s">
        <v>178</v>
      </c>
      <c r="C305" s="180" t="s">
        <v>31</v>
      </c>
      <c r="D305" s="180" t="s">
        <v>177</v>
      </c>
      <c r="E305" s="180">
        <v>10</v>
      </c>
      <c r="F305" s="180">
        <v>102137</v>
      </c>
      <c r="G305" s="180">
        <v>1130</v>
      </c>
      <c r="H305" s="180">
        <v>2474</v>
      </c>
      <c r="I305" s="180">
        <v>1277111.1499999999</v>
      </c>
      <c r="J305" s="180">
        <v>301206.26</v>
      </c>
      <c r="K305" s="180">
        <v>308202.19</v>
      </c>
      <c r="L305" s="180">
        <v>2221415.87</v>
      </c>
    </row>
    <row r="306" spans="1:12">
      <c r="A306" s="180">
        <v>2007</v>
      </c>
      <c r="B306" s="180" t="s">
        <v>178</v>
      </c>
      <c r="C306" s="180" t="s">
        <v>31</v>
      </c>
      <c r="D306" s="180" t="s">
        <v>177</v>
      </c>
      <c r="E306" s="180">
        <v>15</v>
      </c>
      <c r="F306" s="180">
        <v>110517</v>
      </c>
      <c r="G306" s="180">
        <v>2916</v>
      </c>
      <c r="H306" s="180">
        <v>7192</v>
      </c>
      <c r="I306" s="180">
        <v>4202772.4400000004</v>
      </c>
      <c r="J306" s="180">
        <v>776106.52</v>
      </c>
      <c r="K306" s="180">
        <v>420289.3</v>
      </c>
      <c r="L306" s="180">
        <v>6517670.3099999996</v>
      </c>
    </row>
    <row r="307" spans="1:12">
      <c r="A307" s="180">
        <v>2007</v>
      </c>
      <c r="B307" s="180" t="s">
        <v>178</v>
      </c>
      <c r="C307" s="180" t="s">
        <v>31</v>
      </c>
      <c r="D307" s="180" t="s">
        <v>177</v>
      </c>
      <c r="E307" s="180">
        <v>20</v>
      </c>
      <c r="F307" s="180">
        <v>85848</v>
      </c>
      <c r="G307" s="180">
        <v>3747</v>
      </c>
      <c r="H307" s="180">
        <v>8665</v>
      </c>
      <c r="I307" s="180">
        <v>5160202.4000000004</v>
      </c>
      <c r="J307" s="180">
        <v>929027.59</v>
      </c>
      <c r="K307" s="180">
        <v>347024</v>
      </c>
      <c r="L307" s="180">
        <v>7809941.0899999999</v>
      </c>
    </row>
    <row r="308" spans="1:12">
      <c r="A308" s="180">
        <v>2007</v>
      </c>
      <c r="B308" s="180" t="s">
        <v>178</v>
      </c>
      <c r="C308" s="180" t="s">
        <v>31</v>
      </c>
      <c r="D308" s="180" t="s">
        <v>177</v>
      </c>
      <c r="E308" s="180">
        <v>25</v>
      </c>
      <c r="F308" s="180">
        <v>87802</v>
      </c>
      <c r="G308" s="180">
        <v>5041</v>
      </c>
      <c r="H308" s="180">
        <v>14560</v>
      </c>
      <c r="I308" s="180">
        <v>9770255.9399999995</v>
      </c>
      <c r="J308" s="180">
        <v>2159586.88</v>
      </c>
      <c r="K308" s="180">
        <v>386206.7</v>
      </c>
      <c r="L308" s="180">
        <v>14707959.91</v>
      </c>
    </row>
    <row r="309" spans="1:12">
      <c r="A309" s="180">
        <v>2007</v>
      </c>
      <c r="B309" s="180" t="s">
        <v>178</v>
      </c>
      <c r="C309" s="180" t="s">
        <v>31</v>
      </c>
      <c r="D309" s="180" t="s">
        <v>177</v>
      </c>
      <c r="E309" s="180">
        <v>30</v>
      </c>
      <c r="F309" s="180">
        <v>120157</v>
      </c>
      <c r="G309" s="180">
        <v>9215</v>
      </c>
      <c r="H309" s="180">
        <v>27511</v>
      </c>
      <c r="I309" s="180">
        <v>19841697.170000002</v>
      </c>
      <c r="J309" s="180">
        <v>4060822.92</v>
      </c>
      <c r="K309" s="180">
        <v>617670.56999999995</v>
      </c>
      <c r="L309" s="180">
        <v>29436904.829999998</v>
      </c>
    </row>
    <row r="310" spans="1:12">
      <c r="A310" s="180">
        <v>2007</v>
      </c>
      <c r="B310" s="180" t="s">
        <v>178</v>
      </c>
      <c r="C310" s="180" t="s">
        <v>31</v>
      </c>
      <c r="D310" s="180" t="s">
        <v>177</v>
      </c>
      <c r="E310" s="180">
        <v>35</v>
      </c>
      <c r="F310" s="180">
        <v>134638</v>
      </c>
      <c r="G310" s="180">
        <v>9491</v>
      </c>
      <c r="H310" s="180">
        <v>24262</v>
      </c>
      <c r="I310" s="180">
        <v>17536961.41</v>
      </c>
      <c r="J310" s="180">
        <v>3596335.87</v>
      </c>
      <c r="K310" s="180">
        <v>939825.23</v>
      </c>
      <c r="L310" s="180">
        <v>27378796.16</v>
      </c>
    </row>
    <row r="311" spans="1:12">
      <c r="A311" s="180">
        <v>2007</v>
      </c>
      <c r="B311" s="180" t="s">
        <v>178</v>
      </c>
      <c r="C311" s="180" t="s">
        <v>31</v>
      </c>
      <c r="D311" s="180" t="s">
        <v>177</v>
      </c>
      <c r="E311" s="180">
        <v>40</v>
      </c>
      <c r="F311" s="180">
        <v>130907</v>
      </c>
      <c r="G311" s="180">
        <v>7621</v>
      </c>
      <c r="H311" s="180">
        <v>16445</v>
      </c>
      <c r="I311" s="180">
        <v>11570429.24</v>
      </c>
      <c r="J311" s="180">
        <v>2618563.65</v>
      </c>
      <c r="K311" s="180">
        <v>1258557.56</v>
      </c>
      <c r="L311" s="180">
        <v>19191768.809999999</v>
      </c>
    </row>
    <row r="312" spans="1:12">
      <c r="A312" s="180">
        <v>2007</v>
      </c>
      <c r="B312" s="180" t="s">
        <v>178</v>
      </c>
      <c r="C312" s="180" t="s">
        <v>31</v>
      </c>
      <c r="D312" s="180" t="s">
        <v>177</v>
      </c>
      <c r="E312" s="180">
        <v>45</v>
      </c>
      <c r="F312" s="180">
        <v>140617</v>
      </c>
      <c r="G312" s="180">
        <v>8372</v>
      </c>
      <c r="H312" s="180">
        <v>18128</v>
      </c>
      <c r="I312" s="180">
        <v>12703191.6</v>
      </c>
      <c r="J312" s="180">
        <v>2961474.31</v>
      </c>
      <c r="K312" s="180">
        <v>1744061.69</v>
      </c>
      <c r="L312" s="180">
        <v>21091032.489999998</v>
      </c>
    </row>
    <row r="313" spans="1:12">
      <c r="A313" s="180">
        <v>2007</v>
      </c>
      <c r="B313" s="180" t="s">
        <v>178</v>
      </c>
      <c r="C313" s="180" t="s">
        <v>31</v>
      </c>
      <c r="D313" s="180" t="s">
        <v>177</v>
      </c>
      <c r="E313" s="180">
        <v>50</v>
      </c>
      <c r="F313" s="180">
        <v>136399</v>
      </c>
      <c r="G313" s="180">
        <v>10361</v>
      </c>
      <c r="H313" s="180">
        <v>21840</v>
      </c>
      <c r="I313" s="180">
        <v>15280702.539999999</v>
      </c>
      <c r="J313" s="180">
        <v>3613444.14</v>
      </c>
      <c r="K313" s="180">
        <v>2834129.3</v>
      </c>
      <c r="L313" s="180">
        <v>25979618.219999999</v>
      </c>
    </row>
    <row r="314" spans="1:12">
      <c r="A314" s="180">
        <v>2007</v>
      </c>
      <c r="B314" s="180" t="s">
        <v>178</v>
      </c>
      <c r="C314" s="180" t="s">
        <v>31</v>
      </c>
      <c r="D314" s="180" t="s">
        <v>177</v>
      </c>
      <c r="E314" s="180">
        <v>55</v>
      </c>
      <c r="F314" s="180">
        <v>128082</v>
      </c>
      <c r="G314" s="180">
        <v>12082</v>
      </c>
      <c r="H314" s="180">
        <v>27880</v>
      </c>
      <c r="I314" s="180">
        <v>18491585.190000001</v>
      </c>
      <c r="J314" s="180">
        <v>4208189.04</v>
      </c>
      <c r="K314" s="180">
        <v>4272323.4400000004</v>
      </c>
      <c r="L314" s="180">
        <v>31703173.010000002</v>
      </c>
    </row>
    <row r="315" spans="1:12">
      <c r="A315" s="180">
        <v>2007</v>
      </c>
      <c r="B315" s="180" t="s">
        <v>178</v>
      </c>
      <c r="C315" s="180" t="s">
        <v>31</v>
      </c>
      <c r="D315" s="180" t="s">
        <v>177</v>
      </c>
      <c r="E315" s="180">
        <v>60</v>
      </c>
      <c r="F315" s="180">
        <v>105341</v>
      </c>
      <c r="G315" s="180">
        <v>12189</v>
      </c>
      <c r="H315" s="180">
        <v>29998</v>
      </c>
      <c r="I315" s="180">
        <v>20244390</v>
      </c>
      <c r="J315" s="180">
        <v>4480281.4000000004</v>
      </c>
      <c r="K315" s="180">
        <v>5211325.04</v>
      </c>
      <c r="L315" s="180">
        <v>34312341.880000003</v>
      </c>
    </row>
    <row r="316" spans="1:12">
      <c r="A316" s="180">
        <v>2007</v>
      </c>
      <c r="B316" s="180" t="s">
        <v>178</v>
      </c>
      <c r="C316" s="180" t="s">
        <v>31</v>
      </c>
      <c r="D316" s="180" t="s">
        <v>177</v>
      </c>
      <c r="E316" s="180">
        <v>65</v>
      </c>
      <c r="F316" s="180">
        <v>71013</v>
      </c>
      <c r="G316" s="180">
        <v>10375</v>
      </c>
      <c r="H316" s="180">
        <v>28699</v>
      </c>
      <c r="I316" s="180">
        <v>19357152.359999999</v>
      </c>
      <c r="J316" s="180">
        <v>4167700.05</v>
      </c>
      <c r="K316" s="180">
        <v>5486361.8099999996</v>
      </c>
      <c r="L316" s="180">
        <v>32514600.690000001</v>
      </c>
    </row>
    <row r="317" spans="1:12">
      <c r="A317" s="180">
        <v>2007</v>
      </c>
      <c r="B317" s="180" t="s">
        <v>178</v>
      </c>
      <c r="C317" s="180" t="s">
        <v>31</v>
      </c>
      <c r="D317" s="180" t="s">
        <v>177</v>
      </c>
      <c r="E317" s="180">
        <v>70</v>
      </c>
      <c r="F317" s="180">
        <v>52466</v>
      </c>
      <c r="G317" s="180">
        <v>9637</v>
      </c>
      <c r="H317" s="180">
        <v>31016</v>
      </c>
      <c r="I317" s="180">
        <v>19307435.59</v>
      </c>
      <c r="J317" s="180">
        <v>3954518.45</v>
      </c>
      <c r="K317" s="180">
        <v>5412390.25</v>
      </c>
      <c r="L317" s="180">
        <v>31607595.879999999</v>
      </c>
    </row>
    <row r="318" spans="1:12">
      <c r="A318" s="180">
        <v>2007</v>
      </c>
      <c r="B318" s="180" t="s">
        <v>178</v>
      </c>
      <c r="C318" s="180" t="s">
        <v>31</v>
      </c>
      <c r="D318" s="180" t="s">
        <v>177</v>
      </c>
      <c r="E318" s="180">
        <v>75</v>
      </c>
      <c r="F318" s="180">
        <v>44125</v>
      </c>
      <c r="G318" s="180">
        <v>9647</v>
      </c>
      <c r="H318" s="180">
        <v>39259</v>
      </c>
      <c r="I318" s="180">
        <v>22170750.079999998</v>
      </c>
      <c r="J318" s="180">
        <v>4173746.29</v>
      </c>
      <c r="K318" s="180">
        <v>5373457.25</v>
      </c>
      <c r="L318" s="180">
        <v>34362103.240000002</v>
      </c>
    </row>
    <row r="319" spans="1:12">
      <c r="A319" s="180">
        <v>2007</v>
      </c>
      <c r="B319" s="180" t="s">
        <v>178</v>
      </c>
      <c r="C319" s="180" t="s">
        <v>31</v>
      </c>
      <c r="D319" s="180" t="s">
        <v>177</v>
      </c>
      <c r="E319" s="180">
        <v>80</v>
      </c>
      <c r="F319" s="180">
        <v>31923</v>
      </c>
      <c r="G319" s="180">
        <v>6938</v>
      </c>
      <c r="H319" s="180">
        <v>39836</v>
      </c>
      <c r="I319" s="180">
        <v>19932602.850000001</v>
      </c>
      <c r="J319" s="180">
        <v>3170342.89</v>
      </c>
      <c r="K319" s="180">
        <v>3441287.15</v>
      </c>
      <c r="L319" s="180">
        <v>28489253.16</v>
      </c>
    </row>
    <row r="320" spans="1:12">
      <c r="A320" s="180">
        <v>2007</v>
      </c>
      <c r="B320" s="180" t="s">
        <v>178</v>
      </c>
      <c r="C320" s="180" t="s">
        <v>31</v>
      </c>
      <c r="D320" s="180" t="s">
        <v>177</v>
      </c>
      <c r="E320" s="180">
        <v>85</v>
      </c>
      <c r="F320" s="180">
        <v>17271</v>
      </c>
      <c r="G320" s="180">
        <v>3641</v>
      </c>
      <c r="H320" s="180">
        <v>28532</v>
      </c>
      <c r="I320" s="180">
        <v>12196894.84</v>
      </c>
      <c r="J320" s="180">
        <v>1488445.72</v>
      </c>
      <c r="K320" s="180">
        <v>1468869.44</v>
      </c>
      <c r="L320" s="180">
        <v>16035812.59</v>
      </c>
    </row>
    <row r="321" spans="1:12">
      <c r="A321" s="180">
        <v>2007</v>
      </c>
      <c r="B321" s="180" t="s">
        <v>178</v>
      </c>
      <c r="C321" s="180" t="s">
        <v>31</v>
      </c>
      <c r="D321" s="180" t="s">
        <v>177</v>
      </c>
      <c r="E321" s="180">
        <v>90</v>
      </c>
      <c r="F321" s="180">
        <v>7200</v>
      </c>
      <c r="G321" s="180">
        <v>1439</v>
      </c>
      <c r="H321" s="180">
        <v>15229</v>
      </c>
      <c r="I321" s="180">
        <v>6001759.2699999996</v>
      </c>
      <c r="J321" s="180">
        <v>563592.06999999995</v>
      </c>
      <c r="K321" s="180">
        <v>401441.46</v>
      </c>
      <c r="L321" s="180">
        <v>7302495.7800000003</v>
      </c>
    </row>
    <row r="322" spans="1:12">
      <c r="A322" s="180">
        <v>2007</v>
      </c>
      <c r="B322" s="180" t="s">
        <v>178</v>
      </c>
      <c r="C322" s="180" t="s">
        <v>31</v>
      </c>
      <c r="D322" s="180" t="s">
        <v>177</v>
      </c>
      <c r="E322" s="180">
        <v>95</v>
      </c>
      <c r="F322" s="180">
        <v>1973</v>
      </c>
      <c r="G322" s="180">
        <v>345</v>
      </c>
      <c r="H322" s="180">
        <v>4000</v>
      </c>
      <c r="I322" s="180">
        <v>1429739.79</v>
      </c>
      <c r="J322" s="180">
        <v>119492.57</v>
      </c>
      <c r="K322" s="180">
        <v>64324.47</v>
      </c>
      <c r="L322" s="180">
        <v>1713288.19</v>
      </c>
    </row>
    <row r="323" spans="1:12">
      <c r="A323" s="180">
        <v>2007</v>
      </c>
      <c r="B323" s="180" t="s">
        <v>178</v>
      </c>
      <c r="C323" s="180" t="s">
        <v>32</v>
      </c>
      <c r="D323" s="180" t="s">
        <v>176</v>
      </c>
      <c r="E323" s="180">
        <v>0</v>
      </c>
      <c r="F323" s="180">
        <v>64455</v>
      </c>
      <c r="G323" s="180">
        <v>2586</v>
      </c>
      <c r="H323" s="180">
        <v>8804</v>
      </c>
      <c r="I323" s="180">
        <v>3984808.41</v>
      </c>
      <c r="J323" s="180">
        <v>755567.29</v>
      </c>
      <c r="K323" s="180">
        <v>83265.679999999993</v>
      </c>
      <c r="L323" s="180">
        <v>5228259.6399999997</v>
      </c>
    </row>
    <row r="324" spans="1:12">
      <c r="A324" s="180">
        <v>2007</v>
      </c>
      <c r="B324" s="180" t="s">
        <v>178</v>
      </c>
      <c r="C324" s="180" t="s">
        <v>32</v>
      </c>
      <c r="D324" s="180" t="s">
        <v>176</v>
      </c>
      <c r="E324" s="180">
        <v>5</v>
      </c>
      <c r="F324" s="180">
        <v>65359</v>
      </c>
      <c r="G324" s="180">
        <v>951</v>
      </c>
      <c r="H324" s="180">
        <v>1232</v>
      </c>
      <c r="I324" s="180">
        <v>889470.05</v>
      </c>
      <c r="J324" s="180">
        <v>335283.5</v>
      </c>
      <c r="K324" s="180">
        <v>91070.97</v>
      </c>
      <c r="L324" s="180">
        <v>1485324.75</v>
      </c>
    </row>
    <row r="325" spans="1:12">
      <c r="A325" s="180">
        <v>2007</v>
      </c>
      <c r="B325" s="180" t="s">
        <v>178</v>
      </c>
      <c r="C325" s="180" t="s">
        <v>32</v>
      </c>
      <c r="D325" s="180" t="s">
        <v>176</v>
      </c>
      <c r="E325" s="180">
        <v>10</v>
      </c>
      <c r="F325" s="180">
        <v>70591</v>
      </c>
      <c r="G325" s="180">
        <v>926</v>
      </c>
      <c r="H325" s="180">
        <v>1422</v>
      </c>
      <c r="I325" s="180">
        <v>866306.67</v>
      </c>
      <c r="J325" s="180">
        <v>326688.75</v>
      </c>
      <c r="K325" s="180">
        <v>225130.77</v>
      </c>
      <c r="L325" s="180">
        <v>1572809</v>
      </c>
    </row>
    <row r="326" spans="1:12">
      <c r="A326" s="180">
        <v>2007</v>
      </c>
      <c r="B326" s="180" t="s">
        <v>178</v>
      </c>
      <c r="C326" s="180" t="s">
        <v>32</v>
      </c>
      <c r="D326" s="180" t="s">
        <v>176</v>
      </c>
      <c r="E326" s="180">
        <v>15</v>
      </c>
      <c r="F326" s="180">
        <v>75540</v>
      </c>
      <c r="G326" s="180">
        <v>1881</v>
      </c>
      <c r="H326" s="180">
        <v>2964</v>
      </c>
      <c r="I326" s="180">
        <v>2465038.56</v>
      </c>
      <c r="J326" s="180">
        <v>761418.66</v>
      </c>
      <c r="K326" s="180">
        <v>423942.99</v>
      </c>
      <c r="L326" s="180">
        <v>4129352.81</v>
      </c>
    </row>
    <row r="327" spans="1:12">
      <c r="A327" s="180">
        <v>2007</v>
      </c>
      <c r="B327" s="180" t="s">
        <v>178</v>
      </c>
      <c r="C327" s="180" t="s">
        <v>32</v>
      </c>
      <c r="D327" s="180" t="s">
        <v>176</v>
      </c>
      <c r="E327" s="180">
        <v>20</v>
      </c>
      <c r="F327" s="180">
        <v>56224</v>
      </c>
      <c r="G327" s="180">
        <v>1805</v>
      </c>
      <c r="H327" s="180">
        <v>3443</v>
      </c>
      <c r="I327" s="180">
        <v>2649518.6</v>
      </c>
      <c r="J327" s="180">
        <v>767450.32</v>
      </c>
      <c r="K327" s="180">
        <v>456675.17</v>
      </c>
      <c r="L327" s="180">
        <v>4287168.03</v>
      </c>
    </row>
    <row r="328" spans="1:12">
      <c r="A328" s="180">
        <v>2007</v>
      </c>
      <c r="B328" s="180" t="s">
        <v>178</v>
      </c>
      <c r="C328" s="180" t="s">
        <v>32</v>
      </c>
      <c r="D328" s="180" t="s">
        <v>176</v>
      </c>
      <c r="E328" s="180">
        <v>25</v>
      </c>
      <c r="F328" s="180">
        <v>44802</v>
      </c>
      <c r="G328" s="180">
        <v>1400</v>
      </c>
      <c r="H328" s="180">
        <v>2869</v>
      </c>
      <c r="I328" s="180">
        <v>1959360.76</v>
      </c>
      <c r="J328" s="180">
        <v>543074.74</v>
      </c>
      <c r="K328" s="180">
        <v>336727.97</v>
      </c>
      <c r="L328" s="180">
        <v>3236731.58</v>
      </c>
    </row>
    <row r="329" spans="1:12">
      <c r="A329" s="180">
        <v>2007</v>
      </c>
      <c r="B329" s="180" t="s">
        <v>178</v>
      </c>
      <c r="C329" s="180" t="s">
        <v>32</v>
      </c>
      <c r="D329" s="180" t="s">
        <v>176</v>
      </c>
      <c r="E329" s="180">
        <v>30</v>
      </c>
      <c r="F329" s="180">
        <v>67913</v>
      </c>
      <c r="G329" s="180">
        <v>2053</v>
      </c>
      <c r="H329" s="180">
        <v>3429</v>
      </c>
      <c r="I329" s="180">
        <v>2329197.5499999998</v>
      </c>
      <c r="J329" s="180">
        <v>745316.54</v>
      </c>
      <c r="K329" s="180">
        <v>293581.21000000002</v>
      </c>
      <c r="L329" s="180">
        <v>3878905.54</v>
      </c>
    </row>
    <row r="330" spans="1:12">
      <c r="A330" s="180">
        <v>2007</v>
      </c>
      <c r="B330" s="180" t="s">
        <v>178</v>
      </c>
      <c r="C330" s="180" t="s">
        <v>32</v>
      </c>
      <c r="D330" s="180" t="s">
        <v>176</v>
      </c>
      <c r="E330" s="180">
        <v>35</v>
      </c>
      <c r="F330" s="180">
        <v>81610</v>
      </c>
      <c r="G330" s="180">
        <v>2967</v>
      </c>
      <c r="H330" s="180">
        <v>5260</v>
      </c>
      <c r="I330" s="180">
        <v>3514498.67</v>
      </c>
      <c r="J330" s="180">
        <v>1181716.71</v>
      </c>
      <c r="K330" s="180">
        <v>569391.35999999999</v>
      </c>
      <c r="L330" s="180">
        <v>6003234.0300000003</v>
      </c>
    </row>
    <row r="331" spans="1:12">
      <c r="A331" s="180">
        <v>2007</v>
      </c>
      <c r="B331" s="180" t="s">
        <v>178</v>
      </c>
      <c r="C331" s="180" t="s">
        <v>32</v>
      </c>
      <c r="D331" s="180" t="s">
        <v>176</v>
      </c>
      <c r="E331" s="180">
        <v>40</v>
      </c>
      <c r="F331" s="180">
        <v>81789</v>
      </c>
      <c r="G331" s="180">
        <v>3548</v>
      </c>
      <c r="H331" s="180">
        <v>6123</v>
      </c>
      <c r="I331" s="180">
        <v>4216179.75</v>
      </c>
      <c r="J331" s="180">
        <v>1416893.91</v>
      </c>
      <c r="K331" s="180">
        <v>808704.05</v>
      </c>
      <c r="L331" s="180">
        <v>7274913.6799999997</v>
      </c>
    </row>
    <row r="332" spans="1:12">
      <c r="A332" s="180">
        <v>2007</v>
      </c>
      <c r="B332" s="180" t="s">
        <v>178</v>
      </c>
      <c r="C332" s="180" t="s">
        <v>32</v>
      </c>
      <c r="D332" s="180" t="s">
        <v>176</v>
      </c>
      <c r="E332" s="180">
        <v>45</v>
      </c>
      <c r="F332" s="180">
        <v>88586</v>
      </c>
      <c r="G332" s="180">
        <v>4640</v>
      </c>
      <c r="H332" s="180">
        <v>8562</v>
      </c>
      <c r="I332" s="180">
        <v>6068838.7400000002</v>
      </c>
      <c r="J332" s="180">
        <v>2081987.81</v>
      </c>
      <c r="K332" s="180">
        <v>1445376.68</v>
      </c>
      <c r="L332" s="180">
        <v>10646081.810000001</v>
      </c>
    </row>
    <row r="333" spans="1:12">
      <c r="A333" s="180">
        <v>2007</v>
      </c>
      <c r="B333" s="180" t="s">
        <v>178</v>
      </c>
      <c r="C333" s="180" t="s">
        <v>32</v>
      </c>
      <c r="D333" s="180" t="s">
        <v>176</v>
      </c>
      <c r="E333" s="180">
        <v>50</v>
      </c>
      <c r="F333" s="180">
        <v>86457</v>
      </c>
      <c r="G333" s="180">
        <v>6411</v>
      </c>
      <c r="H333" s="180">
        <v>11661</v>
      </c>
      <c r="I333" s="180">
        <v>8527111.5299999993</v>
      </c>
      <c r="J333" s="180">
        <v>2808397.52</v>
      </c>
      <c r="K333" s="180">
        <v>1967692.49</v>
      </c>
      <c r="L333" s="180">
        <v>14631260.93</v>
      </c>
    </row>
    <row r="334" spans="1:12">
      <c r="A334" s="180">
        <v>2007</v>
      </c>
      <c r="B334" s="180" t="s">
        <v>178</v>
      </c>
      <c r="C334" s="180" t="s">
        <v>32</v>
      </c>
      <c r="D334" s="180" t="s">
        <v>176</v>
      </c>
      <c r="E334" s="180">
        <v>55</v>
      </c>
      <c r="F334" s="180">
        <v>83212</v>
      </c>
      <c r="G334" s="180">
        <v>8076</v>
      </c>
      <c r="H334" s="180">
        <v>16175</v>
      </c>
      <c r="I334" s="180">
        <v>12504002.23</v>
      </c>
      <c r="J334" s="180">
        <v>3891342.55</v>
      </c>
      <c r="K334" s="180">
        <v>3347914.62</v>
      </c>
      <c r="L334" s="180">
        <v>21302007.120000001</v>
      </c>
    </row>
    <row r="335" spans="1:12">
      <c r="A335" s="180">
        <v>2007</v>
      </c>
      <c r="B335" s="180" t="s">
        <v>178</v>
      </c>
      <c r="C335" s="180" t="s">
        <v>32</v>
      </c>
      <c r="D335" s="180" t="s">
        <v>176</v>
      </c>
      <c r="E335" s="180">
        <v>60</v>
      </c>
      <c r="F335" s="180">
        <v>70245</v>
      </c>
      <c r="G335" s="180">
        <v>8940</v>
      </c>
      <c r="H335" s="180">
        <v>20184</v>
      </c>
      <c r="I335" s="180">
        <v>15590013.890000001</v>
      </c>
      <c r="J335" s="180">
        <v>4470861.5999999996</v>
      </c>
      <c r="K335" s="180">
        <v>4889876.04</v>
      </c>
      <c r="L335" s="180">
        <v>26602616.449999999</v>
      </c>
    </row>
    <row r="336" spans="1:12">
      <c r="A336" s="180">
        <v>2007</v>
      </c>
      <c r="B336" s="180" t="s">
        <v>178</v>
      </c>
      <c r="C336" s="180" t="s">
        <v>32</v>
      </c>
      <c r="D336" s="180" t="s">
        <v>176</v>
      </c>
      <c r="E336" s="180">
        <v>65</v>
      </c>
      <c r="F336" s="180">
        <v>49918</v>
      </c>
      <c r="G336" s="180">
        <v>9103</v>
      </c>
      <c r="H336" s="180">
        <v>22036</v>
      </c>
      <c r="I336" s="180">
        <v>16078135.77</v>
      </c>
      <c r="J336" s="180">
        <v>4613584.99</v>
      </c>
      <c r="K336" s="180">
        <v>4375202.7300000004</v>
      </c>
      <c r="L336" s="180">
        <v>26535069.59</v>
      </c>
    </row>
    <row r="337" spans="1:12">
      <c r="A337" s="180">
        <v>2007</v>
      </c>
      <c r="B337" s="180" t="s">
        <v>178</v>
      </c>
      <c r="C337" s="180" t="s">
        <v>32</v>
      </c>
      <c r="D337" s="180" t="s">
        <v>176</v>
      </c>
      <c r="E337" s="180">
        <v>70</v>
      </c>
      <c r="F337" s="180">
        <v>35846</v>
      </c>
      <c r="G337" s="180">
        <v>8267</v>
      </c>
      <c r="H337" s="180">
        <v>22958</v>
      </c>
      <c r="I337" s="180">
        <v>16424562.09</v>
      </c>
      <c r="J337" s="180">
        <v>4523283.97</v>
      </c>
      <c r="K337" s="180">
        <v>5011040.47</v>
      </c>
      <c r="L337" s="180">
        <v>27097703.93</v>
      </c>
    </row>
    <row r="338" spans="1:12">
      <c r="A338" s="180">
        <v>2007</v>
      </c>
      <c r="B338" s="180" t="s">
        <v>178</v>
      </c>
      <c r="C338" s="180" t="s">
        <v>32</v>
      </c>
      <c r="D338" s="180" t="s">
        <v>176</v>
      </c>
      <c r="E338" s="180">
        <v>75</v>
      </c>
      <c r="F338" s="180">
        <v>29724</v>
      </c>
      <c r="G338" s="180">
        <v>8372</v>
      </c>
      <c r="H338" s="180">
        <v>30676</v>
      </c>
      <c r="I338" s="180">
        <v>19780856.859999999</v>
      </c>
      <c r="J338" s="180">
        <v>4763266.54</v>
      </c>
      <c r="K338" s="180">
        <v>5258083.32</v>
      </c>
      <c r="L338" s="180">
        <v>30934170.59</v>
      </c>
    </row>
    <row r="339" spans="1:12">
      <c r="A339" s="180">
        <v>2007</v>
      </c>
      <c r="B339" s="180" t="s">
        <v>178</v>
      </c>
      <c r="C339" s="180" t="s">
        <v>32</v>
      </c>
      <c r="D339" s="180" t="s">
        <v>176</v>
      </c>
      <c r="E339" s="180">
        <v>80</v>
      </c>
      <c r="F339" s="180">
        <v>16748</v>
      </c>
      <c r="G339" s="180">
        <v>5022</v>
      </c>
      <c r="H339" s="180">
        <v>21114</v>
      </c>
      <c r="I339" s="180">
        <v>11773802.98</v>
      </c>
      <c r="J339" s="180">
        <v>2491880.2000000002</v>
      </c>
      <c r="K339" s="180">
        <v>2605518.25</v>
      </c>
      <c r="L339" s="180">
        <v>17451261.469999999</v>
      </c>
    </row>
    <row r="340" spans="1:12">
      <c r="A340" s="180">
        <v>2007</v>
      </c>
      <c r="B340" s="180" t="s">
        <v>178</v>
      </c>
      <c r="C340" s="180" t="s">
        <v>32</v>
      </c>
      <c r="D340" s="180" t="s">
        <v>176</v>
      </c>
      <c r="E340" s="180">
        <v>85</v>
      </c>
      <c r="F340" s="180">
        <v>6089</v>
      </c>
      <c r="G340" s="180">
        <v>1985</v>
      </c>
      <c r="H340" s="180">
        <v>10264</v>
      </c>
      <c r="I340" s="180">
        <v>5288643.22</v>
      </c>
      <c r="J340" s="180">
        <v>966511.6</v>
      </c>
      <c r="K340" s="180">
        <v>855580.69</v>
      </c>
      <c r="L340" s="180">
        <v>7335548.3300000001</v>
      </c>
    </row>
    <row r="341" spans="1:12">
      <c r="A341" s="180">
        <v>2007</v>
      </c>
      <c r="B341" s="180" t="s">
        <v>178</v>
      </c>
      <c r="C341" s="180" t="s">
        <v>32</v>
      </c>
      <c r="D341" s="180" t="s">
        <v>176</v>
      </c>
      <c r="E341" s="180">
        <v>90</v>
      </c>
      <c r="F341" s="180">
        <v>2299</v>
      </c>
      <c r="G341" s="180">
        <v>772</v>
      </c>
      <c r="H341" s="180">
        <v>5066</v>
      </c>
      <c r="I341" s="180">
        <v>2488485.0299999998</v>
      </c>
      <c r="J341" s="180">
        <v>380102.68</v>
      </c>
      <c r="K341" s="180">
        <v>282683.8</v>
      </c>
      <c r="L341" s="180">
        <v>3234767.77</v>
      </c>
    </row>
    <row r="342" spans="1:12">
      <c r="A342" s="180">
        <v>2007</v>
      </c>
      <c r="B342" s="180" t="s">
        <v>178</v>
      </c>
      <c r="C342" s="180" t="s">
        <v>32</v>
      </c>
      <c r="D342" s="180" t="s">
        <v>176</v>
      </c>
      <c r="E342" s="180">
        <v>95</v>
      </c>
      <c r="F342" s="180">
        <v>486</v>
      </c>
      <c r="G342" s="180">
        <v>124</v>
      </c>
      <c r="H342" s="180">
        <v>1107</v>
      </c>
      <c r="I342" s="180">
        <v>493015.27</v>
      </c>
      <c r="J342" s="180">
        <v>66609.19</v>
      </c>
      <c r="K342" s="180">
        <v>56721.35</v>
      </c>
      <c r="L342" s="180">
        <v>693283.9</v>
      </c>
    </row>
    <row r="343" spans="1:12">
      <c r="A343" s="180">
        <v>2007</v>
      </c>
      <c r="B343" s="180" t="s">
        <v>178</v>
      </c>
      <c r="C343" s="180" t="s">
        <v>32</v>
      </c>
      <c r="D343" s="180" t="s">
        <v>177</v>
      </c>
      <c r="E343" s="180">
        <v>0</v>
      </c>
      <c r="F343" s="180">
        <v>61314</v>
      </c>
      <c r="G343" s="180">
        <v>1780</v>
      </c>
      <c r="H343" s="180">
        <v>7218</v>
      </c>
      <c r="I343" s="180">
        <v>3345174.15</v>
      </c>
      <c r="J343" s="180">
        <v>537865.11</v>
      </c>
      <c r="K343" s="180">
        <v>94782.87</v>
      </c>
      <c r="L343" s="180">
        <v>4278553.66</v>
      </c>
    </row>
    <row r="344" spans="1:12">
      <c r="A344" s="180">
        <v>2007</v>
      </c>
      <c r="B344" s="180" t="s">
        <v>178</v>
      </c>
      <c r="C344" s="180" t="s">
        <v>32</v>
      </c>
      <c r="D344" s="180" t="s">
        <v>177</v>
      </c>
      <c r="E344" s="180">
        <v>5</v>
      </c>
      <c r="F344" s="180">
        <v>61801</v>
      </c>
      <c r="G344" s="180">
        <v>771</v>
      </c>
      <c r="H344" s="180">
        <v>1136</v>
      </c>
      <c r="I344" s="180">
        <v>611928.19999999995</v>
      </c>
      <c r="J344" s="180">
        <v>221869.9</v>
      </c>
      <c r="K344" s="180">
        <v>70367.17</v>
      </c>
      <c r="L344" s="180">
        <v>1050980.6499999999</v>
      </c>
    </row>
    <row r="345" spans="1:12">
      <c r="A345" s="180">
        <v>2007</v>
      </c>
      <c r="B345" s="180" t="s">
        <v>178</v>
      </c>
      <c r="C345" s="180" t="s">
        <v>32</v>
      </c>
      <c r="D345" s="180" t="s">
        <v>177</v>
      </c>
      <c r="E345" s="180">
        <v>10</v>
      </c>
      <c r="F345" s="180">
        <v>67097</v>
      </c>
      <c r="G345" s="180">
        <v>786</v>
      </c>
      <c r="H345" s="180">
        <v>1223</v>
      </c>
      <c r="I345" s="180">
        <v>837932.24</v>
      </c>
      <c r="J345" s="180">
        <v>279748.94</v>
      </c>
      <c r="K345" s="180">
        <v>230640.4</v>
      </c>
      <c r="L345" s="180">
        <v>1489953.89</v>
      </c>
    </row>
    <row r="346" spans="1:12">
      <c r="A346" s="180">
        <v>2007</v>
      </c>
      <c r="B346" s="180" t="s">
        <v>178</v>
      </c>
      <c r="C346" s="180" t="s">
        <v>32</v>
      </c>
      <c r="D346" s="180" t="s">
        <v>177</v>
      </c>
      <c r="E346" s="180">
        <v>15</v>
      </c>
      <c r="F346" s="180">
        <v>72399</v>
      </c>
      <c r="G346" s="180">
        <v>2606</v>
      </c>
      <c r="H346" s="180">
        <v>4929</v>
      </c>
      <c r="I346" s="180">
        <v>3061645.97</v>
      </c>
      <c r="J346" s="180">
        <v>733460.85</v>
      </c>
      <c r="K346" s="180">
        <v>350364.95</v>
      </c>
      <c r="L346" s="180">
        <v>4643413.12</v>
      </c>
    </row>
    <row r="347" spans="1:12">
      <c r="A347" s="180">
        <v>2007</v>
      </c>
      <c r="B347" s="180" t="s">
        <v>178</v>
      </c>
      <c r="C347" s="180" t="s">
        <v>32</v>
      </c>
      <c r="D347" s="180" t="s">
        <v>177</v>
      </c>
      <c r="E347" s="180">
        <v>20</v>
      </c>
      <c r="F347" s="180">
        <v>58571</v>
      </c>
      <c r="G347" s="180">
        <v>2868</v>
      </c>
      <c r="H347" s="180">
        <v>6196</v>
      </c>
      <c r="I347" s="180">
        <v>3970336.44</v>
      </c>
      <c r="J347" s="180">
        <v>945627.11</v>
      </c>
      <c r="K347" s="180">
        <v>330600.82</v>
      </c>
      <c r="L347" s="180">
        <v>5848075.0199999996</v>
      </c>
    </row>
    <row r="348" spans="1:12">
      <c r="A348" s="180">
        <v>2007</v>
      </c>
      <c r="B348" s="180" t="s">
        <v>178</v>
      </c>
      <c r="C348" s="180" t="s">
        <v>32</v>
      </c>
      <c r="D348" s="180" t="s">
        <v>177</v>
      </c>
      <c r="E348" s="180">
        <v>25</v>
      </c>
      <c r="F348" s="180">
        <v>55738</v>
      </c>
      <c r="G348" s="180">
        <v>3616</v>
      </c>
      <c r="H348" s="180">
        <v>9442</v>
      </c>
      <c r="I348" s="180">
        <v>6917714.6500000004</v>
      </c>
      <c r="J348" s="180">
        <v>1701818.46</v>
      </c>
      <c r="K348" s="180">
        <v>270176.44</v>
      </c>
      <c r="L348" s="180">
        <v>9908626.0299999993</v>
      </c>
    </row>
    <row r="349" spans="1:12">
      <c r="A349" s="180">
        <v>2007</v>
      </c>
      <c r="B349" s="180" t="s">
        <v>178</v>
      </c>
      <c r="C349" s="180" t="s">
        <v>32</v>
      </c>
      <c r="D349" s="180" t="s">
        <v>177</v>
      </c>
      <c r="E349" s="180">
        <v>30</v>
      </c>
      <c r="F349" s="180">
        <v>79170</v>
      </c>
      <c r="G349" s="180">
        <v>7246</v>
      </c>
      <c r="H349" s="180">
        <v>21045</v>
      </c>
      <c r="I349" s="180">
        <v>16602232.1</v>
      </c>
      <c r="J349" s="180">
        <v>3632395.9</v>
      </c>
      <c r="K349" s="180">
        <v>506256.41</v>
      </c>
      <c r="L349" s="180">
        <v>22710628.170000002</v>
      </c>
    </row>
    <row r="350" spans="1:12">
      <c r="A350" s="180">
        <v>2007</v>
      </c>
      <c r="B350" s="180" t="s">
        <v>178</v>
      </c>
      <c r="C350" s="180" t="s">
        <v>32</v>
      </c>
      <c r="D350" s="180" t="s">
        <v>177</v>
      </c>
      <c r="E350" s="180">
        <v>35</v>
      </c>
      <c r="F350" s="180">
        <v>92963</v>
      </c>
      <c r="G350" s="180">
        <v>8577</v>
      </c>
      <c r="H350" s="180">
        <v>21920</v>
      </c>
      <c r="I350" s="180">
        <v>16621598.310000001</v>
      </c>
      <c r="J350" s="180">
        <v>3836036.8</v>
      </c>
      <c r="K350" s="180">
        <v>912991.68</v>
      </c>
      <c r="L350" s="180">
        <v>23550071.489999998</v>
      </c>
    </row>
    <row r="351" spans="1:12">
      <c r="A351" s="180">
        <v>2007</v>
      </c>
      <c r="B351" s="180" t="s">
        <v>178</v>
      </c>
      <c r="C351" s="180" t="s">
        <v>32</v>
      </c>
      <c r="D351" s="180" t="s">
        <v>177</v>
      </c>
      <c r="E351" s="180">
        <v>40</v>
      </c>
      <c r="F351" s="180">
        <v>89583</v>
      </c>
      <c r="G351" s="180">
        <v>6922</v>
      </c>
      <c r="H351" s="180">
        <v>14897</v>
      </c>
      <c r="I351" s="180">
        <v>9634338.4399999995</v>
      </c>
      <c r="J351" s="180">
        <v>2697543.76</v>
      </c>
      <c r="K351" s="180">
        <v>896752.58</v>
      </c>
      <c r="L351" s="180">
        <v>14812853.050000001</v>
      </c>
    </row>
    <row r="352" spans="1:12">
      <c r="A352" s="180">
        <v>2007</v>
      </c>
      <c r="B352" s="180" t="s">
        <v>178</v>
      </c>
      <c r="C352" s="180" t="s">
        <v>32</v>
      </c>
      <c r="D352" s="180" t="s">
        <v>177</v>
      </c>
      <c r="E352" s="180">
        <v>45</v>
      </c>
      <c r="F352" s="180">
        <v>95375</v>
      </c>
      <c r="G352" s="180">
        <v>7388</v>
      </c>
      <c r="H352" s="180">
        <v>15551</v>
      </c>
      <c r="I352" s="180">
        <v>10248442.85</v>
      </c>
      <c r="J352" s="180">
        <v>2930554.38</v>
      </c>
      <c r="K352" s="180">
        <v>1601194.85</v>
      </c>
      <c r="L352" s="180">
        <v>16440785.18</v>
      </c>
    </row>
    <row r="353" spans="1:12">
      <c r="A353" s="180">
        <v>2007</v>
      </c>
      <c r="B353" s="180" t="s">
        <v>178</v>
      </c>
      <c r="C353" s="180" t="s">
        <v>32</v>
      </c>
      <c r="D353" s="180" t="s">
        <v>177</v>
      </c>
      <c r="E353" s="180">
        <v>50</v>
      </c>
      <c r="F353" s="180">
        <v>93226</v>
      </c>
      <c r="G353" s="180">
        <v>8771</v>
      </c>
      <c r="H353" s="180">
        <v>17603</v>
      </c>
      <c r="I353" s="180">
        <v>11690099.960000001</v>
      </c>
      <c r="J353" s="180">
        <v>3428409.68</v>
      </c>
      <c r="K353" s="180">
        <v>1926576.32</v>
      </c>
      <c r="L353" s="180">
        <v>18924858.140000001</v>
      </c>
    </row>
    <row r="354" spans="1:12">
      <c r="A354" s="180">
        <v>2007</v>
      </c>
      <c r="B354" s="180" t="s">
        <v>178</v>
      </c>
      <c r="C354" s="180" t="s">
        <v>32</v>
      </c>
      <c r="D354" s="180" t="s">
        <v>177</v>
      </c>
      <c r="E354" s="180">
        <v>55</v>
      </c>
      <c r="F354" s="180">
        <v>88436</v>
      </c>
      <c r="G354" s="180">
        <v>9672</v>
      </c>
      <c r="H354" s="180">
        <v>21530</v>
      </c>
      <c r="I354" s="180">
        <v>13947609.08</v>
      </c>
      <c r="J354" s="180">
        <v>3972303.56</v>
      </c>
      <c r="K354" s="180">
        <v>2620680.04</v>
      </c>
      <c r="L354" s="180">
        <v>22346034.899999999</v>
      </c>
    </row>
    <row r="355" spans="1:12">
      <c r="A355" s="180">
        <v>2007</v>
      </c>
      <c r="B355" s="180" t="s">
        <v>178</v>
      </c>
      <c r="C355" s="180" t="s">
        <v>32</v>
      </c>
      <c r="D355" s="180" t="s">
        <v>177</v>
      </c>
      <c r="E355" s="180">
        <v>60</v>
      </c>
      <c r="F355" s="180">
        <v>71973</v>
      </c>
      <c r="G355" s="180">
        <v>9552</v>
      </c>
      <c r="H355" s="180">
        <v>22782</v>
      </c>
      <c r="I355" s="180">
        <v>15284829.77</v>
      </c>
      <c r="J355" s="180">
        <v>4081157.7</v>
      </c>
      <c r="K355" s="180">
        <v>3497809.23</v>
      </c>
      <c r="L355" s="180">
        <v>24425942.600000001</v>
      </c>
    </row>
    <row r="356" spans="1:12">
      <c r="A356" s="180">
        <v>2007</v>
      </c>
      <c r="B356" s="180" t="s">
        <v>178</v>
      </c>
      <c r="C356" s="180" t="s">
        <v>32</v>
      </c>
      <c r="D356" s="180" t="s">
        <v>177</v>
      </c>
      <c r="E356" s="180">
        <v>65</v>
      </c>
      <c r="F356" s="180">
        <v>50390</v>
      </c>
      <c r="G356" s="180">
        <v>8331</v>
      </c>
      <c r="H356" s="180">
        <v>21592</v>
      </c>
      <c r="I356" s="180">
        <v>14633696.02</v>
      </c>
      <c r="J356" s="180">
        <v>3883481.81</v>
      </c>
      <c r="K356" s="180">
        <v>3674127.66</v>
      </c>
      <c r="L356" s="180">
        <v>23476829.010000002</v>
      </c>
    </row>
    <row r="357" spans="1:12">
      <c r="A357" s="180">
        <v>2007</v>
      </c>
      <c r="B357" s="180" t="s">
        <v>178</v>
      </c>
      <c r="C357" s="180" t="s">
        <v>32</v>
      </c>
      <c r="D357" s="180" t="s">
        <v>177</v>
      </c>
      <c r="E357" s="180">
        <v>70</v>
      </c>
      <c r="F357" s="180">
        <v>39168</v>
      </c>
      <c r="G357" s="180">
        <v>7738</v>
      </c>
      <c r="H357" s="180">
        <v>24501</v>
      </c>
      <c r="I357" s="180">
        <v>16133127.140000001</v>
      </c>
      <c r="J357" s="180">
        <v>3932495.52</v>
      </c>
      <c r="K357" s="180">
        <v>4127380.17</v>
      </c>
      <c r="L357" s="180">
        <v>25249187.030000001</v>
      </c>
    </row>
    <row r="358" spans="1:12">
      <c r="A358" s="180">
        <v>2007</v>
      </c>
      <c r="B358" s="180" t="s">
        <v>178</v>
      </c>
      <c r="C358" s="180" t="s">
        <v>32</v>
      </c>
      <c r="D358" s="180" t="s">
        <v>177</v>
      </c>
      <c r="E358" s="180">
        <v>75</v>
      </c>
      <c r="F358" s="180">
        <v>34782</v>
      </c>
      <c r="G358" s="180">
        <v>7693</v>
      </c>
      <c r="H358" s="180">
        <v>30518</v>
      </c>
      <c r="I358" s="180">
        <v>18627889.59</v>
      </c>
      <c r="J358" s="180">
        <v>4049112.93</v>
      </c>
      <c r="K358" s="180">
        <v>3932468.68</v>
      </c>
      <c r="L358" s="180">
        <v>27420901.710000001</v>
      </c>
    </row>
    <row r="359" spans="1:12">
      <c r="A359" s="180">
        <v>2007</v>
      </c>
      <c r="B359" s="180" t="s">
        <v>178</v>
      </c>
      <c r="C359" s="180" t="s">
        <v>32</v>
      </c>
      <c r="D359" s="180" t="s">
        <v>177</v>
      </c>
      <c r="E359" s="180">
        <v>80</v>
      </c>
      <c r="F359" s="180">
        <v>26874</v>
      </c>
      <c r="G359" s="180">
        <v>6201</v>
      </c>
      <c r="H359" s="180">
        <v>32938</v>
      </c>
      <c r="I359" s="180">
        <v>18339468.170000002</v>
      </c>
      <c r="J359" s="180">
        <v>3447289.36</v>
      </c>
      <c r="K359" s="180">
        <v>3198033.84</v>
      </c>
      <c r="L359" s="180">
        <v>25757616.239999998</v>
      </c>
    </row>
    <row r="360" spans="1:12">
      <c r="A360" s="180">
        <v>2007</v>
      </c>
      <c r="B360" s="180" t="s">
        <v>178</v>
      </c>
      <c r="C360" s="180" t="s">
        <v>32</v>
      </c>
      <c r="D360" s="180" t="s">
        <v>177</v>
      </c>
      <c r="E360" s="180">
        <v>85</v>
      </c>
      <c r="F360" s="180">
        <v>15215</v>
      </c>
      <c r="G360" s="180">
        <v>3519</v>
      </c>
      <c r="H360" s="180">
        <v>25853</v>
      </c>
      <c r="I360" s="180">
        <v>12340170.27</v>
      </c>
      <c r="J360" s="180">
        <v>1937091.12</v>
      </c>
      <c r="K360" s="180">
        <v>1451674.95</v>
      </c>
      <c r="L360" s="180">
        <v>16207509.619999999</v>
      </c>
    </row>
    <row r="361" spans="1:12">
      <c r="A361" s="180">
        <v>2007</v>
      </c>
      <c r="B361" s="180" t="s">
        <v>178</v>
      </c>
      <c r="C361" s="180" t="s">
        <v>32</v>
      </c>
      <c r="D361" s="180" t="s">
        <v>177</v>
      </c>
      <c r="E361" s="180">
        <v>90</v>
      </c>
      <c r="F361" s="180">
        <v>6670</v>
      </c>
      <c r="G361" s="180">
        <v>1474</v>
      </c>
      <c r="H361" s="180">
        <v>14405</v>
      </c>
      <c r="I361" s="180">
        <v>6211206.1500000004</v>
      </c>
      <c r="J361" s="180">
        <v>747855.24</v>
      </c>
      <c r="K361" s="180">
        <v>403711.49</v>
      </c>
      <c r="L361" s="180">
        <v>7769408.1600000001</v>
      </c>
    </row>
    <row r="362" spans="1:12">
      <c r="A362" s="180">
        <v>2007</v>
      </c>
      <c r="B362" s="180" t="s">
        <v>178</v>
      </c>
      <c r="C362" s="180" t="s">
        <v>32</v>
      </c>
      <c r="D362" s="180" t="s">
        <v>177</v>
      </c>
      <c r="E362" s="180">
        <v>95</v>
      </c>
      <c r="F362" s="180">
        <v>1905</v>
      </c>
      <c r="G362" s="180">
        <v>391</v>
      </c>
      <c r="H362" s="180">
        <v>4031</v>
      </c>
      <c r="I362" s="180">
        <v>1552989.18</v>
      </c>
      <c r="J362" s="180">
        <v>164137.04</v>
      </c>
      <c r="K362" s="180">
        <v>78044.69</v>
      </c>
      <c r="L362" s="180">
        <v>1842255.31</v>
      </c>
    </row>
    <row r="363" spans="1:12">
      <c r="A363" s="180">
        <v>2007</v>
      </c>
      <c r="B363" s="180" t="s">
        <v>178</v>
      </c>
      <c r="C363" s="180" t="s">
        <v>33</v>
      </c>
      <c r="D363" s="180" t="s">
        <v>176</v>
      </c>
      <c r="E363" s="180">
        <v>0</v>
      </c>
      <c r="F363" s="180">
        <v>52326</v>
      </c>
      <c r="G363" s="180">
        <v>2205</v>
      </c>
      <c r="H363" s="180">
        <v>7335</v>
      </c>
      <c r="I363" s="180">
        <v>4537644.96</v>
      </c>
      <c r="J363" s="180">
        <v>659756.54</v>
      </c>
      <c r="K363" s="180">
        <v>116793.17</v>
      </c>
      <c r="L363" s="180">
        <v>5723032.8499999996</v>
      </c>
    </row>
    <row r="364" spans="1:12">
      <c r="A364" s="180">
        <v>2007</v>
      </c>
      <c r="B364" s="180" t="s">
        <v>178</v>
      </c>
      <c r="C364" s="180" t="s">
        <v>33</v>
      </c>
      <c r="D364" s="180" t="s">
        <v>176</v>
      </c>
      <c r="E364" s="180">
        <v>5</v>
      </c>
      <c r="F364" s="180">
        <v>54830</v>
      </c>
      <c r="G364" s="180">
        <v>925</v>
      </c>
      <c r="H364" s="180">
        <v>1352</v>
      </c>
      <c r="I364" s="180">
        <v>1003429.81</v>
      </c>
      <c r="J364" s="180">
        <v>258232.15</v>
      </c>
      <c r="K364" s="180">
        <v>78247.56</v>
      </c>
      <c r="L364" s="180">
        <v>1538284.94</v>
      </c>
    </row>
    <row r="365" spans="1:12">
      <c r="A365" s="180">
        <v>2007</v>
      </c>
      <c r="B365" s="180" t="s">
        <v>178</v>
      </c>
      <c r="C365" s="180" t="s">
        <v>33</v>
      </c>
      <c r="D365" s="180" t="s">
        <v>176</v>
      </c>
      <c r="E365" s="180">
        <v>10</v>
      </c>
      <c r="F365" s="180">
        <v>58614</v>
      </c>
      <c r="G365" s="180">
        <v>804</v>
      </c>
      <c r="H365" s="180">
        <v>1255</v>
      </c>
      <c r="I365" s="180">
        <v>915125.89</v>
      </c>
      <c r="J365" s="180">
        <v>238138.94</v>
      </c>
      <c r="K365" s="180">
        <v>210496.11</v>
      </c>
      <c r="L365" s="180">
        <v>1556021.14</v>
      </c>
    </row>
    <row r="366" spans="1:12">
      <c r="A366" s="180">
        <v>2007</v>
      </c>
      <c r="B366" s="180" t="s">
        <v>178</v>
      </c>
      <c r="C366" s="180" t="s">
        <v>33</v>
      </c>
      <c r="D366" s="180" t="s">
        <v>176</v>
      </c>
      <c r="E366" s="180">
        <v>15</v>
      </c>
      <c r="F366" s="180">
        <v>60987</v>
      </c>
      <c r="G366" s="180">
        <v>1533</v>
      </c>
      <c r="H366" s="180">
        <v>2501</v>
      </c>
      <c r="I366" s="180">
        <v>2121462.9900000002</v>
      </c>
      <c r="J366" s="180">
        <v>530152.13</v>
      </c>
      <c r="K366" s="180">
        <v>304310.87</v>
      </c>
      <c r="L366" s="180">
        <v>3458417.18</v>
      </c>
    </row>
    <row r="367" spans="1:12">
      <c r="A367" s="180">
        <v>2007</v>
      </c>
      <c r="B367" s="180" t="s">
        <v>178</v>
      </c>
      <c r="C367" s="180" t="s">
        <v>33</v>
      </c>
      <c r="D367" s="180" t="s">
        <v>176</v>
      </c>
      <c r="E367" s="180">
        <v>20</v>
      </c>
      <c r="F367" s="180">
        <v>41949</v>
      </c>
      <c r="G367" s="180">
        <v>1303</v>
      </c>
      <c r="H367" s="180">
        <v>2483</v>
      </c>
      <c r="I367" s="180">
        <v>1956443.01</v>
      </c>
      <c r="J367" s="180">
        <v>429147.89</v>
      </c>
      <c r="K367" s="180">
        <v>242636.63</v>
      </c>
      <c r="L367" s="180">
        <v>3053611.99</v>
      </c>
    </row>
    <row r="368" spans="1:12">
      <c r="A368" s="180">
        <v>2007</v>
      </c>
      <c r="B368" s="180" t="s">
        <v>178</v>
      </c>
      <c r="C368" s="180" t="s">
        <v>33</v>
      </c>
      <c r="D368" s="180" t="s">
        <v>176</v>
      </c>
      <c r="E368" s="180">
        <v>25</v>
      </c>
      <c r="F368" s="180">
        <v>34337</v>
      </c>
      <c r="G368" s="180">
        <v>1001</v>
      </c>
      <c r="H368" s="180">
        <v>1770</v>
      </c>
      <c r="I368" s="180">
        <v>1244567.8999999999</v>
      </c>
      <c r="J368" s="180">
        <v>316059.67</v>
      </c>
      <c r="K368" s="180">
        <v>186995.47</v>
      </c>
      <c r="L368" s="180">
        <v>2159582.67</v>
      </c>
    </row>
    <row r="369" spans="1:12">
      <c r="A369" s="180">
        <v>2007</v>
      </c>
      <c r="B369" s="180" t="s">
        <v>178</v>
      </c>
      <c r="C369" s="180" t="s">
        <v>33</v>
      </c>
      <c r="D369" s="180" t="s">
        <v>176</v>
      </c>
      <c r="E369" s="180">
        <v>30</v>
      </c>
      <c r="F369" s="180">
        <v>50046</v>
      </c>
      <c r="G369" s="180">
        <v>1522</v>
      </c>
      <c r="H369" s="180">
        <v>2447</v>
      </c>
      <c r="I369" s="180">
        <v>1807665.26</v>
      </c>
      <c r="J369" s="180">
        <v>505612.69</v>
      </c>
      <c r="K369" s="180">
        <v>329142.8</v>
      </c>
      <c r="L369" s="180">
        <v>3238221.46</v>
      </c>
    </row>
    <row r="370" spans="1:12">
      <c r="A370" s="180">
        <v>2007</v>
      </c>
      <c r="B370" s="180" t="s">
        <v>178</v>
      </c>
      <c r="C370" s="180" t="s">
        <v>33</v>
      </c>
      <c r="D370" s="180" t="s">
        <v>176</v>
      </c>
      <c r="E370" s="180">
        <v>35</v>
      </c>
      <c r="F370" s="180">
        <v>60071</v>
      </c>
      <c r="G370" s="180">
        <v>2248</v>
      </c>
      <c r="H370" s="180">
        <v>3799</v>
      </c>
      <c r="I370" s="180">
        <v>2639309.7599999998</v>
      </c>
      <c r="J370" s="180">
        <v>712880.1</v>
      </c>
      <c r="K370" s="180">
        <v>345088.76</v>
      </c>
      <c r="L370" s="180">
        <v>4471510.6500000004</v>
      </c>
    </row>
    <row r="371" spans="1:12">
      <c r="A371" s="180">
        <v>2007</v>
      </c>
      <c r="B371" s="180" t="s">
        <v>178</v>
      </c>
      <c r="C371" s="180" t="s">
        <v>33</v>
      </c>
      <c r="D371" s="180" t="s">
        <v>176</v>
      </c>
      <c r="E371" s="180">
        <v>40</v>
      </c>
      <c r="F371" s="180">
        <v>61717</v>
      </c>
      <c r="G371" s="180">
        <v>2778</v>
      </c>
      <c r="H371" s="180">
        <v>4711</v>
      </c>
      <c r="I371" s="180">
        <v>3620932.23</v>
      </c>
      <c r="J371" s="180">
        <v>1011757.57</v>
      </c>
      <c r="K371" s="180">
        <v>913292.4</v>
      </c>
      <c r="L371" s="180">
        <v>6569935.9900000002</v>
      </c>
    </row>
    <row r="372" spans="1:12">
      <c r="A372" s="180">
        <v>2007</v>
      </c>
      <c r="B372" s="180" t="s">
        <v>178</v>
      </c>
      <c r="C372" s="180" t="s">
        <v>33</v>
      </c>
      <c r="D372" s="180" t="s">
        <v>176</v>
      </c>
      <c r="E372" s="180">
        <v>45</v>
      </c>
      <c r="F372" s="180">
        <v>68197</v>
      </c>
      <c r="G372" s="180">
        <v>3850</v>
      </c>
      <c r="H372" s="180">
        <v>6833</v>
      </c>
      <c r="I372" s="180">
        <v>5266642.99</v>
      </c>
      <c r="J372" s="180">
        <v>1453798.41</v>
      </c>
      <c r="K372" s="180">
        <v>1066678.83</v>
      </c>
      <c r="L372" s="180">
        <v>8971457.1500000004</v>
      </c>
    </row>
    <row r="373" spans="1:12">
      <c r="A373" s="180">
        <v>2007</v>
      </c>
      <c r="B373" s="180" t="s">
        <v>178</v>
      </c>
      <c r="C373" s="180" t="s">
        <v>33</v>
      </c>
      <c r="D373" s="180" t="s">
        <v>176</v>
      </c>
      <c r="E373" s="180">
        <v>50</v>
      </c>
      <c r="F373" s="180">
        <v>67094</v>
      </c>
      <c r="G373" s="180">
        <v>5371</v>
      </c>
      <c r="H373" s="180">
        <v>10081</v>
      </c>
      <c r="I373" s="180">
        <v>7784832.0800000001</v>
      </c>
      <c r="J373" s="180">
        <v>2126966.12</v>
      </c>
      <c r="K373" s="180">
        <v>1669752.51</v>
      </c>
      <c r="L373" s="180">
        <v>13265432.68</v>
      </c>
    </row>
    <row r="374" spans="1:12">
      <c r="A374" s="180">
        <v>2007</v>
      </c>
      <c r="B374" s="180" t="s">
        <v>178</v>
      </c>
      <c r="C374" s="180" t="s">
        <v>33</v>
      </c>
      <c r="D374" s="180" t="s">
        <v>176</v>
      </c>
      <c r="E374" s="180">
        <v>55</v>
      </c>
      <c r="F374" s="180">
        <v>66829</v>
      </c>
      <c r="G374" s="180">
        <v>7331</v>
      </c>
      <c r="H374" s="180">
        <v>14824</v>
      </c>
      <c r="I374" s="180">
        <v>11700793.52</v>
      </c>
      <c r="J374" s="180">
        <v>3200193.29</v>
      </c>
      <c r="K374" s="180">
        <v>3222773.49</v>
      </c>
      <c r="L374" s="180">
        <v>22710407.940000001</v>
      </c>
    </row>
    <row r="375" spans="1:12">
      <c r="A375" s="180">
        <v>2007</v>
      </c>
      <c r="B375" s="180" t="s">
        <v>178</v>
      </c>
      <c r="C375" s="180" t="s">
        <v>33</v>
      </c>
      <c r="D375" s="180" t="s">
        <v>176</v>
      </c>
      <c r="E375" s="180">
        <v>60</v>
      </c>
      <c r="F375" s="180">
        <v>57011</v>
      </c>
      <c r="G375" s="180">
        <v>7962</v>
      </c>
      <c r="H375" s="180">
        <v>17334</v>
      </c>
      <c r="I375" s="180">
        <v>13969299.949999999</v>
      </c>
      <c r="J375" s="180">
        <v>3635300.26</v>
      </c>
      <c r="K375" s="180">
        <v>3995794.17</v>
      </c>
      <c r="L375" s="180">
        <v>24033487.440000001</v>
      </c>
    </row>
    <row r="376" spans="1:12">
      <c r="A376" s="180">
        <v>2007</v>
      </c>
      <c r="B376" s="180" t="s">
        <v>178</v>
      </c>
      <c r="C376" s="180" t="s">
        <v>33</v>
      </c>
      <c r="D376" s="180" t="s">
        <v>176</v>
      </c>
      <c r="E376" s="180">
        <v>65</v>
      </c>
      <c r="F376" s="180">
        <v>39453</v>
      </c>
      <c r="G376" s="180">
        <v>7913</v>
      </c>
      <c r="H376" s="180">
        <v>18469</v>
      </c>
      <c r="I376" s="180">
        <v>14677498.390000001</v>
      </c>
      <c r="J376" s="180">
        <v>3752701.93</v>
      </c>
      <c r="K376" s="180">
        <v>4380065.32</v>
      </c>
      <c r="L376" s="180">
        <v>25032139.140000001</v>
      </c>
    </row>
    <row r="377" spans="1:12">
      <c r="A377" s="180">
        <v>2007</v>
      </c>
      <c r="B377" s="180" t="s">
        <v>178</v>
      </c>
      <c r="C377" s="180" t="s">
        <v>33</v>
      </c>
      <c r="D377" s="180" t="s">
        <v>176</v>
      </c>
      <c r="E377" s="180">
        <v>70</v>
      </c>
      <c r="F377" s="180">
        <v>27263</v>
      </c>
      <c r="G377" s="180">
        <v>6490</v>
      </c>
      <c r="H377" s="180">
        <v>17429</v>
      </c>
      <c r="I377" s="180">
        <v>13372380.199999999</v>
      </c>
      <c r="J377" s="180">
        <v>3320226.12</v>
      </c>
      <c r="K377" s="180">
        <v>3603167.72</v>
      </c>
      <c r="L377" s="180">
        <v>21986233.530000001</v>
      </c>
    </row>
    <row r="378" spans="1:12">
      <c r="A378" s="180">
        <v>2007</v>
      </c>
      <c r="B378" s="180" t="s">
        <v>178</v>
      </c>
      <c r="C378" s="180" t="s">
        <v>33</v>
      </c>
      <c r="D378" s="180" t="s">
        <v>176</v>
      </c>
      <c r="E378" s="180">
        <v>75</v>
      </c>
      <c r="F378" s="180">
        <v>21039</v>
      </c>
      <c r="G378" s="180">
        <v>6504</v>
      </c>
      <c r="H378" s="180">
        <v>19309</v>
      </c>
      <c r="I378" s="180">
        <v>13565636.16</v>
      </c>
      <c r="J378" s="180">
        <v>3249086.57</v>
      </c>
      <c r="K378" s="180">
        <v>3618893.24</v>
      </c>
      <c r="L378" s="180">
        <v>22013972.32</v>
      </c>
    </row>
    <row r="379" spans="1:12">
      <c r="A379" s="180">
        <v>2007</v>
      </c>
      <c r="B379" s="180" t="s">
        <v>178</v>
      </c>
      <c r="C379" s="180" t="s">
        <v>33</v>
      </c>
      <c r="D379" s="180" t="s">
        <v>176</v>
      </c>
      <c r="E379" s="180">
        <v>80</v>
      </c>
      <c r="F379" s="180">
        <v>10998</v>
      </c>
      <c r="G379" s="180">
        <v>3468</v>
      </c>
      <c r="H379" s="180">
        <v>13082</v>
      </c>
      <c r="I379" s="180">
        <v>8155305.3200000003</v>
      </c>
      <c r="J379" s="180">
        <v>1693040.7</v>
      </c>
      <c r="K379" s="180">
        <v>1438672.11</v>
      </c>
      <c r="L379" s="180">
        <v>12139692.380000001</v>
      </c>
    </row>
    <row r="380" spans="1:12">
      <c r="A380" s="180">
        <v>2007</v>
      </c>
      <c r="B380" s="180" t="s">
        <v>178</v>
      </c>
      <c r="C380" s="180" t="s">
        <v>33</v>
      </c>
      <c r="D380" s="180" t="s">
        <v>176</v>
      </c>
      <c r="E380" s="180">
        <v>85</v>
      </c>
      <c r="F380" s="180">
        <v>3688</v>
      </c>
      <c r="G380" s="180">
        <v>1252</v>
      </c>
      <c r="H380" s="180">
        <v>6873</v>
      </c>
      <c r="I380" s="180">
        <v>3525857.58</v>
      </c>
      <c r="J380" s="180">
        <v>560105.67000000004</v>
      </c>
      <c r="K380" s="180">
        <v>301787.32</v>
      </c>
      <c r="L380" s="180">
        <v>4744978.9000000004</v>
      </c>
    </row>
    <row r="381" spans="1:12">
      <c r="A381" s="180">
        <v>2007</v>
      </c>
      <c r="B381" s="180" t="s">
        <v>178</v>
      </c>
      <c r="C381" s="180" t="s">
        <v>33</v>
      </c>
      <c r="D381" s="180" t="s">
        <v>176</v>
      </c>
      <c r="E381" s="180">
        <v>90</v>
      </c>
      <c r="F381" s="180">
        <v>1352</v>
      </c>
      <c r="G381" s="180">
        <v>391</v>
      </c>
      <c r="H381" s="180">
        <v>3056</v>
      </c>
      <c r="I381" s="180">
        <v>1408797.53</v>
      </c>
      <c r="J381" s="180">
        <v>185649.54</v>
      </c>
      <c r="K381" s="180">
        <v>107804.24</v>
      </c>
      <c r="L381" s="180">
        <v>1834687.25</v>
      </c>
    </row>
    <row r="382" spans="1:12">
      <c r="A382" s="180">
        <v>2007</v>
      </c>
      <c r="B382" s="180" t="s">
        <v>178</v>
      </c>
      <c r="C382" s="180" t="s">
        <v>33</v>
      </c>
      <c r="D382" s="180" t="s">
        <v>176</v>
      </c>
      <c r="E382" s="180">
        <v>95</v>
      </c>
      <c r="F382" s="180">
        <v>286</v>
      </c>
      <c r="G382" s="180">
        <v>60</v>
      </c>
      <c r="H382" s="180">
        <v>441</v>
      </c>
      <c r="I382" s="180">
        <v>224842.25</v>
      </c>
      <c r="J382" s="180">
        <v>25545.48</v>
      </c>
      <c r="K382" s="180">
        <v>4388</v>
      </c>
      <c r="L382" s="180">
        <v>276807.40999999997</v>
      </c>
    </row>
    <row r="383" spans="1:12">
      <c r="A383" s="180">
        <v>2007</v>
      </c>
      <c r="B383" s="180" t="s">
        <v>178</v>
      </c>
      <c r="C383" s="180" t="s">
        <v>33</v>
      </c>
      <c r="D383" s="180" t="s">
        <v>177</v>
      </c>
      <c r="E383" s="180">
        <v>0</v>
      </c>
      <c r="F383" s="180">
        <v>48616</v>
      </c>
      <c r="G383" s="180">
        <v>1511</v>
      </c>
      <c r="H383" s="180">
        <v>5425</v>
      </c>
      <c r="I383" s="180">
        <v>3333345.08</v>
      </c>
      <c r="J383" s="180">
        <v>395770.11</v>
      </c>
      <c r="K383" s="180">
        <v>33048.46</v>
      </c>
      <c r="L383" s="180">
        <v>3840577.29</v>
      </c>
    </row>
    <row r="384" spans="1:12">
      <c r="A384" s="180">
        <v>2007</v>
      </c>
      <c r="B384" s="180" t="s">
        <v>178</v>
      </c>
      <c r="C384" s="180" t="s">
        <v>33</v>
      </c>
      <c r="D384" s="180" t="s">
        <v>177</v>
      </c>
      <c r="E384" s="180">
        <v>5</v>
      </c>
      <c r="F384" s="180">
        <v>51683</v>
      </c>
      <c r="G384" s="180">
        <v>754</v>
      </c>
      <c r="H384" s="180">
        <v>1152</v>
      </c>
      <c r="I384" s="180">
        <v>846936.45</v>
      </c>
      <c r="J384" s="180">
        <v>187096.12</v>
      </c>
      <c r="K384" s="180">
        <v>31801.43</v>
      </c>
      <c r="L384" s="180">
        <v>1209708.76</v>
      </c>
    </row>
    <row r="385" spans="1:12">
      <c r="A385" s="180">
        <v>2007</v>
      </c>
      <c r="B385" s="180" t="s">
        <v>178</v>
      </c>
      <c r="C385" s="180" t="s">
        <v>33</v>
      </c>
      <c r="D385" s="180" t="s">
        <v>177</v>
      </c>
      <c r="E385" s="180">
        <v>10</v>
      </c>
      <c r="F385" s="180">
        <v>55511</v>
      </c>
      <c r="G385" s="180">
        <v>662</v>
      </c>
      <c r="H385" s="180">
        <v>1065</v>
      </c>
      <c r="I385" s="180">
        <v>825224.82</v>
      </c>
      <c r="J385" s="180">
        <v>185533.15</v>
      </c>
      <c r="K385" s="180">
        <v>269380.63</v>
      </c>
      <c r="L385" s="180">
        <v>1442747.11</v>
      </c>
    </row>
    <row r="386" spans="1:12">
      <c r="A386" s="180">
        <v>2007</v>
      </c>
      <c r="B386" s="180" t="s">
        <v>178</v>
      </c>
      <c r="C386" s="180" t="s">
        <v>33</v>
      </c>
      <c r="D386" s="180" t="s">
        <v>177</v>
      </c>
      <c r="E386" s="180">
        <v>15</v>
      </c>
      <c r="F386" s="180">
        <v>58463</v>
      </c>
      <c r="G386" s="180">
        <v>1777</v>
      </c>
      <c r="H386" s="180">
        <v>2995</v>
      </c>
      <c r="I386" s="180">
        <v>2148111.0499999998</v>
      </c>
      <c r="J386" s="180">
        <v>477932.62</v>
      </c>
      <c r="K386" s="180">
        <v>99350.399999999994</v>
      </c>
      <c r="L386" s="180">
        <v>3201994.15</v>
      </c>
    </row>
    <row r="387" spans="1:12">
      <c r="A387" s="180">
        <v>2007</v>
      </c>
      <c r="B387" s="180" t="s">
        <v>178</v>
      </c>
      <c r="C387" s="180" t="s">
        <v>33</v>
      </c>
      <c r="D387" s="180" t="s">
        <v>177</v>
      </c>
      <c r="E387" s="180">
        <v>20</v>
      </c>
      <c r="F387" s="180">
        <v>45266</v>
      </c>
      <c r="G387" s="180">
        <v>2302</v>
      </c>
      <c r="H387" s="180">
        <v>4402</v>
      </c>
      <c r="I387" s="180">
        <v>3183781.79</v>
      </c>
      <c r="J387" s="180">
        <v>784570.93</v>
      </c>
      <c r="K387" s="180">
        <v>208299.24</v>
      </c>
      <c r="L387" s="180">
        <v>4758153.93</v>
      </c>
    </row>
    <row r="388" spans="1:12">
      <c r="A388" s="180">
        <v>2007</v>
      </c>
      <c r="B388" s="180" t="s">
        <v>178</v>
      </c>
      <c r="C388" s="180" t="s">
        <v>33</v>
      </c>
      <c r="D388" s="180" t="s">
        <v>177</v>
      </c>
      <c r="E388" s="180">
        <v>25</v>
      </c>
      <c r="F388" s="180">
        <v>43269</v>
      </c>
      <c r="G388" s="180">
        <v>3585</v>
      </c>
      <c r="H388" s="180">
        <v>10024</v>
      </c>
      <c r="I388" s="180">
        <v>7401483.7400000002</v>
      </c>
      <c r="J388" s="180">
        <v>1949863.5</v>
      </c>
      <c r="K388" s="180">
        <v>172077.82</v>
      </c>
      <c r="L388" s="180">
        <v>10867355.039999999</v>
      </c>
    </row>
    <row r="389" spans="1:12">
      <c r="A389" s="180">
        <v>2007</v>
      </c>
      <c r="B389" s="180" t="s">
        <v>178</v>
      </c>
      <c r="C389" s="180" t="s">
        <v>33</v>
      </c>
      <c r="D389" s="180" t="s">
        <v>177</v>
      </c>
      <c r="E389" s="180">
        <v>30</v>
      </c>
      <c r="F389" s="180">
        <v>58775</v>
      </c>
      <c r="G389" s="180">
        <v>5916</v>
      </c>
      <c r="H389" s="180">
        <v>15659</v>
      </c>
      <c r="I389" s="180">
        <v>12317677.359999999</v>
      </c>
      <c r="J389" s="180">
        <v>3163986.66</v>
      </c>
      <c r="K389" s="180">
        <v>473691.92</v>
      </c>
      <c r="L389" s="180">
        <v>18095286.280000001</v>
      </c>
    </row>
    <row r="390" spans="1:12">
      <c r="A390" s="180">
        <v>2007</v>
      </c>
      <c r="B390" s="180" t="s">
        <v>178</v>
      </c>
      <c r="C390" s="180" t="s">
        <v>33</v>
      </c>
      <c r="D390" s="180" t="s">
        <v>177</v>
      </c>
      <c r="E390" s="180">
        <v>35</v>
      </c>
      <c r="F390" s="180">
        <v>69062</v>
      </c>
      <c r="G390" s="180">
        <v>6302</v>
      </c>
      <c r="H390" s="180">
        <v>14759</v>
      </c>
      <c r="I390" s="180">
        <v>11185187.390000001</v>
      </c>
      <c r="J390" s="180">
        <v>2830738.91</v>
      </c>
      <c r="K390" s="180">
        <v>770735.66</v>
      </c>
      <c r="L390" s="180">
        <v>17144735.109999999</v>
      </c>
    </row>
    <row r="391" spans="1:12">
      <c r="A391" s="180">
        <v>2007</v>
      </c>
      <c r="B391" s="180" t="s">
        <v>178</v>
      </c>
      <c r="C391" s="180" t="s">
        <v>33</v>
      </c>
      <c r="D391" s="180" t="s">
        <v>177</v>
      </c>
      <c r="E391" s="180">
        <v>40</v>
      </c>
      <c r="F391" s="180">
        <v>68421</v>
      </c>
      <c r="G391" s="180">
        <v>5304</v>
      </c>
      <c r="H391" s="180">
        <v>10275</v>
      </c>
      <c r="I391" s="180">
        <v>7662430.1200000001</v>
      </c>
      <c r="J391" s="180">
        <v>1915573.83</v>
      </c>
      <c r="K391" s="180">
        <v>744354.6</v>
      </c>
      <c r="L391" s="180">
        <v>12070342.949999999</v>
      </c>
    </row>
    <row r="392" spans="1:12">
      <c r="A392" s="180">
        <v>2007</v>
      </c>
      <c r="B392" s="180" t="s">
        <v>178</v>
      </c>
      <c r="C392" s="180" t="s">
        <v>33</v>
      </c>
      <c r="D392" s="180" t="s">
        <v>177</v>
      </c>
      <c r="E392" s="180">
        <v>45</v>
      </c>
      <c r="F392" s="180">
        <v>74426</v>
      </c>
      <c r="G392" s="180">
        <v>5909</v>
      </c>
      <c r="H392" s="180">
        <v>11589</v>
      </c>
      <c r="I392" s="180">
        <v>8468959.6999999993</v>
      </c>
      <c r="J392" s="180">
        <v>2138714.8199999998</v>
      </c>
      <c r="K392" s="180">
        <v>1232278.51</v>
      </c>
      <c r="L392" s="180">
        <v>13890297.689999999</v>
      </c>
    </row>
    <row r="393" spans="1:12">
      <c r="A393" s="180">
        <v>2007</v>
      </c>
      <c r="B393" s="180" t="s">
        <v>178</v>
      </c>
      <c r="C393" s="180" t="s">
        <v>33</v>
      </c>
      <c r="D393" s="180" t="s">
        <v>177</v>
      </c>
      <c r="E393" s="180">
        <v>50</v>
      </c>
      <c r="F393" s="180">
        <v>72945</v>
      </c>
      <c r="G393" s="180">
        <v>7131</v>
      </c>
      <c r="H393" s="180">
        <v>13854</v>
      </c>
      <c r="I393" s="180">
        <v>10044696.439999999</v>
      </c>
      <c r="J393" s="180">
        <v>2589698.14</v>
      </c>
      <c r="K393" s="180">
        <v>1799704.23</v>
      </c>
      <c r="L393" s="180">
        <v>16704165.43</v>
      </c>
    </row>
    <row r="394" spans="1:12">
      <c r="A394" s="180">
        <v>2007</v>
      </c>
      <c r="B394" s="180" t="s">
        <v>178</v>
      </c>
      <c r="C394" s="180" t="s">
        <v>33</v>
      </c>
      <c r="D394" s="180" t="s">
        <v>177</v>
      </c>
      <c r="E394" s="180">
        <v>55</v>
      </c>
      <c r="F394" s="180">
        <v>70019</v>
      </c>
      <c r="G394" s="180">
        <v>8215</v>
      </c>
      <c r="H394" s="180">
        <v>17104</v>
      </c>
      <c r="I394" s="180">
        <v>12611749.310000001</v>
      </c>
      <c r="J394" s="180">
        <v>3252828.84</v>
      </c>
      <c r="K394" s="180">
        <v>2752641.74</v>
      </c>
      <c r="L394" s="180">
        <v>21112908.210000001</v>
      </c>
    </row>
    <row r="395" spans="1:12">
      <c r="A395" s="180">
        <v>2007</v>
      </c>
      <c r="B395" s="180" t="s">
        <v>178</v>
      </c>
      <c r="C395" s="180" t="s">
        <v>33</v>
      </c>
      <c r="D395" s="180" t="s">
        <v>177</v>
      </c>
      <c r="E395" s="180">
        <v>60</v>
      </c>
      <c r="F395" s="180">
        <v>57640</v>
      </c>
      <c r="G395" s="180">
        <v>8058</v>
      </c>
      <c r="H395" s="180">
        <v>17605</v>
      </c>
      <c r="I395" s="180">
        <v>12679311.24</v>
      </c>
      <c r="J395" s="180">
        <v>3290114.5</v>
      </c>
      <c r="K395" s="180">
        <v>3115704.25</v>
      </c>
      <c r="L395" s="180">
        <v>21329778.16</v>
      </c>
    </row>
    <row r="396" spans="1:12">
      <c r="A396" s="180">
        <v>2007</v>
      </c>
      <c r="B396" s="180" t="s">
        <v>178</v>
      </c>
      <c r="C396" s="180" t="s">
        <v>33</v>
      </c>
      <c r="D396" s="180" t="s">
        <v>177</v>
      </c>
      <c r="E396" s="180">
        <v>65</v>
      </c>
      <c r="F396" s="180">
        <v>39969</v>
      </c>
      <c r="G396" s="180">
        <v>6771</v>
      </c>
      <c r="H396" s="180">
        <v>17585</v>
      </c>
      <c r="I396" s="180">
        <v>12707239.16</v>
      </c>
      <c r="J396" s="180">
        <v>3242593.13</v>
      </c>
      <c r="K396" s="180">
        <v>3084110.85</v>
      </c>
      <c r="L396" s="180">
        <v>21083039.600000001</v>
      </c>
    </row>
    <row r="397" spans="1:12">
      <c r="A397" s="180">
        <v>2007</v>
      </c>
      <c r="B397" s="180" t="s">
        <v>178</v>
      </c>
      <c r="C397" s="180" t="s">
        <v>33</v>
      </c>
      <c r="D397" s="180" t="s">
        <v>177</v>
      </c>
      <c r="E397" s="180">
        <v>70</v>
      </c>
      <c r="F397" s="180">
        <v>29293</v>
      </c>
      <c r="G397" s="180">
        <v>6117</v>
      </c>
      <c r="H397" s="180">
        <v>17380</v>
      </c>
      <c r="I397" s="180">
        <v>12206058.08</v>
      </c>
      <c r="J397" s="180">
        <v>2901847.13</v>
      </c>
      <c r="K397" s="180">
        <v>3234662.03</v>
      </c>
      <c r="L397" s="180">
        <v>19986577.960000001</v>
      </c>
    </row>
    <row r="398" spans="1:12">
      <c r="A398" s="180">
        <v>2007</v>
      </c>
      <c r="B398" s="180" t="s">
        <v>178</v>
      </c>
      <c r="C398" s="180" t="s">
        <v>33</v>
      </c>
      <c r="D398" s="180" t="s">
        <v>177</v>
      </c>
      <c r="E398" s="180">
        <v>75</v>
      </c>
      <c r="F398" s="180">
        <v>24289</v>
      </c>
      <c r="G398" s="180">
        <v>5669</v>
      </c>
      <c r="H398" s="180">
        <v>20853</v>
      </c>
      <c r="I398" s="180">
        <v>13783812.49</v>
      </c>
      <c r="J398" s="180">
        <v>2962272.34</v>
      </c>
      <c r="K398" s="180">
        <v>3335151.52</v>
      </c>
      <c r="L398" s="180">
        <v>21685162.050000001</v>
      </c>
    </row>
    <row r="399" spans="1:12">
      <c r="A399" s="180">
        <v>2007</v>
      </c>
      <c r="B399" s="180" t="s">
        <v>178</v>
      </c>
      <c r="C399" s="180" t="s">
        <v>33</v>
      </c>
      <c r="D399" s="180" t="s">
        <v>177</v>
      </c>
      <c r="E399" s="180">
        <v>80</v>
      </c>
      <c r="F399" s="180">
        <v>17349</v>
      </c>
      <c r="G399" s="180">
        <v>4154</v>
      </c>
      <c r="H399" s="180">
        <v>21878</v>
      </c>
      <c r="I399" s="180">
        <v>12201462.67</v>
      </c>
      <c r="J399" s="180">
        <v>2197824.62</v>
      </c>
      <c r="K399" s="180">
        <v>2040363.24</v>
      </c>
      <c r="L399" s="180">
        <v>17739239.93</v>
      </c>
    </row>
    <row r="400" spans="1:12">
      <c r="A400" s="180">
        <v>2007</v>
      </c>
      <c r="B400" s="180" t="s">
        <v>178</v>
      </c>
      <c r="C400" s="180" t="s">
        <v>33</v>
      </c>
      <c r="D400" s="180" t="s">
        <v>177</v>
      </c>
      <c r="E400" s="180">
        <v>85</v>
      </c>
      <c r="F400" s="180">
        <v>9892</v>
      </c>
      <c r="G400" s="180">
        <v>2229</v>
      </c>
      <c r="H400" s="180">
        <v>15397</v>
      </c>
      <c r="I400" s="180">
        <v>7716808.5700000003</v>
      </c>
      <c r="J400" s="180">
        <v>1178677.42</v>
      </c>
      <c r="K400" s="180">
        <v>900053.19</v>
      </c>
      <c r="L400" s="180">
        <v>10581999.25</v>
      </c>
    </row>
    <row r="401" spans="1:12">
      <c r="A401" s="180">
        <v>2007</v>
      </c>
      <c r="B401" s="180" t="s">
        <v>178</v>
      </c>
      <c r="C401" s="180" t="s">
        <v>33</v>
      </c>
      <c r="D401" s="180" t="s">
        <v>177</v>
      </c>
      <c r="E401" s="180">
        <v>90</v>
      </c>
      <c r="F401" s="180">
        <v>4172</v>
      </c>
      <c r="G401" s="180">
        <v>978</v>
      </c>
      <c r="H401" s="180">
        <v>8141</v>
      </c>
      <c r="I401" s="180">
        <v>3594287.61</v>
      </c>
      <c r="J401" s="180">
        <v>402737.66</v>
      </c>
      <c r="K401" s="180">
        <v>225928.83</v>
      </c>
      <c r="L401" s="180">
        <v>4614545.42</v>
      </c>
    </row>
    <row r="402" spans="1:12">
      <c r="A402" s="180">
        <v>2007</v>
      </c>
      <c r="B402" s="180" t="s">
        <v>178</v>
      </c>
      <c r="C402" s="180" t="s">
        <v>33</v>
      </c>
      <c r="D402" s="180" t="s">
        <v>177</v>
      </c>
      <c r="E402" s="180">
        <v>95</v>
      </c>
      <c r="F402" s="180">
        <v>1188</v>
      </c>
      <c r="G402" s="180">
        <v>236</v>
      </c>
      <c r="H402" s="180">
        <v>3170</v>
      </c>
      <c r="I402" s="180">
        <v>1289445.78</v>
      </c>
      <c r="J402" s="180">
        <v>120049.24</v>
      </c>
      <c r="K402" s="180">
        <v>64378.43</v>
      </c>
      <c r="L402" s="180">
        <v>1608960.18</v>
      </c>
    </row>
    <row r="403" spans="1:12">
      <c r="A403" s="180">
        <v>2007</v>
      </c>
      <c r="B403" s="180" t="s">
        <v>178</v>
      </c>
      <c r="C403" s="180" t="s">
        <v>34</v>
      </c>
      <c r="D403" s="180" t="s">
        <v>176</v>
      </c>
      <c r="E403" s="180">
        <v>0</v>
      </c>
      <c r="F403" s="180">
        <v>17469</v>
      </c>
      <c r="G403" s="180">
        <v>850</v>
      </c>
      <c r="H403" s="180">
        <v>2906</v>
      </c>
      <c r="I403" s="180">
        <v>1072323.33</v>
      </c>
      <c r="J403" s="180">
        <v>275894.58</v>
      </c>
      <c r="K403" s="180">
        <v>27106.25</v>
      </c>
      <c r="L403" s="180">
        <v>1441453.72</v>
      </c>
    </row>
    <row r="404" spans="1:12">
      <c r="A404" s="180">
        <v>2007</v>
      </c>
      <c r="B404" s="180" t="s">
        <v>178</v>
      </c>
      <c r="C404" s="180" t="s">
        <v>34</v>
      </c>
      <c r="D404" s="180" t="s">
        <v>176</v>
      </c>
      <c r="E404" s="180">
        <v>5</v>
      </c>
      <c r="F404" s="180">
        <v>18361</v>
      </c>
      <c r="G404" s="180">
        <v>291</v>
      </c>
      <c r="H404" s="180">
        <v>342</v>
      </c>
      <c r="I404" s="180">
        <v>209720.42</v>
      </c>
      <c r="J404" s="180">
        <v>90603.63</v>
      </c>
      <c r="K404" s="180">
        <v>28625.22</v>
      </c>
      <c r="L404" s="180">
        <v>346789.7</v>
      </c>
    </row>
    <row r="405" spans="1:12">
      <c r="A405" s="180">
        <v>2007</v>
      </c>
      <c r="B405" s="180" t="s">
        <v>178</v>
      </c>
      <c r="C405" s="180" t="s">
        <v>34</v>
      </c>
      <c r="D405" s="180" t="s">
        <v>176</v>
      </c>
      <c r="E405" s="180">
        <v>10</v>
      </c>
      <c r="F405" s="180">
        <v>20890</v>
      </c>
      <c r="G405" s="180">
        <v>277</v>
      </c>
      <c r="H405" s="180">
        <v>382</v>
      </c>
      <c r="I405" s="180">
        <v>254500.14</v>
      </c>
      <c r="J405" s="180">
        <v>102828.95</v>
      </c>
      <c r="K405" s="180">
        <v>32092.18</v>
      </c>
      <c r="L405" s="180">
        <v>416228.59</v>
      </c>
    </row>
    <row r="406" spans="1:12">
      <c r="A406" s="180">
        <v>2007</v>
      </c>
      <c r="B406" s="180" t="s">
        <v>178</v>
      </c>
      <c r="C406" s="180" t="s">
        <v>34</v>
      </c>
      <c r="D406" s="180" t="s">
        <v>176</v>
      </c>
      <c r="E406" s="180">
        <v>15</v>
      </c>
      <c r="F406" s="180">
        <v>23171</v>
      </c>
      <c r="G406" s="180">
        <v>580</v>
      </c>
      <c r="H406" s="180">
        <v>959</v>
      </c>
      <c r="I406" s="180">
        <v>661323.86</v>
      </c>
      <c r="J406" s="180">
        <v>236490.02</v>
      </c>
      <c r="K406" s="180">
        <v>156573.23000000001</v>
      </c>
      <c r="L406" s="180">
        <v>1112130.21</v>
      </c>
    </row>
    <row r="407" spans="1:12">
      <c r="A407" s="180">
        <v>2007</v>
      </c>
      <c r="B407" s="180" t="s">
        <v>178</v>
      </c>
      <c r="C407" s="180" t="s">
        <v>34</v>
      </c>
      <c r="D407" s="180" t="s">
        <v>176</v>
      </c>
      <c r="E407" s="180">
        <v>20</v>
      </c>
      <c r="F407" s="180">
        <v>19869</v>
      </c>
      <c r="G407" s="180">
        <v>655</v>
      </c>
      <c r="H407" s="180">
        <v>1122</v>
      </c>
      <c r="I407" s="180">
        <v>876850.79</v>
      </c>
      <c r="J407" s="180">
        <v>306675.18</v>
      </c>
      <c r="K407" s="180">
        <v>115363.1</v>
      </c>
      <c r="L407" s="180">
        <v>1372694.47</v>
      </c>
    </row>
    <row r="408" spans="1:12">
      <c r="A408" s="180">
        <v>2007</v>
      </c>
      <c r="B408" s="180" t="s">
        <v>178</v>
      </c>
      <c r="C408" s="180" t="s">
        <v>34</v>
      </c>
      <c r="D408" s="180" t="s">
        <v>176</v>
      </c>
      <c r="E408" s="180">
        <v>25</v>
      </c>
      <c r="F408" s="180">
        <v>14037</v>
      </c>
      <c r="G408" s="180">
        <v>508</v>
      </c>
      <c r="H408" s="180">
        <v>911</v>
      </c>
      <c r="I408" s="180">
        <v>591085.03</v>
      </c>
      <c r="J408" s="180">
        <v>224863.25</v>
      </c>
      <c r="K408" s="180">
        <v>75449.789999999994</v>
      </c>
      <c r="L408" s="180">
        <v>951157.15</v>
      </c>
    </row>
    <row r="409" spans="1:12">
      <c r="A409" s="180">
        <v>2007</v>
      </c>
      <c r="B409" s="180" t="s">
        <v>178</v>
      </c>
      <c r="C409" s="180" t="s">
        <v>34</v>
      </c>
      <c r="D409" s="180" t="s">
        <v>176</v>
      </c>
      <c r="E409" s="180">
        <v>30</v>
      </c>
      <c r="F409" s="180">
        <v>18022</v>
      </c>
      <c r="G409" s="180">
        <v>590</v>
      </c>
      <c r="H409" s="180">
        <v>1012</v>
      </c>
      <c r="I409" s="180">
        <v>762657.49</v>
      </c>
      <c r="J409" s="180">
        <v>270207.55</v>
      </c>
      <c r="K409" s="180">
        <v>70565.539999999994</v>
      </c>
      <c r="L409" s="180">
        <v>1198078.93</v>
      </c>
    </row>
    <row r="410" spans="1:12">
      <c r="A410" s="180">
        <v>2007</v>
      </c>
      <c r="B410" s="180" t="s">
        <v>178</v>
      </c>
      <c r="C410" s="180" t="s">
        <v>34</v>
      </c>
      <c r="D410" s="180" t="s">
        <v>176</v>
      </c>
      <c r="E410" s="180">
        <v>35</v>
      </c>
      <c r="F410" s="180">
        <v>21895</v>
      </c>
      <c r="G410" s="180">
        <v>859</v>
      </c>
      <c r="H410" s="180">
        <v>1586</v>
      </c>
      <c r="I410" s="180">
        <v>965046.05</v>
      </c>
      <c r="J410" s="180">
        <v>347360.97</v>
      </c>
      <c r="K410" s="180">
        <v>118795.79</v>
      </c>
      <c r="L410" s="180">
        <v>1549589.58</v>
      </c>
    </row>
    <row r="411" spans="1:12">
      <c r="A411" s="180">
        <v>2007</v>
      </c>
      <c r="B411" s="180" t="s">
        <v>178</v>
      </c>
      <c r="C411" s="180" t="s">
        <v>34</v>
      </c>
      <c r="D411" s="180" t="s">
        <v>176</v>
      </c>
      <c r="E411" s="180">
        <v>40</v>
      </c>
      <c r="F411" s="180">
        <v>23615</v>
      </c>
      <c r="G411" s="180">
        <v>1455</v>
      </c>
      <c r="H411" s="180">
        <v>2101</v>
      </c>
      <c r="I411" s="180">
        <v>1222987.75</v>
      </c>
      <c r="J411" s="180">
        <v>458694.9</v>
      </c>
      <c r="K411" s="180">
        <v>213319.66</v>
      </c>
      <c r="L411" s="180">
        <v>2027126.79</v>
      </c>
    </row>
    <row r="412" spans="1:12">
      <c r="A412" s="180">
        <v>2007</v>
      </c>
      <c r="B412" s="180" t="s">
        <v>178</v>
      </c>
      <c r="C412" s="180" t="s">
        <v>34</v>
      </c>
      <c r="D412" s="180" t="s">
        <v>176</v>
      </c>
      <c r="E412" s="180">
        <v>45</v>
      </c>
      <c r="F412" s="180">
        <v>27844</v>
      </c>
      <c r="G412" s="180">
        <v>1452</v>
      </c>
      <c r="H412" s="180">
        <v>2674</v>
      </c>
      <c r="I412" s="180">
        <v>1803432.48</v>
      </c>
      <c r="J412" s="180">
        <v>651824.81999999995</v>
      </c>
      <c r="K412" s="180">
        <v>280270.99</v>
      </c>
      <c r="L412" s="180">
        <v>2920951.78</v>
      </c>
    </row>
    <row r="413" spans="1:12">
      <c r="A413" s="180">
        <v>2007</v>
      </c>
      <c r="B413" s="180" t="s">
        <v>178</v>
      </c>
      <c r="C413" s="180" t="s">
        <v>34</v>
      </c>
      <c r="D413" s="180" t="s">
        <v>176</v>
      </c>
      <c r="E413" s="180">
        <v>50</v>
      </c>
      <c r="F413" s="180">
        <v>28906</v>
      </c>
      <c r="G413" s="180">
        <v>2329</v>
      </c>
      <c r="H413" s="180">
        <v>4366</v>
      </c>
      <c r="I413" s="180">
        <v>2955753.95</v>
      </c>
      <c r="J413" s="180">
        <v>1012176.91</v>
      </c>
      <c r="K413" s="180">
        <v>640982.85</v>
      </c>
      <c r="L413" s="180">
        <v>4819566.8</v>
      </c>
    </row>
    <row r="414" spans="1:12">
      <c r="A414" s="180">
        <v>2007</v>
      </c>
      <c r="B414" s="180" t="s">
        <v>178</v>
      </c>
      <c r="C414" s="180" t="s">
        <v>34</v>
      </c>
      <c r="D414" s="180" t="s">
        <v>176</v>
      </c>
      <c r="E414" s="180">
        <v>55</v>
      </c>
      <c r="F414" s="180">
        <v>29238</v>
      </c>
      <c r="G414" s="180">
        <v>2709</v>
      </c>
      <c r="H414" s="180">
        <v>5872</v>
      </c>
      <c r="I414" s="180">
        <v>4109599.89</v>
      </c>
      <c r="J414" s="180">
        <v>1377714.42</v>
      </c>
      <c r="K414" s="180">
        <v>1137167.4099999999</v>
      </c>
      <c r="L414" s="180">
        <v>6876917.6500000004</v>
      </c>
    </row>
    <row r="415" spans="1:12">
      <c r="A415" s="180">
        <v>2007</v>
      </c>
      <c r="B415" s="180" t="s">
        <v>178</v>
      </c>
      <c r="C415" s="180" t="s">
        <v>34</v>
      </c>
      <c r="D415" s="180" t="s">
        <v>176</v>
      </c>
      <c r="E415" s="180">
        <v>60</v>
      </c>
      <c r="F415" s="180">
        <v>25209</v>
      </c>
      <c r="G415" s="180">
        <v>2964</v>
      </c>
      <c r="H415" s="180">
        <v>6555</v>
      </c>
      <c r="I415" s="180">
        <v>4875107.99</v>
      </c>
      <c r="J415" s="180">
        <v>1547634.67</v>
      </c>
      <c r="K415" s="180">
        <v>1336089.92</v>
      </c>
      <c r="L415" s="180">
        <v>8058751.6799999997</v>
      </c>
    </row>
    <row r="416" spans="1:12">
      <c r="A416" s="180">
        <v>2007</v>
      </c>
      <c r="B416" s="180" t="s">
        <v>178</v>
      </c>
      <c r="C416" s="180" t="s">
        <v>34</v>
      </c>
      <c r="D416" s="180" t="s">
        <v>176</v>
      </c>
      <c r="E416" s="180">
        <v>65</v>
      </c>
      <c r="F416" s="180">
        <v>17157</v>
      </c>
      <c r="G416" s="180">
        <v>2879</v>
      </c>
      <c r="H416" s="180">
        <v>7429</v>
      </c>
      <c r="I416" s="180">
        <v>5143938.58</v>
      </c>
      <c r="J416" s="180">
        <v>1527688.68</v>
      </c>
      <c r="K416" s="180">
        <v>1298776.54</v>
      </c>
      <c r="L416" s="180">
        <v>8177844.6600000001</v>
      </c>
    </row>
    <row r="417" spans="1:12">
      <c r="A417" s="180">
        <v>2007</v>
      </c>
      <c r="B417" s="180" t="s">
        <v>178</v>
      </c>
      <c r="C417" s="180" t="s">
        <v>34</v>
      </c>
      <c r="D417" s="180" t="s">
        <v>176</v>
      </c>
      <c r="E417" s="180">
        <v>70</v>
      </c>
      <c r="F417" s="180">
        <v>12578</v>
      </c>
      <c r="G417" s="180">
        <v>3082</v>
      </c>
      <c r="H417" s="180">
        <v>7714</v>
      </c>
      <c r="I417" s="180">
        <v>4822603.0599999996</v>
      </c>
      <c r="J417" s="180">
        <v>1407531.74</v>
      </c>
      <c r="K417" s="180">
        <v>1252713.68</v>
      </c>
      <c r="L417" s="180">
        <v>7664384.9699999997</v>
      </c>
    </row>
    <row r="418" spans="1:12">
      <c r="A418" s="180">
        <v>2007</v>
      </c>
      <c r="B418" s="180" t="s">
        <v>178</v>
      </c>
      <c r="C418" s="180" t="s">
        <v>34</v>
      </c>
      <c r="D418" s="180" t="s">
        <v>176</v>
      </c>
      <c r="E418" s="180">
        <v>75</v>
      </c>
      <c r="F418" s="180">
        <v>10311</v>
      </c>
      <c r="G418" s="180">
        <v>2808</v>
      </c>
      <c r="H418" s="180">
        <v>8841</v>
      </c>
      <c r="I418" s="180">
        <v>5131067.05</v>
      </c>
      <c r="J418" s="180">
        <v>1377742.58</v>
      </c>
      <c r="K418" s="180">
        <v>1362941</v>
      </c>
      <c r="L418" s="180">
        <v>8029004.6299999999</v>
      </c>
    </row>
    <row r="419" spans="1:12">
      <c r="A419" s="180">
        <v>2007</v>
      </c>
      <c r="B419" s="180" t="s">
        <v>178</v>
      </c>
      <c r="C419" s="180" t="s">
        <v>34</v>
      </c>
      <c r="D419" s="180" t="s">
        <v>176</v>
      </c>
      <c r="E419" s="180">
        <v>80</v>
      </c>
      <c r="F419" s="180">
        <v>5952</v>
      </c>
      <c r="G419" s="180">
        <v>1811</v>
      </c>
      <c r="H419" s="180">
        <v>7063</v>
      </c>
      <c r="I419" s="180">
        <v>3648111.46</v>
      </c>
      <c r="J419" s="180">
        <v>814354.35</v>
      </c>
      <c r="K419" s="180">
        <v>890468.54</v>
      </c>
      <c r="L419" s="180">
        <v>5432437.9299999997</v>
      </c>
    </row>
    <row r="420" spans="1:12">
      <c r="A420" s="180">
        <v>2007</v>
      </c>
      <c r="B420" s="180" t="s">
        <v>178</v>
      </c>
      <c r="C420" s="180" t="s">
        <v>34</v>
      </c>
      <c r="D420" s="180" t="s">
        <v>176</v>
      </c>
      <c r="E420" s="180">
        <v>85</v>
      </c>
      <c r="F420" s="180">
        <v>2239</v>
      </c>
      <c r="G420" s="180">
        <v>812</v>
      </c>
      <c r="H420" s="180">
        <v>4198</v>
      </c>
      <c r="I420" s="180">
        <v>1775577.18</v>
      </c>
      <c r="J420" s="180">
        <v>319227.78000000003</v>
      </c>
      <c r="K420" s="180">
        <v>293778.55</v>
      </c>
      <c r="L420" s="180">
        <v>2449511.42</v>
      </c>
    </row>
    <row r="421" spans="1:12">
      <c r="A421" s="180">
        <v>2007</v>
      </c>
      <c r="B421" s="180" t="s">
        <v>178</v>
      </c>
      <c r="C421" s="180" t="s">
        <v>34</v>
      </c>
      <c r="D421" s="180" t="s">
        <v>176</v>
      </c>
      <c r="E421" s="180">
        <v>90</v>
      </c>
      <c r="F421" s="180">
        <v>740</v>
      </c>
      <c r="G421" s="180">
        <v>157</v>
      </c>
      <c r="H421" s="180">
        <v>1490</v>
      </c>
      <c r="I421" s="180">
        <v>527750.37</v>
      </c>
      <c r="J421" s="180">
        <v>90040.320000000007</v>
      </c>
      <c r="K421" s="180">
        <v>133715</v>
      </c>
      <c r="L421" s="180">
        <v>771571.79</v>
      </c>
    </row>
    <row r="422" spans="1:12">
      <c r="A422" s="180">
        <v>2007</v>
      </c>
      <c r="B422" s="180" t="s">
        <v>178</v>
      </c>
      <c r="C422" s="180" t="s">
        <v>34</v>
      </c>
      <c r="D422" s="180" t="s">
        <v>176</v>
      </c>
      <c r="E422" s="180">
        <v>95</v>
      </c>
      <c r="F422" s="180">
        <v>147</v>
      </c>
      <c r="G422" s="180">
        <v>56</v>
      </c>
      <c r="H422" s="180">
        <v>734</v>
      </c>
      <c r="I422" s="180">
        <v>186310.19</v>
      </c>
      <c r="J422" s="180">
        <v>25193.9</v>
      </c>
      <c r="K422" s="180">
        <v>16642</v>
      </c>
      <c r="L422" s="180">
        <v>244544.92</v>
      </c>
    </row>
    <row r="423" spans="1:12">
      <c r="A423" s="180">
        <v>2007</v>
      </c>
      <c r="B423" s="180" t="s">
        <v>178</v>
      </c>
      <c r="C423" s="180" t="s">
        <v>34</v>
      </c>
      <c r="D423" s="180" t="s">
        <v>177</v>
      </c>
      <c r="E423" s="180">
        <v>0</v>
      </c>
      <c r="F423" s="180">
        <v>16702</v>
      </c>
      <c r="G423" s="180">
        <v>576</v>
      </c>
      <c r="H423" s="180">
        <v>2091</v>
      </c>
      <c r="I423" s="180">
        <v>823983.87</v>
      </c>
      <c r="J423" s="180">
        <v>170210.71</v>
      </c>
      <c r="K423" s="180">
        <v>10887.02</v>
      </c>
      <c r="L423" s="180">
        <v>1054036.3999999999</v>
      </c>
    </row>
    <row r="424" spans="1:12">
      <c r="A424" s="180">
        <v>2007</v>
      </c>
      <c r="B424" s="180" t="s">
        <v>178</v>
      </c>
      <c r="C424" s="180" t="s">
        <v>34</v>
      </c>
      <c r="D424" s="180" t="s">
        <v>177</v>
      </c>
      <c r="E424" s="180">
        <v>5</v>
      </c>
      <c r="F424" s="180">
        <v>17480</v>
      </c>
      <c r="G424" s="180">
        <v>233</v>
      </c>
      <c r="H424" s="180">
        <v>278</v>
      </c>
      <c r="I424" s="180">
        <v>161306.20000000001</v>
      </c>
      <c r="J424" s="180">
        <v>69921.89</v>
      </c>
      <c r="K424" s="180">
        <v>10476.77</v>
      </c>
      <c r="L424" s="180">
        <v>257573.94</v>
      </c>
    </row>
    <row r="425" spans="1:12">
      <c r="A425" s="180">
        <v>2007</v>
      </c>
      <c r="B425" s="180" t="s">
        <v>178</v>
      </c>
      <c r="C425" s="180" t="s">
        <v>34</v>
      </c>
      <c r="D425" s="180" t="s">
        <v>177</v>
      </c>
      <c r="E425" s="180">
        <v>10</v>
      </c>
      <c r="F425" s="180">
        <v>19925</v>
      </c>
      <c r="G425" s="180">
        <v>210</v>
      </c>
      <c r="H425" s="180">
        <v>370</v>
      </c>
      <c r="I425" s="180">
        <v>200333.93</v>
      </c>
      <c r="J425" s="180">
        <v>77354.63</v>
      </c>
      <c r="K425" s="180">
        <v>206748.14</v>
      </c>
      <c r="L425" s="180">
        <v>504323.16</v>
      </c>
    </row>
    <row r="426" spans="1:12">
      <c r="A426" s="180">
        <v>2007</v>
      </c>
      <c r="B426" s="180" t="s">
        <v>178</v>
      </c>
      <c r="C426" s="180" t="s">
        <v>34</v>
      </c>
      <c r="D426" s="180" t="s">
        <v>177</v>
      </c>
      <c r="E426" s="180">
        <v>15</v>
      </c>
      <c r="F426" s="180">
        <v>21557</v>
      </c>
      <c r="G426" s="180">
        <v>652</v>
      </c>
      <c r="H426" s="180">
        <v>1019</v>
      </c>
      <c r="I426" s="180">
        <v>737068.95</v>
      </c>
      <c r="J426" s="180">
        <v>255217.13</v>
      </c>
      <c r="K426" s="180">
        <v>81954.47</v>
      </c>
      <c r="L426" s="180">
        <v>1148117.54</v>
      </c>
    </row>
    <row r="427" spans="1:12">
      <c r="A427" s="180">
        <v>2007</v>
      </c>
      <c r="B427" s="180" t="s">
        <v>178</v>
      </c>
      <c r="C427" s="180" t="s">
        <v>34</v>
      </c>
      <c r="D427" s="180" t="s">
        <v>177</v>
      </c>
      <c r="E427" s="180">
        <v>20</v>
      </c>
      <c r="F427" s="180">
        <v>20234</v>
      </c>
      <c r="G427" s="180">
        <v>897</v>
      </c>
      <c r="H427" s="180">
        <v>1871</v>
      </c>
      <c r="I427" s="180">
        <v>1195287.08</v>
      </c>
      <c r="J427" s="180">
        <v>380905.23</v>
      </c>
      <c r="K427" s="180">
        <v>93554.07</v>
      </c>
      <c r="L427" s="180">
        <v>1798519.74</v>
      </c>
    </row>
    <row r="428" spans="1:12">
      <c r="A428" s="180">
        <v>2007</v>
      </c>
      <c r="B428" s="180" t="s">
        <v>178</v>
      </c>
      <c r="C428" s="180" t="s">
        <v>34</v>
      </c>
      <c r="D428" s="180" t="s">
        <v>177</v>
      </c>
      <c r="E428" s="180">
        <v>25</v>
      </c>
      <c r="F428" s="180">
        <v>16491</v>
      </c>
      <c r="G428" s="180">
        <v>1265</v>
      </c>
      <c r="H428" s="180">
        <v>3670</v>
      </c>
      <c r="I428" s="180">
        <v>2354856.5699999998</v>
      </c>
      <c r="J428" s="180">
        <v>728882.06</v>
      </c>
      <c r="K428" s="180">
        <v>97210.92</v>
      </c>
      <c r="L428" s="180">
        <v>3374944.99</v>
      </c>
    </row>
    <row r="429" spans="1:12">
      <c r="A429" s="180">
        <v>2007</v>
      </c>
      <c r="B429" s="180" t="s">
        <v>178</v>
      </c>
      <c r="C429" s="180" t="s">
        <v>34</v>
      </c>
      <c r="D429" s="180" t="s">
        <v>177</v>
      </c>
      <c r="E429" s="180">
        <v>30</v>
      </c>
      <c r="F429" s="180">
        <v>20145</v>
      </c>
      <c r="G429" s="180">
        <v>1822</v>
      </c>
      <c r="H429" s="180">
        <v>5758</v>
      </c>
      <c r="I429" s="180">
        <v>3854685.35</v>
      </c>
      <c r="J429" s="180">
        <v>1268949.71</v>
      </c>
      <c r="K429" s="180">
        <v>145187.6</v>
      </c>
      <c r="L429" s="180">
        <v>5572287.9000000004</v>
      </c>
    </row>
    <row r="430" spans="1:12">
      <c r="A430" s="180">
        <v>2007</v>
      </c>
      <c r="B430" s="180" t="s">
        <v>178</v>
      </c>
      <c r="C430" s="180" t="s">
        <v>34</v>
      </c>
      <c r="D430" s="180" t="s">
        <v>177</v>
      </c>
      <c r="E430" s="180">
        <v>35</v>
      </c>
      <c r="F430" s="180">
        <v>24413</v>
      </c>
      <c r="G430" s="180">
        <v>1989</v>
      </c>
      <c r="H430" s="180">
        <v>5179</v>
      </c>
      <c r="I430" s="180">
        <v>3506498.44</v>
      </c>
      <c r="J430" s="180">
        <v>1096033.72</v>
      </c>
      <c r="K430" s="180">
        <v>248522.61</v>
      </c>
      <c r="L430" s="180">
        <v>5132688.24</v>
      </c>
    </row>
    <row r="431" spans="1:12">
      <c r="A431" s="180">
        <v>2007</v>
      </c>
      <c r="B431" s="180" t="s">
        <v>178</v>
      </c>
      <c r="C431" s="180" t="s">
        <v>34</v>
      </c>
      <c r="D431" s="180" t="s">
        <v>177</v>
      </c>
      <c r="E431" s="180">
        <v>40</v>
      </c>
      <c r="F431" s="180">
        <v>26146</v>
      </c>
      <c r="G431" s="180">
        <v>1906</v>
      </c>
      <c r="H431" s="180">
        <v>3743</v>
      </c>
      <c r="I431" s="180">
        <v>2605261.59</v>
      </c>
      <c r="J431" s="180">
        <v>870450.63</v>
      </c>
      <c r="K431" s="180">
        <v>310333.27</v>
      </c>
      <c r="L431" s="180">
        <v>4042623.97</v>
      </c>
    </row>
    <row r="432" spans="1:12">
      <c r="A432" s="180">
        <v>2007</v>
      </c>
      <c r="B432" s="180" t="s">
        <v>178</v>
      </c>
      <c r="C432" s="180" t="s">
        <v>34</v>
      </c>
      <c r="D432" s="180" t="s">
        <v>177</v>
      </c>
      <c r="E432" s="180">
        <v>45</v>
      </c>
      <c r="F432" s="180">
        <v>30726</v>
      </c>
      <c r="G432" s="180">
        <v>2354</v>
      </c>
      <c r="H432" s="180">
        <v>4791</v>
      </c>
      <c r="I432" s="180">
        <v>3344065.64</v>
      </c>
      <c r="J432" s="180">
        <v>1051183.79</v>
      </c>
      <c r="K432" s="180">
        <v>471077.39</v>
      </c>
      <c r="L432" s="180">
        <v>5160623.09</v>
      </c>
    </row>
    <row r="433" spans="1:12">
      <c r="A433" s="180">
        <v>2007</v>
      </c>
      <c r="B433" s="180" t="s">
        <v>178</v>
      </c>
      <c r="C433" s="180" t="s">
        <v>34</v>
      </c>
      <c r="D433" s="180" t="s">
        <v>177</v>
      </c>
      <c r="E433" s="180">
        <v>50</v>
      </c>
      <c r="F433" s="180">
        <v>31865</v>
      </c>
      <c r="G433" s="180">
        <v>3026</v>
      </c>
      <c r="H433" s="180">
        <v>5854</v>
      </c>
      <c r="I433" s="180">
        <v>3883112.08</v>
      </c>
      <c r="J433" s="180">
        <v>1267286.69</v>
      </c>
      <c r="K433" s="180">
        <v>572803.14</v>
      </c>
      <c r="L433" s="180">
        <v>6060635.7800000003</v>
      </c>
    </row>
    <row r="434" spans="1:12">
      <c r="A434" s="180">
        <v>2007</v>
      </c>
      <c r="B434" s="180" t="s">
        <v>178</v>
      </c>
      <c r="C434" s="180" t="s">
        <v>34</v>
      </c>
      <c r="D434" s="180" t="s">
        <v>177</v>
      </c>
      <c r="E434" s="180">
        <v>55</v>
      </c>
      <c r="F434" s="180">
        <v>31379</v>
      </c>
      <c r="G434" s="180">
        <v>3141</v>
      </c>
      <c r="H434" s="180">
        <v>6979</v>
      </c>
      <c r="I434" s="180">
        <v>4582235.32</v>
      </c>
      <c r="J434" s="180">
        <v>1508809.67</v>
      </c>
      <c r="K434" s="180">
        <v>1023361.29</v>
      </c>
      <c r="L434" s="180">
        <v>7404173.0899999999</v>
      </c>
    </row>
    <row r="435" spans="1:12">
      <c r="A435" s="180">
        <v>2007</v>
      </c>
      <c r="B435" s="180" t="s">
        <v>178</v>
      </c>
      <c r="C435" s="180" t="s">
        <v>34</v>
      </c>
      <c r="D435" s="180" t="s">
        <v>177</v>
      </c>
      <c r="E435" s="180">
        <v>60</v>
      </c>
      <c r="F435" s="180">
        <v>25958</v>
      </c>
      <c r="G435" s="180">
        <v>3163</v>
      </c>
      <c r="H435" s="180">
        <v>8038</v>
      </c>
      <c r="I435" s="180">
        <v>5120561.04</v>
      </c>
      <c r="J435" s="180">
        <v>1578485.35</v>
      </c>
      <c r="K435" s="180">
        <v>1258956.46</v>
      </c>
      <c r="L435" s="180">
        <v>8181022.7699999996</v>
      </c>
    </row>
    <row r="436" spans="1:12">
      <c r="A436" s="180">
        <v>2007</v>
      </c>
      <c r="B436" s="180" t="s">
        <v>178</v>
      </c>
      <c r="C436" s="180" t="s">
        <v>34</v>
      </c>
      <c r="D436" s="180" t="s">
        <v>177</v>
      </c>
      <c r="E436" s="180">
        <v>65</v>
      </c>
      <c r="F436" s="180">
        <v>17673</v>
      </c>
      <c r="G436" s="180">
        <v>2764</v>
      </c>
      <c r="H436" s="180">
        <v>7246</v>
      </c>
      <c r="I436" s="180">
        <v>4523863.71</v>
      </c>
      <c r="J436" s="180">
        <v>1385746.81</v>
      </c>
      <c r="K436" s="180">
        <v>1260516.29</v>
      </c>
      <c r="L436" s="180">
        <v>7345600.1500000004</v>
      </c>
    </row>
    <row r="437" spans="1:12">
      <c r="A437" s="180">
        <v>2007</v>
      </c>
      <c r="B437" s="180" t="s">
        <v>178</v>
      </c>
      <c r="C437" s="180" t="s">
        <v>34</v>
      </c>
      <c r="D437" s="180" t="s">
        <v>177</v>
      </c>
      <c r="E437" s="180">
        <v>70</v>
      </c>
      <c r="F437" s="180">
        <v>13524</v>
      </c>
      <c r="G437" s="180">
        <v>2614</v>
      </c>
      <c r="H437" s="180">
        <v>8060</v>
      </c>
      <c r="I437" s="180">
        <v>4762937.49</v>
      </c>
      <c r="J437" s="180">
        <v>1357943.01</v>
      </c>
      <c r="K437" s="180">
        <v>1291325.58</v>
      </c>
      <c r="L437" s="180">
        <v>7585712.4699999997</v>
      </c>
    </row>
    <row r="438" spans="1:12">
      <c r="A438" s="180">
        <v>2007</v>
      </c>
      <c r="B438" s="180" t="s">
        <v>178</v>
      </c>
      <c r="C438" s="180" t="s">
        <v>34</v>
      </c>
      <c r="D438" s="180" t="s">
        <v>177</v>
      </c>
      <c r="E438" s="180">
        <v>75</v>
      </c>
      <c r="F438" s="180">
        <v>12199</v>
      </c>
      <c r="G438" s="180">
        <v>2520</v>
      </c>
      <c r="H438" s="180">
        <v>10314</v>
      </c>
      <c r="I438" s="180">
        <v>5611274.2699999996</v>
      </c>
      <c r="J438" s="180">
        <v>1417410.48</v>
      </c>
      <c r="K438" s="180">
        <v>1143800.53</v>
      </c>
      <c r="L438" s="180">
        <v>8375110.3799999999</v>
      </c>
    </row>
    <row r="439" spans="1:12">
      <c r="A439" s="180">
        <v>2007</v>
      </c>
      <c r="B439" s="180" t="s">
        <v>178</v>
      </c>
      <c r="C439" s="180" t="s">
        <v>34</v>
      </c>
      <c r="D439" s="180" t="s">
        <v>177</v>
      </c>
      <c r="E439" s="180">
        <v>80</v>
      </c>
      <c r="F439" s="180">
        <v>9953</v>
      </c>
      <c r="G439" s="180">
        <v>2035</v>
      </c>
      <c r="H439" s="180">
        <v>10877</v>
      </c>
      <c r="I439" s="180">
        <v>5506025.21</v>
      </c>
      <c r="J439" s="180">
        <v>1170621.6200000001</v>
      </c>
      <c r="K439" s="180">
        <v>937023.55</v>
      </c>
      <c r="L439" s="180">
        <v>7746350.4800000004</v>
      </c>
    </row>
    <row r="440" spans="1:12">
      <c r="A440" s="180">
        <v>2007</v>
      </c>
      <c r="B440" s="180" t="s">
        <v>178</v>
      </c>
      <c r="C440" s="180" t="s">
        <v>34</v>
      </c>
      <c r="D440" s="180" t="s">
        <v>177</v>
      </c>
      <c r="E440" s="180">
        <v>85</v>
      </c>
      <c r="F440" s="180">
        <v>5732</v>
      </c>
      <c r="G440" s="180">
        <v>1163</v>
      </c>
      <c r="H440" s="180">
        <v>8752</v>
      </c>
      <c r="I440" s="180">
        <v>3625130.53</v>
      </c>
      <c r="J440" s="180">
        <v>665463.42000000004</v>
      </c>
      <c r="K440" s="180">
        <v>548692.13</v>
      </c>
      <c r="L440" s="180">
        <v>4942445.91</v>
      </c>
    </row>
    <row r="441" spans="1:12">
      <c r="A441" s="180">
        <v>2007</v>
      </c>
      <c r="B441" s="180" t="s">
        <v>178</v>
      </c>
      <c r="C441" s="180" t="s">
        <v>34</v>
      </c>
      <c r="D441" s="180" t="s">
        <v>177</v>
      </c>
      <c r="E441" s="180">
        <v>90</v>
      </c>
      <c r="F441" s="180">
        <v>2422</v>
      </c>
      <c r="G441" s="180">
        <v>489</v>
      </c>
      <c r="H441" s="180">
        <v>5195</v>
      </c>
      <c r="I441" s="180">
        <v>1583533.26</v>
      </c>
      <c r="J441" s="180">
        <v>253117.18</v>
      </c>
      <c r="K441" s="180">
        <v>189706.45</v>
      </c>
      <c r="L441" s="180">
        <v>2111686</v>
      </c>
    </row>
    <row r="442" spans="1:12">
      <c r="A442" s="180">
        <v>2007</v>
      </c>
      <c r="B442" s="180" t="s">
        <v>178</v>
      </c>
      <c r="C442" s="180" t="s">
        <v>34</v>
      </c>
      <c r="D442" s="180" t="s">
        <v>177</v>
      </c>
      <c r="E442" s="180">
        <v>95</v>
      </c>
      <c r="F442" s="180">
        <v>668</v>
      </c>
      <c r="G442" s="180">
        <v>98</v>
      </c>
      <c r="H442" s="180">
        <v>1640</v>
      </c>
      <c r="I442" s="180">
        <v>351906</v>
      </c>
      <c r="J442" s="180">
        <v>41291.39</v>
      </c>
      <c r="K442" s="180">
        <v>26048</v>
      </c>
      <c r="L442" s="180">
        <v>447042.16</v>
      </c>
    </row>
    <row r="443" spans="1:12">
      <c r="A443" s="180">
        <v>2007</v>
      </c>
      <c r="B443" s="180" t="s">
        <v>178</v>
      </c>
      <c r="C443" s="180" t="s">
        <v>35</v>
      </c>
      <c r="D443" s="180" t="s">
        <v>176</v>
      </c>
      <c r="E443" s="180">
        <v>0</v>
      </c>
      <c r="F443" s="180">
        <v>30638</v>
      </c>
      <c r="G443" s="180">
        <v>1486</v>
      </c>
      <c r="H443" s="180">
        <v>4143</v>
      </c>
      <c r="I443" s="180">
        <v>1994943.55</v>
      </c>
      <c r="J443" s="180">
        <v>290379.05</v>
      </c>
      <c r="K443" s="180">
        <v>14157.2</v>
      </c>
      <c r="L443" s="180">
        <v>2441771.9</v>
      </c>
    </row>
    <row r="444" spans="1:12">
      <c r="A444" s="180">
        <v>2007</v>
      </c>
      <c r="B444" s="180" t="s">
        <v>178</v>
      </c>
      <c r="C444" s="180" t="s">
        <v>35</v>
      </c>
      <c r="D444" s="180" t="s">
        <v>176</v>
      </c>
      <c r="E444" s="180">
        <v>5</v>
      </c>
      <c r="F444" s="180">
        <v>31502</v>
      </c>
      <c r="G444" s="180">
        <v>536</v>
      </c>
      <c r="H444" s="180">
        <v>757</v>
      </c>
      <c r="I444" s="180">
        <v>501962.7</v>
      </c>
      <c r="J444" s="180">
        <v>132053.54999999999</v>
      </c>
      <c r="K444" s="180">
        <v>47137.8</v>
      </c>
      <c r="L444" s="180">
        <v>757136.3</v>
      </c>
    </row>
    <row r="445" spans="1:12">
      <c r="A445" s="180">
        <v>2007</v>
      </c>
      <c r="B445" s="180" t="s">
        <v>178</v>
      </c>
      <c r="C445" s="180" t="s">
        <v>35</v>
      </c>
      <c r="D445" s="180" t="s">
        <v>176</v>
      </c>
      <c r="E445" s="180">
        <v>10</v>
      </c>
      <c r="F445" s="180">
        <v>34637</v>
      </c>
      <c r="G445" s="180">
        <v>380</v>
      </c>
      <c r="H445" s="180">
        <v>515</v>
      </c>
      <c r="I445" s="180">
        <v>426823.45</v>
      </c>
      <c r="J445" s="180">
        <v>118694.5</v>
      </c>
      <c r="K445" s="180">
        <v>87512.87</v>
      </c>
      <c r="L445" s="180">
        <v>681224.09</v>
      </c>
    </row>
    <row r="446" spans="1:12">
      <c r="A446" s="180">
        <v>2007</v>
      </c>
      <c r="B446" s="180" t="s">
        <v>178</v>
      </c>
      <c r="C446" s="180" t="s">
        <v>35</v>
      </c>
      <c r="D446" s="180" t="s">
        <v>176</v>
      </c>
      <c r="E446" s="180">
        <v>15</v>
      </c>
      <c r="F446" s="180">
        <v>36453</v>
      </c>
      <c r="G446" s="180">
        <v>946</v>
      </c>
      <c r="H446" s="180">
        <v>1658</v>
      </c>
      <c r="I446" s="180">
        <v>1288562.7</v>
      </c>
      <c r="J446" s="180">
        <v>312972.75</v>
      </c>
      <c r="K446" s="180">
        <v>408043.27</v>
      </c>
      <c r="L446" s="180">
        <v>2218892.27</v>
      </c>
    </row>
    <row r="447" spans="1:12">
      <c r="A447" s="180">
        <v>2007</v>
      </c>
      <c r="B447" s="180" t="s">
        <v>178</v>
      </c>
      <c r="C447" s="180" t="s">
        <v>35</v>
      </c>
      <c r="D447" s="180" t="s">
        <v>176</v>
      </c>
      <c r="E447" s="180">
        <v>20</v>
      </c>
      <c r="F447" s="180">
        <v>28345</v>
      </c>
      <c r="G447" s="180">
        <v>816</v>
      </c>
      <c r="H447" s="180">
        <v>1619</v>
      </c>
      <c r="I447" s="180">
        <v>1320853.45</v>
      </c>
      <c r="J447" s="180">
        <v>315390.46000000002</v>
      </c>
      <c r="K447" s="180">
        <v>270264.51</v>
      </c>
      <c r="L447" s="180">
        <v>2089829.47</v>
      </c>
    </row>
    <row r="448" spans="1:12">
      <c r="A448" s="180">
        <v>2007</v>
      </c>
      <c r="B448" s="180" t="s">
        <v>178</v>
      </c>
      <c r="C448" s="180" t="s">
        <v>35</v>
      </c>
      <c r="D448" s="180" t="s">
        <v>176</v>
      </c>
      <c r="E448" s="180">
        <v>25</v>
      </c>
      <c r="F448" s="180">
        <v>25524</v>
      </c>
      <c r="G448" s="180">
        <v>703</v>
      </c>
      <c r="H448" s="180">
        <v>1340</v>
      </c>
      <c r="I448" s="180">
        <v>1036645.08</v>
      </c>
      <c r="J448" s="180">
        <v>244379.94</v>
      </c>
      <c r="K448" s="180">
        <v>213945.15</v>
      </c>
      <c r="L448" s="180">
        <v>1685836.29</v>
      </c>
    </row>
    <row r="449" spans="1:12">
      <c r="A449" s="180">
        <v>2007</v>
      </c>
      <c r="B449" s="180" t="s">
        <v>178</v>
      </c>
      <c r="C449" s="180" t="s">
        <v>35</v>
      </c>
      <c r="D449" s="180" t="s">
        <v>176</v>
      </c>
      <c r="E449" s="180">
        <v>30</v>
      </c>
      <c r="F449" s="180">
        <v>31881</v>
      </c>
      <c r="G449" s="180">
        <v>907</v>
      </c>
      <c r="H449" s="180">
        <v>1795</v>
      </c>
      <c r="I449" s="180">
        <v>1414455.85</v>
      </c>
      <c r="J449" s="180">
        <v>367877.61</v>
      </c>
      <c r="K449" s="180">
        <v>360591.65</v>
      </c>
      <c r="L449" s="180">
        <v>2337461.6</v>
      </c>
    </row>
    <row r="450" spans="1:12">
      <c r="A450" s="180">
        <v>2007</v>
      </c>
      <c r="B450" s="180" t="s">
        <v>178</v>
      </c>
      <c r="C450" s="180" t="s">
        <v>35</v>
      </c>
      <c r="D450" s="180" t="s">
        <v>176</v>
      </c>
      <c r="E450" s="180">
        <v>35</v>
      </c>
      <c r="F450" s="180">
        <v>37869</v>
      </c>
      <c r="G450" s="180">
        <v>1286</v>
      </c>
      <c r="H450" s="180">
        <v>2072</v>
      </c>
      <c r="I450" s="180">
        <v>1643704.52</v>
      </c>
      <c r="J450" s="180">
        <v>442659.23</v>
      </c>
      <c r="K450" s="180">
        <v>324380.56</v>
      </c>
      <c r="L450" s="180">
        <v>2714633.39</v>
      </c>
    </row>
    <row r="451" spans="1:12">
      <c r="A451" s="180">
        <v>2007</v>
      </c>
      <c r="B451" s="180" t="s">
        <v>178</v>
      </c>
      <c r="C451" s="180" t="s">
        <v>35</v>
      </c>
      <c r="D451" s="180" t="s">
        <v>176</v>
      </c>
      <c r="E451" s="180">
        <v>40</v>
      </c>
      <c r="F451" s="180">
        <v>38204</v>
      </c>
      <c r="G451" s="180">
        <v>1525</v>
      </c>
      <c r="H451" s="180">
        <v>2778</v>
      </c>
      <c r="I451" s="180">
        <v>2236476.37</v>
      </c>
      <c r="J451" s="180">
        <v>600246.64</v>
      </c>
      <c r="K451" s="180">
        <v>571218.27</v>
      </c>
      <c r="L451" s="180">
        <v>3777903.4</v>
      </c>
    </row>
    <row r="452" spans="1:12">
      <c r="A452" s="180">
        <v>2007</v>
      </c>
      <c r="B452" s="180" t="s">
        <v>178</v>
      </c>
      <c r="C452" s="180" t="s">
        <v>35</v>
      </c>
      <c r="D452" s="180" t="s">
        <v>176</v>
      </c>
      <c r="E452" s="180">
        <v>45</v>
      </c>
      <c r="F452" s="180">
        <v>42133</v>
      </c>
      <c r="G452" s="180">
        <v>1920</v>
      </c>
      <c r="H452" s="180">
        <v>3317</v>
      </c>
      <c r="I452" s="180">
        <v>2805753.44</v>
      </c>
      <c r="J452" s="180">
        <v>785051.66</v>
      </c>
      <c r="K452" s="180">
        <v>708860.81</v>
      </c>
      <c r="L452" s="180">
        <v>4731669.4400000004</v>
      </c>
    </row>
    <row r="453" spans="1:12">
      <c r="A453" s="180">
        <v>2007</v>
      </c>
      <c r="B453" s="180" t="s">
        <v>178</v>
      </c>
      <c r="C453" s="180" t="s">
        <v>35</v>
      </c>
      <c r="D453" s="180" t="s">
        <v>176</v>
      </c>
      <c r="E453" s="180">
        <v>50</v>
      </c>
      <c r="F453" s="180">
        <v>41263</v>
      </c>
      <c r="G453" s="180">
        <v>2573</v>
      </c>
      <c r="H453" s="180">
        <v>4734</v>
      </c>
      <c r="I453" s="180">
        <v>4126164.08</v>
      </c>
      <c r="J453" s="180">
        <v>1100403.3</v>
      </c>
      <c r="K453" s="180">
        <v>1304865.98</v>
      </c>
      <c r="L453" s="180">
        <v>7125502.0800000001</v>
      </c>
    </row>
    <row r="454" spans="1:12">
      <c r="A454" s="180">
        <v>2007</v>
      </c>
      <c r="B454" s="180" t="s">
        <v>178</v>
      </c>
      <c r="C454" s="180" t="s">
        <v>35</v>
      </c>
      <c r="D454" s="180" t="s">
        <v>176</v>
      </c>
      <c r="E454" s="180">
        <v>55</v>
      </c>
      <c r="F454" s="180">
        <v>39847</v>
      </c>
      <c r="G454" s="180">
        <v>3588</v>
      </c>
      <c r="H454" s="180">
        <v>7488</v>
      </c>
      <c r="I454" s="180">
        <v>6566203.8200000003</v>
      </c>
      <c r="J454" s="180">
        <v>1640427.19</v>
      </c>
      <c r="K454" s="180">
        <v>1968883.82</v>
      </c>
      <c r="L454" s="180">
        <v>10962572.359999999</v>
      </c>
    </row>
    <row r="455" spans="1:12">
      <c r="A455" s="180">
        <v>2007</v>
      </c>
      <c r="B455" s="180" t="s">
        <v>178</v>
      </c>
      <c r="C455" s="180" t="s">
        <v>35</v>
      </c>
      <c r="D455" s="180" t="s">
        <v>176</v>
      </c>
      <c r="E455" s="180">
        <v>60</v>
      </c>
      <c r="F455" s="180">
        <v>31732</v>
      </c>
      <c r="G455" s="180">
        <v>3841</v>
      </c>
      <c r="H455" s="180">
        <v>8111</v>
      </c>
      <c r="I455" s="180">
        <v>6747238.2800000003</v>
      </c>
      <c r="J455" s="180">
        <v>1793550.26</v>
      </c>
      <c r="K455" s="180">
        <v>1914602.94</v>
      </c>
      <c r="L455" s="180">
        <v>11227348.939999999</v>
      </c>
    </row>
    <row r="456" spans="1:12">
      <c r="A456" s="180">
        <v>2007</v>
      </c>
      <c r="B456" s="180" t="s">
        <v>178</v>
      </c>
      <c r="C456" s="180" t="s">
        <v>35</v>
      </c>
      <c r="D456" s="180" t="s">
        <v>176</v>
      </c>
      <c r="E456" s="180">
        <v>65</v>
      </c>
      <c r="F456" s="180">
        <v>21719</v>
      </c>
      <c r="G456" s="180">
        <v>3583</v>
      </c>
      <c r="H456" s="180">
        <v>9558</v>
      </c>
      <c r="I456" s="180">
        <v>7673549.5800000001</v>
      </c>
      <c r="J456" s="180">
        <v>1745865.91</v>
      </c>
      <c r="K456" s="180">
        <v>2412200.0699999998</v>
      </c>
      <c r="L456" s="180">
        <v>12491699.199999999</v>
      </c>
    </row>
    <row r="457" spans="1:12">
      <c r="A457" s="180">
        <v>2007</v>
      </c>
      <c r="B457" s="180" t="s">
        <v>178</v>
      </c>
      <c r="C457" s="180" t="s">
        <v>35</v>
      </c>
      <c r="D457" s="180" t="s">
        <v>176</v>
      </c>
      <c r="E457" s="180">
        <v>70</v>
      </c>
      <c r="F457" s="180">
        <v>14743</v>
      </c>
      <c r="G457" s="180">
        <v>2782</v>
      </c>
      <c r="H457" s="180">
        <v>8656</v>
      </c>
      <c r="I457" s="180">
        <v>6748607.4699999997</v>
      </c>
      <c r="J457" s="180">
        <v>1551713.04</v>
      </c>
      <c r="K457" s="180">
        <v>2143704.5</v>
      </c>
      <c r="L457" s="180">
        <v>10916591.65</v>
      </c>
    </row>
    <row r="458" spans="1:12">
      <c r="A458" s="180">
        <v>2007</v>
      </c>
      <c r="B458" s="180" t="s">
        <v>178</v>
      </c>
      <c r="C458" s="180" t="s">
        <v>35</v>
      </c>
      <c r="D458" s="180" t="s">
        <v>176</v>
      </c>
      <c r="E458" s="180">
        <v>75</v>
      </c>
      <c r="F458" s="180">
        <v>11079</v>
      </c>
      <c r="G458" s="180">
        <v>2485</v>
      </c>
      <c r="H458" s="180">
        <v>8832</v>
      </c>
      <c r="I458" s="180">
        <v>6127121.0599999996</v>
      </c>
      <c r="J458" s="180">
        <v>1353583.44</v>
      </c>
      <c r="K458" s="180">
        <v>1721555.49</v>
      </c>
      <c r="L458" s="180">
        <v>9574493.9199999999</v>
      </c>
    </row>
    <row r="459" spans="1:12">
      <c r="A459" s="180">
        <v>2007</v>
      </c>
      <c r="B459" s="180" t="s">
        <v>178</v>
      </c>
      <c r="C459" s="180" t="s">
        <v>35</v>
      </c>
      <c r="D459" s="180" t="s">
        <v>176</v>
      </c>
      <c r="E459" s="180">
        <v>80</v>
      </c>
      <c r="F459" s="180">
        <v>5771</v>
      </c>
      <c r="G459" s="180">
        <v>1238</v>
      </c>
      <c r="H459" s="180">
        <v>5375</v>
      </c>
      <c r="I459" s="180">
        <v>3338699.23</v>
      </c>
      <c r="J459" s="180">
        <v>675181.43</v>
      </c>
      <c r="K459" s="180">
        <v>770328.95</v>
      </c>
      <c r="L459" s="180">
        <v>5007475.9000000004</v>
      </c>
    </row>
    <row r="460" spans="1:12">
      <c r="A460" s="180">
        <v>2007</v>
      </c>
      <c r="B460" s="180" t="s">
        <v>178</v>
      </c>
      <c r="C460" s="180" t="s">
        <v>35</v>
      </c>
      <c r="D460" s="180" t="s">
        <v>176</v>
      </c>
      <c r="E460" s="180">
        <v>85</v>
      </c>
      <c r="F460" s="180">
        <v>2013</v>
      </c>
      <c r="G460" s="180">
        <v>411</v>
      </c>
      <c r="H460" s="180">
        <v>2187</v>
      </c>
      <c r="I460" s="180">
        <v>1281931.42</v>
      </c>
      <c r="J460" s="180">
        <v>195448.27</v>
      </c>
      <c r="K460" s="180">
        <v>191393.16</v>
      </c>
      <c r="L460" s="180">
        <v>2040759.44</v>
      </c>
    </row>
    <row r="461" spans="1:12">
      <c r="A461" s="180">
        <v>2007</v>
      </c>
      <c r="B461" s="180" t="s">
        <v>178</v>
      </c>
      <c r="C461" s="180" t="s">
        <v>35</v>
      </c>
      <c r="D461" s="180" t="s">
        <v>176</v>
      </c>
      <c r="E461" s="180">
        <v>90</v>
      </c>
      <c r="F461" s="180">
        <v>642</v>
      </c>
      <c r="G461" s="180">
        <v>156</v>
      </c>
      <c r="H461" s="180">
        <v>1148</v>
      </c>
      <c r="I461" s="180">
        <v>482872.8</v>
      </c>
      <c r="J461" s="180">
        <v>54149.1</v>
      </c>
      <c r="K461" s="180">
        <v>18240.5</v>
      </c>
      <c r="L461" s="180">
        <v>577197.1</v>
      </c>
    </row>
    <row r="462" spans="1:12">
      <c r="A462" s="180">
        <v>2007</v>
      </c>
      <c r="B462" s="180" t="s">
        <v>178</v>
      </c>
      <c r="C462" s="180" t="s">
        <v>35</v>
      </c>
      <c r="D462" s="180" t="s">
        <v>176</v>
      </c>
      <c r="E462" s="180">
        <v>95</v>
      </c>
      <c r="F462" s="180">
        <v>149</v>
      </c>
      <c r="G462" s="180">
        <v>41</v>
      </c>
      <c r="H462" s="180">
        <v>505</v>
      </c>
      <c r="I462" s="180">
        <v>180767</v>
      </c>
      <c r="J462" s="180">
        <v>10085.25</v>
      </c>
      <c r="K462" s="180">
        <v>13404</v>
      </c>
      <c r="L462" s="180">
        <v>212682.07</v>
      </c>
    </row>
    <row r="463" spans="1:12">
      <c r="A463" s="180">
        <v>2007</v>
      </c>
      <c r="B463" s="180" t="s">
        <v>178</v>
      </c>
      <c r="C463" s="180" t="s">
        <v>35</v>
      </c>
      <c r="D463" s="180" t="s">
        <v>177</v>
      </c>
      <c r="E463" s="180">
        <v>0</v>
      </c>
      <c r="F463" s="180">
        <v>29123</v>
      </c>
      <c r="G463" s="180">
        <v>1037</v>
      </c>
      <c r="H463" s="180">
        <v>3098</v>
      </c>
      <c r="I463" s="180">
        <v>1517295.35</v>
      </c>
      <c r="J463" s="180">
        <v>205034.62</v>
      </c>
      <c r="K463" s="180">
        <v>13952.98</v>
      </c>
      <c r="L463" s="180">
        <v>1829322.01</v>
      </c>
    </row>
    <row r="464" spans="1:12">
      <c r="A464" s="180">
        <v>2007</v>
      </c>
      <c r="B464" s="180" t="s">
        <v>178</v>
      </c>
      <c r="C464" s="180" t="s">
        <v>35</v>
      </c>
      <c r="D464" s="180" t="s">
        <v>177</v>
      </c>
      <c r="E464" s="180">
        <v>5</v>
      </c>
      <c r="F464" s="180">
        <v>29777</v>
      </c>
      <c r="G464" s="180">
        <v>405</v>
      </c>
      <c r="H464" s="180">
        <v>499</v>
      </c>
      <c r="I464" s="180">
        <v>375912.55</v>
      </c>
      <c r="J464" s="180">
        <v>106778.49</v>
      </c>
      <c r="K464" s="180">
        <v>47512.05</v>
      </c>
      <c r="L464" s="180">
        <v>679606.49</v>
      </c>
    </row>
    <row r="465" spans="1:12">
      <c r="A465" s="180">
        <v>2007</v>
      </c>
      <c r="B465" s="180" t="s">
        <v>178</v>
      </c>
      <c r="C465" s="180" t="s">
        <v>35</v>
      </c>
      <c r="D465" s="180" t="s">
        <v>177</v>
      </c>
      <c r="E465" s="180">
        <v>10</v>
      </c>
      <c r="F465" s="180">
        <v>32616</v>
      </c>
      <c r="G465" s="180">
        <v>365</v>
      </c>
      <c r="H465" s="180">
        <v>612</v>
      </c>
      <c r="I465" s="180">
        <v>461897.7</v>
      </c>
      <c r="J465" s="180">
        <v>122303.45</v>
      </c>
      <c r="K465" s="180">
        <v>112692.31</v>
      </c>
      <c r="L465" s="180">
        <v>768337.28</v>
      </c>
    </row>
    <row r="466" spans="1:12">
      <c r="A466" s="180">
        <v>2007</v>
      </c>
      <c r="B466" s="180" t="s">
        <v>178</v>
      </c>
      <c r="C466" s="180" t="s">
        <v>35</v>
      </c>
      <c r="D466" s="180" t="s">
        <v>177</v>
      </c>
      <c r="E466" s="180">
        <v>15</v>
      </c>
      <c r="F466" s="180">
        <v>35008</v>
      </c>
      <c r="G466" s="180">
        <v>1176</v>
      </c>
      <c r="H466" s="180">
        <v>2499</v>
      </c>
      <c r="I466" s="180">
        <v>1746544.4</v>
      </c>
      <c r="J466" s="180">
        <v>302965.83</v>
      </c>
      <c r="K466" s="180">
        <v>111257.81</v>
      </c>
      <c r="L466" s="180">
        <v>2422837.4300000002</v>
      </c>
    </row>
    <row r="467" spans="1:12">
      <c r="A467" s="180">
        <v>2007</v>
      </c>
      <c r="B467" s="180" t="s">
        <v>178</v>
      </c>
      <c r="C467" s="180" t="s">
        <v>35</v>
      </c>
      <c r="D467" s="180" t="s">
        <v>177</v>
      </c>
      <c r="E467" s="180">
        <v>20</v>
      </c>
      <c r="F467" s="180">
        <v>29932</v>
      </c>
      <c r="G467" s="180">
        <v>1475</v>
      </c>
      <c r="H467" s="180">
        <v>3273</v>
      </c>
      <c r="I467" s="180">
        <v>2408601.7999999998</v>
      </c>
      <c r="J467" s="180">
        <v>531974.28</v>
      </c>
      <c r="K467" s="180">
        <v>130381.6</v>
      </c>
      <c r="L467" s="180">
        <v>3433444.09</v>
      </c>
    </row>
    <row r="468" spans="1:12">
      <c r="A468" s="180">
        <v>2007</v>
      </c>
      <c r="B468" s="180" t="s">
        <v>178</v>
      </c>
      <c r="C468" s="180" t="s">
        <v>35</v>
      </c>
      <c r="D468" s="180" t="s">
        <v>177</v>
      </c>
      <c r="E468" s="180">
        <v>25</v>
      </c>
      <c r="F468" s="180">
        <v>29130</v>
      </c>
      <c r="G468" s="180">
        <v>1819</v>
      </c>
      <c r="H468" s="180">
        <v>5582</v>
      </c>
      <c r="I468" s="180">
        <v>4396803.95</v>
      </c>
      <c r="J468" s="180">
        <v>1213103.43</v>
      </c>
      <c r="K468" s="180">
        <v>162476.66</v>
      </c>
      <c r="L468" s="180">
        <v>6281451.8499999996</v>
      </c>
    </row>
    <row r="469" spans="1:12">
      <c r="A469" s="180">
        <v>2007</v>
      </c>
      <c r="B469" s="180" t="s">
        <v>178</v>
      </c>
      <c r="C469" s="180" t="s">
        <v>35</v>
      </c>
      <c r="D469" s="180" t="s">
        <v>177</v>
      </c>
      <c r="E469" s="180">
        <v>30</v>
      </c>
      <c r="F469" s="180">
        <v>35176</v>
      </c>
      <c r="G469" s="180">
        <v>3133</v>
      </c>
      <c r="H469" s="180">
        <v>9630</v>
      </c>
      <c r="I469" s="180">
        <v>7799378.7599999998</v>
      </c>
      <c r="J469" s="180">
        <v>2153442.58</v>
      </c>
      <c r="K469" s="180">
        <v>374543.14</v>
      </c>
      <c r="L469" s="180">
        <v>11289184.77</v>
      </c>
    </row>
    <row r="470" spans="1:12">
      <c r="A470" s="180">
        <v>2007</v>
      </c>
      <c r="B470" s="180" t="s">
        <v>178</v>
      </c>
      <c r="C470" s="180" t="s">
        <v>35</v>
      </c>
      <c r="D470" s="180" t="s">
        <v>177</v>
      </c>
      <c r="E470" s="180">
        <v>35</v>
      </c>
      <c r="F470" s="180">
        <v>40661</v>
      </c>
      <c r="G470" s="180">
        <v>3154</v>
      </c>
      <c r="H470" s="180">
        <v>8698</v>
      </c>
      <c r="I470" s="180">
        <v>6950664.7000000002</v>
      </c>
      <c r="J470" s="180">
        <v>1758464.3</v>
      </c>
      <c r="K470" s="180">
        <v>421951.55</v>
      </c>
      <c r="L470" s="180">
        <v>10066069.51</v>
      </c>
    </row>
    <row r="471" spans="1:12">
      <c r="A471" s="180">
        <v>2007</v>
      </c>
      <c r="B471" s="180" t="s">
        <v>178</v>
      </c>
      <c r="C471" s="180" t="s">
        <v>35</v>
      </c>
      <c r="D471" s="180" t="s">
        <v>177</v>
      </c>
      <c r="E471" s="180">
        <v>40</v>
      </c>
      <c r="F471" s="180">
        <v>40808</v>
      </c>
      <c r="G471" s="180">
        <v>2717</v>
      </c>
      <c r="H471" s="180">
        <v>6071</v>
      </c>
      <c r="I471" s="180">
        <v>4780160.5</v>
      </c>
      <c r="J471" s="180">
        <v>1164647.46</v>
      </c>
      <c r="K471" s="180">
        <v>656245.46</v>
      </c>
      <c r="L471" s="180">
        <v>7456182.1699999999</v>
      </c>
    </row>
    <row r="472" spans="1:12">
      <c r="A472" s="180">
        <v>2007</v>
      </c>
      <c r="B472" s="180" t="s">
        <v>178</v>
      </c>
      <c r="C472" s="180" t="s">
        <v>35</v>
      </c>
      <c r="D472" s="180" t="s">
        <v>177</v>
      </c>
      <c r="E472" s="180">
        <v>45</v>
      </c>
      <c r="F472" s="180">
        <v>44145</v>
      </c>
      <c r="G472" s="180">
        <v>3264</v>
      </c>
      <c r="H472" s="180">
        <v>7090</v>
      </c>
      <c r="I472" s="180">
        <v>5415346.2300000004</v>
      </c>
      <c r="J472" s="180">
        <v>1255583.6599999999</v>
      </c>
      <c r="K472" s="180">
        <v>800614.23</v>
      </c>
      <c r="L472" s="180">
        <v>8338515.8399999999</v>
      </c>
    </row>
    <row r="473" spans="1:12">
      <c r="A473" s="180">
        <v>2007</v>
      </c>
      <c r="B473" s="180" t="s">
        <v>178</v>
      </c>
      <c r="C473" s="180" t="s">
        <v>35</v>
      </c>
      <c r="D473" s="180" t="s">
        <v>177</v>
      </c>
      <c r="E473" s="180">
        <v>50</v>
      </c>
      <c r="F473" s="180">
        <v>43654</v>
      </c>
      <c r="G473" s="180">
        <v>3587</v>
      </c>
      <c r="H473" s="180">
        <v>7824</v>
      </c>
      <c r="I473" s="180">
        <v>6120969.8600000003</v>
      </c>
      <c r="J473" s="180">
        <v>1454587.3</v>
      </c>
      <c r="K473" s="180">
        <v>1378769.04</v>
      </c>
      <c r="L473" s="180">
        <v>9950505.4499999993</v>
      </c>
    </row>
    <row r="474" spans="1:12">
      <c r="A474" s="180">
        <v>2007</v>
      </c>
      <c r="B474" s="180" t="s">
        <v>178</v>
      </c>
      <c r="C474" s="180" t="s">
        <v>35</v>
      </c>
      <c r="D474" s="180" t="s">
        <v>177</v>
      </c>
      <c r="E474" s="180">
        <v>55</v>
      </c>
      <c r="F474" s="180">
        <v>40074</v>
      </c>
      <c r="G474" s="180">
        <v>3955</v>
      </c>
      <c r="H474" s="180">
        <v>8816</v>
      </c>
      <c r="I474" s="180">
        <v>7016279.1500000004</v>
      </c>
      <c r="J474" s="180">
        <v>1622909.31</v>
      </c>
      <c r="K474" s="180">
        <v>1616904.42</v>
      </c>
      <c r="L474" s="180">
        <v>11346678.5</v>
      </c>
    </row>
    <row r="475" spans="1:12">
      <c r="A475" s="180">
        <v>2007</v>
      </c>
      <c r="B475" s="180" t="s">
        <v>178</v>
      </c>
      <c r="C475" s="180" t="s">
        <v>35</v>
      </c>
      <c r="D475" s="180" t="s">
        <v>177</v>
      </c>
      <c r="E475" s="180">
        <v>60</v>
      </c>
      <c r="F475" s="180">
        <v>30679</v>
      </c>
      <c r="G475" s="180">
        <v>3639</v>
      </c>
      <c r="H475" s="180">
        <v>8483</v>
      </c>
      <c r="I475" s="180">
        <v>6754962.9500000002</v>
      </c>
      <c r="J475" s="180">
        <v>1510406.22</v>
      </c>
      <c r="K475" s="180">
        <v>1836209.61</v>
      </c>
      <c r="L475" s="180">
        <v>10776149.85</v>
      </c>
    </row>
    <row r="476" spans="1:12">
      <c r="A476" s="180">
        <v>2007</v>
      </c>
      <c r="B476" s="180" t="s">
        <v>178</v>
      </c>
      <c r="C476" s="180" t="s">
        <v>35</v>
      </c>
      <c r="D476" s="180" t="s">
        <v>177</v>
      </c>
      <c r="E476" s="180">
        <v>65</v>
      </c>
      <c r="F476" s="180">
        <v>21394</v>
      </c>
      <c r="G476" s="180">
        <v>2967</v>
      </c>
      <c r="H476" s="180">
        <v>7878</v>
      </c>
      <c r="I476" s="180">
        <v>5951261.25</v>
      </c>
      <c r="J476" s="180">
        <v>1357173.06</v>
      </c>
      <c r="K476" s="180">
        <v>1804403.43</v>
      </c>
      <c r="L476" s="180">
        <v>9626194.9299999997</v>
      </c>
    </row>
    <row r="477" spans="1:12">
      <c r="A477" s="180">
        <v>2007</v>
      </c>
      <c r="B477" s="180" t="s">
        <v>178</v>
      </c>
      <c r="C477" s="180" t="s">
        <v>35</v>
      </c>
      <c r="D477" s="180" t="s">
        <v>177</v>
      </c>
      <c r="E477" s="180">
        <v>70</v>
      </c>
      <c r="F477" s="180">
        <v>15508</v>
      </c>
      <c r="G477" s="180">
        <v>2346</v>
      </c>
      <c r="H477" s="180">
        <v>7971</v>
      </c>
      <c r="I477" s="180">
        <v>5699389.5899999999</v>
      </c>
      <c r="J477" s="180">
        <v>1286518.48</v>
      </c>
      <c r="K477" s="180">
        <v>1432550.71</v>
      </c>
      <c r="L477" s="180">
        <v>8898622.3300000001</v>
      </c>
    </row>
    <row r="478" spans="1:12">
      <c r="A478" s="180">
        <v>2007</v>
      </c>
      <c r="B478" s="180" t="s">
        <v>178</v>
      </c>
      <c r="C478" s="180" t="s">
        <v>35</v>
      </c>
      <c r="D478" s="180" t="s">
        <v>177</v>
      </c>
      <c r="E478" s="180">
        <v>75</v>
      </c>
      <c r="F478" s="180">
        <v>12394</v>
      </c>
      <c r="G478" s="180">
        <v>2097</v>
      </c>
      <c r="H478" s="180">
        <v>8947</v>
      </c>
      <c r="I478" s="180">
        <v>5815920.8399999999</v>
      </c>
      <c r="J478" s="180">
        <v>1150927.1399999999</v>
      </c>
      <c r="K478" s="180">
        <v>1394970.29</v>
      </c>
      <c r="L478" s="180">
        <v>8794755.7400000002</v>
      </c>
    </row>
    <row r="479" spans="1:12">
      <c r="A479" s="180">
        <v>2007</v>
      </c>
      <c r="B479" s="180" t="s">
        <v>178</v>
      </c>
      <c r="C479" s="180" t="s">
        <v>35</v>
      </c>
      <c r="D479" s="180" t="s">
        <v>177</v>
      </c>
      <c r="E479" s="180">
        <v>80</v>
      </c>
      <c r="F479" s="180">
        <v>8663</v>
      </c>
      <c r="G479" s="180">
        <v>1581</v>
      </c>
      <c r="H479" s="180">
        <v>9885</v>
      </c>
      <c r="I479" s="180">
        <v>5501542.9500000002</v>
      </c>
      <c r="J479" s="180">
        <v>862679.82</v>
      </c>
      <c r="K479" s="180">
        <v>944367.98</v>
      </c>
      <c r="L479" s="180">
        <v>7574601.21</v>
      </c>
    </row>
    <row r="480" spans="1:12">
      <c r="A480" s="180">
        <v>2007</v>
      </c>
      <c r="B480" s="180" t="s">
        <v>178</v>
      </c>
      <c r="C480" s="180" t="s">
        <v>35</v>
      </c>
      <c r="D480" s="180" t="s">
        <v>177</v>
      </c>
      <c r="E480" s="180">
        <v>85</v>
      </c>
      <c r="F480" s="180">
        <v>4599</v>
      </c>
      <c r="G480" s="180">
        <v>814</v>
      </c>
      <c r="H480" s="180">
        <v>6088</v>
      </c>
      <c r="I480" s="180">
        <v>3082863.2</v>
      </c>
      <c r="J480" s="180">
        <v>371835.02</v>
      </c>
      <c r="K480" s="180">
        <v>442816.48</v>
      </c>
      <c r="L480" s="180">
        <v>4042145.53</v>
      </c>
    </row>
    <row r="481" spans="1:12">
      <c r="A481" s="180">
        <v>2007</v>
      </c>
      <c r="B481" s="180" t="s">
        <v>178</v>
      </c>
      <c r="C481" s="180" t="s">
        <v>35</v>
      </c>
      <c r="D481" s="180" t="s">
        <v>177</v>
      </c>
      <c r="E481" s="180">
        <v>90</v>
      </c>
      <c r="F481" s="180">
        <v>1955</v>
      </c>
      <c r="G481" s="180">
        <v>417</v>
      </c>
      <c r="H481" s="180">
        <v>4647</v>
      </c>
      <c r="I481" s="180">
        <v>1757868.3</v>
      </c>
      <c r="J481" s="180">
        <v>158622.03</v>
      </c>
      <c r="K481" s="180">
        <v>89487.15</v>
      </c>
      <c r="L481" s="180">
        <v>2102049.69</v>
      </c>
    </row>
    <row r="482" spans="1:12">
      <c r="A482" s="180">
        <v>2007</v>
      </c>
      <c r="B482" s="180" t="s">
        <v>178</v>
      </c>
      <c r="C482" s="180" t="s">
        <v>35</v>
      </c>
      <c r="D482" s="180" t="s">
        <v>177</v>
      </c>
      <c r="E482" s="180">
        <v>95</v>
      </c>
      <c r="F482" s="180">
        <v>537</v>
      </c>
      <c r="G482" s="180">
        <v>86</v>
      </c>
      <c r="H482" s="180">
        <v>1747</v>
      </c>
      <c r="I482" s="180">
        <v>557945</v>
      </c>
      <c r="J482" s="180">
        <v>33262.589999999997</v>
      </c>
      <c r="K482" s="180">
        <v>30932.5</v>
      </c>
      <c r="L482" s="180">
        <v>660686</v>
      </c>
    </row>
    <row r="483" spans="1:12">
      <c r="A483" s="180">
        <v>2007</v>
      </c>
      <c r="B483" s="180" t="s">
        <v>178</v>
      </c>
      <c r="C483" s="180" t="s">
        <v>36</v>
      </c>
      <c r="D483" s="180" t="s">
        <v>176</v>
      </c>
      <c r="E483" s="180">
        <v>0</v>
      </c>
      <c r="F483" s="180">
        <v>5012</v>
      </c>
      <c r="G483" s="180">
        <v>186</v>
      </c>
      <c r="H483" s="180">
        <v>652</v>
      </c>
      <c r="I483" s="180">
        <v>309667.73</v>
      </c>
      <c r="J483" s="180">
        <v>40641.25</v>
      </c>
      <c r="K483" s="180">
        <v>1036</v>
      </c>
      <c r="L483" s="180">
        <v>383121.03</v>
      </c>
    </row>
    <row r="484" spans="1:12">
      <c r="A484" s="180">
        <v>2007</v>
      </c>
      <c r="B484" s="180" t="s">
        <v>178</v>
      </c>
      <c r="C484" s="180" t="s">
        <v>36</v>
      </c>
      <c r="D484" s="180" t="s">
        <v>176</v>
      </c>
      <c r="E484" s="180">
        <v>5</v>
      </c>
      <c r="F484" s="180">
        <v>5709</v>
      </c>
      <c r="G484" s="180">
        <v>110</v>
      </c>
      <c r="H484" s="180">
        <v>137</v>
      </c>
      <c r="I484" s="180">
        <v>102999.15</v>
      </c>
      <c r="J484" s="180">
        <v>24130.05</v>
      </c>
      <c r="K484" s="180">
        <v>1479.71</v>
      </c>
      <c r="L484" s="180">
        <v>148008.64000000001</v>
      </c>
    </row>
    <row r="485" spans="1:12">
      <c r="A485" s="180">
        <v>2007</v>
      </c>
      <c r="B485" s="180" t="s">
        <v>178</v>
      </c>
      <c r="C485" s="180" t="s">
        <v>36</v>
      </c>
      <c r="D485" s="180" t="s">
        <v>176</v>
      </c>
      <c r="E485" s="180">
        <v>10</v>
      </c>
      <c r="F485" s="180">
        <v>6718</v>
      </c>
      <c r="G485" s="180">
        <v>83</v>
      </c>
      <c r="H485" s="180">
        <v>118</v>
      </c>
      <c r="I485" s="180">
        <v>86811</v>
      </c>
      <c r="J485" s="180">
        <v>21568.37</v>
      </c>
      <c r="K485" s="180">
        <v>8289.1</v>
      </c>
      <c r="L485" s="180">
        <v>130705.4</v>
      </c>
    </row>
    <row r="486" spans="1:12">
      <c r="A486" s="180">
        <v>2007</v>
      </c>
      <c r="B486" s="180" t="s">
        <v>178</v>
      </c>
      <c r="C486" s="180" t="s">
        <v>36</v>
      </c>
      <c r="D486" s="180" t="s">
        <v>176</v>
      </c>
      <c r="E486" s="180">
        <v>15</v>
      </c>
      <c r="F486" s="180">
        <v>7708</v>
      </c>
      <c r="G486" s="180">
        <v>203</v>
      </c>
      <c r="H486" s="180">
        <v>326</v>
      </c>
      <c r="I486" s="180">
        <v>273748.24</v>
      </c>
      <c r="J486" s="180">
        <v>62195.199999999997</v>
      </c>
      <c r="K486" s="180">
        <v>23145.73</v>
      </c>
      <c r="L486" s="180">
        <v>399540.4</v>
      </c>
    </row>
    <row r="487" spans="1:12">
      <c r="A487" s="180">
        <v>2007</v>
      </c>
      <c r="B487" s="180" t="s">
        <v>178</v>
      </c>
      <c r="C487" s="180" t="s">
        <v>36</v>
      </c>
      <c r="D487" s="180" t="s">
        <v>176</v>
      </c>
      <c r="E487" s="180">
        <v>20</v>
      </c>
      <c r="F487" s="180">
        <v>5589</v>
      </c>
      <c r="G487" s="180">
        <v>176</v>
      </c>
      <c r="H487" s="180">
        <v>266</v>
      </c>
      <c r="I487" s="180">
        <v>229164.71</v>
      </c>
      <c r="J487" s="180">
        <v>54666.37</v>
      </c>
      <c r="K487" s="180">
        <v>18969.02</v>
      </c>
      <c r="L487" s="180">
        <v>335096.40000000002</v>
      </c>
    </row>
    <row r="488" spans="1:12">
      <c r="A488" s="180">
        <v>2007</v>
      </c>
      <c r="B488" s="180" t="s">
        <v>178</v>
      </c>
      <c r="C488" s="180" t="s">
        <v>36</v>
      </c>
      <c r="D488" s="180" t="s">
        <v>176</v>
      </c>
      <c r="E488" s="180">
        <v>25</v>
      </c>
      <c r="F488" s="180">
        <v>3291</v>
      </c>
      <c r="G488" s="180">
        <v>168</v>
      </c>
      <c r="H488" s="180">
        <v>322</v>
      </c>
      <c r="I488" s="180">
        <v>210947.49</v>
      </c>
      <c r="J488" s="180">
        <v>42520.01</v>
      </c>
      <c r="K488" s="180">
        <v>23807.42</v>
      </c>
      <c r="L488" s="180">
        <v>316986.49</v>
      </c>
    </row>
    <row r="489" spans="1:12">
      <c r="A489" s="180">
        <v>2007</v>
      </c>
      <c r="B489" s="180" t="s">
        <v>178</v>
      </c>
      <c r="C489" s="180" t="s">
        <v>36</v>
      </c>
      <c r="D489" s="180" t="s">
        <v>176</v>
      </c>
      <c r="E489" s="180">
        <v>30</v>
      </c>
      <c r="F489" s="180">
        <v>4605</v>
      </c>
      <c r="G489" s="180">
        <v>197</v>
      </c>
      <c r="H489" s="180">
        <v>372</v>
      </c>
      <c r="I489" s="180">
        <v>242055.39</v>
      </c>
      <c r="J489" s="180">
        <v>51771.24</v>
      </c>
      <c r="K489" s="180">
        <v>12879.51</v>
      </c>
      <c r="L489" s="180">
        <v>349953.86</v>
      </c>
    </row>
    <row r="490" spans="1:12">
      <c r="A490" s="180">
        <v>2007</v>
      </c>
      <c r="B490" s="180" t="s">
        <v>178</v>
      </c>
      <c r="C490" s="180" t="s">
        <v>36</v>
      </c>
      <c r="D490" s="180" t="s">
        <v>176</v>
      </c>
      <c r="E490" s="180">
        <v>35</v>
      </c>
      <c r="F490" s="180">
        <v>6103</v>
      </c>
      <c r="G490" s="180">
        <v>271</v>
      </c>
      <c r="H490" s="180">
        <v>573</v>
      </c>
      <c r="I490" s="180">
        <v>389746.24</v>
      </c>
      <c r="J490" s="180">
        <v>88097.31</v>
      </c>
      <c r="K490" s="180">
        <v>39747.75</v>
      </c>
      <c r="L490" s="180">
        <v>577614.53</v>
      </c>
    </row>
    <row r="491" spans="1:12">
      <c r="A491" s="180">
        <v>2007</v>
      </c>
      <c r="B491" s="180" t="s">
        <v>178</v>
      </c>
      <c r="C491" s="180" t="s">
        <v>36</v>
      </c>
      <c r="D491" s="180" t="s">
        <v>176</v>
      </c>
      <c r="E491" s="180">
        <v>40</v>
      </c>
      <c r="F491" s="180">
        <v>6766</v>
      </c>
      <c r="G491" s="180">
        <v>312</v>
      </c>
      <c r="H491" s="180">
        <v>538</v>
      </c>
      <c r="I491" s="180">
        <v>418043.83</v>
      </c>
      <c r="J491" s="180">
        <v>114537.13</v>
      </c>
      <c r="K491" s="180">
        <v>38912.980000000003</v>
      </c>
      <c r="L491" s="180">
        <v>681383.65</v>
      </c>
    </row>
    <row r="492" spans="1:12">
      <c r="A492" s="180">
        <v>2007</v>
      </c>
      <c r="B492" s="180" t="s">
        <v>178</v>
      </c>
      <c r="C492" s="180" t="s">
        <v>36</v>
      </c>
      <c r="D492" s="180" t="s">
        <v>176</v>
      </c>
      <c r="E492" s="180">
        <v>45</v>
      </c>
      <c r="F492" s="180">
        <v>8808</v>
      </c>
      <c r="G492" s="180">
        <v>403</v>
      </c>
      <c r="H492" s="180">
        <v>985</v>
      </c>
      <c r="I492" s="180">
        <v>688231.26</v>
      </c>
      <c r="J492" s="180">
        <v>171575.95</v>
      </c>
      <c r="K492" s="180">
        <v>191568.73</v>
      </c>
      <c r="L492" s="180">
        <v>1147469.93</v>
      </c>
    </row>
    <row r="493" spans="1:12">
      <c r="A493" s="180">
        <v>2007</v>
      </c>
      <c r="B493" s="180" t="s">
        <v>178</v>
      </c>
      <c r="C493" s="180" t="s">
        <v>36</v>
      </c>
      <c r="D493" s="180" t="s">
        <v>176</v>
      </c>
      <c r="E493" s="180">
        <v>50</v>
      </c>
      <c r="F493" s="180">
        <v>9157</v>
      </c>
      <c r="G493" s="180">
        <v>568</v>
      </c>
      <c r="H493" s="180">
        <v>1171</v>
      </c>
      <c r="I493" s="180">
        <v>785098.83</v>
      </c>
      <c r="J493" s="180">
        <v>227914.4</v>
      </c>
      <c r="K493" s="180">
        <v>139255.37</v>
      </c>
      <c r="L493" s="180">
        <v>1279867.02</v>
      </c>
    </row>
    <row r="494" spans="1:12">
      <c r="A494" s="180">
        <v>2007</v>
      </c>
      <c r="B494" s="180" t="s">
        <v>178</v>
      </c>
      <c r="C494" s="180" t="s">
        <v>36</v>
      </c>
      <c r="D494" s="180" t="s">
        <v>176</v>
      </c>
      <c r="E494" s="180">
        <v>55</v>
      </c>
      <c r="F494" s="180">
        <v>9116</v>
      </c>
      <c r="G494" s="180">
        <v>742</v>
      </c>
      <c r="H494" s="180">
        <v>1615</v>
      </c>
      <c r="I494" s="180">
        <v>1266591.71</v>
      </c>
      <c r="J494" s="180">
        <v>356181.93</v>
      </c>
      <c r="K494" s="180">
        <v>412390.81</v>
      </c>
      <c r="L494" s="180">
        <v>2280419.41</v>
      </c>
    </row>
    <row r="495" spans="1:12">
      <c r="A495" s="180">
        <v>2007</v>
      </c>
      <c r="B495" s="180" t="s">
        <v>178</v>
      </c>
      <c r="C495" s="180" t="s">
        <v>36</v>
      </c>
      <c r="D495" s="180" t="s">
        <v>176</v>
      </c>
      <c r="E495" s="180">
        <v>60</v>
      </c>
      <c r="F495" s="180">
        <v>7803</v>
      </c>
      <c r="G495" s="180">
        <v>884</v>
      </c>
      <c r="H495" s="180">
        <v>2540</v>
      </c>
      <c r="I495" s="180">
        <v>1656685.25</v>
      </c>
      <c r="J495" s="180">
        <v>423227.55</v>
      </c>
      <c r="K495" s="180">
        <v>516787.76</v>
      </c>
      <c r="L495" s="180">
        <v>2797610.19</v>
      </c>
    </row>
    <row r="496" spans="1:12">
      <c r="A496" s="180">
        <v>2007</v>
      </c>
      <c r="B496" s="180" t="s">
        <v>178</v>
      </c>
      <c r="C496" s="180" t="s">
        <v>36</v>
      </c>
      <c r="D496" s="180" t="s">
        <v>176</v>
      </c>
      <c r="E496" s="180">
        <v>65</v>
      </c>
      <c r="F496" s="180">
        <v>5572</v>
      </c>
      <c r="G496" s="180">
        <v>820</v>
      </c>
      <c r="H496" s="180">
        <v>2394</v>
      </c>
      <c r="I496" s="180">
        <v>1716632.33</v>
      </c>
      <c r="J496" s="180">
        <v>416181.4</v>
      </c>
      <c r="K496" s="180">
        <v>507915.95</v>
      </c>
      <c r="L496" s="180">
        <v>2803474.29</v>
      </c>
    </row>
    <row r="497" spans="1:12">
      <c r="A497" s="180">
        <v>2007</v>
      </c>
      <c r="B497" s="180" t="s">
        <v>178</v>
      </c>
      <c r="C497" s="180" t="s">
        <v>36</v>
      </c>
      <c r="D497" s="180" t="s">
        <v>176</v>
      </c>
      <c r="E497" s="180">
        <v>70</v>
      </c>
      <c r="F497" s="180">
        <v>3885</v>
      </c>
      <c r="G497" s="180">
        <v>738</v>
      </c>
      <c r="H497" s="180">
        <v>2225</v>
      </c>
      <c r="I497" s="180">
        <v>1510545.79</v>
      </c>
      <c r="J497" s="180">
        <v>372762.49</v>
      </c>
      <c r="K497" s="180">
        <v>386047.73</v>
      </c>
      <c r="L497" s="180">
        <v>2380617.1</v>
      </c>
    </row>
    <row r="498" spans="1:12">
      <c r="A498" s="180">
        <v>2007</v>
      </c>
      <c r="B498" s="180" t="s">
        <v>178</v>
      </c>
      <c r="C498" s="180" t="s">
        <v>36</v>
      </c>
      <c r="D498" s="180" t="s">
        <v>176</v>
      </c>
      <c r="E498" s="180">
        <v>75</v>
      </c>
      <c r="F498" s="180">
        <v>3188</v>
      </c>
      <c r="G498" s="180">
        <v>750</v>
      </c>
      <c r="H498" s="180">
        <v>2784</v>
      </c>
      <c r="I498" s="180">
        <v>1663576.92</v>
      </c>
      <c r="J498" s="180">
        <v>396352.93</v>
      </c>
      <c r="K498" s="180">
        <v>534143.98</v>
      </c>
      <c r="L498" s="180">
        <v>2703316.7</v>
      </c>
    </row>
    <row r="499" spans="1:12">
      <c r="A499" s="180">
        <v>2007</v>
      </c>
      <c r="B499" s="180" t="s">
        <v>178</v>
      </c>
      <c r="C499" s="180" t="s">
        <v>36</v>
      </c>
      <c r="D499" s="180" t="s">
        <v>176</v>
      </c>
      <c r="E499" s="180">
        <v>80</v>
      </c>
      <c r="F499" s="180">
        <v>1508</v>
      </c>
      <c r="G499" s="180">
        <v>377</v>
      </c>
      <c r="H499" s="180">
        <v>1649</v>
      </c>
      <c r="I499" s="180">
        <v>992773.38</v>
      </c>
      <c r="J499" s="180">
        <v>190575.14</v>
      </c>
      <c r="K499" s="180">
        <v>92078.01</v>
      </c>
      <c r="L499" s="180">
        <v>1308853.99</v>
      </c>
    </row>
    <row r="500" spans="1:12">
      <c r="A500" s="180">
        <v>2007</v>
      </c>
      <c r="B500" s="180" t="s">
        <v>178</v>
      </c>
      <c r="C500" s="180" t="s">
        <v>36</v>
      </c>
      <c r="D500" s="180" t="s">
        <v>176</v>
      </c>
      <c r="E500" s="180">
        <v>85</v>
      </c>
      <c r="F500" s="180">
        <v>451</v>
      </c>
      <c r="G500" s="180">
        <v>119</v>
      </c>
      <c r="H500" s="180">
        <v>600</v>
      </c>
      <c r="I500" s="180">
        <v>330167.53999999998</v>
      </c>
      <c r="J500" s="180">
        <v>41573.160000000003</v>
      </c>
      <c r="K500" s="180">
        <v>39402.800000000003</v>
      </c>
      <c r="L500" s="180">
        <v>424061.05</v>
      </c>
    </row>
    <row r="501" spans="1:12">
      <c r="A501" s="180">
        <v>2007</v>
      </c>
      <c r="B501" s="180" t="s">
        <v>178</v>
      </c>
      <c r="C501" s="180" t="s">
        <v>36</v>
      </c>
      <c r="D501" s="180" t="s">
        <v>176</v>
      </c>
      <c r="E501" s="180">
        <v>90</v>
      </c>
      <c r="F501" s="180">
        <v>170</v>
      </c>
      <c r="G501" s="180">
        <v>45</v>
      </c>
      <c r="H501" s="180">
        <v>502</v>
      </c>
      <c r="I501" s="180">
        <v>186614.16</v>
      </c>
      <c r="J501" s="180">
        <v>18809.29</v>
      </c>
      <c r="K501" s="180">
        <v>27921.31</v>
      </c>
      <c r="L501" s="180">
        <v>239919.64</v>
      </c>
    </row>
    <row r="502" spans="1:12">
      <c r="A502" s="180">
        <v>2007</v>
      </c>
      <c r="B502" s="180" t="s">
        <v>178</v>
      </c>
      <c r="C502" s="180" t="s">
        <v>36</v>
      </c>
      <c r="D502" s="180" t="s">
        <v>176</v>
      </c>
      <c r="E502" s="180">
        <v>95</v>
      </c>
      <c r="F502" s="180">
        <v>35</v>
      </c>
      <c r="G502" s="180">
        <v>11</v>
      </c>
      <c r="H502" s="180">
        <v>150</v>
      </c>
      <c r="I502" s="180">
        <v>45640.2</v>
      </c>
      <c r="J502" s="180">
        <v>3466.05</v>
      </c>
      <c r="K502" s="180">
        <v>80</v>
      </c>
      <c r="L502" s="180">
        <v>50454.27</v>
      </c>
    </row>
    <row r="503" spans="1:12">
      <c r="A503" s="180">
        <v>2007</v>
      </c>
      <c r="B503" s="180" t="s">
        <v>178</v>
      </c>
      <c r="C503" s="180" t="s">
        <v>36</v>
      </c>
      <c r="D503" s="180" t="s">
        <v>177</v>
      </c>
      <c r="E503" s="180">
        <v>0</v>
      </c>
      <c r="F503" s="180">
        <v>4663</v>
      </c>
      <c r="G503" s="180">
        <v>119</v>
      </c>
      <c r="H503" s="180">
        <v>564</v>
      </c>
      <c r="I503" s="180">
        <v>270451.46999999997</v>
      </c>
      <c r="J503" s="180">
        <v>38206.9</v>
      </c>
      <c r="K503" s="180">
        <v>25816.6</v>
      </c>
      <c r="L503" s="180">
        <v>349361.91999999998</v>
      </c>
    </row>
    <row r="504" spans="1:12">
      <c r="A504" s="180">
        <v>2007</v>
      </c>
      <c r="B504" s="180" t="s">
        <v>178</v>
      </c>
      <c r="C504" s="180" t="s">
        <v>36</v>
      </c>
      <c r="D504" s="180" t="s">
        <v>177</v>
      </c>
      <c r="E504" s="180">
        <v>5</v>
      </c>
      <c r="F504" s="180">
        <v>5375</v>
      </c>
      <c r="G504" s="180">
        <v>59</v>
      </c>
      <c r="H504" s="180">
        <v>74</v>
      </c>
      <c r="I504" s="180">
        <v>55976.56</v>
      </c>
      <c r="J504" s="180">
        <v>13573.72</v>
      </c>
      <c r="K504" s="180">
        <v>262</v>
      </c>
      <c r="L504" s="180">
        <v>77397.23</v>
      </c>
    </row>
    <row r="505" spans="1:12">
      <c r="A505" s="180">
        <v>2007</v>
      </c>
      <c r="B505" s="180" t="s">
        <v>178</v>
      </c>
      <c r="C505" s="180" t="s">
        <v>36</v>
      </c>
      <c r="D505" s="180" t="s">
        <v>177</v>
      </c>
      <c r="E505" s="180">
        <v>10</v>
      </c>
      <c r="F505" s="180">
        <v>6315</v>
      </c>
      <c r="G505" s="180">
        <v>82</v>
      </c>
      <c r="H505" s="180">
        <v>128</v>
      </c>
      <c r="I505" s="180">
        <v>88168.35</v>
      </c>
      <c r="J505" s="180">
        <v>29893.5</v>
      </c>
      <c r="K505" s="180">
        <v>31365</v>
      </c>
      <c r="L505" s="180">
        <v>159315.07</v>
      </c>
    </row>
    <row r="506" spans="1:12">
      <c r="A506" s="180">
        <v>2007</v>
      </c>
      <c r="B506" s="180" t="s">
        <v>178</v>
      </c>
      <c r="C506" s="180" t="s">
        <v>36</v>
      </c>
      <c r="D506" s="180" t="s">
        <v>177</v>
      </c>
      <c r="E506" s="180">
        <v>15</v>
      </c>
      <c r="F506" s="180">
        <v>7370</v>
      </c>
      <c r="G506" s="180">
        <v>244</v>
      </c>
      <c r="H506" s="180">
        <v>544</v>
      </c>
      <c r="I506" s="180">
        <v>379626.04</v>
      </c>
      <c r="J506" s="180">
        <v>66323.97</v>
      </c>
      <c r="K506" s="180">
        <v>16863.560000000001</v>
      </c>
      <c r="L506" s="180">
        <v>505785.44</v>
      </c>
    </row>
    <row r="507" spans="1:12">
      <c r="A507" s="180">
        <v>2007</v>
      </c>
      <c r="B507" s="180" t="s">
        <v>178</v>
      </c>
      <c r="C507" s="180" t="s">
        <v>36</v>
      </c>
      <c r="D507" s="180" t="s">
        <v>177</v>
      </c>
      <c r="E507" s="180">
        <v>20</v>
      </c>
      <c r="F507" s="180">
        <v>5872</v>
      </c>
      <c r="G507" s="180">
        <v>402</v>
      </c>
      <c r="H507" s="180">
        <v>1125</v>
      </c>
      <c r="I507" s="180">
        <v>657461.76000000001</v>
      </c>
      <c r="J507" s="180">
        <v>117482.13</v>
      </c>
      <c r="K507" s="180">
        <v>40219.17</v>
      </c>
      <c r="L507" s="180">
        <v>883513.04</v>
      </c>
    </row>
    <row r="508" spans="1:12">
      <c r="A508" s="180">
        <v>2007</v>
      </c>
      <c r="B508" s="180" t="s">
        <v>178</v>
      </c>
      <c r="C508" s="180" t="s">
        <v>36</v>
      </c>
      <c r="D508" s="180" t="s">
        <v>177</v>
      </c>
      <c r="E508" s="180">
        <v>25</v>
      </c>
      <c r="F508" s="180">
        <v>4130</v>
      </c>
      <c r="G508" s="180">
        <v>372</v>
      </c>
      <c r="H508" s="180">
        <v>1193</v>
      </c>
      <c r="I508" s="180">
        <v>821586.03</v>
      </c>
      <c r="J508" s="180">
        <v>171949.82</v>
      </c>
      <c r="K508" s="180">
        <v>28840.73</v>
      </c>
      <c r="L508" s="180">
        <v>1129292.76</v>
      </c>
    </row>
    <row r="509" spans="1:12">
      <c r="A509" s="180">
        <v>2007</v>
      </c>
      <c r="B509" s="180" t="s">
        <v>178</v>
      </c>
      <c r="C509" s="180" t="s">
        <v>36</v>
      </c>
      <c r="D509" s="180" t="s">
        <v>177</v>
      </c>
      <c r="E509" s="180">
        <v>30</v>
      </c>
      <c r="F509" s="180">
        <v>5594</v>
      </c>
      <c r="G509" s="180">
        <v>713</v>
      </c>
      <c r="H509" s="180">
        <v>2148</v>
      </c>
      <c r="I509" s="180">
        <v>1469450.92</v>
      </c>
      <c r="J509" s="180">
        <v>330748.38</v>
      </c>
      <c r="K509" s="180">
        <v>61062.48</v>
      </c>
      <c r="L509" s="180">
        <v>2058132.6</v>
      </c>
    </row>
    <row r="510" spans="1:12">
      <c r="A510" s="180">
        <v>2007</v>
      </c>
      <c r="B510" s="180" t="s">
        <v>178</v>
      </c>
      <c r="C510" s="180" t="s">
        <v>36</v>
      </c>
      <c r="D510" s="180" t="s">
        <v>177</v>
      </c>
      <c r="E510" s="180">
        <v>35</v>
      </c>
      <c r="F510" s="180">
        <v>7254</v>
      </c>
      <c r="G510" s="180">
        <v>690</v>
      </c>
      <c r="H510" s="180">
        <v>1695</v>
      </c>
      <c r="I510" s="180">
        <v>1276702.77</v>
      </c>
      <c r="J510" s="180">
        <v>300698.56</v>
      </c>
      <c r="K510" s="180">
        <v>137019.12</v>
      </c>
      <c r="L510" s="180">
        <v>1918113.79</v>
      </c>
    </row>
    <row r="511" spans="1:12">
      <c r="A511" s="180">
        <v>2007</v>
      </c>
      <c r="B511" s="180" t="s">
        <v>178</v>
      </c>
      <c r="C511" s="180" t="s">
        <v>36</v>
      </c>
      <c r="D511" s="180" t="s">
        <v>177</v>
      </c>
      <c r="E511" s="180">
        <v>40</v>
      </c>
      <c r="F511" s="180">
        <v>7934</v>
      </c>
      <c r="G511" s="180">
        <v>553</v>
      </c>
      <c r="H511" s="180">
        <v>1170</v>
      </c>
      <c r="I511" s="180">
        <v>917450.95</v>
      </c>
      <c r="J511" s="180">
        <v>206807.94</v>
      </c>
      <c r="K511" s="180">
        <v>77913.81</v>
      </c>
      <c r="L511" s="180">
        <v>1352728.8</v>
      </c>
    </row>
    <row r="512" spans="1:12">
      <c r="A512" s="180">
        <v>2007</v>
      </c>
      <c r="B512" s="180" t="s">
        <v>178</v>
      </c>
      <c r="C512" s="180" t="s">
        <v>36</v>
      </c>
      <c r="D512" s="180" t="s">
        <v>177</v>
      </c>
      <c r="E512" s="180">
        <v>45</v>
      </c>
      <c r="F512" s="180">
        <v>9884</v>
      </c>
      <c r="G512" s="180">
        <v>730</v>
      </c>
      <c r="H512" s="180">
        <v>1751</v>
      </c>
      <c r="I512" s="180">
        <v>1291577.5900000001</v>
      </c>
      <c r="J512" s="180">
        <v>261045.11</v>
      </c>
      <c r="K512" s="180">
        <v>194634.16</v>
      </c>
      <c r="L512" s="180">
        <v>1930469.82</v>
      </c>
    </row>
    <row r="513" spans="1:12">
      <c r="A513" s="180">
        <v>2007</v>
      </c>
      <c r="B513" s="180" t="s">
        <v>178</v>
      </c>
      <c r="C513" s="180" t="s">
        <v>36</v>
      </c>
      <c r="D513" s="180" t="s">
        <v>177</v>
      </c>
      <c r="E513" s="180">
        <v>50</v>
      </c>
      <c r="F513" s="180">
        <v>10068</v>
      </c>
      <c r="G513" s="180">
        <v>834</v>
      </c>
      <c r="H513" s="180">
        <v>1832</v>
      </c>
      <c r="I513" s="180">
        <v>1296798.74</v>
      </c>
      <c r="J513" s="180">
        <v>315651.95</v>
      </c>
      <c r="K513" s="180">
        <v>352023.64</v>
      </c>
      <c r="L513" s="180">
        <v>2180241.69</v>
      </c>
    </row>
    <row r="514" spans="1:12">
      <c r="A514" s="180">
        <v>2007</v>
      </c>
      <c r="B514" s="180" t="s">
        <v>178</v>
      </c>
      <c r="C514" s="180" t="s">
        <v>36</v>
      </c>
      <c r="D514" s="180" t="s">
        <v>177</v>
      </c>
      <c r="E514" s="180">
        <v>55</v>
      </c>
      <c r="F514" s="180">
        <v>9685</v>
      </c>
      <c r="G514" s="180">
        <v>1046</v>
      </c>
      <c r="H514" s="180">
        <v>2564</v>
      </c>
      <c r="I514" s="180">
        <v>1703975.92</v>
      </c>
      <c r="J514" s="180">
        <v>380266.5</v>
      </c>
      <c r="K514" s="180">
        <v>384078.05</v>
      </c>
      <c r="L514" s="180">
        <v>2678285</v>
      </c>
    </row>
    <row r="515" spans="1:12">
      <c r="A515" s="180">
        <v>2007</v>
      </c>
      <c r="B515" s="180" t="s">
        <v>178</v>
      </c>
      <c r="C515" s="180" t="s">
        <v>36</v>
      </c>
      <c r="D515" s="180" t="s">
        <v>177</v>
      </c>
      <c r="E515" s="180">
        <v>60</v>
      </c>
      <c r="F515" s="180">
        <v>8040</v>
      </c>
      <c r="G515" s="180">
        <v>1002</v>
      </c>
      <c r="H515" s="180">
        <v>2574</v>
      </c>
      <c r="I515" s="180">
        <v>1744763.25</v>
      </c>
      <c r="J515" s="180">
        <v>392489.07</v>
      </c>
      <c r="K515" s="180">
        <v>435853.94</v>
      </c>
      <c r="L515" s="180">
        <v>2739928.78</v>
      </c>
    </row>
    <row r="516" spans="1:12">
      <c r="A516" s="180">
        <v>2007</v>
      </c>
      <c r="B516" s="180" t="s">
        <v>178</v>
      </c>
      <c r="C516" s="180" t="s">
        <v>36</v>
      </c>
      <c r="D516" s="180" t="s">
        <v>177</v>
      </c>
      <c r="E516" s="180">
        <v>65</v>
      </c>
      <c r="F516" s="180">
        <v>5651</v>
      </c>
      <c r="G516" s="180">
        <v>659</v>
      </c>
      <c r="H516" s="180">
        <v>2051</v>
      </c>
      <c r="I516" s="180">
        <v>1513892.47</v>
      </c>
      <c r="J516" s="180">
        <v>360186.23</v>
      </c>
      <c r="K516" s="180">
        <v>389777.7</v>
      </c>
      <c r="L516" s="180">
        <v>2374905.86</v>
      </c>
    </row>
    <row r="517" spans="1:12">
      <c r="A517" s="180">
        <v>2007</v>
      </c>
      <c r="B517" s="180" t="s">
        <v>178</v>
      </c>
      <c r="C517" s="180" t="s">
        <v>36</v>
      </c>
      <c r="D517" s="180" t="s">
        <v>177</v>
      </c>
      <c r="E517" s="180">
        <v>70</v>
      </c>
      <c r="F517" s="180">
        <v>4327</v>
      </c>
      <c r="G517" s="180">
        <v>644</v>
      </c>
      <c r="H517" s="180">
        <v>2219</v>
      </c>
      <c r="I517" s="180">
        <v>1424942.63</v>
      </c>
      <c r="J517" s="180">
        <v>315648.71999999997</v>
      </c>
      <c r="K517" s="180">
        <v>442938.91</v>
      </c>
      <c r="L517" s="180">
        <v>2284785.41</v>
      </c>
    </row>
    <row r="518" spans="1:12">
      <c r="A518" s="180">
        <v>2007</v>
      </c>
      <c r="B518" s="180" t="s">
        <v>178</v>
      </c>
      <c r="C518" s="180" t="s">
        <v>36</v>
      </c>
      <c r="D518" s="180" t="s">
        <v>177</v>
      </c>
      <c r="E518" s="180">
        <v>75</v>
      </c>
      <c r="F518" s="180">
        <v>3544</v>
      </c>
      <c r="G518" s="180">
        <v>646</v>
      </c>
      <c r="H518" s="180">
        <v>2952</v>
      </c>
      <c r="I518" s="180">
        <v>1870625.96</v>
      </c>
      <c r="J518" s="180">
        <v>365142.3</v>
      </c>
      <c r="K518" s="180">
        <v>612621.48</v>
      </c>
      <c r="L518" s="180">
        <v>2919734</v>
      </c>
    </row>
    <row r="519" spans="1:12">
      <c r="A519" s="180">
        <v>2007</v>
      </c>
      <c r="B519" s="180" t="s">
        <v>178</v>
      </c>
      <c r="C519" s="180" t="s">
        <v>36</v>
      </c>
      <c r="D519" s="180" t="s">
        <v>177</v>
      </c>
      <c r="E519" s="180">
        <v>80</v>
      </c>
      <c r="F519" s="180">
        <v>2568</v>
      </c>
      <c r="G519" s="180">
        <v>487</v>
      </c>
      <c r="H519" s="180">
        <v>2889</v>
      </c>
      <c r="I519" s="180">
        <v>1493154.2</v>
      </c>
      <c r="J519" s="180">
        <v>238701.55</v>
      </c>
      <c r="K519" s="180">
        <v>243951.77</v>
      </c>
      <c r="L519" s="180">
        <v>2038947.92</v>
      </c>
    </row>
    <row r="520" spans="1:12">
      <c r="A520" s="180">
        <v>2007</v>
      </c>
      <c r="B520" s="180" t="s">
        <v>178</v>
      </c>
      <c r="C520" s="180" t="s">
        <v>36</v>
      </c>
      <c r="D520" s="180" t="s">
        <v>177</v>
      </c>
      <c r="E520" s="180">
        <v>85</v>
      </c>
      <c r="F520" s="180">
        <v>1357</v>
      </c>
      <c r="G520" s="180">
        <v>252</v>
      </c>
      <c r="H520" s="180">
        <v>2072</v>
      </c>
      <c r="I520" s="180">
        <v>1081360.81</v>
      </c>
      <c r="J520" s="180">
        <v>139163.39000000001</v>
      </c>
      <c r="K520" s="180">
        <v>165613.5</v>
      </c>
      <c r="L520" s="180">
        <v>1421930.77</v>
      </c>
    </row>
    <row r="521" spans="1:12">
      <c r="A521" s="180">
        <v>2007</v>
      </c>
      <c r="B521" s="180" t="s">
        <v>178</v>
      </c>
      <c r="C521" s="180" t="s">
        <v>36</v>
      </c>
      <c r="D521" s="180" t="s">
        <v>177</v>
      </c>
      <c r="E521" s="180">
        <v>90</v>
      </c>
      <c r="F521" s="180">
        <v>594</v>
      </c>
      <c r="G521" s="180">
        <v>98</v>
      </c>
      <c r="H521" s="180">
        <v>927</v>
      </c>
      <c r="I521" s="180">
        <v>469394.2</v>
      </c>
      <c r="J521" s="180">
        <v>39183.69</v>
      </c>
      <c r="K521" s="180">
        <v>54946.7</v>
      </c>
      <c r="L521" s="180">
        <v>577677.15</v>
      </c>
    </row>
    <row r="522" spans="1:12">
      <c r="A522" s="180">
        <v>2007</v>
      </c>
      <c r="B522" s="180" t="s">
        <v>178</v>
      </c>
      <c r="C522" s="180" t="s">
        <v>36</v>
      </c>
      <c r="D522" s="180" t="s">
        <v>177</v>
      </c>
      <c r="E522" s="180">
        <v>95</v>
      </c>
      <c r="F522" s="180">
        <v>141</v>
      </c>
      <c r="G522" s="180">
        <v>12</v>
      </c>
      <c r="H522" s="180">
        <v>91</v>
      </c>
      <c r="I522" s="180">
        <v>56034</v>
      </c>
      <c r="J522" s="180">
        <v>3467.6</v>
      </c>
      <c r="K522" s="180">
        <v>697</v>
      </c>
      <c r="L522" s="180">
        <v>60999.3</v>
      </c>
    </row>
    <row r="523" spans="1:12">
      <c r="A523" s="180">
        <v>2007</v>
      </c>
      <c r="B523" s="180" t="s">
        <v>178</v>
      </c>
      <c r="C523" s="180" t="s">
        <v>37</v>
      </c>
      <c r="D523" s="180" t="s">
        <v>176</v>
      </c>
      <c r="E523" s="180">
        <v>0</v>
      </c>
      <c r="F523" s="180">
        <v>2469</v>
      </c>
      <c r="G523" s="180">
        <v>46</v>
      </c>
      <c r="H523" s="180">
        <v>388</v>
      </c>
      <c r="I523" s="180">
        <v>124423.5</v>
      </c>
      <c r="J523" s="180">
        <v>20592.63</v>
      </c>
      <c r="K523" s="180">
        <v>208</v>
      </c>
      <c r="L523" s="180">
        <v>153044.78</v>
      </c>
    </row>
    <row r="524" spans="1:12">
      <c r="A524" s="180">
        <v>2007</v>
      </c>
      <c r="B524" s="180" t="s">
        <v>178</v>
      </c>
      <c r="C524" s="180" t="s">
        <v>37</v>
      </c>
      <c r="D524" s="180" t="s">
        <v>176</v>
      </c>
      <c r="E524" s="180">
        <v>5</v>
      </c>
      <c r="F524" s="180">
        <v>2555</v>
      </c>
      <c r="G524" s="180">
        <v>13</v>
      </c>
      <c r="H524" s="180">
        <v>18</v>
      </c>
      <c r="I524" s="180">
        <v>11420</v>
      </c>
      <c r="J524" s="180">
        <v>5657.25</v>
      </c>
      <c r="K524" s="180">
        <v>0</v>
      </c>
      <c r="L524" s="180">
        <v>20034.349999999999</v>
      </c>
    </row>
    <row r="525" spans="1:12">
      <c r="A525" s="180">
        <v>2007</v>
      </c>
      <c r="B525" s="180" t="s">
        <v>178</v>
      </c>
      <c r="C525" s="180" t="s">
        <v>37</v>
      </c>
      <c r="D525" s="180" t="s">
        <v>176</v>
      </c>
      <c r="E525" s="180">
        <v>10</v>
      </c>
      <c r="F525" s="180">
        <v>2700</v>
      </c>
      <c r="G525" s="180">
        <v>38</v>
      </c>
      <c r="H525" s="180">
        <v>93</v>
      </c>
      <c r="I525" s="180">
        <v>38483</v>
      </c>
      <c r="J525" s="180">
        <v>7064.25</v>
      </c>
      <c r="K525" s="180">
        <v>340</v>
      </c>
      <c r="L525" s="180">
        <v>48843.85</v>
      </c>
    </row>
    <row r="526" spans="1:12">
      <c r="A526" s="180">
        <v>2007</v>
      </c>
      <c r="B526" s="180" t="s">
        <v>178</v>
      </c>
      <c r="C526" s="180" t="s">
        <v>37</v>
      </c>
      <c r="D526" s="180" t="s">
        <v>176</v>
      </c>
      <c r="E526" s="180">
        <v>15</v>
      </c>
      <c r="F526" s="180">
        <v>2759</v>
      </c>
      <c r="G526" s="180">
        <v>41</v>
      </c>
      <c r="H526" s="180">
        <v>85</v>
      </c>
      <c r="I526" s="180">
        <v>76405.100000000006</v>
      </c>
      <c r="J526" s="180">
        <v>19390.77</v>
      </c>
      <c r="K526" s="180">
        <v>14945.69</v>
      </c>
      <c r="L526" s="180">
        <v>130060.37</v>
      </c>
    </row>
    <row r="527" spans="1:12">
      <c r="A527" s="180">
        <v>2007</v>
      </c>
      <c r="B527" s="180" t="s">
        <v>178</v>
      </c>
      <c r="C527" s="180" t="s">
        <v>37</v>
      </c>
      <c r="D527" s="180" t="s">
        <v>176</v>
      </c>
      <c r="E527" s="180">
        <v>20</v>
      </c>
      <c r="F527" s="180">
        <v>1700</v>
      </c>
      <c r="G527" s="180">
        <v>31</v>
      </c>
      <c r="H527" s="180">
        <v>36</v>
      </c>
      <c r="I527" s="180">
        <v>36053</v>
      </c>
      <c r="J527" s="180">
        <v>17198.63</v>
      </c>
      <c r="K527" s="180">
        <v>9099.6200000000008</v>
      </c>
      <c r="L527" s="180">
        <v>80986.240000000005</v>
      </c>
    </row>
    <row r="528" spans="1:12">
      <c r="A528" s="180">
        <v>2007</v>
      </c>
      <c r="B528" s="180" t="s">
        <v>178</v>
      </c>
      <c r="C528" s="180" t="s">
        <v>37</v>
      </c>
      <c r="D528" s="180" t="s">
        <v>176</v>
      </c>
      <c r="E528" s="180">
        <v>25</v>
      </c>
      <c r="F528" s="180">
        <v>1686</v>
      </c>
      <c r="G528" s="180">
        <v>18</v>
      </c>
      <c r="H528" s="180">
        <v>61</v>
      </c>
      <c r="I528" s="180">
        <v>57041</v>
      </c>
      <c r="J528" s="180">
        <v>15899.1</v>
      </c>
      <c r="K528" s="180">
        <v>5090</v>
      </c>
      <c r="L528" s="180">
        <v>84654.94</v>
      </c>
    </row>
    <row r="529" spans="1:12">
      <c r="A529" s="180">
        <v>2007</v>
      </c>
      <c r="B529" s="180" t="s">
        <v>178</v>
      </c>
      <c r="C529" s="180" t="s">
        <v>37</v>
      </c>
      <c r="D529" s="180" t="s">
        <v>176</v>
      </c>
      <c r="E529" s="180">
        <v>30</v>
      </c>
      <c r="F529" s="180">
        <v>2334</v>
      </c>
      <c r="G529" s="180">
        <v>41</v>
      </c>
      <c r="H529" s="180">
        <v>53</v>
      </c>
      <c r="I529" s="180">
        <v>57310.400000000001</v>
      </c>
      <c r="J529" s="180">
        <v>16569.439999999999</v>
      </c>
      <c r="K529" s="180">
        <v>10773.1</v>
      </c>
      <c r="L529" s="180">
        <v>95486.19</v>
      </c>
    </row>
    <row r="530" spans="1:12">
      <c r="A530" s="180">
        <v>2007</v>
      </c>
      <c r="B530" s="180" t="s">
        <v>178</v>
      </c>
      <c r="C530" s="180" t="s">
        <v>37</v>
      </c>
      <c r="D530" s="180" t="s">
        <v>176</v>
      </c>
      <c r="E530" s="180">
        <v>35</v>
      </c>
      <c r="F530" s="180">
        <v>2890</v>
      </c>
      <c r="G530" s="180">
        <v>85</v>
      </c>
      <c r="H530" s="180">
        <v>129</v>
      </c>
      <c r="I530" s="180">
        <v>79089.7</v>
      </c>
      <c r="J530" s="180">
        <v>18062.37</v>
      </c>
      <c r="K530" s="180">
        <v>7776.8</v>
      </c>
      <c r="L530" s="180">
        <v>127624.19</v>
      </c>
    </row>
    <row r="531" spans="1:12">
      <c r="A531" s="180">
        <v>2007</v>
      </c>
      <c r="B531" s="180" t="s">
        <v>178</v>
      </c>
      <c r="C531" s="180" t="s">
        <v>37</v>
      </c>
      <c r="D531" s="180" t="s">
        <v>176</v>
      </c>
      <c r="E531" s="180">
        <v>40</v>
      </c>
      <c r="F531" s="180">
        <v>2995</v>
      </c>
      <c r="G531" s="180">
        <v>71</v>
      </c>
      <c r="H531" s="180">
        <v>111</v>
      </c>
      <c r="I531" s="180">
        <v>89571.55</v>
      </c>
      <c r="J531" s="180">
        <v>30468.15</v>
      </c>
      <c r="K531" s="180">
        <v>3653.76</v>
      </c>
      <c r="L531" s="180">
        <v>157049.85</v>
      </c>
    </row>
    <row r="532" spans="1:12">
      <c r="A532" s="180">
        <v>2007</v>
      </c>
      <c r="B532" s="180" t="s">
        <v>178</v>
      </c>
      <c r="C532" s="180" t="s">
        <v>37</v>
      </c>
      <c r="D532" s="180" t="s">
        <v>176</v>
      </c>
      <c r="E532" s="180">
        <v>45</v>
      </c>
      <c r="F532" s="180">
        <v>3297</v>
      </c>
      <c r="G532" s="180">
        <v>98</v>
      </c>
      <c r="H532" s="180">
        <v>252</v>
      </c>
      <c r="I532" s="180">
        <v>181799</v>
      </c>
      <c r="J532" s="180">
        <v>54354.77</v>
      </c>
      <c r="K532" s="180">
        <v>39531</v>
      </c>
      <c r="L532" s="180">
        <v>327454.63</v>
      </c>
    </row>
    <row r="533" spans="1:12">
      <c r="A533" s="180">
        <v>2007</v>
      </c>
      <c r="B533" s="180" t="s">
        <v>178</v>
      </c>
      <c r="C533" s="180" t="s">
        <v>37</v>
      </c>
      <c r="D533" s="180" t="s">
        <v>176</v>
      </c>
      <c r="E533" s="180">
        <v>50</v>
      </c>
      <c r="F533" s="180">
        <v>3045</v>
      </c>
      <c r="G533" s="180">
        <v>118</v>
      </c>
      <c r="H533" s="180">
        <v>239</v>
      </c>
      <c r="I533" s="180">
        <v>220434.5</v>
      </c>
      <c r="J533" s="180">
        <v>61160.77</v>
      </c>
      <c r="K533" s="180">
        <v>87625</v>
      </c>
      <c r="L533" s="180">
        <v>420709.44</v>
      </c>
    </row>
    <row r="534" spans="1:12">
      <c r="A534" s="180">
        <v>2007</v>
      </c>
      <c r="B534" s="180" t="s">
        <v>178</v>
      </c>
      <c r="C534" s="180" t="s">
        <v>37</v>
      </c>
      <c r="D534" s="180" t="s">
        <v>176</v>
      </c>
      <c r="E534" s="180">
        <v>55</v>
      </c>
      <c r="F534" s="180">
        <v>2821</v>
      </c>
      <c r="G534" s="180">
        <v>131</v>
      </c>
      <c r="H534" s="180">
        <v>304</v>
      </c>
      <c r="I534" s="180">
        <v>305188.63</v>
      </c>
      <c r="J534" s="180">
        <v>74753.39</v>
      </c>
      <c r="K534" s="180">
        <v>109708.95</v>
      </c>
      <c r="L534" s="180">
        <v>534520.21</v>
      </c>
    </row>
    <row r="535" spans="1:12">
      <c r="A535" s="180">
        <v>2007</v>
      </c>
      <c r="B535" s="180" t="s">
        <v>178</v>
      </c>
      <c r="C535" s="180" t="s">
        <v>37</v>
      </c>
      <c r="D535" s="180" t="s">
        <v>176</v>
      </c>
      <c r="E535" s="180">
        <v>60</v>
      </c>
      <c r="F535" s="180">
        <v>1961</v>
      </c>
      <c r="G535" s="180">
        <v>138</v>
      </c>
      <c r="H535" s="180">
        <v>379</v>
      </c>
      <c r="I535" s="180">
        <v>338471.97</v>
      </c>
      <c r="J535" s="180">
        <v>89773.2</v>
      </c>
      <c r="K535" s="180">
        <v>101906.24000000001</v>
      </c>
      <c r="L535" s="180">
        <v>585190.81999999995</v>
      </c>
    </row>
    <row r="536" spans="1:12">
      <c r="A536" s="180">
        <v>2007</v>
      </c>
      <c r="B536" s="180" t="s">
        <v>178</v>
      </c>
      <c r="C536" s="180" t="s">
        <v>37</v>
      </c>
      <c r="D536" s="180" t="s">
        <v>176</v>
      </c>
      <c r="E536" s="180">
        <v>65</v>
      </c>
      <c r="F536" s="180">
        <v>1081</v>
      </c>
      <c r="G536" s="180">
        <v>154</v>
      </c>
      <c r="H536" s="180">
        <v>482</v>
      </c>
      <c r="I536" s="180">
        <v>352306.45</v>
      </c>
      <c r="J536" s="180">
        <v>85221.35</v>
      </c>
      <c r="K536" s="180">
        <v>70853.009999999995</v>
      </c>
      <c r="L536" s="180">
        <v>561595.18999999994</v>
      </c>
    </row>
    <row r="537" spans="1:12">
      <c r="A537" s="180">
        <v>2007</v>
      </c>
      <c r="B537" s="180" t="s">
        <v>178</v>
      </c>
      <c r="C537" s="180" t="s">
        <v>37</v>
      </c>
      <c r="D537" s="180" t="s">
        <v>176</v>
      </c>
      <c r="E537" s="180">
        <v>70</v>
      </c>
      <c r="F537" s="180">
        <v>428</v>
      </c>
      <c r="G537" s="180">
        <v>58</v>
      </c>
      <c r="H537" s="180">
        <v>244</v>
      </c>
      <c r="I537" s="180">
        <v>209813</v>
      </c>
      <c r="J537" s="180">
        <v>30485.08</v>
      </c>
      <c r="K537" s="180">
        <v>40013.71</v>
      </c>
      <c r="L537" s="180">
        <v>297755.5</v>
      </c>
    </row>
    <row r="538" spans="1:12">
      <c r="A538" s="180">
        <v>2007</v>
      </c>
      <c r="B538" s="180" t="s">
        <v>178</v>
      </c>
      <c r="C538" s="180" t="s">
        <v>37</v>
      </c>
      <c r="D538" s="180" t="s">
        <v>176</v>
      </c>
      <c r="E538" s="180">
        <v>75</v>
      </c>
      <c r="F538" s="180">
        <v>228</v>
      </c>
      <c r="G538" s="180">
        <v>36</v>
      </c>
      <c r="H538" s="180">
        <v>188</v>
      </c>
      <c r="I538" s="180">
        <v>85905.65</v>
      </c>
      <c r="J538" s="180">
        <v>19543.79</v>
      </c>
      <c r="K538" s="180">
        <v>16100</v>
      </c>
      <c r="L538" s="180">
        <v>127715.98</v>
      </c>
    </row>
    <row r="539" spans="1:12">
      <c r="A539" s="180">
        <v>2007</v>
      </c>
      <c r="B539" s="180" t="s">
        <v>178</v>
      </c>
      <c r="C539" s="180" t="s">
        <v>37</v>
      </c>
      <c r="D539" s="180" t="s">
        <v>176</v>
      </c>
      <c r="E539" s="180">
        <v>80</v>
      </c>
      <c r="F539" s="180">
        <v>91</v>
      </c>
      <c r="G539" s="180">
        <v>12</v>
      </c>
      <c r="H539" s="180">
        <v>2</v>
      </c>
      <c r="I539" s="180">
        <v>16246.25</v>
      </c>
      <c r="J539" s="180">
        <v>3172.25</v>
      </c>
      <c r="K539" s="180">
        <v>0</v>
      </c>
      <c r="L539" s="180">
        <v>11444.52</v>
      </c>
    </row>
    <row r="540" spans="1:12">
      <c r="A540" s="180">
        <v>2007</v>
      </c>
      <c r="B540" s="180" t="s">
        <v>178</v>
      </c>
      <c r="C540" s="180" t="s">
        <v>37</v>
      </c>
      <c r="D540" s="180" t="s">
        <v>176</v>
      </c>
      <c r="E540" s="180">
        <v>85</v>
      </c>
      <c r="F540" s="180">
        <v>23</v>
      </c>
      <c r="G540" s="180">
        <v>0</v>
      </c>
      <c r="H540" s="180">
        <v>0</v>
      </c>
      <c r="I540" s="180">
        <v>0</v>
      </c>
      <c r="J540" s="180">
        <v>0</v>
      </c>
      <c r="K540" s="180">
        <v>0</v>
      </c>
      <c r="L540" s="180">
        <v>0</v>
      </c>
    </row>
    <row r="541" spans="1:12">
      <c r="A541" s="180">
        <v>2007</v>
      </c>
      <c r="B541" s="180" t="s">
        <v>178</v>
      </c>
      <c r="C541" s="180" t="s">
        <v>37</v>
      </c>
      <c r="D541" s="180" t="s">
        <v>176</v>
      </c>
      <c r="E541" s="180">
        <v>90</v>
      </c>
      <c r="F541" s="180">
        <v>10</v>
      </c>
      <c r="G541" s="180">
        <v>1</v>
      </c>
      <c r="H541" s="180">
        <v>1</v>
      </c>
      <c r="I541" s="180">
        <v>542</v>
      </c>
      <c r="J541" s="180">
        <v>407.75</v>
      </c>
      <c r="K541" s="180">
        <v>0</v>
      </c>
      <c r="L541" s="180">
        <v>1029.75</v>
      </c>
    </row>
    <row r="542" spans="1:12">
      <c r="A542" s="180">
        <v>2007</v>
      </c>
      <c r="B542" s="180" t="s">
        <v>178</v>
      </c>
      <c r="C542" s="180" t="s">
        <v>37</v>
      </c>
      <c r="D542" s="180" t="s">
        <v>176</v>
      </c>
      <c r="E542" s="180">
        <v>95</v>
      </c>
      <c r="F542" s="180">
        <v>1</v>
      </c>
      <c r="G542" s="180">
        <v>0</v>
      </c>
      <c r="H542" s="180">
        <v>0</v>
      </c>
      <c r="I542" s="180">
        <v>0</v>
      </c>
      <c r="J542" s="180">
        <v>0</v>
      </c>
      <c r="K542" s="180">
        <v>0</v>
      </c>
      <c r="L542" s="180">
        <v>0</v>
      </c>
    </row>
    <row r="543" spans="1:12">
      <c r="A543" s="180">
        <v>2007</v>
      </c>
      <c r="B543" s="180" t="s">
        <v>178</v>
      </c>
      <c r="C543" s="180" t="s">
        <v>37</v>
      </c>
      <c r="D543" s="180" t="s">
        <v>177</v>
      </c>
      <c r="E543" s="180">
        <v>0</v>
      </c>
      <c r="F543" s="180">
        <v>2332</v>
      </c>
      <c r="G543" s="180">
        <v>30</v>
      </c>
      <c r="H543" s="180">
        <v>123</v>
      </c>
      <c r="I543" s="180">
        <v>62168.5</v>
      </c>
      <c r="J543" s="180">
        <v>11075.5</v>
      </c>
      <c r="K543" s="180">
        <v>639</v>
      </c>
      <c r="L543" s="180">
        <v>78686.3</v>
      </c>
    </row>
    <row r="544" spans="1:12">
      <c r="A544" s="180">
        <v>2007</v>
      </c>
      <c r="B544" s="180" t="s">
        <v>178</v>
      </c>
      <c r="C544" s="180" t="s">
        <v>37</v>
      </c>
      <c r="D544" s="180" t="s">
        <v>177</v>
      </c>
      <c r="E544" s="180">
        <v>5</v>
      </c>
      <c r="F544" s="180">
        <v>2419</v>
      </c>
      <c r="G544" s="180">
        <v>11</v>
      </c>
      <c r="H544" s="180">
        <v>14</v>
      </c>
      <c r="I544" s="180">
        <v>13707</v>
      </c>
      <c r="J544" s="180">
        <v>5282.35</v>
      </c>
      <c r="K544" s="180">
        <v>352.99</v>
      </c>
      <c r="L544" s="180">
        <v>23822.04</v>
      </c>
    </row>
    <row r="545" spans="1:12">
      <c r="A545" s="180">
        <v>2007</v>
      </c>
      <c r="B545" s="180" t="s">
        <v>178</v>
      </c>
      <c r="C545" s="180" t="s">
        <v>37</v>
      </c>
      <c r="D545" s="180" t="s">
        <v>177</v>
      </c>
      <c r="E545" s="180">
        <v>10</v>
      </c>
      <c r="F545" s="180">
        <v>2583</v>
      </c>
      <c r="G545" s="180">
        <v>11</v>
      </c>
      <c r="H545" s="180">
        <v>26</v>
      </c>
      <c r="I545" s="180">
        <v>13026.5</v>
      </c>
      <c r="J545" s="180">
        <v>1972.8</v>
      </c>
      <c r="K545" s="180">
        <v>0</v>
      </c>
      <c r="L545" s="180">
        <v>16604.900000000001</v>
      </c>
    </row>
    <row r="546" spans="1:12">
      <c r="A546" s="180">
        <v>2007</v>
      </c>
      <c r="B546" s="180" t="s">
        <v>178</v>
      </c>
      <c r="C546" s="180" t="s">
        <v>37</v>
      </c>
      <c r="D546" s="180" t="s">
        <v>177</v>
      </c>
      <c r="E546" s="180">
        <v>15</v>
      </c>
      <c r="F546" s="180">
        <v>2608</v>
      </c>
      <c r="G546" s="180">
        <v>38</v>
      </c>
      <c r="H546" s="180">
        <v>53</v>
      </c>
      <c r="I546" s="180">
        <v>45940</v>
      </c>
      <c r="J546" s="180">
        <v>15004.15</v>
      </c>
      <c r="K546" s="180">
        <v>2758</v>
      </c>
      <c r="L546" s="180">
        <v>72496.850000000006</v>
      </c>
    </row>
    <row r="547" spans="1:12">
      <c r="A547" s="180">
        <v>2007</v>
      </c>
      <c r="B547" s="180" t="s">
        <v>178</v>
      </c>
      <c r="C547" s="180" t="s">
        <v>37</v>
      </c>
      <c r="D547" s="180" t="s">
        <v>177</v>
      </c>
      <c r="E547" s="180">
        <v>20</v>
      </c>
      <c r="F547" s="180">
        <v>2133</v>
      </c>
      <c r="G547" s="180">
        <v>76</v>
      </c>
      <c r="H547" s="180">
        <v>194</v>
      </c>
      <c r="I547" s="180">
        <v>132622.9</v>
      </c>
      <c r="J547" s="180">
        <v>27265.24</v>
      </c>
      <c r="K547" s="180">
        <v>438.68</v>
      </c>
      <c r="L547" s="180">
        <v>171360.89</v>
      </c>
    </row>
    <row r="548" spans="1:12">
      <c r="A548" s="180">
        <v>2007</v>
      </c>
      <c r="B548" s="180" t="s">
        <v>178</v>
      </c>
      <c r="C548" s="180" t="s">
        <v>37</v>
      </c>
      <c r="D548" s="180" t="s">
        <v>177</v>
      </c>
      <c r="E548" s="180">
        <v>25</v>
      </c>
      <c r="F548" s="180">
        <v>2402</v>
      </c>
      <c r="G548" s="180">
        <v>116</v>
      </c>
      <c r="H548" s="180">
        <v>379</v>
      </c>
      <c r="I548" s="180">
        <v>254772</v>
      </c>
      <c r="J548" s="180">
        <v>54263.21</v>
      </c>
      <c r="K548" s="180">
        <v>3611.1</v>
      </c>
      <c r="L548" s="180">
        <v>342078.3</v>
      </c>
    </row>
    <row r="549" spans="1:12">
      <c r="A549" s="180">
        <v>2007</v>
      </c>
      <c r="B549" s="180" t="s">
        <v>178</v>
      </c>
      <c r="C549" s="180" t="s">
        <v>37</v>
      </c>
      <c r="D549" s="180" t="s">
        <v>177</v>
      </c>
      <c r="E549" s="180">
        <v>30</v>
      </c>
      <c r="F549" s="180">
        <v>3004</v>
      </c>
      <c r="G549" s="180">
        <v>164</v>
      </c>
      <c r="H549" s="180">
        <v>474</v>
      </c>
      <c r="I549" s="180">
        <v>335862.9</v>
      </c>
      <c r="J549" s="180">
        <v>82209.06</v>
      </c>
      <c r="K549" s="180">
        <v>41789.230000000003</v>
      </c>
      <c r="L549" s="180">
        <v>507803.64</v>
      </c>
    </row>
    <row r="550" spans="1:12">
      <c r="A550" s="180">
        <v>2007</v>
      </c>
      <c r="B550" s="180" t="s">
        <v>178</v>
      </c>
      <c r="C550" s="180" t="s">
        <v>37</v>
      </c>
      <c r="D550" s="180" t="s">
        <v>177</v>
      </c>
      <c r="E550" s="180">
        <v>35</v>
      </c>
      <c r="F550" s="180">
        <v>3346</v>
      </c>
      <c r="G550" s="180">
        <v>181</v>
      </c>
      <c r="H550" s="180">
        <v>620</v>
      </c>
      <c r="I550" s="180">
        <v>397324.2</v>
      </c>
      <c r="J550" s="180">
        <v>86816.26</v>
      </c>
      <c r="K550" s="180">
        <v>26841.9</v>
      </c>
      <c r="L550" s="180">
        <v>589907.61</v>
      </c>
    </row>
    <row r="551" spans="1:12">
      <c r="A551" s="180">
        <v>2007</v>
      </c>
      <c r="B551" s="180" t="s">
        <v>178</v>
      </c>
      <c r="C551" s="180" t="s">
        <v>37</v>
      </c>
      <c r="D551" s="180" t="s">
        <v>177</v>
      </c>
      <c r="E551" s="180">
        <v>40</v>
      </c>
      <c r="F551" s="180">
        <v>3192</v>
      </c>
      <c r="G551" s="180">
        <v>127</v>
      </c>
      <c r="H551" s="180">
        <v>446</v>
      </c>
      <c r="I551" s="180">
        <v>275865.55</v>
      </c>
      <c r="J551" s="180">
        <v>62042.8</v>
      </c>
      <c r="K551" s="180">
        <v>18900.98</v>
      </c>
      <c r="L551" s="180">
        <v>395490.49</v>
      </c>
    </row>
    <row r="552" spans="1:12">
      <c r="A552" s="180">
        <v>2007</v>
      </c>
      <c r="B552" s="180" t="s">
        <v>178</v>
      </c>
      <c r="C552" s="180" t="s">
        <v>37</v>
      </c>
      <c r="D552" s="180" t="s">
        <v>177</v>
      </c>
      <c r="E552" s="180">
        <v>45</v>
      </c>
      <c r="F552" s="180">
        <v>3351</v>
      </c>
      <c r="G552" s="180">
        <v>141</v>
      </c>
      <c r="H552" s="180">
        <v>304</v>
      </c>
      <c r="I552" s="180">
        <v>260323.25</v>
      </c>
      <c r="J552" s="180">
        <v>61017.47</v>
      </c>
      <c r="K552" s="180">
        <v>42568.2</v>
      </c>
      <c r="L552" s="180">
        <v>424459.51</v>
      </c>
    </row>
    <row r="553" spans="1:12">
      <c r="A553" s="180">
        <v>2007</v>
      </c>
      <c r="B553" s="180" t="s">
        <v>178</v>
      </c>
      <c r="C553" s="180" t="s">
        <v>37</v>
      </c>
      <c r="D553" s="180" t="s">
        <v>177</v>
      </c>
      <c r="E553" s="180">
        <v>50</v>
      </c>
      <c r="F553" s="180">
        <v>3110</v>
      </c>
      <c r="G553" s="180">
        <v>142</v>
      </c>
      <c r="H553" s="180">
        <v>301</v>
      </c>
      <c r="I553" s="180">
        <v>248209.4</v>
      </c>
      <c r="J553" s="180">
        <v>73211.28</v>
      </c>
      <c r="K553" s="180">
        <v>29634</v>
      </c>
      <c r="L553" s="180">
        <v>447522.89</v>
      </c>
    </row>
    <row r="554" spans="1:12">
      <c r="A554" s="180">
        <v>2007</v>
      </c>
      <c r="B554" s="180" t="s">
        <v>178</v>
      </c>
      <c r="C554" s="180" t="s">
        <v>37</v>
      </c>
      <c r="D554" s="180" t="s">
        <v>177</v>
      </c>
      <c r="E554" s="180">
        <v>55</v>
      </c>
      <c r="F554" s="180">
        <v>2592</v>
      </c>
      <c r="G554" s="180">
        <v>180</v>
      </c>
      <c r="H554" s="180">
        <v>415</v>
      </c>
      <c r="I554" s="180">
        <v>303538.25</v>
      </c>
      <c r="J554" s="180">
        <v>69961.37</v>
      </c>
      <c r="K554" s="180">
        <v>85272.35</v>
      </c>
      <c r="L554" s="180">
        <v>509908.27</v>
      </c>
    </row>
    <row r="555" spans="1:12">
      <c r="A555" s="180">
        <v>2007</v>
      </c>
      <c r="B555" s="180" t="s">
        <v>178</v>
      </c>
      <c r="C555" s="180" t="s">
        <v>37</v>
      </c>
      <c r="D555" s="180" t="s">
        <v>177</v>
      </c>
      <c r="E555" s="180">
        <v>60</v>
      </c>
      <c r="F555" s="180">
        <v>1582</v>
      </c>
      <c r="G555" s="180">
        <v>136</v>
      </c>
      <c r="H555" s="180">
        <v>308</v>
      </c>
      <c r="I555" s="180">
        <v>233527.48</v>
      </c>
      <c r="J555" s="180">
        <v>57075.53</v>
      </c>
      <c r="K555" s="180">
        <v>33366.6</v>
      </c>
      <c r="L555" s="180">
        <v>360961.22</v>
      </c>
    </row>
    <row r="556" spans="1:12">
      <c r="A556" s="180">
        <v>2007</v>
      </c>
      <c r="B556" s="180" t="s">
        <v>178</v>
      </c>
      <c r="C556" s="180" t="s">
        <v>37</v>
      </c>
      <c r="D556" s="180" t="s">
        <v>177</v>
      </c>
      <c r="E556" s="180">
        <v>65</v>
      </c>
      <c r="F556" s="180">
        <v>791</v>
      </c>
      <c r="G556" s="180">
        <v>70</v>
      </c>
      <c r="H556" s="180">
        <v>163</v>
      </c>
      <c r="I556" s="180">
        <v>142805.64000000001</v>
      </c>
      <c r="J556" s="180">
        <v>34409.1</v>
      </c>
      <c r="K556" s="180">
        <v>28975.02</v>
      </c>
      <c r="L556" s="180">
        <v>226595.6</v>
      </c>
    </row>
    <row r="557" spans="1:12">
      <c r="A557" s="180">
        <v>2007</v>
      </c>
      <c r="B557" s="180" t="s">
        <v>178</v>
      </c>
      <c r="C557" s="180" t="s">
        <v>37</v>
      </c>
      <c r="D557" s="180" t="s">
        <v>177</v>
      </c>
      <c r="E557" s="180">
        <v>70</v>
      </c>
      <c r="F557" s="180">
        <v>350</v>
      </c>
      <c r="G557" s="180">
        <v>44</v>
      </c>
      <c r="H557" s="180">
        <v>268</v>
      </c>
      <c r="I557" s="180">
        <v>111884</v>
      </c>
      <c r="J557" s="180">
        <v>22925.24</v>
      </c>
      <c r="K557" s="180">
        <v>30398.31</v>
      </c>
      <c r="L557" s="180">
        <v>174440.78</v>
      </c>
    </row>
    <row r="558" spans="1:12">
      <c r="A558" s="180">
        <v>2007</v>
      </c>
      <c r="B558" s="180" t="s">
        <v>178</v>
      </c>
      <c r="C558" s="180" t="s">
        <v>37</v>
      </c>
      <c r="D558" s="180" t="s">
        <v>177</v>
      </c>
      <c r="E558" s="180">
        <v>75</v>
      </c>
      <c r="F558" s="180">
        <v>218</v>
      </c>
      <c r="G558" s="180">
        <v>25</v>
      </c>
      <c r="H558" s="180">
        <v>152</v>
      </c>
      <c r="I558" s="180">
        <v>87901</v>
      </c>
      <c r="J558" s="180">
        <v>17232.12</v>
      </c>
      <c r="K558" s="180">
        <v>31334.799999999999</v>
      </c>
      <c r="L558" s="180">
        <v>139346.72</v>
      </c>
    </row>
    <row r="559" spans="1:12">
      <c r="A559" s="180">
        <v>2007</v>
      </c>
      <c r="B559" s="180" t="s">
        <v>178</v>
      </c>
      <c r="C559" s="180" t="s">
        <v>37</v>
      </c>
      <c r="D559" s="180" t="s">
        <v>177</v>
      </c>
      <c r="E559" s="180">
        <v>80</v>
      </c>
      <c r="F559" s="180">
        <v>113</v>
      </c>
      <c r="G559" s="180">
        <v>22</v>
      </c>
      <c r="H559" s="180">
        <v>125</v>
      </c>
      <c r="I559" s="180">
        <v>51409</v>
      </c>
      <c r="J559" s="180">
        <v>8101.69</v>
      </c>
      <c r="K559" s="180">
        <v>11171</v>
      </c>
      <c r="L559" s="180">
        <v>74104.100000000006</v>
      </c>
    </row>
    <row r="560" spans="1:12">
      <c r="A560" s="180">
        <v>2007</v>
      </c>
      <c r="B560" s="180" t="s">
        <v>178</v>
      </c>
      <c r="C560" s="180" t="s">
        <v>37</v>
      </c>
      <c r="D560" s="180" t="s">
        <v>177</v>
      </c>
      <c r="E560" s="180">
        <v>85</v>
      </c>
      <c r="F560" s="180">
        <v>57</v>
      </c>
      <c r="G560" s="180">
        <v>5</v>
      </c>
      <c r="H560" s="180">
        <v>22</v>
      </c>
      <c r="I560" s="180">
        <v>14689</v>
      </c>
      <c r="J560" s="180">
        <v>2462.1</v>
      </c>
      <c r="K560" s="180">
        <v>210</v>
      </c>
      <c r="L560" s="180">
        <v>18705.25</v>
      </c>
    </row>
    <row r="561" spans="1:12">
      <c r="A561" s="180">
        <v>2007</v>
      </c>
      <c r="B561" s="180" t="s">
        <v>178</v>
      </c>
      <c r="C561" s="180" t="s">
        <v>37</v>
      </c>
      <c r="D561" s="180" t="s">
        <v>177</v>
      </c>
      <c r="E561" s="180">
        <v>90</v>
      </c>
      <c r="F561" s="180">
        <v>18</v>
      </c>
      <c r="G561" s="180">
        <v>1</v>
      </c>
      <c r="H561" s="180">
        <v>7</v>
      </c>
      <c r="I561" s="180">
        <v>4327</v>
      </c>
      <c r="J561" s="180">
        <v>592.9</v>
      </c>
      <c r="K561" s="180">
        <v>0</v>
      </c>
      <c r="L561" s="180">
        <v>4919.8999999999996</v>
      </c>
    </row>
    <row r="562" spans="1:12">
      <c r="A562" s="180">
        <v>2007</v>
      </c>
      <c r="B562" s="180" t="s">
        <v>178</v>
      </c>
      <c r="C562" s="180" t="s">
        <v>37</v>
      </c>
      <c r="D562" s="180" t="s">
        <v>177</v>
      </c>
      <c r="E562" s="180">
        <v>95</v>
      </c>
      <c r="F562" s="180">
        <v>6</v>
      </c>
      <c r="G562" s="180">
        <v>1</v>
      </c>
      <c r="H562" s="180">
        <v>15</v>
      </c>
      <c r="I562" s="180">
        <v>4416</v>
      </c>
      <c r="J562" s="180">
        <v>207.15</v>
      </c>
      <c r="K562" s="180">
        <v>0</v>
      </c>
      <c r="L562" s="180">
        <v>4794.8500000000004</v>
      </c>
    </row>
    <row r="563" spans="1:12">
      <c r="A563" s="180">
        <v>2007</v>
      </c>
      <c r="B563" s="180" t="s">
        <v>179</v>
      </c>
      <c r="C563" s="180" t="s">
        <v>31</v>
      </c>
      <c r="D563" s="180" t="s">
        <v>176</v>
      </c>
      <c r="E563" s="180">
        <v>0</v>
      </c>
      <c r="F563" s="180">
        <v>98522</v>
      </c>
      <c r="G563" s="180">
        <v>4756</v>
      </c>
      <c r="H563" s="180">
        <v>13646</v>
      </c>
      <c r="I563" s="180">
        <v>5983856.5999999996</v>
      </c>
      <c r="J563" s="180">
        <v>1046968.24</v>
      </c>
      <c r="K563" s="180">
        <v>109601.68</v>
      </c>
      <c r="L563" s="180">
        <v>8369514.7699999996</v>
      </c>
    </row>
    <row r="564" spans="1:12">
      <c r="A564" s="180">
        <v>2007</v>
      </c>
      <c r="B564" s="180" t="s">
        <v>179</v>
      </c>
      <c r="C564" s="180" t="s">
        <v>31</v>
      </c>
      <c r="D564" s="180" t="s">
        <v>176</v>
      </c>
      <c r="E564" s="180">
        <v>5</v>
      </c>
      <c r="F564" s="180">
        <v>102222</v>
      </c>
      <c r="G564" s="180">
        <v>1926</v>
      </c>
      <c r="H564" s="180">
        <v>2936</v>
      </c>
      <c r="I564" s="180">
        <v>1667872.16</v>
      </c>
      <c r="J564" s="180">
        <v>411929.49</v>
      </c>
      <c r="K564" s="180">
        <v>210269.23</v>
      </c>
      <c r="L564" s="180">
        <v>2921302.47</v>
      </c>
    </row>
    <row r="565" spans="1:12">
      <c r="A565" s="180">
        <v>2007</v>
      </c>
      <c r="B565" s="180" t="s">
        <v>179</v>
      </c>
      <c r="C565" s="180" t="s">
        <v>31</v>
      </c>
      <c r="D565" s="180" t="s">
        <v>176</v>
      </c>
      <c r="E565" s="180">
        <v>10</v>
      </c>
      <c r="F565" s="180">
        <v>107697</v>
      </c>
      <c r="G565" s="180">
        <v>1598</v>
      </c>
      <c r="H565" s="180">
        <v>3208</v>
      </c>
      <c r="I565" s="180">
        <v>1658861.73</v>
      </c>
      <c r="J565" s="180">
        <v>378610.72</v>
      </c>
      <c r="K565" s="180">
        <v>227278.12</v>
      </c>
      <c r="L565" s="180">
        <v>2780549.98</v>
      </c>
    </row>
    <row r="566" spans="1:12">
      <c r="A566" s="180">
        <v>2007</v>
      </c>
      <c r="B566" s="180" t="s">
        <v>179</v>
      </c>
      <c r="C566" s="180" t="s">
        <v>31</v>
      </c>
      <c r="D566" s="180" t="s">
        <v>176</v>
      </c>
      <c r="E566" s="180">
        <v>15</v>
      </c>
      <c r="F566" s="180">
        <v>116766</v>
      </c>
      <c r="G566" s="180">
        <v>2660</v>
      </c>
      <c r="H566" s="180">
        <v>5087</v>
      </c>
      <c r="I566" s="180">
        <v>3498798.22</v>
      </c>
      <c r="J566" s="180">
        <v>745348.27</v>
      </c>
      <c r="K566" s="180">
        <v>592462.29</v>
      </c>
      <c r="L566" s="180">
        <v>6168074.9299999997</v>
      </c>
    </row>
    <row r="567" spans="1:12">
      <c r="A567" s="180">
        <v>2007</v>
      </c>
      <c r="B567" s="180" t="s">
        <v>179</v>
      </c>
      <c r="C567" s="180" t="s">
        <v>31</v>
      </c>
      <c r="D567" s="180" t="s">
        <v>176</v>
      </c>
      <c r="E567" s="180">
        <v>20</v>
      </c>
      <c r="F567" s="180">
        <v>83045</v>
      </c>
      <c r="G567" s="180">
        <v>2187</v>
      </c>
      <c r="H567" s="180">
        <v>4119</v>
      </c>
      <c r="I567" s="180">
        <v>2871051.64</v>
      </c>
      <c r="J567" s="180">
        <v>654558.91</v>
      </c>
      <c r="K567" s="180">
        <v>483916.99</v>
      </c>
      <c r="L567" s="180">
        <v>5272966.8099999996</v>
      </c>
    </row>
    <row r="568" spans="1:12">
      <c r="A568" s="180">
        <v>2007</v>
      </c>
      <c r="B568" s="180" t="s">
        <v>179</v>
      </c>
      <c r="C568" s="180" t="s">
        <v>31</v>
      </c>
      <c r="D568" s="180" t="s">
        <v>176</v>
      </c>
      <c r="E568" s="180">
        <v>25</v>
      </c>
      <c r="F568" s="180">
        <v>73567</v>
      </c>
      <c r="G568" s="180">
        <v>1580</v>
      </c>
      <c r="H568" s="180">
        <v>2999</v>
      </c>
      <c r="I568" s="180">
        <v>2064374.67</v>
      </c>
      <c r="J568" s="180">
        <v>535234.93000000005</v>
      </c>
      <c r="K568" s="180">
        <v>289264.24</v>
      </c>
      <c r="L568" s="180">
        <v>3936255.13</v>
      </c>
    </row>
    <row r="569" spans="1:12">
      <c r="A569" s="180">
        <v>2007</v>
      </c>
      <c r="B569" s="180" t="s">
        <v>179</v>
      </c>
      <c r="C569" s="180" t="s">
        <v>31</v>
      </c>
      <c r="D569" s="180" t="s">
        <v>176</v>
      </c>
      <c r="E569" s="180">
        <v>30</v>
      </c>
      <c r="F569" s="180">
        <v>105142</v>
      </c>
      <c r="G569" s="180">
        <v>2599</v>
      </c>
      <c r="H569" s="180">
        <v>4990</v>
      </c>
      <c r="I569" s="180">
        <v>3328864.82</v>
      </c>
      <c r="J569" s="180">
        <v>815586.55</v>
      </c>
      <c r="K569" s="180">
        <v>633709.17000000004</v>
      </c>
      <c r="L569" s="180">
        <v>6252974.7599999998</v>
      </c>
    </row>
    <row r="570" spans="1:12">
      <c r="A570" s="180">
        <v>2007</v>
      </c>
      <c r="B570" s="180" t="s">
        <v>179</v>
      </c>
      <c r="C570" s="180" t="s">
        <v>31</v>
      </c>
      <c r="D570" s="180" t="s">
        <v>176</v>
      </c>
      <c r="E570" s="180">
        <v>35</v>
      </c>
      <c r="F570" s="180">
        <v>121162</v>
      </c>
      <c r="G570" s="180">
        <v>3601</v>
      </c>
      <c r="H570" s="180">
        <v>6786</v>
      </c>
      <c r="I570" s="180">
        <v>4669888.37</v>
      </c>
      <c r="J570" s="180">
        <v>1154181.82</v>
      </c>
      <c r="K570" s="180">
        <v>662188.55000000005</v>
      </c>
      <c r="L570" s="180">
        <v>8329109.9100000001</v>
      </c>
    </row>
    <row r="571" spans="1:12">
      <c r="A571" s="180">
        <v>2007</v>
      </c>
      <c r="B571" s="180" t="s">
        <v>179</v>
      </c>
      <c r="C571" s="180" t="s">
        <v>31</v>
      </c>
      <c r="D571" s="180" t="s">
        <v>176</v>
      </c>
      <c r="E571" s="180">
        <v>40</v>
      </c>
      <c r="F571" s="180">
        <v>120933</v>
      </c>
      <c r="G571" s="180">
        <v>4364</v>
      </c>
      <c r="H571" s="180">
        <v>8577</v>
      </c>
      <c r="I571" s="180">
        <v>5635107.3600000003</v>
      </c>
      <c r="J571" s="180">
        <v>1426117.69</v>
      </c>
      <c r="K571" s="180">
        <v>957689.69</v>
      </c>
      <c r="L571" s="180">
        <v>10291375.880000001</v>
      </c>
    </row>
    <row r="572" spans="1:12">
      <c r="A572" s="180">
        <v>2007</v>
      </c>
      <c r="B572" s="180" t="s">
        <v>179</v>
      </c>
      <c r="C572" s="180" t="s">
        <v>31</v>
      </c>
      <c r="D572" s="180" t="s">
        <v>176</v>
      </c>
      <c r="E572" s="180">
        <v>45</v>
      </c>
      <c r="F572" s="180">
        <v>131373</v>
      </c>
      <c r="G572" s="180">
        <v>5685</v>
      </c>
      <c r="H572" s="180">
        <v>11657</v>
      </c>
      <c r="I572" s="180">
        <v>8113726.2199999997</v>
      </c>
      <c r="J572" s="180">
        <v>2195951.79</v>
      </c>
      <c r="K572" s="180">
        <v>1545497.18</v>
      </c>
      <c r="L572" s="180">
        <v>14552567</v>
      </c>
    </row>
    <row r="573" spans="1:12">
      <c r="A573" s="180">
        <v>2007</v>
      </c>
      <c r="B573" s="180" t="s">
        <v>179</v>
      </c>
      <c r="C573" s="180" t="s">
        <v>31</v>
      </c>
      <c r="D573" s="180" t="s">
        <v>176</v>
      </c>
      <c r="E573" s="180">
        <v>50</v>
      </c>
      <c r="F573" s="180">
        <v>127755</v>
      </c>
      <c r="G573" s="180">
        <v>7542</v>
      </c>
      <c r="H573" s="180">
        <v>14848</v>
      </c>
      <c r="I573" s="180">
        <v>11007719.82</v>
      </c>
      <c r="J573" s="180">
        <v>2863429.89</v>
      </c>
      <c r="K573" s="180">
        <v>2869706.67</v>
      </c>
      <c r="L573" s="180">
        <v>19930338.09</v>
      </c>
    </row>
    <row r="574" spans="1:12">
      <c r="A574" s="180">
        <v>2007</v>
      </c>
      <c r="B574" s="180" t="s">
        <v>179</v>
      </c>
      <c r="C574" s="180" t="s">
        <v>31</v>
      </c>
      <c r="D574" s="180" t="s">
        <v>176</v>
      </c>
      <c r="E574" s="180">
        <v>55</v>
      </c>
      <c r="F574" s="180">
        <v>124015</v>
      </c>
      <c r="G574" s="180">
        <v>10469</v>
      </c>
      <c r="H574" s="180">
        <v>21880</v>
      </c>
      <c r="I574" s="180">
        <v>16720273.060000001</v>
      </c>
      <c r="J574" s="180">
        <v>4208136.1500000004</v>
      </c>
      <c r="K574" s="180">
        <v>4479332.2699999996</v>
      </c>
      <c r="L574" s="180">
        <v>30042405.289999999</v>
      </c>
    </row>
    <row r="575" spans="1:12">
      <c r="A575" s="180">
        <v>2007</v>
      </c>
      <c r="B575" s="180" t="s">
        <v>179</v>
      </c>
      <c r="C575" s="180" t="s">
        <v>31</v>
      </c>
      <c r="D575" s="180" t="s">
        <v>176</v>
      </c>
      <c r="E575" s="180">
        <v>60</v>
      </c>
      <c r="F575" s="180">
        <v>106860</v>
      </c>
      <c r="G575" s="180">
        <v>11615</v>
      </c>
      <c r="H575" s="180">
        <v>27568</v>
      </c>
      <c r="I575" s="180">
        <v>21593438.879999999</v>
      </c>
      <c r="J575" s="180">
        <v>5040798.79</v>
      </c>
      <c r="K575" s="180">
        <v>6312008.9900000002</v>
      </c>
      <c r="L575" s="180">
        <v>38272913.289999999</v>
      </c>
    </row>
    <row r="576" spans="1:12">
      <c r="A576" s="180">
        <v>2007</v>
      </c>
      <c r="B576" s="180" t="s">
        <v>179</v>
      </c>
      <c r="C576" s="180" t="s">
        <v>31</v>
      </c>
      <c r="D576" s="180" t="s">
        <v>176</v>
      </c>
      <c r="E576" s="180">
        <v>65</v>
      </c>
      <c r="F576" s="180">
        <v>72852</v>
      </c>
      <c r="G576" s="180">
        <v>11609</v>
      </c>
      <c r="H576" s="180">
        <v>28279</v>
      </c>
      <c r="I576" s="180">
        <v>21841849.949999999</v>
      </c>
      <c r="J576" s="180">
        <v>5081408.5199999996</v>
      </c>
      <c r="K576" s="180">
        <v>7112936.6200000001</v>
      </c>
      <c r="L576" s="180">
        <v>38771487.100000001</v>
      </c>
    </row>
    <row r="577" spans="1:12">
      <c r="A577" s="180">
        <v>2007</v>
      </c>
      <c r="B577" s="180" t="s">
        <v>179</v>
      </c>
      <c r="C577" s="180" t="s">
        <v>31</v>
      </c>
      <c r="D577" s="180" t="s">
        <v>176</v>
      </c>
      <c r="E577" s="180">
        <v>70</v>
      </c>
      <c r="F577" s="180">
        <v>51287</v>
      </c>
      <c r="G577" s="180">
        <v>10418</v>
      </c>
      <c r="H577" s="180">
        <v>29899</v>
      </c>
      <c r="I577" s="180">
        <v>21224496.809999999</v>
      </c>
      <c r="J577" s="180">
        <v>4791100.5199999996</v>
      </c>
      <c r="K577" s="180">
        <v>6408131.8099999996</v>
      </c>
      <c r="L577" s="180">
        <v>36303710.329999998</v>
      </c>
    </row>
    <row r="578" spans="1:12">
      <c r="A578" s="180">
        <v>2007</v>
      </c>
      <c r="B578" s="180" t="s">
        <v>179</v>
      </c>
      <c r="C578" s="180" t="s">
        <v>31</v>
      </c>
      <c r="D578" s="180" t="s">
        <v>176</v>
      </c>
      <c r="E578" s="180">
        <v>75</v>
      </c>
      <c r="F578" s="180">
        <v>39453</v>
      </c>
      <c r="G578" s="180">
        <v>10753</v>
      </c>
      <c r="H578" s="180">
        <v>34197</v>
      </c>
      <c r="I578" s="180">
        <v>22202928.010000002</v>
      </c>
      <c r="J578" s="180">
        <v>4671812.76</v>
      </c>
      <c r="K578" s="180">
        <v>6348073.1900000004</v>
      </c>
      <c r="L578" s="180">
        <v>36221578.689999998</v>
      </c>
    </row>
    <row r="579" spans="1:12">
      <c r="A579" s="180">
        <v>2007</v>
      </c>
      <c r="B579" s="180" t="s">
        <v>179</v>
      </c>
      <c r="C579" s="180" t="s">
        <v>31</v>
      </c>
      <c r="D579" s="180" t="s">
        <v>176</v>
      </c>
      <c r="E579" s="180">
        <v>80</v>
      </c>
      <c r="F579" s="180">
        <v>22078</v>
      </c>
      <c r="G579" s="180">
        <v>6123</v>
      </c>
      <c r="H579" s="180">
        <v>23966</v>
      </c>
      <c r="I579" s="180">
        <v>13504315.689999999</v>
      </c>
      <c r="J579" s="180">
        <v>2496420.17</v>
      </c>
      <c r="K579" s="180">
        <v>3100547.21</v>
      </c>
      <c r="L579" s="180">
        <v>20562347.210000001</v>
      </c>
    </row>
    <row r="580" spans="1:12">
      <c r="A580" s="180">
        <v>2007</v>
      </c>
      <c r="B580" s="180" t="s">
        <v>179</v>
      </c>
      <c r="C580" s="180" t="s">
        <v>31</v>
      </c>
      <c r="D580" s="180" t="s">
        <v>176</v>
      </c>
      <c r="E580" s="180">
        <v>85</v>
      </c>
      <c r="F580" s="180">
        <v>7330</v>
      </c>
      <c r="G580" s="180">
        <v>2007</v>
      </c>
      <c r="H580" s="180">
        <v>10946</v>
      </c>
      <c r="I580" s="180">
        <v>5270724.74</v>
      </c>
      <c r="J580" s="180">
        <v>777029.95</v>
      </c>
      <c r="K580" s="180">
        <v>882390.89</v>
      </c>
      <c r="L580" s="180">
        <v>7388933.3399999999</v>
      </c>
    </row>
    <row r="581" spans="1:12">
      <c r="A581" s="180">
        <v>2007</v>
      </c>
      <c r="B581" s="180" t="s">
        <v>179</v>
      </c>
      <c r="C581" s="180" t="s">
        <v>31</v>
      </c>
      <c r="D581" s="180" t="s">
        <v>176</v>
      </c>
      <c r="E581" s="180">
        <v>90</v>
      </c>
      <c r="F581" s="180">
        <v>2435</v>
      </c>
      <c r="G581" s="180">
        <v>589</v>
      </c>
      <c r="H581" s="180">
        <v>4637</v>
      </c>
      <c r="I581" s="180">
        <v>1959341.42</v>
      </c>
      <c r="J581" s="180">
        <v>248284.22</v>
      </c>
      <c r="K581" s="180">
        <v>202133.96</v>
      </c>
      <c r="L581" s="180">
        <v>2526351.89</v>
      </c>
    </row>
    <row r="582" spans="1:12">
      <c r="A582" s="180">
        <v>2007</v>
      </c>
      <c r="B582" s="180" t="s">
        <v>179</v>
      </c>
      <c r="C582" s="180" t="s">
        <v>31</v>
      </c>
      <c r="D582" s="180" t="s">
        <v>176</v>
      </c>
      <c r="E582" s="180">
        <v>95</v>
      </c>
      <c r="F582" s="180">
        <v>512</v>
      </c>
      <c r="G582" s="180">
        <v>133</v>
      </c>
      <c r="H582" s="180">
        <v>1404</v>
      </c>
      <c r="I582" s="180">
        <v>535034.80000000005</v>
      </c>
      <c r="J582" s="180">
        <v>43795.96</v>
      </c>
      <c r="K582" s="180">
        <v>15019.9</v>
      </c>
      <c r="L582" s="180">
        <v>616994.82999999996</v>
      </c>
    </row>
    <row r="583" spans="1:12">
      <c r="A583" s="180">
        <v>2007</v>
      </c>
      <c r="B583" s="180" t="s">
        <v>179</v>
      </c>
      <c r="C583" s="180" t="s">
        <v>31</v>
      </c>
      <c r="D583" s="180" t="s">
        <v>177</v>
      </c>
      <c r="E583" s="180">
        <v>0</v>
      </c>
      <c r="F583" s="180">
        <v>92328</v>
      </c>
      <c r="G583" s="180">
        <v>3274</v>
      </c>
      <c r="H583" s="180">
        <v>10983</v>
      </c>
      <c r="I583" s="180">
        <v>4772110.9400000004</v>
      </c>
      <c r="J583" s="180">
        <v>731276.4</v>
      </c>
      <c r="K583" s="180">
        <v>123540.11</v>
      </c>
      <c r="L583" s="180">
        <v>6417939.2300000004</v>
      </c>
    </row>
    <row r="584" spans="1:12">
      <c r="A584" s="180">
        <v>2007</v>
      </c>
      <c r="B584" s="180" t="s">
        <v>179</v>
      </c>
      <c r="C584" s="180" t="s">
        <v>31</v>
      </c>
      <c r="D584" s="180" t="s">
        <v>177</v>
      </c>
      <c r="E584" s="180">
        <v>5</v>
      </c>
      <c r="F584" s="180">
        <v>96153</v>
      </c>
      <c r="G584" s="180">
        <v>1443</v>
      </c>
      <c r="H584" s="180">
        <v>2329</v>
      </c>
      <c r="I584" s="180">
        <v>1299050.3700000001</v>
      </c>
      <c r="J584" s="180">
        <v>303612.68</v>
      </c>
      <c r="K584" s="180">
        <v>139085.26999999999</v>
      </c>
      <c r="L584" s="180">
        <v>2231365.13</v>
      </c>
    </row>
    <row r="585" spans="1:12">
      <c r="A585" s="180">
        <v>2007</v>
      </c>
      <c r="B585" s="180" t="s">
        <v>179</v>
      </c>
      <c r="C585" s="180" t="s">
        <v>31</v>
      </c>
      <c r="D585" s="180" t="s">
        <v>177</v>
      </c>
      <c r="E585" s="180">
        <v>10</v>
      </c>
      <c r="F585" s="180">
        <v>102245</v>
      </c>
      <c r="G585" s="180">
        <v>1336</v>
      </c>
      <c r="H585" s="180">
        <v>2814</v>
      </c>
      <c r="I585" s="180">
        <v>1432527.62</v>
      </c>
      <c r="J585" s="180">
        <v>306855.57</v>
      </c>
      <c r="K585" s="180">
        <v>220880.29</v>
      </c>
      <c r="L585" s="180">
        <v>2375827.7599999998</v>
      </c>
    </row>
    <row r="586" spans="1:12">
      <c r="A586" s="180">
        <v>2007</v>
      </c>
      <c r="B586" s="180" t="s">
        <v>179</v>
      </c>
      <c r="C586" s="180" t="s">
        <v>31</v>
      </c>
      <c r="D586" s="180" t="s">
        <v>177</v>
      </c>
      <c r="E586" s="180">
        <v>15</v>
      </c>
      <c r="F586" s="180">
        <v>110774</v>
      </c>
      <c r="G586" s="180">
        <v>2757</v>
      </c>
      <c r="H586" s="180">
        <v>6850</v>
      </c>
      <c r="I586" s="180">
        <v>4042525.41</v>
      </c>
      <c r="J586" s="180">
        <v>673260.93</v>
      </c>
      <c r="K586" s="180">
        <v>369038.39</v>
      </c>
      <c r="L586" s="180">
        <v>6158455.0199999996</v>
      </c>
    </row>
    <row r="587" spans="1:12">
      <c r="A587" s="180">
        <v>2007</v>
      </c>
      <c r="B587" s="180" t="s">
        <v>179</v>
      </c>
      <c r="C587" s="180" t="s">
        <v>31</v>
      </c>
      <c r="D587" s="180" t="s">
        <v>177</v>
      </c>
      <c r="E587" s="180">
        <v>20</v>
      </c>
      <c r="F587" s="180">
        <v>88142</v>
      </c>
      <c r="G587" s="180">
        <v>3474</v>
      </c>
      <c r="H587" s="180">
        <v>7581</v>
      </c>
      <c r="I587" s="180">
        <v>4752687.95</v>
      </c>
      <c r="J587" s="180">
        <v>904085.53</v>
      </c>
      <c r="K587" s="180">
        <v>334157.33</v>
      </c>
      <c r="L587" s="180">
        <v>7433677.8799999999</v>
      </c>
    </row>
    <row r="588" spans="1:12">
      <c r="A588" s="180">
        <v>2007</v>
      </c>
      <c r="B588" s="180" t="s">
        <v>179</v>
      </c>
      <c r="C588" s="180" t="s">
        <v>31</v>
      </c>
      <c r="D588" s="180" t="s">
        <v>177</v>
      </c>
      <c r="E588" s="180">
        <v>25</v>
      </c>
      <c r="F588" s="180">
        <v>89965</v>
      </c>
      <c r="G588" s="180">
        <v>4950</v>
      </c>
      <c r="H588" s="180">
        <v>14331</v>
      </c>
      <c r="I588" s="180">
        <v>9869848.1600000001</v>
      </c>
      <c r="J588" s="180">
        <v>2176944.21</v>
      </c>
      <c r="K588" s="180">
        <v>440480.67</v>
      </c>
      <c r="L588" s="180">
        <v>15146562.890000001</v>
      </c>
    </row>
    <row r="589" spans="1:12">
      <c r="A589" s="180">
        <v>2007</v>
      </c>
      <c r="B589" s="180" t="s">
        <v>179</v>
      </c>
      <c r="C589" s="180" t="s">
        <v>31</v>
      </c>
      <c r="D589" s="180" t="s">
        <v>177</v>
      </c>
      <c r="E589" s="180">
        <v>30</v>
      </c>
      <c r="F589" s="180">
        <v>120544</v>
      </c>
      <c r="G589" s="180">
        <v>9392</v>
      </c>
      <c r="H589" s="180">
        <v>26683</v>
      </c>
      <c r="I589" s="180">
        <v>19373752.809999999</v>
      </c>
      <c r="J589" s="180">
        <v>4004025.27</v>
      </c>
      <c r="K589" s="180">
        <v>658048.28</v>
      </c>
      <c r="L589" s="180">
        <v>29645903.390000001</v>
      </c>
    </row>
    <row r="590" spans="1:12">
      <c r="A590" s="180">
        <v>2007</v>
      </c>
      <c r="B590" s="180" t="s">
        <v>179</v>
      </c>
      <c r="C590" s="180" t="s">
        <v>31</v>
      </c>
      <c r="D590" s="180" t="s">
        <v>177</v>
      </c>
      <c r="E590" s="180">
        <v>35</v>
      </c>
      <c r="F590" s="180">
        <v>135998</v>
      </c>
      <c r="G590" s="180">
        <v>9703</v>
      </c>
      <c r="H590" s="180">
        <v>24843</v>
      </c>
      <c r="I590" s="180">
        <v>17931623.620000001</v>
      </c>
      <c r="J590" s="180">
        <v>3673679.12</v>
      </c>
      <c r="K590" s="180">
        <v>1061860.6499999999</v>
      </c>
      <c r="L590" s="180">
        <v>28507141.579999998</v>
      </c>
    </row>
    <row r="591" spans="1:12">
      <c r="A591" s="180">
        <v>2007</v>
      </c>
      <c r="B591" s="180" t="s">
        <v>179</v>
      </c>
      <c r="C591" s="180" t="s">
        <v>31</v>
      </c>
      <c r="D591" s="180" t="s">
        <v>177</v>
      </c>
      <c r="E591" s="180">
        <v>40</v>
      </c>
      <c r="F591" s="180">
        <v>130920</v>
      </c>
      <c r="G591" s="180">
        <v>7581</v>
      </c>
      <c r="H591" s="180">
        <v>16308</v>
      </c>
      <c r="I591" s="180">
        <v>11657791.1</v>
      </c>
      <c r="J591" s="180">
        <v>2593434.58</v>
      </c>
      <c r="K591" s="180">
        <v>1332856.1000000001</v>
      </c>
      <c r="L591" s="180">
        <v>19797972.039999999</v>
      </c>
    </row>
    <row r="592" spans="1:12">
      <c r="A592" s="180">
        <v>2007</v>
      </c>
      <c r="B592" s="180" t="s">
        <v>179</v>
      </c>
      <c r="C592" s="180" t="s">
        <v>31</v>
      </c>
      <c r="D592" s="180" t="s">
        <v>177</v>
      </c>
      <c r="E592" s="180">
        <v>45</v>
      </c>
      <c r="F592" s="180">
        <v>140993</v>
      </c>
      <c r="G592" s="180">
        <v>8153</v>
      </c>
      <c r="H592" s="180">
        <v>16703</v>
      </c>
      <c r="I592" s="180">
        <v>11976236.67</v>
      </c>
      <c r="J592" s="180">
        <v>2896821.88</v>
      </c>
      <c r="K592" s="180">
        <v>1739757.12</v>
      </c>
      <c r="L592" s="180">
        <v>20673470.969999999</v>
      </c>
    </row>
    <row r="593" spans="1:12">
      <c r="A593" s="180">
        <v>2007</v>
      </c>
      <c r="B593" s="180" t="s">
        <v>179</v>
      </c>
      <c r="C593" s="180" t="s">
        <v>31</v>
      </c>
      <c r="D593" s="180" t="s">
        <v>177</v>
      </c>
      <c r="E593" s="180">
        <v>50</v>
      </c>
      <c r="F593" s="180">
        <v>137028</v>
      </c>
      <c r="G593" s="180">
        <v>9947</v>
      </c>
      <c r="H593" s="180">
        <v>21361</v>
      </c>
      <c r="I593" s="180">
        <v>15061286.17</v>
      </c>
      <c r="J593" s="180">
        <v>3465479.89</v>
      </c>
      <c r="K593" s="180">
        <v>2823381.63</v>
      </c>
      <c r="L593" s="180">
        <v>25524371.34</v>
      </c>
    </row>
    <row r="594" spans="1:12">
      <c r="A594" s="180">
        <v>2007</v>
      </c>
      <c r="B594" s="180" t="s">
        <v>179</v>
      </c>
      <c r="C594" s="180" t="s">
        <v>31</v>
      </c>
      <c r="D594" s="180" t="s">
        <v>177</v>
      </c>
      <c r="E594" s="180">
        <v>55</v>
      </c>
      <c r="F594" s="180">
        <v>129044</v>
      </c>
      <c r="G594" s="180">
        <v>11525</v>
      </c>
      <c r="H594" s="180">
        <v>25852</v>
      </c>
      <c r="I594" s="180">
        <v>17872334.539999999</v>
      </c>
      <c r="J594" s="180">
        <v>4118022.34</v>
      </c>
      <c r="K594" s="180">
        <v>4358478.3899999997</v>
      </c>
      <c r="L594" s="180">
        <v>31005328.84</v>
      </c>
    </row>
    <row r="595" spans="1:12">
      <c r="A595" s="180">
        <v>2007</v>
      </c>
      <c r="B595" s="180" t="s">
        <v>179</v>
      </c>
      <c r="C595" s="180" t="s">
        <v>31</v>
      </c>
      <c r="D595" s="180" t="s">
        <v>177</v>
      </c>
      <c r="E595" s="180">
        <v>60</v>
      </c>
      <c r="F595" s="180">
        <v>107905</v>
      </c>
      <c r="G595" s="180">
        <v>11778</v>
      </c>
      <c r="H595" s="180">
        <v>28062</v>
      </c>
      <c r="I595" s="180">
        <v>19211731.079999998</v>
      </c>
      <c r="J595" s="180">
        <v>4274994.8099999996</v>
      </c>
      <c r="K595" s="180">
        <v>4947109.28</v>
      </c>
      <c r="L595" s="180">
        <v>33261138.530000001</v>
      </c>
    </row>
    <row r="596" spans="1:12">
      <c r="A596" s="180">
        <v>2007</v>
      </c>
      <c r="B596" s="180" t="s">
        <v>179</v>
      </c>
      <c r="C596" s="180" t="s">
        <v>31</v>
      </c>
      <c r="D596" s="180" t="s">
        <v>177</v>
      </c>
      <c r="E596" s="180">
        <v>65</v>
      </c>
      <c r="F596" s="180">
        <v>72020</v>
      </c>
      <c r="G596" s="180">
        <v>10428</v>
      </c>
      <c r="H596" s="180">
        <v>28137</v>
      </c>
      <c r="I596" s="180">
        <v>19184775.280000001</v>
      </c>
      <c r="J596" s="180">
        <v>4016916.05</v>
      </c>
      <c r="K596" s="180">
        <v>5387182.8399999999</v>
      </c>
      <c r="L596" s="180">
        <v>32403954.34</v>
      </c>
    </row>
    <row r="597" spans="1:12">
      <c r="A597" s="180">
        <v>2007</v>
      </c>
      <c r="B597" s="180" t="s">
        <v>179</v>
      </c>
      <c r="C597" s="180" t="s">
        <v>31</v>
      </c>
      <c r="D597" s="180" t="s">
        <v>177</v>
      </c>
      <c r="E597" s="180">
        <v>70</v>
      </c>
      <c r="F597" s="180">
        <v>53406</v>
      </c>
      <c r="G597" s="180">
        <v>9284</v>
      </c>
      <c r="H597" s="180">
        <v>29372</v>
      </c>
      <c r="I597" s="180">
        <v>19147888.859999999</v>
      </c>
      <c r="J597" s="180">
        <v>3855941.13</v>
      </c>
      <c r="K597" s="180">
        <v>5122023.29</v>
      </c>
      <c r="L597" s="180">
        <v>31131196.260000002</v>
      </c>
    </row>
    <row r="598" spans="1:12">
      <c r="A598" s="180">
        <v>2007</v>
      </c>
      <c r="B598" s="180" t="s">
        <v>179</v>
      </c>
      <c r="C598" s="180" t="s">
        <v>31</v>
      </c>
      <c r="D598" s="180" t="s">
        <v>177</v>
      </c>
      <c r="E598" s="180">
        <v>75</v>
      </c>
      <c r="F598" s="180">
        <v>44222</v>
      </c>
      <c r="G598" s="180">
        <v>9592</v>
      </c>
      <c r="H598" s="180">
        <v>36632</v>
      </c>
      <c r="I598" s="180">
        <v>21798944.940000001</v>
      </c>
      <c r="J598" s="180">
        <v>3995610.92</v>
      </c>
      <c r="K598" s="180">
        <v>5476350.0499999998</v>
      </c>
      <c r="L598" s="180">
        <v>33932024.390000001</v>
      </c>
    </row>
    <row r="599" spans="1:12">
      <c r="A599" s="180">
        <v>2007</v>
      </c>
      <c r="B599" s="180" t="s">
        <v>179</v>
      </c>
      <c r="C599" s="180" t="s">
        <v>31</v>
      </c>
      <c r="D599" s="180" t="s">
        <v>177</v>
      </c>
      <c r="E599" s="180">
        <v>80</v>
      </c>
      <c r="F599" s="180">
        <v>32367</v>
      </c>
      <c r="G599" s="180">
        <v>6942</v>
      </c>
      <c r="H599" s="180">
        <v>34984</v>
      </c>
      <c r="I599" s="180">
        <v>18584424.059999999</v>
      </c>
      <c r="J599" s="180">
        <v>2913752.51</v>
      </c>
      <c r="K599" s="180">
        <v>3789660.87</v>
      </c>
      <c r="L599" s="180">
        <v>27214395.02</v>
      </c>
    </row>
    <row r="600" spans="1:12">
      <c r="A600" s="180">
        <v>2007</v>
      </c>
      <c r="B600" s="180" t="s">
        <v>179</v>
      </c>
      <c r="C600" s="180" t="s">
        <v>31</v>
      </c>
      <c r="D600" s="180" t="s">
        <v>177</v>
      </c>
      <c r="E600" s="180">
        <v>85</v>
      </c>
      <c r="F600" s="180">
        <v>17577</v>
      </c>
      <c r="G600" s="180">
        <v>3382</v>
      </c>
      <c r="H600" s="180">
        <v>24718</v>
      </c>
      <c r="I600" s="180">
        <v>11459531.689999999</v>
      </c>
      <c r="J600" s="180">
        <v>1462762.77</v>
      </c>
      <c r="K600" s="180">
        <v>1502749.61</v>
      </c>
      <c r="L600" s="180">
        <v>15307633.5</v>
      </c>
    </row>
    <row r="601" spans="1:12">
      <c r="A601" s="180">
        <v>2007</v>
      </c>
      <c r="B601" s="180" t="s">
        <v>179</v>
      </c>
      <c r="C601" s="180" t="s">
        <v>31</v>
      </c>
      <c r="D601" s="180" t="s">
        <v>177</v>
      </c>
      <c r="E601" s="180">
        <v>90</v>
      </c>
      <c r="F601" s="180">
        <v>7182</v>
      </c>
      <c r="G601" s="180">
        <v>1350</v>
      </c>
      <c r="H601" s="180">
        <v>13204</v>
      </c>
      <c r="I601" s="180">
        <v>5313922.21</v>
      </c>
      <c r="J601" s="180">
        <v>526201.89</v>
      </c>
      <c r="K601" s="180">
        <v>456016.58</v>
      </c>
      <c r="L601" s="180">
        <v>6628820.7199999997</v>
      </c>
    </row>
    <row r="602" spans="1:12">
      <c r="A602" s="180">
        <v>2007</v>
      </c>
      <c r="B602" s="180" t="s">
        <v>179</v>
      </c>
      <c r="C602" s="180" t="s">
        <v>31</v>
      </c>
      <c r="D602" s="180" t="s">
        <v>177</v>
      </c>
      <c r="E602" s="180">
        <v>95</v>
      </c>
      <c r="F602" s="180">
        <v>1972</v>
      </c>
      <c r="G602" s="180">
        <v>322</v>
      </c>
      <c r="H602" s="180">
        <v>3967</v>
      </c>
      <c r="I602" s="180">
        <v>1545445.68</v>
      </c>
      <c r="J602" s="180">
        <v>111848.46</v>
      </c>
      <c r="K602" s="180">
        <v>77348.03</v>
      </c>
      <c r="L602" s="180">
        <v>1793375.22</v>
      </c>
    </row>
    <row r="603" spans="1:12">
      <c r="A603" s="180">
        <v>2007</v>
      </c>
      <c r="B603" s="180" t="s">
        <v>179</v>
      </c>
      <c r="C603" s="180" t="s">
        <v>32</v>
      </c>
      <c r="D603" s="180" t="s">
        <v>176</v>
      </c>
      <c r="E603" s="180">
        <v>0</v>
      </c>
      <c r="F603" s="180">
        <v>65010</v>
      </c>
      <c r="G603" s="180">
        <v>2299</v>
      </c>
      <c r="H603" s="180">
        <v>7354</v>
      </c>
      <c r="I603" s="180">
        <v>3515371.31</v>
      </c>
      <c r="J603" s="180">
        <v>833042.2</v>
      </c>
      <c r="K603" s="180">
        <v>94174.84</v>
      </c>
      <c r="L603" s="180">
        <v>4956168.95</v>
      </c>
    </row>
    <row r="604" spans="1:12">
      <c r="A604" s="180">
        <v>2007</v>
      </c>
      <c r="B604" s="180" t="s">
        <v>179</v>
      </c>
      <c r="C604" s="180" t="s">
        <v>32</v>
      </c>
      <c r="D604" s="180" t="s">
        <v>176</v>
      </c>
      <c r="E604" s="180">
        <v>5</v>
      </c>
      <c r="F604" s="180">
        <v>65707</v>
      </c>
      <c r="G604" s="180">
        <v>953</v>
      </c>
      <c r="H604" s="180">
        <v>1281</v>
      </c>
      <c r="I604" s="180">
        <v>963794.64</v>
      </c>
      <c r="J604" s="180">
        <v>315929.40999999997</v>
      </c>
      <c r="K604" s="180">
        <v>71078.16</v>
      </c>
      <c r="L604" s="180">
        <v>1541702.71</v>
      </c>
    </row>
    <row r="605" spans="1:12">
      <c r="A605" s="180">
        <v>2007</v>
      </c>
      <c r="B605" s="180" t="s">
        <v>179</v>
      </c>
      <c r="C605" s="180" t="s">
        <v>32</v>
      </c>
      <c r="D605" s="180" t="s">
        <v>176</v>
      </c>
      <c r="E605" s="180">
        <v>10</v>
      </c>
      <c r="F605" s="180">
        <v>70731</v>
      </c>
      <c r="G605" s="180">
        <v>818</v>
      </c>
      <c r="H605" s="180">
        <v>1296</v>
      </c>
      <c r="I605" s="180">
        <v>882475.88</v>
      </c>
      <c r="J605" s="180">
        <v>336931.55</v>
      </c>
      <c r="K605" s="180">
        <v>198631.92</v>
      </c>
      <c r="L605" s="180">
        <v>1617345.1</v>
      </c>
    </row>
    <row r="606" spans="1:12">
      <c r="A606" s="180">
        <v>2007</v>
      </c>
      <c r="B606" s="180" t="s">
        <v>179</v>
      </c>
      <c r="C606" s="180" t="s">
        <v>32</v>
      </c>
      <c r="D606" s="180" t="s">
        <v>176</v>
      </c>
      <c r="E606" s="180">
        <v>15</v>
      </c>
      <c r="F606" s="180">
        <v>75938</v>
      </c>
      <c r="G606" s="180">
        <v>1751</v>
      </c>
      <c r="H606" s="180">
        <v>2917</v>
      </c>
      <c r="I606" s="180">
        <v>2252522.67</v>
      </c>
      <c r="J606" s="180">
        <v>684193.49</v>
      </c>
      <c r="K606" s="180">
        <v>372795.55</v>
      </c>
      <c r="L606" s="180">
        <v>3772553.93</v>
      </c>
    </row>
    <row r="607" spans="1:12">
      <c r="A607" s="180">
        <v>2007</v>
      </c>
      <c r="B607" s="180" t="s">
        <v>179</v>
      </c>
      <c r="C607" s="180" t="s">
        <v>32</v>
      </c>
      <c r="D607" s="180" t="s">
        <v>176</v>
      </c>
      <c r="E607" s="180">
        <v>20</v>
      </c>
      <c r="F607" s="180">
        <v>57252</v>
      </c>
      <c r="G607" s="180">
        <v>1603</v>
      </c>
      <c r="H607" s="180">
        <v>3232</v>
      </c>
      <c r="I607" s="180">
        <v>2406838.56</v>
      </c>
      <c r="J607" s="180">
        <v>682484.71</v>
      </c>
      <c r="K607" s="180">
        <v>402300.25</v>
      </c>
      <c r="L607" s="180">
        <v>3975144.25</v>
      </c>
    </row>
    <row r="608" spans="1:12">
      <c r="A608" s="180">
        <v>2007</v>
      </c>
      <c r="B608" s="180" t="s">
        <v>179</v>
      </c>
      <c r="C608" s="180" t="s">
        <v>32</v>
      </c>
      <c r="D608" s="180" t="s">
        <v>176</v>
      </c>
      <c r="E608" s="180">
        <v>25</v>
      </c>
      <c r="F608" s="180">
        <v>45778</v>
      </c>
      <c r="G608" s="180">
        <v>1305</v>
      </c>
      <c r="H608" s="180">
        <v>2321</v>
      </c>
      <c r="I608" s="180">
        <v>1689484.08</v>
      </c>
      <c r="J608" s="180">
        <v>538438.76</v>
      </c>
      <c r="K608" s="180">
        <v>325650.14</v>
      </c>
      <c r="L608" s="180">
        <v>3012718.42</v>
      </c>
    </row>
    <row r="609" spans="1:12">
      <c r="A609" s="180">
        <v>2007</v>
      </c>
      <c r="B609" s="180" t="s">
        <v>179</v>
      </c>
      <c r="C609" s="180" t="s">
        <v>32</v>
      </c>
      <c r="D609" s="180" t="s">
        <v>176</v>
      </c>
      <c r="E609" s="180">
        <v>30</v>
      </c>
      <c r="F609" s="180">
        <v>68533</v>
      </c>
      <c r="G609" s="180">
        <v>1859</v>
      </c>
      <c r="H609" s="180">
        <v>3405</v>
      </c>
      <c r="I609" s="180">
        <v>2165396.12</v>
      </c>
      <c r="J609" s="180">
        <v>698861.71</v>
      </c>
      <c r="K609" s="180">
        <v>348986.15</v>
      </c>
      <c r="L609" s="180">
        <v>3833422.05</v>
      </c>
    </row>
    <row r="610" spans="1:12">
      <c r="A610" s="180">
        <v>2007</v>
      </c>
      <c r="B610" s="180" t="s">
        <v>179</v>
      </c>
      <c r="C610" s="180" t="s">
        <v>32</v>
      </c>
      <c r="D610" s="180" t="s">
        <v>176</v>
      </c>
      <c r="E610" s="180">
        <v>35</v>
      </c>
      <c r="F610" s="180">
        <v>82140</v>
      </c>
      <c r="G610" s="180">
        <v>2635</v>
      </c>
      <c r="H610" s="180">
        <v>4591</v>
      </c>
      <c r="I610" s="180">
        <v>3401779.48</v>
      </c>
      <c r="J610" s="180">
        <v>1075711.93</v>
      </c>
      <c r="K610" s="180">
        <v>491383.57</v>
      </c>
      <c r="L610" s="180">
        <v>5766620.5099999998</v>
      </c>
    </row>
    <row r="611" spans="1:12">
      <c r="A611" s="180">
        <v>2007</v>
      </c>
      <c r="B611" s="180" t="s">
        <v>179</v>
      </c>
      <c r="C611" s="180" t="s">
        <v>32</v>
      </c>
      <c r="D611" s="180" t="s">
        <v>176</v>
      </c>
      <c r="E611" s="180">
        <v>40</v>
      </c>
      <c r="F611" s="180">
        <v>81907</v>
      </c>
      <c r="G611" s="180">
        <v>3114</v>
      </c>
      <c r="H611" s="180">
        <v>5261</v>
      </c>
      <c r="I611" s="180">
        <v>3836971.19</v>
      </c>
      <c r="J611" s="180">
        <v>1318950.32</v>
      </c>
      <c r="K611" s="180">
        <v>826292.7</v>
      </c>
      <c r="L611" s="180">
        <v>6894556.2400000002</v>
      </c>
    </row>
    <row r="612" spans="1:12">
      <c r="A612" s="180">
        <v>2007</v>
      </c>
      <c r="B612" s="180" t="s">
        <v>179</v>
      </c>
      <c r="C612" s="180" t="s">
        <v>32</v>
      </c>
      <c r="D612" s="180" t="s">
        <v>176</v>
      </c>
      <c r="E612" s="180">
        <v>45</v>
      </c>
      <c r="F612" s="180">
        <v>88908</v>
      </c>
      <c r="G612" s="180">
        <v>4319</v>
      </c>
      <c r="H612" s="180">
        <v>8230</v>
      </c>
      <c r="I612" s="180">
        <v>5889802.21</v>
      </c>
      <c r="J612" s="180">
        <v>1899700.31</v>
      </c>
      <c r="K612" s="180">
        <v>1235628.45</v>
      </c>
      <c r="L612" s="180">
        <v>10222749.48</v>
      </c>
    </row>
    <row r="613" spans="1:12">
      <c r="A613" s="180">
        <v>2007</v>
      </c>
      <c r="B613" s="180" t="s">
        <v>179</v>
      </c>
      <c r="C613" s="180" t="s">
        <v>32</v>
      </c>
      <c r="D613" s="180" t="s">
        <v>176</v>
      </c>
      <c r="E613" s="180">
        <v>50</v>
      </c>
      <c r="F613" s="180">
        <v>86845</v>
      </c>
      <c r="G613" s="180">
        <v>5782</v>
      </c>
      <c r="H613" s="180">
        <v>11076</v>
      </c>
      <c r="I613" s="180">
        <v>8218126.2800000003</v>
      </c>
      <c r="J613" s="180">
        <v>2658830.88</v>
      </c>
      <c r="K613" s="180">
        <v>2077090.3</v>
      </c>
      <c r="L613" s="180">
        <v>14430997.27</v>
      </c>
    </row>
    <row r="614" spans="1:12">
      <c r="A614" s="180">
        <v>2007</v>
      </c>
      <c r="B614" s="180" t="s">
        <v>179</v>
      </c>
      <c r="C614" s="180" t="s">
        <v>32</v>
      </c>
      <c r="D614" s="180" t="s">
        <v>176</v>
      </c>
      <c r="E614" s="180">
        <v>55</v>
      </c>
      <c r="F614" s="180">
        <v>83537</v>
      </c>
      <c r="G614" s="180">
        <v>7233</v>
      </c>
      <c r="H614" s="180">
        <v>15188</v>
      </c>
      <c r="I614" s="180">
        <v>11983082.859999999</v>
      </c>
      <c r="J614" s="180">
        <v>3652595.01</v>
      </c>
      <c r="K614" s="180">
        <v>2897108.3</v>
      </c>
      <c r="L614" s="180">
        <v>20823003.010000002</v>
      </c>
    </row>
    <row r="615" spans="1:12">
      <c r="A615" s="180">
        <v>2007</v>
      </c>
      <c r="B615" s="180" t="s">
        <v>179</v>
      </c>
      <c r="C615" s="180" t="s">
        <v>32</v>
      </c>
      <c r="D615" s="180" t="s">
        <v>176</v>
      </c>
      <c r="E615" s="180">
        <v>60</v>
      </c>
      <c r="F615" s="180">
        <v>71795</v>
      </c>
      <c r="G615" s="180">
        <v>8358</v>
      </c>
      <c r="H615" s="180">
        <v>18112</v>
      </c>
      <c r="I615" s="180">
        <v>15106630.16</v>
      </c>
      <c r="J615" s="180">
        <v>4251379.03</v>
      </c>
      <c r="K615" s="180">
        <v>4304672.8099999996</v>
      </c>
      <c r="L615" s="180">
        <v>25739430.52</v>
      </c>
    </row>
    <row r="616" spans="1:12">
      <c r="A616" s="180">
        <v>2007</v>
      </c>
      <c r="B616" s="180" t="s">
        <v>179</v>
      </c>
      <c r="C616" s="180" t="s">
        <v>32</v>
      </c>
      <c r="D616" s="180" t="s">
        <v>176</v>
      </c>
      <c r="E616" s="180">
        <v>65</v>
      </c>
      <c r="F616" s="180">
        <v>50747</v>
      </c>
      <c r="G616" s="180">
        <v>8434</v>
      </c>
      <c r="H616" s="180">
        <v>20969</v>
      </c>
      <c r="I616" s="180">
        <v>16372032.550000001</v>
      </c>
      <c r="J616" s="180">
        <v>4494050.3499999996</v>
      </c>
      <c r="K616" s="180">
        <v>4177972.19</v>
      </c>
      <c r="L616" s="180">
        <v>26883520.800000001</v>
      </c>
    </row>
    <row r="617" spans="1:12">
      <c r="A617" s="180">
        <v>2007</v>
      </c>
      <c r="B617" s="180" t="s">
        <v>179</v>
      </c>
      <c r="C617" s="180" t="s">
        <v>32</v>
      </c>
      <c r="D617" s="180" t="s">
        <v>176</v>
      </c>
      <c r="E617" s="180">
        <v>70</v>
      </c>
      <c r="F617" s="180">
        <v>36358</v>
      </c>
      <c r="G617" s="180">
        <v>7699</v>
      </c>
      <c r="H617" s="180">
        <v>21580</v>
      </c>
      <c r="I617" s="180">
        <v>17110296.210000001</v>
      </c>
      <c r="J617" s="180">
        <v>4314428.1100000003</v>
      </c>
      <c r="K617" s="180">
        <v>5515366.71</v>
      </c>
      <c r="L617" s="180">
        <v>28293551.199999999</v>
      </c>
    </row>
    <row r="618" spans="1:12">
      <c r="A618" s="180">
        <v>2007</v>
      </c>
      <c r="B618" s="180" t="s">
        <v>179</v>
      </c>
      <c r="C618" s="180" t="s">
        <v>32</v>
      </c>
      <c r="D618" s="180" t="s">
        <v>176</v>
      </c>
      <c r="E618" s="180">
        <v>75</v>
      </c>
      <c r="F618" s="180">
        <v>29973</v>
      </c>
      <c r="G618" s="180">
        <v>7901</v>
      </c>
      <c r="H618" s="180">
        <v>27465</v>
      </c>
      <c r="I618" s="180">
        <v>19709584.460000001</v>
      </c>
      <c r="J618" s="180">
        <v>4433715.49</v>
      </c>
      <c r="K618" s="180">
        <v>5338019.8399999999</v>
      </c>
      <c r="L618" s="180">
        <v>30854936.789999999</v>
      </c>
    </row>
    <row r="619" spans="1:12">
      <c r="A619" s="180">
        <v>2007</v>
      </c>
      <c r="B619" s="180" t="s">
        <v>179</v>
      </c>
      <c r="C619" s="180" t="s">
        <v>32</v>
      </c>
      <c r="D619" s="180" t="s">
        <v>176</v>
      </c>
      <c r="E619" s="180">
        <v>80</v>
      </c>
      <c r="F619" s="180">
        <v>17362</v>
      </c>
      <c r="G619" s="180">
        <v>4793</v>
      </c>
      <c r="H619" s="180">
        <v>18845</v>
      </c>
      <c r="I619" s="180">
        <v>11478104.119999999</v>
      </c>
      <c r="J619" s="180">
        <v>2521239.4300000002</v>
      </c>
      <c r="K619" s="180">
        <v>2197621.2000000002</v>
      </c>
      <c r="L619" s="180">
        <v>16973769.010000002</v>
      </c>
    </row>
    <row r="620" spans="1:12">
      <c r="A620" s="180">
        <v>2007</v>
      </c>
      <c r="B620" s="180" t="s">
        <v>179</v>
      </c>
      <c r="C620" s="180" t="s">
        <v>32</v>
      </c>
      <c r="D620" s="180" t="s">
        <v>176</v>
      </c>
      <c r="E620" s="180">
        <v>85</v>
      </c>
      <c r="F620" s="180">
        <v>6223</v>
      </c>
      <c r="G620" s="180">
        <v>1924</v>
      </c>
      <c r="H620" s="180">
        <v>9433</v>
      </c>
      <c r="I620" s="180">
        <v>5068162.22</v>
      </c>
      <c r="J620" s="180">
        <v>879079.14</v>
      </c>
      <c r="K620" s="180">
        <v>802500.71</v>
      </c>
      <c r="L620" s="180">
        <v>7036919.5899999999</v>
      </c>
    </row>
    <row r="621" spans="1:12">
      <c r="A621" s="180">
        <v>2007</v>
      </c>
      <c r="B621" s="180" t="s">
        <v>179</v>
      </c>
      <c r="C621" s="180" t="s">
        <v>32</v>
      </c>
      <c r="D621" s="180" t="s">
        <v>176</v>
      </c>
      <c r="E621" s="180">
        <v>90</v>
      </c>
      <c r="F621" s="180">
        <v>2277</v>
      </c>
      <c r="G621" s="180">
        <v>607</v>
      </c>
      <c r="H621" s="180">
        <v>3985</v>
      </c>
      <c r="I621" s="180">
        <v>2002093.83</v>
      </c>
      <c r="J621" s="180">
        <v>292548.83</v>
      </c>
      <c r="K621" s="180">
        <v>186577.29</v>
      </c>
      <c r="L621" s="180">
        <v>2602086.2200000002</v>
      </c>
    </row>
    <row r="622" spans="1:12">
      <c r="A622" s="180">
        <v>2007</v>
      </c>
      <c r="B622" s="180" t="s">
        <v>179</v>
      </c>
      <c r="C622" s="180" t="s">
        <v>32</v>
      </c>
      <c r="D622" s="180" t="s">
        <v>176</v>
      </c>
      <c r="E622" s="180">
        <v>95</v>
      </c>
      <c r="F622" s="180">
        <v>502</v>
      </c>
      <c r="G622" s="180">
        <v>113</v>
      </c>
      <c r="H622" s="180">
        <v>991</v>
      </c>
      <c r="I622" s="180">
        <v>474075.55</v>
      </c>
      <c r="J622" s="180">
        <v>55016.36</v>
      </c>
      <c r="K622" s="180">
        <v>39066</v>
      </c>
      <c r="L622" s="180">
        <v>597578.61</v>
      </c>
    </row>
    <row r="623" spans="1:12">
      <c r="A623" s="180">
        <v>2007</v>
      </c>
      <c r="B623" s="180" t="s">
        <v>179</v>
      </c>
      <c r="C623" s="180" t="s">
        <v>32</v>
      </c>
      <c r="D623" s="180" t="s">
        <v>177</v>
      </c>
      <c r="E623" s="180">
        <v>0</v>
      </c>
      <c r="F623" s="180">
        <v>61863</v>
      </c>
      <c r="G623" s="180">
        <v>1512</v>
      </c>
      <c r="H623" s="180">
        <v>5933</v>
      </c>
      <c r="I623" s="180">
        <v>2857384.71</v>
      </c>
      <c r="J623" s="180">
        <v>552899.76</v>
      </c>
      <c r="K623" s="180">
        <v>115111.93</v>
      </c>
      <c r="L623" s="180">
        <v>3860254.9</v>
      </c>
    </row>
    <row r="624" spans="1:12">
      <c r="A624" s="180">
        <v>2007</v>
      </c>
      <c r="B624" s="180" t="s">
        <v>179</v>
      </c>
      <c r="C624" s="180" t="s">
        <v>32</v>
      </c>
      <c r="D624" s="180" t="s">
        <v>177</v>
      </c>
      <c r="E624" s="180">
        <v>5</v>
      </c>
      <c r="F624" s="180">
        <v>62128</v>
      </c>
      <c r="G624" s="180">
        <v>698</v>
      </c>
      <c r="H624" s="180">
        <v>1056</v>
      </c>
      <c r="I624" s="180">
        <v>609127.88</v>
      </c>
      <c r="J624" s="180">
        <v>263537.05</v>
      </c>
      <c r="K624" s="180">
        <v>85488.56</v>
      </c>
      <c r="L624" s="180">
        <v>1118856.6499999999</v>
      </c>
    </row>
    <row r="625" spans="1:12">
      <c r="A625" s="180">
        <v>2007</v>
      </c>
      <c r="B625" s="180" t="s">
        <v>179</v>
      </c>
      <c r="C625" s="180" t="s">
        <v>32</v>
      </c>
      <c r="D625" s="180" t="s">
        <v>177</v>
      </c>
      <c r="E625" s="180">
        <v>10</v>
      </c>
      <c r="F625" s="180">
        <v>67106</v>
      </c>
      <c r="G625" s="180">
        <v>734</v>
      </c>
      <c r="H625" s="180">
        <v>1259</v>
      </c>
      <c r="I625" s="180">
        <v>836259.8</v>
      </c>
      <c r="J625" s="180">
        <v>292729.24</v>
      </c>
      <c r="K625" s="180">
        <v>187782.78</v>
      </c>
      <c r="L625" s="180">
        <v>1511917.12</v>
      </c>
    </row>
    <row r="626" spans="1:12">
      <c r="A626" s="180">
        <v>2007</v>
      </c>
      <c r="B626" s="180" t="s">
        <v>179</v>
      </c>
      <c r="C626" s="180" t="s">
        <v>32</v>
      </c>
      <c r="D626" s="180" t="s">
        <v>177</v>
      </c>
      <c r="E626" s="180">
        <v>15</v>
      </c>
      <c r="F626" s="180">
        <v>72734</v>
      </c>
      <c r="G626" s="180">
        <v>2222</v>
      </c>
      <c r="H626" s="180">
        <v>4449</v>
      </c>
      <c r="I626" s="180">
        <v>2841770.61</v>
      </c>
      <c r="J626" s="180">
        <v>658413.62</v>
      </c>
      <c r="K626" s="180">
        <v>296826.59999999998</v>
      </c>
      <c r="L626" s="180">
        <v>4372658.25</v>
      </c>
    </row>
    <row r="627" spans="1:12">
      <c r="A627" s="180">
        <v>2007</v>
      </c>
      <c r="B627" s="180" t="s">
        <v>179</v>
      </c>
      <c r="C627" s="180" t="s">
        <v>32</v>
      </c>
      <c r="D627" s="180" t="s">
        <v>177</v>
      </c>
      <c r="E627" s="180">
        <v>20</v>
      </c>
      <c r="F627" s="180">
        <v>59786</v>
      </c>
      <c r="G627" s="180">
        <v>2703</v>
      </c>
      <c r="H627" s="180">
        <v>5612</v>
      </c>
      <c r="I627" s="180">
        <v>3472616.18</v>
      </c>
      <c r="J627" s="180">
        <v>873521.33</v>
      </c>
      <c r="K627" s="180">
        <v>234166.78</v>
      </c>
      <c r="L627" s="180">
        <v>5287372.96</v>
      </c>
    </row>
    <row r="628" spans="1:12">
      <c r="A628" s="180">
        <v>2007</v>
      </c>
      <c r="B628" s="180" t="s">
        <v>179</v>
      </c>
      <c r="C628" s="180" t="s">
        <v>32</v>
      </c>
      <c r="D628" s="180" t="s">
        <v>177</v>
      </c>
      <c r="E628" s="180">
        <v>25</v>
      </c>
      <c r="F628" s="180">
        <v>56949</v>
      </c>
      <c r="G628" s="180">
        <v>3273</v>
      </c>
      <c r="H628" s="180">
        <v>8740</v>
      </c>
      <c r="I628" s="180">
        <v>6354097.7599999998</v>
      </c>
      <c r="J628" s="180">
        <v>1626603.74</v>
      </c>
      <c r="K628" s="180">
        <v>485191.67</v>
      </c>
      <c r="L628" s="180">
        <v>9739691.1300000008</v>
      </c>
    </row>
    <row r="629" spans="1:12">
      <c r="A629" s="180">
        <v>2007</v>
      </c>
      <c r="B629" s="180" t="s">
        <v>179</v>
      </c>
      <c r="C629" s="180" t="s">
        <v>32</v>
      </c>
      <c r="D629" s="180" t="s">
        <v>177</v>
      </c>
      <c r="E629" s="180">
        <v>30</v>
      </c>
      <c r="F629" s="180">
        <v>79721</v>
      </c>
      <c r="G629" s="180">
        <v>6615</v>
      </c>
      <c r="H629" s="180">
        <v>18741</v>
      </c>
      <c r="I629" s="180">
        <v>14782377.300000001</v>
      </c>
      <c r="J629" s="180">
        <v>3519152.87</v>
      </c>
      <c r="K629" s="180">
        <v>556657.38</v>
      </c>
      <c r="L629" s="180">
        <v>21431268.719999999</v>
      </c>
    </row>
    <row r="630" spans="1:12">
      <c r="A630" s="180">
        <v>2007</v>
      </c>
      <c r="B630" s="180" t="s">
        <v>179</v>
      </c>
      <c r="C630" s="180" t="s">
        <v>32</v>
      </c>
      <c r="D630" s="180" t="s">
        <v>177</v>
      </c>
      <c r="E630" s="180">
        <v>35</v>
      </c>
      <c r="F630" s="180">
        <v>93623</v>
      </c>
      <c r="G630" s="180">
        <v>8097</v>
      </c>
      <c r="H630" s="180">
        <v>20509</v>
      </c>
      <c r="I630" s="180">
        <v>15391060.84</v>
      </c>
      <c r="J630" s="180">
        <v>3646862.39</v>
      </c>
      <c r="K630" s="180">
        <v>914712.26</v>
      </c>
      <c r="L630" s="180">
        <v>22759265.059999999</v>
      </c>
    </row>
    <row r="631" spans="1:12">
      <c r="A631" s="180">
        <v>2007</v>
      </c>
      <c r="B631" s="180" t="s">
        <v>179</v>
      </c>
      <c r="C631" s="180" t="s">
        <v>32</v>
      </c>
      <c r="D631" s="180" t="s">
        <v>177</v>
      </c>
      <c r="E631" s="180">
        <v>40</v>
      </c>
      <c r="F631" s="180">
        <v>89801</v>
      </c>
      <c r="G631" s="180">
        <v>6319</v>
      </c>
      <c r="H631" s="180">
        <v>13039</v>
      </c>
      <c r="I631" s="180">
        <v>8963177.1099999994</v>
      </c>
      <c r="J631" s="180">
        <v>2553091.42</v>
      </c>
      <c r="K631" s="180">
        <v>1061048.99</v>
      </c>
      <c r="L631" s="180">
        <v>14673460.109999999</v>
      </c>
    </row>
    <row r="632" spans="1:12">
      <c r="A632" s="180">
        <v>2007</v>
      </c>
      <c r="B632" s="180" t="s">
        <v>179</v>
      </c>
      <c r="C632" s="180" t="s">
        <v>32</v>
      </c>
      <c r="D632" s="180" t="s">
        <v>177</v>
      </c>
      <c r="E632" s="180">
        <v>45</v>
      </c>
      <c r="F632" s="180">
        <v>95555</v>
      </c>
      <c r="G632" s="180">
        <v>6861</v>
      </c>
      <c r="H632" s="180">
        <v>14432</v>
      </c>
      <c r="I632" s="180">
        <v>9279164.6999999993</v>
      </c>
      <c r="J632" s="180">
        <v>2736955.89</v>
      </c>
      <c r="K632" s="180">
        <v>1275202.76</v>
      </c>
      <c r="L632" s="180">
        <v>15488873.65</v>
      </c>
    </row>
    <row r="633" spans="1:12">
      <c r="A633" s="180">
        <v>2007</v>
      </c>
      <c r="B633" s="180" t="s">
        <v>179</v>
      </c>
      <c r="C633" s="180" t="s">
        <v>32</v>
      </c>
      <c r="D633" s="180" t="s">
        <v>177</v>
      </c>
      <c r="E633" s="180">
        <v>50</v>
      </c>
      <c r="F633" s="180">
        <v>93544</v>
      </c>
      <c r="G633" s="180">
        <v>7737</v>
      </c>
      <c r="H633" s="180">
        <v>15112</v>
      </c>
      <c r="I633" s="180">
        <v>10415029.949999999</v>
      </c>
      <c r="J633" s="180">
        <v>3162829.25</v>
      </c>
      <c r="K633" s="180">
        <v>1939838.04</v>
      </c>
      <c r="L633" s="180">
        <v>17756514.190000001</v>
      </c>
    </row>
    <row r="634" spans="1:12">
      <c r="A634" s="180">
        <v>2007</v>
      </c>
      <c r="B634" s="180" t="s">
        <v>179</v>
      </c>
      <c r="C634" s="180" t="s">
        <v>32</v>
      </c>
      <c r="D634" s="180" t="s">
        <v>177</v>
      </c>
      <c r="E634" s="180">
        <v>55</v>
      </c>
      <c r="F634" s="180">
        <v>89316</v>
      </c>
      <c r="G634" s="180">
        <v>8851</v>
      </c>
      <c r="H634" s="180">
        <v>18099</v>
      </c>
      <c r="I634" s="180">
        <v>12836504.699999999</v>
      </c>
      <c r="J634" s="180">
        <v>3678199.6</v>
      </c>
      <c r="K634" s="180">
        <v>2983857.03</v>
      </c>
      <c r="L634" s="180">
        <v>21723335.460000001</v>
      </c>
    </row>
    <row r="635" spans="1:12">
      <c r="A635" s="180">
        <v>2007</v>
      </c>
      <c r="B635" s="180" t="s">
        <v>179</v>
      </c>
      <c r="C635" s="180" t="s">
        <v>32</v>
      </c>
      <c r="D635" s="180" t="s">
        <v>177</v>
      </c>
      <c r="E635" s="180">
        <v>60</v>
      </c>
      <c r="F635" s="180">
        <v>73728</v>
      </c>
      <c r="G635" s="180">
        <v>8779</v>
      </c>
      <c r="H635" s="180">
        <v>20915</v>
      </c>
      <c r="I635" s="180">
        <v>14533726.84</v>
      </c>
      <c r="J635" s="180">
        <v>3843734.03</v>
      </c>
      <c r="K635" s="180">
        <v>3554675.36</v>
      </c>
      <c r="L635" s="180">
        <v>23990838.68</v>
      </c>
    </row>
    <row r="636" spans="1:12">
      <c r="A636" s="180">
        <v>2007</v>
      </c>
      <c r="B636" s="180" t="s">
        <v>179</v>
      </c>
      <c r="C636" s="180" t="s">
        <v>32</v>
      </c>
      <c r="D636" s="180" t="s">
        <v>177</v>
      </c>
      <c r="E636" s="180">
        <v>65</v>
      </c>
      <c r="F636" s="180">
        <v>51103</v>
      </c>
      <c r="G636" s="180">
        <v>7762</v>
      </c>
      <c r="H636" s="180">
        <v>20234</v>
      </c>
      <c r="I636" s="180">
        <v>13946693.689999999</v>
      </c>
      <c r="J636" s="180">
        <v>3702562.06</v>
      </c>
      <c r="K636" s="180">
        <v>3779599.59</v>
      </c>
      <c r="L636" s="180">
        <v>23056323.719999999</v>
      </c>
    </row>
    <row r="637" spans="1:12">
      <c r="A637" s="180">
        <v>2007</v>
      </c>
      <c r="B637" s="180" t="s">
        <v>179</v>
      </c>
      <c r="C637" s="180" t="s">
        <v>32</v>
      </c>
      <c r="D637" s="180" t="s">
        <v>177</v>
      </c>
      <c r="E637" s="180">
        <v>70</v>
      </c>
      <c r="F637" s="180">
        <v>39663</v>
      </c>
      <c r="G637" s="180">
        <v>7123</v>
      </c>
      <c r="H637" s="180">
        <v>22511</v>
      </c>
      <c r="I637" s="180">
        <v>15590614.76</v>
      </c>
      <c r="J637" s="180">
        <v>3729164.53</v>
      </c>
      <c r="K637" s="180">
        <v>3852611</v>
      </c>
      <c r="L637" s="180">
        <v>24491963.859999999</v>
      </c>
    </row>
    <row r="638" spans="1:12">
      <c r="A638" s="180">
        <v>2007</v>
      </c>
      <c r="B638" s="180" t="s">
        <v>179</v>
      </c>
      <c r="C638" s="180" t="s">
        <v>32</v>
      </c>
      <c r="D638" s="180" t="s">
        <v>177</v>
      </c>
      <c r="E638" s="180">
        <v>75</v>
      </c>
      <c r="F638" s="180">
        <v>34976</v>
      </c>
      <c r="G638" s="180">
        <v>7206</v>
      </c>
      <c r="H638" s="180">
        <v>27248</v>
      </c>
      <c r="I638" s="180">
        <v>17585273.850000001</v>
      </c>
      <c r="J638" s="180">
        <v>3984652.93</v>
      </c>
      <c r="K638" s="180">
        <v>3398057.86</v>
      </c>
      <c r="L638" s="180">
        <v>26588745.59</v>
      </c>
    </row>
    <row r="639" spans="1:12">
      <c r="A639" s="180">
        <v>2007</v>
      </c>
      <c r="B639" s="180" t="s">
        <v>179</v>
      </c>
      <c r="C639" s="180" t="s">
        <v>32</v>
      </c>
      <c r="D639" s="180" t="s">
        <v>177</v>
      </c>
      <c r="E639" s="180">
        <v>80</v>
      </c>
      <c r="F639" s="180">
        <v>27104</v>
      </c>
      <c r="G639" s="180">
        <v>5701</v>
      </c>
      <c r="H639" s="180">
        <v>28954</v>
      </c>
      <c r="I639" s="180">
        <v>17198580.629999999</v>
      </c>
      <c r="J639" s="180">
        <v>3321036.81</v>
      </c>
      <c r="K639" s="180">
        <v>2672393.41</v>
      </c>
      <c r="L639" s="180">
        <v>24217583.52</v>
      </c>
    </row>
    <row r="640" spans="1:12">
      <c r="A640" s="180">
        <v>2007</v>
      </c>
      <c r="B640" s="180" t="s">
        <v>179</v>
      </c>
      <c r="C640" s="180" t="s">
        <v>32</v>
      </c>
      <c r="D640" s="180" t="s">
        <v>177</v>
      </c>
      <c r="E640" s="180">
        <v>85</v>
      </c>
      <c r="F640" s="180">
        <v>15463</v>
      </c>
      <c r="G640" s="180">
        <v>3026</v>
      </c>
      <c r="H640" s="180">
        <v>22979</v>
      </c>
      <c r="I640" s="180">
        <v>11702265.439999999</v>
      </c>
      <c r="J640" s="180">
        <v>1719498.96</v>
      </c>
      <c r="K640" s="180">
        <v>1338107.4099999999</v>
      </c>
      <c r="L640" s="180">
        <v>15427890.74</v>
      </c>
    </row>
    <row r="641" spans="1:12">
      <c r="A641" s="180">
        <v>2007</v>
      </c>
      <c r="B641" s="180" t="s">
        <v>179</v>
      </c>
      <c r="C641" s="180" t="s">
        <v>32</v>
      </c>
      <c r="D641" s="180" t="s">
        <v>177</v>
      </c>
      <c r="E641" s="180">
        <v>90</v>
      </c>
      <c r="F641" s="180">
        <v>6693</v>
      </c>
      <c r="G641" s="180">
        <v>1298</v>
      </c>
      <c r="H641" s="180">
        <v>12347</v>
      </c>
      <c r="I641" s="180">
        <v>5589686.2599999998</v>
      </c>
      <c r="J641" s="180">
        <v>755618.65</v>
      </c>
      <c r="K641" s="180">
        <v>417544.47</v>
      </c>
      <c r="L641" s="180">
        <v>7012317.6399999997</v>
      </c>
    </row>
    <row r="642" spans="1:12">
      <c r="A642" s="180">
        <v>2007</v>
      </c>
      <c r="B642" s="180" t="s">
        <v>179</v>
      </c>
      <c r="C642" s="180" t="s">
        <v>32</v>
      </c>
      <c r="D642" s="180" t="s">
        <v>177</v>
      </c>
      <c r="E642" s="180">
        <v>95</v>
      </c>
      <c r="F642" s="180">
        <v>1916</v>
      </c>
      <c r="G642" s="180">
        <v>317</v>
      </c>
      <c r="H642" s="180">
        <v>3360</v>
      </c>
      <c r="I642" s="180">
        <v>1458285.85</v>
      </c>
      <c r="J642" s="180">
        <v>155965.96</v>
      </c>
      <c r="K642" s="180">
        <v>50155.26</v>
      </c>
      <c r="L642" s="180">
        <v>1753536.27</v>
      </c>
    </row>
    <row r="643" spans="1:12">
      <c r="A643" s="180">
        <v>2007</v>
      </c>
      <c r="B643" s="180" t="s">
        <v>179</v>
      </c>
      <c r="C643" s="180" t="s">
        <v>33</v>
      </c>
      <c r="D643" s="180" t="s">
        <v>176</v>
      </c>
      <c r="E643" s="180">
        <v>0</v>
      </c>
      <c r="F643" s="180">
        <v>53297</v>
      </c>
      <c r="G643" s="180">
        <v>2137</v>
      </c>
      <c r="H643" s="180">
        <v>6177</v>
      </c>
      <c r="I643" s="180">
        <v>4517720.04</v>
      </c>
      <c r="J643" s="180">
        <v>685691.16</v>
      </c>
      <c r="K643" s="180">
        <v>22235.01</v>
      </c>
      <c r="L643" s="180">
        <v>5743617.8799999999</v>
      </c>
    </row>
    <row r="644" spans="1:12">
      <c r="A644" s="180">
        <v>2007</v>
      </c>
      <c r="B644" s="180" t="s">
        <v>179</v>
      </c>
      <c r="C644" s="180" t="s">
        <v>33</v>
      </c>
      <c r="D644" s="180" t="s">
        <v>176</v>
      </c>
      <c r="E644" s="180">
        <v>5</v>
      </c>
      <c r="F644" s="180">
        <v>55434</v>
      </c>
      <c r="G644" s="180">
        <v>889</v>
      </c>
      <c r="H644" s="180">
        <v>1443</v>
      </c>
      <c r="I644" s="180">
        <v>988391.66</v>
      </c>
      <c r="J644" s="180">
        <v>246531.89</v>
      </c>
      <c r="K644" s="180">
        <v>80137.279999999999</v>
      </c>
      <c r="L644" s="180">
        <v>1546290.36</v>
      </c>
    </row>
    <row r="645" spans="1:12">
      <c r="A645" s="180">
        <v>2007</v>
      </c>
      <c r="B645" s="180" t="s">
        <v>179</v>
      </c>
      <c r="C645" s="180" t="s">
        <v>33</v>
      </c>
      <c r="D645" s="180" t="s">
        <v>176</v>
      </c>
      <c r="E645" s="180">
        <v>10</v>
      </c>
      <c r="F645" s="180">
        <v>59206</v>
      </c>
      <c r="G645" s="180">
        <v>723</v>
      </c>
      <c r="H645" s="180">
        <v>1004</v>
      </c>
      <c r="I645" s="180">
        <v>872691.71</v>
      </c>
      <c r="J645" s="180">
        <v>227153.51</v>
      </c>
      <c r="K645" s="180">
        <v>95064.31</v>
      </c>
      <c r="L645" s="180">
        <v>1381314.79</v>
      </c>
    </row>
    <row r="646" spans="1:12">
      <c r="A646" s="180">
        <v>2007</v>
      </c>
      <c r="B646" s="180" t="s">
        <v>179</v>
      </c>
      <c r="C646" s="180" t="s">
        <v>33</v>
      </c>
      <c r="D646" s="180" t="s">
        <v>176</v>
      </c>
      <c r="E646" s="180">
        <v>15</v>
      </c>
      <c r="F646" s="180">
        <v>61606</v>
      </c>
      <c r="G646" s="180">
        <v>1346</v>
      </c>
      <c r="H646" s="180">
        <v>2060</v>
      </c>
      <c r="I646" s="180">
        <v>1779186.47</v>
      </c>
      <c r="J646" s="180">
        <v>461187.53</v>
      </c>
      <c r="K646" s="180">
        <v>345942.32</v>
      </c>
      <c r="L646" s="180">
        <v>3078471.49</v>
      </c>
    </row>
    <row r="647" spans="1:12">
      <c r="A647" s="180">
        <v>2007</v>
      </c>
      <c r="B647" s="180" t="s">
        <v>179</v>
      </c>
      <c r="C647" s="180" t="s">
        <v>33</v>
      </c>
      <c r="D647" s="180" t="s">
        <v>176</v>
      </c>
      <c r="E647" s="180">
        <v>20</v>
      </c>
      <c r="F647" s="180">
        <v>42944</v>
      </c>
      <c r="G647" s="180">
        <v>1136</v>
      </c>
      <c r="H647" s="180">
        <v>2069</v>
      </c>
      <c r="I647" s="180">
        <v>1520223.16</v>
      </c>
      <c r="J647" s="180">
        <v>360659.12</v>
      </c>
      <c r="K647" s="180">
        <v>206434.9</v>
      </c>
      <c r="L647" s="180">
        <v>2518463.9</v>
      </c>
    </row>
    <row r="648" spans="1:12">
      <c r="A648" s="180">
        <v>2007</v>
      </c>
      <c r="B648" s="180" t="s">
        <v>179</v>
      </c>
      <c r="C648" s="180" t="s">
        <v>33</v>
      </c>
      <c r="D648" s="180" t="s">
        <v>176</v>
      </c>
      <c r="E648" s="180">
        <v>25</v>
      </c>
      <c r="F648" s="180">
        <v>35861</v>
      </c>
      <c r="G648" s="180">
        <v>898</v>
      </c>
      <c r="H648" s="180">
        <v>1583</v>
      </c>
      <c r="I648" s="180">
        <v>1140834.03</v>
      </c>
      <c r="J648" s="180">
        <v>317024.02</v>
      </c>
      <c r="K648" s="180">
        <v>126352.12</v>
      </c>
      <c r="L648" s="180">
        <v>2016661.75</v>
      </c>
    </row>
    <row r="649" spans="1:12">
      <c r="A649" s="180">
        <v>2007</v>
      </c>
      <c r="B649" s="180" t="s">
        <v>179</v>
      </c>
      <c r="C649" s="180" t="s">
        <v>33</v>
      </c>
      <c r="D649" s="180" t="s">
        <v>176</v>
      </c>
      <c r="E649" s="180">
        <v>30</v>
      </c>
      <c r="F649" s="180">
        <v>50875</v>
      </c>
      <c r="G649" s="180">
        <v>1380</v>
      </c>
      <c r="H649" s="180">
        <v>2507</v>
      </c>
      <c r="I649" s="180">
        <v>1758456.17</v>
      </c>
      <c r="J649" s="180">
        <v>452808.95</v>
      </c>
      <c r="K649" s="180">
        <v>339039.86</v>
      </c>
      <c r="L649" s="180">
        <v>3164033.93</v>
      </c>
    </row>
    <row r="650" spans="1:12">
      <c r="A650" s="180">
        <v>2007</v>
      </c>
      <c r="B650" s="180" t="s">
        <v>179</v>
      </c>
      <c r="C650" s="180" t="s">
        <v>33</v>
      </c>
      <c r="D650" s="180" t="s">
        <v>176</v>
      </c>
      <c r="E650" s="180">
        <v>35</v>
      </c>
      <c r="F650" s="180">
        <v>61409</v>
      </c>
      <c r="G650" s="180">
        <v>2017</v>
      </c>
      <c r="H650" s="180">
        <v>3606</v>
      </c>
      <c r="I650" s="180">
        <v>2615346.4900000002</v>
      </c>
      <c r="J650" s="180">
        <v>726669.38</v>
      </c>
      <c r="K650" s="180">
        <v>521589.79</v>
      </c>
      <c r="L650" s="180">
        <v>4674830.22</v>
      </c>
    </row>
    <row r="651" spans="1:12">
      <c r="A651" s="180">
        <v>2007</v>
      </c>
      <c r="B651" s="180" t="s">
        <v>179</v>
      </c>
      <c r="C651" s="180" t="s">
        <v>33</v>
      </c>
      <c r="D651" s="180" t="s">
        <v>176</v>
      </c>
      <c r="E651" s="180">
        <v>40</v>
      </c>
      <c r="F651" s="180">
        <v>62232</v>
      </c>
      <c r="G651" s="180">
        <v>2501</v>
      </c>
      <c r="H651" s="180">
        <v>4214</v>
      </c>
      <c r="I651" s="180">
        <v>3104672.87</v>
      </c>
      <c r="J651" s="180">
        <v>939219.82</v>
      </c>
      <c r="K651" s="180">
        <v>595539.85</v>
      </c>
      <c r="L651" s="180">
        <v>5656412.7999999998</v>
      </c>
    </row>
    <row r="652" spans="1:12">
      <c r="A652" s="180">
        <v>2007</v>
      </c>
      <c r="B652" s="180" t="s">
        <v>179</v>
      </c>
      <c r="C652" s="180" t="s">
        <v>33</v>
      </c>
      <c r="D652" s="180" t="s">
        <v>176</v>
      </c>
      <c r="E652" s="180">
        <v>45</v>
      </c>
      <c r="F652" s="180">
        <v>68744</v>
      </c>
      <c r="G652" s="180">
        <v>3588</v>
      </c>
      <c r="H652" s="180">
        <v>6589</v>
      </c>
      <c r="I652" s="180">
        <v>4779912.68</v>
      </c>
      <c r="J652" s="180">
        <v>1376753.57</v>
      </c>
      <c r="K652" s="180">
        <v>959300.15</v>
      </c>
      <c r="L652" s="180">
        <v>8450171.2100000009</v>
      </c>
    </row>
    <row r="653" spans="1:12">
      <c r="A653" s="180">
        <v>2007</v>
      </c>
      <c r="B653" s="180" t="s">
        <v>179</v>
      </c>
      <c r="C653" s="180" t="s">
        <v>33</v>
      </c>
      <c r="D653" s="180" t="s">
        <v>176</v>
      </c>
      <c r="E653" s="180">
        <v>50</v>
      </c>
      <c r="F653" s="180">
        <v>67560</v>
      </c>
      <c r="G653" s="180">
        <v>4834</v>
      </c>
      <c r="H653" s="180">
        <v>8789</v>
      </c>
      <c r="I653" s="180">
        <v>6991665.2300000004</v>
      </c>
      <c r="J653" s="180">
        <v>1966373.93</v>
      </c>
      <c r="K653" s="180">
        <v>1453184.01</v>
      </c>
      <c r="L653" s="180">
        <v>12170773.449999999</v>
      </c>
    </row>
    <row r="654" spans="1:12">
      <c r="A654" s="180">
        <v>2007</v>
      </c>
      <c r="B654" s="180" t="s">
        <v>179</v>
      </c>
      <c r="C654" s="180" t="s">
        <v>33</v>
      </c>
      <c r="D654" s="180" t="s">
        <v>176</v>
      </c>
      <c r="E654" s="180">
        <v>55</v>
      </c>
      <c r="F654" s="180">
        <v>67369</v>
      </c>
      <c r="G654" s="180">
        <v>6501</v>
      </c>
      <c r="H654" s="180">
        <v>12957</v>
      </c>
      <c r="I654" s="180">
        <v>10486647.310000001</v>
      </c>
      <c r="J654" s="180">
        <v>2860153.87</v>
      </c>
      <c r="K654" s="180">
        <v>2238659</v>
      </c>
      <c r="L654" s="180">
        <v>17916849.109999999</v>
      </c>
    </row>
    <row r="655" spans="1:12">
      <c r="A655" s="180">
        <v>2007</v>
      </c>
      <c r="B655" s="180" t="s">
        <v>179</v>
      </c>
      <c r="C655" s="180" t="s">
        <v>33</v>
      </c>
      <c r="D655" s="180" t="s">
        <v>176</v>
      </c>
      <c r="E655" s="180">
        <v>60</v>
      </c>
      <c r="F655" s="180">
        <v>58199</v>
      </c>
      <c r="G655" s="180">
        <v>7358</v>
      </c>
      <c r="H655" s="180">
        <v>15569</v>
      </c>
      <c r="I655" s="180">
        <v>13209722.73</v>
      </c>
      <c r="J655" s="180">
        <v>3567952.78</v>
      </c>
      <c r="K655" s="180">
        <v>3390495.02</v>
      </c>
      <c r="L655" s="180">
        <v>22913914.640000001</v>
      </c>
    </row>
    <row r="656" spans="1:12">
      <c r="A656" s="180">
        <v>2007</v>
      </c>
      <c r="B656" s="180" t="s">
        <v>179</v>
      </c>
      <c r="C656" s="180" t="s">
        <v>33</v>
      </c>
      <c r="D656" s="180" t="s">
        <v>176</v>
      </c>
      <c r="E656" s="180">
        <v>65</v>
      </c>
      <c r="F656" s="180">
        <v>40040</v>
      </c>
      <c r="G656" s="180">
        <v>7117</v>
      </c>
      <c r="H656" s="180">
        <v>15633</v>
      </c>
      <c r="I656" s="180">
        <v>13295575.65</v>
      </c>
      <c r="J656" s="180">
        <v>3532447.11</v>
      </c>
      <c r="K656" s="180">
        <v>4108389.06</v>
      </c>
      <c r="L656" s="180">
        <v>23431312.82</v>
      </c>
    </row>
    <row r="657" spans="1:12">
      <c r="A657" s="180">
        <v>2007</v>
      </c>
      <c r="B657" s="180" t="s">
        <v>179</v>
      </c>
      <c r="C657" s="180" t="s">
        <v>33</v>
      </c>
      <c r="D657" s="180" t="s">
        <v>176</v>
      </c>
      <c r="E657" s="180">
        <v>70</v>
      </c>
      <c r="F657" s="180">
        <v>27795</v>
      </c>
      <c r="G657" s="180">
        <v>6057</v>
      </c>
      <c r="H657" s="180">
        <v>15842</v>
      </c>
      <c r="I657" s="180">
        <v>13291571.880000001</v>
      </c>
      <c r="J657" s="180">
        <v>3313857.05</v>
      </c>
      <c r="K657" s="180">
        <v>3627017.19</v>
      </c>
      <c r="L657" s="180">
        <v>22133769.140000001</v>
      </c>
    </row>
    <row r="658" spans="1:12">
      <c r="A658" s="180">
        <v>2007</v>
      </c>
      <c r="B658" s="180" t="s">
        <v>179</v>
      </c>
      <c r="C658" s="180" t="s">
        <v>33</v>
      </c>
      <c r="D658" s="180" t="s">
        <v>176</v>
      </c>
      <c r="E658" s="180">
        <v>75</v>
      </c>
      <c r="F658" s="180">
        <v>21150</v>
      </c>
      <c r="G658" s="180">
        <v>5913</v>
      </c>
      <c r="H658" s="180">
        <v>18590</v>
      </c>
      <c r="I658" s="180">
        <v>13309691.720000001</v>
      </c>
      <c r="J658" s="180">
        <v>3114652.5</v>
      </c>
      <c r="K658" s="180">
        <v>3515599.21</v>
      </c>
      <c r="L658" s="180">
        <v>21677989.370000001</v>
      </c>
    </row>
    <row r="659" spans="1:12">
      <c r="A659" s="180">
        <v>2007</v>
      </c>
      <c r="B659" s="180" t="s">
        <v>179</v>
      </c>
      <c r="C659" s="180" t="s">
        <v>33</v>
      </c>
      <c r="D659" s="180" t="s">
        <v>176</v>
      </c>
      <c r="E659" s="180">
        <v>80</v>
      </c>
      <c r="F659" s="180">
        <v>11480</v>
      </c>
      <c r="G659" s="180">
        <v>3328</v>
      </c>
      <c r="H659" s="180">
        <v>12174</v>
      </c>
      <c r="I659" s="180">
        <v>8061899.3899999997</v>
      </c>
      <c r="J659" s="180">
        <v>1674950.73</v>
      </c>
      <c r="K659" s="180">
        <v>1500537.82</v>
      </c>
      <c r="L659" s="180">
        <v>12238265.35</v>
      </c>
    </row>
    <row r="660" spans="1:12">
      <c r="A660" s="180">
        <v>2007</v>
      </c>
      <c r="B660" s="180" t="s">
        <v>179</v>
      </c>
      <c r="C660" s="180" t="s">
        <v>33</v>
      </c>
      <c r="D660" s="180" t="s">
        <v>176</v>
      </c>
      <c r="E660" s="180">
        <v>85</v>
      </c>
      <c r="F660" s="180">
        <v>3757</v>
      </c>
      <c r="G660" s="180">
        <v>1157</v>
      </c>
      <c r="H660" s="180">
        <v>5380</v>
      </c>
      <c r="I660" s="180">
        <v>3312005.46</v>
      </c>
      <c r="J660" s="180">
        <v>556149.88</v>
      </c>
      <c r="K660" s="180">
        <v>383246.81</v>
      </c>
      <c r="L660" s="180">
        <v>4544099.9800000004</v>
      </c>
    </row>
    <row r="661" spans="1:12">
      <c r="A661" s="180">
        <v>2007</v>
      </c>
      <c r="B661" s="180" t="s">
        <v>179</v>
      </c>
      <c r="C661" s="180" t="s">
        <v>33</v>
      </c>
      <c r="D661" s="180" t="s">
        <v>176</v>
      </c>
      <c r="E661" s="180">
        <v>90</v>
      </c>
      <c r="F661" s="180">
        <v>1344</v>
      </c>
      <c r="G661" s="180">
        <v>285</v>
      </c>
      <c r="H661" s="180">
        <v>2232</v>
      </c>
      <c r="I661" s="180">
        <v>1243932.53</v>
      </c>
      <c r="J661" s="180">
        <v>139528.43</v>
      </c>
      <c r="K661" s="180">
        <v>74545.33</v>
      </c>
      <c r="L661" s="180">
        <v>1579787.85</v>
      </c>
    </row>
    <row r="662" spans="1:12">
      <c r="A662" s="180">
        <v>2007</v>
      </c>
      <c r="B662" s="180" t="s">
        <v>179</v>
      </c>
      <c r="C662" s="180" t="s">
        <v>33</v>
      </c>
      <c r="D662" s="180" t="s">
        <v>176</v>
      </c>
      <c r="E662" s="180">
        <v>95</v>
      </c>
      <c r="F662" s="180">
        <v>290</v>
      </c>
      <c r="G662" s="180">
        <v>55</v>
      </c>
      <c r="H662" s="180">
        <v>599</v>
      </c>
      <c r="I662" s="180">
        <v>234904.9</v>
      </c>
      <c r="J662" s="180">
        <v>24489.86</v>
      </c>
      <c r="K662" s="180">
        <v>1840</v>
      </c>
      <c r="L662" s="180">
        <v>274465.43</v>
      </c>
    </row>
    <row r="663" spans="1:12">
      <c r="A663" s="180">
        <v>2007</v>
      </c>
      <c r="B663" s="180" t="s">
        <v>179</v>
      </c>
      <c r="C663" s="180" t="s">
        <v>33</v>
      </c>
      <c r="D663" s="180" t="s">
        <v>177</v>
      </c>
      <c r="E663" s="180">
        <v>0</v>
      </c>
      <c r="F663" s="180">
        <v>49482</v>
      </c>
      <c r="G663" s="180">
        <v>1313</v>
      </c>
      <c r="H663" s="180">
        <v>5157</v>
      </c>
      <c r="I663" s="180">
        <v>3634724</v>
      </c>
      <c r="J663" s="180">
        <v>414787.77</v>
      </c>
      <c r="K663" s="180">
        <v>52976.24</v>
      </c>
      <c r="L663" s="180">
        <v>4454213.46</v>
      </c>
    </row>
    <row r="664" spans="1:12">
      <c r="A664" s="180">
        <v>2007</v>
      </c>
      <c r="B664" s="180" t="s">
        <v>179</v>
      </c>
      <c r="C664" s="180" t="s">
        <v>33</v>
      </c>
      <c r="D664" s="180" t="s">
        <v>177</v>
      </c>
      <c r="E664" s="180">
        <v>5</v>
      </c>
      <c r="F664" s="180">
        <v>52428</v>
      </c>
      <c r="G664" s="180">
        <v>679</v>
      </c>
      <c r="H664" s="180">
        <v>1054</v>
      </c>
      <c r="I664" s="180">
        <v>761509.99</v>
      </c>
      <c r="J664" s="180">
        <v>181871.68</v>
      </c>
      <c r="K664" s="180">
        <v>82589.52</v>
      </c>
      <c r="L664" s="180">
        <v>1214677.2</v>
      </c>
    </row>
    <row r="665" spans="1:12">
      <c r="A665" s="180">
        <v>2007</v>
      </c>
      <c r="B665" s="180" t="s">
        <v>179</v>
      </c>
      <c r="C665" s="180" t="s">
        <v>33</v>
      </c>
      <c r="D665" s="180" t="s">
        <v>177</v>
      </c>
      <c r="E665" s="180">
        <v>10</v>
      </c>
      <c r="F665" s="180">
        <v>56135</v>
      </c>
      <c r="G665" s="180">
        <v>580</v>
      </c>
      <c r="H665" s="180">
        <v>966</v>
      </c>
      <c r="I665" s="180">
        <v>748030.25</v>
      </c>
      <c r="J665" s="180">
        <v>194944.74</v>
      </c>
      <c r="K665" s="180">
        <v>170822.03</v>
      </c>
      <c r="L665" s="180">
        <v>1327123.8999999999</v>
      </c>
    </row>
    <row r="666" spans="1:12">
      <c r="A666" s="180">
        <v>2007</v>
      </c>
      <c r="B666" s="180" t="s">
        <v>179</v>
      </c>
      <c r="C666" s="180" t="s">
        <v>33</v>
      </c>
      <c r="D666" s="180" t="s">
        <v>177</v>
      </c>
      <c r="E666" s="180">
        <v>15</v>
      </c>
      <c r="F666" s="180">
        <v>59164</v>
      </c>
      <c r="G666" s="180">
        <v>1658</v>
      </c>
      <c r="H666" s="180">
        <v>2995</v>
      </c>
      <c r="I666" s="180">
        <v>2151064.14</v>
      </c>
      <c r="J666" s="180">
        <v>470108.25</v>
      </c>
      <c r="K666" s="180">
        <v>194731.6</v>
      </c>
      <c r="L666" s="180">
        <v>3333131.55</v>
      </c>
    </row>
    <row r="667" spans="1:12">
      <c r="A667" s="180">
        <v>2007</v>
      </c>
      <c r="B667" s="180" t="s">
        <v>179</v>
      </c>
      <c r="C667" s="180" t="s">
        <v>33</v>
      </c>
      <c r="D667" s="180" t="s">
        <v>177</v>
      </c>
      <c r="E667" s="180">
        <v>20</v>
      </c>
      <c r="F667" s="180">
        <v>46351</v>
      </c>
      <c r="G667" s="180">
        <v>1985</v>
      </c>
      <c r="H667" s="180">
        <v>4218</v>
      </c>
      <c r="I667" s="180">
        <v>2976615.79</v>
      </c>
      <c r="J667" s="180">
        <v>717327.41</v>
      </c>
      <c r="K667" s="180">
        <v>118863.86</v>
      </c>
      <c r="L667" s="180">
        <v>4512890.78</v>
      </c>
    </row>
    <row r="668" spans="1:12">
      <c r="A668" s="180">
        <v>2007</v>
      </c>
      <c r="B668" s="180" t="s">
        <v>179</v>
      </c>
      <c r="C668" s="180" t="s">
        <v>33</v>
      </c>
      <c r="D668" s="180" t="s">
        <v>177</v>
      </c>
      <c r="E668" s="180">
        <v>25</v>
      </c>
      <c r="F668" s="180">
        <v>44794</v>
      </c>
      <c r="G668" s="180">
        <v>3268</v>
      </c>
      <c r="H668" s="180">
        <v>9002</v>
      </c>
      <c r="I668" s="180">
        <v>6808185.9000000004</v>
      </c>
      <c r="J668" s="180">
        <v>1847337.22</v>
      </c>
      <c r="K668" s="180">
        <v>377158.01</v>
      </c>
      <c r="L668" s="180">
        <v>10455979.16</v>
      </c>
    </row>
    <row r="669" spans="1:12">
      <c r="A669" s="180">
        <v>2007</v>
      </c>
      <c r="B669" s="180" t="s">
        <v>179</v>
      </c>
      <c r="C669" s="180" t="s">
        <v>33</v>
      </c>
      <c r="D669" s="180" t="s">
        <v>177</v>
      </c>
      <c r="E669" s="180">
        <v>30</v>
      </c>
      <c r="F669" s="180">
        <v>59574</v>
      </c>
      <c r="G669" s="180">
        <v>5463</v>
      </c>
      <c r="H669" s="180">
        <v>14605</v>
      </c>
      <c r="I669" s="180">
        <v>11438417.26</v>
      </c>
      <c r="J669" s="180">
        <v>3013856.61</v>
      </c>
      <c r="K669" s="180">
        <v>456788.57</v>
      </c>
      <c r="L669" s="180">
        <v>17393677.039999999</v>
      </c>
    </row>
    <row r="670" spans="1:12">
      <c r="A670" s="180">
        <v>2007</v>
      </c>
      <c r="B670" s="180" t="s">
        <v>179</v>
      </c>
      <c r="C670" s="180" t="s">
        <v>33</v>
      </c>
      <c r="D670" s="180" t="s">
        <v>177</v>
      </c>
      <c r="E670" s="180">
        <v>35</v>
      </c>
      <c r="F670" s="180">
        <v>70224</v>
      </c>
      <c r="G670" s="180">
        <v>5818</v>
      </c>
      <c r="H670" s="180">
        <v>12791</v>
      </c>
      <c r="I670" s="180">
        <v>9895634.8699999992</v>
      </c>
      <c r="J670" s="180">
        <v>2673878.61</v>
      </c>
      <c r="K670" s="180">
        <v>598534.40000000002</v>
      </c>
      <c r="L670" s="180">
        <v>15674217.82</v>
      </c>
    </row>
    <row r="671" spans="1:12">
      <c r="A671" s="180">
        <v>2007</v>
      </c>
      <c r="B671" s="180" t="s">
        <v>179</v>
      </c>
      <c r="C671" s="180" t="s">
        <v>33</v>
      </c>
      <c r="D671" s="180" t="s">
        <v>177</v>
      </c>
      <c r="E671" s="180">
        <v>40</v>
      </c>
      <c r="F671" s="180">
        <v>68886</v>
      </c>
      <c r="G671" s="180">
        <v>4927</v>
      </c>
      <c r="H671" s="180">
        <v>9933</v>
      </c>
      <c r="I671" s="180">
        <v>7186796.3300000001</v>
      </c>
      <c r="J671" s="180">
        <v>1823658.99</v>
      </c>
      <c r="K671" s="180">
        <v>914117.84</v>
      </c>
      <c r="L671" s="180">
        <v>11857323.33</v>
      </c>
    </row>
    <row r="672" spans="1:12">
      <c r="A672" s="180">
        <v>2007</v>
      </c>
      <c r="B672" s="180" t="s">
        <v>179</v>
      </c>
      <c r="C672" s="180" t="s">
        <v>33</v>
      </c>
      <c r="D672" s="180" t="s">
        <v>177</v>
      </c>
      <c r="E672" s="180">
        <v>45</v>
      </c>
      <c r="F672" s="180">
        <v>75051</v>
      </c>
      <c r="G672" s="180">
        <v>5224</v>
      </c>
      <c r="H672" s="180">
        <v>10638</v>
      </c>
      <c r="I672" s="180">
        <v>7738714.21</v>
      </c>
      <c r="J672" s="180">
        <v>2030719.54</v>
      </c>
      <c r="K672" s="180">
        <v>1053595.25</v>
      </c>
      <c r="L672" s="180">
        <v>13015311.92</v>
      </c>
    </row>
    <row r="673" spans="1:12">
      <c r="A673" s="180">
        <v>2007</v>
      </c>
      <c r="B673" s="180" t="s">
        <v>179</v>
      </c>
      <c r="C673" s="180" t="s">
        <v>33</v>
      </c>
      <c r="D673" s="180" t="s">
        <v>177</v>
      </c>
      <c r="E673" s="180">
        <v>50</v>
      </c>
      <c r="F673" s="180">
        <v>73467</v>
      </c>
      <c r="G673" s="180">
        <v>6527</v>
      </c>
      <c r="H673" s="180">
        <v>12687</v>
      </c>
      <c r="I673" s="180">
        <v>9298829.0399999991</v>
      </c>
      <c r="J673" s="180">
        <v>2516045.13</v>
      </c>
      <c r="K673" s="180">
        <v>1918271.31</v>
      </c>
      <c r="L673" s="180">
        <v>16177570.27</v>
      </c>
    </row>
    <row r="674" spans="1:12">
      <c r="A674" s="180">
        <v>2007</v>
      </c>
      <c r="B674" s="180" t="s">
        <v>179</v>
      </c>
      <c r="C674" s="180" t="s">
        <v>33</v>
      </c>
      <c r="D674" s="180" t="s">
        <v>177</v>
      </c>
      <c r="E674" s="180">
        <v>55</v>
      </c>
      <c r="F674" s="180">
        <v>70734</v>
      </c>
      <c r="G674" s="180">
        <v>7571</v>
      </c>
      <c r="H674" s="180">
        <v>15716</v>
      </c>
      <c r="I674" s="180">
        <v>11488307.99</v>
      </c>
      <c r="J674" s="180">
        <v>2962959.74</v>
      </c>
      <c r="K674" s="180">
        <v>2436472.7999999998</v>
      </c>
      <c r="L674" s="180">
        <v>19539049.420000002</v>
      </c>
    </row>
    <row r="675" spans="1:12">
      <c r="A675" s="180">
        <v>2007</v>
      </c>
      <c r="B675" s="180" t="s">
        <v>179</v>
      </c>
      <c r="C675" s="180" t="s">
        <v>33</v>
      </c>
      <c r="D675" s="180" t="s">
        <v>177</v>
      </c>
      <c r="E675" s="180">
        <v>60</v>
      </c>
      <c r="F675" s="180">
        <v>59024</v>
      </c>
      <c r="G675" s="180">
        <v>7127</v>
      </c>
      <c r="H675" s="180">
        <v>15423</v>
      </c>
      <c r="I675" s="180">
        <v>11850502.51</v>
      </c>
      <c r="J675" s="180">
        <v>3145901.22</v>
      </c>
      <c r="K675" s="180">
        <v>2971807.26</v>
      </c>
      <c r="L675" s="180">
        <v>20353837</v>
      </c>
    </row>
    <row r="676" spans="1:12">
      <c r="A676" s="180">
        <v>2007</v>
      </c>
      <c r="B676" s="180" t="s">
        <v>179</v>
      </c>
      <c r="C676" s="180" t="s">
        <v>33</v>
      </c>
      <c r="D676" s="180" t="s">
        <v>177</v>
      </c>
      <c r="E676" s="180">
        <v>65</v>
      </c>
      <c r="F676" s="180">
        <v>40579</v>
      </c>
      <c r="G676" s="180">
        <v>6561</v>
      </c>
      <c r="H676" s="180">
        <v>16233</v>
      </c>
      <c r="I676" s="180">
        <v>12653132.42</v>
      </c>
      <c r="J676" s="180">
        <v>3137574.85</v>
      </c>
      <c r="K676" s="180">
        <v>3542915.84</v>
      </c>
      <c r="L676" s="180">
        <v>21318094.120000001</v>
      </c>
    </row>
    <row r="677" spans="1:12">
      <c r="A677" s="180">
        <v>2007</v>
      </c>
      <c r="B677" s="180" t="s">
        <v>179</v>
      </c>
      <c r="C677" s="180" t="s">
        <v>33</v>
      </c>
      <c r="D677" s="180" t="s">
        <v>177</v>
      </c>
      <c r="E677" s="180">
        <v>70</v>
      </c>
      <c r="F677" s="180">
        <v>29765</v>
      </c>
      <c r="G677" s="180">
        <v>5549</v>
      </c>
      <c r="H677" s="180">
        <v>15938</v>
      </c>
      <c r="I677" s="180">
        <v>11552413.48</v>
      </c>
      <c r="J677" s="180">
        <v>2759290.51</v>
      </c>
      <c r="K677" s="180">
        <v>2827552.01</v>
      </c>
      <c r="L677" s="180">
        <v>18911191.530000001</v>
      </c>
    </row>
    <row r="678" spans="1:12">
      <c r="A678" s="180">
        <v>2007</v>
      </c>
      <c r="B678" s="180" t="s">
        <v>179</v>
      </c>
      <c r="C678" s="180" t="s">
        <v>33</v>
      </c>
      <c r="D678" s="180" t="s">
        <v>177</v>
      </c>
      <c r="E678" s="180">
        <v>75</v>
      </c>
      <c r="F678" s="180">
        <v>24373</v>
      </c>
      <c r="G678" s="180">
        <v>5061</v>
      </c>
      <c r="H678" s="180">
        <v>17491</v>
      </c>
      <c r="I678" s="180">
        <v>12447415.060000001</v>
      </c>
      <c r="J678" s="180">
        <v>2752025.7</v>
      </c>
      <c r="K678" s="180">
        <v>2974603.68</v>
      </c>
      <c r="L678" s="180">
        <v>19811937.039999999</v>
      </c>
    </row>
    <row r="679" spans="1:12">
      <c r="A679" s="180">
        <v>2007</v>
      </c>
      <c r="B679" s="180" t="s">
        <v>179</v>
      </c>
      <c r="C679" s="180" t="s">
        <v>33</v>
      </c>
      <c r="D679" s="180" t="s">
        <v>177</v>
      </c>
      <c r="E679" s="180">
        <v>80</v>
      </c>
      <c r="F679" s="180">
        <v>17579</v>
      </c>
      <c r="G679" s="180">
        <v>3731</v>
      </c>
      <c r="H679" s="180">
        <v>17500</v>
      </c>
      <c r="I679" s="180">
        <v>10777748.42</v>
      </c>
      <c r="J679" s="180">
        <v>1973591.75</v>
      </c>
      <c r="K679" s="180">
        <v>1804098.98</v>
      </c>
      <c r="L679" s="180">
        <v>15849783.5</v>
      </c>
    </row>
    <row r="680" spans="1:12">
      <c r="A680" s="180">
        <v>2007</v>
      </c>
      <c r="B680" s="180" t="s">
        <v>179</v>
      </c>
      <c r="C680" s="180" t="s">
        <v>33</v>
      </c>
      <c r="D680" s="180" t="s">
        <v>177</v>
      </c>
      <c r="E680" s="180">
        <v>85</v>
      </c>
      <c r="F680" s="180">
        <v>10010</v>
      </c>
      <c r="G680" s="180">
        <v>1963</v>
      </c>
      <c r="H680" s="180">
        <v>14123</v>
      </c>
      <c r="I680" s="180">
        <v>7353887.4500000002</v>
      </c>
      <c r="J680" s="180">
        <v>1027253.39</v>
      </c>
      <c r="K680" s="180">
        <v>689585.69</v>
      </c>
      <c r="L680" s="180">
        <v>9834248.0099999998</v>
      </c>
    </row>
    <row r="681" spans="1:12">
      <c r="A681" s="180">
        <v>2007</v>
      </c>
      <c r="B681" s="180" t="s">
        <v>179</v>
      </c>
      <c r="C681" s="180" t="s">
        <v>33</v>
      </c>
      <c r="D681" s="180" t="s">
        <v>177</v>
      </c>
      <c r="E681" s="180">
        <v>90</v>
      </c>
      <c r="F681" s="180">
        <v>4214</v>
      </c>
      <c r="G681" s="180">
        <v>873</v>
      </c>
      <c r="H681" s="180">
        <v>6995</v>
      </c>
      <c r="I681" s="180">
        <v>3342239.81</v>
      </c>
      <c r="J681" s="180">
        <v>392581.44</v>
      </c>
      <c r="K681" s="180">
        <v>275799.46000000002</v>
      </c>
      <c r="L681" s="180">
        <v>4351926.4400000004</v>
      </c>
    </row>
    <row r="682" spans="1:12">
      <c r="A682" s="180">
        <v>2007</v>
      </c>
      <c r="B682" s="180" t="s">
        <v>179</v>
      </c>
      <c r="C682" s="180" t="s">
        <v>33</v>
      </c>
      <c r="D682" s="180" t="s">
        <v>177</v>
      </c>
      <c r="E682" s="180">
        <v>95</v>
      </c>
      <c r="F682" s="180">
        <v>1188</v>
      </c>
      <c r="G682" s="180">
        <v>172</v>
      </c>
      <c r="H682" s="180">
        <v>1901</v>
      </c>
      <c r="I682" s="180">
        <v>936905.4</v>
      </c>
      <c r="J682" s="180">
        <v>88646.03</v>
      </c>
      <c r="K682" s="180">
        <v>88240.57</v>
      </c>
      <c r="L682" s="180">
        <v>1203325.92</v>
      </c>
    </row>
    <row r="683" spans="1:12">
      <c r="A683" s="180">
        <v>2007</v>
      </c>
      <c r="B683" s="180" t="s">
        <v>179</v>
      </c>
      <c r="C683" s="180" t="s">
        <v>34</v>
      </c>
      <c r="D683" s="180" t="s">
        <v>176</v>
      </c>
      <c r="E683" s="180">
        <v>0</v>
      </c>
      <c r="F683" s="180">
        <v>17568</v>
      </c>
      <c r="G683" s="180">
        <v>782</v>
      </c>
      <c r="H683" s="180">
        <v>2336</v>
      </c>
      <c r="I683" s="180">
        <v>973849.84</v>
      </c>
      <c r="J683" s="180">
        <v>255045.95</v>
      </c>
      <c r="K683" s="180">
        <v>37465.550000000003</v>
      </c>
      <c r="L683" s="180">
        <v>1338129.74</v>
      </c>
    </row>
    <row r="684" spans="1:12">
      <c r="A684" s="180">
        <v>2007</v>
      </c>
      <c r="B684" s="180" t="s">
        <v>179</v>
      </c>
      <c r="C684" s="180" t="s">
        <v>34</v>
      </c>
      <c r="D684" s="180" t="s">
        <v>176</v>
      </c>
      <c r="E684" s="180">
        <v>5</v>
      </c>
      <c r="F684" s="180">
        <v>18432</v>
      </c>
      <c r="G684" s="180">
        <v>302</v>
      </c>
      <c r="H684" s="180">
        <v>369</v>
      </c>
      <c r="I684" s="180">
        <v>229655.56</v>
      </c>
      <c r="J684" s="180">
        <v>90265.2</v>
      </c>
      <c r="K684" s="180">
        <v>7163.2</v>
      </c>
      <c r="L684" s="180">
        <v>353309.6</v>
      </c>
    </row>
    <row r="685" spans="1:12">
      <c r="A685" s="180">
        <v>2007</v>
      </c>
      <c r="B685" s="180" t="s">
        <v>179</v>
      </c>
      <c r="C685" s="180" t="s">
        <v>34</v>
      </c>
      <c r="D685" s="180" t="s">
        <v>176</v>
      </c>
      <c r="E685" s="180">
        <v>10</v>
      </c>
      <c r="F685" s="180">
        <v>20904</v>
      </c>
      <c r="G685" s="180">
        <v>287</v>
      </c>
      <c r="H685" s="180">
        <v>407</v>
      </c>
      <c r="I685" s="180">
        <v>292632.33</v>
      </c>
      <c r="J685" s="180">
        <v>93540.93</v>
      </c>
      <c r="K685" s="180">
        <v>85886.19</v>
      </c>
      <c r="L685" s="180">
        <v>498952.26</v>
      </c>
    </row>
    <row r="686" spans="1:12">
      <c r="A686" s="180">
        <v>2007</v>
      </c>
      <c r="B686" s="180" t="s">
        <v>179</v>
      </c>
      <c r="C686" s="180" t="s">
        <v>34</v>
      </c>
      <c r="D686" s="180" t="s">
        <v>176</v>
      </c>
      <c r="E686" s="180">
        <v>15</v>
      </c>
      <c r="F686" s="180">
        <v>23055</v>
      </c>
      <c r="G686" s="180">
        <v>501</v>
      </c>
      <c r="H686" s="180">
        <v>762</v>
      </c>
      <c r="I686" s="180">
        <v>666130.25</v>
      </c>
      <c r="J686" s="180">
        <v>250903.46</v>
      </c>
      <c r="K686" s="180">
        <v>99070.77</v>
      </c>
      <c r="L686" s="180">
        <v>1079360.32</v>
      </c>
    </row>
    <row r="687" spans="1:12">
      <c r="A687" s="180">
        <v>2007</v>
      </c>
      <c r="B687" s="180" t="s">
        <v>179</v>
      </c>
      <c r="C687" s="180" t="s">
        <v>34</v>
      </c>
      <c r="D687" s="180" t="s">
        <v>176</v>
      </c>
      <c r="E687" s="180">
        <v>20</v>
      </c>
      <c r="F687" s="180">
        <v>20196</v>
      </c>
      <c r="G687" s="180">
        <v>600</v>
      </c>
      <c r="H687" s="180">
        <v>943</v>
      </c>
      <c r="I687" s="180">
        <v>803748.16</v>
      </c>
      <c r="J687" s="180">
        <v>290452.52</v>
      </c>
      <c r="K687" s="180">
        <v>94943.9</v>
      </c>
      <c r="L687" s="180">
        <v>1281104.1000000001</v>
      </c>
    </row>
    <row r="688" spans="1:12">
      <c r="A688" s="180">
        <v>2007</v>
      </c>
      <c r="B688" s="180" t="s">
        <v>179</v>
      </c>
      <c r="C688" s="180" t="s">
        <v>34</v>
      </c>
      <c r="D688" s="180" t="s">
        <v>176</v>
      </c>
      <c r="E688" s="180">
        <v>25</v>
      </c>
      <c r="F688" s="180">
        <v>14300</v>
      </c>
      <c r="G688" s="180">
        <v>416</v>
      </c>
      <c r="H688" s="180">
        <v>702</v>
      </c>
      <c r="I688" s="180">
        <v>553161.38</v>
      </c>
      <c r="J688" s="180">
        <v>198311.25</v>
      </c>
      <c r="K688" s="180">
        <v>64846.06</v>
      </c>
      <c r="L688" s="180">
        <v>929222.85</v>
      </c>
    </row>
    <row r="689" spans="1:12">
      <c r="A689" s="180">
        <v>2007</v>
      </c>
      <c r="B689" s="180" t="s">
        <v>179</v>
      </c>
      <c r="C689" s="180" t="s">
        <v>34</v>
      </c>
      <c r="D689" s="180" t="s">
        <v>176</v>
      </c>
      <c r="E689" s="180">
        <v>30</v>
      </c>
      <c r="F689" s="180">
        <v>18068</v>
      </c>
      <c r="G689" s="180">
        <v>519</v>
      </c>
      <c r="H689" s="180">
        <v>907</v>
      </c>
      <c r="I689" s="180">
        <v>677681.84</v>
      </c>
      <c r="J689" s="180">
        <v>246123.04</v>
      </c>
      <c r="K689" s="180">
        <v>81039.710000000006</v>
      </c>
      <c r="L689" s="180">
        <v>1130069.4099999999</v>
      </c>
    </row>
    <row r="690" spans="1:12">
      <c r="A690" s="180">
        <v>2007</v>
      </c>
      <c r="B690" s="180" t="s">
        <v>179</v>
      </c>
      <c r="C690" s="180" t="s">
        <v>34</v>
      </c>
      <c r="D690" s="180" t="s">
        <v>176</v>
      </c>
      <c r="E690" s="180">
        <v>35</v>
      </c>
      <c r="F690" s="180">
        <v>21939</v>
      </c>
      <c r="G690" s="180">
        <v>715</v>
      </c>
      <c r="H690" s="180">
        <v>1179</v>
      </c>
      <c r="I690" s="180">
        <v>852378.99</v>
      </c>
      <c r="J690" s="180">
        <v>270556.28000000003</v>
      </c>
      <c r="K690" s="180">
        <v>138200.43</v>
      </c>
      <c r="L690" s="180">
        <v>1373301.48</v>
      </c>
    </row>
    <row r="691" spans="1:12">
      <c r="A691" s="180">
        <v>2007</v>
      </c>
      <c r="B691" s="180" t="s">
        <v>179</v>
      </c>
      <c r="C691" s="180" t="s">
        <v>34</v>
      </c>
      <c r="D691" s="180" t="s">
        <v>176</v>
      </c>
      <c r="E691" s="180">
        <v>40</v>
      </c>
      <c r="F691" s="180">
        <v>23510</v>
      </c>
      <c r="G691" s="180">
        <v>1020</v>
      </c>
      <c r="H691" s="180">
        <v>1717</v>
      </c>
      <c r="I691" s="180">
        <v>1181824.31</v>
      </c>
      <c r="J691" s="180">
        <v>397957.22</v>
      </c>
      <c r="K691" s="180">
        <v>231430.37</v>
      </c>
      <c r="L691" s="180">
        <v>1951819.22</v>
      </c>
    </row>
    <row r="692" spans="1:12">
      <c r="A692" s="180">
        <v>2007</v>
      </c>
      <c r="B692" s="180" t="s">
        <v>179</v>
      </c>
      <c r="C692" s="180" t="s">
        <v>34</v>
      </c>
      <c r="D692" s="180" t="s">
        <v>176</v>
      </c>
      <c r="E692" s="180">
        <v>45</v>
      </c>
      <c r="F692" s="180">
        <v>27877</v>
      </c>
      <c r="G692" s="180">
        <v>1396</v>
      </c>
      <c r="H692" s="180">
        <v>3080</v>
      </c>
      <c r="I692" s="180">
        <v>2001160.09</v>
      </c>
      <c r="J692" s="180">
        <v>611373.05000000005</v>
      </c>
      <c r="K692" s="180">
        <v>310630.65000000002</v>
      </c>
      <c r="L692" s="180">
        <v>3105982.92</v>
      </c>
    </row>
    <row r="693" spans="1:12">
      <c r="A693" s="180">
        <v>2007</v>
      </c>
      <c r="B693" s="180" t="s">
        <v>179</v>
      </c>
      <c r="C693" s="180" t="s">
        <v>34</v>
      </c>
      <c r="D693" s="180" t="s">
        <v>176</v>
      </c>
      <c r="E693" s="180">
        <v>50</v>
      </c>
      <c r="F693" s="180">
        <v>28875</v>
      </c>
      <c r="G693" s="180">
        <v>1866</v>
      </c>
      <c r="H693" s="180">
        <v>3610</v>
      </c>
      <c r="I693" s="180">
        <v>2536733.6800000002</v>
      </c>
      <c r="J693" s="180">
        <v>848512.11</v>
      </c>
      <c r="K693" s="180">
        <v>633615.06000000006</v>
      </c>
      <c r="L693" s="180">
        <v>4253790.49</v>
      </c>
    </row>
    <row r="694" spans="1:12">
      <c r="A694" s="180">
        <v>2007</v>
      </c>
      <c r="B694" s="180" t="s">
        <v>179</v>
      </c>
      <c r="C694" s="180" t="s">
        <v>34</v>
      </c>
      <c r="D694" s="180" t="s">
        <v>176</v>
      </c>
      <c r="E694" s="180">
        <v>55</v>
      </c>
      <c r="F694" s="180">
        <v>29237</v>
      </c>
      <c r="G694" s="180">
        <v>2461</v>
      </c>
      <c r="H694" s="180">
        <v>5172</v>
      </c>
      <c r="I694" s="180">
        <v>3807169.35</v>
      </c>
      <c r="J694" s="180">
        <v>1225111.3600000001</v>
      </c>
      <c r="K694" s="180">
        <v>867377.22</v>
      </c>
      <c r="L694" s="180">
        <v>6174910.8200000003</v>
      </c>
    </row>
    <row r="695" spans="1:12">
      <c r="A695" s="180">
        <v>2007</v>
      </c>
      <c r="B695" s="180" t="s">
        <v>179</v>
      </c>
      <c r="C695" s="180" t="s">
        <v>34</v>
      </c>
      <c r="D695" s="180" t="s">
        <v>176</v>
      </c>
      <c r="E695" s="180">
        <v>60</v>
      </c>
      <c r="F695" s="180">
        <v>25704</v>
      </c>
      <c r="G695" s="180">
        <v>2798</v>
      </c>
      <c r="H695" s="180">
        <v>6057</v>
      </c>
      <c r="I695" s="180">
        <v>4430937.1900000004</v>
      </c>
      <c r="J695" s="180">
        <v>1376839.93</v>
      </c>
      <c r="K695" s="180">
        <v>1027008.03</v>
      </c>
      <c r="L695" s="180">
        <v>7144686.8899999997</v>
      </c>
    </row>
    <row r="696" spans="1:12">
      <c r="A696" s="180">
        <v>2007</v>
      </c>
      <c r="B696" s="180" t="s">
        <v>179</v>
      </c>
      <c r="C696" s="180" t="s">
        <v>34</v>
      </c>
      <c r="D696" s="180" t="s">
        <v>176</v>
      </c>
      <c r="E696" s="180">
        <v>65</v>
      </c>
      <c r="F696" s="180">
        <v>17426</v>
      </c>
      <c r="G696" s="180">
        <v>2701</v>
      </c>
      <c r="H696" s="180">
        <v>7418</v>
      </c>
      <c r="I696" s="180">
        <v>5178834.32</v>
      </c>
      <c r="J696" s="180">
        <v>1410012.27</v>
      </c>
      <c r="K696" s="180">
        <v>1564287.71</v>
      </c>
      <c r="L696" s="180">
        <v>8394428.0299999993</v>
      </c>
    </row>
    <row r="697" spans="1:12">
      <c r="A697" s="180">
        <v>2007</v>
      </c>
      <c r="B697" s="180" t="s">
        <v>179</v>
      </c>
      <c r="C697" s="180" t="s">
        <v>34</v>
      </c>
      <c r="D697" s="180" t="s">
        <v>176</v>
      </c>
      <c r="E697" s="180">
        <v>70</v>
      </c>
      <c r="F697" s="180">
        <v>12857</v>
      </c>
      <c r="G697" s="180">
        <v>2681</v>
      </c>
      <c r="H697" s="180">
        <v>7260</v>
      </c>
      <c r="I697" s="180">
        <v>5060847.54</v>
      </c>
      <c r="J697" s="180">
        <v>1396692.1</v>
      </c>
      <c r="K697" s="180">
        <v>1321568.33</v>
      </c>
      <c r="L697" s="180">
        <v>7985453.5700000003</v>
      </c>
    </row>
    <row r="698" spans="1:12">
      <c r="A698" s="180">
        <v>2007</v>
      </c>
      <c r="B698" s="180" t="s">
        <v>179</v>
      </c>
      <c r="C698" s="180" t="s">
        <v>34</v>
      </c>
      <c r="D698" s="180" t="s">
        <v>176</v>
      </c>
      <c r="E698" s="180">
        <v>75</v>
      </c>
      <c r="F698" s="180">
        <v>10332</v>
      </c>
      <c r="G698" s="180">
        <v>2769</v>
      </c>
      <c r="H698" s="180">
        <v>8410</v>
      </c>
      <c r="I698" s="180">
        <v>4896953.3600000003</v>
      </c>
      <c r="J698" s="180">
        <v>1306422.49</v>
      </c>
      <c r="K698" s="180">
        <v>1552690.69</v>
      </c>
      <c r="L698" s="180">
        <v>8050683.2800000003</v>
      </c>
    </row>
    <row r="699" spans="1:12">
      <c r="A699" s="180">
        <v>2007</v>
      </c>
      <c r="B699" s="180" t="s">
        <v>179</v>
      </c>
      <c r="C699" s="180" t="s">
        <v>34</v>
      </c>
      <c r="D699" s="180" t="s">
        <v>176</v>
      </c>
      <c r="E699" s="180">
        <v>80</v>
      </c>
      <c r="F699" s="180">
        <v>6151</v>
      </c>
      <c r="G699" s="180">
        <v>1778</v>
      </c>
      <c r="H699" s="180">
        <v>6765</v>
      </c>
      <c r="I699" s="180">
        <v>3748580.05</v>
      </c>
      <c r="J699" s="180">
        <v>898761.57</v>
      </c>
      <c r="K699" s="180">
        <v>1081701.47</v>
      </c>
      <c r="L699" s="180">
        <v>5932852.7000000002</v>
      </c>
    </row>
    <row r="700" spans="1:12">
      <c r="A700" s="180">
        <v>2007</v>
      </c>
      <c r="B700" s="180" t="s">
        <v>179</v>
      </c>
      <c r="C700" s="180" t="s">
        <v>34</v>
      </c>
      <c r="D700" s="180" t="s">
        <v>176</v>
      </c>
      <c r="E700" s="180">
        <v>85</v>
      </c>
      <c r="F700" s="180">
        <v>2269</v>
      </c>
      <c r="G700" s="180">
        <v>647</v>
      </c>
      <c r="H700" s="180">
        <v>3507</v>
      </c>
      <c r="I700" s="180">
        <v>1581493.33</v>
      </c>
      <c r="J700" s="180">
        <v>296399.27</v>
      </c>
      <c r="K700" s="180">
        <v>194850.65</v>
      </c>
      <c r="L700" s="180">
        <v>2110784.7799999998</v>
      </c>
    </row>
    <row r="701" spans="1:12">
      <c r="A701" s="180">
        <v>2007</v>
      </c>
      <c r="B701" s="180" t="s">
        <v>179</v>
      </c>
      <c r="C701" s="180" t="s">
        <v>34</v>
      </c>
      <c r="D701" s="180" t="s">
        <v>176</v>
      </c>
      <c r="E701" s="180">
        <v>90</v>
      </c>
      <c r="F701" s="180">
        <v>744</v>
      </c>
      <c r="G701" s="180">
        <v>181</v>
      </c>
      <c r="H701" s="180">
        <v>1752</v>
      </c>
      <c r="I701" s="180">
        <v>611330.82999999996</v>
      </c>
      <c r="J701" s="180">
        <v>94537.7</v>
      </c>
      <c r="K701" s="180">
        <v>66343</v>
      </c>
      <c r="L701" s="180">
        <v>787642.99</v>
      </c>
    </row>
    <row r="702" spans="1:12">
      <c r="A702" s="180">
        <v>2007</v>
      </c>
      <c r="B702" s="180" t="s">
        <v>179</v>
      </c>
      <c r="C702" s="180" t="s">
        <v>34</v>
      </c>
      <c r="D702" s="180" t="s">
        <v>176</v>
      </c>
      <c r="E702" s="180">
        <v>95</v>
      </c>
      <c r="F702" s="180">
        <v>140</v>
      </c>
      <c r="G702" s="180">
        <v>39</v>
      </c>
      <c r="H702" s="180">
        <v>520</v>
      </c>
      <c r="I702" s="180">
        <v>149201.07</v>
      </c>
      <c r="J702" s="180">
        <v>24504.79</v>
      </c>
      <c r="K702" s="180">
        <v>24303</v>
      </c>
      <c r="L702" s="180">
        <v>206695.85</v>
      </c>
    </row>
    <row r="703" spans="1:12">
      <c r="A703" s="180">
        <v>2007</v>
      </c>
      <c r="B703" s="180" t="s">
        <v>179</v>
      </c>
      <c r="C703" s="180" t="s">
        <v>34</v>
      </c>
      <c r="D703" s="180" t="s">
        <v>177</v>
      </c>
      <c r="E703" s="180">
        <v>0</v>
      </c>
      <c r="F703" s="180">
        <v>16825</v>
      </c>
      <c r="G703" s="180">
        <v>589</v>
      </c>
      <c r="H703" s="180">
        <v>1655</v>
      </c>
      <c r="I703" s="180">
        <v>712275.69</v>
      </c>
      <c r="J703" s="180">
        <v>184052.73</v>
      </c>
      <c r="K703" s="180">
        <v>60165.2</v>
      </c>
      <c r="L703" s="180">
        <v>1008376.27</v>
      </c>
    </row>
    <row r="704" spans="1:12">
      <c r="A704" s="180">
        <v>2007</v>
      </c>
      <c r="B704" s="180" t="s">
        <v>179</v>
      </c>
      <c r="C704" s="180" t="s">
        <v>34</v>
      </c>
      <c r="D704" s="180" t="s">
        <v>177</v>
      </c>
      <c r="E704" s="180">
        <v>5</v>
      </c>
      <c r="F704" s="180">
        <v>17517</v>
      </c>
      <c r="G704" s="180">
        <v>237</v>
      </c>
      <c r="H704" s="180">
        <v>274</v>
      </c>
      <c r="I704" s="180">
        <v>176536.87</v>
      </c>
      <c r="J704" s="180">
        <v>70045.19</v>
      </c>
      <c r="K704" s="180">
        <v>10035</v>
      </c>
      <c r="L704" s="180">
        <v>279175.63</v>
      </c>
    </row>
    <row r="705" spans="1:12">
      <c r="A705" s="180">
        <v>2007</v>
      </c>
      <c r="B705" s="180" t="s">
        <v>179</v>
      </c>
      <c r="C705" s="180" t="s">
        <v>34</v>
      </c>
      <c r="D705" s="180" t="s">
        <v>177</v>
      </c>
      <c r="E705" s="180">
        <v>10</v>
      </c>
      <c r="F705" s="180">
        <v>19871</v>
      </c>
      <c r="G705" s="180">
        <v>260</v>
      </c>
      <c r="H705" s="180">
        <v>454</v>
      </c>
      <c r="I705" s="180">
        <v>286410.99</v>
      </c>
      <c r="J705" s="180">
        <v>82267.05</v>
      </c>
      <c r="K705" s="180">
        <v>161769.5</v>
      </c>
      <c r="L705" s="180">
        <v>553375.93999999994</v>
      </c>
    </row>
    <row r="706" spans="1:12">
      <c r="A706" s="180">
        <v>2007</v>
      </c>
      <c r="B706" s="180" t="s">
        <v>179</v>
      </c>
      <c r="C706" s="180" t="s">
        <v>34</v>
      </c>
      <c r="D706" s="180" t="s">
        <v>177</v>
      </c>
      <c r="E706" s="180">
        <v>15</v>
      </c>
      <c r="F706" s="180">
        <v>21696</v>
      </c>
      <c r="G706" s="180">
        <v>526</v>
      </c>
      <c r="H706" s="180">
        <v>952</v>
      </c>
      <c r="I706" s="180">
        <v>682081.5</v>
      </c>
      <c r="J706" s="180">
        <v>209786.79</v>
      </c>
      <c r="K706" s="180">
        <v>96587.1</v>
      </c>
      <c r="L706" s="180">
        <v>1040226.21</v>
      </c>
    </row>
    <row r="707" spans="1:12">
      <c r="A707" s="180">
        <v>2007</v>
      </c>
      <c r="B707" s="180" t="s">
        <v>179</v>
      </c>
      <c r="C707" s="180" t="s">
        <v>34</v>
      </c>
      <c r="D707" s="180" t="s">
        <v>177</v>
      </c>
      <c r="E707" s="180">
        <v>20</v>
      </c>
      <c r="F707" s="180">
        <v>20548</v>
      </c>
      <c r="G707" s="180">
        <v>868</v>
      </c>
      <c r="H707" s="180">
        <v>1607</v>
      </c>
      <c r="I707" s="180">
        <v>1120616.44</v>
      </c>
      <c r="J707" s="180">
        <v>348386</v>
      </c>
      <c r="K707" s="180">
        <v>86327.77</v>
      </c>
      <c r="L707" s="180">
        <v>1679827.81</v>
      </c>
    </row>
    <row r="708" spans="1:12">
      <c r="A708" s="180">
        <v>2007</v>
      </c>
      <c r="B708" s="180" t="s">
        <v>179</v>
      </c>
      <c r="C708" s="180" t="s">
        <v>34</v>
      </c>
      <c r="D708" s="180" t="s">
        <v>177</v>
      </c>
      <c r="E708" s="180">
        <v>25</v>
      </c>
      <c r="F708" s="180">
        <v>16711</v>
      </c>
      <c r="G708" s="180">
        <v>1132</v>
      </c>
      <c r="H708" s="180">
        <v>3056</v>
      </c>
      <c r="I708" s="180">
        <v>2007696.94</v>
      </c>
      <c r="J708" s="180">
        <v>630437.99</v>
      </c>
      <c r="K708" s="180">
        <v>79876.98</v>
      </c>
      <c r="L708" s="180">
        <v>2942302.11</v>
      </c>
    </row>
    <row r="709" spans="1:12">
      <c r="A709" s="180">
        <v>2007</v>
      </c>
      <c r="B709" s="180" t="s">
        <v>179</v>
      </c>
      <c r="C709" s="180" t="s">
        <v>34</v>
      </c>
      <c r="D709" s="180" t="s">
        <v>177</v>
      </c>
      <c r="E709" s="180">
        <v>30</v>
      </c>
      <c r="F709" s="180">
        <v>20196</v>
      </c>
      <c r="G709" s="180">
        <v>1822</v>
      </c>
      <c r="H709" s="180">
        <v>5765</v>
      </c>
      <c r="I709" s="180">
        <v>3851960.27</v>
      </c>
      <c r="J709" s="180">
        <v>1200155.07</v>
      </c>
      <c r="K709" s="180">
        <v>229024.57</v>
      </c>
      <c r="L709" s="180">
        <v>5687190.6799999997</v>
      </c>
    </row>
    <row r="710" spans="1:12">
      <c r="A710" s="180">
        <v>2007</v>
      </c>
      <c r="B710" s="180" t="s">
        <v>179</v>
      </c>
      <c r="C710" s="180" t="s">
        <v>34</v>
      </c>
      <c r="D710" s="180" t="s">
        <v>177</v>
      </c>
      <c r="E710" s="180">
        <v>35</v>
      </c>
      <c r="F710" s="180">
        <v>24506</v>
      </c>
      <c r="G710" s="180">
        <v>1893</v>
      </c>
      <c r="H710" s="180">
        <v>4962</v>
      </c>
      <c r="I710" s="180">
        <v>3443601.61</v>
      </c>
      <c r="J710" s="180">
        <v>1120405.52</v>
      </c>
      <c r="K710" s="180">
        <v>181321.37</v>
      </c>
      <c r="L710" s="180">
        <v>5107858.82</v>
      </c>
    </row>
    <row r="711" spans="1:12">
      <c r="A711" s="180">
        <v>2007</v>
      </c>
      <c r="B711" s="180" t="s">
        <v>179</v>
      </c>
      <c r="C711" s="180" t="s">
        <v>34</v>
      </c>
      <c r="D711" s="180" t="s">
        <v>177</v>
      </c>
      <c r="E711" s="180">
        <v>40</v>
      </c>
      <c r="F711" s="180">
        <v>25998</v>
      </c>
      <c r="G711" s="180">
        <v>1768</v>
      </c>
      <c r="H711" s="180">
        <v>3651</v>
      </c>
      <c r="I711" s="180">
        <v>2571856.48</v>
      </c>
      <c r="J711" s="180">
        <v>797499.66</v>
      </c>
      <c r="K711" s="180">
        <v>314381.12</v>
      </c>
      <c r="L711" s="180">
        <v>4002386.87</v>
      </c>
    </row>
    <row r="712" spans="1:12">
      <c r="A712" s="180">
        <v>2007</v>
      </c>
      <c r="B712" s="180" t="s">
        <v>179</v>
      </c>
      <c r="C712" s="180" t="s">
        <v>34</v>
      </c>
      <c r="D712" s="180" t="s">
        <v>177</v>
      </c>
      <c r="E712" s="180">
        <v>45</v>
      </c>
      <c r="F712" s="180">
        <v>30701</v>
      </c>
      <c r="G712" s="180">
        <v>2173</v>
      </c>
      <c r="H712" s="180">
        <v>4724</v>
      </c>
      <c r="I712" s="180">
        <v>3339711.61</v>
      </c>
      <c r="J712" s="180">
        <v>978728.29</v>
      </c>
      <c r="K712" s="180">
        <v>486413.55</v>
      </c>
      <c r="L712" s="180">
        <v>5124241.29</v>
      </c>
    </row>
    <row r="713" spans="1:12">
      <c r="A713" s="180">
        <v>2007</v>
      </c>
      <c r="B713" s="180" t="s">
        <v>179</v>
      </c>
      <c r="C713" s="180" t="s">
        <v>34</v>
      </c>
      <c r="D713" s="180" t="s">
        <v>177</v>
      </c>
      <c r="E713" s="180">
        <v>50</v>
      </c>
      <c r="F713" s="180">
        <v>31859</v>
      </c>
      <c r="G713" s="180">
        <v>2640</v>
      </c>
      <c r="H713" s="180">
        <v>5211</v>
      </c>
      <c r="I713" s="180">
        <v>3704636.16</v>
      </c>
      <c r="J713" s="180">
        <v>1165232.24</v>
      </c>
      <c r="K713" s="180">
        <v>553650.87</v>
      </c>
      <c r="L713" s="180">
        <v>6116678.4000000004</v>
      </c>
    </row>
    <row r="714" spans="1:12">
      <c r="A714" s="180">
        <v>2007</v>
      </c>
      <c r="B714" s="180" t="s">
        <v>179</v>
      </c>
      <c r="C714" s="180" t="s">
        <v>34</v>
      </c>
      <c r="D714" s="180" t="s">
        <v>177</v>
      </c>
      <c r="E714" s="180">
        <v>55</v>
      </c>
      <c r="F714" s="180">
        <v>31625</v>
      </c>
      <c r="G714" s="180">
        <v>2883</v>
      </c>
      <c r="H714" s="180">
        <v>6484</v>
      </c>
      <c r="I714" s="180">
        <v>4499191.7699999996</v>
      </c>
      <c r="J714" s="180">
        <v>1365316.38</v>
      </c>
      <c r="K714" s="180">
        <v>889267.94</v>
      </c>
      <c r="L714" s="180">
        <v>7107138.0999999996</v>
      </c>
    </row>
    <row r="715" spans="1:12">
      <c r="A715" s="180">
        <v>2007</v>
      </c>
      <c r="B715" s="180" t="s">
        <v>179</v>
      </c>
      <c r="C715" s="180" t="s">
        <v>34</v>
      </c>
      <c r="D715" s="180" t="s">
        <v>177</v>
      </c>
      <c r="E715" s="180">
        <v>60</v>
      </c>
      <c r="F715" s="180">
        <v>26537</v>
      </c>
      <c r="G715" s="180">
        <v>2868</v>
      </c>
      <c r="H715" s="180">
        <v>6881</v>
      </c>
      <c r="I715" s="180">
        <v>5145090.92</v>
      </c>
      <c r="J715" s="180">
        <v>1488254.97</v>
      </c>
      <c r="K715" s="180">
        <v>1283051.8899999999</v>
      </c>
      <c r="L715" s="180">
        <v>8275521.3399999999</v>
      </c>
    </row>
    <row r="716" spans="1:12">
      <c r="A716" s="180">
        <v>2007</v>
      </c>
      <c r="B716" s="180" t="s">
        <v>179</v>
      </c>
      <c r="C716" s="180" t="s">
        <v>34</v>
      </c>
      <c r="D716" s="180" t="s">
        <v>177</v>
      </c>
      <c r="E716" s="180">
        <v>65</v>
      </c>
      <c r="F716" s="180">
        <v>17963</v>
      </c>
      <c r="G716" s="180">
        <v>2534</v>
      </c>
      <c r="H716" s="180">
        <v>6627</v>
      </c>
      <c r="I716" s="180">
        <v>4488285.3600000003</v>
      </c>
      <c r="J716" s="180">
        <v>1348166.87</v>
      </c>
      <c r="K716" s="180">
        <v>1091942.58</v>
      </c>
      <c r="L716" s="180">
        <v>7231948.1100000003</v>
      </c>
    </row>
    <row r="717" spans="1:12">
      <c r="A717" s="180">
        <v>2007</v>
      </c>
      <c r="B717" s="180" t="s">
        <v>179</v>
      </c>
      <c r="C717" s="180" t="s">
        <v>34</v>
      </c>
      <c r="D717" s="180" t="s">
        <v>177</v>
      </c>
      <c r="E717" s="180">
        <v>70</v>
      </c>
      <c r="F717" s="180">
        <v>13750</v>
      </c>
      <c r="G717" s="180">
        <v>2592</v>
      </c>
      <c r="H717" s="180">
        <v>8089</v>
      </c>
      <c r="I717" s="180">
        <v>5018476.29</v>
      </c>
      <c r="J717" s="180">
        <v>1335919.5900000001</v>
      </c>
      <c r="K717" s="180">
        <v>1475923.99</v>
      </c>
      <c r="L717" s="180">
        <v>8009454.1900000004</v>
      </c>
    </row>
    <row r="718" spans="1:12">
      <c r="A718" s="180">
        <v>2007</v>
      </c>
      <c r="B718" s="180" t="s">
        <v>179</v>
      </c>
      <c r="C718" s="180" t="s">
        <v>34</v>
      </c>
      <c r="D718" s="180" t="s">
        <v>177</v>
      </c>
      <c r="E718" s="180">
        <v>75</v>
      </c>
      <c r="F718" s="180">
        <v>12226</v>
      </c>
      <c r="G718" s="180">
        <v>2390</v>
      </c>
      <c r="H718" s="180">
        <v>9956</v>
      </c>
      <c r="I718" s="180">
        <v>5698533.3399999999</v>
      </c>
      <c r="J718" s="180">
        <v>1361542.84</v>
      </c>
      <c r="K718" s="180">
        <v>1406837.04</v>
      </c>
      <c r="L718" s="180">
        <v>8659981.4100000001</v>
      </c>
    </row>
    <row r="719" spans="1:12">
      <c r="A719" s="180">
        <v>2007</v>
      </c>
      <c r="B719" s="180" t="s">
        <v>179</v>
      </c>
      <c r="C719" s="180" t="s">
        <v>34</v>
      </c>
      <c r="D719" s="180" t="s">
        <v>177</v>
      </c>
      <c r="E719" s="180">
        <v>80</v>
      </c>
      <c r="F719" s="180">
        <v>9980</v>
      </c>
      <c r="G719" s="180">
        <v>1967</v>
      </c>
      <c r="H719" s="180">
        <v>10276</v>
      </c>
      <c r="I719" s="180">
        <v>5157760.97</v>
      </c>
      <c r="J719" s="180">
        <v>1074350.3899999999</v>
      </c>
      <c r="K719" s="180">
        <v>879026.06</v>
      </c>
      <c r="L719" s="180">
        <v>7364232.3499999996</v>
      </c>
    </row>
    <row r="720" spans="1:12">
      <c r="A720" s="180">
        <v>2007</v>
      </c>
      <c r="B720" s="180" t="s">
        <v>179</v>
      </c>
      <c r="C720" s="180" t="s">
        <v>34</v>
      </c>
      <c r="D720" s="180" t="s">
        <v>177</v>
      </c>
      <c r="E720" s="180">
        <v>85</v>
      </c>
      <c r="F720" s="180">
        <v>5812</v>
      </c>
      <c r="G720" s="180">
        <v>1139</v>
      </c>
      <c r="H720" s="180">
        <v>8866</v>
      </c>
      <c r="I720" s="180">
        <v>3550990.55</v>
      </c>
      <c r="J720" s="180">
        <v>586417.43000000005</v>
      </c>
      <c r="K720" s="180">
        <v>438492.77</v>
      </c>
      <c r="L720" s="180">
        <v>4797325.91</v>
      </c>
    </row>
    <row r="721" spans="1:12">
      <c r="A721" s="180">
        <v>2007</v>
      </c>
      <c r="B721" s="180" t="s">
        <v>179</v>
      </c>
      <c r="C721" s="180" t="s">
        <v>34</v>
      </c>
      <c r="D721" s="180" t="s">
        <v>177</v>
      </c>
      <c r="E721" s="180">
        <v>90</v>
      </c>
      <c r="F721" s="180">
        <v>2428</v>
      </c>
      <c r="G721" s="180">
        <v>454</v>
      </c>
      <c r="H721" s="180">
        <v>5124</v>
      </c>
      <c r="I721" s="180">
        <v>1684185.39</v>
      </c>
      <c r="J721" s="180">
        <v>230246.08</v>
      </c>
      <c r="K721" s="180">
        <v>137056</v>
      </c>
      <c r="L721" s="180">
        <v>2159633.27</v>
      </c>
    </row>
    <row r="722" spans="1:12">
      <c r="A722" s="180">
        <v>2007</v>
      </c>
      <c r="B722" s="180" t="s">
        <v>179</v>
      </c>
      <c r="C722" s="180" t="s">
        <v>34</v>
      </c>
      <c r="D722" s="180" t="s">
        <v>177</v>
      </c>
      <c r="E722" s="180">
        <v>95</v>
      </c>
      <c r="F722" s="180">
        <v>701</v>
      </c>
      <c r="G722" s="180">
        <v>117</v>
      </c>
      <c r="H722" s="180">
        <v>1632</v>
      </c>
      <c r="I722" s="180">
        <v>438330.8</v>
      </c>
      <c r="J722" s="180">
        <v>53993.5</v>
      </c>
      <c r="K722" s="180">
        <v>26942</v>
      </c>
      <c r="L722" s="180">
        <v>548766.51</v>
      </c>
    </row>
    <row r="723" spans="1:12">
      <c r="A723" s="180">
        <v>2007</v>
      </c>
      <c r="B723" s="180" t="s">
        <v>179</v>
      </c>
      <c r="C723" s="180" t="s">
        <v>35</v>
      </c>
      <c r="D723" s="180" t="s">
        <v>176</v>
      </c>
      <c r="E723" s="180">
        <v>0</v>
      </c>
      <c r="F723" s="180">
        <v>31210</v>
      </c>
      <c r="G723" s="180">
        <v>1315</v>
      </c>
      <c r="H723" s="180">
        <v>3315</v>
      </c>
      <c r="I723" s="180">
        <v>1629981.2</v>
      </c>
      <c r="J723" s="180">
        <v>316931.01</v>
      </c>
      <c r="K723" s="180">
        <v>71292.45</v>
      </c>
      <c r="L723" s="180">
        <v>2168119.29</v>
      </c>
    </row>
    <row r="724" spans="1:12">
      <c r="A724" s="180">
        <v>2007</v>
      </c>
      <c r="B724" s="180" t="s">
        <v>179</v>
      </c>
      <c r="C724" s="180" t="s">
        <v>35</v>
      </c>
      <c r="D724" s="180" t="s">
        <v>176</v>
      </c>
      <c r="E724" s="180">
        <v>5</v>
      </c>
      <c r="F724" s="180">
        <v>31914</v>
      </c>
      <c r="G724" s="180">
        <v>544</v>
      </c>
      <c r="H724" s="180">
        <v>725</v>
      </c>
      <c r="I724" s="180">
        <v>541214.25</v>
      </c>
      <c r="J724" s="180">
        <v>148242.04999999999</v>
      </c>
      <c r="K724" s="180">
        <v>38899.699999999997</v>
      </c>
      <c r="L724" s="180">
        <v>803264.5</v>
      </c>
    </row>
    <row r="725" spans="1:12">
      <c r="A725" s="180">
        <v>2007</v>
      </c>
      <c r="B725" s="180" t="s">
        <v>179</v>
      </c>
      <c r="C725" s="180" t="s">
        <v>35</v>
      </c>
      <c r="D725" s="180" t="s">
        <v>176</v>
      </c>
      <c r="E725" s="180">
        <v>10</v>
      </c>
      <c r="F725" s="180">
        <v>35060</v>
      </c>
      <c r="G725" s="180">
        <v>367</v>
      </c>
      <c r="H725" s="180">
        <v>598</v>
      </c>
      <c r="I725" s="180">
        <v>431590.25</v>
      </c>
      <c r="J725" s="180">
        <v>111092.25</v>
      </c>
      <c r="K725" s="180">
        <v>38397.300000000003</v>
      </c>
      <c r="L725" s="180">
        <v>706245.35</v>
      </c>
    </row>
    <row r="726" spans="1:12">
      <c r="A726" s="180">
        <v>2007</v>
      </c>
      <c r="B726" s="180" t="s">
        <v>179</v>
      </c>
      <c r="C726" s="180" t="s">
        <v>35</v>
      </c>
      <c r="D726" s="180" t="s">
        <v>176</v>
      </c>
      <c r="E726" s="180">
        <v>15</v>
      </c>
      <c r="F726" s="180">
        <v>37028</v>
      </c>
      <c r="G726" s="180">
        <v>718</v>
      </c>
      <c r="H726" s="180">
        <v>1148</v>
      </c>
      <c r="I726" s="180">
        <v>974532.35</v>
      </c>
      <c r="J726" s="180">
        <v>235020.63</v>
      </c>
      <c r="K726" s="180">
        <v>134167.03</v>
      </c>
      <c r="L726" s="180">
        <v>1510909.37</v>
      </c>
    </row>
    <row r="727" spans="1:12">
      <c r="A727" s="180">
        <v>2007</v>
      </c>
      <c r="B727" s="180" t="s">
        <v>179</v>
      </c>
      <c r="C727" s="180" t="s">
        <v>35</v>
      </c>
      <c r="D727" s="180" t="s">
        <v>176</v>
      </c>
      <c r="E727" s="180">
        <v>20</v>
      </c>
      <c r="F727" s="180">
        <v>29188</v>
      </c>
      <c r="G727" s="180">
        <v>701</v>
      </c>
      <c r="H727" s="180">
        <v>1456</v>
      </c>
      <c r="I727" s="180">
        <v>1119728.1499999999</v>
      </c>
      <c r="J727" s="180">
        <v>251257.48</v>
      </c>
      <c r="K727" s="180">
        <v>164233.49</v>
      </c>
      <c r="L727" s="180">
        <v>1747322.12</v>
      </c>
    </row>
    <row r="728" spans="1:12">
      <c r="A728" s="180">
        <v>2007</v>
      </c>
      <c r="B728" s="180" t="s">
        <v>179</v>
      </c>
      <c r="C728" s="180" t="s">
        <v>35</v>
      </c>
      <c r="D728" s="180" t="s">
        <v>176</v>
      </c>
      <c r="E728" s="180">
        <v>25</v>
      </c>
      <c r="F728" s="180">
        <v>26627</v>
      </c>
      <c r="G728" s="180">
        <v>642</v>
      </c>
      <c r="H728" s="180">
        <v>1283</v>
      </c>
      <c r="I728" s="180">
        <v>942842.55</v>
      </c>
      <c r="J728" s="180">
        <v>223042.71</v>
      </c>
      <c r="K728" s="180">
        <v>124455.94</v>
      </c>
      <c r="L728" s="180">
        <v>1496422.15</v>
      </c>
    </row>
    <row r="729" spans="1:12">
      <c r="A729" s="180">
        <v>2007</v>
      </c>
      <c r="B729" s="180" t="s">
        <v>179</v>
      </c>
      <c r="C729" s="180" t="s">
        <v>35</v>
      </c>
      <c r="D729" s="180" t="s">
        <v>176</v>
      </c>
      <c r="E729" s="180">
        <v>30</v>
      </c>
      <c r="F729" s="180">
        <v>32556</v>
      </c>
      <c r="G729" s="180">
        <v>772</v>
      </c>
      <c r="H729" s="180">
        <v>1437</v>
      </c>
      <c r="I729" s="180">
        <v>1087206.69</v>
      </c>
      <c r="J729" s="180">
        <v>278389.52</v>
      </c>
      <c r="K729" s="180">
        <v>268154.90999999997</v>
      </c>
      <c r="L729" s="180">
        <v>1871471.03</v>
      </c>
    </row>
    <row r="730" spans="1:12">
      <c r="A730" s="180">
        <v>2007</v>
      </c>
      <c r="B730" s="180" t="s">
        <v>179</v>
      </c>
      <c r="C730" s="180" t="s">
        <v>35</v>
      </c>
      <c r="D730" s="180" t="s">
        <v>176</v>
      </c>
      <c r="E730" s="180">
        <v>35</v>
      </c>
      <c r="F730" s="180">
        <v>38642</v>
      </c>
      <c r="G730" s="180">
        <v>1088</v>
      </c>
      <c r="H730" s="180">
        <v>2020</v>
      </c>
      <c r="I730" s="180">
        <v>1401208.92</v>
      </c>
      <c r="J730" s="180">
        <v>415619.65</v>
      </c>
      <c r="K730" s="180">
        <v>247225.65</v>
      </c>
      <c r="L730" s="180">
        <v>2376086.38</v>
      </c>
    </row>
    <row r="731" spans="1:12">
      <c r="A731" s="180">
        <v>2007</v>
      </c>
      <c r="B731" s="180" t="s">
        <v>179</v>
      </c>
      <c r="C731" s="180" t="s">
        <v>35</v>
      </c>
      <c r="D731" s="180" t="s">
        <v>176</v>
      </c>
      <c r="E731" s="180">
        <v>40</v>
      </c>
      <c r="F731" s="180">
        <v>38710</v>
      </c>
      <c r="G731" s="180">
        <v>1352</v>
      </c>
      <c r="H731" s="180">
        <v>2193</v>
      </c>
      <c r="I731" s="180">
        <v>1911329.46</v>
      </c>
      <c r="J731" s="180">
        <v>548514.07999999996</v>
      </c>
      <c r="K731" s="180">
        <v>418723.47</v>
      </c>
      <c r="L731" s="180">
        <v>3333739.49</v>
      </c>
    </row>
    <row r="732" spans="1:12">
      <c r="A732" s="180">
        <v>2007</v>
      </c>
      <c r="B732" s="180" t="s">
        <v>179</v>
      </c>
      <c r="C732" s="180" t="s">
        <v>35</v>
      </c>
      <c r="D732" s="180" t="s">
        <v>176</v>
      </c>
      <c r="E732" s="180">
        <v>45</v>
      </c>
      <c r="F732" s="180">
        <v>42522</v>
      </c>
      <c r="G732" s="180">
        <v>1664</v>
      </c>
      <c r="H732" s="180">
        <v>2990</v>
      </c>
      <c r="I732" s="180">
        <v>2435269.04</v>
      </c>
      <c r="J732" s="180">
        <v>690400.73</v>
      </c>
      <c r="K732" s="180">
        <v>528213.66</v>
      </c>
      <c r="L732" s="180">
        <v>4120677.58</v>
      </c>
    </row>
    <row r="733" spans="1:12">
      <c r="A733" s="180">
        <v>2007</v>
      </c>
      <c r="B733" s="180" t="s">
        <v>179</v>
      </c>
      <c r="C733" s="180" t="s">
        <v>35</v>
      </c>
      <c r="D733" s="180" t="s">
        <v>176</v>
      </c>
      <c r="E733" s="180">
        <v>50</v>
      </c>
      <c r="F733" s="180">
        <v>41768</v>
      </c>
      <c r="G733" s="180">
        <v>2220</v>
      </c>
      <c r="H733" s="180">
        <v>4353</v>
      </c>
      <c r="I733" s="180">
        <v>3634963.49</v>
      </c>
      <c r="J733" s="180">
        <v>990553.08</v>
      </c>
      <c r="K733" s="180">
        <v>962826.44</v>
      </c>
      <c r="L733" s="180">
        <v>6194429.46</v>
      </c>
    </row>
    <row r="734" spans="1:12">
      <c r="A734" s="180">
        <v>2007</v>
      </c>
      <c r="B734" s="180" t="s">
        <v>179</v>
      </c>
      <c r="C734" s="180" t="s">
        <v>35</v>
      </c>
      <c r="D734" s="180" t="s">
        <v>176</v>
      </c>
      <c r="E734" s="180">
        <v>55</v>
      </c>
      <c r="F734" s="180">
        <v>40108</v>
      </c>
      <c r="G734" s="180">
        <v>3041</v>
      </c>
      <c r="H734" s="180">
        <v>5881</v>
      </c>
      <c r="I734" s="180">
        <v>4822193.1399999997</v>
      </c>
      <c r="J734" s="180">
        <v>1320266.25</v>
      </c>
      <c r="K734" s="180">
        <v>1380032.89</v>
      </c>
      <c r="L734" s="180">
        <v>8255865.7000000002</v>
      </c>
    </row>
    <row r="735" spans="1:12">
      <c r="A735" s="180">
        <v>2007</v>
      </c>
      <c r="B735" s="180" t="s">
        <v>179</v>
      </c>
      <c r="C735" s="180" t="s">
        <v>35</v>
      </c>
      <c r="D735" s="180" t="s">
        <v>176</v>
      </c>
      <c r="E735" s="180">
        <v>60</v>
      </c>
      <c r="F735" s="180">
        <v>32528</v>
      </c>
      <c r="G735" s="180">
        <v>3204</v>
      </c>
      <c r="H735" s="180">
        <v>7112</v>
      </c>
      <c r="I735" s="180">
        <v>5946395.4400000004</v>
      </c>
      <c r="J735" s="180">
        <v>1479439.52</v>
      </c>
      <c r="K735" s="180">
        <v>1976210.78</v>
      </c>
      <c r="L735" s="180">
        <v>10172047.310000001</v>
      </c>
    </row>
    <row r="736" spans="1:12">
      <c r="A736" s="180">
        <v>2007</v>
      </c>
      <c r="B736" s="180" t="s">
        <v>179</v>
      </c>
      <c r="C736" s="180" t="s">
        <v>35</v>
      </c>
      <c r="D736" s="180" t="s">
        <v>176</v>
      </c>
      <c r="E736" s="180">
        <v>65</v>
      </c>
      <c r="F736" s="180">
        <v>21976</v>
      </c>
      <c r="G736" s="180">
        <v>3078</v>
      </c>
      <c r="H736" s="180">
        <v>7164</v>
      </c>
      <c r="I736" s="180">
        <v>5975967.6799999997</v>
      </c>
      <c r="J736" s="180">
        <v>1478030.56</v>
      </c>
      <c r="K736" s="180">
        <v>1795270.15</v>
      </c>
      <c r="L736" s="180">
        <v>10390637.6</v>
      </c>
    </row>
    <row r="737" spans="1:12">
      <c r="A737" s="180">
        <v>2007</v>
      </c>
      <c r="B737" s="180" t="s">
        <v>179</v>
      </c>
      <c r="C737" s="180" t="s">
        <v>35</v>
      </c>
      <c r="D737" s="180" t="s">
        <v>176</v>
      </c>
      <c r="E737" s="180">
        <v>70</v>
      </c>
      <c r="F737" s="180">
        <v>15109</v>
      </c>
      <c r="G737" s="180">
        <v>2486</v>
      </c>
      <c r="H737" s="180">
        <v>7217</v>
      </c>
      <c r="I737" s="180">
        <v>5686105.1399999997</v>
      </c>
      <c r="J737" s="180">
        <v>1283180.97</v>
      </c>
      <c r="K737" s="180">
        <v>2001597.2</v>
      </c>
      <c r="L737" s="180">
        <v>9494272.8000000007</v>
      </c>
    </row>
    <row r="738" spans="1:12">
      <c r="A738" s="180">
        <v>2007</v>
      </c>
      <c r="B738" s="180" t="s">
        <v>179</v>
      </c>
      <c r="C738" s="180" t="s">
        <v>35</v>
      </c>
      <c r="D738" s="180" t="s">
        <v>176</v>
      </c>
      <c r="E738" s="180">
        <v>75</v>
      </c>
      <c r="F738" s="180">
        <v>11200</v>
      </c>
      <c r="G738" s="180">
        <v>2311</v>
      </c>
      <c r="H738" s="180">
        <v>7835</v>
      </c>
      <c r="I738" s="180">
        <v>5573122.6100000003</v>
      </c>
      <c r="J738" s="180">
        <v>1191160.24</v>
      </c>
      <c r="K738" s="180">
        <v>1514276.12</v>
      </c>
      <c r="L738" s="180">
        <v>8990470.1199999992</v>
      </c>
    </row>
    <row r="739" spans="1:12">
      <c r="A739" s="180">
        <v>2007</v>
      </c>
      <c r="B739" s="180" t="s">
        <v>179</v>
      </c>
      <c r="C739" s="180" t="s">
        <v>35</v>
      </c>
      <c r="D739" s="180" t="s">
        <v>176</v>
      </c>
      <c r="E739" s="180">
        <v>80</v>
      </c>
      <c r="F739" s="180">
        <v>5990</v>
      </c>
      <c r="G739" s="180">
        <v>1203</v>
      </c>
      <c r="H739" s="180">
        <v>5058</v>
      </c>
      <c r="I739" s="180">
        <v>3433527.05</v>
      </c>
      <c r="J739" s="180">
        <v>595281.31999999995</v>
      </c>
      <c r="K739" s="180">
        <v>639691.39</v>
      </c>
      <c r="L739" s="180">
        <v>4955582.0599999996</v>
      </c>
    </row>
    <row r="740" spans="1:12">
      <c r="A740" s="180">
        <v>2007</v>
      </c>
      <c r="B740" s="180" t="s">
        <v>179</v>
      </c>
      <c r="C740" s="180" t="s">
        <v>35</v>
      </c>
      <c r="D740" s="180" t="s">
        <v>176</v>
      </c>
      <c r="E740" s="180">
        <v>85</v>
      </c>
      <c r="F740" s="180">
        <v>2091</v>
      </c>
      <c r="G740" s="180">
        <v>385</v>
      </c>
      <c r="H740" s="180">
        <v>2247</v>
      </c>
      <c r="I740" s="180">
        <v>1190053.3999999999</v>
      </c>
      <c r="J740" s="180">
        <v>153993.51</v>
      </c>
      <c r="K740" s="180">
        <v>103739.14</v>
      </c>
      <c r="L740" s="180">
        <v>1504899.47</v>
      </c>
    </row>
    <row r="741" spans="1:12">
      <c r="A741" s="180">
        <v>2007</v>
      </c>
      <c r="B741" s="180" t="s">
        <v>179</v>
      </c>
      <c r="C741" s="180" t="s">
        <v>35</v>
      </c>
      <c r="D741" s="180" t="s">
        <v>176</v>
      </c>
      <c r="E741" s="180">
        <v>90</v>
      </c>
      <c r="F741" s="180">
        <v>646</v>
      </c>
      <c r="G741" s="180">
        <v>160</v>
      </c>
      <c r="H741" s="180">
        <v>1362</v>
      </c>
      <c r="I741" s="180">
        <v>563348.09</v>
      </c>
      <c r="J741" s="180">
        <v>63024</v>
      </c>
      <c r="K741" s="180">
        <v>60098</v>
      </c>
      <c r="L741" s="180">
        <v>715251.4</v>
      </c>
    </row>
    <row r="742" spans="1:12">
      <c r="A742" s="180">
        <v>2007</v>
      </c>
      <c r="B742" s="180" t="s">
        <v>179</v>
      </c>
      <c r="C742" s="180" t="s">
        <v>35</v>
      </c>
      <c r="D742" s="180" t="s">
        <v>176</v>
      </c>
      <c r="E742" s="180">
        <v>95</v>
      </c>
      <c r="F742" s="180">
        <v>146</v>
      </c>
      <c r="G742" s="180">
        <v>33</v>
      </c>
      <c r="H742" s="180">
        <v>514</v>
      </c>
      <c r="I742" s="180">
        <v>188786.8</v>
      </c>
      <c r="J742" s="180">
        <v>15751.75</v>
      </c>
      <c r="K742" s="180">
        <v>13387.25</v>
      </c>
      <c r="L742" s="180">
        <v>226056.05</v>
      </c>
    </row>
    <row r="743" spans="1:12">
      <c r="A743" s="180">
        <v>2007</v>
      </c>
      <c r="B743" s="180" t="s">
        <v>179</v>
      </c>
      <c r="C743" s="180" t="s">
        <v>35</v>
      </c>
      <c r="D743" s="180" t="s">
        <v>177</v>
      </c>
      <c r="E743" s="180">
        <v>0</v>
      </c>
      <c r="F743" s="180">
        <v>29572</v>
      </c>
      <c r="G743" s="180">
        <v>812</v>
      </c>
      <c r="H743" s="180">
        <v>2347</v>
      </c>
      <c r="I743" s="180">
        <v>1100608.45</v>
      </c>
      <c r="J743" s="180">
        <v>163026.21</v>
      </c>
      <c r="K743" s="180">
        <v>14149.3</v>
      </c>
      <c r="L743" s="180">
        <v>1444909.65</v>
      </c>
    </row>
    <row r="744" spans="1:12">
      <c r="A744" s="180">
        <v>2007</v>
      </c>
      <c r="B744" s="180" t="s">
        <v>179</v>
      </c>
      <c r="C744" s="180" t="s">
        <v>35</v>
      </c>
      <c r="D744" s="180" t="s">
        <v>177</v>
      </c>
      <c r="E744" s="180">
        <v>5</v>
      </c>
      <c r="F744" s="180">
        <v>30227</v>
      </c>
      <c r="G744" s="180">
        <v>370</v>
      </c>
      <c r="H744" s="180">
        <v>483</v>
      </c>
      <c r="I744" s="180">
        <v>360172.98</v>
      </c>
      <c r="J744" s="180">
        <v>94550.62</v>
      </c>
      <c r="K744" s="180">
        <v>18695.169999999998</v>
      </c>
      <c r="L744" s="180">
        <v>530568.47</v>
      </c>
    </row>
    <row r="745" spans="1:12">
      <c r="A745" s="180">
        <v>2007</v>
      </c>
      <c r="B745" s="180" t="s">
        <v>179</v>
      </c>
      <c r="C745" s="180" t="s">
        <v>35</v>
      </c>
      <c r="D745" s="180" t="s">
        <v>177</v>
      </c>
      <c r="E745" s="180">
        <v>10</v>
      </c>
      <c r="F745" s="180">
        <v>32964</v>
      </c>
      <c r="G745" s="180">
        <v>318</v>
      </c>
      <c r="H745" s="180">
        <v>412</v>
      </c>
      <c r="I745" s="180">
        <v>357363.12</v>
      </c>
      <c r="J745" s="180">
        <v>98239.13</v>
      </c>
      <c r="K745" s="180">
        <v>153986.46</v>
      </c>
      <c r="L745" s="180">
        <v>708518.12</v>
      </c>
    </row>
    <row r="746" spans="1:12">
      <c r="A746" s="180">
        <v>2007</v>
      </c>
      <c r="B746" s="180" t="s">
        <v>179</v>
      </c>
      <c r="C746" s="180" t="s">
        <v>35</v>
      </c>
      <c r="D746" s="180" t="s">
        <v>177</v>
      </c>
      <c r="E746" s="180">
        <v>15</v>
      </c>
      <c r="F746" s="180">
        <v>35565</v>
      </c>
      <c r="G746" s="180">
        <v>914</v>
      </c>
      <c r="H746" s="180">
        <v>1980</v>
      </c>
      <c r="I746" s="180">
        <v>1440630.25</v>
      </c>
      <c r="J746" s="180">
        <v>249018.21</v>
      </c>
      <c r="K746" s="180">
        <v>116625.95</v>
      </c>
      <c r="L746" s="180">
        <v>2030547.88</v>
      </c>
    </row>
    <row r="747" spans="1:12">
      <c r="A747" s="180">
        <v>2007</v>
      </c>
      <c r="B747" s="180" t="s">
        <v>179</v>
      </c>
      <c r="C747" s="180" t="s">
        <v>35</v>
      </c>
      <c r="D747" s="180" t="s">
        <v>177</v>
      </c>
      <c r="E747" s="180">
        <v>20</v>
      </c>
      <c r="F747" s="180">
        <v>30857</v>
      </c>
      <c r="G747" s="180">
        <v>1158</v>
      </c>
      <c r="H747" s="180">
        <v>2690</v>
      </c>
      <c r="I747" s="180">
        <v>2011718.75</v>
      </c>
      <c r="J747" s="180">
        <v>420309.2</v>
      </c>
      <c r="K747" s="180">
        <v>142014.73000000001</v>
      </c>
      <c r="L747" s="180">
        <v>2945193.76</v>
      </c>
    </row>
    <row r="748" spans="1:12">
      <c r="A748" s="180">
        <v>2007</v>
      </c>
      <c r="B748" s="180" t="s">
        <v>179</v>
      </c>
      <c r="C748" s="180" t="s">
        <v>35</v>
      </c>
      <c r="D748" s="180" t="s">
        <v>177</v>
      </c>
      <c r="E748" s="180">
        <v>25</v>
      </c>
      <c r="F748" s="180">
        <v>30337</v>
      </c>
      <c r="G748" s="180">
        <v>1658</v>
      </c>
      <c r="H748" s="180">
        <v>5246</v>
      </c>
      <c r="I748" s="180">
        <v>4122835.75</v>
      </c>
      <c r="J748" s="180">
        <v>1109588.07</v>
      </c>
      <c r="K748" s="180">
        <v>189654.37</v>
      </c>
      <c r="L748" s="180">
        <v>5957348.3899999997</v>
      </c>
    </row>
    <row r="749" spans="1:12">
      <c r="A749" s="180">
        <v>2007</v>
      </c>
      <c r="B749" s="180" t="s">
        <v>179</v>
      </c>
      <c r="C749" s="180" t="s">
        <v>35</v>
      </c>
      <c r="D749" s="180" t="s">
        <v>177</v>
      </c>
      <c r="E749" s="180">
        <v>30</v>
      </c>
      <c r="F749" s="180">
        <v>35662</v>
      </c>
      <c r="G749" s="180">
        <v>2718</v>
      </c>
      <c r="H749" s="180">
        <v>8083</v>
      </c>
      <c r="I749" s="180">
        <v>6634630.2699999996</v>
      </c>
      <c r="J749" s="180">
        <v>1809565.95</v>
      </c>
      <c r="K749" s="180">
        <v>326432.09000000003</v>
      </c>
      <c r="L749" s="180">
        <v>9771602.5700000003</v>
      </c>
    </row>
    <row r="750" spans="1:12">
      <c r="A750" s="180">
        <v>2007</v>
      </c>
      <c r="B750" s="180" t="s">
        <v>179</v>
      </c>
      <c r="C750" s="180" t="s">
        <v>35</v>
      </c>
      <c r="D750" s="180" t="s">
        <v>177</v>
      </c>
      <c r="E750" s="180">
        <v>35</v>
      </c>
      <c r="F750" s="180">
        <v>41220</v>
      </c>
      <c r="G750" s="180">
        <v>2799</v>
      </c>
      <c r="H750" s="180">
        <v>7697</v>
      </c>
      <c r="I750" s="180">
        <v>6273591.7400000002</v>
      </c>
      <c r="J750" s="180">
        <v>1566578.17</v>
      </c>
      <c r="K750" s="180">
        <v>417023.08</v>
      </c>
      <c r="L750" s="180">
        <v>9389073.5</v>
      </c>
    </row>
    <row r="751" spans="1:12">
      <c r="A751" s="180">
        <v>2007</v>
      </c>
      <c r="B751" s="180" t="s">
        <v>179</v>
      </c>
      <c r="C751" s="180" t="s">
        <v>35</v>
      </c>
      <c r="D751" s="180" t="s">
        <v>177</v>
      </c>
      <c r="E751" s="180">
        <v>40</v>
      </c>
      <c r="F751" s="180">
        <v>41327</v>
      </c>
      <c r="G751" s="180">
        <v>2327</v>
      </c>
      <c r="H751" s="180">
        <v>4892</v>
      </c>
      <c r="I751" s="180">
        <v>4018836.33</v>
      </c>
      <c r="J751" s="180">
        <v>952158.65</v>
      </c>
      <c r="K751" s="180">
        <v>620717.68000000005</v>
      </c>
      <c r="L751" s="180">
        <v>6449715.4199999999</v>
      </c>
    </row>
    <row r="752" spans="1:12">
      <c r="A752" s="180">
        <v>2007</v>
      </c>
      <c r="B752" s="180" t="s">
        <v>179</v>
      </c>
      <c r="C752" s="180" t="s">
        <v>35</v>
      </c>
      <c r="D752" s="180" t="s">
        <v>177</v>
      </c>
      <c r="E752" s="180">
        <v>45</v>
      </c>
      <c r="F752" s="180">
        <v>44523</v>
      </c>
      <c r="G752" s="180">
        <v>2718</v>
      </c>
      <c r="H752" s="180">
        <v>5502</v>
      </c>
      <c r="I752" s="180">
        <v>4460179.16</v>
      </c>
      <c r="J752" s="180">
        <v>1097833.81</v>
      </c>
      <c r="K752" s="180">
        <v>903414.47</v>
      </c>
      <c r="L752" s="180">
        <v>7512229.2400000002</v>
      </c>
    </row>
    <row r="753" spans="1:12">
      <c r="A753" s="180">
        <v>2007</v>
      </c>
      <c r="B753" s="180" t="s">
        <v>179</v>
      </c>
      <c r="C753" s="180" t="s">
        <v>35</v>
      </c>
      <c r="D753" s="180" t="s">
        <v>177</v>
      </c>
      <c r="E753" s="180">
        <v>50</v>
      </c>
      <c r="F753" s="180">
        <v>44023</v>
      </c>
      <c r="G753" s="180">
        <v>3060</v>
      </c>
      <c r="H753" s="180">
        <v>6495</v>
      </c>
      <c r="I753" s="180">
        <v>5305127.03</v>
      </c>
      <c r="J753" s="180">
        <v>1260302.73</v>
      </c>
      <c r="K753" s="180">
        <v>1064625.2</v>
      </c>
      <c r="L753" s="180">
        <v>8698630.7200000007</v>
      </c>
    </row>
    <row r="754" spans="1:12">
      <c r="A754" s="180">
        <v>2007</v>
      </c>
      <c r="B754" s="180" t="s">
        <v>179</v>
      </c>
      <c r="C754" s="180" t="s">
        <v>35</v>
      </c>
      <c r="D754" s="180" t="s">
        <v>177</v>
      </c>
      <c r="E754" s="180">
        <v>55</v>
      </c>
      <c r="F754" s="180">
        <v>40519</v>
      </c>
      <c r="G754" s="180">
        <v>3486</v>
      </c>
      <c r="H754" s="180">
        <v>7780</v>
      </c>
      <c r="I754" s="180">
        <v>6035270.4100000001</v>
      </c>
      <c r="J754" s="180">
        <v>1379501.53</v>
      </c>
      <c r="K754" s="180">
        <v>1279990.55</v>
      </c>
      <c r="L754" s="180">
        <v>9681911.25</v>
      </c>
    </row>
    <row r="755" spans="1:12">
      <c r="A755" s="180">
        <v>2007</v>
      </c>
      <c r="B755" s="180" t="s">
        <v>179</v>
      </c>
      <c r="C755" s="180" t="s">
        <v>35</v>
      </c>
      <c r="D755" s="180" t="s">
        <v>177</v>
      </c>
      <c r="E755" s="180">
        <v>60</v>
      </c>
      <c r="F755" s="180">
        <v>31487</v>
      </c>
      <c r="G755" s="180">
        <v>3142</v>
      </c>
      <c r="H755" s="180">
        <v>7202</v>
      </c>
      <c r="I755" s="180">
        <v>5658585.9900000002</v>
      </c>
      <c r="J755" s="180">
        <v>1362711.79</v>
      </c>
      <c r="K755" s="180">
        <v>1414409.49</v>
      </c>
      <c r="L755" s="180">
        <v>9286376.5500000007</v>
      </c>
    </row>
    <row r="756" spans="1:12">
      <c r="A756" s="180">
        <v>2007</v>
      </c>
      <c r="B756" s="180" t="s">
        <v>179</v>
      </c>
      <c r="C756" s="180" t="s">
        <v>35</v>
      </c>
      <c r="D756" s="180" t="s">
        <v>177</v>
      </c>
      <c r="E756" s="180">
        <v>65</v>
      </c>
      <c r="F756" s="180">
        <v>21685</v>
      </c>
      <c r="G756" s="180">
        <v>2415</v>
      </c>
      <c r="H756" s="180">
        <v>6417</v>
      </c>
      <c r="I756" s="180">
        <v>5063148.6100000003</v>
      </c>
      <c r="J756" s="180">
        <v>1251229.8799999999</v>
      </c>
      <c r="K756" s="180">
        <v>1481557.93</v>
      </c>
      <c r="L756" s="180">
        <v>8336092.5999999996</v>
      </c>
    </row>
    <row r="757" spans="1:12">
      <c r="A757" s="180">
        <v>2007</v>
      </c>
      <c r="B757" s="180" t="s">
        <v>179</v>
      </c>
      <c r="C757" s="180" t="s">
        <v>35</v>
      </c>
      <c r="D757" s="180" t="s">
        <v>177</v>
      </c>
      <c r="E757" s="180">
        <v>70</v>
      </c>
      <c r="F757" s="180">
        <v>15867</v>
      </c>
      <c r="G757" s="180">
        <v>2209</v>
      </c>
      <c r="H757" s="180">
        <v>7908</v>
      </c>
      <c r="I757" s="180">
        <v>5674512.8799999999</v>
      </c>
      <c r="J757" s="180">
        <v>1174653.1200000001</v>
      </c>
      <c r="K757" s="180">
        <v>1531459.17</v>
      </c>
      <c r="L757" s="180">
        <v>8812475.2100000009</v>
      </c>
    </row>
    <row r="758" spans="1:12">
      <c r="A758" s="180">
        <v>2007</v>
      </c>
      <c r="B758" s="180" t="s">
        <v>179</v>
      </c>
      <c r="C758" s="180" t="s">
        <v>35</v>
      </c>
      <c r="D758" s="180" t="s">
        <v>177</v>
      </c>
      <c r="E758" s="180">
        <v>75</v>
      </c>
      <c r="F758" s="180">
        <v>12502</v>
      </c>
      <c r="G758" s="180">
        <v>1852</v>
      </c>
      <c r="H758" s="180">
        <v>7467</v>
      </c>
      <c r="I758" s="180">
        <v>5157573.2699999996</v>
      </c>
      <c r="J758" s="180">
        <v>1031840.62</v>
      </c>
      <c r="K758" s="180">
        <v>955689.4</v>
      </c>
      <c r="L758" s="180">
        <v>7610600.4199999999</v>
      </c>
    </row>
    <row r="759" spans="1:12">
      <c r="A759" s="180">
        <v>2007</v>
      </c>
      <c r="B759" s="180" t="s">
        <v>179</v>
      </c>
      <c r="C759" s="180" t="s">
        <v>35</v>
      </c>
      <c r="D759" s="180" t="s">
        <v>177</v>
      </c>
      <c r="E759" s="180">
        <v>80</v>
      </c>
      <c r="F759" s="180">
        <v>8799</v>
      </c>
      <c r="G759" s="180">
        <v>1394</v>
      </c>
      <c r="H759" s="180">
        <v>8286</v>
      </c>
      <c r="I759" s="180">
        <v>4884093.21</v>
      </c>
      <c r="J759" s="180">
        <v>760982.99</v>
      </c>
      <c r="K759" s="180">
        <v>775306.21</v>
      </c>
      <c r="L759" s="180">
        <v>6735510.7999999998</v>
      </c>
    </row>
    <row r="760" spans="1:12">
      <c r="A760" s="180">
        <v>2007</v>
      </c>
      <c r="B760" s="180" t="s">
        <v>179</v>
      </c>
      <c r="C760" s="180" t="s">
        <v>35</v>
      </c>
      <c r="D760" s="180" t="s">
        <v>177</v>
      </c>
      <c r="E760" s="180">
        <v>85</v>
      </c>
      <c r="F760" s="180">
        <v>4740</v>
      </c>
      <c r="G760" s="180">
        <v>683</v>
      </c>
      <c r="H760" s="180">
        <v>5309</v>
      </c>
      <c r="I760" s="180">
        <v>2621075.35</v>
      </c>
      <c r="J760" s="180">
        <v>334110.3</v>
      </c>
      <c r="K760" s="180">
        <v>256925.9</v>
      </c>
      <c r="L760" s="180">
        <v>3372425.28</v>
      </c>
    </row>
    <row r="761" spans="1:12">
      <c r="A761" s="180">
        <v>2007</v>
      </c>
      <c r="B761" s="180" t="s">
        <v>179</v>
      </c>
      <c r="C761" s="180" t="s">
        <v>35</v>
      </c>
      <c r="D761" s="180" t="s">
        <v>177</v>
      </c>
      <c r="E761" s="180">
        <v>90</v>
      </c>
      <c r="F761" s="180">
        <v>1949</v>
      </c>
      <c r="G761" s="180">
        <v>358</v>
      </c>
      <c r="H761" s="180">
        <v>4227</v>
      </c>
      <c r="I761" s="180">
        <v>1556860.06</v>
      </c>
      <c r="J761" s="180">
        <v>137917.5</v>
      </c>
      <c r="K761" s="180">
        <v>69611.649999999994</v>
      </c>
      <c r="L761" s="180">
        <v>1927681.25</v>
      </c>
    </row>
    <row r="762" spans="1:12">
      <c r="A762" s="180">
        <v>2007</v>
      </c>
      <c r="B762" s="180" t="s">
        <v>179</v>
      </c>
      <c r="C762" s="180" t="s">
        <v>35</v>
      </c>
      <c r="D762" s="180" t="s">
        <v>177</v>
      </c>
      <c r="E762" s="180">
        <v>95</v>
      </c>
      <c r="F762" s="180">
        <v>551</v>
      </c>
      <c r="G762" s="180">
        <v>77</v>
      </c>
      <c r="H762" s="180">
        <v>1356</v>
      </c>
      <c r="I762" s="180">
        <v>432301</v>
      </c>
      <c r="J762" s="180">
        <v>36851.9</v>
      </c>
      <c r="K762" s="180">
        <v>54910</v>
      </c>
      <c r="L762" s="180">
        <v>562777.59999999998</v>
      </c>
    </row>
    <row r="763" spans="1:12">
      <c r="A763" s="180">
        <v>2007</v>
      </c>
      <c r="B763" s="180" t="s">
        <v>179</v>
      </c>
      <c r="C763" s="180" t="s">
        <v>36</v>
      </c>
      <c r="D763" s="180" t="s">
        <v>176</v>
      </c>
      <c r="E763" s="180">
        <v>0</v>
      </c>
      <c r="F763" s="180">
        <v>5064</v>
      </c>
      <c r="G763" s="180">
        <v>226</v>
      </c>
      <c r="H763" s="180">
        <v>788</v>
      </c>
      <c r="I763" s="180">
        <v>378871.34</v>
      </c>
      <c r="J763" s="180">
        <v>58578.13</v>
      </c>
      <c r="K763" s="180">
        <v>8537.9500000000007</v>
      </c>
      <c r="L763" s="180">
        <v>493834.61</v>
      </c>
    </row>
    <row r="764" spans="1:12">
      <c r="A764" s="180">
        <v>2007</v>
      </c>
      <c r="B764" s="180" t="s">
        <v>179</v>
      </c>
      <c r="C764" s="180" t="s">
        <v>36</v>
      </c>
      <c r="D764" s="180" t="s">
        <v>176</v>
      </c>
      <c r="E764" s="180">
        <v>5</v>
      </c>
      <c r="F764" s="180">
        <v>5701</v>
      </c>
      <c r="G764" s="180">
        <v>103</v>
      </c>
      <c r="H764" s="180">
        <v>217</v>
      </c>
      <c r="I764" s="180">
        <v>114244.06</v>
      </c>
      <c r="J764" s="180">
        <v>26009.11</v>
      </c>
      <c r="K764" s="180">
        <v>3025.2</v>
      </c>
      <c r="L764" s="180">
        <v>160111.18</v>
      </c>
    </row>
    <row r="765" spans="1:12">
      <c r="A765" s="180">
        <v>2007</v>
      </c>
      <c r="B765" s="180" t="s">
        <v>179</v>
      </c>
      <c r="C765" s="180" t="s">
        <v>36</v>
      </c>
      <c r="D765" s="180" t="s">
        <v>176</v>
      </c>
      <c r="E765" s="180">
        <v>10</v>
      </c>
      <c r="F765" s="180">
        <v>6711</v>
      </c>
      <c r="G765" s="180">
        <v>72</v>
      </c>
      <c r="H765" s="180">
        <v>99</v>
      </c>
      <c r="I765" s="180">
        <v>70557.05</v>
      </c>
      <c r="J765" s="180">
        <v>20754</v>
      </c>
      <c r="K765" s="180">
        <v>635.79999999999995</v>
      </c>
      <c r="L765" s="180">
        <v>106226.42</v>
      </c>
    </row>
    <row r="766" spans="1:12">
      <c r="A766" s="180">
        <v>2007</v>
      </c>
      <c r="B766" s="180" t="s">
        <v>179</v>
      </c>
      <c r="C766" s="180" t="s">
        <v>36</v>
      </c>
      <c r="D766" s="180" t="s">
        <v>176</v>
      </c>
      <c r="E766" s="180">
        <v>15</v>
      </c>
      <c r="F766" s="180">
        <v>7720</v>
      </c>
      <c r="G766" s="180">
        <v>170</v>
      </c>
      <c r="H766" s="180">
        <v>328</v>
      </c>
      <c r="I766" s="180">
        <v>239300.93</v>
      </c>
      <c r="J766" s="180">
        <v>65678.98</v>
      </c>
      <c r="K766" s="180">
        <v>30539.86</v>
      </c>
      <c r="L766" s="180">
        <v>380408.38</v>
      </c>
    </row>
    <row r="767" spans="1:12">
      <c r="A767" s="180">
        <v>2007</v>
      </c>
      <c r="B767" s="180" t="s">
        <v>179</v>
      </c>
      <c r="C767" s="180" t="s">
        <v>36</v>
      </c>
      <c r="D767" s="180" t="s">
        <v>176</v>
      </c>
      <c r="E767" s="180">
        <v>20</v>
      </c>
      <c r="F767" s="180">
        <v>5682</v>
      </c>
      <c r="G767" s="180">
        <v>126</v>
      </c>
      <c r="H767" s="180">
        <v>211</v>
      </c>
      <c r="I767" s="180">
        <v>181907.32</v>
      </c>
      <c r="J767" s="180">
        <v>49009.25</v>
      </c>
      <c r="K767" s="180">
        <v>12300.79</v>
      </c>
      <c r="L767" s="180">
        <v>276840.93</v>
      </c>
    </row>
    <row r="768" spans="1:12">
      <c r="A768" s="180">
        <v>2007</v>
      </c>
      <c r="B768" s="180" t="s">
        <v>179</v>
      </c>
      <c r="C768" s="180" t="s">
        <v>36</v>
      </c>
      <c r="D768" s="180" t="s">
        <v>176</v>
      </c>
      <c r="E768" s="180">
        <v>25</v>
      </c>
      <c r="F768" s="180">
        <v>3297</v>
      </c>
      <c r="G768" s="180">
        <v>99</v>
      </c>
      <c r="H768" s="180">
        <v>254</v>
      </c>
      <c r="I768" s="180">
        <v>151136.85</v>
      </c>
      <c r="J768" s="180">
        <v>35396.980000000003</v>
      </c>
      <c r="K768" s="180">
        <v>23560</v>
      </c>
      <c r="L768" s="180">
        <v>259125.6</v>
      </c>
    </row>
    <row r="769" spans="1:12">
      <c r="A769" s="180">
        <v>2007</v>
      </c>
      <c r="B769" s="180" t="s">
        <v>179</v>
      </c>
      <c r="C769" s="180" t="s">
        <v>36</v>
      </c>
      <c r="D769" s="180" t="s">
        <v>176</v>
      </c>
      <c r="E769" s="180">
        <v>30</v>
      </c>
      <c r="F769" s="180">
        <v>4589</v>
      </c>
      <c r="G769" s="180">
        <v>154</v>
      </c>
      <c r="H769" s="180">
        <v>320</v>
      </c>
      <c r="I769" s="180">
        <v>177611.42</v>
      </c>
      <c r="J769" s="180">
        <v>48714.18</v>
      </c>
      <c r="K769" s="180">
        <v>10818.37</v>
      </c>
      <c r="L769" s="180">
        <v>287537.18</v>
      </c>
    </row>
    <row r="770" spans="1:12">
      <c r="A770" s="180">
        <v>2007</v>
      </c>
      <c r="B770" s="180" t="s">
        <v>179</v>
      </c>
      <c r="C770" s="180" t="s">
        <v>36</v>
      </c>
      <c r="D770" s="180" t="s">
        <v>176</v>
      </c>
      <c r="E770" s="180">
        <v>35</v>
      </c>
      <c r="F770" s="180">
        <v>6171</v>
      </c>
      <c r="G770" s="180">
        <v>292</v>
      </c>
      <c r="H770" s="180">
        <v>563</v>
      </c>
      <c r="I770" s="180">
        <v>372387.52</v>
      </c>
      <c r="J770" s="180">
        <v>75570.47</v>
      </c>
      <c r="K770" s="180">
        <v>55236.73</v>
      </c>
      <c r="L770" s="180">
        <v>583839.68999999994</v>
      </c>
    </row>
    <row r="771" spans="1:12">
      <c r="A771" s="180">
        <v>2007</v>
      </c>
      <c r="B771" s="180" t="s">
        <v>179</v>
      </c>
      <c r="C771" s="180" t="s">
        <v>36</v>
      </c>
      <c r="D771" s="180" t="s">
        <v>176</v>
      </c>
      <c r="E771" s="180">
        <v>40</v>
      </c>
      <c r="F771" s="180">
        <v>6741</v>
      </c>
      <c r="G771" s="180">
        <v>297</v>
      </c>
      <c r="H771" s="180">
        <v>612</v>
      </c>
      <c r="I771" s="180">
        <v>402189.24</v>
      </c>
      <c r="J771" s="180">
        <v>111985.92</v>
      </c>
      <c r="K771" s="180">
        <v>64884.92</v>
      </c>
      <c r="L771" s="180">
        <v>653506.25</v>
      </c>
    </row>
    <row r="772" spans="1:12">
      <c r="A772" s="180">
        <v>2007</v>
      </c>
      <c r="B772" s="180" t="s">
        <v>179</v>
      </c>
      <c r="C772" s="180" t="s">
        <v>36</v>
      </c>
      <c r="D772" s="180" t="s">
        <v>176</v>
      </c>
      <c r="E772" s="180">
        <v>45</v>
      </c>
      <c r="F772" s="180">
        <v>8757</v>
      </c>
      <c r="G772" s="180">
        <v>386</v>
      </c>
      <c r="H772" s="180">
        <v>748</v>
      </c>
      <c r="I772" s="180">
        <v>611541.46</v>
      </c>
      <c r="J772" s="180">
        <v>165447.95000000001</v>
      </c>
      <c r="K772" s="180">
        <v>130414.03</v>
      </c>
      <c r="L772" s="180">
        <v>1016697.57</v>
      </c>
    </row>
    <row r="773" spans="1:12">
      <c r="A773" s="180">
        <v>2007</v>
      </c>
      <c r="B773" s="180" t="s">
        <v>179</v>
      </c>
      <c r="C773" s="180" t="s">
        <v>36</v>
      </c>
      <c r="D773" s="180" t="s">
        <v>176</v>
      </c>
      <c r="E773" s="180">
        <v>50</v>
      </c>
      <c r="F773" s="180">
        <v>9102</v>
      </c>
      <c r="G773" s="180">
        <v>492</v>
      </c>
      <c r="H773" s="180">
        <v>1137</v>
      </c>
      <c r="I773" s="180">
        <v>782704.5</v>
      </c>
      <c r="J773" s="180">
        <v>199354.48</v>
      </c>
      <c r="K773" s="180">
        <v>221125.88</v>
      </c>
      <c r="L773" s="180">
        <v>1354122.53</v>
      </c>
    </row>
    <row r="774" spans="1:12">
      <c r="A774" s="180">
        <v>2007</v>
      </c>
      <c r="B774" s="180" t="s">
        <v>179</v>
      </c>
      <c r="C774" s="180" t="s">
        <v>36</v>
      </c>
      <c r="D774" s="180" t="s">
        <v>176</v>
      </c>
      <c r="E774" s="180">
        <v>55</v>
      </c>
      <c r="F774" s="180">
        <v>9251</v>
      </c>
      <c r="G774" s="180">
        <v>687</v>
      </c>
      <c r="H774" s="180">
        <v>1500</v>
      </c>
      <c r="I774" s="180">
        <v>1157744.1000000001</v>
      </c>
      <c r="J774" s="180">
        <v>303523.84999999998</v>
      </c>
      <c r="K774" s="180">
        <v>258437.64</v>
      </c>
      <c r="L774" s="180">
        <v>1853746.67</v>
      </c>
    </row>
    <row r="775" spans="1:12">
      <c r="A775" s="180">
        <v>2007</v>
      </c>
      <c r="B775" s="180" t="s">
        <v>179</v>
      </c>
      <c r="C775" s="180" t="s">
        <v>36</v>
      </c>
      <c r="D775" s="180" t="s">
        <v>176</v>
      </c>
      <c r="E775" s="180">
        <v>60</v>
      </c>
      <c r="F775" s="180">
        <v>7985</v>
      </c>
      <c r="G775" s="180">
        <v>810</v>
      </c>
      <c r="H775" s="180">
        <v>2042</v>
      </c>
      <c r="I775" s="180">
        <v>1520938.75</v>
      </c>
      <c r="J775" s="180">
        <v>353884.75</v>
      </c>
      <c r="K775" s="180">
        <v>485104.53</v>
      </c>
      <c r="L775" s="180">
        <v>2574730.69</v>
      </c>
    </row>
    <row r="776" spans="1:12">
      <c r="A776" s="180">
        <v>2007</v>
      </c>
      <c r="B776" s="180" t="s">
        <v>179</v>
      </c>
      <c r="C776" s="180" t="s">
        <v>36</v>
      </c>
      <c r="D776" s="180" t="s">
        <v>176</v>
      </c>
      <c r="E776" s="180">
        <v>65</v>
      </c>
      <c r="F776" s="180">
        <v>5631</v>
      </c>
      <c r="G776" s="180">
        <v>760</v>
      </c>
      <c r="H776" s="180">
        <v>1937</v>
      </c>
      <c r="I776" s="180">
        <v>1503647.74</v>
      </c>
      <c r="J776" s="180">
        <v>355732.2</v>
      </c>
      <c r="K776" s="180">
        <v>319644.56</v>
      </c>
      <c r="L776" s="180">
        <v>2359571.19</v>
      </c>
    </row>
    <row r="777" spans="1:12">
      <c r="A777" s="180">
        <v>2007</v>
      </c>
      <c r="B777" s="180" t="s">
        <v>179</v>
      </c>
      <c r="C777" s="180" t="s">
        <v>36</v>
      </c>
      <c r="D777" s="180" t="s">
        <v>176</v>
      </c>
      <c r="E777" s="180">
        <v>70</v>
      </c>
      <c r="F777" s="180">
        <v>3986</v>
      </c>
      <c r="G777" s="180">
        <v>763</v>
      </c>
      <c r="H777" s="180">
        <v>2224</v>
      </c>
      <c r="I777" s="180">
        <v>1522959.28</v>
      </c>
      <c r="J777" s="180">
        <v>336212.97</v>
      </c>
      <c r="K777" s="180">
        <v>568390.96</v>
      </c>
      <c r="L777" s="180">
        <v>2552091.9300000002</v>
      </c>
    </row>
    <row r="778" spans="1:12">
      <c r="A778" s="180">
        <v>2007</v>
      </c>
      <c r="B778" s="180" t="s">
        <v>179</v>
      </c>
      <c r="C778" s="180" t="s">
        <v>36</v>
      </c>
      <c r="D778" s="180" t="s">
        <v>176</v>
      </c>
      <c r="E778" s="180">
        <v>75</v>
      </c>
      <c r="F778" s="180">
        <v>3219</v>
      </c>
      <c r="G778" s="180">
        <v>732</v>
      </c>
      <c r="H778" s="180">
        <v>2468</v>
      </c>
      <c r="I778" s="180">
        <v>1762208.52</v>
      </c>
      <c r="J778" s="180">
        <v>356934.21</v>
      </c>
      <c r="K778" s="180">
        <v>478926.85</v>
      </c>
      <c r="L778" s="180">
        <v>2724169.3</v>
      </c>
    </row>
    <row r="779" spans="1:12">
      <c r="A779" s="180">
        <v>2007</v>
      </c>
      <c r="B779" s="180" t="s">
        <v>179</v>
      </c>
      <c r="C779" s="180" t="s">
        <v>36</v>
      </c>
      <c r="D779" s="180" t="s">
        <v>176</v>
      </c>
      <c r="E779" s="180">
        <v>80</v>
      </c>
      <c r="F779" s="180">
        <v>1598</v>
      </c>
      <c r="G779" s="180">
        <v>408</v>
      </c>
      <c r="H779" s="180">
        <v>1739</v>
      </c>
      <c r="I779" s="180">
        <v>1111926.52</v>
      </c>
      <c r="J779" s="180">
        <v>183003.8</v>
      </c>
      <c r="K779" s="180">
        <v>234102.65</v>
      </c>
      <c r="L779" s="180">
        <v>1589957.29</v>
      </c>
    </row>
    <row r="780" spans="1:12">
      <c r="A780" s="180">
        <v>2007</v>
      </c>
      <c r="B780" s="180" t="s">
        <v>179</v>
      </c>
      <c r="C780" s="180" t="s">
        <v>36</v>
      </c>
      <c r="D780" s="180" t="s">
        <v>176</v>
      </c>
      <c r="E780" s="180">
        <v>85</v>
      </c>
      <c r="F780" s="180">
        <v>461</v>
      </c>
      <c r="G780" s="180">
        <v>108</v>
      </c>
      <c r="H780" s="180">
        <v>846</v>
      </c>
      <c r="I780" s="180">
        <v>459336.85</v>
      </c>
      <c r="J780" s="180">
        <v>49015.91</v>
      </c>
      <c r="K780" s="180">
        <v>43589.7</v>
      </c>
      <c r="L780" s="180">
        <v>571004.69999999995</v>
      </c>
    </row>
    <row r="781" spans="1:12">
      <c r="A781" s="180">
        <v>2007</v>
      </c>
      <c r="B781" s="180" t="s">
        <v>179</v>
      </c>
      <c r="C781" s="180" t="s">
        <v>36</v>
      </c>
      <c r="D781" s="180" t="s">
        <v>176</v>
      </c>
      <c r="E781" s="180">
        <v>90</v>
      </c>
      <c r="F781" s="180">
        <v>174</v>
      </c>
      <c r="G781" s="180">
        <v>41</v>
      </c>
      <c r="H781" s="180">
        <v>207</v>
      </c>
      <c r="I781" s="180">
        <v>115088.24</v>
      </c>
      <c r="J781" s="180">
        <v>15832.76</v>
      </c>
      <c r="K781" s="180">
        <v>4681</v>
      </c>
      <c r="L781" s="180">
        <v>140981.88</v>
      </c>
    </row>
    <row r="782" spans="1:12">
      <c r="A782" s="180">
        <v>2007</v>
      </c>
      <c r="B782" s="180" t="s">
        <v>179</v>
      </c>
      <c r="C782" s="180" t="s">
        <v>36</v>
      </c>
      <c r="D782" s="180" t="s">
        <v>176</v>
      </c>
      <c r="E782" s="180">
        <v>95</v>
      </c>
      <c r="F782" s="180">
        <v>36</v>
      </c>
      <c r="G782" s="180">
        <v>8</v>
      </c>
      <c r="H782" s="180">
        <v>63</v>
      </c>
      <c r="I782" s="180">
        <v>37062.879999999997</v>
      </c>
      <c r="J782" s="180">
        <v>1911.65</v>
      </c>
      <c r="K782" s="180">
        <v>0</v>
      </c>
      <c r="L782" s="180">
        <v>39507.51</v>
      </c>
    </row>
    <row r="783" spans="1:12">
      <c r="A783" s="180">
        <v>2007</v>
      </c>
      <c r="B783" s="180" t="s">
        <v>179</v>
      </c>
      <c r="C783" s="180" t="s">
        <v>36</v>
      </c>
      <c r="D783" s="180" t="s">
        <v>177</v>
      </c>
      <c r="E783" s="180">
        <v>0</v>
      </c>
      <c r="F783" s="180">
        <v>4700</v>
      </c>
      <c r="G783" s="180">
        <v>115</v>
      </c>
      <c r="H783" s="180">
        <v>586</v>
      </c>
      <c r="I783" s="180">
        <v>271777.17</v>
      </c>
      <c r="J783" s="180">
        <v>38616.75</v>
      </c>
      <c r="K783" s="180">
        <v>2521</v>
      </c>
      <c r="L783" s="180">
        <v>330609.37</v>
      </c>
    </row>
    <row r="784" spans="1:12">
      <c r="A784" s="180">
        <v>2007</v>
      </c>
      <c r="B784" s="180" t="s">
        <v>179</v>
      </c>
      <c r="C784" s="180" t="s">
        <v>36</v>
      </c>
      <c r="D784" s="180" t="s">
        <v>177</v>
      </c>
      <c r="E784" s="180">
        <v>5</v>
      </c>
      <c r="F784" s="180">
        <v>5352</v>
      </c>
      <c r="G784" s="180">
        <v>60</v>
      </c>
      <c r="H784" s="180">
        <v>65</v>
      </c>
      <c r="I784" s="180">
        <v>46308.800000000003</v>
      </c>
      <c r="J784" s="180">
        <v>17277.25</v>
      </c>
      <c r="K784" s="180">
        <v>450.4</v>
      </c>
      <c r="L784" s="180">
        <v>83719.05</v>
      </c>
    </row>
    <row r="785" spans="1:12">
      <c r="A785" s="180">
        <v>2007</v>
      </c>
      <c r="B785" s="180" t="s">
        <v>179</v>
      </c>
      <c r="C785" s="180" t="s">
        <v>36</v>
      </c>
      <c r="D785" s="180" t="s">
        <v>177</v>
      </c>
      <c r="E785" s="180">
        <v>10</v>
      </c>
      <c r="F785" s="180">
        <v>6308</v>
      </c>
      <c r="G785" s="180">
        <v>65</v>
      </c>
      <c r="H785" s="180">
        <v>179</v>
      </c>
      <c r="I785" s="180">
        <v>106151.07</v>
      </c>
      <c r="J785" s="180">
        <v>32853.730000000003</v>
      </c>
      <c r="K785" s="180">
        <v>14058.13</v>
      </c>
      <c r="L785" s="180">
        <v>166879.94</v>
      </c>
    </row>
    <row r="786" spans="1:12">
      <c r="A786" s="180">
        <v>2007</v>
      </c>
      <c r="B786" s="180" t="s">
        <v>179</v>
      </c>
      <c r="C786" s="180" t="s">
        <v>36</v>
      </c>
      <c r="D786" s="180" t="s">
        <v>177</v>
      </c>
      <c r="E786" s="180">
        <v>15</v>
      </c>
      <c r="F786" s="180">
        <v>7380</v>
      </c>
      <c r="G786" s="180">
        <v>219</v>
      </c>
      <c r="H786" s="180">
        <v>483</v>
      </c>
      <c r="I786" s="180">
        <v>332112.07</v>
      </c>
      <c r="J786" s="180">
        <v>67219.899999999994</v>
      </c>
      <c r="K786" s="180">
        <v>13940.66</v>
      </c>
      <c r="L786" s="180">
        <v>456361.75</v>
      </c>
    </row>
    <row r="787" spans="1:12">
      <c r="A787" s="180">
        <v>2007</v>
      </c>
      <c r="B787" s="180" t="s">
        <v>179</v>
      </c>
      <c r="C787" s="180" t="s">
        <v>36</v>
      </c>
      <c r="D787" s="180" t="s">
        <v>177</v>
      </c>
      <c r="E787" s="180">
        <v>20</v>
      </c>
      <c r="F787" s="180">
        <v>5973</v>
      </c>
      <c r="G787" s="180">
        <v>371</v>
      </c>
      <c r="H787" s="180">
        <v>895</v>
      </c>
      <c r="I787" s="180">
        <v>553036.89</v>
      </c>
      <c r="J787" s="180">
        <v>100930.86</v>
      </c>
      <c r="K787" s="180">
        <v>41805.360000000001</v>
      </c>
      <c r="L787" s="180">
        <v>780233.56</v>
      </c>
    </row>
    <row r="788" spans="1:12">
      <c r="A788" s="180">
        <v>2007</v>
      </c>
      <c r="B788" s="180" t="s">
        <v>179</v>
      </c>
      <c r="C788" s="180" t="s">
        <v>36</v>
      </c>
      <c r="D788" s="180" t="s">
        <v>177</v>
      </c>
      <c r="E788" s="180">
        <v>25</v>
      </c>
      <c r="F788" s="180">
        <v>4157</v>
      </c>
      <c r="G788" s="180">
        <v>326</v>
      </c>
      <c r="H788" s="180">
        <v>1095</v>
      </c>
      <c r="I788" s="180">
        <v>810339.81</v>
      </c>
      <c r="J788" s="180">
        <v>170796.17</v>
      </c>
      <c r="K788" s="180">
        <v>40732</v>
      </c>
      <c r="L788" s="180">
        <v>1140550.3500000001</v>
      </c>
    </row>
    <row r="789" spans="1:12">
      <c r="A789" s="180">
        <v>2007</v>
      </c>
      <c r="B789" s="180" t="s">
        <v>179</v>
      </c>
      <c r="C789" s="180" t="s">
        <v>36</v>
      </c>
      <c r="D789" s="180" t="s">
        <v>177</v>
      </c>
      <c r="E789" s="180">
        <v>30</v>
      </c>
      <c r="F789" s="180">
        <v>5562</v>
      </c>
      <c r="G789" s="180">
        <v>604</v>
      </c>
      <c r="H789" s="180">
        <v>1710</v>
      </c>
      <c r="I789" s="180">
        <v>1205001.46</v>
      </c>
      <c r="J789" s="180">
        <v>311231.37</v>
      </c>
      <c r="K789" s="180">
        <v>45569.71</v>
      </c>
      <c r="L789" s="180">
        <v>1751575.96</v>
      </c>
    </row>
    <row r="790" spans="1:12">
      <c r="A790" s="180">
        <v>2007</v>
      </c>
      <c r="B790" s="180" t="s">
        <v>179</v>
      </c>
      <c r="C790" s="180" t="s">
        <v>36</v>
      </c>
      <c r="D790" s="180" t="s">
        <v>177</v>
      </c>
      <c r="E790" s="180">
        <v>35</v>
      </c>
      <c r="F790" s="180">
        <v>7365</v>
      </c>
      <c r="G790" s="180">
        <v>620</v>
      </c>
      <c r="H790" s="180">
        <v>1842</v>
      </c>
      <c r="I790" s="180">
        <v>1336383.49</v>
      </c>
      <c r="J790" s="180">
        <v>286831.31</v>
      </c>
      <c r="K790" s="180">
        <v>96907.61</v>
      </c>
      <c r="L790" s="180">
        <v>1943967.7</v>
      </c>
    </row>
    <row r="791" spans="1:12">
      <c r="A791" s="180">
        <v>2007</v>
      </c>
      <c r="B791" s="180" t="s">
        <v>179</v>
      </c>
      <c r="C791" s="180" t="s">
        <v>36</v>
      </c>
      <c r="D791" s="180" t="s">
        <v>177</v>
      </c>
      <c r="E791" s="180">
        <v>40</v>
      </c>
      <c r="F791" s="180">
        <v>7887</v>
      </c>
      <c r="G791" s="180">
        <v>533</v>
      </c>
      <c r="H791" s="180">
        <v>1152</v>
      </c>
      <c r="I791" s="180">
        <v>835055.63</v>
      </c>
      <c r="J791" s="180">
        <v>200992.74</v>
      </c>
      <c r="K791" s="180">
        <v>116653.08</v>
      </c>
      <c r="L791" s="180">
        <v>1351080.57</v>
      </c>
    </row>
    <row r="792" spans="1:12">
      <c r="A792" s="180">
        <v>2007</v>
      </c>
      <c r="B792" s="180" t="s">
        <v>179</v>
      </c>
      <c r="C792" s="180" t="s">
        <v>36</v>
      </c>
      <c r="D792" s="180" t="s">
        <v>177</v>
      </c>
      <c r="E792" s="180">
        <v>45</v>
      </c>
      <c r="F792" s="180">
        <v>9880</v>
      </c>
      <c r="G792" s="180">
        <v>687</v>
      </c>
      <c r="H792" s="180">
        <v>1680</v>
      </c>
      <c r="I792" s="180">
        <v>1137604.1499999999</v>
      </c>
      <c r="J792" s="180">
        <v>262643.15000000002</v>
      </c>
      <c r="K792" s="180">
        <v>135261.57999999999</v>
      </c>
      <c r="L792" s="180">
        <v>1805351.84</v>
      </c>
    </row>
    <row r="793" spans="1:12">
      <c r="A793" s="180">
        <v>2007</v>
      </c>
      <c r="B793" s="180" t="s">
        <v>179</v>
      </c>
      <c r="C793" s="180" t="s">
        <v>36</v>
      </c>
      <c r="D793" s="180" t="s">
        <v>177</v>
      </c>
      <c r="E793" s="180">
        <v>50</v>
      </c>
      <c r="F793" s="180">
        <v>10068</v>
      </c>
      <c r="G793" s="180">
        <v>723</v>
      </c>
      <c r="H793" s="180">
        <v>1708</v>
      </c>
      <c r="I793" s="180">
        <v>1216245.95</v>
      </c>
      <c r="J793" s="180">
        <v>283396.33</v>
      </c>
      <c r="K793" s="180">
        <v>246910.87</v>
      </c>
      <c r="L793" s="180">
        <v>1977316.58</v>
      </c>
    </row>
    <row r="794" spans="1:12">
      <c r="A794" s="180">
        <v>2007</v>
      </c>
      <c r="B794" s="180" t="s">
        <v>179</v>
      </c>
      <c r="C794" s="180" t="s">
        <v>36</v>
      </c>
      <c r="D794" s="180" t="s">
        <v>177</v>
      </c>
      <c r="E794" s="180">
        <v>55</v>
      </c>
      <c r="F794" s="180">
        <v>9806</v>
      </c>
      <c r="G794" s="180">
        <v>850</v>
      </c>
      <c r="H794" s="180">
        <v>2297</v>
      </c>
      <c r="I794" s="180">
        <v>1533918.06</v>
      </c>
      <c r="J794" s="180">
        <v>345662.57</v>
      </c>
      <c r="K794" s="180">
        <v>280273.40999999997</v>
      </c>
      <c r="L794" s="180">
        <v>2387947.17</v>
      </c>
    </row>
    <row r="795" spans="1:12">
      <c r="A795" s="180">
        <v>2007</v>
      </c>
      <c r="B795" s="180" t="s">
        <v>179</v>
      </c>
      <c r="C795" s="180" t="s">
        <v>36</v>
      </c>
      <c r="D795" s="180" t="s">
        <v>177</v>
      </c>
      <c r="E795" s="180">
        <v>60</v>
      </c>
      <c r="F795" s="180">
        <v>8260</v>
      </c>
      <c r="G795" s="180">
        <v>973</v>
      </c>
      <c r="H795" s="180">
        <v>2267</v>
      </c>
      <c r="I795" s="180">
        <v>1629154.5</v>
      </c>
      <c r="J795" s="180">
        <v>340190.78</v>
      </c>
      <c r="K795" s="180">
        <v>407777.83</v>
      </c>
      <c r="L795" s="180">
        <v>2556928.25</v>
      </c>
    </row>
    <row r="796" spans="1:12">
      <c r="A796" s="180">
        <v>2007</v>
      </c>
      <c r="B796" s="180" t="s">
        <v>179</v>
      </c>
      <c r="C796" s="180" t="s">
        <v>36</v>
      </c>
      <c r="D796" s="180" t="s">
        <v>177</v>
      </c>
      <c r="E796" s="180">
        <v>65</v>
      </c>
      <c r="F796" s="180">
        <v>5710</v>
      </c>
      <c r="G796" s="180">
        <v>702</v>
      </c>
      <c r="H796" s="180">
        <v>2204</v>
      </c>
      <c r="I796" s="180">
        <v>1694397.21</v>
      </c>
      <c r="J796" s="180">
        <v>363759.54</v>
      </c>
      <c r="K796" s="180">
        <v>489112.55</v>
      </c>
      <c r="L796" s="180">
        <v>2718529.4</v>
      </c>
    </row>
    <row r="797" spans="1:12">
      <c r="A797" s="180">
        <v>2007</v>
      </c>
      <c r="B797" s="180" t="s">
        <v>179</v>
      </c>
      <c r="C797" s="180" t="s">
        <v>36</v>
      </c>
      <c r="D797" s="180" t="s">
        <v>177</v>
      </c>
      <c r="E797" s="180">
        <v>70</v>
      </c>
      <c r="F797" s="180">
        <v>4400</v>
      </c>
      <c r="G797" s="180">
        <v>664</v>
      </c>
      <c r="H797" s="180">
        <v>2126</v>
      </c>
      <c r="I797" s="180">
        <v>1533445.97</v>
      </c>
      <c r="J797" s="180">
        <v>327624.88</v>
      </c>
      <c r="K797" s="180">
        <v>510881.05</v>
      </c>
      <c r="L797" s="180">
        <v>2488131.92</v>
      </c>
    </row>
    <row r="798" spans="1:12">
      <c r="A798" s="180">
        <v>2007</v>
      </c>
      <c r="B798" s="180" t="s">
        <v>179</v>
      </c>
      <c r="C798" s="180" t="s">
        <v>36</v>
      </c>
      <c r="D798" s="180" t="s">
        <v>177</v>
      </c>
      <c r="E798" s="180">
        <v>75</v>
      </c>
      <c r="F798" s="180">
        <v>3587</v>
      </c>
      <c r="G798" s="180">
        <v>560</v>
      </c>
      <c r="H798" s="180">
        <v>2486</v>
      </c>
      <c r="I798" s="180">
        <v>1708015.64</v>
      </c>
      <c r="J798" s="180">
        <v>326785.25</v>
      </c>
      <c r="K798" s="180">
        <v>436609.43</v>
      </c>
      <c r="L798" s="180">
        <v>2560473.5299999998</v>
      </c>
    </row>
    <row r="799" spans="1:12">
      <c r="A799" s="180">
        <v>2007</v>
      </c>
      <c r="B799" s="180" t="s">
        <v>179</v>
      </c>
      <c r="C799" s="180" t="s">
        <v>36</v>
      </c>
      <c r="D799" s="180" t="s">
        <v>177</v>
      </c>
      <c r="E799" s="180">
        <v>80</v>
      </c>
      <c r="F799" s="180">
        <v>2608</v>
      </c>
      <c r="G799" s="180">
        <v>442</v>
      </c>
      <c r="H799" s="180">
        <v>1913</v>
      </c>
      <c r="I799" s="180">
        <v>1256466.32</v>
      </c>
      <c r="J799" s="180">
        <v>212138.79</v>
      </c>
      <c r="K799" s="180">
        <v>347097.45</v>
      </c>
      <c r="L799" s="180">
        <v>1896882.9</v>
      </c>
    </row>
    <row r="800" spans="1:12">
      <c r="A800" s="180">
        <v>2007</v>
      </c>
      <c r="B800" s="180" t="s">
        <v>179</v>
      </c>
      <c r="C800" s="180" t="s">
        <v>36</v>
      </c>
      <c r="D800" s="180" t="s">
        <v>177</v>
      </c>
      <c r="E800" s="180">
        <v>85</v>
      </c>
      <c r="F800" s="180">
        <v>1381</v>
      </c>
      <c r="G800" s="180">
        <v>233</v>
      </c>
      <c r="H800" s="180">
        <v>1634</v>
      </c>
      <c r="I800" s="180">
        <v>915869.26</v>
      </c>
      <c r="J800" s="180">
        <v>102536.45</v>
      </c>
      <c r="K800" s="180">
        <v>82067.12</v>
      </c>
      <c r="L800" s="180">
        <v>1136669.67</v>
      </c>
    </row>
    <row r="801" spans="1:12">
      <c r="A801" s="180">
        <v>2007</v>
      </c>
      <c r="B801" s="180" t="s">
        <v>179</v>
      </c>
      <c r="C801" s="180" t="s">
        <v>36</v>
      </c>
      <c r="D801" s="180" t="s">
        <v>177</v>
      </c>
      <c r="E801" s="180">
        <v>90</v>
      </c>
      <c r="F801" s="180">
        <v>597</v>
      </c>
      <c r="G801" s="180">
        <v>86</v>
      </c>
      <c r="H801" s="180">
        <v>809</v>
      </c>
      <c r="I801" s="180">
        <v>426297.13</v>
      </c>
      <c r="J801" s="180">
        <v>40385.360000000001</v>
      </c>
      <c r="K801" s="180">
        <v>7633.75</v>
      </c>
      <c r="L801" s="180">
        <v>494751.73</v>
      </c>
    </row>
    <row r="802" spans="1:12">
      <c r="A802" s="180">
        <v>2007</v>
      </c>
      <c r="B802" s="180" t="s">
        <v>179</v>
      </c>
      <c r="C802" s="180" t="s">
        <v>36</v>
      </c>
      <c r="D802" s="180" t="s">
        <v>177</v>
      </c>
      <c r="E802" s="180">
        <v>95</v>
      </c>
      <c r="F802" s="180">
        <v>140</v>
      </c>
      <c r="G802" s="180">
        <v>6</v>
      </c>
      <c r="H802" s="180">
        <v>24</v>
      </c>
      <c r="I802" s="180">
        <v>22770</v>
      </c>
      <c r="J802" s="180">
        <v>3299.7</v>
      </c>
      <c r="K802" s="180">
        <v>640</v>
      </c>
      <c r="L802" s="180">
        <v>29057.56</v>
      </c>
    </row>
    <row r="803" spans="1:12">
      <c r="A803" s="180">
        <v>2007</v>
      </c>
      <c r="B803" s="180" t="s">
        <v>179</v>
      </c>
      <c r="C803" s="180" t="s">
        <v>37</v>
      </c>
      <c r="D803" s="180" t="s">
        <v>176</v>
      </c>
      <c r="E803" s="180">
        <v>0</v>
      </c>
      <c r="F803" s="180">
        <v>2524</v>
      </c>
      <c r="G803" s="180">
        <v>50</v>
      </c>
      <c r="H803" s="180">
        <v>293</v>
      </c>
      <c r="I803" s="180">
        <v>131219.98000000001</v>
      </c>
      <c r="J803" s="180">
        <v>19330.7</v>
      </c>
      <c r="K803" s="180">
        <v>87.5</v>
      </c>
      <c r="L803" s="180">
        <v>160745.57999999999</v>
      </c>
    </row>
    <row r="804" spans="1:12">
      <c r="A804" s="180">
        <v>2007</v>
      </c>
      <c r="B804" s="180" t="s">
        <v>179</v>
      </c>
      <c r="C804" s="180" t="s">
        <v>37</v>
      </c>
      <c r="D804" s="180" t="s">
        <v>176</v>
      </c>
      <c r="E804" s="180">
        <v>5</v>
      </c>
      <c r="F804" s="180">
        <v>2570</v>
      </c>
      <c r="G804" s="180">
        <v>13</v>
      </c>
      <c r="H804" s="180">
        <v>17</v>
      </c>
      <c r="I804" s="180">
        <v>12239.85</v>
      </c>
      <c r="J804" s="180">
        <v>3969.1</v>
      </c>
      <c r="K804" s="180">
        <v>0</v>
      </c>
      <c r="L804" s="180">
        <v>18306.3</v>
      </c>
    </row>
    <row r="805" spans="1:12">
      <c r="A805" s="180">
        <v>2007</v>
      </c>
      <c r="B805" s="180" t="s">
        <v>179</v>
      </c>
      <c r="C805" s="180" t="s">
        <v>37</v>
      </c>
      <c r="D805" s="180" t="s">
        <v>176</v>
      </c>
      <c r="E805" s="180">
        <v>10</v>
      </c>
      <c r="F805" s="180">
        <v>2755</v>
      </c>
      <c r="G805" s="180">
        <v>41</v>
      </c>
      <c r="H805" s="180">
        <v>83</v>
      </c>
      <c r="I805" s="180">
        <v>36794</v>
      </c>
      <c r="J805" s="180">
        <v>7638.45</v>
      </c>
      <c r="K805" s="180">
        <v>1383</v>
      </c>
      <c r="L805" s="180">
        <v>53323.65</v>
      </c>
    </row>
    <row r="806" spans="1:12">
      <c r="A806" s="180">
        <v>2007</v>
      </c>
      <c r="B806" s="180" t="s">
        <v>179</v>
      </c>
      <c r="C806" s="180" t="s">
        <v>37</v>
      </c>
      <c r="D806" s="180" t="s">
        <v>176</v>
      </c>
      <c r="E806" s="180">
        <v>15</v>
      </c>
      <c r="F806" s="180">
        <v>2790</v>
      </c>
      <c r="G806" s="180">
        <v>31</v>
      </c>
      <c r="H806" s="180">
        <v>62</v>
      </c>
      <c r="I806" s="180">
        <v>57310</v>
      </c>
      <c r="J806" s="180">
        <v>14932.65</v>
      </c>
      <c r="K806" s="180">
        <v>6029</v>
      </c>
      <c r="L806" s="180">
        <v>86545.66</v>
      </c>
    </row>
    <row r="807" spans="1:12">
      <c r="A807" s="180">
        <v>2007</v>
      </c>
      <c r="B807" s="180" t="s">
        <v>179</v>
      </c>
      <c r="C807" s="180" t="s">
        <v>37</v>
      </c>
      <c r="D807" s="180" t="s">
        <v>176</v>
      </c>
      <c r="E807" s="180">
        <v>20</v>
      </c>
      <c r="F807" s="180">
        <v>1746</v>
      </c>
      <c r="G807" s="180">
        <v>27</v>
      </c>
      <c r="H807" s="180">
        <v>43</v>
      </c>
      <c r="I807" s="180">
        <v>51996</v>
      </c>
      <c r="J807" s="180">
        <v>13610.88</v>
      </c>
      <c r="K807" s="180">
        <v>17438.400000000001</v>
      </c>
      <c r="L807" s="180">
        <v>95654.18</v>
      </c>
    </row>
    <row r="808" spans="1:12">
      <c r="A808" s="180">
        <v>2007</v>
      </c>
      <c r="B808" s="180" t="s">
        <v>179</v>
      </c>
      <c r="C808" s="180" t="s">
        <v>37</v>
      </c>
      <c r="D808" s="180" t="s">
        <v>176</v>
      </c>
      <c r="E808" s="180">
        <v>25</v>
      </c>
      <c r="F808" s="180">
        <v>1715</v>
      </c>
      <c r="G808" s="180">
        <v>22</v>
      </c>
      <c r="H808" s="180">
        <v>52</v>
      </c>
      <c r="I808" s="180">
        <v>46544.99</v>
      </c>
      <c r="J808" s="180">
        <v>10129.58</v>
      </c>
      <c r="K808" s="180">
        <v>9752.0499999999993</v>
      </c>
      <c r="L808" s="180">
        <v>85285.77</v>
      </c>
    </row>
    <row r="809" spans="1:12">
      <c r="A809" s="180">
        <v>2007</v>
      </c>
      <c r="B809" s="180" t="s">
        <v>179</v>
      </c>
      <c r="C809" s="180" t="s">
        <v>37</v>
      </c>
      <c r="D809" s="180" t="s">
        <v>176</v>
      </c>
      <c r="E809" s="180">
        <v>30</v>
      </c>
      <c r="F809" s="180">
        <v>2438</v>
      </c>
      <c r="G809" s="180">
        <v>35</v>
      </c>
      <c r="H809" s="180">
        <v>52</v>
      </c>
      <c r="I809" s="180">
        <v>41323</v>
      </c>
      <c r="J809" s="180">
        <v>15226.57</v>
      </c>
      <c r="K809" s="180">
        <v>2060</v>
      </c>
      <c r="L809" s="180">
        <v>75661.820000000007</v>
      </c>
    </row>
    <row r="810" spans="1:12">
      <c r="A810" s="180">
        <v>2007</v>
      </c>
      <c r="B810" s="180" t="s">
        <v>179</v>
      </c>
      <c r="C810" s="180" t="s">
        <v>37</v>
      </c>
      <c r="D810" s="180" t="s">
        <v>176</v>
      </c>
      <c r="E810" s="180">
        <v>35</v>
      </c>
      <c r="F810" s="180">
        <v>2891</v>
      </c>
      <c r="G810" s="180">
        <v>85</v>
      </c>
      <c r="H810" s="180">
        <v>136</v>
      </c>
      <c r="I810" s="180">
        <v>100703</v>
      </c>
      <c r="J810" s="180">
        <v>27512.46</v>
      </c>
      <c r="K810" s="180">
        <v>33514.5</v>
      </c>
      <c r="L810" s="180">
        <v>185014.31</v>
      </c>
    </row>
    <row r="811" spans="1:12">
      <c r="A811" s="180">
        <v>2007</v>
      </c>
      <c r="B811" s="180" t="s">
        <v>179</v>
      </c>
      <c r="C811" s="180" t="s">
        <v>37</v>
      </c>
      <c r="D811" s="180" t="s">
        <v>176</v>
      </c>
      <c r="E811" s="180">
        <v>40</v>
      </c>
      <c r="F811" s="180">
        <v>3032</v>
      </c>
      <c r="G811" s="180">
        <v>88</v>
      </c>
      <c r="H811" s="180">
        <v>231</v>
      </c>
      <c r="I811" s="180">
        <v>163347.04999999999</v>
      </c>
      <c r="J811" s="180">
        <v>42362.49</v>
      </c>
      <c r="K811" s="180">
        <v>41453</v>
      </c>
      <c r="L811" s="180">
        <v>281361.52</v>
      </c>
    </row>
    <row r="812" spans="1:12">
      <c r="A812" s="180">
        <v>2007</v>
      </c>
      <c r="B812" s="180" t="s">
        <v>179</v>
      </c>
      <c r="C812" s="180" t="s">
        <v>37</v>
      </c>
      <c r="D812" s="180" t="s">
        <v>176</v>
      </c>
      <c r="E812" s="180">
        <v>45</v>
      </c>
      <c r="F812" s="180">
        <v>3309</v>
      </c>
      <c r="G812" s="180">
        <v>81</v>
      </c>
      <c r="H812" s="180">
        <v>162</v>
      </c>
      <c r="I812" s="180">
        <v>117439.55</v>
      </c>
      <c r="J812" s="180">
        <v>33021.589999999997</v>
      </c>
      <c r="K812" s="180">
        <v>2630.43</v>
      </c>
      <c r="L812" s="180">
        <v>188681.48</v>
      </c>
    </row>
    <row r="813" spans="1:12">
      <c r="A813" s="180">
        <v>2007</v>
      </c>
      <c r="B813" s="180" t="s">
        <v>179</v>
      </c>
      <c r="C813" s="180" t="s">
        <v>37</v>
      </c>
      <c r="D813" s="180" t="s">
        <v>176</v>
      </c>
      <c r="E813" s="180">
        <v>50</v>
      </c>
      <c r="F813" s="180">
        <v>3073</v>
      </c>
      <c r="G813" s="180">
        <v>117</v>
      </c>
      <c r="H813" s="180">
        <v>189</v>
      </c>
      <c r="I813" s="180">
        <v>180852.68</v>
      </c>
      <c r="J813" s="180">
        <v>60309.71</v>
      </c>
      <c r="K813" s="180">
        <v>35858</v>
      </c>
      <c r="L813" s="180">
        <v>332039.09999999998</v>
      </c>
    </row>
    <row r="814" spans="1:12">
      <c r="A814" s="180">
        <v>2007</v>
      </c>
      <c r="B814" s="180" t="s">
        <v>179</v>
      </c>
      <c r="C814" s="180" t="s">
        <v>37</v>
      </c>
      <c r="D814" s="180" t="s">
        <v>176</v>
      </c>
      <c r="E814" s="180">
        <v>55</v>
      </c>
      <c r="F814" s="180">
        <v>2846</v>
      </c>
      <c r="G814" s="180">
        <v>137</v>
      </c>
      <c r="H814" s="180">
        <v>289</v>
      </c>
      <c r="I814" s="180">
        <v>222028.26</v>
      </c>
      <c r="J814" s="180">
        <v>68069.929999999993</v>
      </c>
      <c r="K814" s="180">
        <v>48424</v>
      </c>
      <c r="L814" s="180">
        <v>404961.87</v>
      </c>
    </row>
    <row r="815" spans="1:12">
      <c r="A815" s="180">
        <v>2007</v>
      </c>
      <c r="B815" s="180" t="s">
        <v>179</v>
      </c>
      <c r="C815" s="180" t="s">
        <v>37</v>
      </c>
      <c r="D815" s="180" t="s">
        <v>176</v>
      </c>
      <c r="E815" s="180">
        <v>60</v>
      </c>
      <c r="F815" s="180">
        <v>1998</v>
      </c>
      <c r="G815" s="180">
        <v>149</v>
      </c>
      <c r="H815" s="180">
        <v>558</v>
      </c>
      <c r="I815" s="180">
        <v>461690.29</v>
      </c>
      <c r="J815" s="180">
        <v>122378.35</v>
      </c>
      <c r="K815" s="180">
        <v>113658.83</v>
      </c>
      <c r="L815" s="180">
        <v>766765.49</v>
      </c>
    </row>
    <row r="816" spans="1:12">
      <c r="A816" s="180">
        <v>2007</v>
      </c>
      <c r="B816" s="180" t="s">
        <v>179</v>
      </c>
      <c r="C816" s="180" t="s">
        <v>37</v>
      </c>
      <c r="D816" s="180" t="s">
        <v>176</v>
      </c>
      <c r="E816" s="180">
        <v>65</v>
      </c>
      <c r="F816" s="180">
        <v>1114</v>
      </c>
      <c r="G816" s="180">
        <v>106</v>
      </c>
      <c r="H816" s="180">
        <v>355</v>
      </c>
      <c r="I816" s="180">
        <v>299322.58</v>
      </c>
      <c r="J816" s="180">
        <v>67080.28</v>
      </c>
      <c r="K816" s="180">
        <v>89384.87</v>
      </c>
      <c r="L816" s="180">
        <v>501839.06</v>
      </c>
    </row>
    <row r="817" spans="1:12">
      <c r="A817" s="180">
        <v>2007</v>
      </c>
      <c r="B817" s="180" t="s">
        <v>179</v>
      </c>
      <c r="C817" s="180" t="s">
        <v>37</v>
      </c>
      <c r="D817" s="180" t="s">
        <v>176</v>
      </c>
      <c r="E817" s="180">
        <v>70</v>
      </c>
      <c r="F817" s="180">
        <v>442</v>
      </c>
      <c r="G817" s="180">
        <v>50</v>
      </c>
      <c r="H817" s="180">
        <v>98</v>
      </c>
      <c r="I817" s="180">
        <v>89350</v>
      </c>
      <c r="J817" s="180">
        <v>22968.33</v>
      </c>
      <c r="K817" s="180">
        <v>6563</v>
      </c>
      <c r="L817" s="180">
        <v>129845.28</v>
      </c>
    </row>
    <row r="818" spans="1:12">
      <c r="A818" s="180">
        <v>2007</v>
      </c>
      <c r="B818" s="180" t="s">
        <v>179</v>
      </c>
      <c r="C818" s="180" t="s">
        <v>37</v>
      </c>
      <c r="D818" s="180" t="s">
        <v>176</v>
      </c>
      <c r="E818" s="180">
        <v>75</v>
      </c>
      <c r="F818" s="180">
        <v>228</v>
      </c>
      <c r="G818" s="180">
        <v>41</v>
      </c>
      <c r="H818" s="180">
        <v>105</v>
      </c>
      <c r="I818" s="180">
        <v>81201</v>
      </c>
      <c r="J818" s="180">
        <v>17288.38</v>
      </c>
      <c r="K818" s="180">
        <v>35420.5</v>
      </c>
      <c r="L818" s="180">
        <v>150421.68</v>
      </c>
    </row>
    <row r="819" spans="1:12">
      <c r="A819" s="180">
        <v>2007</v>
      </c>
      <c r="B819" s="180" t="s">
        <v>179</v>
      </c>
      <c r="C819" s="180" t="s">
        <v>37</v>
      </c>
      <c r="D819" s="180" t="s">
        <v>176</v>
      </c>
      <c r="E819" s="180">
        <v>80</v>
      </c>
      <c r="F819" s="180">
        <v>93</v>
      </c>
      <c r="G819" s="180">
        <v>16</v>
      </c>
      <c r="H819" s="180">
        <v>46</v>
      </c>
      <c r="I819" s="180">
        <v>29857</v>
      </c>
      <c r="J819" s="180">
        <v>6353.85</v>
      </c>
      <c r="K819" s="180">
        <v>1075</v>
      </c>
      <c r="L819" s="180">
        <v>40928.199999999997</v>
      </c>
    </row>
    <row r="820" spans="1:12">
      <c r="A820" s="180">
        <v>2007</v>
      </c>
      <c r="B820" s="180" t="s">
        <v>179</v>
      </c>
      <c r="C820" s="180" t="s">
        <v>37</v>
      </c>
      <c r="D820" s="180" t="s">
        <v>176</v>
      </c>
      <c r="E820" s="180">
        <v>85</v>
      </c>
      <c r="F820" s="180">
        <v>24</v>
      </c>
      <c r="G820" s="180">
        <v>2</v>
      </c>
      <c r="H820" s="180">
        <v>26</v>
      </c>
      <c r="I820" s="180">
        <v>14265</v>
      </c>
      <c r="J820" s="180">
        <v>1250.45</v>
      </c>
      <c r="K820" s="180">
        <v>0</v>
      </c>
      <c r="L820" s="180">
        <v>15807</v>
      </c>
    </row>
    <row r="821" spans="1:12">
      <c r="A821" s="180">
        <v>2007</v>
      </c>
      <c r="B821" s="180" t="s">
        <v>179</v>
      </c>
      <c r="C821" s="180" t="s">
        <v>37</v>
      </c>
      <c r="D821" s="180" t="s">
        <v>176</v>
      </c>
      <c r="E821" s="180">
        <v>90</v>
      </c>
      <c r="F821" s="180">
        <v>10</v>
      </c>
      <c r="G821" s="180">
        <v>0</v>
      </c>
      <c r="H821" s="180">
        <v>0</v>
      </c>
      <c r="I821" s="180">
        <v>0</v>
      </c>
      <c r="J821" s="180">
        <v>32</v>
      </c>
      <c r="K821" s="180">
        <v>0</v>
      </c>
      <c r="L821" s="180">
        <v>32</v>
      </c>
    </row>
    <row r="822" spans="1:12">
      <c r="A822" s="180">
        <v>2007</v>
      </c>
      <c r="B822" s="180" t="s">
        <v>179</v>
      </c>
      <c r="C822" s="180" t="s">
        <v>37</v>
      </c>
      <c r="D822" s="180" t="s">
        <v>176</v>
      </c>
      <c r="E822" s="180">
        <v>95</v>
      </c>
      <c r="F822" s="180">
        <v>1</v>
      </c>
      <c r="G822" s="180">
        <v>0</v>
      </c>
      <c r="H822" s="180">
        <v>0</v>
      </c>
      <c r="I822" s="180">
        <v>0</v>
      </c>
      <c r="J822" s="180">
        <v>0</v>
      </c>
      <c r="K822" s="180">
        <v>0</v>
      </c>
      <c r="L822" s="180">
        <v>0</v>
      </c>
    </row>
    <row r="823" spans="1:12">
      <c r="A823" s="180">
        <v>2007</v>
      </c>
      <c r="B823" s="180" t="s">
        <v>179</v>
      </c>
      <c r="C823" s="180" t="s">
        <v>37</v>
      </c>
      <c r="D823" s="180" t="s">
        <v>177</v>
      </c>
      <c r="E823" s="180">
        <v>0</v>
      </c>
      <c r="F823" s="180">
        <v>2372</v>
      </c>
      <c r="G823" s="180">
        <v>32</v>
      </c>
      <c r="H823" s="180">
        <v>176</v>
      </c>
      <c r="I823" s="180">
        <v>80188.649999999994</v>
      </c>
      <c r="J823" s="180">
        <v>11882.71</v>
      </c>
      <c r="K823" s="180">
        <v>80</v>
      </c>
      <c r="L823" s="180">
        <v>96712.21</v>
      </c>
    </row>
    <row r="824" spans="1:12">
      <c r="A824" s="180">
        <v>2007</v>
      </c>
      <c r="B824" s="180" t="s">
        <v>179</v>
      </c>
      <c r="C824" s="180" t="s">
        <v>37</v>
      </c>
      <c r="D824" s="180" t="s">
        <v>177</v>
      </c>
      <c r="E824" s="180">
        <v>5</v>
      </c>
      <c r="F824" s="180">
        <v>2454</v>
      </c>
      <c r="G824" s="180">
        <v>6</v>
      </c>
      <c r="H824" s="180">
        <v>7</v>
      </c>
      <c r="I824" s="180">
        <v>5208.79</v>
      </c>
      <c r="J824" s="180">
        <v>2774</v>
      </c>
      <c r="K824" s="180">
        <v>80</v>
      </c>
      <c r="L824" s="180">
        <v>10643.34</v>
      </c>
    </row>
    <row r="825" spans="1:12">
      <c r="A825" s="180">
        <v>2007</v>
      </c>
      <c r="B825" s="180" t="s">
        <v>179</v>
      </c>
      <c r="C825" s="180" t="s">
        <v>37</v>
      </c>
      <c r="D825" s="180" t="s">
        <v>177</v>
      </c>
      <c r="E825" s="180">
        <v>10</v>
      </c>
      <c r="F825" s="180">
        <v>2613</v>
      </c>
      <c r="G825" s="180">
        <v>16</v>
      </c>
      <c r="H825" s="180">
        <v>31</v>
      </c>
      <c r="I825" s="180">
        <v>17773</v>
      </c>
      <c r="J825" s="180">
        <v>4174.5</v>
      </c>
      <c r="K825" s="180">
        <v>0</v>
      </c>
      <c r="L825" s="180">
        <v>25403.67</v>
      </c>
    </row>
    <row r="826" spans="1:12">
      <c r="A826" s="180">
        <v>2007</v>
      </c>
      <c r="B826" s="180" t="s">
        <v>179</v>
      </c>
      <c r="C826" s="180" t="s">
        <v>37</v>
      </c>
      <c r="D826" s="180" t="s">
        <v>177</v>
      </c>
      <c r="E826" s="180">
        <v>15</v>
      </c>
      <c r="F826" s="180">
        <v>2641</v>
      </c>
      <c r="G826" s="180">
        <v>46</v>
      </c>
      <c r="H826" s="180">
        <v>81</v>
      </c>
      <c r="I826" s="180">
        <v>81095.05</v>
      </c>
      <c r="J826" s="180">
        <v>17382.75</v>
      </c>
      <c r="K826" s="180">
        <v>5708.3</v>
      </c>
      <c r="L826" s="180">
        <v>115284.01</v>
      </c>
    </row>
    <row r="827" spans="1:12">
      <c r="A827" s="180">
        <v>2007</v>
      </c>
      <c r="B827" s="180" t="s">
        <v>179</v>
      </c>
      <c r="C827" s="180" t="s">
        <v>37</v>
      </c>
      <c r="D827" s="180" t="s">
        <v>177</v>
      </c>
      <c r="E827" s="180">
        <v>20</v>
      </c>
      <c r="F827" s="180">
        <v>2157</v>
      </c>
      <c r="G827" s="180">
        <v>64</v>
      </c>
      <c r="H827" s="180">
        <v>138</v>
      </c>
      <c r="I827" s="180">
        <v>100287.01</v>
      </c>
      <c r="J827" s="180">
        <v>26618.39</v>
      </c>
      <c r="K827" s="180">
        <v>3497</v>
      </c>
      <c r="L827" s="180">
        <v>156716.04999999999</v>
      </c>
    </row>
    <row r="828" spans="1:12">
      <c r="A828" s="180">
        <v>2007</v>
      </c>
      <c r="B828" s="180" t="s">
        <v>179</v>
      </c>
      <c r="C828" s="180" t="s">
        <v>37</v>
      </c>
      <c r="D828" s="180" t="s">
        <v>177</v>
      </c>
      <c r="E828" s="180">
        <v>25</v>
      </c>
      <c r="F828" s="180">
        <v>2470</v>
      </c>
      <c r="G828" s="180">
        <v>126</v>
      </c>
      <c r="H828" s="180">
        <v>408</v>
      </c>
      <c r="I828" s="180">
        <v>293013.19</v>
      </c>
      <c r="J828" s="180">
        <v>60154.46</v>
      </c>
      <c r="K828" s="180">
        <v>5494.14</v>
      </c>
      <c r="L828" s="180">
        <v>420988.51</v>
      </c>
    </row>
    <row r="829" spans="1:12">
      <c r="A829" s="180">
        <v>2007</v>
      </c>
      <c r="B829" s="180" t="s">
        <v>179</v>
      </c>
      <c r="C829" s="180" t="s">
        <v>37</v>
      </c>
      <c r="D829" s="180" t="s">
        <v>177</v>
      </c>
      <c r="E829" s="180">
        <v>30</v>
      </c>
      <c r="F829" s="180">
        <v>3061</v>
      </c>
      <c r="G829" s="180">
        <v>168</v>
      </c>
      <c r="H829" s="180">
        <v>557</v>
      </c>
      <c r="I829" s="180">
        <v>390320.54</v>
      </c>
      <c r="J829" s="180">
        <v>77755.63</v>
      </c>
      <c r="K829" s="180">
        <v>14389</v>
      </c>
      <c r="L829" s="180">
        <v>531188.16</v>
      </c>
    </row>
    <row r="830" spans="1:12">
      <c r="A830" s="180">
        <v>2007</v>
      </c>
      <c r="B830" s="180" t="s">
        <v>179</v>
      </c>
      <c r="C830" s="180" t="s">
        <v>37</v>
      </c>
      <c r="D830" s="180" t="s">
        <v>177</v>
      </c>
      <c r="E830" s="180">
        <v>35</v>
      </c>
      <c r="F830" s="180">
        <v>3431</v>
      </c>
      <c r="G830" s="180">
        <v>179</v>
      </c>
      <c r="H830" s="180">
        <v>479</v>
      </c>
      <c r="I830" s="180">
        <v>358079.7</v>
      </c>
      <c r="J830" s="180">
        <v>82659.850000000006</v>
      </c>
      <c r="K830" s="180">
        <v>21739</v>
      </c>
      <c r="L830" s="180">
        <v>525806.77</v>
      </c>
    </row>
    <row r="831" spans="1:12">
      <c r="A831" s="180">
        <v>2007</v>
      </c>
      <c r="B831" s="180" t="s">
        <v>179</v>
      </c>
      <c r="C831" s="180" t="s">
        <v>37</v>
      </c>
      <c r="D831" s="180" t="s">
        <v>177</v>
      </c>
      <c r="E831" s="180">
        <v>40</v>
      </c>
      <c r="F831" s="180">
        <v>3159</v>
      </c>
      <c r="G831" s="180">
        <v>131</v>
      </c>
      <c r="H831" s="180">
        <v>393</v>
      </c>
      <c r="I831" s="180">
        <v>248670.68</v>
      </c>
      <c r="J831" s="180">
        <v>56872.62</v>
      </c>
      <c r="K831" s="180">
        <v>35777.800000000003</v>
      </c>
      <c r="L831" s="180">
        <v>385692.45</v>
      </c>
    </row>
    <row r="832" spans="1:12">
      <c r="A832" s="180">
        <v>2007</v>
      </c>
      <c r="B832" s="180" t="s">
        <v>179</v>
      </c>
      <c r="C832" s="180" t="s">
        <v>37</v>
      </c>
      <c r="D832" s="180" t="s">
        <v>177</v>
      </c>
      <c r="E832" s="180">
        <v>45</v>
      </c>
      <c r="F832" s="180">
        <v>3418</v>
      </c>
      <c r="G832" s="180">
        <v>138</v>
      </c>
      <c r="H832" s="180">
        <v>280</v>
      </c>
      <c r="I832" s="180">
        <v>259839.38</v>
      </c>
      <c r="J832" s="180">
        <v>61927.81</v>
      </c>
      <c r="K832" s="180">
        <v>71325.14</v>
      </c>
      <c r="L832" s="180">
        <v>467183.47</v>
      </c>
    </row>
    <row r="833" spans="1:12">
      <c r="A833" s="180">
        <v>2007</v>
      </c>
      <c r="B833" s="180" t="s">
        <v>179</v>
      </c>
      <c r="C833" s="180" t="s">
        <v>37</v>
      </c>
      <c r="D833" s="180" t="s">
        <v>177</v>
      </c>
      <c r="E833" s="180">
        <v>50</v>
      </c>
      <c r="F833" s="180">
        <v>3168</v>
      </c>
      <c r="G833" s="180">
        <v>162</v>
      </c>
      <c r="H833" s="180">
        <v>301</v>
      </c>
      <c r="I833" s="180">
        <v>251362.25</v>
      </c>
      <c r="J833" s="180">
        <v>67204.759999999995</v>
      </c>
      <c r="K833" s="180">
        <v>57786.7</v>
      </c>
      <c r="L833" s="180">
        <v>425851.22</v>
      </c>
    </row>
    <row r="834" spans="1:12">
      <c r="A834" s="180">
        <v>2007</v>
      </c>
      <c r="B834" s="180" t="s">
        <v>179</v>
      </c>
      <c r="C834" s="180" t="s">
        <v>37</v>
      </c>
      <c r="D834" s="180" t="s">
        <v>177</v>
      </c>
      <c r="E834" s="180">
        <v>55</v>
      </c>
      <c r="F834" s="180">
        <v>2597</v>
      </c>
      <c r="G834" s="180">
        <v>147</v>
      </c>
      <c r="H834" s="180">
        <v>340</v>
      </c>
      <c r="I834" s="180">
        <v>268288.59000000003</v>
      </c>
      <c r="J834" s="180">
        <v>65899.600000000006</v>
      </c>
      <c r="K834" s="180">
        <v>59518.55</v>
      </c>
      <c r="L834" s="180">
        <v>457238.39</v>
      </c>
    </row>
    <row r="835" spans="1:12">
      <c r="A835" s="180">
        <v>2007</v>
      </c>
      <c r="B835" s="180" t="s">
        <v>179</v>
      </c>
      <c r="C835" s="180" t="s">
        <v>37</v>
      </c>
      <c r="D835" s="180" t="s">
        <v>177</v>
      </c>
      <c r="E835" s="180">
        <v>60</v>
      </c>
      <c r="F835" s="180">
        <v>1642</v>
      </c>
      <c r="G835" s="180">
        <v>114</v>
      </c>
      <c r="H835" s="180">
        <v>241</v>
      </c>
      <c r="I835" s="180">
        <v>199274.15</v>
      </c>
      <c r="J835" s="180">
        <v>60637.04</v>
      </c>
      <c r="K835" s="180">
        <v>32161.48</v>
      </c>
      <c r="L835" s="180">
        <v>332933.53000000003</v>
      </c>
    </row>
    <row r="836" spans="1:12">
      <c r="A836" s="180">
        <v>2007</v>
      </c>
      <c r="B836" s="180" t="s">
        <v>179</v>
      </c>
      <c r="C836" s="180" t="s">
        <v>37</v>
      </c>
      <c r="D836" s="180" t="s">
        <v>177</v>
      </c>
      <c r="E836" s="180">
        <v>65</v>
      </c>
      <c r="F836" s="180">
        <v>798</v>
      </c>
      <c r="G836" s="180">
        <v>56</v>
      </c>
      <c r="H836" s="180">
        <v>150</v>
      </c>
      <c r="I836" s="180">
        <v>124714</v>
      </c>
      <c r="J836" s="180">
        <v>30138.54</v>
      </c>
      <c r="K836" s="180">
        <v>11492</v>
      </c>
      <c r="L836" s="180">
        <v>178833.37</v>
      </c>
    </row>
    <row r="837" spans="1:12">
      <c r="A837" s="180">
        <v>2007</v>
      </c>
      <c r="B837" s="180" t="s">
        <v>179</v>
      </c>
      <c r="C837" s="180" t="s">
        <v>37</v>
      </c>
      <c r="D837" s="180" t="s">
        <v>177</v>
      </c>
      <c r="E837" s="180">
        <v>70</v>
      </c>
      <c r="F837" s="180">
        <v>367</v>
      </c>
      <c r="G837" s="180">
        <v>36</v>
      </c>
      <c r="H837" s="180">
        <v>143</v>
      </c>
      <c r="I837" s="180">
        <v>115458.06</v>
      </c>
      <c r="J837" s="180">
        <v>25829.11</v>
      </c>
      <c r="K837" s="180">
        <v>68710</v>
      </c>
      <c r="L837" s="180">
        <v>216558.41</v>
      </c>
    </row>
    <row r="838" spans="1:12">
      <c r="A838" s="180">
        <v>2007</v>
      </c>
      <c r="B838" s="180" t="s">
        <v>179</v>
      </c>
      <c r="C838" s="180" t="s">
        <v>37</v>
      </c>
      <c r="D838" s="180" t="s">
        <v>177</v>
      </c>
      <c r="E838" s="180">
        <v>75</v>
      </c>
      <c r="F838" s="180">
        <v>220</v>
      </c>
      <c r="G838" s="180">
        <v>31</v>
      </c>
      <c r="H838" s="180">
        <v>175</v>
      </c>
      <c r="I838" s="180">
        <v>110853.23</v>
      </c>
      <c r="J838" s="180">
        <v>22107.35</v>
      </c>
      <c r="K838" s="180">
        <v>13956.6</v>
      </c>
      <c r="L838" s="180">
        <v>155455</v>
      </c>
    </row>
    <row r="839" spans="1:12">
      <c r="A839" s="180">
        <v>2007</v>
      </c>
      <c r="B839" s="180" t="s">
        <v>179</v>
      </c>
      <c r="C839" s="180" t="s">
        <v>37</v>
      </c>
      <c r="D839" s="180" t="s">
        <v>177</v>
      </c>
      <c r="E839" s="180">
        <v>80</v>
      </c>
      <c r="F839" s="180">
        <v>113</v>
      </c>
      <c r="G839" s="180">
        <v>13</v>
      </c>
      <c r="H839" s="180">
        <v>66</v>
      </c>
      <c r="I839" s="180">
        <v>45769.99</v>
      </c>
      <c r="J839" s="180">
        <v>8945.35</v>
      </c>
      <c r="K839" s="180">
        <v>6157</v>
      </c>
      <c r="L839" s="180">
        <v>63191.09</v>
      </c>
    </row>
    <row r="840" spans="1:12">
      <c r="A840" s="180">
        <v>2007</v>
      </c>
      <c r="B840" s="180" t="s">
        <v>179</v>
      </c>
      <c r="C840" s="180" t="s">
        <v>37</v>
      </c>
      <c r="D840" s="180" t="s">
        <v>177</v>
      </c>
      <c r="E840" s="180">
        <v>85</v>
      </c>
      <c r="F840" s="180">
        <v>58</v>
      </c>
      <c r="G840" s="180">
        <v>4</v>
      </c>
      <c r="H840" s="180">
        <v>13</v>
      </c>
      <c r="I840" s="180">
        <v>7712</v>
      </c>
      <c r="J840" s="180">
        <v>2029.2</v>
      </c>
      <c r="K840" s="180">
        <v>0</v>
      </c>
      <c r="L840" s="180">
        <v>10339.35</v>
      </c>
    </row>
    <row r="841" spans="1:12">
      <c r="A841" s="180">
        <v>2007</v>
      </c>
      <c r="B841" s="180" t="s">
        <v>179</v>
      </c>
      <c r="C841" s="180" t="s">
        <v>37</v>
      </c>
      <c r="D841" s="180" t="s">
        <v>177</v>
      </c>
      <c r="E841" s="180">
        <v>90</v>
      </c>
      <c r="F841" s="180">
        <v>19</v>
      </c>
      <c r="G841" s="180">
        <v>0</v>
      </c>
      <c r="H841" s="180">
        <v>0</v>
      </c>
      <c r="I841" s="180">
        <v>0</v>
      </c>
      <c r="J841" s="180">
        <v>800.55</v>
      </c>
      <c r="K841" s="180">
        <v>0</v>
      </c>
      <c r="L841" s="180">
        <v>855.35</v>
      </c>
    </row>
    <row r="842" spans="1:12">
      <c r="A842" s="180">
        <v>2007</v>
      </c>
      <c r="B842" s="180" t="s">
        <v>179</v>
      </c>
      <c r="C842" s="180" t="s">
        <v>37</v>
      </c>
      <c r="D842" s="180" t="s">
        <v>177</v>
      </c>
      <c r="E842" s="180">
        <v>95</v>
      </c>
      <c r="F842" s="180">
        <v>6</v>
      </c>
      <c r="G842" s="180">
        <v>1</v>
      </c>
      <c r="H842" s="180">
        <v>34</v>
      </c>
      <c r="I842" s="180">
        <v>11003</v>
      </c>
      <c r="J842" s="180">
        <v>1924.1</v>
      </c>
      <c r="K842" s="180">
        <v>1585.7</v>
      </c>
      <c r="L842" s="180">
        <v>14902.7</v>
      </c>
    </row>
    <row r="843" spans="1:12">
      <c r="A843" s="180">
        <v>2008</v>
      </c>
      <c r="B843" s="180" t="s">
        <v>180</v>
      </c>
      <c r="C843" s="180" t="s">
        <v>31</v>
      </c>
      <c r="D843" s="180" t="s">
        <v>176</v>
      </c>
      <c r="E843" s="180">
        <v>0</v>
      </c>
      <c r="F843" s="180">
        <v>99758</v>
      </c>
      <c r="G843" s="180">
        <v>4224</v>
      </c>
      <c r="H843" s="180">
        <v>13314</v>
      </c>
      <c r="I843" s="180">
        <v>5894156.2300000004</v>
      </c>
      <c r="J843" s="180">
        <v>907514.35</v>
      </c>
      <c r="K843" s="180">
        <v>113937.99</v>
      </c>
      <c r="L843" s="180">
        <v>8033817.1100000003</v>
      </c>
    </row>
    <row r="844" spans="1:12">
      <c r="A844" s="180">
        <v>2008</v>
      </c>
      <c r="B844" s="180" t="s">
        <v>180</v>
      </c>
      <c r="C844" s="180" t="s">
        <v>31</v>
      </c>
      <c r="D844" s="180" t="s">
        <v>176</v>
      </c>
      <c r="E844" s="180">
        <v>5</v>
      </c>
      <c r="F844" s="180">
        <v>103119</v>
      </c>
      <c r="G844" s="180">
        <v>1685</v>
      </c>
      <c r="H844" s="180">
        <v>2751</v>
      </c>
      <c r="I844" s="180">
        <v>1481703.7</v>
      </c>
      <c r="J844" s="180">
        <v>356421.66</v>
      </c>
      <c r="K844" s="180">
        <v>91468.52</v>
      </c>
      <c r="L844" s="180">
        <v>2455996.9700000002</v>
      </c>
    </row>
    <row r="845" spans="1:12">
      <c r="A845" s="180">
        <v>2008</v>
      </c>
      <c r="B845" s="180" t="s">
        <v>180</v>
      </c>
      <c r="C845" s="180" t="s">
        <v>31</v>
      </c>
      <c r="D845" s="180" t="s">
        <v>176</v>
      </c>
      <c r="E845" s="180">
        <v>10</v>
      </c>
      <c r="F845" s="180">
        <v>107646</v>
      </c>
      <c r="G845" s="180">
        <v>1353</v>
      </c>
      <c r="H845" s="180">
        <v>2940</v>
      </c>
      <c r="I845" s="180">
        <v>1487244.02</v>
      </c>
      <c r="J845" s="180">
        <v>329283.45</v>
      </c>
      <c r="K845" s="180">
        <v>155448.82999999999</v>
      </c>
      <c r="L845" s="180">
        <v>2377776.4</v>
      </c>
    </row>
    <row r="846" spans="1:12">
      <c r="A846" s="180">
        <v>2008</v>
      </c>
      <c r="B846" s="180" t="s">
        <v>180</v>
      </c>
      <c r="C846" s="180" t="s">
        <v>31</v>
      </c>
      <c r="D846" s="180" t="s">
        <v>176</v>
      </c>
      <c r="E846" s="180">
        <v>15</v>
      </c>
      <c r="F846" s="180">
        <v>116420</v>
      </c>
      <c r="G846" s="180">
        <v>2696</v>
      </c>
      <c r="H846" s="180">
        <v>5012</v>
      </c>
      <c r="I846" s="180">
        <v>3501343.34</v>
      </c>
      <c r="J846" s="180">
        <v>737599.39</v>
      </c>
      <c r="K846" s="180">
        <v>536933.04</v>
      </c>
      <c r="L846" s="180">
        <v>6049557.3899999997</v>
      </c>
    </row>
    <row r="847" spans="1:12">
      <c r="A847" s="180">
        <v>2008</v>
      </c>
      <c r="B847" s="180" t="s">
        <v>180</v>
      </c>
      <c r="C847" s="180" t="s">
        <v>31</v>
      </c>
      <c r="D847" s="180" t="s">
        <v>176</v>
      </c>
      <c r="E847" s="180">
        <v>20</v>
      </c>
      <c r="F847" s="180">
        <v>83762</v>
      </c>
      <c r="G847" s="180">
        <v>2183</v>
      </c>
      <c r="H847" s="180">
        <v>4363</v>
      </c>
      <c r="I847" s="180">
        <v>3034703.47</v>
      </c>
      <c r="J847" s="180">
        <v>615055.27</v>
      </c>
      <c r="K847" s="180">
        <v>508248.79</v>
      </c>
      <c r="L847" s="180">
        <v>5353043.6500000004</v>
      </c>
    </row>
    <row r="848" spans="1:12">
      <c r="A848" s="180">
        <v>2008</v>
      </c>
      <c r="B848" s="180" t="s">
        <v>180</v>
      </c>
      <c r="C848" s="180" t="s">
        <v>31</v>
      </c>
      <c r="D848" s="180" t="s">
        <v>176</v>
      </c>
      <c r="E848" s="180">
        <v>25</v>
      </c>
      <c r="F848" s="180">
        <v>75523</v>
      </c>
      <c r="G848" s="180">
        <v>1498</v>
      </c>
      <c r="H848" s="180">
        <v>3594</v>
      </c>
      <c r="I848" s="180">
        <v>2161387.4900000002</v>
      </c>
      <c r="J848" s="180">
        <v>445948.15999999997</v>
      </c>
      <c r="K848" s="180">
        <v>324974.34000000003</v>
      </c>
      <c r="L848" s="180">
        <v>3958250.37</v>
      </c>
    </row>
    <row r="849" spans="1:12">
      <c r="A849" s="180">
        <v>2008</v>
      </c>
      <c r="B849" s="180" t="s">
        <v>180</v>
      </c>
      <c r="C849" s="180" t="s">
        <v>31</v>
      </c>
      <c r="D849" s="180" t="s">
        <v>176</v>
      </c>
      <c r="E849" s="180">
        <v>30</v>
      </c>
      <c r="F849" s="180">
        <v>105927</v>
      </c>
      <c r="G849" s="180">
        <v>2352</v>
      </c>
      <c r="H849" s="180">
        <v>5358</v>
      </c>
      <c r="I849" s="180">
        <v>3288118.59</v>
      </c>
      <c r="J849" s="180">
        <v>707397.71</v>
      </c>
      <c r="K849" s="180">
        <v>621778.68999999994</v>
      </c>
      <c r="L849" s="180">
        <v>6051891.8099999996</v>
      </c>
    </row>
    <row r="850" spans="1:12">
      <c r="A850" s="180">
        <v>2008</v>
      </c>
      <c r="B850" s="180" t="s">
        <v>180</v>
      </c>
      <c r="C850" s="180" t="s">
        <v>31</v>
      </c>
      <c r="D850" s="180" t="s">
        <v>176</v>
      </c>
      <c r="E850" s="180">
        <v>35</v>
      </c>
      <c r="F850" s="180">
        <v>122400</v>
      </c>
      <c r="G850" s="180">
        <v>3478</v>
      </c>
      <c r="H850" s="180">
        <v>6797</v>
      </c>
      <c r="I850" s="180">
        <v>4378433.2699999996</v>
      </c>
      <c r="J850" s="180">
        <v>969662.28</v>
      </c>
      <c r="K850" s="180">
        <v>736684.89</v>
      </c>
      <c r="L850" s="180">
        <v>7957696.3799999999</v>
      </c>
    </row>
    <row r="851" spans="1:12">
      <c r="A851" s="180">
        <v>2008</v>
      </c>
      <c r="B851" s="180" t="s">
        <v>180</v>
      </c>
      <c r="C851" s="180" t="s">
        <v>31</v>
      </c>
      <c r="D851" s="180" t="s">
        <v>176</v>
      </c>
      <c r="E851" s="180">
        <v>40</v>
      </c>
      <c r="F851" s="180">
        <v>120980</v>
      </c>
      <c r="G851" s="180">
        <v>4420</v>
      </c>
      <c r="H851" s="180">
        <v>8526</v>
      </c>
      <c r="I851" s="180">
        <v>5494674.5300000003</v>
      </c>
      <c r="J851" s="180">
        <v>1285960.95</v>
      </c>
      <c r="K851" s="180">
        <v>1101699.0900000001</v>
      </c>
      <c r="L851" s="180">
        <v>9849669.5500000007</v>
      </c>
    </row>
    <row r="852" spans="1:12">
      <c r="A852" s="180">
        <v>2008</v>
      </c>
      <c r="B852" s="180" t="s">
        <v>180</v>
      </c>
      <c r="C852" s="180" t="s">
        <v>31</v>
      </c>
      <c r="D852" s="180" t="s">
        <v>176</v>
      </c>
      <c r="E852" s="180">
        <v>45</v>
      </c>
      <c r="F852" s="180">
        <v>131953</v>
      </c>
      <c r="G852" s="180">
        <v>5325</v>
      </c>
      <c r="H852" s="180">
        <v>11118</v>
      </c>
      <c r="I852" s="180">
        <v>7754012.1699999999</v>
      </c>
      <c r="J852" s="180">
        <v>1819641.38</v>
      </c>
      <c r="K852" s="180">
        <v>1472196.97</v>
      </c>
      <c r="L852" s="180">
        <v>13556075.59</v>
      </c>
    </row>
    <row r="853" spans="1:12">
      <c r="A853" s="180">
        <v>2008</v>
      </c>
      <c r="B853" s="180" t="s">
        <v>180</v>
      </c>
      <c r="C853" s="180" t="s">
        <v>31</v>
      </c>
      <c r="D853" s="180" t="s">
        <v>176</v>
      </c>
      <c r="E853" s="180">
        <v>50</v>
      </c>
      <c r="F853" s="180">
        <v>128015</v>
      </c>
      <c r="G853" s="180">
        <v>6806</v>
      </c>
      <c r="H853" s="180">
        <v>14728</v>
      </c>
      <c r="I853" s="180">
        <v>10852255.310000001</v>
      </c>
      <c r="J853" s="180">
        <v>2469079.87</v>
      </c>
      <c r="K853" s="180">
        <v>2665748.1</v>
      </c>
      <c r="L853" s="180">
        <v>19415971.219999999</v>
      </c>
    </row>
    <row r="854" spans="1:12">
      <c r="A854" s="180">
        <v>2008</v>
      </c>
      <c r="B854" s="180" t="s">
        <v>180</v>
      </c>
      <c r="C854" s="180" t="s">
        <v>31</v>
      </c>
      <c r="D854" s="180" t="s">
        <v>176</v>
      </c>
      <c r="E854" s="180">
        <v>55</v>
      </c>
      <c r="F854" s="180">
        <v>124149</v>
      </c>
      <c r="G854" s="180">
        <v>9806</v>
      </c>
      <c r="H854" s="180">
        <v>22272</v>
      </c>
      <c r="I854" s="180">
        <v>16990489.300000001</v>
      </c>
      <c r="J854" s="180">
        <v>3724528.79</v>
      </c>
      <c r="K854" s="180">
        <v>4856153.76</v>
      </c>
      <c r="L854" s="180">
        <v>30038166.120000001</v>
      </c>
    </row>
    <row r="855" spans="1:12">
      <c r="A855" s="180">
        <v>2008</v>
      </c>
      <c r="B855" s="180" t="s">
        <v>180</v>
      </c>
      <c r="C855" s="180" t="s">
        <v>31</v>
      </c>
      <c r="D855" s="180" t="s">
        <v>176</v>
      </c>
      <c r="E855" s="180">
        <v>60</v>
      </c>
      <c r="F855" s="180">
        <v>108362</v>
      </c>
      <c r="G855" s="180">
        <v>11570</v>
      </c>
      <c r="H855" s="180">
        <v>27088</v>
      </c>
      <c r="I855" s="180">
        <v>20754116.289999999</v>
      </c>
      <c r="J855" s="180">
        <v>4452283.37</v>
      </c>
      <c r="K855" s="180">
        <v>6412824.3700000001</v>
      </c>
      <c r="L855" s="180">
        <v>36635773.479999997</v>
      </c>
    </row>
    <row r="856" spans="1:12">
      <c r="A856" s="180">
        <v>2008</v>
      </c>
      <c r="B856" s="180" t="s">
        <v>180</v>
      </c>
      <c r="C856" s="180" t="s">
        <v>31</v>
      </c>
      <c r="D856" s="180" t="s">
        <v>176</v>
      </c>
      <c r="E856" s="180">
        <v>65</v>
      </c>
      <c r="F856" s="180">
        <v>73621</v>
      </c>
      <c r="G856" s="180">
        <v>11134</v>
      </c>
      <c r="H856" s="180">
        <v>28468</v>
      </c>
      <c r="I856" s="180">
        <v>21826005.57</v>
      </c>
      <c r="J856" s="180">
        <v>4537355.66</v>
      </c>
      <c r="K856" s="180">
        <v>7031929.75</v>
      </c>
      <c r="L856" s="180">
        <v>37812596.82</v>
      </c>
    </row>
    <row r="857" spans="1:12">
      <c r="A857" s="180">
        <v>2008</v>
      </c>
      <c r="B857" s="180" t="s">
        <v>180</v>
      </c>
      <c r="C857" s="180" t="s">
        <v>31</v>
      </c>
      <c r="D857" s="180" t="s">
        <v>176</v>
      </c>
      <c r="E857" s="180">
        <v>70</v>
      </c>
      <c r="F857" s="180">
        <v>52015</v>
      </c>
      <c r="G857" s="180">
        <v>10827</v>
      </c>
      <c r="H857" s="180">
        <v>30906</v>
      </c>
      <c r="I857" s="180">
        <v>21141172.600000001</v>
      </c>
      <c r="J857" s="180">
        <v>4273484.3</v>
      </c>
      <c r="K857" s="180">
        <v>7630207.25</v>
      </c>
      <c r="L857" s="180">
        <v>37038251.020000003</v>
      </c>
    </row>
    <row r="858" spans="1:12">
      <c r="A858" s="180">
        <v>2008</v>
      </c>
      <c r="B858" s="180" t="s">
        <v>180</v>
      </c>
      <c r="C858" s="180" t="s">
        <v>31</v>
      </c>
      <c r="D858" s="180" t="s">
        <v>176</v>
      </c>
      <c r="E858" s="180">
        <v>75</v>
      </c>
      <c r="F858" s="180">
        <v>39592</v>
      </c>
      <c r="G858" s="180">
        <v>10885</v>
      </c>
      <c r="H858" s="180">
        <v>36291</v>
      </c>
      <c r="I858" s="180">
        <v>22337537.850000001</v>
      </c>
      <c r="J858" s="180">
        <v>3967033.39</v>
      </c>
      <c r="K858" s="180">
        <v>5898749.6100000003</v>
      </c>
      <c r="L858" s="180">
        <v>35375629.840000004</v>
      </c>
    </row>
    <row r="859" spans="1:12">
      <c r="A859" s="180">
        <v>2008</v>
      </c>
      <c r="B859" s="180" t="s">
        <v>180</v>
      </c>
      <c r="C859" s="180" t="s">
        <v>31</v>
      </c>
      <c r="D859" s="180" t="s">
        <v>176</v>
      </c>
      <c r="E859" s="180">
        <v>80</v>
      </c>
      <c r="F859" s="180">
        <v>22909</v>
      </c>
      <c r="G859" s="180">
        <v>6508</v>
      </c>
      <c r="H859" s="180">
        <v>26011</v>
      </c>
      <c r="I859" s="180">
        <v>14118013.1</v>
      </c>
      <c r="J859" s="180">
        <v>2320640.87</v>
      </c>
      <c r="K859" s="180">
        <v>3357243.9</v>
      </c>
      <c r="L859" s="180">
        <v>21354244.850000001</v>
      </c>
    </row>
    <row r="860" spans="1:12">
      <c r="A860" s="180">
        <v>2008</v>
      </c>
      <c r="B860" s="180" t="s">
        <v>180</v>
      </c>
      <c r="C860" s="180" t="s">
        <v>31</v>
      </c>
      <c r="D860" s="180" t="s">
        <v>176</v>
      </c>
      <c r="E860" s="180">
        <v>85</v>
      </c>
      <c r="F860" s="180">
        <v>7558</v>
      </c>
      <c r="G860" s="180">
        <v>2107</v>
      </c>
      <c r="H860" s="180">
        <v>12197</v>
      </c>
      <c r="I860" s="180">
        <v>5539571.1799999997</v>
      </c>
      <c r="J860" s="180">
        <v>737347.64</v>
      </c>
      <c r="K860" s="180">
        <v>808261.63</v>
      </c>
      <c r="L860" s="180">
        <v>7571597.8899999997</v>
      </c>
    </row>
    <row r="861" spans="1:12">
      <c r="A861" s="180">
        <v>2008</v>
      </c>
      <c r="B861" s="180" t="s">
        <v>180</v>
      </c>
      <c r="C861" s="180" t="s">
        <v>31</v>
      </c>
      <c r="D861" s="180" t="s">
        <v>176</v>
      </c>
      <c r="E861" s="180">
        <v>90</v>
      </c>
      <c r="F861" s="180">
        <v>2429</v>
      </c>
      <c r="G861" s="180">
        <v>613</v>
      </c>
      <c r="H861" s="180">
        <v>4296</v>
      </c>
      <c r="I861" s="180">
        <v>1913870.15</v>
      </c>
      <c r="J861" s="180">
        <v>212321.84</v>
      </c>
      <c r="K861" s="180">
        <v>244310.65</v>
      </c>
      <c r="L861" s="180">
        <v>2487761.4300000002</v>
      </c>
    </row>
    <row r="862" spans="1:12">
      <c r="A862" s="180">
        <v>2008</v>
      </c>
      <c r="B862" s="180" t="s">
        <v>180</v>
      </c>
      <c r="C862" s="180" t="s">
        <v>31</v>
      </c>
      <c r="D862" s="180" t="s">
        <v>176</v>
      </c>
      <c r="E862" s="180">
        <v>95</v>
      </c>
      <c r="F862" s="180">
        <v>528</v>
      </c>
      <c r="G862" s="180">
        <v>117</v>
      </c>
      <c r="H862" s="180">
        <v>1114</v>
      </c>
      <c r="I862" s="180">
        <v>476551.3</v>
      </c>
      <c r="J862" s="180">
        <v>42918.720000000001</v>
      </c>
      <c r="K862" s="180">
        <v>75203.11</v>
      </c>
      <c r="L862" s="180">
        <v>633570.21</v>
      </c>
    </row>
    <row r="863" spans="1:12">
      <c r="A863" s="180">
        <v>2008</v>
      </c>
      <c r="B863" s="180" t="s">
        <v>180</v>
      </c>
      <c r="C863" s="180" t="s">
        <v>31</v>
      </c>
      <c r="D863" s="180" t="s">
        <v>177</v>
      </c>
      <c r="E863" s="180">
        <v>0</v>
      </c>
      <c r="F863" s="180">
        <v>93648</v>
      </c>
      <c r="G863" s="180">
        <v>2865</v>
      </c>
      <c r="H863" s="180">
        <v>10430</v>
      </c>
      <c r="I863" s="180">
        <v>4416350.82</v>
      </c>
      <c r="J863" s="180">
        <v>638411.86</v>
      </c>
      <c r="K863" s="180">
        <v>171064.98</v>
      </c>
      <c r="L863" s="180">
        <v>5935029.1699999999</v>
      </c>
    </row>
    <row r="864" spans="1:12">
      <c r="A864" s="180">
        <v>2008</v>
      </c>
      <c r="B864" s="180" t="s">
        <v>180</v>
      </c>
      <c r="C864" s="180" t="s">
        <v>31</v>
      </c>
      <c r="D864" s="180" t="s">
        <v>177</v>
      </c>
      <c r="E864" s="180">
        <v>5</v>
      </c>
      <c r="F864" s="180">
        <v>96720</v>
      </c>
      <c r="G864" s="180">
        <v>1276</v>
      </c>
      <c r="H864" s="180">
        <v>2210</v>
      </c>
      <c r="I864" s="180">
        <v>1214852.69</v>
      </c>
      <c r="J864" s="180">
        <v>253038.84</v>
      </c>
      <c r="K864" s="180">
        <v>143386.96</v>
      </c>
      <c r="L864" s="180">
        <v>2043051.12</v>
      </c>
    </row>
    <row r="865" spans="1:12">
      <c r="A865" s="180">
        <v>2008</v>
      </c>
      <c r="B865" s="180" t="s">
        <v>180</v>
      </c>
      <c r="C865" s="180" t="s">
        <v>31</v>
      </c>
      <c r="D865" s="180" t="s">
        <v>177</v>
      </c>
      <c r="E865" s="180">
        <v>10</v>
      </c>
      <c r="F865" s="180">
        <v>102400</v>
      </c>
      <c r="G865" s="180">
        <v>1142</v>
      </c>
      <c r="H865" s="180">
        <v>2694</v>
      </c>
      <c r="I865" s="180">
        <v>1324309.83</v>
      </c>
      <c r="J865" s="180">
        <v>300921.68</v>
      </c>
      <c r="K865" s="180">
        <v>257695.55</v>
      </c>
      <c r="L865" s="180">
        <v>2291867.91</v>
      </c>
    </row>
    <row r="866" spans="1:12">
      <c r="A866" s="180">
        <v>2008</v>
      </c>
      <c r="B866" s="180" t="s">
        <v>180</v>
      </c>
      <c r="C866" s="180" t="s">
        <v>31</v>
      </c>
      <c r="D866" s="180" t="s">
        <v>177</v>
      </c>
      <c r="E866" s="180">
        <v>15</v>
      </c>
      <c r="F866" s="180">
        <v>110263</v>
      </c>
      <c r="G866" s="180">
        <v>3078</v>
      </c>
      <c r="H866" s="180">
        <v>7009</v>
      </c>
      <c r="I866" s="180">
        <v>4403818.78</v>
      </c>
      <c r="J866" s="180">
        <v>726949.46</v>
      </c>
      <c r="K866" s="180">
        <v>423999.09</v>
      </c>
      <c r="L866" s="180">
        <v>6823278</v>
      </c>
    </row>
    <row r="867" spans="1:12">
      <c r="A867" s="180">
        <v>2008</v>
      </c>
      <c r="B867" s="180" t="s">
        <v>180</v>
      </c>
      <c r="C867" s="180" t="s">
        <v>31</v>
      </c>
      <c r="D867" s="180" t="s">
        <v>177</v>
      </c>
      <c r="E867" s="180">
        <v>20</v>
      </c>
      <c r="F867" s="180">
        <v>89329</v>
      </c>
      <c r="G867" s="180">
        <v>3482</v>
      </c>
      <c r="H867" s="180">
        <v>8558</v>
      </c>
      <c r="I867" s="180">
        <v>5128915.08</v>
      </c>
      <c r="J867" s="180">
        <v>887283.25</v>
      </c>
      <c r="K867" s="180">
        <v>374207.09</v>
      </c>
      <c r="L867" s="180">
        <v>7823146.2000000002</v>
      </c>
    </row>
    <row r="868" spans="1:12">
      <c r="A868" s="180">
        <v>2008</v>
      </c>
      <c r="B868" s="180" t="s">
        <v>180</v>
      </c>
      <c r="C868" s="180" t="s">
        <v>31</v>
      </c>
      <c r="D868" s="180" t="s">
        <v>177</v>
      </c>
      <c r="E868" s="180">
        <v>25</v>
      </c>
      <c r="F868" s="180">
        <v>92422</v>
      </c>
      <c r="G868" s="180">
        <v>5034</v>
      </c>
      <c r="H868" s="180">
        <v>13996</v>
      </c>
      <c r="I868" s="180">
        <v>9769762.1199999992</v>
      </c>
      <c r="J868" s="180">
        <v>2044729.59</v>
      </c>
      <c r="K868" s="180">
        <v>387047.99</v>
      </c>
      <c r="L868" s="180">
        <v>14766007.76</v>
      </c>
    </row>
    <row r="869" spans="1:12">
      <c r="A869" s="180">
        <v>2008</v>
      </c>
      <c r="B869" s="180" t="s">
        <v>180</v>
      </c>
      <c r="C869" s="180" t="s">
        <v>31</v>
      </c>
      <c r="D869" s="180" t="s">
        <v>177</v>
      </c>
      <c r="E869" s="180">
        <v>30</v>
      </c>
      <c r="F869" s="180">
        <v>121690</v>
      </c>
      <c r="G869" s="180">
        <v>9039</v>
      </c>
      <c r="H869" s="180">
        <v>26761</v>
      </c>
      <c r="I869" s="180">
        <v>19703918.140000001</v>
      </c>
      <c r="J869" s="180">
        <v>3808966.65</v>
      </c>
      <c r="K869" s="180">
        <v>737455.5</v>
      </c>
      <c r="L869" s="180">
        <v>29357942.309999999</v>
      </c>
    </row>
    <row r="870" spans="1:12">
      <c r="A870" s="180">
        <v>2008</v>
      </c>
      <c r="B870" s="180" t="s">
        <v>180</v>
      </c>
      <c r="C870" s="180" t="s">
        <v>31</v>
      </c>
      <c r="D870" s="180" t="s">
        <v>177</v>
      </c>
      <c r="E870" s="180">
        <v>35</v>
      </c>
      <c r="F870" s="180">
        <v>137105</v>
      </c>
      <c r="G870" s="180">
        <v>9231</v>
      </c>
      <c r="H870" s="180">
        <v>25359</v>
      </c>
      <c r="I870" s="180">
        <v>18242359.550000001</v>
      </c>
      <c r="J870" s="180">
        <v>3469607.81</v>
      </c>
      <c r="K870" s="180">
        <v>1011551.03</v>
      </c>
      <c r="L870" s="180">
        <v>27563476.829999998</v>
      </c>
    </row>
    <row r="871" spans="1:12">
      <c r="A871" s="180">
        <v>2008</v>
      </c>
      <c r="B871" s="180" t="s">
        <v>180</v>
      </c>
      <c r="C871" s="180" t="s">
        <v>31</v>
      </c>
      <c r="D871" s="180" t="s">
        <v>177</v>
      </c>
      <c r="E871" s="180">
        <v>40</v>
      </c>
      <c r="F871" s="180">
        <v>130914</v>
      </c>
      <c r="G871" s="180">
        <v>7018</v>
      </c>
      <c r="H871" s="180">
        <v>15816</v>
      </c>
      <c r="I871" s="180">
        <v>11216254.07</v>
      </c>
      <c r="J871" s="180">
        <v>2278079.5699999998</v>
      </c>
      <c r="K871" s="180">
        <v>1264643.54</v>
      </c>
      <c r="L871" s="180">
        <v>18643501.68</v>
      </c>
    </row>
    <row r="872" spans="1:12">
      <c r="A872" s="180">
        <v>2008</v>
      </c>
      <c r="B872" s="180" t="s">
        <v>180</v>
      </c>
      <c r="C872" s="180" t="s">
        <v>31</v>
      </c>
      <c r="D872" s="180" t="s">
        <v>177</v>
      </c>
      <c r="E872" s="180">
        <v>45</v>
      </c>
      <c r="F872" s="180">
        <v>141222</v>
      </c>
      <c r="G872" s="180">
        <v>8135</v>
      </c>
      <c r="H872" s="180">
        <v>17816</v>
      </c>
      <c r="I872" s="180">
        <v>12230511.68</v>
      </c>
      <c r="J872" s="180">
        <v>2712708.66</v>
      </c>
      <c r="K872" s="180">
        <v>1815852.11</v>
      </c>
      <c r="L872" s="180">
        <v>20756724.52</v>
      </c>
    </row>
    <row r="873" spans="1:12">
      <c r="A873" s="180">
        <v>2008</v>
      </c>
      <c r="B873" s="180" t="s">
        <v>180</v>
      </c>
      <c r="C873" s="180" t="s">
        <v>31</v>
      </c>
      <c r="D873" s="180" t="s">
        <v>177</v>
      </c>
      <c r="E873" s="180">
        <v>50</v>
      </c>
      <c r="F873" s="180">
        <v>137260</v>
      </c>
      <c r="G873" s="180">
        <v>9437</v>
      </c>
      <c r="H873" s="180">
        <v>19363</v>
      </c>
      <c r="I873" s="180">
        <v>13508304</v>
      </c>
      <c r="J873" s="180">
        <v>2930755.37</v>
      </c>
      <c r="K873" s="180">
        <v>2574143.54</v>
      </c>
      <c r="L873" s="180">
        <v>23072592.579999998</v>
      </c>
    </row>
    <row r="874" spans="1:12">
      <c r="A874" s="180">
        <v>2008</v>
      </c>
      <c r="B874" s="180" t="s">
        <v>180</v>
      </c>
      <c r="C874" s="180" t="s">
        <v>31</v>
      </c>
      <c r="D874" s="180" t="s">
        <v>177</v>
      </c>
      <c r="E874" s="180">
        <v>55</v>
      </c>
      <c r="F874" s="180">
        <v>129651</v>
      </c>
      <c r="G874" s="180">
        <v>10579</v>
      </c>
      <c r="H874" s="180">
        <v>24728</v>
      </c>
      <c r="I874" s="180">
        <v>16949449.170000002</v>
      </c>
      <c r="J874" s="180">
        <v>3530057.41</v>
      </c>
      <c r="K874" s="180">
        <v>4018966.4</v>
      </c>
      <c r="L874" s="180">
        <v>29146188.640000001</v>
      </c>
    </row>
    <row r="875" spans="1:12">
      <c r="A875" s="180">
        <v>2008</v>
      </c>
      <c r="B875" s="180" t="s">
        <v>180</v>
      </c>
      <c r="C875" s="180" t="s">
        <v>31</v>
      </c>
      <c r="D875" s="180" t="s">
        <v>177</v>
      </c>
      <c r="E875" s="180">
        <v>60</v>
      </c>
      <c r="F875" s="180">
        <v>109786</v>
      </c>
      <c r="G875" s="180">
        <v>11708</v>
      </c>
      <c r="H875" s="180">
        <v>28139</v>
      </c>
      <c r="I875" s="180">
        <v>18923728.859999999</v>
      </c>
      <c r="J875" s="180">
        <v>3914858.65</v>
      </c>
      <c r="K875" s="180">
        <v>5236363.72</v>
      </c>
      <c r="L875" s="180">
        <v>32529970.989999998</v>
      </c>
    </row>
    <row r="876" spans="1:12">
      <c r="A876" s="180">
        <v>2008</v>
      </c>
      <c r="B876" s="180" t="s">
        <v>180</v>
      </c>
      <c r="C876" s="180" t="s">
        <v>31</v>
      </c>
      <c r="D876" s="180" t="s">
        <v>177</v>
      </c>
      <c r="E876" s="180">
        <v>65</v>
      </c>
      <c r="F876" s="180">
        <v>72915</v>
      </c>
      <c r="G876" s="180">
        <v>9956</v>
      </c>
      <c r="H876" s="180">
        <v>26402</v>
      </c>
      <c r="I876" s="180">
        <v>17916245.390000001</v>
      </c>
      <c r="J876" s="180">
        <v>3533175</v>
      </c>
      <c r="K876" s="180">
        <v>5355055.2</v>
      </c>
      <c r="L876" s="180">
        <v>30498448.469999999</v>
      </c>
    </row>
    <row r="877" spans="1:12">
      <c r="A877" s="180">
        <v>2008</v>
      </c>
      <c r="B877" s="180" t="s">
        <v>180</v>
      </c>
      <c r="C877" s="180" t="s">
        <v>31</v>
      </c>
      <c r="D877" s="180" t="s">
        <v>177</v>
      </c>
      <c r="E877" s="180">
        <v>70</v>
      </c>
      <c r="F877" s="180">
        <v>54157</v>
      </c>
      <c r="G877" s="180">
        <v>9031</v>
      </c>
      <c r="H877" s="180">
        <v>29317</v>
      </c>
      <c r="I877" s="180">
        <v>18183934.280000001</v>
      </c>
      <c r="J877" s="180">
        <v>3401705.47</v>
      </c>
      <c r="K877" s="180">
        <v>4927939.5599999996</v>
      </c>
      <c r="L877" s="180">
        <v>29601628.75</v>
      </c>
    </row>
    <row r="878" spans="1:12">
      <c r="A878" s="180">
        <v>2008</v>
      </c>
      <c r="B878" s="180" t="s">
        <v>180</v>
      </c>
      <c r="C878" s="180" t="s">
        <v>31</v>
      </c>
      <c r="D878" s="180" t="s">
        <v>177</v>
      </c>
      <c r="E878" s="180">
        <v>75</v>
      </c>
      <c r="F878" s="180">
        <v>44279</v>
      </c>
      <c r="G878" s="180">
        <v>9387</v>
      </c>
      <c r="H878" s="180">
        <v>34955</v>
      </c>
      <c r="I878" s="180">
        <v>20689872.440000001</v>
      </c>
      <c r="J878" s="180">
        <v>3522820.36</v>
      </c>
      <c r="K878" s="180">
        <v>5188387.0999999996</v>
      </c>
      <c r="L878" s="180">
        <v>32148970.559999999</v>
      </c>
    </row>
    <row r="879" spans="1:12">
      <c r="A879" s="180">
        <v>2008</v>
      </c>
      <c r="B879" s="180" t="s">
        <v>180</v>
      </c>
      <c r="C879" s="180" t="s">
        <v>31</v>
      </c>
      <c r="D879" s="180" t="s">
        <v>177</v>
      </c>
      <c r="E879" s="180">
        <v>80</v>
      </c>
      <c r="F879" s="180">
        <v>32785</v>
      </c>
      <c r="G879" s="180">
        <v>6776</v>
      </c>
      <c r="H879" s="180">
        <v>35151</v>
      </c>
      <c r="I879" s="180">
        <v>17818042.460000001</v>
      </c>
      <c r="J879" s="180">
        <v>2512246.89</v>
      </c>
      <c r="K879" s="180">
        <v>3135408.64</v>
      </c>
      <c r="L879" s="180">
        <v>25443811.800000001</v>
      </c>
    </row>
    <row r="880" spans="1:12">
      <c r="A880" s="180">
        <v>2008</v>
      </c>
      <c r="B880" s="180" t="s">
        <v>180</v>
      </c>
      <c r="C880" s="180" t="s">
        <v>31</v>
      </c>
      <c r="D880" s="180" t="s">
        <v>177</v>
      </c>
      <c r="E880" s="180">
        <v>85</v>
      </c>
      <c r="F880" s="180">
        <v>17948</v>
      </c>
      <c r="G880" s="180">
        <v>3466</v>
      </c>
      <c r="H880" s="180">
        <v>27294</v>
      </c>
      <c r="I880" s="180">
        <v>12055674.83</v>
      </c>
      <c r="J880" s="180">
        <v>1287488.28</v>
      </c>
      <c r="K880" s="180">
        <v>1436724.55</v>
      </c>
      <c r="L880" s="180">
        <v>15950719.890000001</v>
      </c>
    </row>
    <row r="881" spans="1:12">
      <c r="A881" s="180">
        <v>2008</v>
      </c>
      <c r="B881" s="180" t="s">
        <v>180</v>
      </c>
      <c r="C881" s="180" t="s">
        <v>31</v>
      </c>
      <c r="D881" s="180" t="s">
        <v>177</v>
      </c>
      <c r="E881" s="180">
        <v>90</v>
      </c>
      <c r="F881" s="180">
        <v>7234</v>
      </c>
      <c r="G881" s="180">
        <v>1400</v>
      </c>
      <c r="H881" s="180">
        <v>13623</v>
      </c>
      <c r="I881" s="180">
        <v>5373994.9699999997</v>
      </c>
      <c r="J881" s="180">
        <v>492332.49</v>
      </c>
      <c r="K881" s="180">
        <v>403016.52</v>
      </c>
      <c r="L881" s="180">
        <v>6641987.8899999997</v>
      </c>
    </row>
    <row r="882" spans="1:12">
      <c r="A882" s="180">
        <v>2008</v>
      </c>
      <c r="B882" s="180" t="s">
        <v>180</v>
      </c>
      <c r="C882" s="180" t="s">
        <v>31</v>
      </c>
      <c r="D882" s="180" t="s">
        <v>177</v>
      </c>
      <c r="E882" s="180">
        <v>95</v>
      </c>
      <c r="F882" s="180">
        <v>2015</v>
      </c>
      <c r="G882" s="180">
        <v>318</v>
      </c>
      <c r="H882" s="180">
        <v>3753</v>
      </c>
      <c r="I882" s="180">
        <v>1326790.51</v>
      </c>
      <c r="J882" s="180">
        <v>97753.33</v>
      </c>
      <c r="K882" s="180">
        <v>73456.2</v>
      </c>
      <c r="L882" s="180">
        <v>1606243.89</v>
      </c>
    </row>
    <row r="883" spans="1:12">
      <c r="A883" s="180">
        <v>2008</v>
      </c>
      <c r="B883" s="180" t="s">
        <v>180</v>
      </c>
      <c r="C883" s="180" t="s">
        <v>32</v>
      </c>
      <c r="D883" s="180" t="s">
        <v>176</v>
      </c>
      <c r="E883" s="180">
        <v>0</v>
      </c>
      <c r="F883" s="180">
        <v>65906</v>
      </c>
      <c r="G883" s="180">
        <v>2109</v>
      </c>
      <c r="H883" s="180">
        <v>6972</v>
      </c>
      <c r="I883" s="180">
        <v>3410654.21</v>
      </c>
      <c r="J883" s="180">
        <v>679300.36</v>
      </c>
      <c r="K883" s="180">
        <v>74615.41</v>
      </c>
      <c r="L883" s="180">
        <v>4638611.49</v>
      </c>
    </row>
    <row r="884" spans="1:12">
      <c r="A884" s="180">
        <v>2008</v>
      </c>
      <c r="B884" s="180" t="s">
        <v>180</v>
      </c>
      <c r="C884" s="180" t="s">
        <v>32</v>
      </c>
      <c r="D884" s="180" t="s">
        <v>176</v>
      </c>
      <c r="E884" s="180">
        <v>5</v>
      </c>
      <c r="F884" s="180">
        <v>66104</v>
      </c>
      <c r="G884" s="180">
        <v>819</v>
      </c>
      <c r="H884" s="180">
        <v>1091</v>
      </c>
      <c r="I884" s="180">
        <v>692790.78</v>
      </c>
      <c r="J884" s="180">
        <v>257610.68</v>
      </c>
      <c r="K884" s="180">
        <v>42722.42</v>
      </c>
      <c r="L884" s="180">
        <v>1168285.6299999999</v>
      </c>
    </row>
    <row r="885" spans="1:12">
      <c r="A885" s="180">
        <v>2008</v>
      </c>
      <c r="B885" s="180" t="s">
        <v>180</v>
      </c>
      <c r="C885" s="180" t="s">
        <v>32</v>
      </c>
      <c r="D885" s="180" t="s">
        <v>176</v>
      </c>
      <c r="E885" s="180">
        <v>10</v>
      </c>
      <c r="F885" s="180">
        <v>70851</v>
      </c>
      <c r="G885" s="180">
        <v>807</v>
      </c>
      <c r="H885" s="180">
        <v>1283</v>
      </c>
      <c r="I885" s="180">
        <v>856554.4</v>
      </c>
      <c r="J885" s="180">
        <v>310470.38</v>
      </c>
      <c r="K885" s="180">
        <v>149627.82</v>
      </c>
      <c r="L885" s="180">
        <v>1503245.38</v>
      </c>
    </row>
    <row r="886" spans="1:12">
      <c r="A886" s="180">
        <v>2008</v>
      </c>
      <c r="B886" s="180" t="s">
        <v>180</v>
      </c>
      <c r="C886" s="180" t="s">
        <v>32</v>
      </c>
      <c r="D886" s="180" t="s">
        <v>176</v>
      </c>
      <c r="E886" s="180">
        <v>15</v>
      </c>
      <c r="F886" s="180">
        <v>76318</v>
      </c>
      <c r="G886" s="180">
        <v>2174</v>
      </c>
      <c r="H886" s="180">
        <v>3185</v>
      </c>
      <c r="I886" s="180">
        <v>2540557.6800000002</v>
      </c>
      <c r="J886" s="180">
        <v>774521.23</v>
      </c>
      <c r="K886" s="180">
        <v>593164.15</v>
      </c>
      <c r="L886" s="180">
        <v>4510186.41</v>
      </c>
    </row>
    <row r="887" spans="1:12">
      <c r="A887" s="180">
        <v>2008</v>
      </c>
      <c r="B887" s="180" t="s">
        <v>180</v>
      </c>
      <c r="C887" s="180" t="s">
        <v>32</v>
      </c>
      <c r="D887" s="180" t="s">
        <v>176</v>
      </c>
      <c r="E887" s="180">
        <v>20</v>
      </c>
      <c r="F887" s="180">
        <v>58177</v>
      </c>
      <c r="G887" s="180">
        <v>1692</v>
      </c>
      <c r="H887" s="180">
        <v>3544</v>
      </c>
      <c r="I887" s="180">
        <v>2369755.35</v>
      </c>
      <c r="J887" s="180">
        <v>646569.39</v>
      </c>
      <c r="K887" s="180">
        <v>317909.07</v>
      </c>
      <c r="L887" s="180">
        <v>4084460.92</v>
      </c>
    </row>
    <row r="888" spans="1:12">
      <c r="A888" s="180">
        <v>2008</v>
      </c>
      <c r="B888" s="180" t="s">
        <v>180</v>
      </c>
      <c r="C888" s="180" t="s">
        <v>32</v>
      </c>
      <c r="D888" s="180" t="s">
        <v>176</v>
      </c>
      <c r="E888" s="180">
        <v>25</v>
      </c>
      <c r="F888" s="180">
        <v>46998</v>
      </c>
      <c r="G888" s="180">
        <v>1188</v>
      </c>
      <c r="H888" s="180">
        <v>2561</v>
      </c>
      <c r="I888" s="180">
        <v>1522162.25</v>
      </c>
      <c r="J888" s="180">
        <v>465166.01</v>
      </c>
      <c r="K888" s="180">
        <v>239936.44</v>
      </c>
      <c r="L888" s="180">
        <v>3381942.41</v>
      </c>
    </row>
    <row r="889" spans="1:12">
      <c r="A889" s="180">
        <v>2008</v>
      </c>
      <c r="B889" s="180" t="s">
        <v>180</v>
      </c>
      <c r="C889" s="180" t="s">
        <v>32</v>
      </c>
      <c r="D889" s="180" t="s">
        <v>176</v>
      </c>
      <c r="E889" s="180">
        <v>30</v>
      </c>
      <c r="F889" s="180">
        <v>69165</v>
      </c>
      <c r="G889" s="180">
        <v>1851</v>
      </c>
      <c r="H889" s="180">
        <v>3404</v>
      </c>
      <c r="I889" s="180">
        <v>2246787.08</v>
      </c>
      <c r="J889" s="180">
        <v>716870.82</v>
      </c>
      <c r="K889" s="180">
        <v>358902.28</v>
      </c>
      <c r="L889" s="180">
        <v>3950877.86</v>
      </c>
    </row>
    <row r="890" spans="1:12">
      <c r="A890" s="180">
        <v>2008</v>
      </c>
      <c r="B890" s="180" t="s">
        <v>180</v>
      </c>
      <c r="C890" s="180" t="s">
        <v>32</v>
      </c>
      <c r="D890" s="180" t="s">
        <v>176</v>
      </c>
      <c r="E890" s="180">
        <v>35</v>
      </c>
      <c r="F890" s="180">
        <v>82481</v>
      </c>
      <c r="G890" s="180">
        <v>2666</v>
      </c>
      <c r="H890" s="180">
        <v>4643</v>
      </c>
      <c r="I890" s="180">
        <v>3024149.37</v>
      </c>
      <c r="J890" s="180">
        <v>1051994.79</v>
      </c>
      <c r="K890" s="180">
        <v>472649.04</v>
      </c>
      <c r="L890" s="180">
        <v>5375208.21</v>
      </c>
    </row>
    <row r="891" spans="1:12">
      <c r="A891" s="180">
        <v>2008</v>
      </c>
      <c r="B891" s="180" t="s">
        <v>180</v>
      </c>
      <c r="C891" s="180" t="s">
        <v>32</v>
      </c>
      <c r="D891" s="180" t="s">
        <v>176</v>
      </c>
      <c r="E891" s="180">
        <v>40</v>
      </c>
      <c r="F891" s="180">
        <v>82033</v>
      </c>
      <c r="G891" s="180">
        <v>2976</v>
      </c>
      <c r="H891" s="180">
        <v>5259</v>
      </c>
      <c r="I891" s="180">
        <v>3582542.47</v>
      </c>
      <c r="J891" s="180">
        <v>1180391.96</v>
      </c>
      <c r="K891" s="180">
        <v>608174.88</v>
      </c>
      <c r="L891" s="180">
        <v>6263494.4500000002</v>
      </c>
    </row>
    <row r="892" spans="1:12">
      <c r="A892" s="180">
        <v>2008</v>
      </c>
      <c r="B892" s="180" t="s">
        <v>180</v>
      </c>
      <c r="C892" s="180" t="s">
        <v>32</v>
      </c>
      <c r="D892" s="180" t="s">
        <v>176</v>
      </c>
      <c r="E892" s="180">
        <v>45</v>
      </c>
      <c r="F892" s="180">
        <v>89320</v>
      </c>
      <c r="G892" s="180">
        <v>4477</v>
      </c>
      <c r="H892" s="180">
        <v>8722</v>
      </c>
      <c r="I892" s="180">
        <v>5887276.4900000002</v>
      </c>
      <c r="J892" s="180">
        <v>1803228.84</v>
      </c>
      <c r="K892" s="180">
        <v>1290403.58</v>
      </c>
      <c r="L892" s="180">
        <v>10210439.300000001</v>
      </c>
    </row>
    <row r="893" spans="1:12">
      <c r="A893" s="180">
        <v>2008</v>
      </c>
      <c r="B893" s="180" t="s">
        <v>180</v>
      </c>
      <c r="C893" s="180" t="s">
        <v>32</v>
      </c>
      <c r="D893" s="180" t="s">
        <v>176</v>
      </c>
      <c r="E893" s="180">
        <v>50</v>
      </c>
      <c r="F893" s="180">
        <v>87088</v>
      </c>
      <c r="G893" s="180">
        <v>5932</v>
      </c>
      <c r="H893" s="180">
        <v>11518</v>
      </c>
      <c r="I893" s="180">
        <v>8116531.5099999998</v>
      </c>
      <c r="J893" s="180">
        <v>2446281.77</v>
      </c>
      <c r="K893" s="180">
        <v>1979003.76</v>
      </c>
      <c r="L893" s="180">
        <v>14092155.02</v>
      </c>
    </row>
    <row r="894" spans="1:12">
      <c r="A894" s="180">
        <v>2008</v>
      </c>
      <c r="B894" s="180" t="s">
        <v>180</v>
      </c>
      <c r="C894" s="180" t="s">
        <v>32</v>
      </c>
      <c r="D894" s="180" t="s">
        <v>176</v>
      </c>
      <c r="E894" s="180">
        <v>55</v>
      </c>
      <c r="F894" s="180">
        <v>83783</v>
      </c>
      <c r="G894" s="180">
        <v>7400</v>
      </c>
      <c r="H894" s="180">
        <v>15999</v>
      </c>
      <c r="I894" s="180">
        <v>11537651.93</v>
      </c>
      <c r="J894" s="180">
        <v>3224924.81</v>
      </c>
      <c r="K894" s="180">
        <v>2937813.24</v>
      </c>
      <c r="L894" s="180">
        <v>19594153.550000001</v>
      </c>
    </row>
    <row r="895" spans="1:12">
      <c r="A895" s="180">
        <v>2008</v>
      </c>
      <c r="B895" s="180" t="s">
        <v>180</v>
      </c>
      <c r="C895" s="180" t="s">
        <v>32</v>
      </c>
      <c r="D895" s="180" t="s">
        <v>176</v>
      </c>
      <c r="E895" s="180">
        <v>60</v>
      </c>
      <c r="F895" s="180">
        <v>72978</v>
      </c>
      <c r="G895" s="180">
        <v>9215</v>
      </c>
      <c r="H895" s="180">
        <v>20887</v>
      </c>
      <c r="I895" s="180">
        <v>15468364.460000001</v>
      </c>
      <c r="J895" s="180">
        <v>4122932.98</v>
      </c>
      <c r="K895" s="180">
        <v>4340128.2</v>
      </c>
      <c r="L895" s="180">
        <v>26241614.469999999</v>
      </c>
    </row>
    <row r="896" spans="1:12">
      <c r="A896" s="180">
        <v>2008</v>
      </c>
      <c r="B896" s="180" t="s">
        <v>180</v>
      </c>
      <c r="C896" s="180" t="s">
        <v>32</v>
      </c>
      <c r="D896" s="180" t="s">
        <v>176</v>
      </c>
      <c r="E896" s="180">
        <v>65</v>
      </c>
      <c r="F896" s="180">
        <v>51313</v>
      </c>
      <c r="G896" s="180">
        <v>8914</v>
      </c>
      <c r="H896" s="180">
        <v>22375</v>
      </c>
      <c r="I896" s="180">
        <v>16991495.07</v>
      </c>
      <c r="J896" s="180">
        <v>4236235.49</v>
      </c>
      <c r="K896" s="180">
        <v>4673165.01</v>
      </c>
      <c r="L896" s="180">
        <v>27862761.329999998</v>
      </c>
    </row>
    <row r="897" spans="1:12">
      <c r="A897" s="180">
        <v>2008</v>
      </c>
      <c r="B897" s="180" t="s">
        <v>180</v>
      </c>
      <c r="C897" s="180" t="s">
        <v>32</v>
      </c>
      <c r="D897" s="180" t="s">
        <v>176</v>
      </c>
      <c r="E897" s="180">
        <v>70</v>
      </c>
      <c r="F897" s="180">
        <v>36810</v>
      </c>
      <c r="G897" s="180">
        <v>8433</v>
      </c>
      <c r="H897" s="180">
        <v>23911</v>
      </c>
      <c r="I897" s="180">
        <v>16863334.640000001</v>
      </c>
      <c r="J897" s="180">
        <v>4036174.87</v>
      </c>
      <c r="K897" s="180">
        <v>4825048.1900000004</v>
      </c>
      <c r="L897" s="180">
        <v>27423967.039999999</v>
      </c>
    </row>
    <row r="898" spans="1:12">
      <c r="A898" s="180">
        <v>2008</v>
      </c>
      <c r="B898" s="180" t="s">
        <v>180</v>
      </c>
      <c r="C898" s="180" t="s">
        <v>32</v>
      </c>
      <c r="D898" s="180" t="s">
        <v>176</v>
      </c>
      <c r="E898" s="180">
        <v>75</v>
      </c>
      <c r="F898" s="180">
        <v>29932</v>
      </c>
      <c r="G898" s="180">
        <v>8595</v>
      </c>
      <c r="H898" s="180">
        <v>27448</v>
      </c>
      <c r="I898" s="180">
        <v>18155863.82</v>
      </c>
      <c r="J898" s="180">
        <v>4186347.32</v>
      </c>
      <c r="K898" s="180">
        <v>4275166.32</v>
      </c>
      <c r="L898" s="180">
        <v>28249955.920000002</v>
      </c>
    </row>
    <row r="899" spans="1:12">
      <c r="A899" s="180">
        <v>2008</v>
      </c>
      <c r="B899" s="180" t="s">
        <v>180</v>
      </c>
      <c r="C899" s="180" t="s">
        <v>32</v>
      </c>
      <c r="D899" s="180" t="s">
        <v>176</v>
      </c>
      <c r="E899" s="180">
        <v>80</v>
      </c>
      <c r="F899" s="180">
        <v>18064</v>
      </c>
      <c r="G899" s="180">
        <v>5475</v>
      </c>
      <c r="H899" s="180">
        <v>19532</v>
      </c>
      <c r="I899" s="180">
        <v>11260854.039999999</v>
      </c>
      <c r="J899" s="180">
        <v>2344019.09</v>
      </c>
      <c r="K899" s="180">
        <v>2497817.2200000002</v>
      </c>
      <c r="L899" s="180">
        <v>17147187.289999999</v>
      </c>
    </row>
    <row r="900" spans="1:12">
      <c r="A900" s="180">
        <v>2008</v>
      </c>
      <c r="B900" s="180" t="s">
        <v>180</v>
      </c>
      <c r="C900" s="180" t="s">
        <v>32</v>
      </c>
      <c r="D900" s="180" t="s">
        <v>176</v>
      </c>
      <c r="E900" s="180">
        <v>85</v>
      </c>
      <c r="F900" s="180">
        <v>6364</v>
      </c>
      <c r="G900" s="180">
        <v>2023</v>
      </c>
      <c r="H900" s="180">
        <v>9940</v>
      </c>
      <c r="I900" s="180">
        <v>5111737.6500000004</v>
      </c>
      <c r="J900" s="180">
        <v>825571.86</v>
      </c>
      <c r="K900" s="180">
        <v>851151.05</v>
      </c>
      <c r="L900" s="180">
        <v>7250114.7300000004</v>
      </c>
    </row>
    <row r="901" spans="1:12">
      <c r="A901" s="180">
        <v>2008</v>
      </c>
      <c r="B901" s="180" t="s">
        <v>180</v>
      </c>
      <c r="C901" s="180" t="s">
        <v>32</v>
      </c>
      <c r="D901" s="180" t="s">
        <v>176</v>
      </c>
      <c r="E901" s="180">
        <v>90</v>
      </c>
      <c r="F901" s="180">
        <v>2242</v>
      </c>
      <c r="G901" s="180">
        <v>569</v>
      </c>
      <c r="H901" s="180">
        <v>3921</v>
      </c>
      <c r="I901" s="180">
        <v>1728668.22</v>
      </c>
      <c r="J901" s="180">
        <v>258575.82</v>
      </c>
      <c r="K901" s="180">
        <v>176409.57</v>
      </c>
      <c r="L901" s="180">
        <v>2270418.7799999998</v>
      </c>
    </row>
    <row r="902" spans="1:12">
      <c r="A902" s="180">
        <v>2008</v>
      </c>
      <c r="B902" s="180" t="s">
        <v>180</v>
      </c>
      <c r="C902" s="180" t="s">
        <v>32</v>
      </c>
      <c r="D902" s="180" t="s">
        <v>176</v>
      </c>
      <c r="E902" s="180">
        <v>95</v>
      </c>
      <c r="F902" s="180">
        <v>524</v>
      </c>
      <c r="G902" s="180">
        <v>132</v>
      </c>
      <c r="H902" s="180">
        <v>1123</v>
      </c>
      <c r="I902" s="180">
        <v>512140.54</v>
      </c>
      <c r="J902" s="180">
        <v>58283.01</v>
      </c>
      <c r="K902" s="180">
        <v>13490</v>
      </c>
      <c r="L902" s="180">
        <v>601934.31000000006</v>
      </c>
    </row>
    <row r="903" spans="1:12">
      <c r="A903" s="180">
        <v>2008</v>
      </c>
      <c r="B903" s="180" t="s">
        <v>180</v>
      </c>
      <c r="C903" s="180" t="s">
        <v>32</v>
      </c>
      <c r="D903" s="180" t="s">
        <v>177</v>
      </c>
      <c r="E903" s="180">
        <v>0</v>
      </c>
      <c r="F903" s="180">
        <v>62767</v>
      </c>
      <c r="G903" s="180">
        <v>1456</v>
      </c>
      <c r="H903" s="180">
        <v>5701</v>
      </c>
      <c r="I903" s="180">
        <v>2828450.83</v>
      </c>
      <c r="J903" s="180">
        <v>455778.63</v>
      </c>
      <c r="K903" s="180">
        <v>22025.64</v>
      </c>
      <c r="L903" s="180">
        <v>3657067.62</v>
      </c>
    </row>
    <row r="904" spans="1:12">
      <c r="A904" s="180">
        <v>2008</v>
      </c>
      <c r="B904" s="180" t="s">
        <v>180</v>
      </c>
      <c r="C904" s="180" t="s">
        <v>32</v>
      </c>
      <c r="D904" s="180" t="s">
        <v>177</v>
      </c>
      <c r="E904" s="180">
        <v>5</v>
      </c>
      <c r="F904" s="180">
        <v>62512</v>
      </c>
      <c r="G904" s="180">
        <v>694</v>
      </c>
      <c r="H904" s="180">
        <v>1031</v>
      </c>
      <c r="I904" s="180">
        <v>608778.80000000005</v>
      </c>
      <c r="J904" s="180">
        <v>206687.9</v>
      </c>
      <c r="K904" s="180">
        <v>37983.53</v>
      </c>
      <c r="L904" s="180">
        <v>1024109.1</v>
      </c>
    </row>
    <row r="905" spans="1:12">
      <c r="A905" s="180">
        <v>2008</v>
      </c>
      <c r="B905" s="180" t="s">
        <v>180</v>
      </c>
      <c r="C905" s="180" t="s">
        <v>32</v>
      </c>
      <c r="D905" s="180" t="s">
        <v>177</v>
      </c>
      <c r="E905" s="180">
        <v>10</v>
      </c>
      <c r="F905" s="180">
        <v>66959</v>
      </c>
      <c r="G905" s="180">
        <v>705</v>
      </c>
      <c r="H905" s="180">
        <v>1152</v>
      </c>
      <c r="I905" s="180">
        <v>758777.44</v>
      </c>
      <c r="J905" s="180">
        <v>271157.53999999998</v>
      </c>
      <c r="K905" s="180">
        <v>184040.94</v>
      </c>
      <c r="L905" s="180">
        <v>1416884.39</v>
      </c>
    </row>
    <row r="906" spans="1:12">
      <c r="A906" s="180">
        <v>2008</v>
      </c>
      <c r="B906" s="180" t="s">
        <v>180</v>
      </c>
      <c r="C906" s="180" t="s">
        <v>32</v>
      </c>
      <c r="D906" s="180" t="s">
        <v>177</v>
      </c>
      <c r="E906" s="180">
        <v>15</v>
      </c>
      <c r="F906" s="180">
        <v>73020</v>
      </c>
      <c r="G906" s="180">
        <v>2601</v>
      </c>
      <c r="H906" s="180">
        <v>4687</v>
      </c>
      <c r="I906" s="180">
        <v>3171817.91</v>
      </c>
      <c r="J906" s="180">
        <v>758469.68</v>
      </c>
      <c r="K906" s="180">
        <v>397948.49</v>
      </c>
      <c r="L906" s="180">
        <v>5084149.25</v>
      </c>
    </row>
    <row r="907" spans="1:12">
      <c r="A907" s="180">
        <v>2008</v>
      </c>
      <c r="B907" s="180" t="s">
        <v>180</v>
      </c>
      <c r="C907" s="180" t="s">
        <v>32</v>
      </c>
      <c r="D907" s="180" t="s">
        <v>177</v>
      </c>
      <c r="E907" s="180">
        <v>20</v>
      </c>
      <c r="F907" s="180">
        <v>60923</v>
      </c>
      <c r="G907" s="180">
        <v>2889</v>
      </c>
      <c r="H907" s="180">
        <v>6115</v>
      </c>
      <c r="I907" s="180">
        <v>3941329.91</v>
      </c>
      <c r="J907" s="180">
        <v>874195.31</v>
      </c>
      <c r="K907" s="180">
        <v>313105.08</v>
      </c>
      <c r="L907" s="180">
        <v>5920541.1900000004</v>
      </c>
    </row>
    <row r="908" spans="1:12">
      <c r="A908" s="180">
        <v>2008</v>
      </c>
      <c r="B908" s="180" t="s">
        <v>180</v>
      </c>
      <c r="C908" s="180" t="s">
        <v>32</v>
      </c>
      <c r="D908" s="180" t="s">
        <v>177</v>
      </c>
      <c r="E908" s="180">
        <v>25</v>
      </c>
      <c r="F908" s="180">
        <v>58443</v>
      </c>
      <c r="G908" s="180">
        <v>3363</v>
      </c>
      <c r="H908" s="180">
        <v>9009</v>
      </c>
      <c r="I908" s="180">
        <v>6309367.2699999996</v>
      </c>
      <c r="J908" s="180">
        <v>1556233.49</v>
      </c>
      <c r="K908" s="180">
        <v>349086.15</v>
      </c>
      <c r="L908" s="180">
        <v>9483423.0099999998</v>
      </c>
    </row>
    <row r="909" spans="1:12">
      <c r="A909" s="180">
        <v>2008</v>
      </c>
      <c r="B909" s="180" t="s">
        <v>180</v>
      </c>
      <c r="C909" s="180" t="s">
        <v>32</v>
      </c>
      <c r="D909" s="180" t="s">
        <v>177</v>
      </c>
      <c r="E909" s="180">
        <v>30</v>
      </c>
      <c r="F909" s="180">
        <v>80220</v>
      </c>
      <c r="G909" s="180">
        <v>6534</v>
      </c>
      <c r="H909" s="180">
        <v>18978</v>
      </c>
      <c r="I909" s="180">
        <v>15209251.9</v>
      </c>
      <c r="J909" s="180">
        <v>3367865.13</v>
      </c>
      <c r="K909" s="180">
        <v>541883.11</v>
      </c>
      <c r="L909" s="180">
        <v>21454148.98</v>
      </c>
    </row>
    <row r="910" spans="1:12">
      <c r="A910" s="180">
        <v>2008</v>
      </c>
      <c r="B910" s="180" t="s">
        <v>180</v>
      </c>
      <c r="C910" s="180" t="s">
        <v>32</v>
      </c>
      <c r="D910" s="180" t="s">
        <v>177</v>
      </c>
      <c r="E910" s="180">
        <v>35</v>
      </c>
      <c r="F910" s="180">
        <v>94005</v>
      </c>
      <c r="G910" s="180">
        <v>7845</v>
      </c>
      <c r="H910" s="180">
        <v>19667</v>
      </c>
      <c r="I910" s="180">
        <v>15068037.029999999</v>
      </c>
      <c r="J910" s="180">
        <v>3450953.02</v>
      </c>
      <c r="K910" s="180">
        <v>863456.81</v>
      </c>
      <c r="L910" s="180">
        <v>22053778.039999999</v>
      </c>
    </row>
    <row r="911" spans="1:12">
      <c r="A911" s="180">
        <v>2008</v>
      </c>
      <c r="B911" s="180" t="s">
        <v>180</v>
      </c>
      <c r="C911" s="180" t="s">
        <v>32</v>
      </c>
      <c r="D911" s="180" t="s">
        <v>177</v>
      </c>
      <c r="E911" s="180">
        <v>40</v>
      </c>
      <c r="F911" s="180">
        <v>90112</v>
      </c>
      <c r="G911" s="180">
        <v>6322</v>
      </c>
      <c r="H911" s="180">
        <v>12914</v>
      </c>
      <c r="I911" s="180">
        <v>8826429.8399999999</v>
      </c>
      <c r="J911" s="180">
        <v>2369462.39</v>
      </c>
      <c r="K911" s="180">
        <v>935285.86</v>
      </c>
      <c r="L911" s="180">
        <v>13852197.310000001</v>
      </c>
    </row>
    <row r="912" spans="1:12">
      <c r="A912" s="180">
        <v>2008</v>
      </c>
      <c r="B912" s="180" t="s">
        <v>180</v>
      </c>
      <c r="C912" s="180" t="s">
        <v>32</v>
      </c>
      <c r="D912" s="180" t="s">
        <v>177</v>
      </c>
      <c r="E912" s="180">
        <v>45</v>
      </c>
      <c r="F912" s="180">
        <v>96065</v>
      </c>
      <c r="G912" s="180">
        <v>6701</v>
      </c>
      <c r="H912" s="180">
        <v>13430</v>
      </c>
      <c r="I912" s="180">
        <v>9086151.7699999996</v>
      </c>
      <c r="J912" s="180">
        <v>2498853</v>
      </c>
      <c r="K912" s="180">
        <v>1195965.1100000001</v>
      </c>
      <c r="L912" s="180">
        <v>14805426.99</v>
      </c>
    </row>
    <row r="913" spans="1:12">
      <c r="A913" s="180">
        <v>2008</v>
      </c>
      <c r="B913" s="180" t="s">
        <v>180</v>
      </c>
      <c r="C913" s="180" t="s">
        <v>32</v>
      </c>
      <c r="D913" s="180" t="s">
        <v>177</v>
      </c>
      <c r="E913" s="180">
        <v>50</v>
      </c>
      <c r="F913" s="180">
        <v>93591</v>
      </c>
      <c r="G913" s="180">
        <v>8123</v>
      </c>
      <c r="H913" s="180">
        <v>16700</v>
      </c>
      <c r="I913" s="180">
        <v>10868916.07</v>
      </c>
      <c r="J913" s="180">
        <v>2959427.37</v>
      </c>
      <c r="K913" s="180">
        <v>1955327.39</v>
      </c>
      <c r="L913" s="180">
        <v>17815817.010000002</v>
      </c>
    </row>
    <row r="914" spans="1:12">
      <c r="A914" s="180">
        <v>2008</v>
      </c>
      <c r="B914" s="180" t="s">
        <v>180</v>
      </c>
      <c r="C914" s="180" t="s">
        <v>32</v>
      </c>
      <c r="D914" s="180" t="s">
        <v>177</v>
      </c>
      <c r="E914" s="180">
        <v>55</v>
      </c>
      <c r="F914" s="180">
        <v>89753</v>
      </c>
      <c r="G914" s="180">
        <v>8963</v>
      </c>
      <c r="H914" s="180">
        <v>19117</v>
      </c>
      <c r="I914" s="180">
        <v>12689121.65</v>
      </c>
      <c r="J914" s="180">
        <v>3354188.42</v>
      </c>
      <c r="K914" s="180">
        <v>2880372.75</v>
      </c>
      <c r="L914" s="180">
        <v>21094434.780000001</v>
      </c>
    </row>
    <row r="915" spans="1:12">
      <c r="A915" s="180">
        <v>2008</v>
      </c>
      <c r="B915" s="180" t="s">
        <v>180</v>
      </c>
      <c r="C915" s="180" t="s">
        <v>32</v>
      </c>
      <c r="D915" s="180" t="s">
        <v>177</v>
      </c>
      <c r="E915" s="180">
        <v>60</v>
      </c>
      <c r="F915" s="180">
        <v>75256</v>
      </c>
      <c r="G915" s="180">
        <v>9255</v>
      </c>
      <c r="H915" s="180">
        <v>21098</v>
      </c>
      <c r="I915" s="180">
        <v>14144311.25</v>
      </c>
      <c r="J915" s="180">
        <v>3646137.56</v>
      </c>
      <c r="K915" s="180">
        <v>3362949.21</v>
      </c>
      <c r="L915" s="180">
        <v>23094754.690000001</v>
      </c>
    </row>
    <row r="916" spans="1:12">
      <c r="A916" s="180">
        <v>2008</v>
      </c>
      <c r="B916" s="180" t="s">
        <v>180</v>
      </c>
      <c r="C916" s="180" t="s">
        <v>32</v>
      </c>
      <c r="D916" s="180" t="s">
        <v>177</v>
      </c>
      <c r="E916" s="180">
        <v>65</v>
      </c>
      <c r="F916" s="180">
        <v>51599</v>
      </c>
      <c r="G916" s="180">
        <v>8077</v>
      </c>
      <c r="H916" s="180">
        <v>21502</v>
      </c>
      <c r="I916" s="180">
        <v>14489401.32</v>
      </c>
      <c r="J916" s="180">
        <v>3443236.43</v>
      </c>
      <c r="K916" s="180">
        <v>3758138.75</v>
      </c>
      <c r="L916" s="180">
        <v>23281233.100000001</v>
      </c>
    </row>
    <row r="917" spans="1:12">
      <c r="A917" s="180">
        <v>2008</v>
      </c>
      <c r="B917" s="180" t="s">
        <v>180</v>
      </c>
      <c r="C917" s="180" t="s">
        <v>32</v>
      </c>
      <c r="D917" s="180" t="s">
        <v>177</v>
      </c>
      <c r="E917" s="180">
        <v>70</v>
      </c>
      <c r="F917" s="180">
        <v>40051</v>
      </c>
      <c r="G917" s="180">
        <v>7340</v>
      </c>
      <c r="H917" s="180">
        <v>23105</v>
      </c>
      <c r="I917" s="180">
        <v>14759065.75</v>
      </c>
      <c r="J917" s="180">
        <v>3351233.56</v>
      </c>
      <c r="K917" s="180">
        <v>3411849.88</v>
      </c>
      <c r="L917" s="180">
        <v>22858685.809999999</v>
      </c>
    </row>
    <row r="918" spans="1:12">
      <c r="A918" s="180">
        <v>2008</v>
      </c>
      <c r="B918" s="180" t="s">
        <v>180</v>
      </c>
      <c r="C918" s="180" t="s">
        <v>32</v>
      </c>
      <c r="D918" s="180" t="s">
        <v>177</v>
      </c>
      <c r="E918" s="180">
        <v>75</v>
      </c>
      <c r="F918" s="180">
        <v>35132</v>
      </c>
      <c r="G918" s="180">
        <v>7369</v>
      </c>
      <c r="H918" s="180">
        <v>28133</v>
      </c>
      <c r="I918" s="180">
        <v>17301694.489999998</v>
      </c>
      <c r="J918" s="180">
        <v>3528425.06</v>
      </c>
      <c r="K918" s="180">
        <v>3770482.28</v>
      </c>
      <c r="L918" s="180">
        <v>26220294.109999999</v>
      </c>
    </row>
    <row r="919" spans="1:12">
      <c r="A919" s="180">
        <v>2008</v>
      </c>
      <c r="B919" s="180" t="s">
        <v>180</v>
      </c>
      <c r="C919" s="180" t="s">
        <v>32</v>
      </c>
      <c r="D919" s="180" t="s">
        <v>177</v>
      </c>
      <c r="E919" s="180">
        <v>80</v>
      </c>
      <c r="F919" s="180">
        <v>27251</v>
      </c>
      <c r="G919" s="180">
        <v>5922</v>
      </c>
      <c r="H919" s="180">
        <v>29008</v>
      </c>
      <c r="I919" s="180">
        <v>16632819.710000001</v>
      </c>
      <c r="J919" s="180">
        <v>2850821.64</v>
      </c>
      <c r="K919" s="180">
        <v>2877118.42</v>
      </c>
      <c r="L919" s="180">
        <v>23682690.670000002</v>
      </c>
    </row>
    <row r="920" spans="1:12">
      <c r="A920" s="180">
        <v>2008</v>
      </c>
      <c r="B920" s="180" t="s">
        <v>180</v>
      </c>
      <c r="C920" s="180" t="s">
        <v>32</v>
      </c>
      <c r="D920" s="180" t="s">
        <v>177</v>
      </c>
      <c r="E920" s="180">
        <v>85</v>
      </c>
      <c r="F920" s="180">
        <v>15754</v>
      </c>
      <c r="G920" s="180">
        <v>3217</v>
      </c>
      <c r="H920" s="180">
        <v>23463</v>
      </c>
      <c r="I920" s="180">
        <v>11541406.49</v>
      </c>
      <c r="J920" s="180">
        <v>1618613.79</v>
      </c>
      <c r="K920" s="180">
        <v>1319666.79</v>
      </c>
      <c r="L920" s="180">
        <v>15224599.310000001</v>
      </c>
    </row>
    <row r="921" spans="1:12">
      <c r="A921" s="180">
        <v>2008</v>
      </c>
      <c r="B921" s="180" t="s">
        <v>180</v>
      </c>
      <c r="C921" s="180" t="s">
        <v>32</v>
      </c>
      <c r="D921" s="180" t="s">
        <v>177</v>
      </c>
      <c r="E921" s="180">
        <v>90</v>
      </c>
      <c r="F921" s="180">
        <v>6686</v>
      </c>
      <c r="G921" s="180">
        <v>1423</v>
      </c>
      <c r="H921" s="180">
        <v>12655</v>
      </c>
      <c r="I921" s="180">
        <v>5545856.1100000003</v>
      </c>
      <c r="J921" s="180">
        <v>640825.4</v>
      </c>
      <c r="K921" s="180">
        <v>543867.06000000006</v>
      </c>
      <c r="L921" s="180">
        <v>7134827.2699999996</v>
      </c>
    </row>
    <row r="922" spans="1:12">
      <c r="A922" s="180">
        <v>2008</v>
      </c>
      <c r="B922" s="180" t="s">
        <v>180</v>
      </c>
      <c r="C922" s="180" t="s">
        <v>32</v>
      </c>
      <c r="D922" s="180" t="s">
        <v>177</v>
      </c>
      <c r="E922" s="180">
        <v>95</v>
      </c>
      <c r="F922" s="180">
        <v>1936</v>
      </c>
      <c r="G922" s="180">
        <v>310</v>
      </c>
      <c r="H922" s="180">
        <v>3207</v>
      </c>
      <c r="I922" s="180">
        <v>1407368.39</v>
      </c>
      <c r="J922" s="180">
        <v>138455.07999999999</v>
      </c>
      <c r="K922" s="180">
        <v>70608.600000000006</v>
      </c>
      <c r="L922" s="180">
        <v>1662016.72</v>
      </c>
    </row>
    <row r="923" spans="1:12">
      <c r="A923" s="180">
        <v>2008</v>
      </c>
      <c r="B923" s="180" t="s">
        <v>180</v>
      </c>
      <c r="C923" s="180" t="s">
        <v>33</v>
      </c>
      <c r="D923" s="180" t="s">
        <v>176</v>
      </c>
      <c r="E923" s="180">
        <v>0</v>
      </c>
      <c r="F923" s="180">
        <v>54237</v>
      </c>
      <c r="G923" s="180">
        <v>2017</v>
      </c>
      <c r="H923" s="180">
        <v>5859</v>
      </c>
      <c r="I923" s="180">
        <v>3669291.72</v>
      </c>
      <c r="J923" s="180">
        <v>556104.61</v>
      </c>
      <c r="K923" s="180">
        <v>78097.77</v>
      </c>
      <c r="L923" s="180">
        <v>4771480.7300000004</v>
      </c>
    </row>
    <row r="924" spans="1:12">
      <c r="A924" s="180">
        <v>2008</v>
      </c>
      <c r="B924" s="180" t="s">
        <v>180</v>
      </c>
      <c r="C924" s="180" t="s">
        <v>33</v>
      </c>
      <c r="D924" s="180" t="s">
        <v>176</v>
      </c>
      <c r="E924" s="180">
        <v>5</v>
      </c>
      <c r="F924" s="180">
        <v>56120</v>
      </c>
      <c r="G924" s="180">
        <v>936</v>
      </c>
      <c r="H924" s="180">
        <v>1377</v>
      </c>
      <c r="I924" s="180">
        <v>1003475.14</v>
      </c>
      <c r="J924" s="180">
        <v>217391.02</v>
      </c>
      <c r="K924" s="180">
        <v>78013.13</v>
      </c>
      <c r="L924" s="180">
        <v>1521778.53</v>
      </c>
    </row>
    <row r="925" spans="1:12">
      <c r="A925" s="180">
        <v>2008</v>
      </c>
      <c r="B925" s="180" t="s">
        <v>180</v>
      </c>
      <c r="C925" s="180" t="s">
        <v>33</v>
      </c>
      <c r="D925" s="180" t="s">
        <v>176</v>
      </c>
      <c r="E925" s="180">
        <v>10</v>
      </c>
      <c r="F925" s="180">
        <v>59673</v>
      </c>
      <c r="G925" s="180">
        <v>739</v>
      </c>
      <c r="H925" s="180">
        <v>1122</v>
      </c>
      <c r="I925" s="180">
        <v>858450.51</v>
      </c>
      <c r="J925" s="180">
        <v>204547.25</v>
      </c>
      <c r="K925" s="180">
        <v>133254.32999999999</v>
      </c>
      <c r="L925" s="180">
        <v>1396921.78</v>
      </c>
    </row>
    <row r="926" spans="1:12">
      <c r="A926" s="180">
        <v>2008</v>
      </c>
      <c r="B926" s="180" t="s">
        <v>180</v>
      </c>
      <c r="C926" s="180" t="s">
        <v>33</v>
      </c>
      <c r="D926" s="180" t="s">
        <v>176</v>
      </c>
      <c r="E926" s="180">
        <v>15</v>
      </c>
      <c r="F926" s="180">
        <v>62264</v>
      </c>
      <c r="G926" s="180">
        <v>1555</v>
      </c>
      <c r="H926" s="180">
        <v>2316</v>
      </c>
      <c r="I926" s="180">
        <v>2101713.62</v>
      </c>
      <c r="J926" s="180">
        <v>506229.25</v>
      </c>
      <c r="K926" s="180">
        <v>331690.68</v>
      </c>
      <c r="L926" s="180">
        <v>3505276.65</v>
      </c>
    </row>
    <row r="927" spans="1:12">
      <c r="A927" s="180">
        <v>2008</v>
      </c>
      <c r="B927" s="180" t="s">
        <v>180</v>
      </c>
      <c r="C927" s="180" t="s">
        <v>33</v>
      </c>
      <c r="D927" s="180" t="s">
        <v>176</v>
      </c>
      <c r="E927" s="180">
        <v>20</v>
      </c>
      <c r="F927" s="180">
        <v>44059</v>
      </c>
      <c r="G927" s="180">
        <v>1248</v>
      </c>
      <c r="H927" s="180">
        <v>2366</v>
      </c>
      <c r="I927" s="180">
        <v>1757088.66</v>
      </c>
      <c r="J927" s="180">
        <v>368705.44</v>
      </c>
      <c r="K927" s="180">
        <v>229163.4</v>
      </c>
      <c r="L927" s="180">
        <v>2848726.58</v>
      </c>
    </row>
    <row r="928" spans="1:12">
      <c r="A928" s="180">
        <v>2008</v>
      </c>
      <c r="B928" s="180" t="s">
        <v>180</v>
      </c>
      <c r="C928" s="180" t="s">
        <v>33</v>
      </c>
      <c r="D928" s="180" t="s">
        <v>176</v>
      </c>
      <c r="E928" s="180">
        <v>25</v>
      </c>
      <c r="F928" s="180">
        <v>37173</v>
      </c>
      <c r="G928" s="180">
        <v>895</v>
      </c>
      <c r="H928" s="180">
        <v>1610</v>
      </c>
      <c r="I928" s="180">
        <v>1044757</v>
      </c>
      <c r="J928" s="180">
        <v>277573.3</v>
      </c>
      <c r="K928" s="180">
        <v>208432.37</v>
      </c>
      <c r="L928" s="180">
        <v>1970465.06</v>
      </c>
    </row>
    <row r="929" spans="1:12">
      <c r="A929" s="180">
        <v>2008</v>
      </c>
      <c r="B929" s="180" t="s">
        <v>180</v>
      </c>
      <c r="C929" s="180" t="s">
        <v>33</v>
      </c>
      <c r="D929" s="180" t="s">
        <v>176</v>
      </c>
      <c r="E929" s="180">
        <v>30</v>
      </c>
      <c r="F929" s="180">
        <v>51546</v>
      </c>
      <c r="G929" s="180">
        <v>1423</v>
      </c>
      <c r="H929" s="180">
        <v>2507</v>
      </c>
      <c r="I929" s="180">
        <v>1859509.2</v>
      </c>
      <c r="J929" s="180">
        <v>467245.06</v>
      </c>
      <c r="K929" s="180">
        <v>337428.65</v>
      </c>
      <c r="L929" s="180">
        <v>3309290.41</v>
      </c>
    </row>
    <row r="930" spans="1:12">
      <c r="A930" s="180">
        <v>2008</v>
      </c>
      <c r="B930" s="180" t="s">
        <v>180</v>
      </c>
      <c r="C930" s="180" t="s">
        <v>33</v>
      </c>
      <c r="D930" s="180" t="s">
        <v>176</v>
      </c>
      <c r="E930" s="180">
        <v>35</v>
      </c>
      <c r="F930" s="180">
        <v>62489</v>
      </c>
      <c r="G930" s="180">
        <v>2010</v>
      </c>
      <c r="H930" s="180">
        <v>3773</v>
      </c>
      <c r="I930" s="180">
        <v>2812772.95</v>
      </c>
      <c r="J930" s="180">
        <v>703911.23</v>
      </c>
      <c r="K930" s="180">
        <v>573068.39</v>
      </c>
      <c r="L930" s="180">
        <v>5091152.12</v>
      </c>
    </row>
    <row r="931" spans="1:12">
      <c r="A931" s="180">
        <v>2008</v>
      </c>
      <c r="B931" s="180" t="s">
        <v>180</v>
      </c>
      <c r="C931" s="180" t="s">
        <v>33</v>
      </c>
      <c r="D931" s="180" t="s">
        <v>176</v>
      </c>
      <c r="E931" s="180">
        <v>40</v>
      </c>
      <c r="F931" s="180">
        <v>62640</v>
      </c>
      <c r="G931" s="180">
        <v>2683</v>
      </c>
      <c r="H931" s="180">
        <v>4521</v>
      </c>
      <c r="I931" s="180">
        <v>3432540.22</v>
      </c>
      <c r="J931" s="180">
        <v>889335.27</v>
      </c>
      <c r="K931" s="180">
        <v>682140.31</v>
      </c>
      <c r="L931" s="180">
        <v>6002443.5800000001</v>
      </c>
    </row>
    <row r="932" spans="1:12">
      <c r="A932" s="180">
        <v>2008</v>
      </c>
      <c r="B932" s="180" t="s">
        <v>180</v>
      </c>
      <c r="C932" s="180" t="s">
        <v>33</v>
      </c>
      <c r="D932" s="180" t="s">
        <v>176</v>
      </c>
      <c r="E932" s="180">
        <v>45</v>
      </c>
      <c r="F932" s="180">
        <v>69375</v>
      </c>
      <c r="G932" s="180">
        <v>3666</v>
      </c>
      <c r="H932" s="180">
        <v>6552</v>
      </c>
      <c r="I932" s="180">
        <v>5217072.5599999996</v>
      </c>
      <c r="J932" s="180">
        <v>1296659.24</v>
      </c>
      <c r="K932" s="180">
        <v>1095372.2</v>
      </c>
      <c r="L932" s="180">
        <v>9081806.7799999993</v>
      </c>
    </row>
    <row r="933" spans="1:12">
      <c r="A933" s="180">
        <v>2008</v>
      </c>
      <c r="B933" s="180" t="s">
        <v>180</v>
      </c>
      <c r="C933" s="180" t="s">
        <v>33</v>
      </c>
      <c r="D933" s="180" t="s">
        <v>176</v>
      </c>
      <c r="E933" s="180">
        <v>50</v>
      </c>
      <c r="F933" s="180">
        <v>67983</v>
      </c>
      <c r="G933" s="180">
        <v>4804</v>
      </c>
      <c r="H933" s="180">
        <v>8937</v>
      </c>
      <c r="I933" s="180">
        <v>7039196.5800000001</v>
      </c>
      <c r="J933" s="180">
        <v>1801868.46</v>
      </c>
      <c r="K933" s="180">
        <v>1738270.99</v>
      </c>
      <c r="L933" s="180">
        <v>12387338.220000001</v>
      </c>
    </row>
    <row r="934" spans="1:12">
      <c r="A934" s="180">
        <v>2008</v>
      </c>
      <c r="B934" s="180" t="s">
        <v>180</v>
      </c>
      <c r="C934" s="180" t="s">
        <v>33</v>
      </c>
      <c r="D934" s="180" t="s">
        <v>176</v>
      </c>
      <c r="E934" s="180">
        <v>55</v>
      </c>
      <c r="F934" s="180">
        <v>67722</v>
      </c>
      <c r="G934" s="180">
        <v>7599</v>
      </c>
      <c r="H934" s="180">
        <v>14308</v>
      </c>
      <c r="I934" s="180">
        <v>11671419.060000001</v>
      </c>
      <c r="J934" s="180">
        <v>2728346.44</v>
      </c>
      <c r="K934" s="180">
        <v>2595458.36</v>
      </c>
      <c r="L934" s="180">
        <v>19560747.969999999</v>
      </c>
    </row>
    <row r="935" spans="1:12">
      <c r="A935" s="180">
        <v>2008</v>
      </c>
      <c r="B935" s="180" t="s">
        <v>180</v>
      </c>
      <c r="C935" s="180" t="s">
        <v>33</v>
      </c>
      <c r="D935" s="180" t="s">
        <v>176</v>
      </c>
      <c r="E935" s="180">
        <v>60</v>
      </c>
      <c r="F935" s="180">
        <v>59190</v>
      </c>
      <c r="G935" s="180">
        <v>7787</v>
      </c>
      <c r="H935" s="180">
        <v>17036</v>
      </c>
      <c r="I935" s="180">
        <v>14209632.470000001</v>
      </c>
      <c r="J935" s="180">
        <v>3271872.42</v>
      </c>
      <c r="K935" s="180">
        <v>4233654</v>
      </c>
      <c r="L935" s="180">
        <v>24371729.190000001</v>
      </c>
    </row>
    <row r="936" spans="1:12">
      <c r="A936" s="180">
        <v>2008</v>
      </c>
      <c r="B936" s="180" t="s">
        <v>180</v>
      </c>
      <c r="C936" s="180" t="s">
        <v>33</v>
      </c>
      <c r="D936" s="180" t="s">
        <v>176</v>
      </c>
      <c r="E936" s="180">
        <v>65</v>
      </c>
      <c r="F936" s="180">
        <v>40594</v>
      </c>
      <c r="G936" s="180">
        <v>7728</v>
      </c>
      <c r="H936" s="180">
        <v>17709</v>
      </c>
      <c r="I936" s="180">
        <v>14463910.029999999</v>
      </c>
      <c r="J936" s="180">
        <v>3226676.74</v>
      </c>
      <c r="K936" s="180">
        <v>4237105.0199999996</v>
      </c>
      <c r="L936" s="180">
        <v>24465704.539999999</v>
      </c>
    </row>
    <row r="937" spans="1:12">
      <c r="A937" s="180">
        <v>2008</v>
      </c>
      <c r="B937" s="180" t="s">
        <v>180</v>
      </c>
      <c r="C937" s="180" t="s">
        <v>33</v>
      </c>
      <c r="D937" s="180" t="s">
        <v>176</v>
      </c>
      <c r="E937" s="180">
        <v>70</v>
      </c>
      <c r="F937" s="180">
        <v>28187</v>
      </c>
      <c r="G937" s="180">
        <v>6883</v>
      </c>
      <c r="H937" s="180">
        <v>17489</v>
      </c>
      <c r="I937" s="180">
        <v>13997241.67</v>
      </c>
      <c r="J937" s="180">
        <v>2889936.64</v>
      </c>
      <c r="K937" s="180">
        <v>4152377.34</v>
      </c>
      <c r="L937" s="180">
        <v>23040235.84</v>
      </c>
    </row>
    <row r="938" spans="1:12">
      <c r="A938" s="180">
        <v>2008</v>
      </c>
      <c r="B938" s="180" t="s">
        <v>180</v>
      </c>
      <c r="C938" s="180" t="s">
        <v>33</v>
      </c>
      <c r="D938" s="180" t="s">
        <v>176</v>
      </c>
      <c r="E938" s="180">
        <v>75</v>
      </c>
      <c r="F938" s="180">
        <v>21198</v>
      </c>
      <c r="G938" s="180">
        <v>6695</v>
      </c>
      <c r="H938" s="180">
        <v>19807</v>
      </c>
      <c r="I938" s="180">
        <v>13726918.99</v>
      </c>
      <c r="J938" s="180">
        <v>2671867.17</v>
      </c>
      <c r="K938" s="180">
        <v>3349801.8</v>
      </c>
      <c r="L938" s="180">
        <v>21639215.600000001</v>
      </c>
    </row>
    <row r="939" spans="1:12">
      <c r="A939" s="180">
        <v>2008</v>
      </c>
      <c r="B939" s="180" t="s">
        <v>180</v>
      </c>
      <c r="C939" s="180" t="s">
        <v>33</v>
      </c>
      <c r="D939" s="180" t="s">
        <v>176</v>
      </c>
      <c r="E939" s="180">
        <v>80</v>
      </c>
      <c r="F939" s="180">
        <v>11959</v>
      </c>
      <c r="G939" s="180">
        <v>3715</v>
      </c>
      <c r="H939" s="180">
        <v>13712</v>
      </c>
      <c r="I939" s="180">
        <v>8705120.8000000007</v>
      </c>
      <c r="J939" s="180">
        <v>1556562.46</v>
      </c>
      <c r="K939" s="180">
        <v>1872159.9</v>
      </c>
      <c r="L939" s="180">
        <v>13341034.58</v>
      </c>
    </row>
    <row r="940" spans="1:12">
      <c r="A940" s="180">
        <v>2008</v>
      </c>
      <c r="B940" s="180" t="s">
        <v>180</v>
      </c>
      <c r="C940" s="180" t="s">
        <v>33</v>
      </c>
      <c r="D940" s="180" t="s">
        <v>176</v>
      </c>
      <c r="E940" s="180">
        <v>85</v>
      </c>
      <c r="F940" s="180">
        <v>3824</v>
      </c>
      <c r="G940" s="180">
        <v>1152</v>
      </c>
      <c r="H940" s="180">
        <v>5695</v>
      </c>
      <c r="I940" s="180">
        <v>3187046.13</v>
      </c>
      <c r="J940" s="180">
        <v>468697.79</v>
      </c>
      <c r="K940" s="180">
        <v>410358.45</v>
      </c>
      <c r="L940" s="180">
        <v>4484022.91</v>
      </c>
    </row>
    <row r="941" spans="1:12">
      <c r="A941" s="180">
        <v>2008</v>
      </c>
      <c r="B941" s="180" t="s">
        <v>180</v>
      </c>
      <c r="C941" s="180" t="s">
        <v>33</v>
      </c>
      <c r="D941" s="180" t="s">
        <v>176</v>
      </c>
      <c r="E941" s="180">
        <v>90</v>
      </c>
      <c r="F941" s="180">
        <v>1324</v>
      </c>
      <c r="G941" s="180">
        <v>346</v>
      </c>
      <c r="H941" s="180">
        <v>2557</v>
      </c>
      <c r="I941" s="180">
        <v>1293894.3600000001</v>
      </c>
      <c r="J941" s="180">
        <v>136673.19</v>
      </c>
      <c r="K941" s="180">
        <v>112019.94</v>
      </c>
      <c r="L941" s="180">
        <v>1729367.04</v>
      </c>
    </row>
    <row r="942" spans="1:12">
      <c r="A942" s="180">
        <v>2008</v>
      </c>
      <c r="B942" s="180" t="s">
        <v>180</v>
      </c>
      <c r="C942" s="180" t="s">
        <v>33</v>
      </c>
      <c r="D942" s="180" t="s">
        <v>176</v>
      </c>
      <c r="E942" s="180">
        <v>95</v>
      </c>
      <c r="F942" s="180">
        <v>304</v>
      </c>
      <c r="G942" s="180">
        <v>64</v>
      </c>
      <c r="H942" s="180">
        <v>497</v>
      </c>
      <c r="I942" s="180">
        <v>209892.93</v>
      </c>
      <c r="J942" s="180">
        <v>27765.07</v>
      </c>
      <c r="K942" s="180">
        <v>18259.77</v>
      </c>
      <c r="L942" s="180">
        <v>268226.90999999997</v>
      </c>
    </row>
    <row r="943" spans="1:12">
      <c r="A943" s="180">
        <v>2008</v>
      </c>
      <c r="B943" s="180" t="s">
        <v>180</v>
      </c>
      <c r="C943" s="180" t="s">
        <v>33</v>
      </c>
      <c r="D943" s="180" t="s">
        <v>177</v>
      </c>
      <c r="E943" s="180">
        <v>0</v>
      </c>
      <c r="F943" s="180">
        <v>50453</v>
      </c>
      <c r="G943" s="180">
        <v>1212</v>
      </c>
      <c r="H943" s="180">
        <v>4329</v>
      </c>
      <c r="I943" s="180">
        <v>2855965.63</v>
      </c>
      <c r="J943" s="180">
        <v>383398.61</v>
      </c>
      <c r="K943" s="180">
        <v>59764.53</v>
      </c>
      <c r="L943" s="180">
        <v>3642224.68</v>
      </c>
    </row>
    <row r="944" spans="1:12">
      <c r="A944" s="180">
        <v>2008</v>
      </c>
      <c r="B944" s="180" t="s">
        <v>180</v>
      </c>
      <c r="C944" s="180" t="s">
        <v>33</v>
      </c>
      <c r="D944" s="180" t="s">
        <v>177</v>
      </c>
      <c r="E944" s="180">
        <v>5</v>
      </c>
      <c r="F944" s="180">
        <v>53112</v>
      </c>
      <c r="G944" s="180">
        <v>747</v>
      </c>
      <c r="H944" s="180">
        <v>1031</v>
      </c>
      <c r="I944" s="180">
        <v>792249.19</v>
      </c>
      <c r="J944" s="180">
        <v>173818.7</v>
      </c>
      <c r="K944" s="180">
        <v>101398.79</v>
      </c>
      <c r="L944" s="180">
        <v>1283571.3400000001</v>
      </c>
    </row>
    <row r="945" spans="1:12">
      <c r="A945" s="180">
        <v>2008</v>
      </c>
      <c r="B945" s="180" t="s">
        <v>180</v>
      </c>
      <c r="C945" s="180" t="s">
        <v>33</v>
      </c>
      <c r="D945" s="180" t="s">
        <v>177</v>
      </c>
      <c r="E945" s="180">
        <v>10</v>
      </c>
      <c r="F945" s="180">
        <v>56597</v>
      </c>
      <c r="G945" s="180">
        <v>674</v>
      </c>
      <c r="H945" s="180">
        <v>1209</v>
      </c>
      <c r="I945" s="180">
        <v>915090.01</v>
      </c>
      <c r="J945" s="180">
        <v>179758.03</v>
      </c>
      <c r="K945" s="180">
        <v>196463.23</v>
      </c>
      <c r="L945" s="180">
        <v>1459959.4</v>
      </c>
    </row>
    <row r="946" spans="1:12">
      <c r="A946" s="180">
        <v>2008</v>
      </c>
      <c r="B946" s="180" t="s">
        <v>180</v>
      </c>
      <c r="C946" s="180" t="s">
        <v>33</v>
      </c>
      <c r="D946" s="180" t="s">
        <v>177</v>
      </c>
      <c r="E946" s="180">
        <v>15</v>
      </c>
      <c r="F946" s="180">
        <v>59642</v>
      </c>
      <c r="G946" s="180">
        <v>2036</v>
      </c>
      <c r="H946" s="180">
        <v>3322</v>
      </c>
      <c r="I946" s="180">
        <v>2464954.86</v>
      </c>
      <c r="J946" s="180">
        <v>494619.44</v>
      </c>
      <c r="K946" s="180">
        <v>143088.31</v>
      </c>
      <c r="L946" s="180">
        <v>3660767.56</v>
      </c>
    </row>
    <row r="947" spans="1:12">
      <c r="A947" s="180">
        <v>2008</v>
      </c>
      <c r="B947" s="180" t="s">
        <v>180</v>
      </c>
      <c r="C947" s="180" t="s">
        <v>33</v>
      </c>
      <c r="D947" s="180" t="s">
        <v>177</v>
      </c>
      <c r="E947" s="180">
        <v>20</v>
      </c>
      <c r="F947" s="180">
        <v>47582</v>
      </c>
      <c r="G947" s="180">
        <v>2156</v>
      </c>
      <c r="H947" s="180">
        <v>4385</v>
      </c>
      <c r="I947" s="180">
        <v>3126290.55</v>
      </c>
      <c r="J947" s="180">
        <v>730196.1</v>
      </c>
      <c r="K947" s="180">
        <v>260134.75</v>
      </c>
      <c r="L947" s="180">
        <v>5501048.1100000003</v>
      </c>
    </row>
    <row r="948" spans="1:12">
      <c r="A948" s="180">
        <v>2008</v>
      </c>
      <c r="B948" s="180" t="s">
        <v>180</v>
      </c>
      <c r="C948" s="180" t="s">
        <v>33</v>
      </c>
      <c r="D948" s="180" t="s">
        <v>177</v>
      </c>
      <c r="E948" s="180">
        <v>25</v>
      </c>
      <c r="F948" s="180">
        <v>46174</v>
      </c>
      <c r="G948" s="180">
        <v>3288</v>
      </c>
      <c r="H948" s="180">
        <v>9539</v>
      </c>
      <c r="I948" s="180">
        <v>7080933.5</v>
      </c>
      <c r="J948" s="180">
        <v>1707589.3</v>
      </c>
      <c r="K948" s="180">
        <v>291934.69</v>
      </c>
      <c r="L948" s="180">
        <v>10512160.949999999</v>
      </c>
    </row>
    <row r="949" spans="1:12">
      <c r="A949" s="180">
        <v>2008</v>
      </c>
      <c r="B949" s="180" t="s">
        <v>180</v>
      </c>
      <c r="C949" s="180" t="s">
        <v>33</v>
      </c>
      <c r="D949" s="180" t="s">
        <v>177</v>
      </c>
      <c r="E949" s="180">
        <v>30</v>
      </c>
      <c r="F949" s="180">
        <v>60299</v>
      </c>
      <c r="G949" s="180">
        <v>5626</v>
      </c>
      <c r="H949" s="180">
        <v>15126</v>
      </c>
      <c r="I949" s="180">
        <v>12083024.01</v>
      </c>
      <c r="J949" s="180">
        <v>2963142.93</v>
      </c>
      <c r="K949" s="180">
        <v>432736.76</v>
      </c>
      <c r="L949" s="180">
        <v>17580000.219999999</v>
      </c>
    </row>
    <row r="950" spans="1:12">
      <c r="A950" s="180">
        <v>2008</v>
      </c>
      <c r="B950" s="180" t="s">
        <v>180</v>
      </c>
      <c r="C950" s="180" t="s">
        <v>33</v>
      </c>
      <c r="D950" s="180" t="s">
        <v>177</v>
      </c>
      <c r="E950" s="180">
        <v>35</v>
      </c>
      <c r="F950" s="180">
        <v>71309</v>
      </c>
      <c r="G950" s="180">
        <v>5780</v>
      </c>
      <c r="H950" s="180">
        <v>13945</v>
      </c>
      <c r="I950" s="180">
        <v>10666493.699999999</v>
      </c>
      <c r="J950" s="180">
        <v>2577644.63</v>
      </c>
      <c r="K950" s="180">
        <v>763878.6</v>
      </c>
      <c r="L950" s="180">
        <v>16542177.699999999</v>
      </c>
    </row>
    <row r="951" spans="1:12">
      <c r="A951" s="180">
        <v>2008</v>
      </c>
      <c r="B951" s="180" t="s">
        <v>180</v>
      </c>
      <c r="C951" s="180" t="s">
        <v>33</v>
      </c>
      <c r="D951" s="180" t="s">
        <v>177</v>
      </c>
      <c r="E951" s="180">
        <v>40</v>
      </c>
      <c r="F951" s="180">
        <v>69040</v>
      </c>
      <c r="G951" s="180">
        <v>4489</v>
      </c>
      <c r="H951" s="180">
        <v>8683</v>
      </c>
      <c r="I951" s="180">
        <v>6627631.8700000001</v>
      </c>
      <c r="J951" s="180">
        <v>1675310.6</v>
      </c>
      <c r="K951" s="180">
        <v>692397.39</v>
      </c>
      <c r="L951" s="180">
        <v>10915704.439999999</v>
      </c>
    </row>
    <row r="952" spans="1:12">
      <c r="A952" s="180">
        <v>2008</v>
      </c>
      <c r="B952" s="180" t="s">
        <v>180</v>
      </c>
      <c r="C952" s="180" t="s">
        <v>33</v>
      </c>
      <c r="D952" s="180" t="s">
        <v>177</v>
      </c>
      <c r="E952" s="180">
        <v>45</v>
      </c>
      <c r="F952" s="180">
        <v>75842</v>
      </c>
      <c r="G952" s="180">
        <v>5363</v>
      </c>
      <c r="H952" s="180">
        <v>10834</v>
      </c>
      <c r="I952" s="180">
        <v>7839399.5300000003</v>
      </c>
      <c r="J952" s="180">
        <v>1872528.62</v>
      </c>
      <c r="K952" s="180">
        <v>1131581.01</v>
      </c>
      <c r="L952" s="180">
        <v>12967462.609999999</v>
      </c>
    </row>
    <row r="953" spans="1:12">
      <c r="A953" s="180">
        <v>2008</v>
      </c>
      <c r="B953" s="180" t="s">
        <v>180</v>
      </c>
      <c r="C953" s="180" t="s">
        <v>33</v>
      </c>
      <c r="D953" s="180" t="s">
        <v>177</v>
      </c>
      <c r="E953" s="180">
        <v>50</v>
      </c>
      <c r="F953" s="180">
        <v>73915</v>
      </c>
      <c r="G953" s="180">
        <v>6886</v>
      </c>
      <c r="H953" s="180">
        <v>12773</v>
      </c>
      <c r="I953" s="180">
        <v>9123934.1699999999</v>
      </c>
      <c r="J953" s="180">
        <v>2267425.2200000002</v>
      </c>
      <c r="K953" s="180">
        <v>1394265.08</v>
      </c>
      <c r="L953" s="180">
        <v>15092249</v>
      </c>
    </row>
    <row r="954" spans="1:12">
      <c r="A954" s="180">
        <v>2008</v>
      </c>
      <c r="B954" s="180" t="s">
        <v>180</v>
      </c>
      <c r="C954" s="180" t="s">
        <v>33</v>
      </c>
      <c r="D954" s="180" t="s">
        <v>177</v>
      </c>
      <c r="E954" s="180">
        <v>55</v>
      </c>
      <c r="F954" s="180">
        <v>71377</v>
      </c>
      <c r="G954" s="180">
        <v>7847</v>
      </c>
      <c r="H954" s="180">
        <v>15499</v>
      </c>
      <c r="I954" s="180">
        <v>11384454.57</v>
      </c>
      <c r="J954" s="180">
        <v>2706413.7</v>
      </c>
      <c r="K954" s="180">
        <v>2228131.91</v>
      </c>
      <c r="L954" s="180">
        <v>19067644.399999999</v>
      </c>
    </row>
    <row r="955" spans="1:12">
      <c r="A955" s="180">
        <v>2008</v>
      </c>
      <c r="B955" s="180" t="s">
        <v>180</v>
      </c>
      <c r="C955" s="180" t="s">
        <v>33</v>
      </c>
      <c r="D955" s="180" t="s">
        <v>177</v>
      </c>
      <c r="E955" s="180">
        <v>60</v>
      </c>
      <c r="F955" s="180">
        <v>60135</v>
      </c>
      <c r="G955" s="180">
        <v>7925</v>
      </c>
      <c r="H955" s="180">
        <v>17078</v>
      </c>
      <c r="I955" s="180">
        <v>12587382.109999999</v>
      </c>
      <c r="J955" s="180">
        <v>2937007.1</v>
      </c>
      <c r="K955" s="180">
        <v>3206198.5</v>
      </c>
      <c r="L955" s="180">
        <v>21242559.710000001</v>
      </c>
    </row>
    <row r="956" spans="1:12">
      <c r="A956" s="180">
        <v>2008</v>
      </c>
      <c r="B956" s="180" t="s">
        <v>180</v>
      </c>
      <c r="C956" s="180" t="s">
        <v>33</v>
      </c>
      <c r="D956" s="180" t="s">
        <v>177</v>
      </c>
      <c r="E956" s="180">
        <v>65</v>
      </c>
      <c r="F956" s="180">
        <v>41222</v>
      </c>
      <c r="G956" s="180">
        <v>6692</v>
      </c>
      <c r="H956" s="180">
        <v>16575</v>
      </c>
      <c r="I956" s="180">
        <v>12385439.4</v>
      </c>
      <c r="J956" s="180">
        <v>2669699.2000000002</v>
      </c>
      <c r="K956" s="180">
        <v>3383866.03</v>
      </c>
      <c r="L956" s="180">
        <v>20490353.469999999</v>
      </c>
    </row>
    <row r="957" spans="1:12">
      <c r="A957" s="180">
        <v>2008</v>
      </c>
      <c r="B957" s="180" t="s">
        <v>180</v>
      </c>
      <c r="C957" s="180" t="s">
        <v>33</v>
      </c>
      <c r="D957" s="180" t="s">
        <v>177</v>
      </c>
      <c r="E957" s="180">
        <v>70</v>
      </c>
      <c r="F957" s="180">
        <v>30111</v>
      </c>
      <c r="G957" s="180">
        <v>6126</v>
      </c>
      <c r="H957" s="180">
        <v>16285</v>
      </c>
      <c r="I957" s="180">
        <v>11798816.41</v>
      </c>
      <c r="J957" s="180">
        <v>2450665.13</v>
      </c>
      <c r="K957" s="180">
        <v>2881495.15</v>
      </c>
      <c r="L957" s="180">
        <v>19021207.219999999</v>
      </c>
    </row>
    <row r="958" spans="1:12">
      <c r="A958" s="180">
        <v>2008</v>
      </c>
      <c r="B958" s="180" t="s">
        <v>180</v>
      </c>
      <c r="C958" s="180" t="s">
        <v>33</v>
      </c>
      <c r="D958" s="180" t="s">
        <v>177</v>
      </c>
      <c r="E958" s="180">
        <v>75</v>
      </c>
      <c r="F958" s="180">
        <v>24329</v>
      </c>
      <c r="G958" s="180">
        <v>5432</v>
      </c>
      <c r="H958" s="180">
        <v>18828</v>
      </c>
      <c r="I958" s="180">
        <v>12811688.619999999</v>
      </c>
      <c r="J958" s="180">
        <v>2378361.9</v>
      </c>
      <c r="K958" s="180">
        <v>2644733.15</v>
      </c>
      <c r="L958" s="180">
        <v>19422444.940000001</v>
      </c>
    </row>
    <row r="959" spans="1:12">
      <c r="A959" s="180">
        <v>2008</v>
      </c>
      <c r="B959" s="180" t="s">
        <v>180</v>
      </c>
      <c r="C959" s="180" t="s">
        <v>33</v>
      </c>
      <c r="D959" s="180" t="s">
        <v>177</v>
      </c>
      <c r="E959" s="180">
        <v>80</v>
      </c>
      <c r="F959" s="180">
        <v>17819</v>
      </c>
      <c r="G959" s="180">
        <v>4084</v>
      </c>
      <c r="H959" s="180">
        <v>18125</v>
      </c>
      <c r="I959" s="180">
        <v>10845640.880000001</v>
      </c>
      <c r="J959" s="180">
        <v>1706791.15</v>
      </c>
      <c r="K959" s="180">
        <v>1822841.77</v>
      </c>
      <c r="L959" s="180">
        <v>15678092.640000001</v>
      </c>
    </row>
    <row r="960" spans="1:12">
      <c r="A960" s="180">
        <v>2008</v>
      </c>
      <c r="B960" s="180" t="s">
        <v>180</v>
      </c>
      <c r="C960" s="180" t="s">
        <v>33</v>
      </c>
      <c r="D960" s="180" t="s">
        <v>177</v>
      </c>
      <c r="E960" s="180">
        <v>85</v>
      </c>
      <c r="F960" s="180">
        <v>10114</v>
      </c>
      <c r="G960" s="180">
        <v>2068</v>
      </c>
      <c r="H960" s="180">
        <v>13225</v>
      </c>
      <c r="I960" s="180">
        <v>7152744.8700000001</v>
      </c>
      <c r="J960" s="180">
        <v>891517.49</v>
      </c>
      <c r="K960" s="180">
        <v>942581.56</v>
      </c>
      <c r="L960" s="180">
        <v>9896540.0500000007</v>
      </c>
    </row>
    <row r="961" spans="1:12">
      <c r="A961" s="180">
        <v>2008</v>
      </c>
      <c r="B961" s="180" t="s">
        <v>180</v>
      </c>
      <c r="C961" s="180" t="s">
        <v>33</v>
      </c>
      <c r="D961" s="180" t="s">
        <v>177</v>
      </c>
      <c r="E961" s="180">
        <v>90</v>
      </c>
      <c r="F961" s="180">
        <v>4299</v>
      </c>
      <c r="G961" s="180">
        <v>947</v>
      </c>
      <c r="H961" s="180">
        <v>6649</v>
      </c>
      <c r="I961" s="180">
        <v>3094638.61</v>
      </c>
      <c r="J961" s="180">
        <v>315272.13</v>
      </c>
      <c r="K961" s="180">
        <v>256624.46</v>
      </c>
      <c r="L961" s="180">
        <v>4005785.85</v>
      </c>
    </row>
    <row r="962" spans="1:12">
      <c r="A962" s="180">
        <v>2008</v>
      </c>
      <c r="B962" s="180" t="s">
        <v>180</v>
      </c>
      <c r="C962" s="180" t="s">
        <v>33</v>
      </c>
      <c r="D962" s="180" t="s">
        <v>177</v>
      </c>
      <c r="E962" s="180">
        <v>95</v>
      </c>
      <c r="F962" s="180">
        <v>1185</v>
      </c>
      <c r="G962" s="180">
        <v>162</v>
      </c>
      <c r="H962" s="180">
        <v>1699</v>
      </c>
      <c r="I962" s="180">
        <v>796029.56</v>
      </c>
      <c r="J962" s="180">
        <v>63563.33</v>
      </c>
      <c r="K962" s="180">
        <v>22177</v>
      </c>
      <c r="L962" s="180">
        <v>954472.52</v>
      </c>
    </row>
    <row r="963" spans="1:12">
      <c r="A963" s="180">
        <v>2008</v>
      </c>
      <c r="B963" s="180" t="s">
        <v>180</v>
      </c>
      <c r="C963" s="180" t="s">
        <v>34</v>
      </c>
      <c r="D963" s="180" t="s">
        <v>176</v>
      </c>
      <c r="E963" s="180">
        <v>0</v>
      </c>
      <c r="F963" s="180">
        <v>17812</v>
      </c>
      <c r="G963" s="180">
        <v>680</v>
      </c>
      <c r="H963" s="180">
        <v>2119</v>
      </c>
      <c r="I963" s="180">
        <v>922658.61</v>
      </c>
      <c r="J963" s="180">
        <v>238625.54</v>
      </c>
      <c r="K963" s="180">
        <v>11635.11</v>
      </c>
      <c r="L963" s="180">
        <v>1242919.55</v>
      </c>
    </row>
    <row r="964" spans="1:12">
      <c r="A964" s="180">
        <v>2008</v>
      </c>
      <c r="B964" s="180" t="s">
        <v>180</v>
      </c>
      <c r="C964" s="180" t="s">
        <v>34</v>
      </c>
      <c r="D964" s="180" t="s">
        <v>176</v>
      </c>
      <c r="E964" s="180">
        <v>5</v>
      </c>
      <c r="F964" s="180">
        <v>18484</v>
      </c>
      <c r="G964" s="180">
        <v>331</v>
      </c>
      <c r="H964" s="180">
        <v>382</v>
      </c>
      <c r="I964" s="180">
        <v>276355.69</v>
      </c>
      <c r="J964" s="180">
        <v>106351.13</v>
      </c>
      <c r="K964" s="180">
        <v>5834.55</v>
      </c>
      <c r="L964" s="180">
        <v>416874.79</v>
      </c>
    </row>
    <row r="965" spans="1:12">
      <c r="A965" s="180">
        <v>2008</v>
      </c>
      <c r="B965" s="180" t="s">
        <v>180</v>
      </c>
      <c r="C965" s="180" t="s">
        <v>34</v>
      </c>
      <c r="D965" s="180" t="s">
        <v>176</v>
      </c>
      <c r="E965" s="180">
        <v>10</v>
      </c>
      <c r="F965" s="180">
        <v>20867</v>
      </c>
      <c r="G965" s="180">
        <v>245</v>
      </c>
      <c r="H965" s="180">
        <v>310</v>
      </c>
      <c r="I965" s="180">
        <v>219379.1</v>
      </c>
      <c r="J965" s="180">
        <v>84881.02</v>
      </c>
      <c r="K965" s="180">
        <v>13422.47</v>
      </c>
      <c r="L965" s="180">
        <v>341481.43</v>
      </c>
    </row>
    <row r="966" spans="1:12">
      <c r="A966" s="180">
        <v>2008</v>
      </c>
      <c r="B966" s="180" t="s">
        <v>180</v>
      </c>
      <c r="C966" s="180" t="s">
        <v>34</v>
      </c>
      <c r="D966" s="180" t="s">
        <v>176</v>
      </c>
      <c r="E966" s="180">
        <v>15</v>
      </c>
      <c r="F966" s="180">
        <v>23075</v>
      </c>
      <c r="G966" s="180">
        <v>642</v>
      </c>
      <c r="H966" s="180">
        <v>1021</v>
      </c>
      <c r="I966" s="180">
        <v>894095.69</v>
      </c>
      <c r="J966" s="180">
        <v>270941.55</v>
      </c>
      <c r="K966" s="180">
        <v>140235.5</v>
      </c>
      <c r="L966" s="180">
        <v>1385413.84</v>
      </c>
    </row>
    <row r="967" spans="1:12">
      <c r="A967" s="180">
        <v>2008</v>
      </c>
      <c r="B967" s="180" t="s">
        <v>180</v>
      </c>
      <c r="C967" s="180" t="s">
        <v>34</v>
      </c>
      <c r="D967" s="180" t="s">
        <v>176</v>
      </c>
      <c r="E967" s="180">
        <v>20</v>
      </c>
      <c r="F967" s="180">
        <v>20405</v>
      </c>
      <c r="G967" s="180">
        <v>676</v>
      </c>
      <c r="H967" s="180">
        <v>1117</v>
      </c>
      <c r="I967" s="180">
        <v>831527.58</v>
      </c>
      <c r="J967" s="180">
        <v>269293.82</v>
      </c>
      <c r="K967" s="180">
        <v>110445.71</v>
      </c>
      <c r="L967" s="180">
        <v>1280980.8700000001</v>
      </c>
    </row>
    <row r="968" spans="1:12">
      <c r="A968" s="180">
        <v>2008</v>
      </c>
      <c r="B968" s="180" t="s">
        <v>180</v>
      </c>
      <c r="C968" s="180" t="s">
        <v>34</v>
      </c>
      <c r="D968" s="180" t="s">
        <v>176</v>
      </c>
      <c r="E968" s="180">
        <v>25</v>
      </c>
      <c r="F968" s="180">
        <v>14547</v>
      </c>
      <c r="G968" s="180">
        <v>411</v>
      </c>
      <c r="H968" s="180">
        <v>815</v>
      </c>
      <c r="I968" s="180">
        <v>652280.37</v>
      </c>
      <c r="J968" s="180">
        <v>207343.25</v>
      </c>
      <c r="K968" s="180">
        <v>81273.06</v>
      </c>
      <c r="L968" s="180">
        <v>1011031.67</v>
      </c>
    </row>
    <row r="969" spans="1:12">
      <c r="A969" s="180">
        <v>2008</v>
      </c>
      <c r="B969" s="180" t="s">
        <v>180</v>
      </c>
      <c r="C969" s="180" t="s">
        <v>34</v>
      </c>
      <c r="D969" s="180" t="s">
        <v>176</v>
      </c>
      <c r="E969" s="180">
        <v>30</v>
      </c>
      <c r="F969" s="180">
        <v>18226</v>
      </c>
      <c r="G969" s="180">
        <v>556</v>
      </c>
      <c r="H969" s="180">
        <v>1047</v>
      </c>
      <c r="I969" s="180">
        <v>723412.54</v>
      </c>
      <c r="J969" s="180">
        <v>245007</v>
      </c>
      <c r="K969" s="180">
        <v>164421.97</v>
      </c>
      <c r="L969" s="180">
        <v>1224588.46</v>
      </c>
    </row>
    <row r="970" spans="1:12">
      <c r="A970" s="180">
        <v>2008</v>
      </c>
      <c r="B970" s="180" t="s">
        <v>180</v>
      </c>
      <c r="C970" s="180" t="s">
        <v>34</v>
      </c>
      <c r="D970" s="180" t="s">
        <v>176</v>
      </c>
      <c r="E970" s="180">
        <v>35</v>
      </c>
      <c r="F970" s="180">
        <v>22031</v>
      </c>
      <c r="G970" s="180">
        <v>758</v>
      </c>
      <c r="H970" s="180">
        <v>1289</v>
      </c>
      <c r="I970" s="180">
        <v>867476.76</v>
      </c>
      <c r="J970" s="180">
        <v>295142.74</v>
      </c>
      <c r="K970" s="180">
        <v>181142.62</v>
      </c>
      <c r="L970" s="180">
        <v>1447779.58</v>
      </c>
    </row>
    <row r="971" spans="1:12">
      <c r="A971" s="180">
        <v>2008</v>
      </c>
      <c r="B971" s="180" t="s">
        <v>180</v>
      </c>
      <c r="C971" s="180" t="s">
        <v>34</v>
      </c>
      <c r="D971" s="180" t="s">
        <v>176</v>
      </c>
      <c r="E971" s="180">
        <v>40</v>
      </c>
      <c r="F971" s="180">
        <v>23369</v>
      </c>
      <c r="G971" s="180">
        <v>1040</v>
      </c>
      <c r="H971" s="180">
        <v>1682</v>
      </c>
      <c r="I971" s="180">
        <v>1086561.7</v>
      </c>
      <c r="J971" s="180">
        <v>398468.33</v>
      </c>
      <c r="K971" s="180">
        <v>184924.69</v>
      </c>
      <c r="L971" s="180">
        <v>1812108.72</v>
      </c>
    </row>
    <row r="972" spans="1:12">
      <c r="A972" s="180">
        <v>2008</v>
      </c>
      <c r="B972" s="180" t="s">
        <v>180</v>
      </c>
      <c r="C972" s="180" t="s">
        <v>34</v>
      </c>
      <c r="D972" s="180" t="s">
        <v>176</v>
      </c>
      <c r="E972" s="180">
        <v>45</v>
      </c>
      <c r="F972" s="180">
        <v>27784</v>
      </c>
      <c r="G972" s="180">
        <v>1481</v>
      </c>
      <c r="H972" s="180">
        <v>3168</v>
      </c>
      <c r="I972" s="180">
        <v>2056672.61</v>
      </c>
      <c r="J972" s="180">
        <v>631570.1</v>
      </c>
      <c r="K972" s="180">
        <v>375461.93</v>
      </c>
      <c r="L972" s="180">
        <v>3288934.82</v>
      </c>
    </row>
    <row r="973" spans="1:12">
      <c r="A973" s="180">
        <v>2008</v>
      </c>
      <c r="B973" s="180" t="s">
        <v>180</v>
      </c>
      <c r="C973" s="180" t="s">
        <v>34</v>
      </c>
      <c r="D973" s="180" t="s">
        <v>176</v>
      </c>
      <c r="E973" s="180">
        <v>50</v>
      </c>
      <c r="F973" s="180">
        <v>28972</v>
      </c>
      <c r="G973" s="180">
        <v>2002</v>
      </c>
      <c r="H973" s="180">
        <v>3798</v>
      </c>
      <c r="I973" s="180">
        <v>2631094.64</v>
      </c>
      <c r="J973" s="180">
        <v>831343.38</v>
      </c>
      <c r="K973" s="180">
        <v>753447.19</v>
      </c>
      <c r="L973" s="180">
        <v>4434699.3600000003</v>
      </c>
    </row>
    <row r="974" spans="1:12">
      <c r="A974" s="180">
        <v>2008</v>
      </c>
      <c r="B974" s="180" t="s">
        <v>180</v>
      </c>
      <c r="C974" s="180" t="s">
        <v>34</v>
      </c>
      <c r="D974" s="180" t="s">
        <v>176</v>
      </c>
      <c r="E974" s="180">
        <v>55</v>
      </c>
      <c r="F974" s="180">
        <v>29298</v>
      </c>
      <c r="G974" s="180">
        <v>2609</v>
      </c>
      <c r="H974" s="180">
        <v>6231</v>
      </c>
      <c r="I974" s="180">
        <v>4363778.63</v>
      </c>
      <c r="J974" s="180">
        <v>1265036.06</v>
      </c>
      <c r="K974" s="180">
        <v>1289447.3</v>
      </c>
      <c r="L974" s="180">
        <v>7233218.7000000002</v>
      </c>
    </row>
    <row r="975" spans="1:12">
      <c r="A975" s="180">
        <v>2008</v>
      </c>
      <c r="B975" s="180" t="s">
        <v>180</v>
      </c>
      <c r="C975" s="180" t="s">
        <v>34</v>
      </c>
      <c r="D975" s="180" t="s">
        <v>176</v>
      </c>
      <c r="E975" s="180">
        <v>60</v>
      </c>
      <c r="F975" s="180">
        <v>26093</v>
      </c>
      <c r="G975" s="180">
        <v>3102</v>
      </c>
      <c r="H975" s="180">
        <v>7407</v>
      </c>
      <c r="I975" s="180">
        <v>5455142.9199999999</v>
      </c>
      <c r="J975" s="180">
        <v>1505760.03</v>
      </c>
      <c r="K975" s="180">
        <v>1592937.21</v>
      </c>
      <c r="L975" s="180">
        <v>8928729.5800000001</v>
      </c>
    </row>
    <row r="976" spans="1:12">
      <c r="A976" s="180">
        <v>2008</v>
      </c>
      <c r="B976" s="180" t="s">
        <v>180</v>
      </c>
      <c r="C976" s="180" t="s">
        <v>34</v>
      </c>
      <c r="D976" s="180" t="s">
        <v>176</v>
      </c>
      <c r="E976" s="180">
        <v>65</v>
      </c>
      <c r="F976" s="180">
        <v>17539</v>
      </c>
      <c r="G976" s="180">
        <v>3167</v>
      </c>
      <c r="H976" s="180">
        <v>7858</v>
      </c>
      <c r="I976" s="180">
        <v>5410435.0499999998</v>
      </c>
      <c r="J976" s="180">
        <v>1455987.34</v>
      </c>
      <c r="K976" s="180">
        <v>1636448.77</v>
      </c>
      <c r="L976" s="180">
        <v>8823587.0299999993</v>
      </c>
    </row>
    <row r="977" spans="1:12">
      <c r="A977" s="180">
        <v>2008</v>
      </c>
      <c r="B977" s="180" t="s">
        <v>180</v>
      </c>
      <c r="C977" s="180" t="s">
        <v>34</v>
      </c>
      <c r="D977" s="180" t="s">
        <v>176</v>
      </c>
      <c r="E977" s="180">
        <v>70</v>
      </c>
      <c r="F977" s="180">
        <v>12982</v>
      </c>
      <c r="G977" s="180">
        <v>2979</v>
      </c>
      <c r="H977" s="180">
        <v>7695</v>
      </c>
      <c r="I977" s="180">
        <v>5194001.09</v>
      </c>
      <c r="J977" s="180">
        <v>1304509.4099999999</v>
      </c>
      <c r="K977" s="180">
        <v>1604254.38</v>
      </c>
      <c r="L977" s="180">
        <v>8341516.7300000004</v>
      </c>
    </row>
    <row r="978" spans="1:12">
      <c r="A978" s="180">
        <v>2008</v>
      </c>
      <c r="B978" s="180" t="s">
        <v>180</v>
      </c>
      <c r="C978" s="180" t="s">
        <v>34</v>
      </c>
      <c r="D978" s="180" t="s">
        <v>176</v>
      </c>
      <c r="E978" s="180">
        <v>75</v>
      </c>
      <c r="F978" s="180">
        <v>10354</v>
      </c>
      <c r="G978" s="180">
        <v>3085</v>
      </c>
      <c r="H978" s="180">
        <v>9353</v>
      </c>
      <c r="I978" s="180">
        <v>5500066.6399999997</v>
      </c>
      <c r="J978" s="180">
        <v>1272082.8600000001</v>
      </c>
      <c r="K978" s="180">
        <v>1808866.71</v>
      </c>
      <c r="L978" s="180">
        <v>8809406.4100000001</v>
      </c>
    </row>
    <row r="979" spans="1:12">
      <c r="A979" s="180">
        <v>2008</v>
      </c>
      <c r="B979" s="180" t="s">
        <v>180</v>
      </c>
      <c r="C979" s="180" t="s">
        <v>34</v>
      </c>
      <c r="D979" s="180" t="s">
        <v>176</v>
      </c>
      <c r="E979" s="180">
        <v>80</v>
      </c>
      <c r="F979" s="180">
        <v>6363</v>
      </c>
      <c r="G979" s="180">
        <v>1829</v>
      </c>
      <c r="H979" s="180">
        <v>7246</v>
      </c>
      <c r="I979" s="180">
        <v>3728621.46</v>
      </c>
      <c r="J979" s="180">
        <v>777433.54</v>
      </c>
      <c r="K979" s="180">
        <v>962764.53</v>
      </c>
      <c r="L979" s="180">
        <v>5628474.6399999997</v>
      </c>
    </row>
    <row r="980" spans="1:12">
      <c r="A980" s="180">
        <v>2008</v>
      </c>
      <c r="B980" s="180" t="s">
        <v>180</v>
      </c>
      <c r="C980" s="180" t="s">
        <v>34</v>
      </c>
      <c r="D980" s="180" t="s">
        <v>176</v>
      </c>
      <c r="E980" s="180">
        <v>85</v>
      </c>
      <c r="F980" s="180">
        <v>2307</v>
      </c>
      <c r="G980" s="180">
        <v>749</v>
      </c>
      <c r="H980" s="180">
        <v>3666</v>
      </c>
      <c r="I980" s="180">
        <v>1479449</v>
      </c>
      <c r="J980" s="180">
        <v>276953.57</v>
      </c>
      <c r="K980" s="180">
        <v>325566</v>
      </c>
      <c r="L980" s="180">
        <v>2119217.46</v>
      </c>
    </row>
    <row r="981" spans="1:12">
      <c r="A981" s="180">
        <v>2008</v>
      </c>
      <c r="B981" s="180" t="s">
        <v>180</v>
      </c>
      <c r="C981" s="180" t="s">
        <v>34</v>
      </c>
      <c r="D981" s="180" t="s">
        <v>176</v>
      </c>
      <c r="E981" s="180">
        <v>90</v>
      </c>
      <c r="F981" s="180">
        <v>736</v>
      </c>
      <c r="G981" s="180">
        <v>178</v>
      </c>
      <c r="H981" s="180">
        <v>1522</v>
      </c>
      <c r="I981" s="180">
        <v>495325.51</v>
      </c>
      <c r="J981" s="180">
        <v>77550.09</v>
      </c>
      <c r="K981" s="180">
        <v>55556.74</v>
      </c>
      <c r="L981" s="180">
        <v>665789.13</v>
      </c>
    </row>
    <row r="982" spans="1:12">
      <c r="A982" s="180">
        <v>2008</v>
      </c>
      <c r="B982" s="180" t="s">
        <v>180</v>
      </c>
      <c r="C982" s="180" t="s">
        <v>34</v>
      </c>
      <c r="D982" s="180" t="s">
        <v>176</v>
      </c>
      <c r="E982" s="180">
        <v>95</v>
      </c>
      <c r="F982" s="180">
        <v>142</v>
      </c>
      <c r="G982" s="180">
        <v>22</v>
      </c>
      <c r="H982" s="180">
        <v>424</v>
      </c>
      <c r="I982" s="180">
        <v>92906.99</v>
      </c>
      <c r="J982" s="180">
        <v>10048.530000000001</v>
      </c>
      <c r="K982" s="180">
        <v>7176</v>
      </c>
      <c r="L982" s="180">
        <v>119991.52</v>
      </c>
    </row>
    <row r="983" spans="1:12">
      <c r="A983" s="180">
        <v>2008</v>
      </c>
      <c r="B983" s="180" t="s">
        <v>180</v>
      </c>
      <c r="C983" s="180" t="s">
        <v>34</v>
      </c>
      <c r="D983" s="180" t="s">
        <v>177</v>
      </c>
      <c r="E983" s="180">
        <v>0</v>
      </c>
      <c r="F983" s="180">
        <v>17045</v>
      </c>
      <c r="G983" s="180">
        <v>482</v>
      </c>
      <c r="H983" s="180">
        <v>1943</v>
      </c>
      <c r="I983" s="180">
        <v>803739.64</v>
      </c>
      <c r="J983" s="180">
        <v>156576.68</v>
      </c>
      <c r="K983" s="180">
        <v>17875.7</v>
      </c>
      <c r="L983" s="180">
        <v>1031606.46</v>
      </c>
    </row>
    <row r="984" spans="1:12">
      <c r="A984" s="180">
        <v>2008</v>
      </c>
      <c r="B984" s="180" t="s">
        <v>180</v>
      </c>
      <c r="C984" s="180" t="s">
        <v>34</v>
      </c>
      <c r="D984" s="180" t="s">
        <v>177</v>
      </c>
      <c r="E984" s="180">
        <v>5</v>
      </c>
      <c r="F984" s="180">
        <v>17557</v>
      </c>
      <c r="G984" s="180">
        <v>211</v>
      </c>
      <c r="H984" s="180">
        <v>227</v>
      </c>
      <c r="I984" s="180">
        <v>172456.48</v>
      </c>
      <c r="J984" s="180">
        <v>70314.52</v>
      </c>
      <c r="K984" s="180">
        <v>9189</v>
      </c>
      <c r="L984" s="180">
        <v>270602.95</v>
      </c>
    </row>
    <row r="985" spans="1:12">
      <c r="A985" s="180">
        <v>2008</v>
      </c>
      <c r="B985" s="180" t="s">
        <v>180</v>
      </c>
      <c r="C985" s="180" t="s">
        <v>34</v>
      </c>
      <c r="D985" s="180" t="s">
        <v>177</v>
      </c>
      <c r="E985" s="180">
        <v>10</v>
      </c>
      <c r="F985" s="180">
        <v>19863</v>
      </c>
      <c r="G985" s="180">
        <v>227</v>
      </c>
      <c r="H985" s="180">
        <v>370</v>
      </c>
      <c r="I985" s="180">
        <v>212900.99</v>
      </c>
      <c r="J985" s="180">
        <v>79034.86</v>
      </c>
      <c r="K985" s="180">
        <v>25200.400000000001</v>
      </c>
      <c r="L985" s="180">
        <v>346665.64</v>
      </c>
    </row>
    <row r="986" spans="1:12">
      <c r="A986" s="180">
        <v>2008</v>
      </c>
      <c r="B986" s="180" t="s">
        <v>180</v>
      </c>
      <c r="C986" s="180" t="s">
        <v>34</v>
      </c>
      <c r="D986" s="180" t="s">
        <v>177</v>
      </c>
      <c r="E986" s="180">
        <v>15</v>
      </c>
      <c r="F986" s="180">
        <v>21708</v>
      </c>
      <c r="G986" s="180">
        <v>677</v>
      </c>
      <c r="H986" s="180">
        <v>1091</v>
      </c>
      <c r="I986" s="180">
        <v>775442.13</v>
      </c>
      <c r="J986" s="180">
        <v>225491.41</v>
      </c>
      <c r="K986" s="180">
        <v>116674.17</v>
      </c>
      <c r="L986" s="180">
        <v>1198909.8700000001</v>
      </c>
    </row>
    <row r="987" spans="1:12">
      <c r="A987" s="180">
        <v>2008</v>
      </c>
      <c r="B987" s="180" t="s">
        <v>180</v>
      </c>
      <c r="C987" s="180" t="s">
        <v>34</v>
      </c>
      <c r="D987" s="180" t="s">
        <v>177</v>
      </c>
      <c r="E987" s="180">
        <v>20</v>
      </c>
      <c r="F987" s="180">
        <v>20685</v>
      </c>
      <c r="G987" s="180">
        <v>899</v>
      </c>
      <c r="H987" s="180">
        <v>1815</v>
      </c>
      <c r="I987" s="180">
        <v>1311111.81</v>
      </c>
      <c r="J987" s="180">
        <v>360869.63</v>
      </c>
      <c r="K987" s="180">
        <v>113019.82</v>
      </c>
      <c r="L987" s="180">
        <v>1922453.32</v>
      </c>
    </row>
    <row r="988" spans="1:12">
      <c r="A988" s="180">
        <v>2008</v>
      </c>
      <c r="B988" s="180" t="s">
        <v>180</v>
      </c>
      <c r="C988" s="180" t="s">
        <v>34</v>
      </c>
      <c r="D988" s="180" t="s">
        <v>177</v>
      </c>
      <c r="E988" s="180">
        <v>25</v>
      </c>
      <c r="F988" s="180">
        <v>17076</v>
      </c>
      <c r="G988" s="180">
        <v>1237</v>
      </c>
      <c r="H988" s="180">
        <v>3085</v>
      </c>
      <c r="I988" s="180">
        <v>2069569.26</v>
      </c>
      <c r="J988" s="180">
        <v>642969.41</v>
      </c>
      <c r="K988" s="180">
        <v>60434.35</v>
      </c>
      <c r="L988" s="180">
        <v>3207551.36</v>
      </c>
    </row>
    <row r="989" spans="1:12">
      <c r="A989" s="180">
        <v>2008</v>
      </c>
      <c r="B989" s="180" t="s">
        <v>180</v>
      </c>
      <c r="C989" s="180" t="s">
        <v>34</v>
      </c>
      <c r="D989" s="180" t="s">
        <v>177</v>
      </c>
      <c r="E989" s="180">
        <v>30</v>
      </c>
      <c r="F989" s="180">
        <v>20236</v>
      </c>
      <c r="G989" s="180">
        <v>1872</v>
      </c>
      <c r="H989" s="180">
        <v>5423</v>
      </c>
      <c r="I989" s="180">
        <v>3747118.52</v>
      </c>
      <c r="J989" s="180">
        <v>1133861.96</v>
      </c>
      <c r="K989" s="180">
        <v>218800.89</v>
      </c>
      <c r="L989" s="180">
        <v>5475452.3399999999</v>
      </c>
    </row>
    <row r="990" spans="1:12">
      <c r="A990" s="180">
        <v>2008</v>
      </c>
      <c r="B990" s="180" t="s">
        <v>180</v>
      </c>
      <c r="C990" s="180" t="s">
        <v>34</v>
      </c>
      <c r="D990" s="180" t="s">
        <v>177</v>
      </c>
      <c r="E990" s="180">
        <v>35</v>
      </c>
      <c r="F990" s="180">
        <v>24645</v>
      </c>
      <c r="G990" s="180">
        <v>1813</v>
      </c>
      <c r="H990" s="180">
        <v>4464</v>
      </c>
      <c r="I990" s="180">
        <v>3167706.56</v>
      </c>
      <c r="J990" s="180">
        <v>1017298.22</v>
      </c>
      <c r="K990" s="180">
        <v>241692.63</v>
      </c>
      <c r="L990" s="180">
        <v>4747615.05</v>
      </c>
    </row>
    <row r="991" spans="1:12">
      <c r="A991" s="180">
        <v>2008</v>
      </c>
      <c r="B991" s="180" t="s">
        <v>180</v>
      </c>
      <c r="C991" s="180" t="s">
        <v>34</v>
      </c>
      <c r="D991" s="180" t="s">
        <v>177</v>
      </c>
      <c r="E991" s="180">
        <v>40</v>
      </c>
      <c r="F991" s="180">
        <v>25941</v>
      </c>
      <c r="G991" s="180">
        <v>1601</v>
      </c>
      <c r="H991" s="180">
        <v>3195</v>
      </c>
      <c r="I991" s="180">
        <v>2324328.42</v>
      </c>
      <c r="J991" s="180">
        <v>753719.21</v>
      </c>
      <c r="K991" s="180">
        <v>276110.31</v>
      </c>
      <c r="L991" s="180">
        <v>3646340.87</v>
      </c>
    </row>
    <row r="992" spans="1:12">
      <c r="A992" s="180">
        <v>2008</v>
      </c>
      <c r="B992" s="180" t="s">
        <v>180</v>
      </c>
      <c r="C992" s="180" t="s">
        <v>34</v>
      </c>
      <c r="D992" s="180" t="s">
        <v>177</v>
      </c>
      <c r="E992" s="180">
        <v>45</v>
      </c>
      <c r="F992" s="180">
        <v>30589</v>
      </c>
      <c r="G992" s="180">
        <v>2164</v>
      </c>
      <c r="H992" s="180">
        <v>4702</v>
      </c>
      <c r="I992" s="180">
        <v>3239107.87</v>
      </c>
      <c r="J992" s="180">
        <v>936735.07</v>
      </c>
      <c r="K992" s="180">
        <v>655427.44999999995</v>
      </c>
      <c r="L992" s="180">
        <v>5247440.57</v>
      </c>
    </row>
    <row r="993" spans="1:12">
      <c r="A993" s="180">
        <v>2008</v>
      </c>
      <c r="B993" s="180" t="s">
        <v>180</v>
      </c>
      <c r="C993" s="180" t="s">
        <v>34</v>
      </c>
      <c r="D993" s="180" t="s">
        <v>177</v>
      </c>
      <c r="E993" s="180">
        <v>50</v>
      </c>
      <c r="F993" s="180">
        <v>31979</v>
      </c>
      <c r="G993" s="180">
        <v>2715</v>
      </c>
      <c r="H993" s="180">
        <v>5709</v>
      </c>
      <c r="I993" s="180">
        <v>3841624.63</v>
      </c>
      <c r="J993" s="180">
        <v>1162858.07</v>
      </c>
      <c r="K993" s="180">
        <v>798341.38</v>
      </c>
      <c r="L993" s="180">
        <v>6202406.6399999997</v>
      </c>
    </row>
    <row r="994" spans="1:12">
      <c r="A994" s="180">
        <v>2008</v>
      </c>
      <c r="B994" s="180" t="s">
        <v>180</v>
      </c>
      <c r="C994" s="180" t="s">
        <v>34</v>
      </c>
      <c r="D994" s="180" t="s">
        <v>177</v>
      </c>
      <c r="E994" s="180">
        <v>55</v>
      </c>
      <c r="F994" s="180">
        <v>31685</v>
      </c>
      <c r="G994" s="180">
        <v>2877</v>
      </c>
      <c r="H994" s="180">
        <v>6241</v>
      </c>
      <c r="I994" s="180">
        <v>4188035.17</v>
      </c>
      <c r="J994" s="180">
        <v>1289185.97</v>
      </c>
      <c r="K994" s="180">
        <v>938255.1</v>
      </c>
      <c r="L994" s="180">
        <v>6742209.29</v>
      </c>
    </row>
    <row r="995" spans="1:12">
      <c r="A995" s="180">
        <v>2008</v>
      </c>
      <c r="B995" s="180" t="s">
        <v>180</v>
      </c>
      <c r="C995" s="180" t="s">
        <v>34</v>
      </c>
      <c r="D995" s="180" t="s">
        <v>177</v>
      </c>
      <c r="E995" s="180">
        <v>60</v>
      </c>
      <c r="F995" s="180">
        <v>26991</v>
      </c>
      <c r="G995" s="180">
        <v>3190</v>
      </c>
      <c r="H995" s="180">
        <v>7999</v>
      </c>
      <c r="I995" s="180">
        <v>5251410.1399999997</v>
      </c>
      <c r="J995" s="180">
        <v>1461506.94</v>
      </c>
      <c r="K995" s="180">
        <v>1368249.66</v>
      </c>
      <c r="L995" s="180">
        <v>8386611.25</v>
      </c>
    </row>
    <row r="996" spans="1:12">
      <c r="A996" s="180">
        <v>2008</v>
      </c>
      <c r="B996" s="180" t="s">
        <v>180</v>
      </c>
      <c r="C996" s="180" t="s">
        <v>34</v>
      </c>
      <c r="D996" s="180" t="s">
        <v>177</v>
      </c>
      <c r="E996" s="180">
        <v>65</v>
      </c>
      <c r="F996" s="180">
        <v>18228</v>
      </c>
      <c r="G996" s="180">
        <v>2563</v>
      </c>
      <c r="H996" s="180">
        <v>6821</v>
      </c>
      <c r="I996" s="180">
        <v>4569348.88</v>
      </c>
      <c r="J996" s="180">
        <v>1231598.73</v>
      </c>
      <c r="K996" s="180">
        <v>1239459.1000000001</v>
      </c>
      <c r="L996" s="180">
        <v>7329126.8200000003</v>
      </c>
    </row>
    <row r="997" spans="1:12">
      <c r="A997" s="180">
        <v>2008</v>
      </c>
      <c r="B997" s="180" t="s">
        <v>180</v>
      </c>
      <c r="C997" s="180" t="s">
        <v>34</v>
      </c>
      <c r="D997" s="180" t="s">
        <v>177</v>
      </c>
      <c r="E997" s="180">
        <v>70</v>
      </c>
      <c r="F997" s="180">
        <v>13803</v>
      </c>
      <c r="G997" s="180">
        <v>2598</v>
      </c>
      <c r="H997" s="180">
        <v>8093</v>
      </c>
      <c r="I997" s="180">
        <v>4763655.75</v>
      </c>
      <c r="J997" s="180">
        <v>1153654.27</v>
      </c>
      <c r="K997" s="180">
        <v>1241169.48</v>
      </c>
      <c r="L997" s="180">
        <v>7355763.6200000001</v>
      </c>
    </row>
    <row r="998" spans="1:12">
      <c r="A998" s="180">
        <v>2008</v>
      </c>
      <c r="B998" s="180" t="s">
        <v>180</v>
      </c>
      <c r="C998" s="180" t="s">
        <v>34</v>
      </c>
      <c r="D998" s="180" t="s">
        <v>177</v>
      </c>
      <c r="E998" s="180">
        <v>75</v>
      </c>
      <c r="F998" s="180">
        <v>12241</v>
      </c>
      <c r="G998" s="180">
        <v>2573</v>
      </c>
      <c r="H998" s="180">
        <v>9386</v>
      </c>
      <c r="I998" s="180">
        <v>5014597.3</v>
      </c>
      <c r="J998" s="180">
        <v>1146767.1299999999</v>
      </c>
      <c r="K998" s="180">
        <v>1435137.67</v>
      </c>
      <c r="L998" s="180">
        <v>7786997.1900000004</v>
      </c>
    </row>
    <row r="999" spans="1:12">
      <c r="A999" s="180">
        <v>2008</v>
      </c>
      <c r="B999" s="180" t="s">
        <v>180</v>
      </c>
      <c r="C999" s="180" t="s">
        <v>34</v>
      </c>
      <c r="D999" s="180" t="s">
        <v>177</v>
      </c>
      <c r="E999" s="180">
        <v>80</v>
      </c>
      <c r="F999" s="180">
        <v>10071</v>
      </c>
      <c r="G999" s="180">
        <v>2119</v>
      </c>
      <c r="H999" s="180">
        <v>11607</v>
      </c>
      <c r="I999" s="180">
        <v>5523042.5</v>
      </c>
      <c r="J999" s="180">
        <v>990881.23</v>
      </c>
      <c r="K999" s="180">
        <v>971636.75</v>
      </c>
      <c r="L999" s="180">
        <v>7812447.9400000004</v>
      </c>
    </row>
    <row r="1000" spans="1:12">
      <c r="A1000" s="180">
        <v>2008</v>
      </c>
      <c r="B1000" s="180" t="s">
        <v>180</v>
      </c>
      <c r="C1000" s="180" t="s">
        <v>34</v>
      </c>
      <c r="D1000" s="180" t="s">
        <v>177</v>
      </c>
      <c r="E1000" s="180">
        <v>85</v>
      </c>
      <c r="F1000" s="180">
        <v>5911</v>
      </c>
      <c r="G1000" s="180">
        <v>1220</v>
      </c>
      <c r="H1000" s="180">
        <v>9190</v>
      </c>
      <c r="I1000" s="180">
        <v>3735365.43</v>
      </c>
      <c r="J1000" s="180">
        <v>579371.98</v>
      </c>
      <c r="K1000" s="180">
        <v>458362.48</v>
      </c>
      <c r="L1000" s="180">
        <v>4986279.22</v>
      </c>
    </row>
    <row r="1001" spans="1:12">
      <c r="A1001" s="180">
        <v>2008</v>
      </c>
      <c r="B1001" s="180" t="s">
        <v>180</v>
      </c>
      <c r="C1001" s="180" t="s">
        <v>34</v>
      </c>
      <c r="D1001" s="180" t="s">
        <v>177</v>
      </c>
      <c r="E1001" s="180">
        <v>90</v>
      </c>
      <c r="F1001" s="180">
        <v>2415</v>
      </c>
      <c r="G1001" s="180">
        <v>546</v>
      </c>
      <c r="H1001" s="180">
        <v>5576</v>
      </c>
      <c r="I1001" s="180">
        <v>1967230.72</v>
      </c>
      <c r="J1001" s="180">
        <v>234822.81</v>
      </c>
      <c r="K1001" s="180">
        <v>213482.51</v>
      </c>
      <c r="L1001" s="180">
        <v>2532978.4900000002</v>
      </c>
    </row>
    <row r="1002" spans="1:12">
      <c r="A1002" s="180">
        <v>2008</v>
      </c>
      <c r="B1002" s="180" t="s">
        <v>180</v>
      </c>
      <c r="C1002" s="180" t="s">
        <v>34</v>
      </c>
      <c r="D1002" s="180" t="s">
        <v>177</v>
      </c>
      <c r="E1002" s="180">
        <v>95</v>
      </c>
      <c r="F1002" s="180">
        <v>723</v>
      </c>
      <c r="G1002" s="180">
        <v>160</v>
      </c>
      <c r="H1002" s="180">
        <v>2148</v>
      </c>
      <c r="I1002" s="180">
        <v>581582.97</v>
      </c>
      <c r="J1002" s="180">
        <v>56840.86</v>
      </c>
      <c r="K1002" s="180">
        <v>15703</v>
      </c>
      <c r="L1002" s="180">
        <v>688844.62</v>
      </c>
    </row>
    <row r="1003" spans="1:12">
      <c r="A1003" s="180">
        <v>2008</v>
      </c>
      <c r="B1003" s="180" t="s">
        <v>180</v>
      </c>
      <c r="C1003" s="180" t="s">
        <v>35</v>
      </c>
      <c r="D1003" s="180" t="s">
        <v>176</v>
      </c>
      <c r="E1003" s="180">
        <v>0</v>
      </c>
      <c r="F1003" s="180">
        <v>31921</v>
      </c>
      <c r="G1003" s="180">
        <v>1370</v>
      </c>
      <c r="H1003" s="180">
        <v>3525</v>
      </c>
      <c r="I1003" s="180">
        <v>1779317.38</v>
      </c>
      <c r="J1003" s="180">
        <v>307990.7</v>
      </c>
      <c r="K1003" s="180">
        <v>10455.51</v>
      </c>
      <c r="L1003" s="180">
        <v>2313608.15</v>
      </c>
    </row>
    <row r="1004" spans="1:12">
      <c r="A1004" s="180">
        <v>2008</v>
      </c>
      <c r="B1004" s="180" t="s">
        <v>180</v>
      </c>
      <c r="C1004" s="180" t="s">
        <v>35</v>
      </c>
      <c r="D1004" s="180" t="s">
        <v>176</v>
      </c>
      <c r="E1004" s="180">
        <v>5</v>
      </c>
      <c r="F1004" s="180">
        <v>32213</v>
      </c>
      <c r="G1004" s="180">
        <v>458</v>
      </c>
      <c r="H1004" s="180">
        <v>611</v>
      </c>
      <c r="I1004" s="180">
        <v>441847.35</v>
      </c>
      <c r="J1004" s="180">
        <v>117179.94</v>
      </c>
      <c r="K1004" s="180">
        <v>18310.099999999999</v>
      </c>
      <c r="L1004" s="180">
        <v>1160572.6299999999</v>
      </c>
    </row>
    <row r="1005" spans="1:12">
      <c r="A1005" s="180">
        <v>2008</v>
      </c>
      <c r="B1005" s="180" t="s">
        <v>180</v>
      </c>
      <c r="C1005" s="180" t="s">
        <v>35</v>
      </c>
      <c r="D1005" s="180" t="s">
        <v>176</v>
      </c>
      <c r="E1005" s="180">
        <v>10</v>
      </c>
      <c r="F1005" s="180">
        <v>35450</v>
      </c>
      <c r="G1005" s="180">
        <v>395</v>
      </c>
      <c r="H1005" s="180">
        <v>551</v>
      </c>
      <c r="I1005" s="180">
        <v>435456.7</v>
      </c>
      <c r="J1005" s="180">
        <v>111067.52</v>
      </c>
      <c r="K1005" s="180">
        <v>24043.51</v>
      </c>
      <c r="L1005" s="180">
        <v>623607.30000000005</v>
      </c>
    </row>
    <row r="1006" spans="1:12">
      <c r="A1006" s="180">
        <v>2008</v>
      </c>
      <c r="B1006" s="180" t="s">
        <v>180</v>
      </c>
      <c r="C1006" s="180" t="s">
        <v>35</v>
      </c>
      <c r="D1006" s="180" t="s">
        <v>176</v>
      </c>
      <c r="E1006" s="180">
        <v>15</v>
      </c>
      <c r="F1006" s="180">
        <v>37282</v>
      </c>
      <c r="G1006" s="180">
        <v>995</v>
      </c>
      <c r="H1006" s="180">
        <v>1786</v>
      </c>
      <c r="I1006" s="180">
        <v>1422781.75</v>
      </c>
      <c r="J1006" s="180">
        <v>312387.09999999998</v>
      </c>
      <c r="K1006" s="180">
        <v>249153.61</v>
      </c>
      <c r="L1006" s="180">
        <v>2201255.7999999998</v>
      </c>
    </row>
    <row r="1007" spans="1:12">
      <c r="A1007" s="180">
        <v>2008</v>
      </c>
      <c r="B1007" s="180" t="s">
        <v>180</v>
      </c>
      <c r="C1007" s="180" t="s">
        <v>35</v>
      </c>
      <c r="D1007" s="180" t="s">
        <v>176</v>
      </c>
      <c r="E1007" s="180">
        <v>20</v>
      </c>
      <c r="F1007" s="180">
        <v>30184</v>
      </c>
      <c r="G1007" s="180">
        <v>772</v>
      </c>
      <c r="H1007" s="180">
        <v>1635</v>
      </c>
      <c r="I1007" s="180">
        <v>1237687.6200000001</v>
      </c>
      <c r="J1007" s="180">
        <v>288928.05</v>
      </c>
      <c r="K1007" s="180">
        <v>222101</v>
      </c>
      <c r="L1007" s="180">
        <v>2286055.25</v>
      </c>
    </row>
    <row r="1008" spans="1:12">
      <c r="A1008" s="180">
        <v>2008</v>
      </c>
      <c r="B1008" s="180" t="s">
        <v>180</v>
      </c>
      <c r="C1008" s="180" t="s">
        <v>35</v>
      </c>
      <c r="D1008" s="180" t="s">
        <v>176</v>
      </c>
      <c r="E1008" s="180">
        <v>25</v>
      </c>
      <c r="F1008" s="180">
        <v>27719</v>
      </c>
      <c r="G1008" s="180">
        <v>623</v>
      </c>
      <c r="H1008" s="180">
        <v>1332</v>
      </c>
      <c r="I1008" s="180">
        <v>968560.5</v>
      </c>
      <c r="J1008" s="180">
        <v>237363.49</v>
      </c>
      <c r="K1008" s="180">
        <v>136820.12</v>
      </c>
      <c r="L1008" s="180">
        <v>1623796.35</v>
      </c>
    </row>
    <row r="1009" spans="1:12">
      <c r="A1009" s="180">
        <v>2008</v>
      </c>
      <c r="B1009" s="180" t="s">
        <v>180</v>
      </c>
      <c r="C1009" s="180" t="s">
        <v>35</v>
      </c>
      <c r="D1009" s="180" t="s">
        <v>176</v>
      </c>
      <c r="E1009" s="180">
        <v>30</v>
      </c>
      <c r="F1009" s="180">
        <v>33078</v>
      </c>
      <c r="G1009" s="180">
        <v>787</v>
      </c>
      <c r="H1009" s="180">
        <v>1477</v>
      </c>
      <c r="I1009" s="180">
        <v>1178996.08</v>
      </c>
      <c r="J1009" s="180">
        <v>320639.03000000003</v>
      </c>
      <c r="K1009" s="180">
        <v>360808.75</v>
      </c>
      <c r="L1009" s="180">
        <v>2131149.33</v>
      </c>
    </row>
    <row r="1010" spans="1:12">
      <c r="A1010" s="180">
        <v>2008</v>
      </c>
      <c r="B1010" s="180" t="s">
        <v>180</v>
      </c>
      <c r="C1010" s="180" t="s">
        <v>35</v>
      </c>
      <c r="D1010" s="180" t="s">
        <v>176</v>
      </c>
      <c r="E1010" s="180">
        <v>35</v>
      </c>
      <c r="F1010" s="180">
        <v>39289</v>
      </c>
      <c r="G1010" s="180">
        <v>1191</v>
      </c>
      <c r="H1010" s="180">
        <v>2198</v>
      </c>
      <c r="I1010" s="180">
        <v>1733992.39</v>
      </c>
      <c r="J1010" s="180">
        <v>423922.74</v>
      </c>
      <c r="K1010" s="180">
        <v>345424.94</v>
      </c>
      <c r="L1010" s="180">
        <v>2854950.11</v>
      </c>
    </row>
    <row r="1011" spans="1:12">
      <c r="A1011" s="180">
        <v>2008</v>
      </c>
      <c r="B1011" s="180" t="s">
        <v>180</v>
      </c>
      <c r="C1011" s="180" t="s">
        <v>35</v>
      </c>
      <c r="D1011" s="180" t="s">
        <v>176</v>
      </c>
      <c r="E1011" s="180">
        <v>40</v>
      </c>
      <c r="F1011" s="180">
        <v>39111</v>
      </c>
      <c r="G1011" s="180">
        <v>1322</v>
      </c>
      <c r="H1011" s="180">
        <v>2399</v>
      </c>
      <c r="I1011" s="180">
        <v>1961060.37</v>
      </c>
      <c r="J1011" s="180">
        <v>542172.26</v>
      </c>
      <c r="K1011" s="180">
        <v>404355.62</v>
      </c>
      <c r="L1011" s="180">
        <v>3296737.41</v>
      </c>
    </row>
    <row r="1012" spans="1:12">
      <c r="A1012" s="180">
        <v>2008</v>
      </c>
      <c r="B1012" s="180" t="s">
        <v>180</v>
      </c>
      <c r="C1012" s="180" t="s">
        <v>35</v>
      </c>
      <c r="D1012" s="180" t="s">
        <v>176</v>
      </c>
      <c r="E1012" s="180">
        <v>45</v>
      </c>
      <c r="F1012" s="180">
        <v>42869</v>
      </c>
      <c r="G1012" s="180">
        <v>1750</v>
      </c>
      <c r="H1012" s="180">
        <v>3131</v>
      </c>
      <c r="I1012" s="180">
        <v>2773407.96</v>
      </c>
      <c r="J1012" s="180">
        <v>738378.69</v>
      </c>
      <c r="K1012" s="180">
        <v>753345.82</v>
      </c>
      <c r="L1012" s="180">
        <v>4758570.87</v>
      </c>
    </row>
    <row r="1013" spans="1:12">
      <c r="A1013" s="180">
        <v>2008</v>
      </c>
      <c r="B1013" s="180" t="s">
        <v>180</v>
      </c>
      <c r="C1013" s="180" t="s">
        <v>35</v>
      </c>
      <c r="D1013" s="180" t="s">
        <v>176</v>
      </c>
      <c r="E1013" s="180">
        <v>50</v>
      </c>
      <c r="F1013" s="180">
        <v>41975</v>
      </c>
      <c r="G1013" s="180">
        <v>2513</v>
      </c>
      <c r="H1013" s="180">
        <v>4820</v>
      </c>
      <c r="I1013" s="180">
        <v>4186445.72</v>
      </c>
      <c r="J1013" s="180">
        <v>1012147.07</v>
      </c>
      <c r="K1013" s="180">
        <v>974114.13</v>
      </c>
      <c r="L1013" s="180">
        <v>6791298.8200000003</v>
      </c>
    </row>
    <row r="1014" spans="1:12">
      <c r="A1014" s="180">
        <v>2008</v>
      </c>
      <c r="B1014" s="180" t="s">
        <v>180</v>
      </c>
      <c r="C1014" s="180" t="s">
        <v>35</v>
      </c>
      <c r="D1014" s="180" t="s">
        <v>176</v>
      </c>
      <c r="E1014" s="180">
        <v>55</v>
      </c>
      <c r="F1014" s="180">
        <v>40311</v>
      </c>
      <c r="G1014" s="180">
        <v>3308</v>
      </c>
      <c r="H1014" s="180">
        <v>6911</v>
      </c>
      <c r="I1014" s="180">
        <v>5660011.8799999999</v>
      </c>
      <c r="J1014" s="180">
        <v>1441957.57</v>
      </c>
      <c r="K1014" s="180">
        <v>1468450.98</v>
      </c>
      <c r="L1014" s="180">
        <v>9404195.5999999996</v>
      </c>
    </row>
    <row r="1015" spans="1:12">
      <c r="A1015" s="180">
        <v>2008</v>
      </c>
      <c r="B1015" s="180" t="s">
        <v>180</v>
      </c>
      <c r="C1015" s="180" t="s">
        <v>35</v>
      </c>
      <c r="D1015" s="180" t="s">
        <v>176</v>
      </c>
      <c r="E1015" s="180">
        <v>60</v>
      </c>
      <c r="F1015" s="180">
        <v>33195</v>
      </c>
      <c r="G1015" s="180">
        <v>3597</v>
      </c>
      <c r="H1015" s="180">
        <v>7246</v>
      </c>
      <c r="I1015" s="180">
        <v>6493159.7599999998</v>
      </c>
      <c r="J1015" s="180">
        <v>1657812.37</v>
      </c>
      <c r="K1015" s="180">
        <v>2084603.36</v>
      </c>
      <c r="L1015" s="180">
        <v>11109080.529999999</v>
      </c>
    </row>
    <row r="1016" spans="1:12">
      <c r="A1016" s="180">
        <v>2008</v>
      </c>
      <c r="B1016" s="180" t="s">
        <v>180</v>
      </c>
      <c r="C1016" s="180" t="s">
        <v>35</v>
      </c>
      <c r="D1016" s="180" t="s">
        <v>176</v>
      </c>
      <c r="E1016" s="180">
        <v>65</v>
      </c>
      <c r="F1016" s="180">
        <v>22235</v>
      </c>
      <c r="G1016" s="180">
        <v>3317</v>
      </c>
      <c r="H1016" s="180">
        <v>7835</v>
      </c>
      <c r="I1016" s="180">
        <v>6488619.4500000002</v>
      </c>
      <c r="J1016" s="180">
        <v>1610615.94</v>
      </c>
      <c r="K1016" s="180">
        <v>1854399.66</v>
      </c>
      <c r="L1016" s="180">
        <v>10989111.1</v>
      </c>
    </row>
    <row r="1017" spans="1:12">
      <c r="A1017" s="180">
        <v>2008</v>
      </c>
      <c r="B1017" s="180" t="s">
        <v>180</v>
      </c>
      <c r="C1017" s="180" t="s">
        <v>35</v>
      </c>
      <c r="D1017" s="180" t="s">
        <v>176</v>
      </c>
      <c r="E1017" s="180">
        <v>70</v>
      </c>
      <c r="F1017" s="180">
        <v>15343</v>
      </c>
      <c r="G1017" s="180">
        <v>2767</v>
      </c>
      <c r="H1017" s="180">
        <v>7529</v>
      </c>
      <c r="I1017" s="180">
        <v>5937843.2400000002</v>
      </c>
      <c r="J1017" s="180">
        <v>1460331.76</v>
      </c>
      <c r="K1017" s="180">
        <v>1809169.93</v>
      </c>
      <c r="L1017" s="180">
        <v>9754654.3000000007</v>
      </c>
    </row>
    <row r="1018" spans="1:12">
      <c r="A1018" s="180">
        <v>2008</v>
      </c>
      <c r="B1018" s="180" t="s">
        <v>180</v>
      </c>
      <c r="C1018" s="180" t="s">
        <v>35</v>
      </c>
      <c r="D1018" s="180" t="s">
        <v>176</v>
      </c>
      <c r="E1018" s="180">
        <v>75</v>
      </c>
      <c r="F1018" s="180">
        <v>11286</v>
      </c>
      <c r="G1018" s="180">
        <v>2473</v>
      </c>
      <c r="H1018" s="180">
        <v>7952</v>
      </c>
      <c r="I1018" s="180">
        <v>5892174.1500000004</v>
      </c>
      <c r="J1018" s="180">
        <v>1354784.55</v>
      </c>
      <c r="K1018" s="180">
        <v>1629488.67</v>
      </c>
      <c r="L1018" s="180">
        <v>9319879.0800000001</v>
      </c>
    </row>
    <row r="1019" spans="1:12">
      <c r="A1019" s="180">
        <v>2008</v>
      </c>
      <c r="B1019" s="180" t="s">
        <v>180</v>
      </c>
      <c r="C1019" s="180" t="s">
        <v>35</v>
      </c>
      <c r="D1019" s="180" t="s">
        <v>176</v>
      </c>
      <c r="E1019" s="180">
        <v>80</v>
      </c>
      <c r="F1019" s="180">
        <v>6188</v>
      </c>
      <c r="G1019" s="180">
        <v>1335</v>
      </c>
      <c r="H1019" s="180">
        <v>5618</v>
      </c>
      <c r="I1019" s="180">
        <v>3566470.12</v>
      </c>
      <c r="J1019" s="180">
        <v>676298.05</v>
      </c>
      <c r="K1019" s="180">
        <v>681752.34</v>
      </c>
      <c r="L1019" s="180">
        <v>5158405.0199999996</v>
      </c>
    </row>
    <row r="1020" spans="1:12">
      <c r="A1020" s="180">
        <v>2008</v>
      </c>
      <c r="B1020" s="180" t="s">
        <v>180</v>
      </c>
      <c r="C1020" s="180" t="s">
        <v>35</v>
      </c>
      <c r="D1020" s="180" t="s">
        <v>176</v>
      </c>
      <c r="E1020" s="180">
        <v>85</v>
      </c>
      <c r="F1020" s="180">
        <v>2133</v>
      </c>
      <c r="G1020" s="180">
        <v>407</v>
      </c>
      <c r="H1020" s="180">
        <v>2343</v>
      </c>
      <c r="I1020" s="180">
        <v>1293471.3600000001</v>
      </c>
      <c r="J1020" s="180">
        <v>212449.46</v>
      </c>
      <c r="K1020" s="180">
        <v>258107.75</v>
      </c>
      <c r="L1020" s="180">
        <v>1851159.09</v>
      </c>
    </row>
    <row r="1021" spans="1:12">
      <c r="A1021" s="180">
        <v>2008</v>
      </c>
      <c r="B1021" s="180" t="s">
        <v>180</v>
      </c>
      <c r="C1021" s="180" t="s">
        <v>35</v>
      </c>
      <c r="D1021" s="180" t="s">
        <v>176</v>
      </c>
      <c r="E1021" s="180">
        <v>90</v>
      </c>
      <c r="F1021" s="180">
        <v>660</v>
      </c>
      <c r="G1021" s="180">
        <v>164</v>
      </c>
      <c r="H1021" s="180">
        <v>996</v>
      </c>
      <c r="I1021" s="180">
        <v>455471.84</v>
      </c>
      <c r="J1021" s="180">
        <v>52597.63</v>
      </c>
      <c r="K1021" s="180">
        <v>34931</v>
      </c>
      <c r="L1021" s="180">
        <v>569153.4</v>
      </c>
    </row>
    <row r="1022" spans="1:12">
      <c r="A1022" s="180">
        <v>2008</v>
      </c>
      <c r="B1022" s="180" t="s">
        <v>180</v>
      </c>
      <c r="C1022" s="180" t="s">
        <v>35</v>
      </c>
      <c r="D1022" s="180" t="s">
        <v>176</v>
      </c>
      <c r="E1022" s="180">
        <v>95</v>
      </c>
      <c r="F1022" s="180">
        <v>152</v>
      </c>
      <c r="G1022" s="180">
        <v>19</v>
      </c>
      <c r="H1022" s="180">
        <v>303</v>
      </c>
      <c r="I1022" s="180">
        <v>80765.649999999994</v>
      </c>
      <c r="J1022" s="180">
        <v>6251.4</v>
      </c>
      <c r="K1022" s="180">
        <v>692</v>
      </c>
      <c r="L1022" s="180">
        <v>98116.45</v>
      </c>
    </row>
    <row r="1023" spans="1:12">
      <c r="A1023" s="180">
        <v>2008</v>
      </c>
      <c r="B1023" s="180" t="s">
        <v>180</v>
      </c>
      <c r="C1023" s="180" t="s">
        <v>35</v>
      </c>
      <c r="D1023" s="180" t="s">
        <v>177</v>
      </c>
      <c r="E1023" s="180">
        <v>0</v>
      </c>
      <c r="F1023" s="180">
        <v>30312</v>
      </c>
      <c r="G1023" s="180">
        <v>842</v>
      </c>
      <c r="H1023" s="180">
        <v>2416</v>
      </c>
      <c r="I1023" s="180">
        <v>1197676.95</v>
      </c>
      <c r="J1023" s="180">
        <v>188600.94</v>
      </c>
      <c r="K1023" s="180">
        <v>9294.7000000000007</v>
      </c>
      <c r="L1023" s="180">
        <v>1425158.96</v>
      </c>
    </row>
    <row r="1024" spans="1:12">
      <c r="A1024" s="180">
        <v>2008</v>
      </c>
      <c r="B1024" s="180" t="s">
        <v>180</v>
      </c>
      <c r="C1024" s="180" t="s">
        <v>35</v>
      </c>
      <c r="D1024" s="180" t="s">
        <v>177</v>
      </c>
      <c r="E1024" s="180">
        <v>5</v>
      </c>
      <c r="F1024" s="180">
        <v>30701</v>
      </c>
      <c r="G1024" s="180">
        <v>338</v>
      </c>
      <c r="H1024" s="180">
        <v>435</v>
      </c>
      <c r="I1024" s="180">
        <v>339530.7</v>
      </c>
      <c r="J1024" s="180">
        <v>97431.5</v>
      </c>
      <c r="K1024" s="180">
        <v>30393.75</v>
      </c>
      <c r="L1024" s="180">
        <v>526561.92000000004</v>
      </c>
    </row>
    <row r="1025" spans="1:12">
      <c r="A1025" s="180">
        <v>2008</v>
      </c>
      <c r="B1025" s="180" t="s">
        <v>180</v>
      </c>
      <c r="C1025" s="180" t="s">
        <v>35</v>
      </c>
      <c r="D1025" s="180" t="s">
        <v>177</v>
      </c>
      <c r="E1025" s="180">
        <v>10</v>
      </c>
      <c r="F1025" s="180">
        <v>33207</v>
      </c>
      <c r="G1025" s="180">
        <v>353</v>
      </c>
      <c r="H1025" s="180">
        <v>597</v>
      </c>
      <c r="I1025" s="180">
        <v>401927</v>
      </c>
      <c r="J1025" s="180">
        <v>94343.21</v>
      </c>
      <c r="K1025" s="180">
        <v>43923</v>
      </c>
      <c r="L1025" s="180">
        <v>599475.78</v>
      </c>
    </row>
    <row r="1026" spans="1:12">
      <c r="A1026" s="180">
        <v>2008</v>
      </c>
      <c r="B1026" s="180" t="s">
        <v>180</v>
      </c>
      <c r="C1026" s="180" t="s">
        <v>35</v>
      </c>
      <c r="D1026" s="180" t="s">
        <v>177</v>
      </c>
      <c r="E1026" s="180">
        <v>15</v>
      </c>
      <c r="F1026" s="180">
        <v>35910</v>
      </c>
      <c r="G1026" s="180">
        <v>1116</v>
      </c>
      <c r="H1026" s="180">
        <v>2381</v>
      </c>
      <c r="I1026" s="180">
        <v>1730832.54</v>
      </c>
      <c r="J1026" s="180">
        <v>314833.25</v>
      </c>
      <c r="K1026" s="180">
        <v>272460.21999999997</v>
      </c>
      <c r="L1026" s="180">
        <v>2668029.86</v>
      </c>
    </row>
    <row r="1027" spans="1:12">
      <c r="A1027" s="180">
        <v>2008</v>
      </c>
      <c r="B1027" s="180" t="s">
        <v>180</v>
      </c>
      <c r="C1027" s="180" t="s">
        <v>35</v>
      </c>
      <c r="D1027" s="180" t="s">
        <v>177</v>
      </c>
      <c r="E1027" s="180">
        <v>20</v>
      </c>
      <c r="F1027" s="180">
        <v>31750</v>
      </c>
      <c r="G1027" s="180">
        <v>1256</v>
      </c>
      <c r="H1027" s="180">
        <v>2867</v>
      </c>
      <c r="I1027" s="180">
        <v>2183982.4500000002</v>
      </c>
      <c r="J1027" s="180">
        <v>495569.49</v>
      </c>
      <c r="K1027" s="180">
        <v>172533.46</v>
      </c>
      <c r="L1027" s="180">
        <v>3224566.57</v>
      </c>
    </row>
    <row r="1028" spans="1:12">
      <c r="A1028" s="180">
        <v>2008</v>
      </c>
      <c r="B1028" s="180" t="s">
        <v>180</v>
      </c>
      <c r="C1028" s="180" t="s">
        <v>35</v>
      </c>
      <c r="D1028" s="180" t="s">
        <v>177</v>
      </c>
      <c r="E1028" s="180">
        <v>25</v>
      </c>
      <c r="F1028" s="180">
        <v>31374</v>
      </c>
      <c r="G1028" s="180">
        <v>1830</v>
      </c>
      <c r="H1028" s="180">
        <v>5759</v>
      </c>
      <c r="I1028" s="180">
        <v>4524535.0999999996</v>
      </c>
      <c r="J1028" s="180">
        <v>1258663.43</v>
      </c>
      <c r="K1028" s="180">
        <v>184602.67</v>
      </c>
      <c r="L1028" s="180">
        <v>6702601.2300000004</v>
      </c>
    </row>
    <row r="1029" spans="1:12">
      <c r="A1029" s="180">
        <v>2008</v>
      </c>
      <c r="B1029" s="180" t="s">
        <v>180</v>
      </c>
      <c r="C1029" s="180" t="s">
        <v>35</v>
      </c>
      <c r="D1029" s="180" t="s">
        <v>177</v>
      </c>
      <c r="E1029" s="180">
        <v>30</v>
      </c>
      <c r="F1029" s="180">
        <v>36057</v>
      </c>
      <c r="G1029" s="180">
        <v>2895</v>
      </c>
      <c r="H1029" s="180">
        <v>8799</v>
      </c>
      <c r="I1029" s="180">
        <v>7246420.0199999996</v>
      </c>
      <c r="J1029" s="180">
        <v>2048206.01</v>
      </c>
      <c r="K1029" s="180">
        <v>256450.37</v>
      </c>
      <c r="L1029" s="180">
        <v>10552734.699999999</v>
      </c>
    </row>
    <row r="1030" spans="1:12">
      <c r="A1030" s="180">
        <v>2008</v>
      </c>
      <c r="B1030" s="180" t="s">
        <v>180</v>
      </c>
      <c r="C1030" s="180" t="s">
        <v>35</v>
      </c>
      <c r="D1030" s="180" t="s">
        <v>177</v>
      </c>
      <c r="E1030" s="180">
        <v>35</v>
      </c>
      <c r="F1030" s="180">
        <v>41710</v>
      </c>
      <c r="G1030" s="180">
        <v>2929</v>
      </c>
      <c r="H1030" s="180">
        <v>8217</v>
      </c>
      <c r="I1030" s="180">
        <v>6593483.0800000001</v>
      </c>
      <c r="J1030" s="180">
        <v>1754263.24</v>
      </c>
      <c r="K1030" s="180">
        <v>410970.5</v>
      </c>
      <c r="L1030" s="180">
        <v>9910294.1300000008</v>
      </c>
    </row>
    <row r="1031" spans="1:12">
      <c r="A1031" s="180">
        <v>2008</v>
      </c>
      <c r="B1031" s="180" t="s">
        <v>180</v>
      </c>
      <c r="C1031" s="180" t="s">
        <v>35</v>
      </c>
      <c r="D1031" s="180" t="s">
        <v>177</v>
      </c>
      <c r="E1031" s="180">
        <v>40</v>
      </c>
      <c r="F1031" s="180">
        <v>41659</v>
      </c>
      <c r="G1031" s="180">
        <v>2309</v>
      </c>
      <c r="H1031" s="180">
        <v>4878</v>
      </c>
      <c r="I1031" s="180">
        <v>3949213.93</v>
      </c>
      <c r="J1031" s="180">
        <v>986719.01</v>
      </c>
      <c r="K1031" s="180">
        <v>515299.47</v>
      </c>
      <c r="L1031" s="180">
        <v>6316648.5800000001</v>
      </c>
    </row>
    <row r="1032" spans="1:12">
      <c r="A1032" s="180">
        <v>2008</v>
      </c>
      <c r="B1032" s="180" t="s">
        <v>180</v>
      </c>
      <c r="C1032" s="180" t="s">
        <v>35</v>
      </c>
      <c r="D1032" s="180" t="s">
        <v>177</v>
      </c>
      <c r="E1032" s="180">
        <v>45</v>
      </c>
      <c r="F1032" s="180">
        <v>44749</v>
      </c>
      <c r="G1032" s="180">
        <v>2686</v>
      </c>
      <c r="H1032" s="180">
        <v>5784</v>
      </c>
      <c r="I1032" s="180">
        <v>4539298.66</v>
      </c>
      <c r="J1032" s="180">
        <v>1060512.69</v>
      </c>
      <c r="K1032" s="180">
        <v>830816.78</v>
      </c>
      <c r="L1032" s="180">
        <v>7368372.9100000001</v>
      </c>
    </row>
    <row r="1033" spans="1:12">
      <c r="A1033" s="180">
        <v>2008</v>
      </c>
      <c r="B1033" s="180" t="s">
        <v>180</v>
      </c>
      <c r="C1033" s="180" t="s">
        <v>35</v>
      </c>
      <c r="D1033" s="180" t="s">
        <v>177</v>
      </c>
      <c r="E1033" s="180">
        <v>50</v>
      </c>
      <c r="F1033" s="180">
        <v>44374</v>
      </c>
      <c r="G1033" s="180">
        <v>3193</v>
      </c>
      <c r="H1033" s="180">
        <v>6979</v>
      </c>
      <c r="I1033" s="180">
        <v>5521336.2800000003</v>
      </c>
      <c r="J1033" s="180">
        <v>1294289.01</v>
      </c>
      <c r="K1033" s="180">
        <v>1181622.81</v>
      </c>
      <c r="L1033" s="180">
        <v>8972916.9900000002</v>
      </c>
    </row>
    <row r="1034" spans="1:12">
      <c r="A1034" s="180">
        <v>2008</v>
      </c>
      <c r="B1034" s="180" t="s">
        <v>180</v>
      </c>
      <c r="C1034" s="180" t="s">
        <v>35</v>
      </c>
      <c r="D1034" s="180" t="s">
        <v>177</v>
      </c>
      <c r="E1034" s="180">
        <v>55</v>
      </c>
      <c r="F1034" s="180">
        <v>40866</v>
      </c>
      <c r="G1034" s="180">
        <v>3540</v>
      </c>
      <c r="H1034" s="180">
        <v>7530</v>
      </c>
      <c r="I1034" s="180">
        <v>5984532.5300000003</v>
      </c>
      <c r="J1034" s="180">
        <v>1417015.42</v>
      </c>
      <c r="K1034" s="180">
        <v>1588189.56</v>
      </c>
      <c r="L1034" s="180">
        <v>9531272.6500000004</v>
      </c>
    </row>
    <row r="1035" spans="1:12">
      <c r="A1035" s="180">
        <v>2008</v>
      </c>
      <c r="B1035" s="180" t="s">
        <v>180</v>
      </c>
      <c r="C1035" s="180" t="s">
        <v>35</v>
      </c>
      <c r="D1035" s="180" t="s">
        <v>177</v>
      </c>
      <c r="E1035" s="180">
        <v>60</v>
      </c>
      <c r="F1035" s="180">
        <v>32176</v>
      </c>
      <c r="G1035" s="180">
        <v>3205</v>
      </c>
      <c r="H1035" s="180">
        <v>6879</v>
      </c>
      <c r="I1035" s="180">
        <v>5390744.5999999996</v>
      </c>
      <c r="J1035" s="180">
        <v>1346055.71</v>
      </c>
      <c r="K1035" s="180">
        <v>1422159.4</v>
      </c>
      <c r="L1035" s="180">
        <v>8873142.4499999993</v>
      </c>
    </row>
    <row r="1036" spans="1:12">
      <c r="A1036" s="180">
        <v>2008</v>
      </c>
      <c r="B1036" s="180" t="s">
        <v>180</v>
      </c>
      <c r="C1036" s="180" t="s">
        <v>35</v>
      </c>
      <c r="D1036" s="180" t="s">
        <v>177</v>
      </c>
      <c r="E1036" s="180">
        <v>65</v>
      </c>
      <c r="F1036" s="180">
        <v>21943</v>
      </c>
      <c r="G1036" s="180">
        <v>2694</v>
      </c>
      <c r="H1036" s="180">
        <v>7493</v>
      </c>
      <c r="I1036" s="180">
        <v>5680293.1600000001</v>
      </c>
      <c r="J1036" s="180">
        <v>1295136.28</v>
      </c>
      <c r="K1036" s="180">
        <v>1613311.57</v>
      </c>
      <c r="L1036" s="180">
        <v>9200871.9800000004</v>
      </c>
    </row>
    <row r="1037" spans="1:12">
      <c r="A1037" s="180">
        <v>2008</v>
      </c>
      <c r="B1037" s="180" t="s">
        <v>180</v>
      </c>
      <c r="C1037" s="180" t="s">
        <v>35</v>
      </c>
      <c r="D1037" s="180" t="s">
        <v>177</v>
      </c>
      <c r="E1037" s="180">
        <v>70</v>
      </c>
      <c r="F1037" s="180">
        <v>16060</v>
      </c>
      <c r="G1037" s="180">
        <v>2221</v>
      </c>
      <c r="H1037" s="180">
        <v>7643</v>
      </c>
      <c r="I1037" s="180">
        <v>5494308.29</v>
      </c>
      <c r="J1037" s="180">
        <v>1183584.6399999999</v>
      </c>
      <c r="K1037" s="180">
        <v>1532989.63</v>
      </c>
      <c r="L1037" s="180">
        <v>8651940.6699999999</v>
      </c>
    </row>
    <row r="1038" spans="1:12">
      <c r="A1038" s="180">
        <v>2008</v>
      </c>
      <c r="B1038" s="180" t="s">
        <v>180</v>
      </c>
      <c r="C1038" s="180" t="s">
        <v>35</v>
      </c>
      <c r="D1038" s="180" t="s">
        <v>177</v>
      </c>
      <c r="E1038" s="180">
        <v>75</v>
      </c>
      <c r="F1038" s="180">
        <v>12622</v>
      </c>
      <c r="G1038" s="180">
        <v>2020</v>
      </c>
      <c r="H1038" s="180">
        <v>7966</v>
      </c>
      <c r="I1038" s="180">
        <v>5529295.0899999999</v>
      </c>
      <c r="J1038" s="180">
        <v>1128223.28</v>
      </c>
      <c r="K1038" s="180">
        <v>1483162.52</v>
      </c>
      <c r="L1038" s="180">
        <v>8581917.3599999994</v>
      </c>
    </row>
    <row r="1039" spans="1:12">
      <c r="A1039" s="180">
        <v>2008</v>
      </c>
      <c r="B1039" s="180" t="s">
        <v>180</v>
      </c>
      <c r="C1039" s="180" t="s">
        <v>35</v>
      </c>
      <c r="D1039" s="180" t="s">
        <v>177</v>
      </c>
      <c r="E1039" s="180">
        <v>80</v>
      </c>
      <c r="F1039" s="180">
        <v>8924</v>
      </c>
      <c r="G1039" s="180">
        <v>1450</v>
      </c>
      <c r="H1039" s="180">
        <v>8716</v>
      </c>
      <c r="I1039" s="180">
        <v>4878872.07</v>
      </c>
      <c r="J1039" s="180">
        <v>775199.45</v>
      </c>
      <c r="K1039" s="180">
        <v>968607.03</v>
      </c>
      <c r="L1039" s="180">
        <v>6969824.4000000004</v>
      </c>
    </row>
    <row r="1040" spans="1:12">
      <c r="A1040" s="180">
        <v>2008</v>
      </c>
      <c r="B1040" s="180" t="s">
        <v>180</v>
      </c>
      <c r="C1040" s="180" t="s">
        <v>35</v>
      </c>
      <c r="D1040" s="180" t="s">
        <v>177</v>
      </c>
      <c r="E1040" s="180">
        <v>85</v>
      </c>
      <c r="F1040" s="180">
        <v>4827</v>
      </c>
      <c r="G1040" s="180">
        <v>715</v>
      </c>
      <c r="H1040" s="180">
        <v>5236</v>
      </c>
      <c r="I1040" s="180">
        <v>2623523.27</v>
      </c>
      <c r="J1040" s="180">
        <v>357793.92</v>
      </c>
      <c r="K1040" s="180">
        <v>313272.48</v>
      </c>
      <c r="L1040" s="180">
        <v>3495055.46</v>
      </c>
    </row>
    <row r="1041" spans="1:12">
      <c r="A1041" s="180">
        <v>2008</v>
      </c>
      <c r="B1041" s="180" t="s">
        <v>180</v>
      </c>
      <c r="C1041" s="180" t="s">
        <v>35</v>
      </c>
      <c r="D1041" s="180" t="s">
        <v>177</v>
      </c>
      <c r="E1041" s="180">
        <v>90</v>
      </c>
      <c r="F1041" s="180">
        <v>1950</v>
      </c>
      <c r="G1041" s="180">
        <v>388</v>
      </c>
      <c r="H1041" s="180">
        <v>4352</v>
      </c>
      <c r="I1041" s="180">
        <v>1565643.6</v>
      </c>
      <c r="J1041" s="180">
        <v>147254.79999999999</v>
      </c>
      <c r="K1041" s="180">
        <v>162941.79999999999</v>
      </c>
      <c r="L1041" s="180">
        <v>2009811.97</v>
      </c>
    </row>
    <row r="1042" spans="1:12">
      <c r="A1042" s="180">
        <v>2008</v>
      </c>
      <c r="B1042" s="180" t="s">
        <v>180</v>
      </c>
      <c r="C1042" s="180" t="s">
        <v>35</v>
      </c>
      <c r="D1042" s="180" t="s">
        <v>177</v>
      </c>
      <c r="E1042" s="180">
        <v>95</v>
      </c>
      <c r="F1042" s="180">
        <v>556</v>
      </c>
      <c r="G1042" s="180">
        <v>76</v>
      </c>
      <c r="H1042" s="180">
        <v>1443</v>
      </c>
      <c r="I1042" s="180">
        <v>401718</v>
      </c>
      <c r="J1042" s="180">
        <v>23614</v>
      </c>
      <c r="K1042" s="180">
        <v>23558</v>
      </c>
      <c r="L1042" s="180">
        <v>486164.6</v>
      </c>
    </row>
    <row r="1043" spans="1:12">
      <c r="A1043" s="180">
        <v>2008</v>
      </c>
      <c r="B1043" s="180" t="s">
        <v>180</v>
      </c>
      <c r="C1043" s="180" t="s">
        <v>36</v>
      </c>
      <c r="D1043" s="180" t="s">
        <v>176</v>
      </c>
      <c r="E1043" s="180">
        <v>0</v>
      </c>
      <c r="F1043" s="180">
        <v>5049</v>
      </c>
      <c r="G1043" s="180">
        <v>175</v>
      </c>
      <c r="H1043" s="180">
        <v>817</v>
      </c>
      <c r="I1043" s="180">
        <v>369737.13</v>
      </c>
      <c r="J1043" s="180">
        <v>56207.58</v>
      </c>
      <c r="K1043" s="180">
        <v>831</v>
      </c>
      <c r="L1043" s="180">
        <v>456048.31</v>
      </c>
    </row>
    <row r="1044" spans="1:12">
      <c r="A1044" s="180">
        <v>2008</v>
      </c>
      <c r="B1044" s="180" t="s">
        <v>180</v>
      </c>
      <c r="C1044" s="180" t="s">
        <v>36</v>
      </c>
      <c r="D1044" s="180" t="s">
        <v>176</v>
      </c>
      <c r="E1044" s="180">
        <v>5</v>
      </c>
      <c r="F1044" s="180">
        <v>5717</v>
      </c>
      <c r="G1044" s="180">
        <v>111</v>
      </c>
      <c r="H1044" s="180">
        <v>168</v>
      </c>
      <c r="I1044" s="180">
        <v>110226.04</v>
      </c>
      <c r="J1044" s="180">
        <v>23012.080000000002</v>
      </c>
      <c r="K1044" s="180">
        <v>677</v>
      </c>
      <c r="L1044" s="180">
        <v>157534.51999999999</v>
      </c>
    </row>
    <row r="1045" spans="1:12">
      <c r="A1045" s="180">
        <v>2008</v>
      </c>
      <c r="B1045" s="180" t="s">
        <v>180</v>
      </c>
      <c r="C1045" s="180" t="s">
        <v>36</v>
      </c>
      <c r="D1045" s="180" t="s">
        <v>176</v>
      </c>
      <c r="E1045" s="180">
        <v>10</v>
      </c>
      <c r="F1045" s="180">
        <v>6603</v>
      </c>
      <c r="G1045" s="180">
        <v>68</v>
      </c>
      <c r="H1045" s="180">
        <v>96</v>
      </c>
      <c r="I1045" s="180">
        <v>86489.1</v>
      </c>
      <c r="J1045" s="180">
        <v>20586.150000000001</v>
      </c>
      <c r="K1045" s="180">
        <v>1358.58</v>
      </c>
      <c r="L1045" s="180">
        <v>122549.05</v>
      </c>
    </row>
    <row r="1046" spans="1:12">
      <c r="A1046" s="180">
        <v>2008</v>
      </c>
      <c r="B1046" s="180" t="s">
        <v>180</v>
      </c>
      <c r="C1046" s="180" t="s">
        <v>36</v>
      </c>
      <c r="D1046" s="180" t="s">
        <v>176</v>
      </c>
      <c r="E1046" s="180">
        <v>15</v>
      </c>
      <c r="F1046" s="180">
        <v>7708</v>
      </c>
      <c r="G1046" s="180">
        <v>154</v>
      </c>
      <c r="H1046" s="180">
        <v>244</v>
      </c>
      <c r="I1046" s="180">
        <v>229879.06</v>
      </c>
      <c r="J1046" s="180">
        <v>51070.42</v>
      </c>
      <c r="K1046" s="180">
        <v>53840.14</v>
      </c>
      <c r="L1046" s="180">
        <v>363601.24</v>
      </c>
    </row>
    <row r="1047" spans="1:12">
      <c r="A1047" s="180">
        <v>2008</v>
      </c>
      <c r="B1047" s="180" t="s">
        <v>180</v>
      </c>
      <c r="C1047" s="180" t="s">
        <v>36</v>
      </c>
      <c r="D1047" s="180" t="s">
        <v>176</v>
      </c>
      <c r="E1047" s="180">
        <v>20</v>
      </c>
      <c r="F1047" s="180">
        <v>5706</v>
      </c>
      <c r="G1047" s="180">
        <v>157</v>
      </c>
      <c r="H1047" s="180">
        <v>283</v>
      </c>
      <c r="I1047" s="180">
        <v>212328.99</v>
      </c>
      <c r="J1047" s="180">
        <v>46744.65</v>
      </c>
      <c r="K1047" s="180">
        <v>16776.41</v>
      </c>
      <c r="L1047" s="180">
        <v>300821.94</v>
      </c>
    </row>
    <row r="1048" spans="1:12">
      <c r="A1048" s="180">
        <v>2008</v>
      </c>
      <c r="B1048" s="180" t="s">
        <v>180</v>
      </c>
      <c r="C1048" s="180" t="s">
        <v>36</v>
      </c>
      <c r="D1048" s="180" t="s">
        <v>176</v>
      </c>
      <c r="E1048" s="180">
        <v>25</v>
      </c>
      <c r="F1048" s="180">
        <v>3389</v>
      </c>
      <c r="G1048" s="180">
        <v>136</v>
      </c>
      <c r="H1048" s="180">
        <v>322</v>
      </c>
      <c r="I1048" s="180">
        <v>155218.99</v>
      </c>
      <c r="J1048" s="180">
        <v>32994.43</v>
      </c>
      <c r="K1048" s="180">
        <v>14591.66</v>
      </c>
      <c r="L1048" s="180">
        <v>234419.19</v>
      </c>
    </row>
    <row r="1049" spans="1:12">
      <c r="A1049" s="180">
        <v>2008</v>
      </c>
      <c r="B1049" s="180" t="s">
        <v>180</v>
      </c>
      <c r="C1049" s="180" t="s">
        <v>36</v>
      </c>
      <c r="D1049" s="180" t="s">
        <v>176</v>
      </c>
      <c r="E1049" s="180">
        <v>30</v>
      </c>
      <c r="F1049" s="180">
        <v>4552</v>
      </c>
      <c r="G1049" s="180">
        <v>170</v>
      </c>
      <c r="H1049" s="180">
        <v>414</v>
      </c>
      <c r="I1049" s="180">
        <v>230596.71</v>
      </c>
      <c r="J1049" s="180">
        <v>44201.01</v>
      </c>
      <c r="K1049" s="180">
        <v>48232.9</v>
      </c>
      <c r="L1049" s="180">
        <v>373100.41</v>
      </c>
    </row>
    <row r="1050" spans="1:12">
      <c r="A1050" s="180">
        <v>2008</v>
      </c>
      <c r="B1050" s="180" t="s">
        <v>180</v>
      </c>
      <c r="C1050" s="180" t="s">
        <v>36</v>
      </c>
      <c r="D1050" s="180" t="s">
        <v>176</v>
      </c>
      <c r="E1050" s="180">
        <v>35</v>
      </c>
      <c r="F1050" s="180">
        <v>6149</v>
      </c>
      <c r="G1050" s="180">
        <v>237</v>
      </c>
      <c r="H1050" s="180">
        <v>461</v>
      </c>
      <c r="I1050" s="180">
        <v>244631.45</v>
      </c>
      <c r="J1050" s="180">
        <v>78723.37</v>
      </c>
      <c r="K1050" s="180">
        <v>42174.81</v>
      </c>
      <c r="L1050" s="180">
        <v>449793.74</v>
      </c>
    </row>
    <row r="1051" spans="1:12">
      <c r="A1051" s="180">
        <v>2008</v>
      </c>
      <c r="B1051" s="180" t="s">
        <v>180</v>
      </c>
      <c r="C1051" s="180" t="s">
        <v>36</v>
      </c>
      <c r="D1051" s="180" t="s">
        <v>176</v>
      </c>
      <c r="E1051" s="180">
        <v>40</v>
      </c>
      <c r="F1051" s="180">
        <v>6673</v>
      </c>
      <c r="G1051" s="180">
        <v>279</v>
      </c>
      <c r="H1051" s="180">
        <v>565</v>
      </c>
      <c r="I1051" s="180">
        <v>407678.16</v>
      </c>
      <c r="J1051" s="180">
        <v>97453.22</v>
      </c>
      <c r="K1051" s="180">
        <v>149676.48000000001</v>
      </c>
      <c r="L1051" s="180">
        <v>754073.52</v>
      </c>
    </row>
    <row r="1052" spans="1:12">
      <c r="A1052" s="180">
        <v>2008</v>
      </c>
      <c r="B1052" s="180" t="s">
        <v>180</v>
      </c>
      <c r="C1052" s="180" t="s">
        <v>36</v>
      </c>
      <c r="D1052" s="180" t="s">
        <v>176</v>
      </c>
      <c r="E1052" s="180">
        <v>45</v>
      </c>
      <c r="F1052" s="180">
        <v>8684</v>
      </c>
      <c r="G1052" s="180">
        <v>374</v>
      </c>
      <c r="H1052" s="180">
        <v>807</v>
      </c>
      <c r="I1052" s="180">
        <v>587737.79</v>
      </c>
      <c r="J1052" s="180">
        <v>170648.4</v>
      </c>
      <c r="K1052" s="180">
        <v>152445.60999999999</v>
      </c>
      <c r="L1052" s="180">
        <v>1047160.8</v>
      </c>
    </row>
    <row r="1053" spans="1:12">
      <c r="A1053" s="180">
        <v>2008</v>
      </c>
      <c r="B1053" s="180" t="s">
        <v>180</v>
      </c>
      <c r="C1053" s="180" t="s">
        <v>36</v>
      </c>
      <c r="D1053" s="180" t="s">
        <v>176</v>
      </c>
      <c r="E1053" s="180">
        <v>50</v>
      </c>
      <c r="F1053" s="180">
        <v>9092</v>
      </c>
      <c r="G1053" s="180">
        <v>528</v>
      </c>
      <c r="H1053" s="180">
        <v>1023</v>
      </c>
      <c r="I1053" s="180">
        <v>877261.35</v>
      </c>
      <c r="J1053" s="180">
        <v>211874.71</v>
      </c>
      <c r="K1053" s="180">
        <v>167794.98</v>
      </c>
      <c r="L1053" s="180">
        <v>1395874.69</v>
      </c>
    </row>
    <row r="1054" spans="1:12">
      <c r="A1054" s="180">
        <v>2008</v>
      </c>
      <c r="B1054" s="180" t="s">
        <v>180</v>
      </c>
      <c r="C1054" s="180" t="s">
        <v>36</v>
      </c>
      <c r="D1054" s="180" t="s">
        <v>176</v>
      </c>
      <c r="E1054" s="180">
        <v>55</v>
      </c>
      <c r="F1054" s="180">
        <v>9284</v>
      </c>
      <c r="G1054" s="180">
        <v>661</v>
      </c>
      <c r="H1054" s="180">
        <v>1364</v>
      </c>
      <c r="I1054" s="180">
        <v>1087430.6299999999</v>
      </c>
      <c r="J1054" s="180">
        <v>272729.33</v>
      </c>
      <c r="K1054" s="180">
        <v>234911.1</v>
      </c>
      <c r="L1054" s="180">
        <v>1790152.65</v>
      </c>
    </row>
    <row r="1055" spans="1:12">
      <c r="A1055" s="180">
        <v>2008</v>
      </c>
      <c r="B1055" s="180" t="s">
        <v>180</v>
      </c>
      <c r="C1055" s="180" t="s">
        <v>36</v>
      </c>
      <c r="D1055" s="180" t="s">
        <v>176</v>
      </c>
      <c r="E1055" s="180">
        <v>60</v>
      </c>
      <c r="F1055" s="180">
        <v>8092</v>
      </c>
      <c r="G1055" s="180">
        <v>866</v>
      </c>
      <c r="H1055" s="180">
        <v>2096</v>
      </c>
      <c r="I1055" s="180">
        <v>1511840.08</v>
      </c>
      <c r="J1055" s="180">
        <v>338345.49</v>
      </c>
      <c r="K1055" s="180">
        <v>406272.08</v>
      </c>
      <c r="L1055" s="180">
        <v>2453690.4300000002</v>
      </c>
    </row>
    <row r="1056" spans="1:12">
      <c r="A1056" s="180">
        <v>2008</v>
      </c>
      <c r="B1056" s="180" t="s">
        <v>180</v>
      </c>
      <c r="C1056" s="180" t="s">
        <v>36</v>
      </c>
      <c r="D1056" s="180" t="s">
        <v>176</v>
      </c>
      <c r="E1056" s="180">
        <v>65</v>
      </c>
      <c r="F1056" s="180">
        <v>5731</v>
      </c>
      <c r="G1056" s="180">
        <v>861</v>
      </c>
      <c r="H1056" s="180">
        <v>2346</v>
      </c>
      <c r="I1056" s="180">
        <v>1618170.55</v>
      </c>
      <c r="J1056" s="180">
        <v>337790.93</v>
      </c>
      <c r="K1056" s="180">
        <v>374946.42</v>
      </c>
      <c r="L1056" s="180">
        <v>2495783.8199999998</v>
      </c>
    </row>
    <row r="1057" spans="1:12">
      <c r="A1057" s="180">
        <v>2008</v>
      </c>
      <c r="B1057" s="180" t="s">
        <v>180</v>
      </c>
      <c r="C1057" s="180" t="s">
        <v>36</v>
      </c>
      <c r="D1057" s="180" t="s">
        <v>176</v>
      </c>
      <c r="E1057" s="180">
        <v>70</v>
      </c>
      <c r="F1057" s="180">
        <v>4048</v>
      </c>
      <c r="G1057" s="180">
        <v>709</v>
      </c>
      <c r="H1057" s="180">
        <v>1989</v>
      </c>
      <c r="I1057" s="180">
        <v>1424261.2</v>
      </c>
      <c r="J1057" s="180">
        <v>298001.71000000002</v>
      </c>
      <c r="K1057" s="180">
        <v>504576.11</v>
      </c>
      <c r="L1057" s="180">
        <v>2372886.12</v>
      </c>
    </row>
    <row r="1058" spans="1:12">
      <c r="A1058" s="180">
        <v>2008</v>
      </c>
      <c r="B1058" s="180" t="s">
        <v>180</v>
      </c>
      <c r="C1058" s="180" t="s">
        <v>36</v>
      </c>
      <c r="D1058" s="180" t="s">
        <v>176</v>
      </c>
      <c r="E1058" s="180">
        <v>75</v>
      </c>
      <c r="F1058" s="180">
        <v>3251</v>
      </c>
      <c r="G1058" s="180">
        <v>685</v>
      </c>
      <c r="H1058" s="180">
        <v>2345</v>
      </c>
      <c r="I1058" s="180">
        <v>1634348.42</v>
      </c>
      <c r="J1058" s="180">
        <v>294959.12</v>
      </c>
      <c r="K1058" s="180">
        <v>394368.19</v>
      </c>
      <c r="L1058" s="180">
        <v>2427577.23</v>
      </c>
    </row>
    <row r="1059" spans="1:12">
      <c r="A1059" s="180">
        <v>2008</v>
      </c>
      <c r="B1059" s="180" t="s">
        <v>180</v>
      </c>
      <c r="C1059" s="180" t="s">
        <v>36</v>
      </c>
      <c r="D1059" s="180" t="s">
        <v>176</v>
      </c>
      <c r="E1059" s="180">
        <v>80</v>
      </c>
      <c r="F1059" s="180">
        <v>1640</v>
      </c>
      <c r="G1059" s="180">
        <v>409</v>
      </c>
      <c r="H1059" s="180">
        <v>1321</v>
      </c>
      <c r="I1059" s="180">
        <v>881179.52</v>
      </c>
      <c r="J1059" s="180">
        <v>176994.39</v>
      </c>
      <c r="K1059" s="180">
        <v>218234.3</v>
      </c>
      <c r="L1059" s="180">
        <v>1354222.44</v>
      </c>
    </row>
    <row r="1060" spans="1:12">
      <c r="A1060" s="180">
        <v>2008</v>
      </c>
      <c r="B1060" s="180" t="s">
        <v>180</v>
      </c>
      <c r="C1060" s="180" t="s">
        <v>36</v>
      </c>
      <c r="D1060" s="180" t="s">
        <v>176</v>
      </c>
      <c r="E1060" s="180">
        <v>85</v>
      </c>
      <c r="F1060" s="180">
        <v>475</v>
      </c>
      <c r="G1060" s="180">
        <v>77</v>
      </c>
      <c r="H1060" s="180">
        <v>418</v>
      </c>
      <c r="I1060" s="180">
        <v>249559.7</v>
      </c>
      <c r="J1060" s="180">
        <v>30495</v>
      </c>
      <c r="K1060" s="180">
        <v>11654</v>
      </c>
      <c r="L1060" s="180">
        <v>302298.99</v>
      </c>
    </row>
    <row r="1061" spans="1:12">
      <c r="A1061" s="180">
        <v>2008</v>
      </c>
      <c r="B1061" s="180" t="s">
        <v>180</v>
      </c>
      <c r="C1061" s="180" t="s">
        <v>36</v>
      </c>
      <c r="D1061" s="180" t="s">
        <v>176</v>
      </c>
      <c r="E1061" s="180">
        <v>90</v>
      </c>
      <c r="F1061" s="180">
        <v>172</v>
      </c>
      <c r="G1061" s="180">
        <v>28</v>
      </c>
      <c r="H1061" s="180">
        <v>76</v>
      </c>
      <c r="I1061" s="180">
        <v>42681</v>
      </c>
      <c r="J1061" s="180">
        <v>10345.75</v>
      </c>
      <c r="K1061" s="180">
        <v>3423</v>
      </c>
      <c r="L1061" s="180">
        <v>58786.55</v>
      </c>
    </row>
    <row r="1062" spans="1:12">
      <c r="A1062" s="180">
        <v>2008</v>
      </c>
      <c r="B1062" s="180" t="s">
        <v>180</v>
      </c>
      <c r="C1062" s="180" t="s">
        <v>36</v>
      </c>
      <c r="D1062" s="180" t="s">
        <v>176</v>
      </c>
      <c r="E1062" s="180">
        <v>95</v>
      </c>
      <c r="F1062" s="180">
        <v>43</v>
      </c>
      <c r="G1062" s="180">
        <v>12</v>
      </c>
      <c r="H1062" s="180">
        <v>99</v>
      </c>
      <c r="I1062" s="180">
        <v>49933.48</v>
      </c>
      <c r="J1062" s="180">
        <v>4802.3500000000004</v>
      </c>
      <c r="K1062" s="180">
        <v>0</v>
      </c>
      <c r="L1062" s="180">
        <v>55486.28</v>
      </c>
    </row>
    <row r="1063" spans="1:12">
      <c r="A1063" s="180">
        <v>2008</v>
      </c>
      <c r="B1063" s="180" t="s">
        <v>180</v>
      </c>
      <c r="C1063" s="180" t="s">
        <v>36</v>
      </c>
      <c r="D1063" s="180" t="s">
        <v>177</v>
      </c>
      <c r="E1063" s="180">
        <v>0</v>
      </c>
      <c r="F1063" s="180">
        <v>4689</v>
      </c>
      <c r="G1063" s="180">
        <v>104</v>
      </c>
      <c r="H1063" s="180">
        <v>574</v>
      </c>
      <c r="I1063" s="180">
        <v>298363.40999999997</v>
      </c>
      <c r="J1063" s="180">
        <v>29961.79</v>
      </c>
      <c r="K1063" s="180">
        <v>994</v>
      </c>
      <c r="L1063" s="180">
        <v>359304.63</v>
      </c>
    </row>
    <row r="1064" spans="1:12">
      <c r="A1064" s="180">
        <v>2008</v>
      </c>
      <c r="B1064" s="180" t="s">
        <v>180</v>
      </c>
      <c r="C1064" s="180" t="s">
        <v>36</v>
      </c>
      <c r="D1064" s="180" t="s">
        <v>177</v>
      </c>
      <c r="E1064" s="180">
        <v>5</v>
      </c>
      <c r="F1064" s="180">
        <v>5329</v>
      </c>
      <c r="G1064" s="180">
        <v>61</v>
      </c>
      <c r="H1064" s="180">
        <v>78</v>
      </c>
      <c r="I1064" s="180">
        <v>64963.09</v>
      </c>
      <c r="J1064" s="180">
        <v>18150.3</v>
      </c>
      <c r="K1064" s="180">
        <v>19226</v>
      </c>
      <c r="L1064" s="180">
        <v>113920.79</v>
      </c>
    </row>
    <row r="1065" spans="1:12">
      <c r="A1065" s="180">
        <v>2008</v>
      </c>
      <c r="B1065" s="180" t="s">
        <v>180</v>
      </c>
      <c r="C1065" s="180" t="s">
        <v>36</v>
      </c>
      <c r="D1065" s="180" t="s">
        <v>177</v>
      </c>
      <c r="E1065" s="180">
        <v>10</v>
      </c>
      <c r="F1065" s="180">
        <v>6240</v>
      </c>
      <c r="G1065" s="180">
        <v>74</v>
      </c>
      <c r="H1065" s="180">
        <v>114</v>
      </c>
      <c r="I1065" s="180">
        <v>96074.07</v>
      </c>
      <c r="J1065" s="180">
        <v>32838.050000000003</v>
      </c>
      <c r="K1065" s="180">
        <v>75687</v>
      </c>
      <c r="L1065" s="180">
        <v>233946.3</v>
      </c>
    </row>
    <row r="1066" spans="1:12">
      <c r="A1066" s="180">
        <v>2008</v>
      </c>
      <c r="B1066" s="180" t="s">
        <v>180</v>
      </c>
      <c r="C1066" s="180" t="s">
        <v>36</v>
      </c>
      <c r="D1066" s="180" t="s">
        <v>177</v>
      </c>
      <c r="E1066" s="180">
        <v>15</v>
      </c>
      <c r="F1066" s="180">
        <v>7330</v>
      </c>
      <c r="G1066" s="180">
        <v>240</v>
      </c>
      <c r="H1066" s="180">
        <v>515</v>
      </c>
      <c r="I1066" s="180">
        <v>377406.39</v>
      </c>
      <c r="J1066" s="180">
        <v>70744.83</v>
      </c>
      <c r="K1066" s="180">
        <v>10309.280000000001</v>
      </c>
      <c r="L1066" s="180">
        <v>521345.84</v>
      </c>
    </row>
    <row r="1067" spans="1:12">
      <c r="A1067" s="180">
        <v>2008</v>
      </c>
      <c r="B1067" s="180" t="s">
        <v>180</v>
      </c>
      <c r="C1067" s="180" t="s">
        <v>36</v>
      </c>
      <c r="D1067" s="180" t="s">
        <v>177</v>
      </c>
      <c r="E1067" s="180">
        <v>20</v>
      </c>
      <c r="F1067" s="180">
        <v>6035</v>
      </c>
      <c r="G1067" s="180">
        <v>378</v>
      </c>
      <c r="H1067" s="180">
        <v>973</v>
      </c>
      <c r="I1067" s="180">
        <v>621473.54</v>
      </c>
      <c r="J1067" s="180">
        <v>99164.69</v>
      </c>
      <c r="K1067" s="180">
        <v>44603.94</v>
      </c>
      <c r="L1067" s="180">
        <v>853188.99</v>
      </c>
    </row>
    <row r="1068" spans="1:12">
      <c r="A1068" s="180">
        <v>2008</v>
      </c>
      <c r="B1068" s="180" t="s">
        <v>180</v>
      </c>
      <c r="C1068" s="180" t="s">
        <v>36</v>
      </c>
      <c r="D1068" s="180" t="s">
        <v>177</v>
      </c>
      <c r="E1068" s="180">
        <v>25</v>
      </c>
      <c r="F1068" s="180">
        <v>4199</v>
      </c>
      <c r="G1068" s="180">
        <v>332</v>
      </c>
      <c r="H1068" s="180">
        <v>998</v>
      </c>
      <c r="I1068" s="180">
        <v>692565.1</v>
      </c>
      <c r="J1068" s="180">
        <v>133756.72</v>
      </c>
      <c r="K1068" s="180">
        <v>61328.01</v>
      </c>
      <c r="L1068" s="180">
        <v>988818.3</v>
      </c>
    </row>
    <row r="1069" spans="1:12">
      <c r="A1069" s="180">
        <v>2008</v>
      </c>
      <c r="B1069" s="180" t="s">
        <v>180</v>
      </c>
      <c r="C1069" s="180" t="s">
        <v>36</v>
      </c>
      <c r="D1069" s="180" t="s">
        <v>177</v>
      </c>
      <c r="E1069" s="180">
        <v>30</v>
      </c>
      <c r="F1069" s="180">
        <v>5503</v>
      </c>
      <c r="G1069" s="180">
        <v>566</v>
      </c>
      <c r="H1069" s="180">
        <v>1806</v>
      </c>
      <c r="I1069" s="180">
        <v>1281304.22</v>
      </c>
      <c r="J1069" s="180">
        <v>260951.5</v>
      </c>
      <c r="K1069" s="180">
        <v>46525.46</v>
      </c>
      <c r="L1069" s="180">
        <v>1794044.36</v>
      </c>
    </row>
    <row r="1070" spans="1:12">
      <c r="A1070" s="180">
        <v>2008</v>
      </c>
      <c r="B1070" s="180" t="s">
        <v>180</v>
      </c>
      <c r="C1070" s="180" t="s">
        <v>36</v>
      </c>
      <c r="D1070" s="180" t="s">
        <v>177</v>
      </c>
      <c r="E1070" s="180">
        <v>35</v>
      </c>
      <c r="F1070" s="180">
        <v>7359</v>
      </c>
      <c r="G1070" s="180">
        <v>597</v>
      </c>
      <c r="H1070" s="180">
        <v>1433</v>
      </c>
      <c r="I1070" s="180">
        <v>1119279.8899999999</v>
      </c>
      <c r="J1070" s="180">
        <v>268144.37</v>
      </c>
      <c r="K1070" s="180">
        <v>141288.19</v>
      </c>
      <c r="L1070" s="180">
        <v>1704904.73</v>
      </c>
    </row>
    <row r="1071" spans="1:12">
      <c r="A1071" s="180">
        <v>2008</v>
      </c>
      <c r="B1071" s="180" t="s">
        <v>180</v>
      </c>
      <c r="C1071" s="180" t="s">
        <v>36</v>
      </c>
      <c r="D1071" s="180" t="s">
        <v>177</v>
      </c>
      <c r="E1071" s="180">
        <v>40</v>
      </c>
      <c r="F1071" s="180">
        <v>7814</v>
      </c>
      <c r="G1071" s="180">
        <v>524</v>
      </c>
      <c r="H1071" s="180">
        <v>1393</v>
      </c>
      <c r="I1071" s="180">
        <v>945328.49</v>
      </c>
      <c r="J1071" s="180">
        <v>192359.47</v>
      </c>
      <c r="K1071" s="180">
        <v>80702.7</v>
      </c>
      <c r="L1071" s="180">
        <v>1366043.88</v>
      </c>
    </row>
    <row r="1072" spans="1:12">
      <c r="A1072" s="180">
        <v>2008</v>
      </c>
      <c r="B1072" s="180" t="s">
        <v>180</v>
      </c>
      <c r="C1072" s="180" t="s">
        <v>36</v>
      </c>
      <c r="D1072" s="180" t="s">
        <v>177</v>
      </c>
      <c r="E1072" s="180">
        <v>45</v>
      </c>
      <c r="F1072" s="180">
        <v>9876</v>
      </c>
      <c r="G1072" s="180">
        <v>646</v>
      </c>
      <c r="H1072" s="180">
        <v>1607</v>
      </c>
      <c r="I1072" s="180">
        <v>1233006.27</v>
      </c>
      <c r="J1072" s="180">
        <v>224172.53</v>
      </c>
      <c r="K1072" s="180">
        <v>195837.61</v>
      </c>
      <c r="L1072" s="180">
        <v>1866050.57</v>
      </c>
    </row>
    <row r="1073" spans="1:12">
      <c r="A1073" s="180">
        <v>2008</v>
      </c>
      <c r="B1073" s="180" t="s">
        <v>180</v>
      </c>
      <c r="C1073" s="180" t="s">
        <v>36</v>
      </c>
      <c r="D1073" s="180" t="s">
        <v>177</v>
      </c>
      <c r="E1073" s="180">
        <v>50</v>
      </c>
      <c r="F1073" s="180">
        <v>10101</v>
      </c>
      <c r="G1073" s="180">
        <v>782</v>
      </c>
      <c r="H1073" s="180">
        <v>1943</v>
      </c>
      <c r="I1073" s="180">
        <v>1357913.37</v>
      </c>
      <c r="J1073" s="180">
        <v>293093.96999999997</v>
      </c>
      <c r="K1073" s="180">
        <v>268701.34000000003</v>
      </c>
      <c r="L1073" s="180">
        <v>2136080.87</v>
      </c>
    </row>
    <row r="1074" spans="1:12">
      <c r="A1074" s="180">
        <v>2008</v>
      </c>
      <c r="B1074" s="180" t="s">
        <v>180</v>
      </c>
      <c r="C1074" s="180" t="s">
        <v>36</v>
      </c>
      <c r="D1074" s="180" t="s">
        <v>177</v>
      </c>
      <c r="E1074" s="180">
        <v>55</v>
      </c>
      <c r="F1074" s="180">
        <v>9869</v>
      </c>
      <c r="G1074" s="180">
        <v>900</v>
      </c>
      <c r="H1074" s="180">
        <v>2222</v>
      </c>
      <c r="I1074" s="180">
        <v>1485351.92</v>
      </c>
      <c r="J1074" s="180">
        <v>305790.05</v>
      </c>
      <c r="K1074" s="180">
        <v>423501.78</v>
      </c>
      <c r="L1074" s="180">
        <v>2450195.13</v>
      </c>
    </row>
    <row r="1075" spans="1:12">
      <c r="A1075" s="180">
        <v>2008</v>
      </c>
      <c r="B1075" s="180" t="s">
        <v>180</v>
      </c>
      <c r="C1075" s="180" t="s">
        <v>36</v>
      </c>
      <c r="D1075" s="180" t="s">
        <v>177</v>
      </c>
      <c r="E1075" s="180">
        <v>60</v>
      </c>
      <c r="F1075" s="180">
        <v>8360</v>
      </c>
      <c r="G1075" s="180">
        <v>962</v>
      </c>
      <c r="H1075" s="180">
        <v>2367</v>
      </c>
      <c r="I1075" s="180">
        <v>1619189.57</v>
      </c>
      <c r="J1075" s="180">
        <v>338288.25</v>
      </c>
      <c r="K1075" s="180">
        <v>443650.27</v>
      </c>
      <c r="L1075" s="180">
        <v>2613435.27</v>
      </c>
    </row>
    <row r="1076" spans="1:12">
      <c r="A1076" s="180">
        <v>2008</v>
      </c>
      <c r="B1076" s="180" t="s">
        <v>180</v>
      </c>
      <c r="C1076" s="180" t="s">
        <v>36</v>
      </c>
      <c r="D1076" s="180" t="s">
        <v>177</v>
      </c>
      <c r="E1076" s="180">
        <v>65</v>
      </c>
      <c r="F1076" s="180">
        <v>5763</v>
      </c>
      <c r="G1076" s="180">
        <v>714</v>
      </c>
      <c r="H1076" s="180">
        <v>2040</v>
      </c>
      <c r="I1076" s="180">
        <v>1547260.45</v>
      </c>
      <c r="J1076" s="180">
        <v>306421.52</v>
      </c>
      <c r="K1076" s="180">
        <v>478127.62</v>
      </c>
      <c r="L1076" s="180">
        <v>2467906.15</v>
      </c>
    </row>
    <row r="1077" spans="1:12">
      <c r="A1077" s="180">
        <v>2008</v>
      </c>
      <c r="B1077" s="180" t="s">
        <v>180</v>
      </c>
      <c r="C1077" s="180" t="s">
        <v>36</v>
      </c>
      <c r="D1077" s="180" t="s">
        <v>177</v>
      </c>
      <c r="E1077" s="180">
        <v>70</v>
      </c>
      <c r="F1077" s="180">
        <v>4443</v>
      </c>
      <c r="G1077" s="180">
        <v>708</v>
      </c>
      <c r="H1077" s="180">
        <v>2094</v>
      </c>
      <c r="I1077" s="180">
        <v>1405734.92</v>
      </c>
      <c r="J1077" s="180">
        <v>327991.26</v>
      </c>
      <c r="K1077" s="180">
        <v>487096.99</v>
      </c>
      <c r="L1077" s="180">
        <v>2355186.87</v>
      </c>
    </row>
    <row r="1078" spans="1:12">
      <c r="A1078" s="180">
        <v>2008</v>
      </c>
      <c r="B1078" s="180" t="s">
        <v>180</v>
      </c>
      <c r="C1078" s="180" t="s">
        <v>36</v>
      </c>
      <c r="D1078" s="180" t="s">
        <v>177</v>
      </c>
      <c r="E1078" s="180">
        <v>75</v>
      </c>
      <c r="F1078" s="180">
        <v>3613</v>
      </c>
      <c r="G1078" s="180">
        <v>586</v>
      </c>
      <c r="H1078" s="180">
        <v>2500</v>
      </c>
      <c r="I1078" s="180">
        <v>1536219.44</v>
      </c>
      <c r="J1078" s="180">
        <v>305023.63</v>
      </c>
      <c r="K1078" s="180">
        <v>443098.85</v>
      </c>
      <c r="L1078" s="180">
        <v>2399700.9</v>
      </c>
    </row>
    <row r="1079" spans="1:12">
      <c r="A1079" s="180">
        <v>2008</v>
      </c>
      <c r="B1079" s="180" t="s">
        <v>180</v>
      </c>
      <c r="C1079" s="180" t="s">
        <v>36</v>
      </c>
      <c r="D1079" s="180" t="s">
        <v>177</v>
      </c>
      <c r="E1079" s="180">
        <v>80</v>
      </c>
      <c r="F1079" s="180">
        <v>2651</v>
      </c>
      <c r="G1079" s="180">
        <v>485</v>
      </c>
      <c r="H1079" s="180">
        <v>1859</v>
      </c>
      <c r="I1079" s="180">
        <v>1109188.8500000001</v>
      </c>
      <c r="J1079" s="180">
        <v>199778.52</v>
      </c>
      <c r="K1079" s="180">
        <v>162089.18</v>
      </c>
      <c r="L1079" s="180">
        <v>1529483.52</v>
      </c>
    </row>
    <row r="1080" spans="1:12">
      <c r="A1080" s="180">
        <v>2008</v>
      </c>
      <c r="B1080" s="180" t="s">
        <v>180</v>
      </c>
      <c r="C1080" s="180" t="s">
        <v>36</v>
      </c>
      <c r="D1080" s="180" t="s">
        <v>177</v>
      </c>
      <c r="E1080" s="180">
        <v>85</v>
      </c>
      <c r="F1080" s="180">
        <v>1405</v>
      </c>
      <c r="G1080" s="180">
        <v>236</v>
      </c>
      <c r="H1080" s="180">
        <v>1821</v>
      </c>
      <c r="I1080" s="180">
        <v>902485.06</v>
      </c>
      <c r="J1080" s="180">
        <v>103000.28</v>
      </c>
      <c r="K1080" s="180">
        <v>124063.35</v>
      </c>
      <c r="L1080" s="180">
        <v>1183194.76</v>
      </c>
    </row>
    <row r="1081" spans="1:12">
      <c r="A1081" s="180">
        <v>2008</v>
      </c>
      <c r="B1081" s="180" t="s">
        <v>180</v>
      </c>
      <c r="C1081" s="180" t="s">
        <v>36</v>
      </c>
      <c r="D1081" s="180" t="s">
        <v>177</v>
      </c>
      <c r="E1081" s="180">
        <v>90</v>
      </c>
      <c r="F1081" s="180">
        <v>582</v>
      </c>
      <c r="G1081" s="180">
        <v>79</v>
      </c>
      <c r="H1081" s="180">
        <v>693</v>
      </c>
      <c r="I1081" s="180">
        <v>320540.51</v>
      </c>
      <c r="J1081" s="180">
        <v>26136.7</v>
      </c>
      <c r="K1081" s="180">
        <v>11841</v>
      </c>
      <c r="L1081" s="180">
        <v>378511.93</v>
      </c>
    </row>
    <row r="1082" spans="1:12">
      <c r="A1082" s="180">
        <v>2008</v>
      </c>
      <c r="B1082" s="180" t="s">
        <v>180</v>
      </c>
      <c r="C1082" s="180" t="s">
        <v>36</v>
      </c>
      <c r="D1082" s="180" t="s">
        <v>177</v>
      </c>
      <c r="E1082" s="180">
        <v>95</v>
      </c>
      <c r="F1082" s="180">
        <v>139</v>
      </c>
      <c r="G1082" s="180">
        <v>9</v>
      </c>
      <c r="H1082" s="180">
        <v>58</v>
      </c>
      <c r="I1082" s="180">
        <v>50004.99</v>
      </c>
      <c r="J1082" s="180">
        <v>2523.6999999999998</v>
      </c>
      <c r="K1082" s="180">
        <v>1198.2</v>
      </c>
      <c r="L1082" s="180">
        <v>54325.39</v>
      </c>
    </row>
    <row r="1083" spans="1:12">
      <c r="A1083" s="180">
        <v>2008</v>
      </c>
      <c r="B1083" s="180" t="s">
        <v>180</v>
      </c>
      <c r="C1083" s="180" t="s">
        <v>37</v>
      </c>
      <c r="D1083" s="180" t="s">
        <v>176</v>
      </c>
      <c r="E1083" s="180">
        <v>0</v>
      </c>
      <c r="F1083" s="180">
        <v>2536</v>
      </c>
      <c r="G1083" s="180">
        <v>63</v>
      </c>
      <c r="H1083" s="180">
        <v>261</v>
      </c>
      <c r="I1083" s="180">
        <v>123528.66</v>
      </c>
      <c r="J1083" s="180">
        <v>13251.75</v>
      </c>
      <c r="K1083" s="180">
        <v>126</v>
      </c>
      <c r="L1083" s="180">
        <v>148244.84</v>
      </c>
    </row>
    <row r="1084" spans="1:12">
      <c r="A1084" s="180">
        <v>2008</v>
      </c>
      <c r="B1084" s="180" t="s">
        <v>180</v>
      </c>
      <c r="C1084" s="180" t="s">
        <v>37</v>
      </c>
      <c r="D1084" s="180" t="s">
        <v>176</v>
      </c>
      <c r="E1084" s="180">
        <v>5</v>
      </c>
      <c r="F1084" s="180">
        <v>2574</v>
      </c>
      <c r="G1084" s="180">
        <v>16</v>
      </c>
      <c r="H1084" s="180">
        <v>18</v>
      </c>
      <c r="I1084" s="180">
        <v>12110.5</v>
      </c>
      <c r="J1084" s="180">
        <v>2416.3000000000002</v>
      </c>
      <c r="K1084" s="180">
        <v>27.5</v>
      </c>
      <c r="L1084" s="180">
        <v>19680.5</v>
      </c>
    </row>
    <row r="1085" spans="1:12">
      <c r="A1085" s="180">
        <v>2008</v>
      </c>
      <c r="B1085" s="180" t="s">
        <v>180</v>
      </c>
      <c r="C1085" s="180" t="s">
        <v>37</v>
      </c>
      <c r="D1085" s="180" t="s">
        <v>176</v>
      </c>
      <c r="E1085" s="180">
        <v>10</v>
      </c>
      <c r="F1085" s="180">
        <v>2777</v>
      </c>
      <c r="G1085" s="180">
        <v>22</v>
      </c>
      <c r="H1085" s="180">
        <v>34</v>
      </c>
      <c r="I1085" s="180">
        <v>17826.650000000001</v>
      </c>
      <c r="J1085" s="180">
        <v>7417.6</v>
      </c>
      <c r="K1085" s="180">
        <v>1610.55</v>
      </c>
      <c r="L1085" s="180">
        <v>30986.54</v>
      </c>
    </row>
    <row r="1086" spans="1:12">
      <c r="A1086" s="180">
        <v>2008</v>
      </c>
      <c r="B1086" s="180" t="s">
        <v>180</v>
      </c>
      <c r="C1086" s="180" t="s">
        <v>37</v>
      </c>
      <c r="D1086" s="180" t="s">
        <v>176</v>
      </c>
      <c r="E1086" s="180">
        <v>15</v>
      </c>
      <c r="F1086" s="180">
        <v>2786</v>
      </c>
      <c r="G1086" s="180">
        <v>41</v>
      </c>
      <c r="H1086" s="180">
        <v>72</v>
      </c>
      <c r="I1086" s="180">
        <v>63959.85</v>
      </c>
      <c r="J1086" s="180">
        <v>19130.45</v>
      </c>
      <c r="K1086" s="180">
        <v>21137.55</v>
      </c>
      <c r="L1086" s="180">
        <v>117480.03</v>
      </c>
    </row>
    <row r="1087" spans="1:12">
      <c r="A1087" s="180">
        <v>2008</v>
      </c>
      <c r="B1087" s="180" t="s">
        <v>180</v>
      </c>
      <c r="C1087" s="180" t="s">
        <v>37</v>
      </c>
      <c r="D1087" s="180" t="s">
        <v>176</v>
      </c>
      <c r="E1087" s="180">
        <v>20</v>
      </c>
      <c r="F1087" s="180">
        <v>1805</v>
      </c>
      <c r="G1087" s="180">
        <v>24</v>
      </c>
      <c r="H1087" s="180">
        <v>40</v>
      </c>
      <c r="I1087" s="180">
        <v>48805</v>
      </c>
      <c r="J1087" s="180">
        <v>9227.89</v>
      </c>
      <c r="K1087" s="180">
        <v>8881</v>
      </c>
      <c r="L1087" s="180">
        <v>76036.490000000005</v>
      </c>
    </row>
    <row r="1088" spans="1:12">
      <c r="A1088" s="180">
        <v>2008</v>
      </c>
      <c r="B1088" s="180" t="s">
        <v>180</v>
      </c>
      <c r="C1088" s="180" t="s">
        <v>37</v>
      </c>
      <c r="D1088" s="180" t="s">
        <v>176</v>
      </c>
      <c r="E1088" s="180">
        <v>25</v>
      </c>
      <c r="F1088" s="180">
        <v>1765</v>
      </c>
      <c r="G1088" s="180">
        <v>33</v>
      </c>
      <c r="H1088" s="180">
        <v>76</v>
      </c>
      <c r="I1088" s="180">
        <v>61872</v>
      </c>
      <c r="J1088" s="180">
        <v>16965.189999999999</v>
      </c>
      <c r="K1088" s="180">
        <v>4901</v>
      </c>
      <c r="L1088" s="180">
        <v>97333.93</v>
      </c>
    </row>
    <row r="1089" spans="1:12">
      <c r="A1089" s="180">
        <v>2008</v>
      </c>
      <c r="B1089" s="180" t="s">
        <v>180</v>
      </c>
      <c r="C1089" s="180" t="s">
        <v>37</v>
      </c>
      <c r="D1089" s="180" t="s">
        <v>176</v>
      </c>
      <c r="E1089" s="180">
        <v>30</v>
      </c>
      <c r="F1089" s="180">
        <v>2475</v>
      </c>
      <c r="G1089" s="180">
        <v>42</v>
      </c>
      <c r="H1089" s="180">
        <v>64</v>
      </c>
      <c r="I1089" s="180">
        <v>66488</v>
      </c>
      <c r="J1089" s="180">
        <v>21551.62</v>
      </c>
      <c r="K1089" s="180">
        <v>3381.95</v>
      </c>
      <c r="L1089" s="180">
        <v>110642.76</v>
      </c>
    </row>
    <row r="1090" spans="1:12">
      <c r="A1090" s="180">
        <v>2008</v>
      </c>
      <c r="B1090" s="180" t="s">
        <v>180</v>
      </c>
      <c r="C1090" s="180" t="s">
        <v>37</v>
      </c>
      <c r="D1090" s="180" t="s">
        <v>176</v>
      </c>
      <c r="E1090" s="180">
        <v>35</v>
      </c>
      <c r="F1090" s="180">
        <v>2922</v>
      </c>
      <c r="G1090" s="180">
        <v>59</v>
      </c>
      <c r="H1090" s="180">
        <v>87</v>
      </c>
      <c r="I1090" s="180">
        <v>61578</v>
      </c>
      <c r="J1090" s="180">
        <v>21172.86</v>
      </c>
      <c r="K1090" s="180">
        <v>4847</v>
      </c>
      <c r="L1090" s="180">
        <v>107450.21</v>
      </c>
    </row>
    <row r="1091" spans="1:12">
      <c r="A1091" s="180">
        <v>2008</v>
      </c>
      <c r="B1091" s="180" t="s">
        <v>180</v>
      </c>
      <c r="C1091" s="180" t="s">
        <v>37</v>
      </c>
      <c r="D1091" s="180" t="s">
        <v>176</v>
      </c>
      <c r="E1091" s="180">
        <v>40</v>
      </c>
      <c r="F1091" s="180">
        <v>2981</v>
      </c>
      <c r="G1091" s="180">
        <v>67</v>
      </c>
      <c r="H1091" s="180">
        <v>133</v>
      </c>
      <c r="I1091" s="180">
        <v>91635.5</v>
      </c>
      <c r="J1091" s="180">
        <v>29768.9</v>
      </c>
      <c r="K1091" s="180">
        <v>15201.49</v>
      </c>
      <c r="L1091" s="180">
        <v>165441.96</v>
      </c>
    </row>
    <row r="1092" spans="1:12">
      <c r="A1092" s="180">
        <v>2008</v>
      </c>
      <c r="B1092" s="180" t="s">
        <v>180</v>
      </c>
      <c r="C1092" s="180" t="s">
        <v>37</v>
      </c>
      <c r="D1092" s="180" t="s">
        <v>176</v>
      </c>
      <c r="E1092" s="180">
        <v>45</v>
      </c>
      <c r="F1092" s="180">
        <v>3326</v>
      </c>
      <c r="G1092" s="180">
        <v>118</v>
      </c>
      <c r="H1092" s="180">
        <v>213</v>
      </c>
      <c r="I1092" s="180">
        <v>163293.1</v>
      </c>
      <c r="J1092" s="180">
        <v>52652.98</v>
      </c>
      <c r="K1092" s="180">
        <v>75847.210000000006</v>
      </c>
      <c r="L1092" s="180">
        <v>334783.33</v>
      </c>
    </row>
    <row r="1093" spans="1:12">
      <c r="A1093" s="180">
        <v>2008</v>
      </c>
      <c r="B1093" s="180" t="s">
        <v>180</v>
      </c>
      <c r="C1093" s="180" t="s">
        <v>37</v>
      </c>
      <c r="D1093" s="180" t="s">
        <v>176</v>
      </c>
      <c r="E1093" s="180">
        <v>50</v>
      </c>
      <c r="F1093" s="180">
        <v>3117</v>
      </c>
      <c r="G1093" s="180">
        <v>111</v>
      </c>
      <c r="H1093" s="180">
        <v>224</v>
      </c>
      <c r="I1093" s="180">
        <v>206494.45</v>
      </c>
      <c r="J1093" s="180">
        <v>41288.79</v>
      </c>
      <c r="K1093" s="180">
        <v>27842.66</v>
      </c>
      <c r="L1093" s="180">
        <v>322479.58</v>
      </c>
    </row>
    <row r="1094" spans="1:12">
      <c r="A1094" s="180">
        <v>2008</v>
      </c>
      <c r="B1094" s="180" t="s">
        <v>180</v>
      </c>
      <c r="C1094" s="180" t="s">
        <v>37</v>
      </c>
      <c r="D1094" s="180" t="s">
        <v>176</v>
      </c>
      <c r="E1094" s="180">
        <v>55</v>
      </c>
      <c r="F1094" s="180">
        <v>2854</v>
      </c>
      <c r="G1094" s="180">
        <v>225</v>
      </c>
      <c r="H1094" s="180">
        <v>489</v>
      </c>
      <c r="I1094" s="180">
        <v>387323.05</v>
      </c>
      <c r="J1094" s="180">
        <v>101143.72</v>
      </c>
      <c r="K1094" s="180">
        <v>119064.4</v>
      </c>
      <c r="L1094" s="180">
        <v>683310.97</v>
      </c>
    </row>
    <row r="1095" spans="1:12">
      <c r="A1095" s="180">
        <v>2008</v>
      </c>
      <c r="B1095" s="180" t="s">
        <v>180</v>
      </c>
      <c r="C1095" s="180" t="s">
        <v>37</v>
      </c>
      <c r="D1095" s="180" t="s">
        <v>176</v>
      </c>
      <c r="E1095" s="180">
        <v>60</v>
      </c>
      <c r="F1095" s="180">
        <v>2037</v>
      </c>
      <c r="G1095" s="180">
        <v>194</v>
      </c>
      <c r="H1095" s="180">
        <v>514</v>
      </c>
      <c r="I1095" s="180">
        <v>449661.32</v>
      </c>
      <c r="J1095" s="180">
        <v>92586.87</v>
      </c>
      <c r="K1095" s="180">
        <v>67641.94</v>
      </c>
      <c r="L1095" s="180">
        <v>688897.98</v>
      </c>
    </row>
    <row r="1096" spans="1:12">
      <c r="A1096" s="180">
        <v>2008</v>
      </c>
      <c r="B1096" s="180" t="s">
        <v>180</v>
      </c>
      <c r="C1096" s="180" t="s">
        <v>37</v>
      </c>
      <c r="D1096" s="180" t="s">
        <v>176</v>
      </c>
      <c r="E1096" s="180">
        <v>65</v>
      </c>
      <c r="F1096" s="180">
        <v>1135</v>
      </c>
      <c r="G1096" s="180">
        <v>120</v>
      </c>
      <c r="H1096" s="180">
        <v>315</v>
      </c>
      <c r="I1096" s="180">
        <v>281564.95</v>
      </c>
      <c r="J1096" s="180">
        <v>63709.01</v>
      </c>
      <c r="K1096" s="180">
        <v>37408.730000000003</v>
      </c>
      <c r="L1096" s="180">
        <v>437251.25</v>
      </c>
    </row>
    <row r="1097" spans="1:12">
      <c r="A1097" s="180">
        <v>2008</v>
      </c>
      <c r="B1097" s="180" t="s">
        <v>180</v>
      </c>
      <c r="C1097" s="180" t="s">
        <v>37</v>
      </c>
      <c r="D1097" s="180" t="s">
        <v>176</v>
      </c>
      <c r="E1097" s="180">
        <v>70</v>
      </c>
      <c r="F1097" s="180">
        <v>462</v>
      </c>
      <c r="G1097" s="180">
        <v>57</v>
      </c>
      <c r="H1097" s="180">
        <v>183</v>
      </c>
      <c r="I1097" s="180">
        <v>156046.98000000001</v>
      </c>
      <c r="J1097" s="180">
        <v>33142.449999999997</v>
      </c>
      <c r="K1097" s="180">
        <v>13655.2</v>
      </c>
      <c r="L1097" s="180">
        <v>211421.43</v>
      </c>
    </row>
    <row r="1098" spans="1:12">
      <c r="A1098" s="180">
        <v>2008</v>
      </c>
      <c r="B1098" s="180" t="s">
        <v>180</v>
      </c>
      <c r="C1098" s="180" t="s">
        <v>37</v>
      </c>
      <c r="D1098" s="180" t="s">
        <v>176</v>
      </c>
      <c r="E1098" s="180">
        <v>75</v>
      </c>
      <c r="F1098" s="180">
        <v>241</v>
      </c>
      <c r="G1098" s="180">
        <v>53</v>
      </c>
      <c r="H1098" s="180">
        <v>156</v>
      </c>
      <c r="I1098" s="180">
        <v>106319.88</v>
      </c>
      <c r="J1098" s="180">
        <v>22562.78</v>
      </c>
      <c r="K1098" s="180">
        <v>32994.050000000003</v>
      </c>
      <c r="L1098" s="180">
        <v>171930.44</v>
      </c>
    </row>
    <row r="1099" spans="1:12">
      <c r="A1099" s="180">
        <v>2008</v>
      </c>
      <c r="B1099" s="180" t="s">
        <v>180</v>
      </c>
      <c r="C1099" s="180" t="s">
        <v>37</v>
      </c>
      <c r="D1099" s="180" t="s">
        <v>176</v>
      </c>
      <c r="E1099" s="180">
        <v>80</v>
      </c>
      <c r="F1099" s="180">
        <v>94</v>
      </c>
      <c r="G1099" s="180">
        <v>19</v>
      </c>
      <c r="H1099" s="180">
        <v>95</v>
      </c>
      <c r="I1099" s="180">
        <v>43054</v>
      </c>
      <c r="J1099" s="180">
        <v>6045.61</v>
      </c>
      <c r="K1099" s="180">
        <v>12031</v>
      </c>
      <c r="L1099" s="180">
        <v>62554.98</v>
      </c>
    </row>
    <row r="1100" spans="1:12">
      <c r="A1100" s="180">
        <v>2008</v>
      </c>
      <c r="B1100" s="180" t="s">
        <v>180</v>
      </c>
      <c r="C1100" s="180" t="s">
        <v>37</v>
      </c>
      <c r="D1100" s="180" t="s">
        <v>176</v>
      </c>
      <c r="E1100" s="180">
        <v>85</v>
      </c>
      <c r="F1100" s="180">
        <v>25</v>
      </c>
      <c r="G1100" s="180">
        <v>1</v>
      </c>
      <c r="H1100" s="180">
        <v>10</v>
      </c>
      <c r="I1100" s="180">
        <v>2750</v>
      </c>
      <c r="J1100" s="180">
        <v>851.05</v>
      </c>
      <c r="K1100" s="180">
        <v>0</v>
      </c>
      <c r="L1100" s="180">
        <v>3601.05</v>
      </c>
    </row>
    <row r="1101" spans="1:12">
      <c r="A1101" s="180">
        <v>2008</v>
      </c>
      <c r="B1101" s="180" t="s">
        <v>180</v>
      </c>
      <c r="C1101" s="180" t="s">
        <v>37</v>
      </c>
      <c r="D1101" s="180" t="s">
        <v>176</v>
      </c>
      <c r="E1101" s="180">
        <v>90</v>
      </c>
      <c r="F1101" s="180">
        <v>8</v>
      </c>
      <c r="G1101" s="180">
        <v>0</v>
      </c>
      <c r="H1101" s="180">
        <v>0</v>
      </c>
      <c r="I1101" s="180">
        <v>0</v>
      </c>
      <c r="J1101" s="180">
        <v>0</v>
      </c>
      <c r="K1101" s="180">
        <v>0</v>
      </c>
      <c r="L1101" s="180">
        <v>0</v>
      </c>
    </row>
    <row r="1102" spans="1:12">
      <c r="A1102" s="180">
        <v>2008</v>
      </c>
      <c r="B1102" s="180" t="s">
        <v>180</v>
      </c>
      <c r="C1102" s="180" t="s">
        <v>37</v>
      </c>
      <c r="D1102" s="180" t="s">
        <v>176</v>
      </c>
      <c r="E1102" s="180">
        <v>95</v>
      </c>
      <c r="F1102" s="180">
        <v>1</v>
      </c>
      <c r="G1102" s="180">
        <v>0</v>
      </c>
      <c r="H1102" s="180">
        <v>0</v>
      </c>
      <c r="I1102" s="180">
        <v>0</v>
      </c>
      <c r="J1102" s="180">
        <v>0</v>
      </c>
      <c r="K1102" s="180">
        <v>0</v>
      </c>
      <c r="L1102" s="180">
        <v>0</v>
      </c>
    </row>
    <row r="1103" spans="1:12">
      <c r="A1103" s="180">
        <v>2008</v>
      </c>
      <c r="B1103" s="180" t="s">
        <v>180</v>
      </c>
      <c r="C1103" s="180" t="s">
        <v>37</v>
      </c>
      <c r="D1103" s="180" t="s">
        <v>177</v>
      </c>
      <c r="E1103" s="180">
        <v>0</v>
      </c>
      <c r="F1103" s="180">
        <v>2418</v>
      </c>
      <c r="G1103" s="180">
        <v>38</v>
      </c>
      <c r="H1103" s="180">
        <v>91</v>
      </c>
      <c r="I1103" s="180">
        <v>55171.98</v>
      </c>
      <c r="J1103" s="180">
        <v>8108.3</v>
      </c>
      <c r="K1103" s="180">
        <v>75</v>
      </c>
      <c r="L1103" s="180">
        <v>69513.13</v>
      </c>
    </row>
    <row r="1104" spans="1:12">
      <c r="A1104" s="180">
        <v>2008</v>
      </c>
      <c r="B1104" s="180" t="s">
        <v>180</v>
      </c>
      <c r="C1104" s="180" t="s">
        <v>37</v>
      </c>
      <c r="D1104" s="180" t="s">
        <v>177</v>
      </c>
      <c r="E1104" s="180">
        <v>5</v>
      </c>
      <c r="F1104" s="180">
        <v>2519</v>
      </c>
      <c r="G1104" s="180">
        <v>16</v>
      </c>
      <c r="H1104" s="180">
        <v>16</v>
      </c>
      <c r="I1104" s="180">
        <v>11415</v>
      </c>
      <c r="J1104" s="180">
        <v>1842.45</v>
      </c>
      <c r="K1104" s="180">
        <v>76</v>
      </c>
      <c r="L1104" s="180">
        <v>16320.7</v>
      </c>
    </row>
    <row r="1105" spans="1:12">
      <c r="A1105" s="180">
        <v>2008</v>
      </c>
      <c r="B1105" s="180" t="s">
        <v>180</v>
      </c>
      <c r="C1105" s="180" t="s">
        <v>37</v>
      </c>
      <c r="D1105" s="180" t="s">
        <v>177</v>
      </c>
      <c r="E1105" s="180">
        <v>10</v>
      </c>
      <c r="F1105" s="180">
        <v>2601</v>
      </c>
      <c r="G1105" s="180">
        <v>12</v>
      </c>
      <c r="H1105" s="180">
        <v>14</v>
      </c>
      <c r="I1105" s="180">
        <v>11572</v>
      </c>
      <c r="J1105" s="180">
        <v>3090.15</v>
      </c>
      <c r="K1105" s="180">
        <v>30</v>
      </c>
      <c r="L1105" s="180">
        <v>16912.400000000001</v>
      </c>
    </row>
    <row r="1106" spans="1:12">
      <c r="A1106" s="180">
        <v>2008</v>
      </c>
      <c r="B1106" s="180" t="s">
        <v>180</v>
      </c>
      <c r="C1106" s="180" t="s">
        <v>37</v>
      </c>
      <c r="D1106" s="180" t="s">
        <v>177</v>
      </c>
      <c r="E1106" s="180">
        <v>15</v>
      </c>
      <c r="F1106" s="180">
        <v>2654</v>
      </c>
      <c r="G1106" s="180">
        <v>49</v>
      </c>
      <c r="H1106" s="180">
        <v>81</v>
      </c>
      <c r="I1106" s="180">
        <v>64094.79</v>
      </c>
      <c r="J1106" s="180">
        <v>19139.75</v>
      </c>
      <c r="K1106" s="180">
        <v>4524.3</v>
      </c>
      <c r="L1106" s="180">
        <v>100537.66</v>
      </c>
    </row>
    <row r="1107" spans="1:12">
      <c r="A1107" s="180">
        <v>2008</v>
      </c>
      <c r="B1107" s="180" t="s">
        <v>180</v>
      </c>
      <c r="C1107" s="180" t="s">
        <v>37</v>
      </c>
      <c r="D1107" s="180" t="s">
        <v>177</v>
      </c>
      <c r="E1107" s="180">
        <v>20</v>
      </c>
      <c r="F1107" s="180">
        <v>2257</v>
      </c>
      <c r="G1107" s="180">
        <v>80</v>
      </c>
      <c r="H1107" s="180">
        <v>164</v>
      </c>
      <c r="I1107" s="180">
        <v>139311.99</v>
      </c>
      <c r="J1107" s="180">
        <v>27171.43</v>
      </c>
      <c r="K1107" s="180">
        <v>8392.75</v>
      </c>
      <c r="L1107" s="180">
        <v>195707.53</v>
      </c>
    </row>
    <row r="1108" spans="1:12">
      <c r="A1108" s="180">
        <v>2008</v>
      </c>
      <c r="B1108" s="180" t="s">
        <v>180</v>
      </c>
      <c r="C1108" s="180" t="s">
        <v>37</v>
      </c>
      <c r="D1108" s="180" t="s">
        <v>177</v>
      </c>
      <c r="E1108" s="180">
        <v>25</v>
      </c>
      <c r="F1108" s="180">
        <v>2505</v>
      </c>
      <c r="G1108" s="180">
        <v>130</v>
      </c>
      <c r="H1108" s="180">
        <v>355</v>
      </c>
      <c r="I1108" s="180">
        <v>254555.85</v>
      </c>
      <c r="J1108" s="180">
        <v>49442.05</v>
      </c>
      <c r="K1108" s="180">
        <v>45958.35</v>
      </c>
      <c r="L1108" s="180">
        <v>409926.21</v>
      </c>
    </row>
    <row r="1109" spans="1:12">
      <c r="A1109" s="180">
        <v>2008</v>
      </c>
      <c r="B1109" s="180" t="s">
        <v>180</v>
      </c>
      <c r="C1109" s="180" t="s">
        <v>37</v>
      </c>
      <c r="D1109" s="180" t="s">
        <v>177</v>
      </c>
      <c r="E1109" s="180">
        <v>30</v>
      </c>
      <c r="F1109" s="180">
        <v>3084</v>
      </c>
      <c r="G1109" s="180">
        <v>180</v>
      </c>
      <c r="H1109" s="180">
        <v>549</v>
      </c>
      <c r="I1109" s="180">
        <v>415801.64</v>
      </c>
      <c r="J1109" s="180">
        <v>60424.89</v>
      </c>
      <c r="K1109" s="180">
        <v>14559.45</v>
      </c>
      <c r="L1109" s="180">
        <v>563988.1</v>
      </c>
    </row>
    <row r="1110" spans="1:12">
      <c r="A1110" s="180">
        <v>2008</v>
      </c>
      <c r="B1110" s="180" t="s">
        <v>180</v>
      </c>
      <c r="C1110" s="180" t="s">
        <v>37</v>
      </c>
      <c r="D1110" s="180" t="s">
        <v>177</v>
      </c>
      <c r="E1110" s="180">
        <v>35</v>
      </c>
      <c r="F1110" s="180">
        <v>3467</v>
      </c>
      <c r="G1110" s="180">
        <v>189</v>
      </c>
      <c r="H1110" s="180">
        <v>509</v>
      </c>
      <c r="I1110" s="180">
        <v>382149.9</v>
      </c>
      <c r="J1110" s="180">
        <v>67904.160000000003</v>
      </c>
      <c r="K1110" s="180">
        <v>30791.79</v>
      </c>
      <c r="L1110" s="180">
        <v>547555.36</v>
      </c>
    </row>
    <row r="1111" spans="1:12">
      <c r="A1111" s="180">
        <v>2008</v>
      </c>
      <c r="B1111" s="180" t="s">
        <v>180</v>
      </c>
      <c r="C1111" s="180" t="s">
        <v>37</v>
      </c>
      <c r="D1111" s="180" t="s">
        <v>177</v>
      </c>
      <c r="E1111" s="180">
        <v>40</v>
      </c>
      <c r="F1111" s="180">
        <v>3144</v>
      </c>
      <c r="G1111" s="180">
        <v>125</v>
      </c>
      <c r="H1111" s="180">
        <v>263</v>
      </c>
      <c r="I1111" s="180">
        <v>206129.85</v>
      </c>
      <c r="J1111" s="180">
        <v>44262.8</v>
      </c>
      <c r="K1111" s="180">
        <v>30086.11</v>
      </c>
      <c r="L1111" s="180">
        <v>323818.31</v>
      </c>
    </row>
    <row r="1112" spans="1:12">
      <c r="A1112" s="180">
        <v>2008</v>
      </c>
      <c r="B1112" s="180" t="s">
        <v>180</v>
      </c>
      <c r="C1112" s="180" t="s">
        <v>37</v>
      </c>
      <c r="D1112" s="180" t="s">
        <v>177</v>
      </c>
      <c r="E1112" s="180">
        <v>45</v>
      </c>
      <c r="F1112" s="180">
        <v>3451</v>
      </c>
      <c r="G1112" s="180">
        <v>161</v>
      </c>
      <c r="H1112" s="180">
        <v>341</v>
      </c>
      <c r="I1112" s="180">
        <v>272928.73</v>
      </c>
      <c r="J1112" s="180">
        <v>75323.42</v>
      </c>
      <c r="K1112" s="180">
        <v>26097.3</v>
      </c>
      <c r="L1112" s="180">
        <v>433146.93</v>
      </c>
    </row>
    <row r="1113" spans="1:12">
      <c r="A1113" s="180">
        <v>2008</v>
      </c>
      <c r="B1113" s="180" t="s">
        <v>180</v>
      </c>
      <c r="C1113" s="180" t="s">
        <v>37</v>
      </c>
      <c r="D1113" s="180" t="s">
        <v>177</v>
      </c>
      <c r="E1113" s="180">
        <v>50</v>
      </c>
      <c r="F1113" s="180">
        <v>3199</v>
      </c>
      <c r="G1113" s="180">
        <v>170</v>
      </c>
      <c r="H1113" s="180">
        <v>303</v>
      </c>
      <c r="I1113" s="180">
        <v>255269.63</v>
      </c>
      <c r="J1113" s="180">
        <v>72680.44</v>
      </c>
      <c r="K1113" s="180">
        <v>52033.4</v>
      </c>
      <c r="L1113" s="180">
        <v>452083.05</v>
      </c>
    </row>
    <row r="1114" spans="1:12">
      <c r="A1114" s="180">
        <v>2008</v>
      </c>
      <c r="B1114" s="180" t="s">
        <v>180</v>
      </c>
      <c r="C1114" s="180" t="s">
        <v>37</v>
      </c>
      <c r="D1114" s="180" t="s">
        <v>177</v>
      </c>
      <c r="E1114" s="180">
        <v>55</v>
      </c>
      <c r="F1114" s="180">
        <v>2601</v>
      </c>
      <c r="G1114" s="180">
        <v>142</v>
      </c>
      <c r="H1114" s="180">
        <v>342</v>
      </c>
      <c r="I1114" s="180">
        <v>279909.40999999997</v>
      </c>
      <c r="J1114" s="180">
        <v>60938.27</v>
      </c>
      <c r="K1114" s="180">
        <v>100630.15</v>
      </c>
      <c r="L1114" s="180">
        <v>503953.46</v>
      </c>
    </row>
    <row r="1115" spans="1:12">
      <c r="A1115" s="180">
        <v>2008</v>
      </c>
      <c r="B1115" s="180" t="s">
        <v>180</v>
      </c>
      <c r="C1115" s="180" t="s">
        <v>37</v>
      </c>
      <c r="D1115" s="180" t="s">
        <v>177</v>
      </c>
      <c r="E1115" s="180">
        <v>60</v>
      </c>
      <c r="F1115" s="180">
        <v>1703</v>
      </c>
      <c r="G1115" s="180">
        <v>102</v>
      </c>
      <c r="H1115" s="180">
        <v>252</v>
      </c>
      <c r="I1115" s="180">
        <v>178607.6</v>
      </c>
      <c r="J1115" s="180">
        <v>53514.53</v>
      </c>
      <c r="K1115" s="180">
        <v>55055.48</v>
      </c>
      <c r="L1115" s="180">
        <v>345680.56</v>
      </c>
    </row>
    <row r="1116" spans="1:12">
      <c r="A1116" s="180">
        <v>2008</v>
      </c>
      <c r="B1116" s="180" t="s">
        <v>180</v>
      </c>
      <c r="C1116" s="180" t="s">
        <v>37</v>
      </c>
      <c r="D1116" s="180" t="s">
        <v>177</v>
      </c>
      <c r="E1116" s="180">
        <v>65</v>
      </c>
      <c r="F1116" s="180">
        <v>819</v>
      </c>
      <c r="G1116" s="180">
        <v>67</v>
      </c>
      <c r="H1116" s="180">
        <v>194</v>
      </c>
      <c r="I1116" s="180">
        <v>154949.29</v>
      </c>
      <c r="J1116" s="180">
        <v>33109.56</v>
      </c>
      <c r="K1116" s="180">
        <v>32633</v>
      </c>
      <c r="L1116" s="180">
        <v>235020.83</v>
      </c>
    </row>
    <row r="1117" spans="1:12">
      <c r="A1117" s="180">
        <v>2008</v>
      </c>
      <c r="B1117" s="180" t="s">
        <v>180</v>
      </c>
      <c r="C1117" s="180" t="s">
        <v>37</v>
      </c>
      <c r="D1117" s="180" t="s">
        <v>177</v>
      </c>
      <c r="E1117" s="180">
        <v>70</v>
      </c>
      <c r="F1117" s="180">
        <v>385</v>
      </c>
      <c r="G1117" s="180">
        <v>35</v>
      </c>
      <c r="H1117" s="180">
        <v>146</v>
      </c>
      <c r="I1117" s="180">
        <v>113928.16</v>
      </c>
      <c r="J1117" s="180">
        <v>25781.45</v>
      </c>
      <c r="K1117" s="180">
        <v>36514.29</v>
      </c>
      <c r="L1117" s="180">
        <v>192043.06</v>
      </c>
    </row>
    <row r="1118" spans="1:12">
      <c r="A1118" s="180">
        <v>2008</v>
      </c>
      <c r="B1118" s="180" t="s">
        <v>180</v>
      </c>
      <c r="C1118" s="180" t="s">
        <v>37</v>
      </c>
      <c r="D1118" s="180" t="s">
        <v>177</v>
      </c>
      <c r="E1118" s="180">
        <v>75</v>
      </c>
      <c r="F1118" s="180">
        <v>225</v>
      </c>
      <c r="G1118" s="180">
        <v>30</v>
      </c>
      <c r="H1118" s="180">
        <v>183</v>
      </c>
      <c r="I1118" s="180">
        <v>126832.89</v>
      </c>
      <c r="J1118" s="180">
        <v>22786.49</v>
      </c>
      <c r="K1118" s="180">
        <v>42103.85</v>
      </c>
      <c r="L1118" s="180">
        <v>195907.39</v>
      </c>
    </row>
    <row r="1119" spans="1:12">
      <c r="A1119" s="180">
        <v>2008</v>
      </c>
      <c r="B1119" s="180" t="s">
        <v>180</v>
      </c>
      <c r="C1119" s="180" t="s">
        <v>37</v>
      </c>
      <c r="D1119" s="180" t="s">
        <v>177</v>
      </c>
      <c r="E1119" s="180">
        <v>80</v>
      </c>
      <c r="F1119" s="180">
        <v>119</v>
      </c>
      <c r="G1119" s="180">
        <v>18</v>
      </c>
      <c r="H1119" s="180">
        <v>67</v>
      </c>
      <c r="I1119" s="180">
        <v>50098</v>
      </c>
      <c r="J1119" s="180">
        <v>9056.61</v>
      </c>
      <c r="K1119" s="180">
        <v>14687</v>
      </c>
      <c r="L1119" s="180">
        <v>82854.09</v>
      </c>
    </row>
    <row r="1120" spans="1:12">
      <c r="A1120" s="180">
        <v>2008</v>
      </c>
      <c r="B1120" s="180" t="s">
        <v>180</v>
      </c>
      <c r="C1120" s="180" t="s">
        <v>37</v>
      </c>
      <c r="D1120" s="180" t="s">
        <v>177</v>
      </c>
      <c r="E1120" s="180">
        <v>85</v>
      </c>
      <c r="F1120" s="180">
        <v>58</v>
      </c>
      <c r="G1120" s="180">
        <v>15</v>
      </c>
      <c r="H1120" s="180">
        <v>149</v>
      </c>
      <c r="I1120" s="180">
        <v>33605.5</v>
      </c>
      <c r="J1120" s="180">
        <v>3850.1</v>
      </c>
      <c r="K1120" s="180">
        <v>214</v>
      </c>
      <c r="L1120" s="180">
        <v>51249.1</v>
      </c>
    </row>
    <row r="1121" spans="1:12">
      <c r="A1121" s="180">
        <v>2008</v>
      </c>
      <c r="B1121" s="180" t="s">
        <v>180</v>
      </c>
      <c r="C1121" s="180" t="s">
        <v>37</v>
      </c>
      <c r="D1121" s="180" t="s">
        <v>177</v>
      </c>
      <c r="E1121" s="180">
        <v>90</v>
      </c>
      <c r="F1121" s="180">
        <v>16</v>
      </c>
      <c r="G1121" s="180">
        <v>2</v>
      </c>
      <c r="H1121" s="180">
        <v>22</v>
      </c>
      <c r="I1121" s="180">
        <v>18584</v>
      </c>
      <c r="J1121" s="180">
        <v>1229.2</v>
      </c>
      <c r="K1121" s="180">
        <v>0</v>
      </c>
      <c r="L1121" s="180">
        <v>20615.95</v>
      </c>
    </row>
    <row r="1122" spans="1:12">
      <c r="A1122" s="180">
        <v>2008</v>
      </c>
      <c r="B1122" s="180" t="s">
        <v>180</v>
      </c>
      <c r="C1122" s="180" t="s">
        <v>37</v>
      </c>
      <c r="D1122" s="180" t="s">
        <v>177</v>
      </c>
      <c r="E1122" s="180">
        <v>95</v>
      </c>
      <c r="F1122" s="180">
        <v>6</v>
      </c>
      <c r="G1122" s="180">
        <v>0</v>
      </c>
      <c r="H1122" s="180">
        <v>0</v>
      </c>
      <c r="I1122" s="180">
        <v>0</v>
      </c>
      <c r="J1122" s="180">
        <v>409.3</v>
      </c>
      <c r="K1122" s="180">
        <v>0</v>
      </c>
      <c r="L1122" s="180">
        <v>409.3</v>
      </c>
    </row>
    <row r="1123" spans="1:12">
      <c r="A1123" s="180">
        <v>2008</v>
      </c>
      <c r="B1123" s="180" t="s">
        <v>175</v>
      </c>
      <c r="C1123" s="180" t="s">
        <v>31</v>
      </c>
      <c r="D1123" s="180" t="s">
        <v>176</v>
      </c>
      <c r="E1123" s="180">
        <v>0</v>
      </c>
      <c r="F1123" s="180">
        <v>100576</v>
      </c>
      <c r="G1123" s="180">
        <v>4744</v>
      </c>
      <c r="H1123" s="180">
        <v>13942</v>
      </c>
      <c r="I1123" s="180">
        <v>6058704.04</v>
      </c>
      <c r="J1123" s="180">
        <v>980804.2</v>
      </c>
      <c r="K1123" s="180">
        <v>131697.29</v>
      </c>
      <c r="L1123" s="180">
        <v>8387780.3600000003</v>
      </c>
    </row>
    <row r="1124" spans="1:12">
      <c r="A1124" s="180">
        <v>2008</v>
      </c>
      <c r="B1124" s="180" t="s">
        <v>175</v>
      </c>
      <c r="C1124" s="180" t="s">
        <v>31</v>
      </c>
      <c r="D1124" s="180" t="s">
        <v>176</v>
      </c>
      <c r="E1124" s="180">
        <v>5</v>
      </c>
      <c r="F1124" s="180">
        <v>103368</v>
      </c>
      <c r="G1124" s="180">
        <v>1972</v>
      </c>
      <c r="H1124" s="180">
        <v>3171</v>
      </c>
      <c r="I1124" s="180">
        <v>1692134.82</v>
      </c>
      <c r="J1124" s="180">
        <v>408924.38</v>
      </c>
      <c r="K1124" s="180">
        <v>71484.3</v>
      </c>
      <c r="L1124" s="180">
        <v>2775065.85</v>
      </c>
    </row>
    <row r="1125" spans="1:12">
      <c r="A1125" s="180">
        <v>2008</v>
      </c>
      <c r="B1125" s="180" t="s">
        <v>175</v>
      </c>
      <c r="C1125" s="180" t="s">
        <v>31</v>
      </c>
      <c r="D1125" s="180" t="s">
        <v>176</v>
      </c>
      <c r="E1125" s="180">
        <v>10</v>
      </c>
      <c r="F1125" s="180">
        <v>107321</v>
      </c>
      <c r="G1125" s="180">
        <v>1629</v>
      </c>
      <c r="H1125" s="180">
        <v>2997</v>
      </c>
      <c r="I1125" s="180">
        <v>1625875.4</v>
      </c>
      <c r="J1125" s="180">
        <v>403269.33</v>
      </c>
      <c r="K1125" s="180">
        <v>309804.09999999998</v>
      </c>
      <c r="L1125" s="180">
        <v>2794519.37</v>
      </c>
    </row>
    <row r="1126" spans="1:12">
      <c r="A1126" s="180">
        <v>2008</v>
      </c>
      <c r="B1126" s="180" t="s">
        <v>175</v>
      </c>
      <c r="C1126" s="180" t="s">
        <v>31</v>
      </c>
      <c r="D1126" s="180" t="s">
        <v>176</v>
      </c>
      <c r="E1126" s="180">
        <v>15</v>
      </c>
      <c r="F1126" s="180">
        <v>115959</v>
      </c>
      <c r="G1126" s="180">
        <v>2822</v>
      </c>
      <c r="H1126" s="180">
        <v>5410</v>
      </c>
      <c r="I1126" s="180">
        <v>3683225.67</v>
      </c>
      <c r="J1126" s="180">
        <v>786533.2</v>
      </c>
      <c r="K1126" s="180">
        <v>686079.72</v>
      </c>
      <c r="L1126" s="180">
        <v>6576049.4900000002</v>
      </c>
    </row>
    <row r="1127" spans="1:12">
      <c r="A1127" s="180">
        <v>2008</v>
      </c>
      <c r="B1127" s="180" t="s">
        <v>175</v>
      </c>
      <c r="C1127" s="180" t="s">
        <v>31</v>
      </c>
      <c r="D1127" s="180" t="s">
        <v>176</v>
      </c>
      <c r="E1127" s="180">
        <v>20</v>
      </c>
      <c r="F1127" s="180">
        <v>82360</v>
      </c>
      <c r="G1127" s="180">
        <v>2340</v>
      </c>
      <c r="H1127" s="180">
        <v>4623</v>
      </c>
      <c r="I1127" s="180">
        <v>3469521.03</v>
      </c>
      <c r="J1127" s="180">
        <v>735263.79</v>
      </c>
      <c r="K1127" s="180">
        <v>516278.14</v>
      </c>
      <c r="L1127" s="180">
        <v>6117087.8899999997</v>
      </c>
    </row>
    <row r="1128" spans="1:12">
      <c r="A1128" s="180">
        <v>2008</v>
      </c>
      <c r="B1128" s="180" t="s">
        <v>175</v>
      </c>
      <c r="C1128" s="180" t="s">
        <v>31</v>
      </c>
      <c r="D1128" s="180" t="s">
        <v>176</v>
      </c>
      <c r="E1128" s="180">
        <v>25</v>
      </c>
      <c r="F1128" s="180">
        <v>76190</v>
      </c>
      <c r="G1128" s="180">
        <v>2018</v>
      </c>
      <c r="H1128" s="180">
        <v>3965</v>
      </c>
      <c r="I1128" s="180">
        <v>2570372.69</v>
      </c>
      <c r="J1128" s="180">
        <v>598072.07999999996</v>
      </c>
      <c r="K1128" s="180">
        <v>418969</v>
      </c>
      <c r="L1128" s="180">
        <v>4783887.7</v>
      </c>
    </row>
    <row r="1129" spans="1:12">
      <c r="A1129" s="180">
        <v>2008</v>
      </c>
      <c r="B1129" s="180" t="s">
        <v>175</v>
      </c>
      <c r="C1129" s="180" t="s">
        <v>31</v>
      </c>
      <c r="D1129" s="180" t="s">
        <v>176</v>
      </c>
      <c r="E1129" s="180">
        <v>30</v>
      </c>
      <c r="F1129" s="180">
        <v>106640</v>
      </c>
      <c r="G1129" s="180">
        <v>2701</v>
      </c>
      <c r="H1129" s="180">
        <v>6036</v>
      </c>
      <c r="I1129" s="180">
        <v>3670863.44</v>
      </c>
      <c r="J1129" s="180">
        <v>822326.63</v>
      </c>
      <c r="K1129" s="180">
        <v>575813.93999999994</v>
      </c>
      <c r="L1129" s="180">
        <v>6644683.7400000002</v>
      </c>
    </row>
    <row r="1130" spans="1:12">
      <c r="A1130" s="180">
        <v>2008</v>
      </c>
      <c r="B1130" s="180" t="s">
        <v>175</v>
      </c>
      <c r="C1130" s="180" t="s">
        <v>31</v>
      </c>
      <c r="D1130" s="180" t="s">
        <v>176</v>
      </c>
      <c r="E1130" s="180">
        <v>35</v>
      </c>
      <c r="F1130" s="180">
        <v>122756</v>
      </c>
      <c r="G1130" s="180">
        <v>3959</v>
      </c>
      <c r="H1130" s="180">
        <v>7277</v>
      </c>
      <c r="I1130" s="180">
        <v>4740023.21</v>
      </c>
      <c r="J1130" s="180">
        <v>1165976.83</v>
      </c>
      <c r="K1130" s="180">
        <v>1039502.5</v>
      </c>
      <c r="L1130" s="180">
        <v>8962243.5700000003</v>
      </c>
    </row>
    <row r="1131" spans="1:12">
      <c r="A1131" s="180">
        <v>2008</v>
      </c>
      <c r="B1131" s="180" t="s">
        <v>175</v>
      </c>
      <c r="C1131" s="180" t="s">
        <v>31</v>
      </c>
      <c r="D1131" s="180" t="s">
        <v>176</v>
      </c>
      <c r="E1131" s="180">
        <v>40</v>
      </c>
      <c r="F1131" s="180">
        <v>120237</v>
      </c>
      <c r="G1131" s="180">
        <v>4863</v>
      </c>
      <c r="H1131" s="180">
        <v>9232</v>
      </c>
      <c r="I1131" s="180">
        <v>6094204.4299999997</v>
      </c>
      <c r="J1131" s="180">
        <v>1486249.47</v>
      </c>
      <c r="K1131" s="180">
        <v>1159728.06</v>
      </c>
      <c r="L1131" s="180">
        <v>10926321.449999999</v>
      </c>
    </row>
    <row r="1132" spans="1:12">
      <c r="A1132" s="180">
        <v>2008</v>
      </c>
      <c r="B1132" s="180" t="s">
        <v>175</v>
      </c>
      <c r="C1132" s="180" t="s">
        <v>31</v>
      </c>
      <c r="D1132" s="180" t="s">
        <v>176</v>
      </c>
      <c r="E1132" s="180">
        <v>45</v>
      </c>
      <c r="F1132" s="180">
        <v>132063</v>
      </c>
      <c r="G1132" s="180">
        <v>6305</v>
      </c>
      <c r="H1132" s="180">
        <v>12318</v>
      </c>
      <c r="I1132" s="180">
        <v>8653900.25</v>
      </c>
      <c r="J1132" s="180">
        <v>2161304.9</v>
      </c>
      <c r="K1132" s="180">
        <v>1950648.73</v>
      </c>
      <c r="L1132" s="180">
        <v>15676065.460000001</v>
      </c>
    </row>
    <row r="1133" spans="1:12">
      <c r="A1133" s="180">
        <v>2008</v>
      </c>
      <c r="B1133" s="180" t="s">
        <v>175</v>
      </c>
      <c r="C1133" s="180" t="s">
        <v>31</v>
      </c>
      <c r="D1133" s="180" t="s">
        <v>176</v>
      </c>
      <c r="E1133" s="180">
        <v>50</v>
      </c>
      <c r="F1133" s="180">
        <v>127851</v>
      </c>
      <c r="G1133" s="180">
        <v>7657</v>
      </c>
      <c r="H1133" s="180">
        <v>15484</v>
      </c>
      <c r="I1133" s="180">
        <v>11378621.02</v>
      </c>
      <c r="J1133" s="180">
        <v>2906327.17</v>
      </c>
      <c r="K1133" s="180">
        <v>2841128.69</v>
      </c>
      <c r="L1133" s="180">
        <v>20622490.84</v>
      </c>
    </row>
    <row r="1134" spans="1:12">
      <c r="A1134" s="180">
        <v>2008</v>
      </c>
      <c r="B1134" s="180" t="s">
        <v>175</v>
      </c>
      <c r="C1134" s="180" t="s">
        <v>31</v>
      </c>
      <c r="D1134" s="180" t="s">
        <v>176</v>
      </c>
      <c r="E1134" s="180">
        <v>55</v>
      </c>
      <c r="F1134" s="180">
        <v>123697</v>
      </c>
      <c r="G1134" s="180">
        <v>11087</v>
      </c>
      <c r="H1134" s="180">
        <v>23481</v>
      </c>
      <c r="I1134" s="180">
        <v>18030810.399999999</v>
      </c>
      <c r="J1134" s="180">
        <v>4273097.26</v>
      </c>
      <c r="K1134" s="180">
        <v>4752583.96</v>
      </c>
      <c r="L1134" s="180">
        <v>32100882.300000001</v>
      </c>
    </row>
    <row r="1135" spans="1:12">
      <c r="A1135" s="180">
        <v>2008</v>
      </c>
      <c r="B1135" s="180" t="s">
        <v>175</v>
      </c>
      <c r="C1135" s="180" t="s">
        <v>31</v>
      </c>
      <c r="D1135" s="180" t="s">
        <v>176</v>
      </c>
      <c r="E1135" s="180">
        <v>60</v>
      </c>
      <c r="F1135" s="180">
        <v>109395</v>
      </c>
      <c r="G1135" s="180">
        <v>13129</v>
      </c>
      <c r="H1135" s="180">
        <v>30763</v>
      </c>
      <c r="I1135" s="180">
        <v>23594098.920000002</v>
      </c>
      <c r="J1135" s="180">
        <v>5288108.33</v>
      </c>
      <c r="K1135" s="180">
        <v>7591869.5099999998</v>
      </c>
      <c r="L1135" s="180">
        <v>42447647.32</v>
      </c>
    </row>
    <row r="1136" spans="1:12">
      <c r="A1136" s="180">
        <v>2008</v>
      </c>
      <c r="B1136" s="180" t="s">
        <v>175</v>
      </c>
      <c r="C1136" s="180" t="s">
        <v>31</v>
      </c>
      <c r="D1136" s="180" t="s">
        <v>176</v>
      </c>
      <c r="E1136" s="180">
        <v>65</v>
      </c>
      <c r="F1136" s="180">
        <v>74273</v>
      </c>
      <c r="G1136" s="180">
        <v>12482</v>
      </c>
      <c r="H1136" s="180">
        <v>30569</v>
      </c>
      <c r="I1136" s="180">
        <v>24125266.449999999</v>
      </c>
      <c r="J1136" s="180">
        <v>5431091.9000000004</v>
      </c>
      <c r="K1136" s="180">
        <v>7523609.3399999999</v>
      </c>
      <c r="L1136" s="180">
        <v>42168690.060000002</v>
      </c>
    </row>
    <row r="1137" spans="1:12">
      <c r="A1137" s="180">
        <v>2008</v>
      </c>
      <c r="B1137" s="180" t="s">
        <v>175</v>
      </c>
      <c r="C1137" s="180" t="s">
        <v>31</v>
      </c>
      <c r="D1137" s="180" t="s">
        <v>176</v>
      </c>
      <c r="E1137" s="180">
        <v>70</v>
      </c>
      <c r="F1137" s="180">
        <v>52503</v>
      </c>
      <c r="G1137" s="180">
        <v>12026</v>
      </c>
      <c r="H1137" s="180">
        <v>33782</v>
      </c>
      <c r="I1137" s="180">
        <v>24132355.960000001</v>
      </c>
      <c r="J1137" s="180">
        <v>5152120.1500000004</v>
      </c>
      <c r="K1137" s="180">
        <v>7979579.46</v>
      </c>
      <c r="L1137" s="180">
        <v>41594316.609999999</v>
      </c>
    </row>
    <row r="1138" spans="1:12">
      <c r="A1138" s="180">
        <v>2008</v>
      </c>
      <c r="B1138" s="180" t="s">
        <v>175</v>
      </c>
      <c r="C1138" s="180" t="s">
        <v>31</v>
      </c>
      <c r="D1138" s="180" t="s">
        <v>176</v>
      </c>
      <c r="E1138" s="180">
        <v>75</v>
      </c>
      <c r="F1138" s="180">
        <v>39454</v>
      </c>
      <c r="G1138" s="180">
        <v>11986</v>
      </c>
      <c r="H1138" s="180">
        <v>38465</v>
      </c>
      <c r="I1138" s="180">
        <v>24763401.16</v>
      </c>
      <c r="J1138" s="180">
        <v>4860944.07</v>
      </c>
      <c r="K1138" s="180">
        <v>7770093.1799999997</v>
      </c>
      <c r="L1138" s="180">
        <v>40943259.960000001</v>
      </c>
    </row>
    <row r="1139" spans="1:12">
      <c r="A1139" s="180">
        <v>2008</v>
      </c>
      <c r="B1139" s="180" t="s">
        <v>175</v>
      </c>
      <c r="C1139" s="180" t="s">
        <v>31</v>
      </c>
      <c r="D1139" s="180" t="s">
        <v>176</v>
      </c>
      <c r="E1139" s="180">
        <v>80</v>
      </c>
      <c r="F1139" s="180">
        <v>23721</v>
      </c>
      <c r="G1139" s="180">
        <v>7686</v>
      </c>
      <c r="H1139" s="180">
        <v>30532</v>
      </c>
      <c r="I1139" s="180">
        <v>16860573.02</v>
      </c>
      <c r="J1139" s="180">
        <v>3033555.29</v>
      </c>
      <c r="K1139" s="180">
        <v>4305561.88</v>
      </c>
      <c r="L1139" s="180">
        <v>26395506.75</v>
      </c>
    </row>
    <row r="1140" spans="1:12">
      <c r="A1140" s="180">
        <v>2008</v>
      </c>
      <c r="B1140" s="180" t="s">
        <v>175</v>
      </c>
      <c r="C1140" s="180" t="s">
        <v>31</v>
      </c>
      <c r="D1140" s="180" t="s">
        <v>176</v>
      </c>
      <c r="E1140" s="180">
        <v>85</v>
      </c>
      <c r="F1140" s="180">
        <v>7637</v>
      </c>
      <c r="G1140" s="180">
        <v>2121</v>
      </c>
      <c r="H1140" s="180">
        <v>11921</v>
      </c>
      <c r="I1140" s="180">
        <v>5807097.4900000002</v>
      </c>
      <c r="J1140" s="180">
        <v>882443.74</v>
      </c>
      <c r="K1140" s="180">
        <v>1129254.5900000001</v>
      </c>
      <c r="L1140" s="180">
        <v>8338882.9800000004</v>
      </c>
    </row>
    <row r="1141" spans="1:12">
      <c r="A1141" s="180">
        <v>2008</v>
      </c>
      <c r="B1141" s="180" t="s">
        <v>175</v>
      </c>
      <c r="C1141" s="180" t="s">
        <v>31</v>
      </c>
      <c r="D1141" s="180" t="s">
        <v>176</v>
      </c>
      <c r="E1141" s="180">
        <v>90</v>
      </c>
      <c r="F1141" s="180">
        <v>2461</v>
      </c>
      <c r="G1141" s="180">
        <v>632</v>
      </c>
      <c r="H1141" s="180">
        <v>4943</v>
      </c>
      <c r="I1141" s="180">
        <v>2086465.6</v>
      </c>
      <c r="J1141" s="180">
        <v>241822.69</v>
      </c>
      <c r="K1141" s="180">
        <v>310102.65000000002</v>
      </c>
      <c r="L1141" s="180">
        <v>2735068.04</v>
      </c>
    </row>
    <row r="1142" spans="1:12">
      <c r="A1142" s="180">
        <v>2008</v>
      </c>
      <c r="B1142" s="180" t="s">
        <v>175</v>
      </c>
      <c r="C1142" s="180" t="s">
        <v>31</v>
      </c>
      <c r="D1142" s="180" t="s">
        <v>176</v>
      </c>
      <c r="E1142" s="180">
        <v>95</v>
      </c>
      <c r="F1142" s="180">
        <v>533</v>
      </c>
      <c r="G1142" s="180">
        <v>125</v>
      </c>
      <c r="H1142" s="180">
        <v>1030</v>
      </c>
      <c r="I1142" s="180">
        <v>388829.9</v>
      </c>
      <c r="J1142" s="180">
        <v>36264.519999999997</v>
      </c>
      <c r="K1142" s="180">
        <v>6712.15</v>
      </c>
      <c r="L1142" s="180">
        <v>449963.08</v>
      </c>
    </row>
    <row r="1143" spans="1:12">
      <c r="A1143" s="180">
        <v>2008</v>
      </c>
      <c r="B1143" s="180" t="s">
        <v>175</v>
      </c>
      <c r="C1143" s="180" t="s">
        <v>31</v>
      </c>
      <c r="D1143" s="180" t="s">
        <v>177</v>
      </c>
      <c r="E1143" s="180">
        <v>0</v>
      </c>
      <c r="F1143" s="180">
        <v>94276</v>
      </c>
      <c r="G1143" s="180">
        <v>3251</v>
      </c>
      <c r="H1143" s="180">
        <v>10873</v>
      </c>
      <c r="I1143" s="180">
        <v>4271749.58</v>
      </c>
      <c r="J1143" s="180">
        <v>627316.07999999996</v>
      </c>
      <c r="K1143" s="180">
        <v>100741.93</v>
      </c>
      <c r="L1143" s="180">
        <v>6072487.96</v>
      </c>
    </row>
    <row r="1144" spans="1:12">
      <c r="A1144" s="180">
        <v>2008</v>
      </c>
      <c r="B1144" s="180" t="s">
        <v>175</v>
      </c>
      <c r="C1144" s="180" t="s">
        <v>31</v>
      </c>
      <c r="D1144" s="180" t="s">
        <v>177</v>
      </c>
      <c r="E1144" s="180">
        <v>5</v>
      </c>
      <c r="F1144" s="180">
        <v>97049</v>
      </c>
      <c r="G1144" s="180">
        <v>1453</v>
      </c>
      <c r="H1144" s="180">
        <v>2396</v>
      </c>
      <c r="I1144" s="180">
        <v>1334728.07</v>
      </c>
      <c r="J1144" s="180">
        <v>312805.71000000002</v>
      </c>
      <c r="K1144" s="180">
        <v>113207.61</v>
      </c>
      <c r="L1144" s="180">
        <v>2238771.19</v>
      </c>
    </row>
    <row r="1145" spans="1:12">
      <c r="A1145" s="180">
        <v>2008</v>
      </c>
      <c r="B1145" s="180" t="s">
        <v>175</v>
      </c>
      <c r="C1145" s="180" t="s">
        <v>31</v>
      </c>
      <c r="D1145" s="180" t="s">
        <v>177</v>
      </c>
      <c r="E1145" s="180">
        <v>10</v>
      </c>
      <c r="F1145" s="180">
        <v>102098</v>
      </c>
      <c r="G1145" s="180">
        <v>1313</v>
      </c>
      <c r="H1145" s="180">
        <v>2884</v>
      </c>
      <c r="I1145" s="180">
        <v>1458272.6</v>
      </c>
      <c r="J1145" s="180">
        <v>318243.59000000003</v>
      </c>
      <c r="K1145" s="180">
        <v>290704.37</v>
      </c>
      <c r="L1145" s="180">
        <v>2446303.85</v>
      </c>
    </row>
    <row r="1146" spans="1:12">
      <c r="A1146" s="180">
        <v>2008</v>
      </c>
      <c r="B1146" s="180" t="s">
        <v>175</v>
      </c>
      <c r="C1146" s="180" t="s">
        <v>31</v>
      </c>
      <c r="D1146" s="180" t="s">
        <v>177</v>
      </c>
      <c r="E1146" s="180">
        <v>15</v>
      </c>
      <c r="F1146" s="180">
        <v>109878</v>
      </c>
      <c r="G1146" s="180">
        <v>3140</v>
      </c>
      <c r="H1146" s="180">
        <v>7700</v>
      </c>
      <c r="I1146" s="180">
        <v>4549134.8899999997</v>
      </c>
      <c r="J1146" s="180">
        <v>727617.72</v>
      </c>
      <c r="K1146" s="180">
        <v>506430.43</v>
      </c>
      <c r="L1146" s="180">
        <v>6892844.1900000004</v>
      </c>
    </row>
    <row r="1147" spans="1:12">
      <c r="A1147" s="180">
        <v>2008</v>
      </c>
      <c r="B1147" s="180" t="s">
        <v>175</v>
      </c>
      <c r="C1147" s="180" t="s">
        <v>31</v>
      </c>
      <c r="D1147" s="180" t="s">
        <v>177</v>
      </c>
      <c r="E1147" s="180">
        <v>20</v>
      </c>
      <c r="F1147" s="180">
        <v>87750</v>
      </c>
      <c r="G1147" s="180">
        <v>3844</v>
      </c>
      <c r="H1147" s="180">
        <v>8459</v>
      </c>
      <c r="I1147" s="180">
        <v>5185478.93</v>
      </c>
      <c r="J1147" s="180">
        <v>968859.35</v>
      </c>
      <c r="K1147" s="180">
        <v>353498.49</v>
      </c>
      <c r="L1147" s="180">
        <v>8065477.2400000002</v>
      </c>
    </row>
    <row r="1148" spans="1:12">
      <c r="A1148" s="180">
        <v>2008</v>
      </c>
      <c r="B1148" s="180" t="s">
        <v>175</v>
      </c>
      <c r="C1148" s="180" t="s">
        <v>31</v>
      </c>
      <c r="D1148" s="180" t="s">
        <v>177</v>
      </c>
      <c r="E1148" s="180">
        <v>25</v>
      </c>
      <c r="F1148" s="180">
        <v>93256</v>
      </c>
      <c r="G1148" s="180">
        <v>5588</v>
      </c>
      <c r="H1148" s="180">
        <v>16203</v>
      </c>
      <c r="I1148" s="180">
        <v>10966689.140000001</v>
      </c>
      <c r="J1148" s="180">
        <v>2323585.23</v>
      </c>
      <c r="K1148" s="180">
        <v>445249.35</v>
      </c>
      <c r="L1148" s="180">
        <v>16830397.68</v>
      </c>
    </row>
    <row r="1149" spans="1:12">
      <c r="A1149" s="180">
        <v>2008</v>
      </c>
      <c r="B1149" s="180" t="s">
        <v>175</v>
      </c>
      <c r="C1149" s="180" t="s">
        <v>31</v>
      </c>
      <c r="D1149" s="180" t="s">
        <v>177</v>
      </c>
      <c r="E1149" s="180">
        <v>30</v>
      </c>
      <c r="F1149" s="180">
        <v>122382</v>
      </c>
      <c r="G1149" s="180">
        <v>10001</v>
      </c>
      <c r="H1149" s="180">
        <v>28003</v>
      </c>
      <c r="I1149" s="180">
        <v>20044980.129999999</v>
      </c>
      <c r="J1149" s="180">
        <v>4200601.82</v>
      </c>
      <c r="K1149" s="180">
        <v>634751.14</v>
      </c>
      <c r="L1149" s="180">
        <v>30572959.199999999</v>
      </c>
    </row>
    <row r="1150" spans="1:12">
      <c r="A1150" s="180">
        <v>2008</v>
      </c>
      <c r="B1150" s="180" t="s">
        <v>175</v>
      </c>
      <c r="C1150" s="180" t="s">
        <v>31</v>
      </c>
      <c r="D1150" s="180" t="s">
        <v>177</v>
      </c>
      <c r="E1150" s="180">
        <v>35</v>
      </c>
      <c r="F1150" s="180">
        <v>137202</v>
      </c>
      <c r="G1150" s="180">
        <v>10293</v>
      </c>
      <c r="H1150" s="180">
        <v>26654</v>
      </c>
      <c r="I1150" s="180">
        <v>19150994.280000001</v>
      </c>
      <c r="J1150" s="180">
        <v>3843095.26</v>
      </c>
      <c r="K1150" s="180">
        <v>1173718.25</v>
      </c>
      <c r="L1150" s="180">
        <v>30110295.739999998</v>
      </c>
    </row>
    <row r="1151" spans="1:12">
      <c r="A1151" s="180">
        <v>2008</v>
      </c>
      <c r="B1151" s="180" t="s">
        <v>175</v>
      </c>
      <c r="C1151" s="180" t="s">
        <v>31</v>
      </c>
      <c r="D1151" s="180" t="s">
        <v>177</v>
      </c>
      <c r="E1151" s="180">
        <v>40</v>
      </c>
      <c r="F1151" s="180">
        <v>130532</v>
      </c>
      <c r="G1151" s="180">
        <v>8095</v>
      </c>
      <c r="H1151" s="180">
        <v>16957</v>
      </c>
      <c r="I1151" s="180">
        <v>12110234.02</v>
      </c>
      <c r="J1151" s="180">
        <v>2776569.94</v>
      </c>
      <c r="K1151" s="180">
        <v>1616936.79</v>
      </c>
      <c r="L1151" s="180">
        <v>20640506.73</v>
      </c>
    </row>
    <row r="1152" spans="1:12">
      <c r="A1152" s="180">
        <v>2008</v>
      </c>
      <c r="B1152" s="180" t="s">
        <v>175</v>
      </c>
      <c r="C1152" s="180" t="s">
        <v>31</v>
      </c>
      <c r="D1152" s="180" t="s">
        <v>177</v>
      </c>
      <c r="E1152" s="180">
        <v>45</v>
      </c>
      <c r="F1152" s="180">
        <v>141191</v>
      </c>
      <c r="G1152" s="180">
        <v>9290</v>
      </c>
      <c r="H1152" s="180">
        <v>19587</v>
      </c>
      <c r="I1152" s="180">
        <v>13835358.710000001</v>
      </c>
      <c r="J1152" s="180">
        <v>3101576.18</v>
      </c>
      <c r="K1152" s="180">
        <v>2149037.02</v>
      </c>
      <c r="L1152" s="180">
        <v>23579441.940000001</v>
      </c>
    </row>
    <row r="1153" spans="1:12">
      <c r="A1153" s="180">
        <v>2008</v>
      </c>
      <c r="B1153" s="180" t="s">
        <v>175</v>
      </c>
      <c r="C1153" s="180" t="s">
        <v>31</v>
      </c>
      <c r="D1153" s="180" t="s">
        <v>177</v>
      </c>
      <c r="E1153" s="180">
        <v>50</v>
      </c>
      <c r="F1153" s="180">
        <v>137289</v>
      </c>
      <c r="G1153" s="180">
        <v>11099</v>
      </c>
      <c r="H1153" s="180">
        <v>23623</v>
      </c>
      <c r="I1153" s="180">
        <v>16407595.109999999</v>
      </c>
      <c r="J1153" s="180">
        <v>3650307.41</v>
      </c>
      <c r="K1153" s="180">
        <v>3158852.13</v>
      </c>
      <c r="L1153" s="180">
        <v>27941495.850000001</v>
      </c>
    </row>
    <row r="1154" spans="1:12">
      <c r="A1154" s="180">
        <v>2008</v>
      </c>
      <c r="B1154" s="180" t="s">
        <v>175</v>
      </c>
      <c r="C1154" s="180" t="s">
        <v>31</v>
      </c>
      <c r="D1154" s="180" t="s">
        <v>177</v>
      </c>
      <c r="E1154" s="180">
        <v>55</v>
      </c>
      <c r="F1154" s="180">
        <v>129707</v>
      </c>
      <c r="G1154" s="180">
        <v>11763</v>
      </c>
      <c r="H1154" s="180">
        <v>26942</v>
      </c>
      <c r="I1154" s="180">
        <v>18959990.84</v>
      </c>
      <c r="J1154" s="180">
        <v>4193264.63</v>
      </c>
      <c r="K1154" s="180">
        <v>4811895.38</v>
      </c>
      <c r="L1154" s="180">
        <v>33070176.760000002</v>
      </c>
    </row>
    <row r="1155" spans="1:12">
      <c r="A1155" s="180">
        <v>2008</v>
      </c>
      <c r="B1155" s="180" t="s">
        <v>175</v>
      </c>
      <c r="C1155" s="180" t="s">
        <v>31</v>
      </c>
      <c r="D1155" s="180" t="s">
        <v>177</v>
      </c>
      <c r="E1155" s="180">
        <v>60</v>
      </c>
      <c r="F1155" s="180">
        <v>110808</v>
      </c>
      <c r="G1155" s="180">
        <v>13239</v>
      </c>
      <c r="H1155" s="180">
        <v>31592</v>
      </c>
      <c r="I1155" s="180">
        <v>22755387.43</v>
      </c>
      <c r="J1155" s="180">
        <v>4765076.03</v>
      </c>
      <c r="K1155" s="180">
        <v>6682756</v>
      </c>
      <c r="L1155" s="180">
        <v>39510530.600000001</v>
      </c>
    </row>
    <row r="1156" spans="1:12">
      <c r="A1156" s="180">
        <v>2008</v>
      </c>
      <c r="B1156" s="180" t="s">
        <v>175</v>
      </c>
      <c r="C1156" s="180" t="s">
        <v>31</v>
      </c>
      <c r="D1156" s="180" t="s">
        <v>177</v>
      </c>
      <c r="E1156" s="180">
        <v>65</v>
      </c>
      <c r="F1156" s="180">
        <v>73798</v>
      </c>
      <c r="G1156" s="180">
        <v>11852</v>
      </c>
      <c r="H1156" s="180">
        <v>30563</v>
      </c>
      <c r="I1156" s="180">
        <v>21310148.809999999</v>
      </c>
      <c r="J1156" s="180">
        <v>4470874.5599999996</v>
      </c>
      <c r="K1156" s="180">
        <v>6312543.2800000003</v>
      </c>
      <c r="L1156" s="180">
        <v>36377699.590000004</v>
      </c>
    </row>
    <row r="1157" spans="1:12">
      <c r="A1157" s="180">
        <v>2008</v>
      </c>
      <c r="B1157" s="180" t="s">
        <v>175</v>
      </c>
      <c r="C1157" s="180" t="s">
        <v>31</v>
      </c>
      <c r="D1157" s="180" t="s">
        <v>177</v>
      </c>
      <c r="E1157" s="180">
        <v>70</v>
      </c>
      <c r="F1157" s="180">
        <v>54531</v>
      </c>
      <c r="G1157" s="180">
        <v>10986</v>
      </c>
      <c r="H1157" s="180">
        <v>31899</v>
      </c>
      <c r="I1157" s="180">
        <v>21221329.030000001</v>
      </c>
      <c r="J1157" s="180">
        <v>4321740.3099999996</v>
      </c>
      <c r="K1157" s="180">
        <v>6487615.5700000003</v>
      </c>
      <c r="L1157" s="180">
        <v>35553432.560000002</v>
      </c>
    </row>
    <row r="1158" spans="1:12">
      <c r="A1158" s="180">
        <v>2008</v>
      </c>
      <c r="B1158" s="180" t="s">
        <v>175</v>
      </c>
      <c r="C1158" s="180" t="s">
        <v>31</v>
      </c>
      <c r="D1158" s="180" t="s">
        <v>177</v>
      </c>
      <c r="E1158" s="180">
        <v>75</v>
      </c>
      <c r="F1158" s="180">
        <v>44371</v>
      </c>
      <c r="G1158" s="180">
        <v>10543</v>
      </c>
      <c r="H1158" s="180">
        <v>40100</v>
      </c>
      <c r="I1158" s="180">
        <v>23813030.16</v>
      </c>
      <c r="J1158" s="180">
        <v>4277984.62</v>
      </c>
      <c r="K1158" s="180">
        <v>5969146.8899999997</v>
      </c>
      <c r="L1158" s="180">
        <v>37030662.140000001</v>
      </c>
    </row>
    <row r="1159" spans="1:12">
      <c r="A1159" s="180">
        <v>2008</v>
      </c>
      <c r="B1159" s="180" t="s">
        <v>175</v>
      </c>
      <c r="C1159" s="180" t="s">
        <v>31</v>
      </c>
      <c r="D1159" s="180" t="s">
        <v>177</v>
      </c>
      <c r="E1159" s="180">
        <v>80</v>
      </c>
      <c r="F1159" s="180">
        <v>33028</v>
      </c>
      <c r="G1159" s="180">
        <v>7934</v>
      </c>
      <c r="H1159" s="180">
        <v>39232</v>
      </c>
      <c r="I1159" s="180">
        <v>21227158.559999999</v>
      </c>
      <c r="J1159" s="180">
        <v>3180497.08</v>
      </c>
      <c r="K1159" s="180">
        <v>4355395.3099999996</v>
      </c>
      <c r="L1159" s="180">
        <v>30158059.829999998</v>
      </c>
    </row>
    <row r="1160" spans="1:12">
      <c r="A1160" s="180">
        <v>2008</v>
      </c>
      <c r="B1160" s="180" t="s">
        <v>175</v>
      </c>
      <c r="C1160" s="180" t="s">
        <v>31</v>
      </c>
      <c r="D1160" s="180" t="s">
        <v>177</v>
      </c>
      <c r="E1160" s="180">
        <v>85</v>
      </c>
      <c r="F1160" s="180">
        <v>18220</v>
      </c>
      <c r="G1160" s="180">
        <v>4003</v>
      </c>
      <c r="H1160" s="180">
        <v>27815</v>
      </c>
      <c r="I1160" s="180">
        <v>12770676.970000001</v>
      </c>
      <c r="J1160" s="180">
        <v>1603419.52</v>
      </c>
      <c r="K1160" s="180">
        <v>1590457.22</v>
      </c>
      <c r="L1160" s="180">
        <v>16954257.870000001</v>
      </c>
    </row>
    <row r="1161" spans="1:12">
      <c r="A1161" s="180">
        <v>2008</v>
      </c>
      <c r="B1161" s="180" t="s">
        <v>175</v>
      </c>
      <c r="C1161" s="180" t="s">
        <v>31</v>
      </c>
      <c r="D1161" s="180" t="s">
        <v>177</v>
      </c>
      <c r="E1161" s="180">
        <v>90</v>
      </c>
      <c r="F1161" s="180">
        <v>7310</v>
      </c>
      <c r="G1161" s="180">
        <v>1442</v>
      </c>
      <c r="H1161" s="180">
        <v>14006</v>
      </c>
      <c r="I1161" s="180">
        <v>5546053.1699999999</v>
      </c>
      <c r="J1161" s="180">
        <v>580396.93000000005</v>
      </c>
      <c r="K1161" s="180">
        <v>434489.05</v>
      </c>
      <c r="L1161" s="180">
        <v>6909296.1900000004</v>
      </c>
    </row>
    <row r="1162" spans="1:12">
      <c r="A1162" s="180">
        <v>2008</v>
      </c>
      <c r="B1162" s="180" t="s">
        <v>175</v>
      </c>
      <c r="C1162" s="180" t="s">
        <v>31</v>
      </c>
      <c r="D1162" s="180" t="s">
        <v>177</v>
      </c>
      <c r="E1162" s="180">
        <v>95</v>
      </c>
      <c r="F1162" s="180">
        <v>2069</v>
      </c>
      <c r="G1162" s="180">
        <v>312</v>
      </c>
      <c r="H1162" s="180">
        <v>3384</v>
      </c>
      <c r="I1162" s="180">
        <v>1259618.1399999999</v>
      </c>
      <c r="J1162" s="180">
        <v>107636.97</v>
      </c>
      <c r="K1162" s="180">
        <v>22354.6</v>
      </c>
      <c r="L1162" s="180">
        <v>1450698.12</v>
      </c>
    </row>
    <row r="1163" spans="1:12">
      <c r="A1163" s="180">
        <v>2008</v>
      </c>
      <c r="B1163" s="180" t="s">
        <v>175</v>
      </c>
      <c r="C1163" s="180" t="s">
        <v>32</v>
      </c>
      <c r="D1163" s="180" t="s">
        <v>176</v>
      </c>
      <c r="E1163" s="180">
        <v>0</v>
      </c>
      <c r="F1163" s="180">
        <v>66765</v>
      </c>
      <c r="G1163" s="180">
        <v>2528</v>
      </c>
      <c r="H1163" s="180">
        <v>9055</v>
      </c>
      <c r="I1163" s="180">
        <v>4321344.51</v>
      </c>
      <c r="J1163" s="180">
        <v>694407.45</v>
      </c>
      <c r="K1163" s="180">
        <v>105706.88</v>
      </c>
      <c r="L1163" s="180">
        <v>5650386.4199999999</v>
      </c>
    </row>
    <row r="1164" spans="1:12">
      <c r="A1164" s="180">
        <v>2008</v>
      </c>
      <c r="B1164" s="180" t="s">
        <v>175</v>
      </c>
      <c r="C1164" s="180" t="s">
        <v>32</v>
      </c>
      <c r="D1164" s="180" t="s">
        <v>176</v>
      </c>
      <c r="E1164" s="180">
        <v>5</v>
      </c>
      <c r="F1164" s="180">
        <v>66620</v>
      </c>
      <c r="G1164" s="180">
        <v>1026</v>
      </c>
      <c r="H1164" s="180">
        <v>1383</v>
      </c>
      <c r="I1164" s="180">
        <v>856275.76</v>
      </c>
      <c r="J1164" s="180">
        <v>287489.57</v>
      </c>
      <c r="K1164" s="180">
        <v>131425.85</v>
      </c>
      <c r="L1164" s="180">
        <v>1479684.04</v>
      </c>
    </row>
    <row r="1165" spans="1:12">
      <c r="A1165" s="180">
        <v>2008</v>
      </c>
      <c r="B1165" s="180" t="s">
        <v>175</v>
      </c>
      <c r="C1165" s="180" t="s">
        <v>32</v>
      </c>
      <c r="D1165" s="180" t="s">
        <v>176</v>
      </c>
      <c r="E1165" s="180">
        <v>10</v>
      </c>
      <c r="F1165" s="180">
        <v>71022</v>
      </c>
      <c r="G1165" s="180">
        <v>1002</v>
      </c>
      <c r="H1165" s="180">
        <v>1646</v>
      </c>
      <c r="I1165" s="180">
        <v>1115042.6499999999</v>
      </c>
      <c r="J1165" s="180">
        <v>329733.02</v>
      </c>
      <c r="K1165" s="180">
        <v>272008.81</v>
      </c>
      <c r="L1165" s="180">
        <v>1908606.83</v>
      </c>
    </row>
    <row r="1166" spans="1:12">
      <c r="A1166" s="180">
        <v>2008</v>
      </c>
      <c r="B1166" s="180" t="s">
        <v>175</v>
      </c>
      <c r="C1166" s="180" t="s">
        <v>32</v>
      </c>
      <c r="D1166" s="180" t="s">
        <v>176</v>
      </c>
      <c r="E1166" s="180">
        <v>15</v>
      </c>
      <c r="F1166" s="180">
        <v>75860</v>
      </c>
      <c r="G1166" s="180">
        <v>2040</v>
      </c>
      <c r="H1166" s="180">
        <v>3373</v>
      </c>
      <c r="I1166" s="180">
        <v>2725230.01</v>
      </c>
      <c r="J1166" s="180">
        <v>734976.84</v>
      </c>
      <c r="K1166" s="180">
        <v>458582.95</v>
      </c>
      <c r="L1166" s="180">
        <v>4470918.9400000004</v>
      </c>
    </row>
    <row r="1167" spans="1:12">
      <c r="A1167" s="180">
        <v>2008</v>
      </c>
      <c r="B1167" s="180" t="s">
        <v>175</v>
      </c>
      <c r="C1167" s="180" t="s">
        <v>32</v>
      </c>
      <c r="D1167" s="180" t="s">
        <v>176</v>
      </c>
      <c r="E1167" s="180">
        <v>20</v>
      </c>
      <c r="F1167" s="180">
        <v>57509</v>
      </c>
      <c r="G1167" s="180">
        <v>1931</v>
      </c>
      <c r="H1167" s="180">
        <v>3481</v>
      </c>
      <c r="I1167" s="180">
        <v>2681197.67</v>
      </c>
      <c r="J1167" s="180">
        <v>710225.95</v>
      </c>
      <c r="K1167" s="180">
        <v>529872.56999999995</v>
      </c>
      <c r="L1167" s="180">
        <v>4473584.05</v>
      </c>
    </row>
    <row r="1168" spans="1:12">
      <c r="A1168" s="180">
        <v>2008</v>
      </c>
      <c r="B1168" s="180" t="s">
        <v>175</v>
      </c>
      <c r="C1168" s="180" t="s">
        <v>32</v>
      </c>
      <c r="D1168" s="180" t="s">
        <v>176</v>
      </c>
      <c r="E1168" s="180">
        <v>25</v>
      </c>
      <c r="F1168" s="180">
        <v>48085</v>
      </c>
      <c r="G1168" s="180">
        <v>1455</v>
      </c>
      <c r="H1168" s="180">
        <v>3434</v>
      </c>
      <c r="I1168" s="180">
        <v>1958162.68</v>
      </c>
      <c r="J1168" s="180">
        <v>536735.68999999994</v>
      </c>
      <c r="K1168" s="180">
        <v>392220.01</v>
      </c>
      <c r="L1168" s="180">
        <v>4326636.42</v>
      </c>
    </row>
    <row r="1169" spans="1:12">
      <c r="A1169" s="180">
        <v>2008</v>
      </c>
      <c r="B1169" s="180" t="s">
        <v>175</v>
      </c>
      <c r="C1169" s="180" t="s">
        <v>32</v>
      </c>
      <c r="D1169" s="180" t="s">
        <v>176</v>
      </c>
      <c r="E1169" s="180">
        <v>30</v>
      </c>
      <c r="F1169" s="180">
        <v>70879</v>
      </c>
      <c r="G1169" s="180">
        <v>2165</v>
      </c>
      <c r="H1169" s="180">
        <v>4046</v>
      </c>
      <c r="I1169" s="180">
        <v>2699134.1</v>
      </c>
      <c r="J1169" s="180">
        <v>811690.21</v>
      </c>
      <c r="K1169" s="180">
        <v>414792.79</v>
      </c>
      <c r="L1169" s="180">
        <v>4646318.34</v>
      </c>
    </row>
    <row r="1170" spans="1:12">
      <c r="A1170" s="180">
        <v>2008</v>
      </c>
      <c r="B1170" s="180" t="s">
        <v>175</v>
      </c>
      <c r="C1170" s="180" t="s">
        <v>32</v>
      </c>
      <c r="D1170" s="180" t="s">
        <v>176</v>
      </c>
      <c r="E1170" s="180">
        <v>35</v>
      </c>
      <c r="F1170" s="180">
        <v>83149</v>
      </c>
      <c r="G1170" s="180">
        <v>3228</v>
      </c>
      <c r="H1170" s="180">
        <v>5848</v>
      </c>
      <c r="I1170" s="180">
        <v>4078689.03</v>
      </c>
      <c r="J1170" s="180">
        <v>1192713.81</v>
      </c>
      <c r="K1170" s="180">
        <v>695365.67</v>
      </c>
      <c r="L1170" s="180">
        <v>6965175.5199999996</v>
      </c>
    </row>
    <row r="1171" spans="1:12">
      <c r="A1171" s="180">
        <v>2008</v>
      </c>
      <c r="B1171" s="180" t="s">
        <v>175</v>
      </c>
      <c r="C1171" s="180" t="s">
        <v>32</v>
      </c>
      <c r="D1171" s="180" t="s">
        <v>176</v>
      </c>
      <c r="E1171" s="180">
        <v>40</v>
      </c>
      <c r="F1171" s="180">
        <v>82478</v>
      </c>
      <c r="G1171" s="180">
        <v>3653</v>
      </c>
      <c r="H1171" s="180">
        <v>6475</v>
      </c>
      <c r="I1171" s="180">
        <v>4457592.57</v>
      </c>
      <c r="J1171" s="180">
        <v>1368233.41</v>
      </c>
      <c r="K1171" s="180">
        <v>830318.88</v>
      </c>
      <c r="L1171" s="180">
        <v>7698515.1500000004</v>
      </c>
    </row>
    <row r="1172" spans="1:12">
      <c r="A1172" s="180">
        <v>2008</v>
      </c>
      <c r="B1172" s="180" t="s">
        <v>175</v>
      </c>
      <c r="C1172" s="180" t="s">
        <v>32</v>
      </c>
      <c r="D1172" s="180" t="s">
        <v>176</v>
      </c>
      <c r="E1172" s="180">
        <v>45</v>
      </c>
      <c r="F1172" s="180">
        <v>89845</v>
      </c>
      <c r="G1172" s="180">
        <v>5513</v>
      </c>
      <c r="H1172" s="180">
        <v>9562</v>
      </c>
      <c r="I1172" s="180">
        <v>6914166.5099999998</v>
      </c>
      <c r="J1172" s="180">
        <v>1949470.67</v>
      </c>
      <c r="K1172" s="180">
        <v>1419198.66</v>
      </c>
      <c r="L1172" s="180">
        <v>11526293.939999999</v>
      </c>
    </row>
    <row r="1173" spans="1:12">
      <c r="A1173" s="180">
        <v>2008</v>
      </c>
      <c r="B1173" s="180" t="s">
        <v>175</v>
      </c>
      <c r="C1173" s="180" t="s">
        <v>32</v>
      </c>
      <c r="D1173" s="180" t="s">
        <v>176</v>
      </c>
      <c r="E1173" s="180">
        <v>50</v>
      </c>
      <c r="F1173" s="180">
        <v>87305</v>
      </c>
      <c r="G1173" s="180">
        <v>7125</v>
      </c>
      <c r="H1173" s="180">
        <v>13567</v>
      </c>
      <c r="I1173" s="180">
        <v>10452247.710000001</v>
      </c>
      <c r="J1173" s="180">
        <v>2758658.15</v>
      </c>
      <c r="K1173" s="180">
        <v>2553663.13</v>
      </c>
      <c r="L1173" s="180">
        <v>17592096.379999999</v>
      </c>
    </row>
    <row r="1174" spans="1:12">
      <c r="A1174" s="180">
        <v>2008</v>
      </c>
      <c r="B1174" s="180" t="s">
        <v>175</v>
      </c>
      <c r="C1174" s="180" t="s">
        <v>32</v>
      </c>
      <c r="D1174" s="180" t="s">
        <v>176</v>
      </c>
      <c r="E1174" s="180">
        <v>55</v>
      </c>
      <c r="F1174" s="180">
        <v>83903</v>
      </c>
      <c r="G1174" s="180">
        <v>8758</v>
      </c>
      <c r="H1174" s="180">
        <v>17591</v>
      </c>
      <c r="I1174" s="180">
        <v>13593674.25</v>
      </c>
      <c r="J1174" s="180">
        <v>3870710.32</v>
      </c>
      <c r="K1174" s="180">
        <v>3627693</v>
      </c>
      <c r="L1174" s="180">
        <v>23433149.190000001</v>
      </c>
    </row>
    <row r="1175" spans="1:12">
      <c r="A1175" s="180">
        <v>2008</v>
      </c>
      <c r="B1175" s="180" t="s">
        <v>175</v>
      </c>
      <c r="C1175" s="180" t="s">
        <v>32</v>
      </c>
      <c r="D1175" s="180" t="s">
        <v>176</v>
      </c>
      <c r="E1175" s="180">
        <v>60</v>
      </c>
      <c r="F1175" s="180">
        <v>73547</v>
      </c>
      <c r="G1175" s="180">
        <v>11010</v>
      </c>
      <c r="H1175" s="180">
        <v>23763</v>
      </c>
      <c r="I1175" s="180">
        <v>19088154.07</v>
      </c>
      <c r="J1175" s="180">
        <v>4860768.26</v>
      </c>
      <c r="K1175" s="180">
        <v>5276114.2</v>
      </c>
      <c r="L1175" s="180">
        <v>31591506.48</v>
      </c>
    </row>
    <row r="1176" spans="1:12">
      <c r="A1176" s="180">
        <v>2008</v>
      </c>
      <c r="B1176" s="180" t="s">
        <v>175</v>
      </c>
      <c r="C1176" s="180" t="s">
        <v>32</v>
      </c>
      <c r="D1176" s="180" t="s">
        <v>176</v>
      </c>
      <c r="E1176" s="180">
        <v>65</v>
      </c>
      <c r="F1176" s="180">
        <v>51539</v>
      </c>
      <c r="G1176" s="180">
        <v>10259</v>
      </c>
      <c r="H1176" s="180">
        <v>24741</v>
      </c>
      <c r="I1176" s="180">
        <v>19320021.100000001</v>
      </c>
      <c r="J1176" s="180">
        <v>4925733.38</v>
      </c>
      <c r="K1176" s="180">
        <v>5908178.46</v>
      </c>
      <c r="L1176" s="180">
        <v>32474659.710000001</v>
      </c>
    </row>
    <row r="1177" spans="1:12">
      <c r="A1177" s="180">
        <v>2008</v>
      </c>
      <c r="B1177" s="180" t="s">
        <v>175</v>
      </c>
      <c r="C1177" s="180" t="s">
        <v>32</v>
      </c>
      <c r="D1177" s="180" t="s">
        <v>176</v>
      </c>
      <c r="E1177" s="180">
        <v>70</v>
      </c>
      <c r="F1177" s="180">
        <v>37016</v>
      </c>
      <c r="G1177" s="180">
        <v>9723</v>
      </c>
      <c r="H1177" s="180">
        <v>25780</v>
      </c>
      <c r="I1177" s="180">
        <v>18927191.18</v>
      </c>
      <c r="J1177" s="180">
        <v>4490203.47</v>
      </c>
      <c r="K1177" s="180">
        <v>5091371.05</v>
      </c>
      <c r="L1177" s="180">
        <v>30235204.940000001</v>
      </c>
    </row>
    <row r="1178" spans="1:12">
      <c r="A1178" s="180">
        <v>2008</v>
      </c>
      <c r="B1178" s="180" t="s">
        <v>175</v>
      </c>
      <c r="C1178" s="180" t="s">
        <v>32</v>
      </c>
      <c r="D1178" s="180" t="s">
        <v>176</v>
      </c>
      <c r="E1178" s="180">
        <v>75</v>
      </c>
      <c r="F1178" s="180">
        <v>29819</v>
      </c>
      <c r="G1178" s="180">
        <v>10134</v>
      </c>
      <c r="H1178" s="180">
        <v>32095</v>
      </c>
      <c r="I1178" s="180">
        <v>22666000.59</v>
      </c>
      <c r="J1178" s="180">
        <v>4760722.3600000003</v>
      </c>
      <c r="K1178" s="180">
        <v>5755318.1200000001</v>
      </c>
      <c r="L1178" s="180">
        <v>34617942.829999998</v>
      </c>
    </row>
    <row r="1179" spans="1:12">
      <c r="A1179" s="180">
        <v>2008</v>
      </c>
      <c r="B1179" s="180" t="s">
        <v>175</v>
      </c>
      <c r="C1179" s="180" t="s">
        <v>32</v>
      </c>
      <c r="D1179" s="180" t="s">
        <v>176</v>
      </c>
      <c r="E1179" s="180">
        <v>80</v>
      </c>
      <c r="F1179" s="180">
        <v>18621</v>
      </c>
      <c r="G1179" s="180">
        <v>6294</v>
      </c>
      <c r="H1179" s="180">
        <v>25307</v>
      </c>
      <c r="I1179" s="180">
        <v>15331344.67</v>
      </c>
      <c r="J1179" s="180">
        <v>2948010.46</v>
      </c>
      <c r="K1179" s="180">
        <v>3302034.82</v>
      </c>
      <c r="L1179" s="180">
        <v>22635297.170000002</v>
      </c>
    </row>
    <row r="1180" spans="1:12">
      <c r="A1180" s="180">
        <v>2008</v>
      </c>
      <c r="B1180" s="180" t="s">
        <v>175</v>
      </c>
      <c r="C1180" s="180" t="s">
        <v>32</v>
      </c>
      <c r="D1180" s="180" t="s">
        <v>176</v>
      </c>
      <c r="E1180" s="180">
        <v>85</v>
      </c>
      <c r="F1180" s="180">
        <v>6490</v>
      </c>
      <c r="G1180" s="180">
        <v>2391</v>
      </c>
      <c r="H1180" s="180">
        <v>11063</v>
      </c>
      <c r="I1180" s="180">
        <v>6030868.9199999999</v>
      </c>
      <c r="J1180" s="180">
        <v>1024866.78</v>
      </c>
      <c r="K1180" s="180">
        <v>1033409.87</v>
      </c>
      <c r="L1180" s="180">
        <v>8472960.2100000009</v>
      </c>
    </row>
    <row r="1181" spans="1:12">
      <c r="A1181" s="180">
        <v>2008</v>
      </c>
      <c r="B1181" s="180" t="s">
        <v>175</v>
      </c>
      <c r="C1181" s="180" t="s">
        <v>32</v>
      </c>
      <c r="D1181" s="180" t="s">
        <v>176</v>
      </c>
      <c r="E1181" s="180">
        <v>90</v>
      </c>
      <c r="F1181" s="180">
        <v>2206</v>
      </c>
      <c r="G1181" s="180">
        <v>695</v>
      </c>
      <c r="H1181" s="180">
        <v>4778</v>
      </c>
      <c r="I1181" s="180">
        <v>2490223.41</v>
      </c>
      <c r="J1181" s="180">
        <v>292792.21999999997</v>
      </c>
      <c r="K1181" s="180">
        <v>260982.11</v>
      </c>
      <c r="L1181" s="180">
        <v>3009613.76</v>
      </c>
    </row>
    <row r="1182" spans="1:12">
      <c r="A1182" s="180">
        <v>2008</v>
      </c>
      <c r="B1182" s="180" t="s">
        <v>175</v>
      </c>
      <c r="C1182" s="180" t="s">
        <v>32</v>
      </c>
      <c r="D1182" s="180" t="s">
        <v>176</v>
      </c>
      <c r="E1182" s="180">
        <v>95</v>
      </c>
      <c r="F1182" s="180">
        <v>530</v>
      </c>
      <c r="G1182" s="180">
        <v>144</v>
      </c>
      <c r="H1182" s="180">
        <v>1185</v>
      </c>
      <c r="I1182" s="180">
        <v>544442.68000000005</v>
      </c>
      <c r="J1182" s="180">
        <v>60885.93</v>
      </c>
      <c r="K1182" s="180">
        <v>57632</v>
      </c>
      <c r="L1182" s="180">
        <v>689080.3</v>
      </c>
    </row>
    <row r="1183" spans="1:12">
      <c r="A1183" s="180">
        <v>2008</v>
      </c>
      <c r="B1183" s="180" t="s">
        <v>175</v>
      </c>
      <c r="C1183" s="180" t="s">
        <v>32</v>
      </c>
      <c r="D1183" s="180" t="s">
        <v>177</v>
      </c>
      <c r="E1183" s="180">
        <v>0</v>
      </c>
      <c r="F1183" s="180">
        <v>63561</v>
      </c>
      <c r="G1183" s="180">
        <v>1727</v>
      </c>
      <c r="H1183" s="180">
        <v>8074</v>
      </c>
      <c r="I1183" s="180">
        <v>3531501.08</v>
      </c>
      <c r="J1183" s="180">
        <v>476461.08</v>
      </c>
      <c r="K1183" s="180">
        <v>62157.16</v>
      </c>
      <c r="L1183" s="180">
        <v>4595072.55</v>
      </c>
    </row>
    <row r="1184" spans="1:12">
      <c r="A1184" s="180">
        <v>2008</v>
      </c>
      <c r="B1184" s="180" t="s">
        <v>175</v>
      </c>
      <c r="C1184" s="180" t="s">
        <v>32</v>
      </c>
      <c r="D1184" s="180" t="s">
        <v>177</v>
      </c>
      <c r="E1184" s="180">
        <v>5</v>
      </c>
      <c r="F1184" s="180">
        <v>63144</v>
      </c>
      <c r="G1184" s="180">
        <v>809</v>
      </c>
      <c r="H1184" s="180">
        <v>1094</v>
      </c>
      <c r="I1184" s="180">
        <v>692206.85</v>
      </c>
      <c r="J1184" s="180">
        <v>232453.99</v>
      </c>
      <c r="K1184" s="180">
        <v>61701.47</v>
      </c>
      <c r="L1184" s="180">
        <v>1205824.67</v>
      </c>
    </row>
    <row r="1185" spans="1:12">
      <c r="A1185" s="180">
        <v>2008</v>
      </c>
      <c r="B1185" s="180" t="s">
        <v>175</v>
      </c>
      <c r="C1185" s="180" t="s">
        <v>32</v>
      </c>
      <c r="D1185" s="180" t="s">
        <v>177</v>
      </c>
      <c r="E1185" s="180">
        <v>10</v>
      </c>
      <c r="F1185" s="180">
        <v>66969</v>
      </c>
      <c r="G1185" s="180">
        <v>879</v>
      </c>
      <c r="H1185" s="180">
        <v>1354</v>
      </c>
      <c r="I1185" s="180">
        <v>887921.1</v>
      </c>
      <c r="J1185" s="180">
        <v>302469.21999999997</v>
      </c>
      <c r="K1185" s="180">
        <v>252762.26</v>
      </c>
      <c r="L1185" s="180">
        <v>1629866.16</v>
      </c>
    </row>
    <row r="1186" spans="1:12">
      <c r="A1186" s="180">
        <v>2008</v>
      </c>
      <c r="B1186" s="180" t="s">
        <v>175</v>
      </c>
      <c r="C1186" s="180" t="s">
        <v>32</v>
      </c>
      <c r="D1186" s="180" t="s">
        <v>177</v>
      </c>
      <c r="E1186" s="180">
        <v>15</v>
      </c>
      <c r="F1186" s="180">
        <v>72773</v>
      </c>
      <c r="G1186" s="180">
        <v>2297</v>
      </c>
      <c r="H1186" s="180">
        <v>4649</v>
      </c>
      <c r="I1186" s="180">
        <v>3023943.1</v>
      </c>
      <c r="J1186" s="180">
        <v>679239.52</v>
      </c>
      <c r="K1186" s="180">
        <v>369361.91</v>
      </c>
      <c r="L1186" s="180">
        <v>4636541.6399999997</v>
      </c>
    </row>
    <row r="1187" spans="1:12">
      <c r="A1187" s="180">
        <v>2008</v>
      </c>
      <c r="B1187" s="180" t="s">
        <v>175</v>
      </c>
      <c r="C1187" s="180" t="s">
        <v>32</v>
      </c>
      <c r="D1187" s="180" t="s">
        <v>177</v>
      </c>
      <c r="E1187" s="180">
        <v>20</v>
      </c>
      <c r="F1187" s="180">
        <v>60087</v>
      </c>
      <c r="G1187" s="180">
        <v>3118</v>
      </c>
      <c r="H1187" s="180">
        <v>6571</v>
      </c>
      <c r="I1187" s="180">
        <v>4230913.25</v>
      </c>
      <c r="J1187" s="180">
        <v>904148.25</v>
      </c>
      <c r="K1187" s="180">
        <v>390733.15</v>
      </c>
      <c r="L1187" s="180">
        <v>6373466.0899999999</v>
      </c>
    </row>
    <row r="1188" spans="1:12">
      <c r="A1188" s="180">
        <v>2008</v>
      </c>
      <c r="B1188" s="180" t="s">
        <v>175</v>
      </c>
      <c r="C1188" s="180" t="s">
        <v>32</v>
      </c>
      <c r="D1188" s="180" t="s">
        <v>177</v>
      </c>
      <c r="E1188" s="180">
        <v>25</v>
      </c>
      <c r="F1188" s="180">
        <v>59703</v>
      </c>
      <c r="G1188" s="180">
        <v>4261</v>
      </c>
      <c r="H1188" s="180">
        <v>11134</v>
      </c>
      <c r="I1188" s="180">
        <v>8031937.9100000001</v>
      </c>
      <c r="J1188" s="180">
        <v>1761135.25</v>
      </c>
      <c r="K1188" s="180">
        <v>454055.02</v>
      </c>
      <c r="L1188" s="180">
        <v>11752786.92</v>
      </c>
    </row>
    <row r="1189" spans="1:12">
      <c r="A1189" s="180">
        <v>2008</v>
      </c>
      <c r="B1189" s="180" t="s">
        <v>175</v>
      </c>
      <c r="C1189" s="180" t="s">
        <v>32</v>
      </c>
      <c r="D1189" s="180" t="s">
        <v>177</v>
      </c>
      <c r="E1189" s="180">
        <v>30</v>
      </c>
      <c r="F1189" s="180">
        <v>81645</v>
      </c>
      <c r="G1189" s="180">
        <v>7893</v>
      </c>
      <c r="H1189" s="180">
        <v>22455</v>
      </c>
      <c r="I1189" s="180">
        <v>17870733.239999998</v>
      </c>
      <c r="J1189" s="180">
        <v>3493616.04</v>
      </c>
      <c r="K1189" s="180">
        <v>596501.72</v>
      </c>
      <c r="L1189" s="180">
        <v>24783640.219999999</v>
      </c>
    </row>
    <row r="1190" spans="1:12">
      <c r="A1190" s="180">
        <v>2008</v>
      </c>
      <c r="B1190" s="180" t="s">
        <v>175</v>
      </c>
      <c r="C1190" s="180" t="s">
        <v>32</v>
      </c>
      <c r="D1190" s="180" t="s">
        <v>177</v>
      </c>
      <c r="E1190" s="180">
        <v>35</v>
      </c>
      <c r="F1190" s="180">
        <v>94624</v>
      </c>
      <c r="G1190" s="180">
        <v>9590</v>
      </c>
      <c r="H1190" s="180">
        <v>24300</v>
      </c>
      <c r="I1190" s="180">
        <v>18296509.309999999</v>
      </c>
      <c r="J1190" s="180">
        <v>3802996.51</v>
      </c>
      <c r="K1190" s="180">
        <v>1154665.3</v>
      </c>
      <c r="L1190" s="180">
        <v>26337443.489999998</v>
      </c>
    </row>
    <row r="1191" spans="1:12">
      <c r="A1191" s="180">
        <v>2008</v>
      </c>
      <c r="B1191" s="180" t="s">
        <v>175</v>
      </c>
      <c r="C1191" s="180" t="s">
        <v>32</v>
      </c>
      <c r="D1191" s="180" t="s">
        <v>177</v>
      </c>
      <c r="E1191" s="180">
        <v>40</v>
      </c>
      <c r="F1191" s="180">
        <v>90694</v>
      </c>
      <c r="G1191" s="180">
        <v>7738</v>
      </c>
      <c r="H1191" s="180">
        <v>15457</v>
      </c>
      <c r="I1191" s="180">
        <v>10903454.91</v>
      </c>
      <c r="J1191" s="180">
        <v>2700493.36</v>
      </c>
      <c r="K1191" s="180">
        <v>1144961.7</v>
      </c>
      <c r="L1191" s="180">
        <v>16926672.550000001</v>
      </c>
    </row>
    <row r="1192" spans="1:12">
      <c r="A1192" s="180">
        <v>2008</v>
      </c>
      <c r="B1192" s="180" t="s">
        <v>175</v>
      </c>
      <c r="C1192" s="180" t="s">
        <v>32</v>
      </c>
      <c r="D1192" s="180" t="s">
        <v>177</v>
      </c>
      <c r="E1192" s="180">
        <v>45</v>
      </c>
      <c r="F1192" s="180">
        <v>96422</v>
      </c>
      <c r="G1192" s="180">
        <v>8003</v>
      </c>
      <c r="H1192" s="180">
        <v>15729</v>
      </c>
      <c r="I1192" s="180">
        <v>10839392.220000001</v>
      </c>
      <c r="J1192" s="180">
        <v>2880427.49</v>
      </c>
      <c r="K1192" s="180">
        <v>1709300.38</v>
      </c>
      <c r="L1192" s="180">
        <v>17541043.399999999</v>
      </c>
    </row>
    <row r="1193" spans="1:12">
      <c r="A1193" s="180">
        <v>2008</v>
      </c>
      <c r="B1193" s="180" t="s">
        <v>175</v>
      </c>
      <c r="C1193" s="180" t="s">
        <v>32</v>
      </c>
      <c r="D1193" s="180" t="s">
        <v>177</v>
      </c>
      <c r="E1193" s="180">
        <v>50</v>
      </c>
      <c r="F1193" s="180">
        <v>93861</v>
      </c>
      <c r="G1193" s="180">
        <v>9478</v>
      </c>
      <c r="H1193" s="180">
        <v>19574</v>
      </c>
      <c r="I1193" s="180">
        <v>13325335.970000001</v>
      </c>
      <c r="J1193" s="180">
        <v>3322430.35</v>
      </c>
      <c r="K1193" s="180">
        <v>2261582.59</v>
      </c>
      <c r="L1193" s="180">
        <v>21211846.68</v>
      </c>
    </row>
    <row r="1194" spans="1:12">
      <c r="A1194" s="180">
        <v>2008</v>
      </c>
      <c r="B1194" s="180" t="s">
        <v>175</v>
      </c>
      <c r="C1194" s="180" t="s">
        <v>32</v>
      </c>
      <c r="D1194" s="180" t="s">
        <v>177</v>
      </c>
      <c r="E1194" s="180">
        <v>55</v>
      </c>
      <c r="F1194" s="180">
        <v>89710</v>
      </c>
      <c r="G1194" s="180">
        <v>10606</v>
      </c>
      <c r="H1194" s="180">
        <v>21976</v>
      </c>
      <c r="I1194" s="180">
        <v>15199137.939999999</v>
      </c>
      <c r="J1194" s="180">
        <v>3827222.93</v>
      </c>
      <c r="K1194" s="180">
        <v>3327323.29</v>
      </c>
      <c r="L1194" s="180">
        <v>24869226.23</v>
      </c>
    </row>
    <row r="1195" spans="1:12">
      <c r="A1195" s="180">
        <v>2008</v>
      </c>
      <c r="B1195" s="180" t="s">
        <v>175</v>
      </c>
      <c r="C1195" s="180" t="s">
        <v>32</v>
      </c>
      <c r="D1195" s="180" t="s">
        <v>177</v>
      </c>
      <c r="E1195" s="180">
        <v>60</v>
      </c>
      <c r="F1195" s="180">
        <v>76281</v>
      </c>
      <c r="G1195" s="180">
        <v>10443</v>
      </c>
      <c r="H1195" s="180">
        <v>25588</v>
      </c>
      <c r="I1195" s="180">
        <v>18156793.469999999</v>
      </c>
      <c r="J1195" s="180">
        <v>4285491.3899999997</v>
      </c>
      <c r="K1195" s="180">
        <v>4949579.5599999996</v>
      </c>
      <c r="L1195" s="180">
        <v>29826166.559999999</v>
      </c>
    </row>
    <row r="1196" spans="1:12">
      <c r="A1196" s="180">
        <v>2008</v>
      </c>
      <c r="B1196" s="180" t="s">
        <v>175</v>
      </c>
      <c r="C1196" s="180" t="s">
        <v>32</v>
      </c>
      <c r="D1196" s="180" t="s">
        <v>177</v>
      </c>
      <c r="E1196" s="180">
        <v>65</v>
      </c>
      <c r="F1196" s="180">
        <v>51912</v>
      </c>
      <c r="G1196" s="180">
        <v>9299</v>
      </c>
      <c r="H1196" s="180">
        <v>24271</v>
      </c>
      <c r="I1196" s="180">
        <v>16998707.18</v>
      </c>
      <c r="J1196" s="180">
        <v>3868725.74</v>
      </c>
      <c r="K1196" s="180">
        <v>4489524.92</v>
      </c>
      <c r="L1196" s="180">
        <v>27109308.550000001</v>
      </c>
    </row>
    <row r="1197" spans="1:12">
      <c r="A1197" s="180">
        <v>2008</v>
      </c>
      <c r="B1197" s="180" t="s">
        <v>175</v>
      </c>
      <c r="C1197" s="180" t="s">
        <v>32</v>
      </c>
      <c r="D1197" s="180" t="s">
        <v>177</v>
      </c>
      <c r="E1197" s="180">
        <v>70</v>
      </c>
      <c r="F1197" s="180">
        <v>40298</v>
      </c>
      <c r="G1197" s="180">
        <v>8496</v>
      </c>
      <c r="H1197" s="180">
        <v>26493</v>
      </c>
      <c r="I1197" s="180">
        <v>18261380.510000002</v>
      </c>
      <c r="J1197" s="180">
        <v>4086336.6</v>
      </c>
      <c r="K1197" s="180">
        <v>4758323.01</v>
      </c>
      <c r="L1197" s="180">
        <v>28840082.120000001</v>
      </c>
    </row>
    <row r="1198" spans="1:12">
      <c r="A1198" s="180">
        <v>2008</v>
      </c>
      <c r="B1198" s="180" t="s">
        <v>175</v>
      </c>
      <c r="C1198" s="180" t="s">
        <v>32</v>
      </c>
      <c r="D1198" s="180" t="s">
        <v>177</v>
      </c>
      <c r="E1198" s="180">
        <v>75</v>
      </c>
      <c r="F1198" s="180">
        <v>35063</v>
      </c>
      <c r="G1198" s="180">
        <v>8723</v>
      </c>
      <c r="H1198" s="180">
        <v>32214</v>
      </c>
      <c r="I1198" s="180">
        <v>20063126.23</v>
      </c>
      <c r="J1198" s="180">
        <v>4155459.19</v>
      </c>
      <c r="K1198" s="180">
        <v>4735078.16</v>
      </c>
      <c r="L1198" s="180">
        <v>30607152.48</v>
      </c>
    </row>
    <row r="1199" spans="1:12">
      <c r="A1199" s="180">
        <v>2008</v>
      </c>
      <c r="B1199" s="180" t="s">
        <v>175</v>
      </c>
      <c r="C1199" s="180" t="s">
        <v>32</v>
      </c>
      <c r="D1199" s="180" t="s">
        <v>177</v>
      </c>
      <c r="E1199" s="180">
        <v>80</v>
      </c>
      <c r="F1199" s="180">
        <v>27438</v>
      </c>
      <c r="G1199" s="180">
        <v>6957</v>
      </c>
      <c r="H1199" s="180">
        <v>35751</v>
      </c>
      <c r="I1199" s="180">
        <v>20190390.850000001</v>
      </c>
      <c r="J1199" s="180">
        <v>3560041.9</v>
      </c>
      <c r="K1199" s="180">
        <v>3807950.42</v>
      </c>
      <c r="L1199" s="180">
        <v>28889078.539999999</v>
      </c>
    </row>
    <row r="1200" spans="1:12">
      <c r="A1200" s="180">
        <v>2008</v>
      </c>
      <c r="B1200" s="180" t="s">
        <v>175</v>
      </c>
      <c r="C1200" s="180" t="s">
        <v>32</v>
      </c>
      <c r="D1200" s="180" t="s">
        <v>177</v>
      </c>
      <c r="E1200" s="180">
        <v>85</v>
      </c>
      <c r="F1200" s="180">
        <v>15883</v>
      </c>
      <c r="G1200" s="180">
        <v>3638</v>
      </c>
      <c r="H1200" s="180">
        <v>25394</v>
      </c>
      <c r="I1200" s="180">
        <v>13742410.76</v>
      </c>
      <c r="J1200" s="180">
        <v>1898556.41</v>
      </c>
      <c r="K1200" s="180">
        <v>1466630.88</v>
      </c>
      <c r="L1200" s="180">
        <v>15935695.140000001</v>
      </c>
    </row>
    <row r="1201" spans="1:12">
      <c r="A1201" s="180">
        <v>2008</v>
      </c>
      <c r="B1201" s="180" t="s">
        <v>175</v>
      </c>
      <c r="C1201" s="180" t="s">
        <v>32</v>
      </c>
      <c r="D1201" s="180" t="s">
        <v>177</v>
      </c>
      <c r="E1201" s="180">
        <v>90</v>
      </c>
      <c r="F1201" s="180">
        <v>6722</v>
      </c>
      <c r="G1201" s="180">
        <v>1530</v>
      </c>
      <c r="H1201" s="180">
        <v>13295</v>
      </c>
      <c r="I1201" s="180">
        <v>5927810.5199999996</v>
      </c>
      <c r="J1201" s="180">
        <v>743193.72</v>
      </c>
      <c r="K1201" s="180">
        <v>484871.14</v>
      </c>
      <c r="L1201" s="180">
        <v>7540433.5800000001</v>
      </c>
    </row>
    <row r="1202" spans="1:12">
      <c r="A1202" s="180">
        <v>2008</v>
      </c>
      <c r="B1202" s="180" t="s">
        <v>175</v>
      </c>
      <c r="C1202" s="180" t="s">
        <v>32</v>
      </c>
      <c r="D1202" s="180" t="s">
        <v>177</v>
      </c>
      <c r="E1202" s="180">
        <v>95</v>
      </c>
      <c r="F1202" s="180">
        <v>1933</v>
      </c>
      <c r="G1202" s="180">
        <v>360</v>
      </c>
      <c r="H1202" s="180">
        <v>3772</v>
      </c>
      <c r="I1202" s="180">
        <v>1558241.27</v>
      </c>
      <c r="J1202" s="180">
        <v>165402.26999999999</v>
      </c>
      <c r="K1202" s="180">
        <v>116737.73</v>
      </c>
      <c r="L1202" s="180">
        <v>1910557.4</v>
      </c>
    </row>
    <row r="1203" spans="1:12">
      <c r="A1203" s="180">
        <v>2008</v>
      </c>
      <c r="B1203" s="180" t="s">
        <v>175</v>
      </c>
      <c r="C1203" s="180" t="s">
        <v>33</v>
      </c>
      <c r="D1203" s="180" t="s">
        <v>176</v>
      </c>
      <c r="E1203" s="180">
        <v>0</v>
      </c>
      <c r="F1203" s="180">
        <v>55190</v>
      </c>
      <c r="G1203" s="180">
        <v>2125</v>
      </c>
      <c r="H1203" s="180">
        <v>6356</v>
      </c>
      <c r="I1203" s="180">
        <v>4114013.96</v>
      </c>
      <c r="J1203" s="180">
        <v>577258.78</v>
      </c>
      <c r="K1203" s="180">
        <v>63855.97</v>
      </c>
      <c r="L1203" s="180">
        <v>5370874.6500000004</v>
      </c>
    </row>
    <row r="1204" spans="1:12">
      <c r="A1204" s="180">
        <v>2008</v>
      </c>
      <c r="B1204" s="180" t="s">
        <v>175</v>
      </c>
      <c r="C1204" s="180" t="s">
        <v>33</v>
      </c>
      <c r="D1204" s="180" t="s">
        <v>176</v>
      </c>
      <c r="E1204" s="180">
        <v>5</v>
      </c>
      <c r="F1204" s="180">
        <v>56968</v>
      </c>
      <c r="G1204" s="180">
        <v>930</v>
      </c>
      <c r="H1204" s="180">
        <v>1288</v>
      </c>
      <c r="I1204" s="180">
        <v>936272.82</v>
      </c>
      <c r="J1204" s="180">
        <v>233552.79</v>
      </c>
      <c r="K1204" s="180">
        <v>79722.44</v>
      </c>
      <c r="L1204" s="180">
        <v>1481998.86</v>
      </c>
    </row>
    <row r="1205" spans="1:12">
      <c r="A1205" s="180">
        <v>2008</v>
      </c>
      <c r="B1205" s="180" t="s">
        <v>175</v>
      </c>
      <c r="C1205" s="180" t="s">
        <v>33</v>
      </c>
      <c r="D1205" s="180" t="s">
        <v>176</v>
      </c>
      <c r="E1205" s="180">
        <v>10</v>
      </c>
      <c r="F1205" s="180">
        <v>60293</v>
      </c>
      <c r="G1205" s="180">
        <v>846</v>
      </c>
      <c r="H1205" s="180">
        <v>1389</v>
      </c>
      <c r="I1205" s="180">
        <v>1035195.04</v>
      </c>
      <c r="J1205" s="180">
        <v>245104.68</v>
      </c>
      <c r="K1205" s="180">
        <v>145906.56</v>
      </c>
      <c r="L1205" s="180">
        <v>1657595.46</v>
      </c>
    </row>
    <row r="1206" spans="1:12">
      <c r="A1206" s="180">
        <v>2008</v>
      </c>
      <c r="B1206" s="180" t="s">
        <v>175</v>
      </c>
      <c r="C1206" s="180" t="s">
        <v>33</v>
      </c>
      <c r="D1206" s="180" t="s">
        <v>176</v>
      </c>
      <c r="E1206" s="180">
        <v>15</v>
      </c>
      <c r="F1206" s="180">
        <v>62762</v>
      </c>
      <c r="G1206" s="180">
        <v>1442</v>
      </c>
      <c r="H1206" s="180">
        <v>2236</v>
      </c>
      <c r="I1206" s="180">
        <v>1998065.06</v>
      </c>
      <c r="J1206" s="180">
        <v>476742</v>
      </c>
      <c r="K1206" s="180">
        <v>384371.12</v>
      </c>
      <c r="L1206" s="180">
        <v>3387146.42</v>
      </c>
    </row>
    <row r="1207" spans="1:12">
      <c r="A1207" s="180">
        <v>2008</v>
      </c>
      <c r="B1207" s="180" t="s">
        <v>175</v>
      </c>
      <c r="C1207" s="180" t="s">
        <v>33</v>
      </c>
      <c r="D1207" s="180" t="s">
        <v>176</v>
      </c>
      <c r="E1207" s="180">
        <v>20</v>
      </c>
      <c r="F1207" s="180">
        <v>43838</v>
      </c>
      <c r="G1207" s="180">
        <v>1256</v>
      </c>
      <c r="H1207" s="180">
        <v>2239</v>
      </c>
      <c r="I1207" s="180">
        <v>1770316.14</v>
      </c>
      <c r="J1207" s="180">
        <v>417988.55</v>
      </c>
      <c r="K1207" s="180">
        <v>281812.51</v>
      </c>
      <c r="L1207" s="180">
        <v>2990701.8</v>
      </c>
    </row>
    <row r="1208" spans="1:12">
      <c r="A1208" s="180">
        <v>2008</v>
      </c>
      <c r="B1208" s="180" t="s">
        <v>175</v>
      </c>
      <c r="C1208" s="180" t="s">
        <v>33</v>
      </c>
      <c r="D1208" s="180" t="s">
        <v>176</v>
      </c>
      <c r="E1208" s="180">
        <v>25</v>
      </c>
      <c r="F1208" s="180">
        <v>38593</v>
      </c>
      <c r="G1208" s="180">
        <v>1055</v>
      </c>
      <c r="H1208" s="180">
        <v>1911</v>
      </c>
      <c r="I1208" s="180">
        <v>1293991.3</v>
      </c>
      <c r="J1208" s="180">
        <v>331975.77</v>
      </c>
      <c r="K1208" s="180">
        <v>202982.94</v>
      </c>
      <c r="L1208" s="180">
        <v>2478090.0099999998</v>
      </c>
    </row>
    <row r="1209" spans="1:12">
      <c r="A1209" s="180">
        <v>2008</v>
      </c>
      <c r="B1209" s="180" t="s">
        <v>175</v>
      </c>
      <c r="C1209" s="180" t="s">
        <v>33</v>
      </c>
      <c r="D1209" s="180" t="s">
        <v>176</v>
      </c>
      <c r="E1209" s="180">
        <v>30</v>
      </c>
      <c r="F1209" s="180">
        <v>53532</v>
      </c>
      <c r="G1209" s="180">
        <v>1557</v>
      </c>
      <c r="H1209" s="180">
        <v>2842</v>
      </c>
      <c r="I1209" s="180">
        <v>1979530.72</v>
      </c>
      <c r="J1209" s="180">
        <v>520310.27</v>
      </c>
      <c r="K1209" s="180">
        <v>284598.95</v>
      </c>
      <c r="L1209" s="180">
        <v>3469731.85</v>
      </c>
    </row>
    <row r="1210" spans="1:12">
      <c r="A1210" s="180">
        <v>2008</v>
      </c>
      <c r="B1210" s="180" t="s">
        <v>175</v>
      </c>
      <c r="C1210" s="180" t="s">
        <v>33</v>
      </c>
      <c r="D1210" s="180" t="s">
        <v>176</v>
      </c>
      <c r="E1210" s="180">
        <v>35</v>
      </c>
      <c r="F1210" s="180">
        <v>63805</v>
      </c>
      <c r="G1210" s="180">
        <v>2422</v>
      </c>
      <c r="H1210" s="180">
        <v>4411</v>
      </c>
      <c r="I1210" s="180">
        <v>3080637.7</v>
      </c>
      <c r="J1210" s="180">
        <v>829271.31</v>
      </c>
      <c r="K1210" s="180">
        <v>705597.62</v>
      </c>
      <c r="L1210" s="180">
        <v>5646762.6600000001</v>
      </c>
    </row>
    <row r="1211" spans="1:12">
      <c r="A1211" s="180">
        <v>2008</v>
      </c>
      <c r="B1211" s="180" t="s">
        <v>175</v>
      </c>
      <c r="C1211" s="180" t="s">
        <v>33</v>
      </c>
      <c r="D1211" s="180" t="s">
        <v>176</v>
      </c>
      <c r="E1211" s="180">
        <v>40</v>
      </c>
      <c r="F1211" s="180">
        <v>63299</v>
      </c>
      <c r="G1211" s="180">
        <v>2660</v>
      </c>
      <c r="H1211" s="180">
        <v>4561</v>
      </c>
      <c r="I1211" s="180">
        <v>3488603.44</v>
      </c>
      <c r="J1211" s="180">
        <v>981175.12</v>
      </c>
      <c r="K1211" s="180">
        <v>830754.79</v>
      </c>
      <c r="L1211" s="180">
        <v>6401955.9400000004</v>
      </c>
    </row>
    <row r="1212" spans="1:12">
      <c r="A1212" s="180">
        <v>2008</v>
      </c>
      <c r="B1212" s="180" t="s">
        <v>175</v>
      </c>
      <c r="C1212" s="180" t="s">
        <v>33</v>
      </c>
      <c r="D1212" s="180" t="s">
        <v>176</v>
      </c>
      <c r="E1212" s="180">
        <v>45</v>
      </c>
      <c r="F1212" s="180">
        <v>70225</v>
      </c>
      <c r="G1212" s="180">
        <v>4091</v>
      </c>
      <c r="H1212" s="180">
        <v>7086</v>
      </c>
      <c r="I1212" s="180">
        <v>5667050.1500000004</v>
      </c>
      <c r="J1212" s="180">
        <v>1605534.56</v>
      </c>
      <c r="K1212" s="180">
        <v>1682200.96</v>
      </c>
      <c r="L1212" s="180">
        <v>10542119.25</v>
      </c>
    </row>
    <row r="1213" spans="1:12">
      <c r="A1213" s="180">
        <v>2008</v>
      </c>
      <c r="B1213" s="180" t="s">
        <v>175</v>
      </c>
      <c r="C1213" s="180" t="s">
        <v>33</v>
      </c>
      <c r="D1213" s="180" t="s">
        <v>176</v>
      </c>
      <c r="E1213" s="180">
        <v>50</v>
      </c>
      <c r="F1213" s="180">
        <v>68427</v>
      </c>
      <c r="G1213" s="180">
        <v>5138</v>
      </c>
      <c r="H1213" s="180">
        <v>8650</v>
      </c>
      <c r="I1213" s="180">
        <v>7246585.8700000001</v>
      </c>
      <c r="J1213" s="180">
        <v>2002879.55</v>
      </c>
      <c r="K1213" s="180">
        <v>1685477.47</v>
      </c>
      <c r="L1213" s="180">
        <v>12834728.23</v>
      </c>
    </row>
    <row r="1214" spans="1:12">
      <c r="A1214" s="180">
        <v>2008</v>
      </c>
      <c r="B1214" s="180" t="s">
        <v>175</v>
      </c>
      <c r="C1214" s="180" t="s">
        <v>33</v>
      </c>
      <c r="D1214" s="180" t="s">
        <v>176</v>
      </c>
      <c r="E1214" s="180">
        <v>55</v>
      </c>
      <c r="F1214" s="180">
        <v>68068</v>
      </c>
      <c r="G1214" s="180">
        <v>7198</v>
      </c>
      <c r="H1214" s="180">
        <v>14087</v>
      </c>
      <c r="I1214" s="180">
        <v>11428734.09</v>
      </c>
      <c r="J1214" s="180">
        <v>3036964.7</v>
      </c>
      <c r="K1214" s="180">
        <v>3143548.09</v>
      </c>
      <c r="L1214" s="180">
        <v>20190857.280000001</v>
      </c>
    </row>
    <row r="1215" spans="1:12">
      <c r="A1215" s="180">
        <v>2008</v>
      </c>
      <c r="B1215" s="180" t="s">
        <v>175</v>
      </c>
      <c r="C1215" s="180" t="s">
        <v>33</v>
      </c>
      <c r="D1215" s="180" t="s">
        <v>176</v>
      </c>
      <c r="E1215" s="180">
        <v>60</v>
      </c>
      <c r="F1215" s="180">
        <v>60030</v>
      </c>
      <c r="G1215" s="180">
        <v>8397</v>
      </c>
      <c r="H1215" s="180">
        <v>18452</v>
      </c>
      <c r="I1215" s="180">
        <v>15525441.75</v>
      </c>
      <c r="J1215" s="180">
        <v>3958331.08</v>
      </c>
      <c r="K1215" s="180">
        <v>4566987.6500000004</v>
      </c>
      <c r="L1215" s="180">
        <v>27271445.789999999</v>
      </c>
    </row>
    <row r="1216" spans="1:12">
      <c r="A1216" s="180">
        <v>2008</v>
      </c>
      <c r="B1216" s="180" t="s">
        <v>175</v>
      </c>
      <c r="C1216" s="180" t="s">
        <v>33</v>
      </c>
      <c r="D1216" s="180" t="s">
        <v>176</v>
      </c>
      <c r="E1216" s="180">
        <v>65</v>
      </c>
      <c r="F1216" s="180">
        <v>41055</v>
      </c>
      <c r="G1216" s="180">
        <v>7998</v>
      </c>
      <c r="H1216" s="180">
        <v>18479</v>
      </c>
      <c r="I1216" s="180">
        <v>14986556.529999999</v>
      </c>
      <c r="J1216" s="180">
        <v>3880630.17</v>
      </c>
      <c r="K1216" s="180">
        <v>4916911.5199999996</v>
      </c>
      <c r="L1216" s="180">
        <v>26577607.199999999</v>
      </c>
    </row>
    <row r="1217" spans="1:12">
      <c r="A1217" s="180">
        <v>2008</v>
      </c>
      <c r="B1217" s="180" t="s">
        <v>175</v>
      </c>
      <c r="C1217" s="180" t="s">
        <v>33</v>
      </c>
      <c r="D1217" s="180" t="s">
        <v>176</v>
      </c>
      <c r="E1217" s="180">
        <v>70</v>
      </c>
      <c r="F1217" s="180">
        <v>28492</v>
      </c>
      <c r="G1217" s="180">
        <v>6949</v>
      </c>
      <c r="H1217" s="180">
        <v>17490</v>
      </c>
      <c r="I1217" s="180">
        <v>13680559.33</v>
      </c>
      <c r="J1217" s="180">
        <v>3455080.33</v>
      </c>
      <c r="K1217" s="180">
        <v>3874334.74</v>
      </c>
      <c r="L1217" s="180">
        <v>23305099.690000001</v>
      </c>
    </row>
    <row r="1218" spans="1:12">
      <c r="A1218" s="180">
        <v>2008</v>
      </c>
      <c r="B1218" s="180" t="s">
        <v>175</v>
      </c>
      <c r="C1218" s="180" t="s">
        <v>33</v>
      </c>
      <c r="D1218" s="180" t="s">
        <v>176</v>
      </c>
      <c r="E1218" s="180">
        <v>75</v>
      </c>
      <c r="F1218" s="180">
        <v>21323</v>
      </c>
      <c r="G1218" s="180">
        <v>6732</v>
      </c>
      <c r="H1218" s="180">
        <v>19308</v>
      </c>
      <c r="I1218" s="180">
        <v>13917102.859999999</v>
      </c>
      <c r="J1218" s="180">
        <v>3263828.73</v>
      </c>
      <c r="K1218" s="180">
        <v>3459413.2</v>
      </c>
      <c r="L1218" s="180">
        <v>22694023.77</v>
      </c>
    </row>
    <row r="1219" spans="1:12">
      <c r="A1219" s="180">
        <v>2008</v>
      </c>
      <c r="B1219" s="180" t="s">
        <v>175</v>
      </c>
      <c r="C1219" s="180" t="s">
        <v>33</v>
      </c>
      <c r="D1219" s="180" t="s">
        <v>176</v>
      </c>
      <c r="E1219" s="180">
        <v>80</v>
      </c>
      <c r="F1219" s="180">
        <v>12339</v>
      </c>
      <c r="G1219" s="180">
        <v>3464</v>
      </c>
      <c r="H1219" s="180">
        <v>13003</v>
      </c>
      <c r="I1219" s="180">
        <v>8846998.25</v>
      </c>
      <c r="J1219" s="180">
        <v>1884533.22</v>
      </c>
      <c r="K1219" s="180">
        <v>1718654.76</v>
      </c>
      <c r="L1219" s="180">
        <v>13747862.74</v>
      </c>
    </row>
    <row r="1220" spans="1:12">
      <c r="A1220" s="180">
        <v>2008</v>
      </c>
      <c r="B1220" s="180" t="s">
        <v>175</v>
      </c>
      <c r="C1220" s="180" t="s">
        <v>33</v>
      </c>
      <c r="D1220" s="180" t="s">
        <v>176</v>
      </c>
      <c r="E1220" s="180">
        <v>85</v>
      </c>
      <c r="F1220" s="180">
        <v>3896</v>
      </c>
      <c r="G1220" s="180">
        <v>1271</v>
      </c>
      <c r="H1220" s="180">
        <v>6083</v>
      </c>
      <c r="I1220" s="180">
        <v>3418215.46</v>
      </c>
      <c r="J1220" s="180">
        <v>555060.06999999995</v>
      </c>
      <c r="K1220" s="180">
        <v>514618.94</v>
      </c>
      <c r="L1220" s="180">
        <v>4911160.08</v>
      </c>
    </row>
    <row r="1221" spans="1:12">
      <c r="A1221" s="180">
        <v>2008</v>
      </c>
      <c r="B1221" s="180" t="s">
        <v>175</v>
      </c>
      <c r="C1221" s="180" t="s">
        <v>33</v>
      </c>
      <c r="D1221" s="180" t="s">
        <v>176</v>
      </c>
      <c r="E1221" s="180">
        <v>90</v>
      </c>
      <c r="F1221" s="180">
        <v>1339</v>
      </c>
      <c r="G1221" s="180">
        <v>350</v>
      </c>
      <c r="H1221" s="180">
        <v>2418</v>
      </c>
      <c r="I1221" s="180">
        <v>1318204.27</v>
      </c>
      <c r="J1221" s="180">
        <v>167762.98000000001</v>
      </c>
      <c r="K1221" s="180">
        <v>164208.47</v>
      </c>
      <c r="L1221" s="180">
        <v>1736209.72</v>
      </c>
    </row>
    <row r="1222" spans="1:12">
      <c r="A1222" s="180">
        <v>2008</v>
      </c>
      <c r="B1222" s="180" t="s">
        <v>175</v>
      </c>
      <c r="C1222" s="180" t="s">
        <v>33</v>
      </c>
      <c r="D1222" s="180" t="s">
        <v>176</v>
      </c>
      <c r="E1222" s="180">
        <v>95</v>
      </c>
      <c r="F1222" s="180">
        <v>312</v>
      </c>
      <c r="G1222" s="180">
        <v>63</v>
      </c>
      <c r="H1222" s="180">
        <v>447</v>
      </c>
      <c r="I1222" s="180">
        <v>247494.31</v>
      </c>
      <c r="J1222" s="180">
        <v>33024.980000000003</v>
      </c>
      <c r="K1222" s="180">
        <v>25436</v>
      </c>
      <c r="L1222" s="180">
        <v>323594.49</v>
      </c>
    </row>
    <row r="1223" spans="1:12">
      <c r="A1223" s="180">
        <v>2008</v>
      </c>
      <c r="B1223" s="180" t="s">
        <v>175</v>
      </c>
      <c r="C1223" s="180" t="s">
        <v>33</v>
      </c>
      <c r="D1223" s="180" t="s">
        <v>177</v>
      </c>
      <c r="E1223" s="180">
        <v>0</v>
      </c>
      <c r="F1223" s="180">
        <v>51469</v>
      </c>
      <c r="G1223" s="180">
        <v>1381</v>
      </c>
      <c r="H1223" s="180">
        <v>5585</v>
      </c>
      <c r="I1223" s="180">
        <v>3306335.3</v>
      </c>
      <c r="J1223" s="180">
        <v>396759.66</v>
      </c>
      <c r="K1223" s="180">
        <v>43550.37</v>
      </c>
      <c r="L1223" s="180">
        <v>4083247.55</v>
      </c>
    </row>
    <row r="1224" spans="1:12">
      <c r="A1224" s="180">
        <v>2008</v>
      </c>
      <c r="B1224" s="180" t="s">
        <v>175</v>
      </c>
      <c r="C1224" s="180" t="s">
        <v>33</v>
      </c>
      <c r="D1224" s="180" t="s">
        <v>177</v>
      </c>
      <c r="E1224" s="180">
        <v>5</v>
      </c>
      <c r="F1224" s="180">
        <v>53833</v>
      </c>
      <c r="G1224" s="180">
        <v>747</v>
      </c>
      <c r="H1224" s="180">
        <v>1049</v>
      </c>
      <c r="I1224" s="180">
        <v>770813.55</v>
      </c>
      <c r="J1224" s="180">
        <v>187911.61</v>
      </c>
      <c r="K1224" s="180">
        <v>23197.9</v>
      </c>
      <c r="L1224" s="180">
        <v>1171785.27</v>
      </c>
    </row>
    <row r="1225" spans="1:12">
      <c r="A1225" s="180">
        <v>2008</v>
      </c>
      <c r="B1225" s="180" t="s">
        <v>175</v>
      </c>
      <c r="C1225" s="180" t="s">
        <v>33</v>
      </c>
      <c r="D1225" s="180" t="s">
        <v>177</v>
      </c>
      <c r="E1225" s="180">
        <v>10</v>
      </c>
      <c r="F1225" s="180">
        <v>57368</v>
      </c>
      <c r="G1225" s="180">
        <v>672</v>
      </c>
      <c r="H1225" s="180">
        <v>1250</v>
      </c>
      <c r="I1225" s="180">
        <v>796994.14</v>
      </c>
      <c r="J1225" s="180">
        <v>168995.27</v>
      </c>
      <c r="K1225" s="180">
        <v>168833.83</v>
      </c>
      <c r="L1225" s="180">
        <v>1305539.93</v>
      </c>
    </row>
    <row r="1226" spans="1:12">
      <c r="A1226" s="180">
        <v>2008</v>
      </c>
      <c r="B1226" s="180" t="s">
        <v>175</v>
      </c>
      <c r="C1226" s="180" t="s">
        <v>33</v>
      </c>
      <c r="D1226" s="180" t="s">
        <v>177</v>
      </c>
      <c r="E1226" s="180">
        <v>15</v>
      </c>
      <c r="F1226" s="180">
        <v>60255</v>
      </c>
      <c r="G1226" s="180">
        <v>1664</v>
      </c>
      <c r="H1226" s="180">
        <v>3139</v>
      </c>
      <c r="I1226" s="180">
        <v>2181205.6</v>
      </c>
      <c r="J1226" s="180">
        <v>491964.95</v>
      </c>
      <c r="K1226" s="180">
        <v>147895.98000000001</v>
      </c>
      <c r="L1226" s="180">
        <v>3289420.47</v>
      </c>
    </row>
    <row r="1227" spans="1:12">
      <c r="A1227" s="180">
        <v>2008</v>
      </c>
      <c r="B1227" s="180" t="s">
        <v>175</v>
      </c>
      <c r="C1227" s="180" t="s">
        <v>33</v>
      </c>
      <c r="D1227" s="180" t="s">
        <v>177</v>
      </c>
      <c r="E1227" s="180">
        <v>20</v>
      </c>
      <c r="F1227" s="180">
        <v>47021</v>
      </c>
      <c r="G1227" s="180">
        <v>2199</v>
      </c>
      <c r="H1227" s="180">
        <v>4644</v>
      </c>
      <c r="I1227" s="180">
        <v>3278298.64</v>
      </c>
      <c r="J1227" s="180">
        <v>776548.52</v>
      </c>
      <c r="K1227" s="180">
        <v>261574.84</v>
      </c>
      <c r="L1227" s="180">
        <v>5060962.24</v>
      </c>
    </row>
    <row r="1228" spans="1:12">
      <c r="A1228" s="180">
        <v>2008</v>
      </c>
      <c r="B1228" s="180" t="s">
        <v>175</v>
      </c>
      <c r="C1228" s="180" t="s">
        <v>33</v>
      </c>
      <c r="D1228" s="180" t="s">
        <v>177</v>
      </c>
      <c r="E1228" s="180">
        <v>25</v>
      </c>
      <c r="F1228" s="180">
        <v>47652</v>
      </c>
      <c r="G1228" s="180">
        <v>3581</v>
      </c>
      <c r="H1228" s="180">
        <v>9554</v>
      </c>
      <c r="I1228" s="180">
        <v>7057901.0300000003</v>
      </c>
      <c r="J1228" s="180">
        <v>1908312.62</v>
      </c>
      <c r="K1228" s="180">
        <v>456563.3</v>
      </c>
      <c r="L1228" s="180">
        <v>10975542.640000001</v>
      </c>
    </row>
    <row r="1229" spans="1:12">
      <c r="A1229" s="180">
        <v>2008</v>
      </c>
      <c r="B1229" s="180" t="s">
        <v>175</v>
      </c>
      <c r="C1229" s="180" t="s">
        <v>33</v>
      </c>
      <c r="D1229" s="180" t="s">
        <v>177</v>
      </c>
      <c r="E1229" s="180">
        <v>30</v>
      </c>
      <c r="F1229" s="180">
        <v>61629</v>
      </c>
      <c r="G1229" s="180">
        <v>5994</v>
      </c>
      <c r="H1229" s="180">
        <v>15502</v>
      </c>
      <c r="I1229" s="180">
        <v>11960867.16</v>
      </c>
      <c r="J1229" s="180">
        <v>3332375.46</v>
      </c>
      <c r="K1229" s="180">
        <v>440635.47</v>
      </c>
      <c r="L1229" s="180">
        <v>18802652.469999999</v>
      </c>
    </row>
    <row r="1230" spans="1:12">
      <c r="A1230" s="180">
        <v>2008</v>
      </c>
      <c r="B1230" s="180" t="s">
        <v>175</v>
      </c>
      <c r="C1230" s="180" t="s">
        <v>33</v>
      </c>
      <c r="D1230" s="180" t="s">
        <v>177</v>
      </c>
      <c r="E1230" s="180">
        <v>35</v>
      </c>
      <c r="F1230" s="180">
        <v>72410</v>
      </c>
      <c r="G1230" s="180">
        <v>6427</v>
      </c>
      <c r="H1230" s="180">
        <v>15370</v>
      </c>
      <c r="I1230" s="180">
        <v>11358779.640000001</v>
      </c>
      <c r="J1230" s="180">
        <v>3040103.98</v>
      </c>
      <c r="K1230" s="180">
        <v>762002.99</v>
      </c>
      <c r="L1230" s="180">
        <v>17978894.25</v>
      </c>
    </row>
    <row r="1231" spans="1:12">
      <c r="A1231" s="180">
        <v>2008</v>
      </c>
      <c r="B1231" s="180" t="s">
        <v>175</v>
      </c>
      <c r="C1231" s="180" t="s">
        <v>33</v>
      </c>
      <c r="D1231" s="180" t="s">
        <v>177</v>
      </c>
      <c r="E1231" s="180">
        <v>40</v>
      </c>
      <c r="F1231" s="180">
        <v>69683</v>
      </c>
      <c r="G1231" s="180">
        <v>5313</v>
      </c>
      <c r="H1231" s="180">
        <v>10354</v>
      </c>
      <c r="I1231" s="180">
        <v>7591866.9299999997</v>
      </c>
      <c r="J1231" s="180">
        <v>1908893.36</v>
      </c>
      <c r="K1231" s="180">
        <v>856791.32</v>
      </c>
      <c r="L1231" s="180">
        <v>12514788.310000001</v>
      </c>
    </row>
    <row r="1232" spans="1:12">
      <c r="A1232" s="180">
        <v>2008</v>
      </c>
      <c r="B1232" s="180" t="s">
        <v>175</v>
      </c>
      <c r="C1232" s="180" t="s">
        <v>33</v>
      </c>
      <c r="D1232" s="180" t="s">
        <v>177</v>
      </c>
      <c r="E1232" s="180">
        <v>45</v>
      </c>
      <c r="F1232" s="180">
        <v>76731</v>
      </c>
      <c r="G1232" s="180">
        <v>5827</v>
      </c>
      <c r="H1232" s="180">
        <v>11821</v>
      </c>
      <c r="I1232" s="180">
        <v>8550501.2699999996</v>
      </c>
      <c r="J1232" s="180">
        <v>2153567.69</v>
      </c>
      <c r="K1232" s="180">
        <v>1393941.72</v>
      </c>
      <c r="L1232" s="180">
        <v>14428630.1</v>
      </c>
    </row>
    <row r="1233" spans="1:12">
      <c r="A1233" s="180">
        <v>2008</v>
      </c>
      <c r="B1233" s="180" t="s">
        <v>175</v>
      </c>
      <c r="C1233" s="180" t="s">
        <v>33</v>
      </c>
      <c r="D1233" s="180" t="s">
        <v>177</v>
      </c>
      <c r="E1233" s="180">
        <v>50</v>
      </c>
      <c r="F1233" s="180">
        <v>74510</v>
      </c>
      <c r="G1233" s="180">
        <v>7364</v>
      </c>
      <c r="H1233" s="180">
        <v>14167</v>
      </c>
      <c r="I1233" s="180">
        <v>10237168.51</v>
      </c>
      <c r="J1233" s="180">
        <v>2575104.7000000002</v>
      </c>
      <c r="K1233" s="180">
        <v>1725865.01</v>
      </c>
      <c r="L1233" s="180">
        <v>17128641.879999999</v>
      </c>
    </row>
    <row r="1234" spans="1:12">
      <c r="A1234" s="180">
        <v>2008</v>
      </c>
      <c r="B1234" s="180" t="s">
        <v>175</v>
      </c>
      <c r="C1234" s="180" t="s">
        <v>33</v>
      </c>
      <c r="D1234" s="180" t="s">
        <v>177</v>
      </c>
      <c r="E1234" s="180">
        <v>55</v>
      </c>
      <c r="F1234" s="180">
        <v>71760</v>
      </c>
      <c r="G1234" s="180">
        <v>8302</v>
      </c>
      <c r="H1234" s="180">
        <v>17387</v>
      </c>
      <c r="I1234" s="180">
        <v>12617881.57</v>
      </c>
      <c r="J1234" s="180">
        <v>3218208.89</v>
      </c>
      <c r="K1234" s="180">
        <v>2477078.64</v>
      </c>
      <c r="L1234" s="180">
        <v>21149192.609999999</v>
      </c>
    </row>
    <row r="1235" spans="1:12">
      <c r="A1235" s="180">
        <v>2008</v>
      </c>
      <c r="B1235" s="180" t="s">
        <v>175</v>
      </c>
      <c r="C1235" s="180" t="s">
        <v>33</v>
      </c>
      <c r="D1235" s="180" t="s">
        <v>177</v>
      </c>
      <c r="E1235" s="180">
        <v>60</v>
      </c>
      <c r="F1235" s="180">
        <v>61010</v>
      </c>
      <c r="G1235" s="180">
        <v>8217</v>
      </c>
      <c r="H1235" s="180">
        <v>17258</v>
      </c>
      <c r="I1235" s="180">
        <v>13106286.810000001</v>
      </c>
      <c r="J1235" s="180">
        <v>3432672.03</v>
      </c>
      <c r="K1235" s="180">
        <v>3441170.55</v>
      </c>
      <c r="L1235" s="180">
        <v>22783629.09</v>
      </c>
    </row>
    <row r="1236" spans="1:12">
      <c r="A1236" s="180">
        <v>2008</v>
      </c>
      <c r="B1236" s="180" t="s">
        <v>175</v>
      </c>
      <c r="C1236" s="180" t="s">
        <v>33</v>
      </c>
      <c r="D1236" s="180" t="s">
        <v>177</v>
      </c>
      <c r="E1236" s="180">
        <v>65</v>
      </c>
      <c r="F1236" s="180">
        <v>41800</v>
      </c>
      <c r="G1236" s="180">
        <v>6810</v>
      </c>
      <c r="H1236" s="180">
        <v>16406</v>
      </c>
      <c r="I1236" s="180">
        <v>12304942.060000001</v>
      </c>
      <c r="J1236" s="180">
        <v>3152120.86</v>
      </c>
      <c r="K1236" s="180">
        <v>3518810.79</v>
      </c>
      <c r="L1236" s="180">
        <v>21150181.039999999</v>
      </c>
    </row>
    <row r="1237" spans="1:12">
      <c r="A1237" s="180">
        <v>2008</v>
      </c>
      <c r="B1237" s="180" t="s">
        <v>175</v>
      </c>
      <c r="C1237" s="180" t="s">
        <v>33</v>
      </c>
      <c r="D1237" s="180" t="s">
        <v>177</v>
      </c>
      <c r="E1237" s="180">
        <v>70</v>
      </c>
      <c r="F1237" s="180">
        <v>30394</v>
      </c>
      <c r="G1237" s="180">
        <v>6604</v>
      </c>
      <c r="H1237" s="180">
        <v>17361</v>
      </c>
      <c r="I1237" s="180">
        <v>12433921.050000001</v>
      </c>
      <c r="J1237" s="180">
        <v>2991085.5</v>
      </c>
      <c r="K1237" s="180">
        <v>3387082.39</v>
      </c>
      <c r="L1237" s="180">
        <v>20754516.260000002</v>
      </c>
    </row>
    <row r="1238" spans="1:12">
      <c r="A1238" s="180">
        <v>2008</v>
      </c>
      <c r="B1238" s="180" t="s">
        <v>175</v>
      </c>
      <c r="C1238" s="180" t="s">
        <v>33</v>
      </c>
      <c r="D1238" s="180" t="s">
        <v>177</v>
      </c>
      <c r="E1238" s="180">
        <v>75</v>
      </c>
      <c r="F1238" s="180">
        <v>24448</v>
      </c>
      <c r="G1238" s="180">
        <v>5687</v>
      </c>
      <c r="H1238" s="180">
        <v>19395</v>
      </c>
      <c r="I1238" s="180">
        <v>13626104.560000001</v>
      </c>
      <c r="J1238" s="180">
        <v>2933609.79</v>
      </c>
      <c r="K1238" s="180">
        <v>3167128.35</v>
      </c>
      <c r="L1238" s="180">
        <v>21428638.809999999</v>
      </c>
    </row>
    <row r="1239" spans="1:12">
      <c r="A1239" s="180">
        <v>2008</v>
      </c>
      <c r="B1239" s="180" t="s">
        <v>175</v>
      </c>
      <c r="C1239" s="180" t="s">
        <v>33</v>
      </c>
      <c r="D1239" s="180" t="s">
        <v>177</v>
      </c>
      <c r="E1239" s="180">
        <v>80</v>
      </c>
      <c r="F1239" s="180">
        <v>17976</v>
      </c>
      <c r="G1239" s="180">
        <v>4307</v>
      </c>
      <c r="H1239" s="180">
        <v>19249</v>
      </c>
      <c r="I1239" s="180">
        <v>12276823.67</v>
      </c>
      <c r="J1239" s="180">
        <v>2186664.61</v>
      </c>
      <c r="K1239" s="180">
        <v>2325774.42</v>
      </c>
      <c r="L1239" s="180">
        <v>18347093.949999999</v>
      </c>
    </row>
    <row r="1240" spans="1:12">
      <c r="A1240" s="180">
        <v>2008</v>
      </c>
      <c r="B1240" s="180" t="s">
        <v>175</v>
      </c>
      <c r="C1240" s="180" t="s">
        <v>33</v>
      </c>
      <c r="D1240" s="180" t="s">
        <v>177</v>
      </c>
      <c r="E1240" s="180">
        <v>85</v>
      </c>
      <c r="F1240" s="180">
        <v>10254</v>
      </c>
      <c r="G1240" s="180">
        <v>2121</v>
      </c>
      <c r="H1240" s="180">
        <v>13260</v>
      </c>
      <c r="I1240" s="180">
        <v>7291690.6699999999</v>
      </c>
      <c r="J1240" s="180">
        <v>1069090.55</v>
      </c>
      <c r="K1240" s="180">
        <v>788558</v>
      </c>
      <c r="L1240" s="180">
        <v>9885354.1500000004</v>
      </c>
    </row>
    <row r="1241" spans="1:12">
      <c r="A1241" s="180">
        <v>2008</v>
      </c>
      <c r="B1241" s="180" t="s">
        <v>175</v>
      </c>
      <c r="C1241" s="180" t="s">
        <v>33</v>
      </c>
      <c r="D1241" s="180" t="s">
        <v>177</v>
      </c>
      <c r="E1241" s="180">
        <v>90</v>
      </c>
      <c r="F1241" s="180">
        <v>4329</v>
      </c>
      <c r="G1241" s="180">
        <v>824</v>
      </c>
      <c r="H1241" s="180">
        <v>6545</v>
      </c>
      <c r="I1241" s="180">
        <v>3211745.58</v>
      </c>
      <c r="J1241" s="180">
        <v>399507.56</v>
      </c>
      <c r="K1241" s="180">
        <v>253616.89</v>
      </c>
      <c r="L1241" s="180">
        <v>4266391.12</v>
      </c>
    </row>
    <row r="1242" spans="1:12">
      <c r="A1242" s="180">
        <v>2008</v>
      </c>
      <c r="B1242" s="180" t="s">
        <v>175</v>
      </c>
      <c r="C1242" s="180" t="s">
        <v>33</v>
      </c>
      <c r="D1242" s="180" t="s">
        <v>177</v>
      </c>
      <c r="E1242" s="180">
        <v>95</v>
      </c>
      <c r="F1242" s="180">
        <v>1217</v>
      </c>
      <c r="G1242" s="180">
        <v>146</v>
      </c>
      <c r="H1242" s="180">
        <v>1820</v>
      </c>
      <c r="I1242" s="180">
        <v>778647.51</v>
      </c>
      <c r="J1242" s="180">
        <v>81694.69</v>
      </c>
      <c r="K1242" s="180">
        <v>27853.200000000001</v>
      </c>
      <c r="L1242" s="180">
        <v>966286.56</v>
      </c>
    </row>
    <row r="1243" spans="1:12">
      <c r="A1243" s="180">
        <v>2008</v>
      </c>
      <c r="B1243" s="180" t="s">
        <v>175</v>
      </c>
      <c r="C1243" s="180" t="s">
        <v>34</v>
      </c>
      <c r="D1243" s="180" t="s">
        <v>176</v>
      </c>
      <c r="E1243" s="180">
        <v>0</v>
      </c>
      <c r="F1243" s="180">
        <v>18064</v>
      </c>
      <c r="G1243" s="180">
        <v>695</v>
      </c>
      <c r="H1243" s="180">
        <v>2336</v>
      </c>
      <c r="I1243" s="180">
        <v>905987.35</v>
      </c>
      <c r="J1243" s="180">
        <v>217551.98</v>
      </c>
      <c r="K1243" s="180">
        <v>10539.8</v>
      </c>
      <c r="L1243" s="180">
        <v>1214596.73</v>
      </c>
    </row>
    <row r="1244" spans="1:12">
      <c r="A1244" s="180">
        <v>2008</v>
      </c>
      <c r="B1244" s="180" t="s">
        <v>175</v>
      </c>
      <c r="C1244" s="180" t="s">
        <v>34</v>
      </c>
      <c r="D1244" s="180" t="s">
        <v>176</v>
      </c>
      <c r="E1244" s="180">
        <v>5</v>
      </c>
      <c r="F1244" s="180">
        <v>18584</v>
      </c>
      <c r="G1244" s="180">
        <v>297</v>
      </c>
      <c r="H1244" s="180">
        <v>349</v>
      </c>
      <c r="I1244" s="180">
        <v>239382.55</v>
      </c>
      <c r="J1244" s="180">
        <v>94748.08</v>
      </c>
      <c r="K1244" s="180">
        <v>322.14999999999998</v>
      </c>
      <c r="L1244" s="180">
        <v>364743.44</v>
      </c>
    </row>
    <row r="1245" spans="1:12">
      <c r="A1245" s="180">
        <v>2008</v>
      </c>
      <c r="B1245" s="180" t="s">
        <v>175</v>
      </c>
      <c r="C1245" s="180" t="s">
        <v>34</v>
      </c>
      <c r="D1245" s="180" t="s">
        <v>176</v>
      </c>
      <c r="E1245" s="180">
        <v>10</v>
      </c>
      <c r="F1245" s="180">
        <v>20886</v>
      </c>
      <c r="G1245" s="180">
        <v>263</v>
      </c>
      <c r="H1245" s="180">
        <v>384</v>
      </c>
      <c r="I1245" s="180">
        <v>264274.38</v>
      </c>
      <c r="J1245" s="180">
        <v>86912.23</v>
      </c>
      <c r="K1245" s="180">
        <v>20947.560000000001</v>
      </c>
      <c r="L1245" s="180">
        <v>392981.76000000001</v>
      </c>
    </row>
    <row r="1246" spans="1:12">
      <c r="A1246" s="180">
        <v>2008</v>
      </c>
      <c r="B1246" s="180" t="s">
        <v>175</v>
      </c>
      <c r="C1246" s="180" t="s">
        <v>34</v>
      </c>
      <c r="D1246" s="180" t="s">
        <v>176</v>
      </c>
      <c r="E1246" s="180">
        <v>15</v>
      </c>
      <c r="F1246" s="180">
        <v>22960</v>
      </c>
      <c r="G1246" s="180">
        <v>667</v>
      </c>
      <c r="H1246" s="180">
        <v>1217</v>
      </c>
      <c r="I1246" s="180">
        <v>837354.24</v>
      </c>
      <c r="J1246" s="180">
        <v>293049.05</v>
      </c>
      <c r="K1246" s="180">
        <v>214243.23</v>
      </c>
      <c r="L1246" s="180">
        <v>1441470.63</v>
      </c>
    </row>
    <row r="1247" spans="1:12">
      <c r="A1247" s="180">
        <v>2008</v>
      </c>
      <c r="B1247" s="180" t="s">
        <v>175</v>
      </c>
      <c r="C1247" s="180" t="s">
        <v>34</v>
      </c>
      <c r="D1247" s="180" t="s">
        <v>176</v>
      </c>
      <c r="E1247" s="180">
        <v>20</v>
      </c>
      <c r="F1247" s="180">
        <v>20362</v>
      </c>
      <c r="G1247" s="180">
        <v>798</v>
      </c>
      <c r="H1247" s="180">
        <v>1485</v>
      </c>
      <c r="I1247" s="180">
        <v>1060948.72</v>
      </c>
      <c r="J1247" s="180">
        <v>296015.83</v>
      </c>
      <c r="K1247" s="180">
        <v>153530.62</v>
      </c>
      <c r="L1247" s="180">
        <v>1610690.98</v>
      </c>
    </row>
    <row r="1248" spans="1:12">
      <c r="A1248" s="180">
        <v>2008</v>
      </c>
      <c r="B1248" s="180" t="s">
        <v>175</v>
      </c>
      <c r="C1248" s="180" t="s">
        <v>34</v>
      </c>
      <c r="D1248" s="180" t="s">
        <v>176</v>
      </c>
      <c r="E1248" s="180">
        <v>25</v>
      </c>
      <c r="F1248" s="180">
        <v>14898</v>
      </c>
      <c r="G1248" s="180">
        <v>462</v>
      </c>
      <c r="H1248" s="180">
        <v>807</v>
      </c>
      <c r="I1248" s="180">
        <v>580929.73</v>
      </c>
      <c r="J1248" s="180">
        <v>214263.47</v>
      </c>
      <c r="K1248" s="180">
        <v>146143.93</v>
      </c>
      <c r="L1248" s="180">
        <v>1046921.84</v>
      </c>
    </row>
    <row r="1249" spans="1:12">
      <c r="A1249" s="180">
        <v>2008</v>
      </c>
      <c r="B1249" s="180" t="s">
        <v>175</v>
      </c>
      <c r="C1249" s="180" t="s">
        <v>34</v>
      </c>
      <c r="D1249" s="180" t="s">
        <v>176</v>
      </c>
      <c r="E1249" s="180">
        <v>30</v>
      </c>
      <c r="F1249" s="180">
        <v>18643</v>
      </c>
      <c r="G1249" s="180">
        <v>590</v>
      </c>
      <c r="H1249" s="180">
        <v>1059</v>
      </c>
      <c r="I1249" s="180">
        <v>730981.12</v>
      </c>
      <c r="J1249" s="180">
        <v>243704.8</v>
      </c>
      <c r="K1249" s="180">
        <v>170630.04</v>
      </c>
      <c r="L1249" s="180">
        <v>1279111.57</v>
      </c>
    </row>
    <row r="1250" spans="1:12">
      <c r="A1250" s="180">
        <v>2008</v>
      </c>
      <c r="B1250" s="180" t="s">
        <v>175</v>
      </c>
      <c r="C1250" s="180" t="s">
        <v>34</v>
      </c>
      <c r="D1250" s="180" t="s">
        <v>176</v>
      </c>
      <c r="E1250" s="180">
        <v>35</v>
      </c>
      <c r="F1250" s="180">
        <v>22149</v>
      </c>
      <c r="G1250" s="180">
        <v>875</v>
      </c>
      <c r="H1250" s="180">
        <v>1311</v>
      </c>
      <c r="I1250" s="180">
        <v>929698.08</v>
      </c>
      <c r="J1250" s="180">
        <v>352234.65</v>
      </c>
      <c r="K1250" s="180">
        <v>245367.09</v>
      </c>
      <c r="L1250" s="180">
        <v>1673308.64</v>
      </c>
    </row>
    <row r="1251" spans="1:12">
      <c r="A1251" s="180">
        <v>2008</v>
      </c>
      <c r="B1251" s="180" t="s">
        <v>175</v>
      </c>
      <c r="C1251" s="180" t="s">
        <v>34</v>
      </c>
      <c r="D1251" s="180" t="s">
        <v>176</v>
      </c>
      <c r="E1251" s="180">
        <v>40</v>
      </c>
      <c r="F1251" s="180">
        <v>23395</v>
      </c>
      <c r="G1251" s="180">
        <v>1200</v>
      </c>
      <c r="H1251" s="180">
        <v>1818</v>
      </c>
      <c r="I1251" s="180">
        <v>1230990.1499999999</v>
      </c>
      <c r="J1251" s="180">
        <v>439913.01</v>
      </c>
      <c r="K1251" s="180">
        <v>314276.09000000003</v>
      </c>
      <c r="L1251" s="180">
        <v>2188891.4700000002</v>
      </c>
    </row>
    <row r="1252" spans="1:12">
      <c r="A1252" s="180">
        <v>2008</v>
      </c>
      <c r="B1252" s="180" t="s">
        <v>175</v>
      </c>
      <c r="C1252" s="180" t="s">
        <v>34</v>
      </c>
      <c r="D1252" s="180" t="s">
        <v>176</v>
      </c>
      <c r="E1252" s="180">
        <v>45</v>
      </c>
      <c r="F1252" s="180">
        <v>27830</v>
      </c>
      <c r="G1252" s="180">
        <v>1601</v>
      </c>
      <c r="H1252" s="180">
        <v>3011</v>
      </c>
      <c r="I1252" s="180">
        <v>2139040.2200000002</v>
      </c>
      <c r="J1252" s="180">
        <v>663046.40000000002</v>
      </c>
      <c r="K1252" s="180">
        <v>499298.81</v>
      </c>
      <c r="L1252" s="180">
        <v>3517044.75</v>
      </c>
    </row>
    <row r="1253" spans="1:12">
      <c r="A1253" s="180">
        <v>2008</v>
      </c>
      <c r="B1253" s="180" t="s">
        <v>175</v>
      </c>
      <c r="C1253" s="180" t="s">
        <v>34</v>
      </c>
      <c r="D1253" s="180" t="s">
        <v>176</v>
      </c>
      <c r="E1253" s="180">
        <v>50</v>
      </c>
      <c r="F1253" s="180">
        <v>28993</v>
      </c>
      <c r="G1253" s="180">
        <v>2430</v>
      </c>
      <c r="H1253" s="180">
        <v>4571</v>
      </c>
      <c r="I1253" s="180">
        <v>2983282.21</v>
      </c>
      <c r="J1253" s="180">
        <v>932417.68</v>
      </c>
      <c r="K1253" s="180">
        <v>651894.64</v>
      </c>
      <c r="L1253" s="180">
        <v>4869446.22</v>
      </c>
    </row>
    <row r="1254" spans="1:12">
      <c r="A1254" s="180">
        <v>2008</v>
      </c>
      <c r="B1254" s="180" t="s">
        <v>175</v>
      </c>
      <c r="C1254" s="180" t="s">
        <v>34</v>
      </c>
      <c r="D1254" s="180" t="s">
        <v>176</v>
      </c>
      <c r="E1254" s="180">
        <v>55</v>
      </c>
      <c r="F1254" s="180">
        <v>29287</v>
      </c>
      <c r="G1254" s="180">
        <v>2739</v>
      </c>
      <c r="H1254" s="180">
        <v>5754</v>
      </c>
      <c r="I1254" s="180">
        <v>4198678.84</v>
      </c>
      <c r="J1254" s="180">
        <v>1351654.92</v>
      </c>
      <c r="K1254" s="180">
        <v>1068293.42</v>
      </c>
      <c r="L1254" s="180">
        <v>6970512.6200000001</v>
      </c>
    </row>
    <row r="1255" spans="1:12">
      <c r="A1255" s="180">
        <v>2008</v>
      </c>
      <c r="B1255" s="180" t="s">
        <v>175</v>
      </c>
      <c r="C1255" s="180" t="s">
        <v>34</v>
      </c>
      <c r="D1255" s="180" t="s">
        <v>176</v>
      </c>
      <c r="E1255" s="180">
        <v>60</v>
      </c>
      <c r="F1255" s="180">
        <v>26173</v>
      </c>
      <c r="G1255" s="180">
        <v>3139</v>
      </c>
      <c r="H1255" s="180">
        <v>7296</v>
      </c>
      <c r="I1255" s="180">
        <v>4972671.37</v>
      </c>
      <c r="J1255" s="180">
        <v>1494190.66</v>
      </c>
      <c r="K1255" s="180">
        <v>1537757.17</v>
      </c>
      <c r="L1255" s="180">
        <v>8436837.7899999991</v>
      </c>
    </row>
    <row r="1256" spans="1:12">
      <c r="A1256" s="180">
        <v>2008</v>
      </c>
      <c r="B1256" s="180" t="s">
        <v>175</v>
      </c>
      <c r="C1256" s="180" t="s">
        <v>34</v>
      </c>
      <c r="D1256" s="180" t="s">
        <v>176</v>
      </c>
      <c r="E1256" s="180">
        <v>65</v>
      </c>
      <c r="F1256" s="180">
        <v>17830</v>
      </c>
      <c r="G1256" s="180">
        <v>3372</v>
      </c>
      <c r="H1256" s="180">
        <v>8397</v>
      </c>
      <c r="I1256" s="180">
        <v>5861526.5899999999</v>
      </c>
      <c r="J1256" s="180">
        <v>1642568.34</v>
      </c>
      <c r="K1256" s="180">
        <v>1788710.48</v>
      </c>
      <c r="L1256" s="180">
        <v>9632484.7300000004</v>
      </c>
    </row>
    <row r="1257" spans="1:12">
      <c r="A1257" s="180">
        <v>2008</v>
      </c>
      <c r="B1257" s="180" t="s">
        <v>175</v>
      </c>
      <c r="C1257" s="180" t="s">
        <v>34</v>
      </c>
      <c r="D1257" s="180" t="s">
        <v>176</v>
      </c>
      <c r="E1257" s="180">
        <v>70</v>
      </c>
      <c r="F1257" s="180">
        <v>12976</v>
      </c>
      <c r="G1257" s="180">
        <v>3171</v>
      </c>
      <c r="H1257" s="180">
        <v>8931</v>
      </c>
      <c r="I1257" s="180">
        <v>5551641.5599999996</v>
      </c>
      <c r="J1257" s="180">
        <v>1428700.21</v>
      </c>
      <c r="K1257" s="180">
        <v>1867198.74</v>
      </c>
      <c r="L1257" s="180">
        <v>9130932.0600000005</v>
      </c>
    </row>
    <row r="1258" spans="1:12">
      <c r="A1258" s="180">
        <v>2008</v>
      </c>
      <c r="B1258" s="180" t="s">
        <v>175</v>
      </c>
      <c r="C1258" s="180" t="s">
        <v>34</v>
      </c>
      <c r="D1258" s="180" t="s">
        <v>176</v>
      </c>
      <c r="E1258" s="180">
        <v>75</v>
      </c>
      <c r="F1258" s="180">
        <v>10348</v>
      </c>
      <c r="G1258" s="180">
        <v>3030</v>
      </c>
      <c r="H1258" s="180">
        <v>9030</v>
      </c>
      <c r="I1258" s="180">
        <v>5338761.54</v>
      </c>
      <c r="J1258" s="180">
        <v>1378511.37</v>
      </c>
      <c r="K1258" s="180">
        <v>1525375.12</v>
      </c>
      <c r="L1258" s="180">
        <v>8429639.9700000007</v>
      </c>
    </row>
    <row r="1259" spans="1:12">
      <c r="A1259" s="180">
        <v>2008</v>
      </c>
      <c r="B1259" s="180" t="s">
        <v>175</v>
      </c>
      <c r="C1259" s="180" t="s">
        <v>34</v>
      </c>
      <c r="D1259" s="180" t="s">
        <v>176</v>
      </c>
      <c r="E1259" s="180">
        <v>80</v>
      </c>
      <c r="F1259" s="180">
        <v>6545</v>
      </c>
      <c r="G1259" s="180">
        <v>2091</v>
      </c>
      <c r="H1259" s="180">
        <v>8459</v>
      </c>
      <c r="I1259" s="180">
        <v>4005016.7</v>
      </c>
      <c r="J1259" s="180">
        <v>883407.93</v>
      </c>
      <c r="K1259" s="180">
        <v>776342.83</v>
      </c>
      <c r="L1259" s="180">
        <v>5838646.5800000001</v>
      </c>
    </row>
    <row r="1260" spans="1:12">
      <c r="A1260" s="180">
        <v>2008</v>
      </c>
      <c r="B1260" s="180" t="s">
        <v>175</v>
      </c>
      <c r="C1260" s="180" t="s">
        <v>34</v>
      </c>
      <c r="D1260" s="180" t="s">
        <v>176</v>
      </c>
      <c r="E1260" s="180">
        <v>85</v>
      </c>
      <c r="F1260" s="180">
        <v>2369</v>
      </c>
      <c r="G1260" s="180">
        <v>771</v>
      </c>
      <c r="H1260" s="180">
        <v>3918</v>
      </c>
      <c r="I1260" s="180">
        <v>1436148.88</v>
      </c>
      <c r="J1260" s="180">
        <v>297964.67</v>
      </c>
      <c r="K1260" s="180">
        <v>320554.40999999997</v>
      </c>
      <c r="L1260" s="180">
        <v>2141702.14</v>
      </c>
    </row>
    <row r="1261" spans="1:12">
      <c r="A1261" s="180">
        <v>2008</v>
      </c>
      <c r="B1261" s="180" t="s">
        <v>175</v>
      </c>
      <c r="C1261" s="180" t="s">
        <v>34</v>
      </c>
      <c r="D1261" s="180" t="s">
        <v>176</v>
      </c>
      <c r="E1261" s="180">
        <v>90</v>
      </c>
      <c r="F1261" s="180">
        <v>728</v>
      </c>
      <c r="G1261" s="180">
        <v>181</v>
      </c>
      <c r="H1261" s="180">
        <v>1799</v>
      </c>
      <c r="I1261" s="180">
        <v>567349.25</v>
      </c>
      <c r="J1261" s="180">
        <v>90462.91</v>
      </c>
      <c r="K1261" s="180">
        <v>68123</v>
      </c>
      <c r="L1261" s="180">
        <v>751381.37</v>
      </c>
    </row>
    <row r="1262" spans="1:12">
      <c r="A1262" s="180">
        <v>2008</v>
      </c>
      <c r="B1262" s="180" t="s">
        <v>175</v>
      </c>
      <c r="C1262" s="180" t="s">
        <v>34</v>
      </c>
      <c r="D1262" s="180" t="s">
        <v>176</v>
      </c>
      <c r="E1262" s="180">
        <v>95</v>
      </c>
      <c r="F1262" s="180">
        <v>147</v>
      </c>
      <c r="G1262" s="180">
        <v>48</v>
      </c>
      <c r="H1262" s="180">
        <v>613</v>
      </c>
      <c r="I1262" s="180">
        <v>166099.03</v>
      </c>
      <c r="J1262" s="180">
        <v>15141.51</v>
      </c>
      <c r="K1262" s="180">
        <v>8286</v>
      </c>
      <c r="L1262" s="180">
        <v>204085.74</v>
      </c>
    </row>
    <row r="1263" spans="1:12">
      <c r="A1263" s="180">
        <v>2008</v>
      </c>
      <c r="B1263" s="180" t="s">
        <v>175</v>
      </c>
      <c r="C1263" s="180" t="s">
        <v>34</v>
      </c>
      <c r="D1263" s="180" t="s">
        <v>177</v>
      </c>
      <c r="E1263" s="180">
        <v>0</v>
      </c>
      <c r="F1263" s="180">
        <v>17375</v>
      </c>
      <c r="G1263" s="180">
        <v>475</v>
      </c>
      <c r="H1263" s="180">
        <v>2283</v>
      </c>
      <c r="I1263" s="180">
        <v>823236.2</v>
      </c>
      <c r="J1263" s="180">
        <v>172904.77</v>
      </c>
      <c r="K1263" s="180">
        <v>9897.7999999999993</v>
      </c>
      <c r="L1263" s="180">
        <v>1050451.7</v>
      </c>
    </row>
    <row r="1264" spans="1:12">
      <c r="A1264" s="180">
        <v>2008</v>
      </c>
      <c r="B1264" s="180" t="s">
        <v>175</v>
      </c>
      <c r="C1264" s="180" t="s">
        <v>34</v>
      </c>
      <c r="D1264" s="180" t="s">
        <v>177</v>
      </c>
      <c r="E1264" s="180">
        <v>5</v>
      </c>
      <c r="F1264" s="180">
        <v>17634</v>
      </c>
      <c r="G1264" s="180">
        <v>253</v>
      </c>
      <c r="H1264" s="180">
        <v>310</v>
      </c>
      <c r="I1264" s="180">
        <v>207788.39</v>
      </c>
      <c r="J1264" s="180">
        <v>80983.509999999995</v>
      </c>
      <c r="K1264" s="180">
        <v>4605</v>
      </c>
      <c r="L1264" s="180">
        <v>324059.3</v>
      </c>
    </row>
    <row r="1265" spans="1:12">
      <c r="A1265" s="180">
        <v>2008</v>
      </c>
      <c r="B1265" s="180" t="s">
        <v>175</v>
      </c>
      <c r="C1265" s="180" t="s">
        <v>34</v>
      </c>
      <c r="D1265" s="180" t="s">
        <v>177</v>
      </c>
      <c r="E1265" s="180">
        <v>10</v>
      </c>
      <c r="F1265" s="180">
        <v>19972</v>
      </c>
      <c r="G1265" s="180">
        <v>265</v>
      </c>
      <c r="H1265" s="180">
        <v>373</v>
      </c>
      <c r="I1265" s="180">
        <v>252227.55</v>
      </c>
      <c r="J1265" s="180">
        <v>90553.99</v>
      </c>
      <c r="K1265" s="180">
        <v>17639.3</v>
      </c>
      <c r="L1265" s="180">
        <v>387301.82</v>
      </c>
    </row>
    <row r="1266" spans="1:12">
      <c r="A1266" s="180">
        <v>2008</v>
      </c>
      <c r="B1266" s="180" t="s">
        <v>175</v>
      </c>
      <c r="C1266" s="180" t="s">
        <v>34</v>
      </c>
      <c r="D1266" s="180" t="s">
        <v>177</v>
      </c>
      <c r="E1266" s="180">
        <v>15</v>
      </c>
      <c r="F1266" s="180">
        <v>21587</v>
      </c>
      <c r="G1266" s="180">
        <v>616</v>
      </c>
      <c r="H1266" s="180">
        <v>978</v>
      </c>
      <c r="I1266" s="180">
        <v>661855.02</v>
      </c>
      <c r="J1266" s="180">
        <v>209554.73</v>
      </c>
      <c r="K1266" s="180">
        <v>70436.740000000005</v>
      </c>
      <c r="L1266" s="180">
        <v>1015197.42</v>
      </c>
    </row>
    <row r="1267" spans="1:12">
      <c r="A1267" s="180">
        <v>2008</v>
      </c>
      <c r="B1267" s="180" t="s">
        <v>175</v>
      </c>
      <c r="C1267" s="180" t="s">
        <v>34</v>
      </c>
      <c r="D1267" s="180" t="s">
        <v>177</v>
      </c>
      <c r="E1267" s="180">
        <v>20</v>
      </c>
      <c r="F1267" s="180">
        <v>20527</v>
      </c>
      <c r="G1267" s="180">
        <v>1004</v>
      </c>
      <c r="H1267" s="180">
        <v>1730</v>
      </c>
      <c r="I1267" s="180">
        <v>1174415.94</v>
      </c>
      <c r="J1267" s="180">
        <v>356406.9</v>
      </c>
      <c r="K1267" s="180">
        <v>70098.570000000007</v>
      </c>
      <c r="L1267" s="180">
        <v>1742254.22</v>
      </c>
    </row>
    <row r="1268" spans="1:12">
      <c r="A1268" s="180">
        <v>2008</v>
      </c>
      <c r="B1268" s="180" t="s">
        <v>175</v>
      </c>
      <c r="C1268" s="180" t="s">
        <v>34</v>
      </c>
      <c r="D1268" s="180" t="s">
        <v>177</v>
      </c>
      <c r="E1268" s="180">
        <v>25</v>
      </c>
      <c r="F1268" s="180">
        <v>17436</v>
      </c>
      <c r="G1268" s="180">
        <v>1397</v>
      </c>
      <c r="H1268" s="180">
        <v>3580</v>
      </c>
      <c r="I1268" s="180">
        <v>2312670.79</v>
      </c>
      <c r="J1268" s="180">
        <v>713759.66</v>
      </c>
      <c r="K1268" s="180">
        <v>140262.59</v>
      </c>
      <c r="L1268" s="180">
        <v>3419570.69</v>
      </c>
    </row>
    <row r="1269" spans="1:12">
      <c r="A1269" s="180">
        <v>2008</v>
      </c>
      <c r="B1269" s="180" t="s">
        <v>175</v>
      </c>
      <c r="C1269" s="180" t="s">
        <v>34</v>
      </c>
      <c r="D1269" s="180" t="s">
        <v>177</v>
      </c>
      <c r="E1269" s="180">
        <v>30</v>
      </c>
      <c r="F1269" s="180">
        <v>20610</v>
      </c>
      <c r="G1269" s="180">
        <v>1997</v>
      </c>
      <c r="H1269" s="180">
        <v>5595</v>
      </c>
      <c r="I1269" s="180">
        <v>3799683.55</v>
      </c>
      <c r="J1269" s="180">
        <v>1193633.3799999999</v>
      </c>
      <c r="K1269" s="180">
        <v>187958.92</v>
      </c>
      <c r="L1269" s="180">
        <v>5622381.3799999999</v>
      </c>
    </row>
    <row r="1270" spans="1:12">
      <c r="A1270" s="180">
        <v>2008</v>
      </c>
      <c r="B1270" s="180" t="s">
        <v>175</v>
      </c>
      <c r="C1270" s="180" t="s">
        <v>34</v>
      </c>
      <c r="D1270" s="180" t="s">
        <v>177</v>
      </c>
      <c r="E1270" s="180">
        <v>35</v>
      </c>
      <c r="F1270" s="180">
        <v>24851</v>
      </c>
      <c r="G1270" s="180">
        <v>2092</v>
      </c>
      <c r="H1270" s="180">
        <v>5406</v>
      </c>
      <c r="I1270" s="180">
        <v>3592517.3</v>
      </c>
      <c r="J1270" s="180">
        <v>1105379.3400000001</v>
      </c>
      <c r="K1270" s="180">
        <v>298271.82</v>
      </c>
      <c r="L1270" s="180">
        <v>5462798.7000000002</v>
      </c>
    </row>
    <row r="1271" spans="1:12">
      <c r="A1271" s="180">
        <v>2008</v>
      </c>
      <c r="B1271" s="180" t="s">
        <v>175</v>
      </c>
      <c r="C1271" s="180" t="s">
        <v>34</v>
      </c>
      <c r="D1271" s="180" t="s">
        <v>177</v>
      </c>
      <c r="E1271" s="180">
        <v>40</v>
      </c>
      <c r="F1271" s="180">
        <v>25864</v>
      </c>
      <c r="G1271" s="180">
        <v>1858</v>
      </c>
      <c r="H1271" s="180">
        <v>3783</v>
      </c>
      <c r="I1271" s="180">
        <v>2614289.62</v>
      </c>
      <c r="J1271" s="180">
        <v>789269.4</v>
      </c>
      <c r="K1271" s="180">
        <v>329352.09999999998</v>
      </c>
      <c r="L1271" s="180">
        <v>4033443.63</v>
      </c>
    </row>
    <row r="1272" spans="1:12">
      <c r="A1272" s="180">
        <v>2008</v>
      </c>
      <c r="B1272" s="180" t="s">
        <v>175</v>
      </c>
      <c r="C1272" s="180" t="s">
        <v>34</v>
      </c>
      <c r="D1272" s="180" t="s">
        <v>177</v>
      </c>
      <c r="E1272" s="180">
        <v>45</v>
      </c>
      <c r="F1272" s="180">
        <v>30555</v>
      </c>
      <c r="G1272" s="180">
        <v>2364</v>
      </c>
      <c r="H1272" s="180">
        <v>4557</v>
      </c>
      <c r="I1272" s="180">
        <v>3183355.35</v>
      </c>
      <c r="J1272" s="180">
        <v>978703.95</v>
      </c>
      <c r="K1272" s="180">
        <v>511235.22</v>
      </c>
      <c r="L1272" s="180">
        <v>5029632.2</v>
      </c>
    </row>
    <row r="1273" spans="1:12">
      <c r="A1273" s="180">
        <v>2008</v>
      </c>
      <c r="B1273" s="180" t="s">
        <v>175</v>
      </c>
      <c r="C1273" s="180" t="s">
        <v>34</v>
      </c>
      <c r="D1273" s="180" t="s">
        <v>177</v>
      </c>
      <c r="E1273" s="180">
        <v>50</v>
      </c>
      <c r="F1273" s="180">
        <v>31930</v>
      </c>
      <c r="G1273" s="180">
        <v>2885</v>
      </c>
      <c r="H1273" s="180">
        <v>6069</v>
      </c>
      <c r="I1273" s="180">
        <v>4090819.56</v>
      </c>
      <c r="J1273" s="180">
        <v>1245532.8899999999</v>
      </c>
      <c r="K1273" s="180">
        <v>797665.08</v>
      </c>
      <c r="L1273" s="180">
        <v>6537387.2400000002</v>
      </c>
    </row>
    <row r="1274" spans="1:12">
      <c r="A1274" s="180">
        <v>2008</v>
      </c>
      <c r="B1274" s="180" t="s">
        <v>175</v>
      </c>
      <c r="C1274" s="180" t="s">
        <v>34</v>
      </c>
      <c r="D1274" s="180" t="s">
        <v>177</v>
      </c>
      <c r="E1274" s="180">
        <v>55</v>
      </c>
      <c r="F1274" s="180">
        <v>31691</v>
      </c>
      <c r="G1274" s="180">
        <v>3298</v>
      </c>
      <c r="H1274" s="180">
        <v>7171</v>
      </c>
      <c r="I1274" s="180">
        <v>4867690.57</v>
      </c>
      <c r="J1274" s="180">
        <v>1466526.16</v>
      </c>
      <c r="K1274" s="180">
        <v>1158131.77</v>
      </c>
      <c r="L1274" s="180">
        <v>7885773.0499999998</v>
      </c>
    </row>
    <row r="1275" spans="1:12">
      <c r="A1275" s="180">
        <v>2008</v>
      </c>
      <c r="B1275" s="180" t="s">
        <v>175</v>
      </c>
      <c r="C1275" s="180" t="s">
        <v>34</v>
      </c>
      <c r="D1275" s="180" t="s">
        <v>177</v>
      </c>
      <c r="E1275" s="180">
        <v>60</v>
      </c>
      <c r="F1275" s="180">
        <v>27365</v>
      </c>
      <c r="G1275" s="180">
        <v>3410</v>
      </c>
      <c r="H1275" s="180">
        <v>8124</v>
      </c>
      <c r="I1275" s="180">
        <v>5394025.8499999996</v>
      </c>
      <c r="J1275" s="180">
        <v>1605151.77</v>
      </c>
      <c r="K1275" s="180">
        <v>1478824.03</v>
      </c>
      <c r="L1275" s="180">
        <v>8864854.3800000008</v>
      </c>
    </row>
    <row r="1276" spans="1:12">
      <c r="A1276" s="180">
        <v>2008</v>
      </c>
      <c r="B1276" s="180" t="s">
        <v>175</v>
      </c>
      <c r="C1276" s="180" t="s">
        <v>34</v>
      </c>
      <c r="D1276" s="180" t="s">
        <v>177</v>
      </c>
      <c r="E1276" s="180">
        <v>65</v>
      </c>
      <c r="F1276" s="180">
        <v>18346</v>
      </c>
      <c r="G1276" s="180">
        <v>2878</v>
      </c>
      <c r="H1276" s="180">
        <v>7652</v>
      </c>
      <c r="I1276" s="180">
        <v>5007849.8600000003</v>
      </c>
      <c r="J1276" s="180">
        <v>1327699.99</v>
      </c>
      <c r="K1276" s="180">
        <v>1398146.33</v>
      </c>
      <c r="L1276" s="180">
        <v>7737551.7400000002</v>
      </c>
    </row>
    <row r="1277" spans="1:12">
      <c r="A1277" s="180">
        <v>2008</v>
      </c>
      <c r="B1277" s="180" t="s">
        <v>175</v>
      </c>
      <c r="C1277" s="180" t="s">
        <v>34</v>
      </c>
      <c r="D1277" s="180" t="s">
        <v>177</v>
      </c>
      <c r="E1277" s="180">
        <v>70</v>
      </c>
      <c r="F1277" s="180">
        <v>13883</v>
      </c>
      <c r="G1277" s="180">
        <v>2755</v>
      </c>
      <c r="H1277" s="180">
        <v>7763</v>
      </c>
      <c r="I1277" s="180">
        <v>4487701.22</v>
      </c>
      <c r="J1277" s="180">
        <v>1229928.71</v>
      </c>
      <c r="K1277" s="180">
        <v>1394899.23</v>
      </c>
      <c r="L1277" s="180">
        <v>7360108.5899999999</v>
      </c>
    </row>
    <row r="1278" spans="1:12">
      <c r="A1278" s="180">
        <v>2008</v>
      </c>
      <c r="B1278" s="180" t="s">
        <v>175</v>
      </c>
      <c r="C1278" s="180" t="s">
        <v>34</v>
      </c>
      <c r="D1278" s="180" t="s">
        <v>177</v>
      </c>
      <c r="E1278" s="180">
        <v>75</v>
      </c>
      <c r="F1278" s="180">
        <v>12135</v>
      </c>
      <c r="G1278" s="180">
        <v>2719</v>
      </c>
      <c r="H1278" s="180">
        <v>9728</v>
      </c>
      <c r="I1278" s="180">
        <v>5596378.5499999998</v>
      </c>
      <c r="J1278" s="180">
        <v>1375597.37</v>
      </c>
      <c r="K1278" s="180">
        <v>1449666.75</v>
      </c>
      <c r="L1278" s="180">
        <v>8615021.4399999995</v>
      </c>
    </row>
    <row r="1279" spans="1:12">
      <c r="A1279" s="180">
        <v>2008</v>
      </c>
      <c r="B1279" s="180" t="s">
        <v>175</v>
      </c>
      <c r="C1279" s="180" t="s">
        <v>34</v>
      </c>
      <c r="D1279" s="180" t="s">
        <v>177</v>
      </c>
      <c r="E1279" s="180">
        <v>80</v>
      </c>
      <c r="F1279" s="180">
        <v>10174</v>
      </c>
      <c r="G1279" s="180">
        <v>2241</v>
      </c>
      <c r="H1279" s="180">
        <v>10763</v>
      </c>
      <c r="I1279" s="180">
        <v>5425520.8499999996</v>
      </c>
      <c r="J1279" s="180">
        <v>1208363.92</v>
      </c>
      <c r="K1279" s="180">
        <v>1342906.87</v>
      </c>
      <c r="L1279" s="180">
        <v>8066703.6299999999</v>
      </c>
    </row>
    <row r="1280" spans="1:12">
      <c r="A1280" s="180">
        <v>2008</v>
      </c>
      <c r="B1280" s="180" t="s">
        <v>175</v>
      </c>
      <c r="C1280" s="180" t="s">
        <v>34</v>
      </c>
      <c r="D1280" s="180" t="s">
        <v>177</v>
      </c>
      <c r="E1280" s="180">
        <v>85</v>
      </c>
      <c r="F1280" s="180">
        <v>5967</v>
      </c>
      <c r="G1280" s="180">
        <v>1312</v>
      </c>
      <c r="H1280" s="180">
        <v>9409</v>
      </c>
      <c r="I1280" s="180">
        <v>3961425.02</v>
      </c>
      <c r="J1280" s="180">
        <v>681330.05</v>
      </c>
      <c r="K1280" s="180">
        <v>609026.89</v>
      </c>
      <c r="L1280" s="180">
        <v>5385099.4900000002</v>
      </c>
    </row>
    <row r="1281" spans="1:12">
      <c r="A1281" s="180">
        <v>2008</v>
      </c>
      <c r="B1281" s="180" t="s">
        <v>175</v>
      </c>
      <c r="C1281" s="180" t="s">
        <v>34</v>
      </c>
      <c r="D1281" s="180" t="s">
        <v>177</v>
      </c>
      <c r="E1281" s="180">
        <v>90</v>
      </c>
      <c r="F1281" s="180">
        <v>2425</v>
      </c>
      <c r="G1281" s="180">
        <v>491</v>
      </c>
      <c r="H1281" s="180">
        <v>5010</v>
      </c>
      <c r="I1281" s="180">
        <v>1652335.39</v>
      </c>
      <c r="J1281" s="180">
        <v>244450.81</v>
      </c>
      <c r="K1281" s="180">
        <v>162884.57999999999</v>
      </c>
      <c r="L1281" s="180">
        <v>2147654.6800000002</v>
      </c>
    </row>
    <row r="1282" spans="1:12">
      <c r="A1282" s="180">
        <v>2008</v>
      </c>
      <c r="B1282" s="180" t="s">
        <v>175</v>
      </c>
      <c r="C1282" s="180" t="s">
        <v>34</v>
      </c>
      <c r="D1282" s="180" t="s">
        <v>177</v>
      </c>
      <c r="E1282" s="180">
        <v>95</v>
      </c>
      <c r="F1282" s="180">
        <v>732</v>
      </c>
      <c r="G1282" s="180">
        <v>153</v>
      </c>
      <c r="H1282" s="180">
        <v>1905</v>
      </c>
      <c r="I1282" s="180">
        <v>576930.25</v>
      </c>
      <c r="J1282" s="180">
        <v>62244.79</v>
      </c>
      <c r="K1282" s="180">
        <v>36291</v>
      </c>
      <c r="L1282" s="180">
        <v>721615.63</v>
      </c>
    </row>
    <row r="1283" spans="1:12">
      <c r="A1283" s="180">
        <v>2008</v>
      </c>
      <c r="B1283" s="180" t="s">
        <v>175</v>
      </c>
      <c r="C1283" s="180" t="s">
        <v>35</v>
      </c>
      <c r="D1283" s="180" t="s">
        <v>176</v>
      </c>
      <c r="E1283" s="180">
        <v>0</v>
      </c>
      <c r="F1283" s="180">
        <v>32749</v>
      </c>
      <c r="G1283" s="180">
        <v>1383</v>
      </c>
      <c r="H1283" s="180">
        <v>3702</v>
      </c>
      <c r="I1283" s="180">
        <v>1887953.5</v>
      </c>
      <c r="J1283" s="180">
        <v>298734.40000000002</v>
      </c>
      <c r="K1283" s="180">
        <v>14664.49</v>
      </c>
      <c r="L1283" s="180">
        <v>2346718.2200000002</v>
      </c>
    </row>
    <row r="1284" spans="1:12">
      <c r="A1284" s="180">
        <v>2008</v>
      </c>
      <c r="B1284" s="180" t="s">
        <v>175</v>
      </c>
      <c r="C1284" s="180" t="s">
        <v>35</v>
      </c>
      <c r="D1284" s="180" t="s">
        <v>176</v>
      </c>
      <c r="E1284" s="180">
        <v>5</v>
      </c>
      <c r="F1284" s="180">
        <v>32741</v>
      </c>
      <c r="G1284" s="180">
        <v>574</v>
      </c>
      <c r="H1284" s="180">
        <v>762</v>
      </c>
      <c r="I1284" s="180">
        <v>523874</v>
      </c>
      <c r="J1284" s="180">
        <v>138015.5</v>
      </c>
      <c r="K1284" s="180">
        <v>20586.099999999999</v>
      </c>
      <c r="L1284" s="180">
        <v>228716.34</v>
      </c>
    </row>
    <row r="1285" spans="1:12">
      <c r="A1285" s="180">
        <v>2008</v>
      </c>
      <c r="B1285" s="180" t="s">
        <v>175</v>
      </c>
      <c r="C1285" s="180" t="s">
        <v>35</v>
      </c>
      <c r="D1285" s="180" t="s">
        <v>176</v>
      </c>
      <c r="E1285" s="180">
        <v>10</v>
      </c>
      <c r="F1285" s="180">
        <v>35881</v>
      </c>
      <c r="G1285" s="180">
        <v>450</v>
      </c>
      <c r="H1285" s="180">
        <v>628</v>
      </c>
      <c r="I1285" s="180">
        <v>446908.95</v>
      </c>
      <c r="J1285" s="180">
        <v>111394.39</v>
      </c>
      <c r="K1285" s="180">
        <v>47687.29</v>
      </c>
      <c r="L1285" s="180">
        <v>661506.59</v>
      </c>
    </row>
    <row r="1286" spans="1:12">
      <c r="A1286" s="180">
        <v>2008</v>
      </c>
      <c r="B1286" s="180" t="s">
        <v>175</v>
      </c>
      <c r="C1286" s="180" t="s">
        <v>35</v>
      </c>
      <c r="D1286" s="180" t="s">
        <v>176</v>
      </c>
      <c r="E1286" s="180">
        <v>15</v>
      </c>
      <c r="F1286" s="180">
        <v>37172</v>
      </c>
      <c r="G1286" s="180">
        <v>982</v>
      </c>
      <c r="H1286" s="180">
        <v>1701</v>
      </c>
      <c r="I1286" s="180">
        <v>1338582.17</v>
      </c>
      <c r="J1286" s="180">
        <v>270718.65000000002</v>
      </c>
      <c r="K1286" s="180">
        <v>199122.87</v>
      </c>
      <c r="L1286" s="180">
        <v>1993932.99</v>
      </c>
    </row>
    <row r="1287" spans="1:12">
      <c r="A1287" s="180">
        <v>2008</v>
      </c>
      <c r="B1287" s="180" t="s">
        <v>175</v>
      </c>
      <c r="C1287" s="180" t="s">
        <v>35</v>
      </c>
      <c r="D1287" s="180" t="s">
        <v>176</v>
      </c>
      <c r="E1287" s="180">
        <v>20</v>
      </c>
      <c r="F1287" s="180">
        <v>28981</v>
      </c>
      <c r="G1287" s="180">
        <v>982</v>
      </c>
      <c r="H1287" s="180">
        <v>1721</v>
      </c>
      <c r="I1287" s="180">
        <v>1398297.29</v>
      </c>
      <c r="J1287" s="180">
        <v>304368.95</v>
      </c>
      <c r="K1287" s="180">
        <v>283454.94</v>
      </c>
      <c r="L1287" s="180">
        <v>2212730.33</v>
      </c>
    </row>
    <row r="1288" spans="1:12">
      <c r="A1288" s="180">
        <v>2008</v>
      </c>
      <c r="B1288" s="180" t="s">
        <v>175</v>
      </c>
      <c r="C1288" s="180" t="s">
        <v>35</v>
      </c>
      <c r="D1288" s="180" t="s">
        <v>176</v>
      </c>
      <c r="E1288" s="180">
        <v>25</v>
      </c>
      <c r="F1288" s="180">
        <v>28332</v>
      </c>
      <c r="G1288" s="180">
        <v>780</v>
      </c>
      <c r="H1288" s="180">
        <v>1746</v>
      </c>
      <c r="I1288" s="180">
        <v>1229622.75</v>
      </c>
      <c r="J1288" s="180">
        <v>257232.77</v>
      </c>
      <c r="K1288" s="180">
        <v>204253.01</v>
      </c>
      <c r="L1288" s="180">
        <v>1929106.26</v>
      </c>
    </row>
    <row r="1289" spans="1:12">
      <c r="A1289" s="180">
        <v>2008</v>
      </c>
      <c r="B1289" s="180" t="s">
        <v>175</v>
      </c>
      <c r="C1289" s="180" t="s">
        <v>35</v>
      </c>
      <c r="D1289" s="180" t="s">
        <v>176</v>
      </c>
      <c r="E1289" s="180">
        <v>30</v>
      </c>
      <c r="F1289" s="180">
        <v>34333</v>
      </c>
      <c r="G1289" s="180">
        <v>975</v>
      </c>
      <c r="H1289" s="180">
        <v>2192</v>
      </c>
      <c r="I1289" s="180">
        <v>1536780.09</v>
      </c>
      <c r="J1289" s="180">
        <v>349229.88</v>
      </c>
      <c r="K1289" s="180">
        <v>253826.42</v>
      </c>
      <c r="L1289" s="180">
        <v>2453706.7400000002</v>
      </c>
    </row>
    <row r="1290" spans="1:12">
      <c r="A1290" s="180">
        <v>2008</v>
      </c>
      <c r="B1290" s="180" t="s">
        <v>175</v>
      </c>
      <c r="C1290" s="180" t="s">
        <v>35</v>
      </c>
      <c r="D1290" s="180" t="s">
        <v>176</v>
      </c>
      <c r="E1290" s="180">
        <v>35</v>
      </c>
      <c r="F1290" s="180">
        <v>40052</v>
      </c>
      <c r="G1290" s="180">
        <v>1307</v>
      </c>
      <c r="H1290" s="180">
        <v>2359</v>
      </c>
      <c r="I1290" s="180">
        <v>1829313.65</v>
      </c>
      <c r="J1290" s="180">
        <v>456869.2</v>
      </c>
      <c r="K1290" s="180">
        <v>412310.85</v>
      </c>
      <c r="L1290" s="180">
        <v>3069817.8</v>
      </c>
    </row>
    <row r="1291" spans="1:12">
      <c r="A1291" s="180">
        <v>2008</v>
      </c>
      <c r="B1291" s="180" t="s">
        <v>175</v>
      </c>
      <c r="C1291" s="180" t="s">
        <v>35</v>
      </c>
      <c r="D1291" s="180" t="s">
        <v>176</v>
      </c>
      <c r="E1291" s="180">
        <v>40</v>
      </c>
      <c r="F1291" s="180">
        <v>39476</v>
      </c>
      <c r="G1291" s="180">
        <v>1602</v>
      </c>
      <c r="H1291" s="180">
        <v>3032</v>
      </c>
      <c r="I1291" s="180">
        <v>2489064.63</v>
      </c>
      <c r="J1291" s="180">
        <v>614715.26</v>
      </c>
      <c r="K1291" s="180">
        <v>548204.02</v>
      </c>
      <c r="L1291" s="180">
        <v>4140902.04</v>
      </c>
    </row>
    <row r="1292" spans="1:12">
      <c r="A1292" s="180">
        <v>2008</v>
      </c>
      <c r="B1292" s="180" t="s">
        <v>175</v>
      </c>
      <c r="C1292" s="180" t="s">
        <v>35</v>
      </c>
      <c r="D1292" s="180" t="s">
        <v>176</v>
      </c>
      <c r="E1292" s="180">
        <v>45</v>
      </c>
      <c r="F1292" s="180">
        <v>43468</v>
      </c>
      <c r="G1292" s="180">
        <v>2000</v>
      </c>
      <c r="H1292" s="180">
        <v>3712</v>
      </c>
      <c r="I1292" s="180">
        <v>3189730.2</v>
      </c>
      <c r="J1292" s="180">
        <v>803333.53</v>
      </c>
      <c r="K1292" s="180">
        <v>824109.37</v>
      </c>
      <c r="L1292" s="180">
        <v>5405101.3899999997</v>
      </c>
    </row>
    <row r="1293" spans="1:12">
      <c r="A1293" s="180">
        <v>2008</v>
      </c>
      <c r="B1293" s="180" t="s">
        <v>175</v>
      </c>
      <c r="C1293" s="180" t="s">
        <v>35</v>
      </c>
      <c r="D1293" s="180" t="s">
        <v>176</v>
      </c>
      <c r="E1293" s="180">
        <v>50</v>
      </c>
      <c r="F1293" s="180">
        <v>42321</v>
      </c>
      <c r="G1293" s="180">
        <v>2895</v>
      </c>
      <c r="H1293" s="180">
        <v>5087</v>
      </c>
      <c r="I1293" s="180">
        <v>4323422.03</v>
      </c>
      <c r="J1293" s="180">
        <v>1206445.83</v>
      </c>
      <c r="K1293" s="180">
        <v>1199618.05</v>
      </c>
      <c r="L1293" s="180">
        <v>7459856.1500000004</v>
      </c>
    </row>
    <row r="1294" spans="1:12">
      <c r="A1294" s="180">
        <v>2008</v>
      </c>
      <c r="B1294" s="180" t="s">
        <v>175</v>
      </c>
      <c r="C1294" s="180" t="s">
        <v>35</v>
      </c>
      <c r="D1294" s="180" t="s">
        <v>176</v>
      </c>
      <c r="E1294" s="180">
        <v>55</v>
      </c>
      <c r="F1294" s="180">
        <v>40386</v>
      </c>
      <c r="G1294" s="180">
        <v>3613</v>
      </c>
      <c r="H1294" s="180">
        <v>7134</v>
      </c>
      <c r="I1294" s="180">
        <v>6102314.2000000002</v>
      </c>
      <c r="J1294" s="180">
        <v>1594464.94</v>
      </c>
      <c r="K1294" s="180">
        <v>1523444.51</v>
      </c>
      <c r="L1294" s="180">
        <v>10030805.550000001</v>
      </c>
    </row>
    <row r="1295" spans="1:12">
      <c r="A1295" s="180">
        <v>2008</v>
      </c>
      <c r="B1295" s="180" t="s">
        <v>175</v>
      </c>
      <c r="C1295" s="180" t="s">
        <v>35</v>
      </c>
      <c r="D1295" s="180" t="s">
        <v>176</v>
      </c>
      <c r="E1295" s="180">
        <v>60</v>
      </c>
      <c r="F1295" s="180">
        <v>33748</v>
      </c>
      <c r="G1295" s="180">
        <v>4049</v>
      </c>
      <c r="H1295" s="180">
        <v>8770</v>
      </c>
      <c r="I1295" s="180">
        <v>7500468.6600000001</v>
      </c>
      <c r="J1295" s="180">
        <v>1839861.02</v>
      </c>
      <c r="K1295" s="180">
        <v>2743847.53</v>
      </c>
      <c r="L1295" s="180">
        <v>12991596.050000001</v>
      </c>
    </row>
    <row r="1296" spans="1:12">
      <c r="A1296" s="180">
        <v>2008</v>
      </c>
      <c r="B1296" s="180" t="s">
        <v>175</v>
      </c>
      <c r="C1296" s="180" t="s">
        <v>35</v>
      </c>
      <c r="D1296" s="180" t="s">
        <v>176</v>
      </c>
      <c r="E1296" s="180">
        <v>65</v>
      </c>
      <c r="F1296" s="180">
        <v>22401</v>
      </c>
      <c r="G1296" s="180">
        <v>3771</v>
      </c>
      <c r="H1296" s="180">
        <v>8650</v>
      </c>
      <c r="I1296" s="180">
        <v>7359051.4100000001</v>
      </c>
      <c r="J1296" s="180">
        <v>1770342.51</v>
      </c>
      <c r="K1296" s="180">
        <v>2472821.86</v>
      </c>
      <c r="L1296" s="180">
        <v>12866793.960000001</v>
      </c>
    </row>
    <row r="1297" spans="1:12">
      <c r="A1297" s="180">
        <v>2008</v>
      </c>
      <c r="B1297" s="180" t="s">
        <v>175</v>
      </c>
      <c r="C1297" s="180" t="s">
        <v>35</v>
      </c>
      <c r="D1297" s="180" t="s">
        <v>176</v>
      </c>
      <c r="E1297" s="180">
        <v>70</v>
      </c>
      <c r="F1297" s="180">
        <v>15486</v>
      </c>
      <c r="G1297" s="180">
        <v>3069</v>
      </c>
      <c r="H1297" s="180">
        <v>8246</v>
      </c>
      <c r="I1297" s="180">
        <v>6606616.1200000001</v>
      </c>
      <c r="J1297" s="180">
        <v>1499315.88</v>
      </c>
      <c r="K1297" s="180">
        <v>2226718.9700000002</v>
      </c>
      <c r="L1297" s="180">
        <v>10967662.789999999</v>
      </c>
    </row>
    <row r="1298" spans="1:12">
      <c r="A1298" s="180">
        <v>2008</v>
      </c>
      <c r="B1298" s="180" t="s">
        <v>175</v>
      </c>
      <c r="C1298" s="180" t="s">
        <v>35</v>
      </c>
      <c r="D1298" s="180" t="s">
        <v>176</v>
      </c>
      <c r="E1298" s="180">
        <v>75</v>
      </c>
      <c r="F1298" s="180">
        <v>11317</v>
      </c>
      <c r="G1298" s="180">
        <v>2718</v>
      </c>
      <c r="H1298" s="180">
        <v>10251</v>
      </c>
      <c r="I1298" s="180">
        <v>7017005.3899999997</v>
      </c>
      <c r="J1298" s="180">
        <v>1461848.03</v>
      </c>
      <c r="K1298" s="180">
        <v>2153687.06</v>
      </c>
      <c r="L1298" s="180">
        <v>11094087.85</v>
      </c>
    </row>
    <row r="1299" spans="1:12">
      <c r="A1299" s="180">
        <v>2008</v>
      </c>
      <c r="B1299" s="180" t="s">
        <v>175</v>
      </c>
      <c r="C1299" s="180" t="s">
        <v>35</v>
      </c>
      <c r="D1299" s="180" t="s">
        <v>176</v>
      </c>
      <c r="E1299" s="180">
        <v>80</v>
      </c>
      <c r="F1299" s="180">
        <v>6408</v>
      </c>
      <c r="G1299" s="180">
        <v>1518</v>
      </c>
      <c r="H1299" s="180">
        <v>6133</v>
      </c>
      <c r="I1299" s="180">
        <v>4101145.41</v>
      </c>
      <c r="J1299" s="180">
        <v>771336.65</v>
      </c>
      <c r="K1299" s="180">
        <v>939352.44</v>
      </c>
      <c r="L1299" s="180">
        <v>6068369.8700000001</v>
      </c>
    </row>
    <row r="1300" spans="1:12">
      <c r="A1300" s="180">
        <v>2008</v>
      </c>
      <c r="B1300" s="180" t="s">
        <v>175</v>
      </c>
      <c r="C1300" s="180" t="s">
        <v>35</v>
      </c>
      <c r="D1300" s="180" t="s">
        <v>176</v>
      </c>
      <c r="E1300" s="180">
        <v>85</v>
      </c>
      <c r="F1300" s="180">
        <v>2160</v>
      </c>
      <c r="G1300" s="180">
        <v>483</v>
      </c>
      <c r="H1300" s="180">
        <v>3515</v>
      </c>
      <c r="I1300" s="180">
        <v>1750696.64</v>
      </c>
      <c r="J1300" s="180">
        <v>261227.86</v>
      </c>
      <c r="K1300" s="180">
        <v>199374.88</v>
      </c>
      <c r="L1300" s="180">
        <v>2297606.56</v>
      </c>
    </row>
    <row r="1301" spans="1:12">
      <c r="A1301" s="180">
        <v>2008</v>
      </c>
      <c r="B1301" s="180" t="s">
        <v>175</v>
      </c>
      <c r="C1301" s="180" t="s">
        <v>35</v>
      </c>
      <c r="D1301" s="180" t="s">
        <v>176</v>
      </c>
      <c r="E1301" s="180">
        <v>90</v>
      </c>
      <c r="F1301" s="180">
        <v>663</v>
      </c>
      <c r="G1301" s="180">
        <v>161</v>
      </c>
      <c r="H1301" s="180">
        <v>928</v>
      </c>
      <c r="I1301" s="180">
        <v>469590</v>
      </c>
      <c r="J1301" s="180">
        <v>64851.85</v>
      </c>
      <c r="K1301" s="180">
        <v>90048.9</v>
      </c>
      <c r="L1301" s="180">
        <v>648722</v>
      </c>
    </row>
    <row r="1302" spans="1:12">
      <c r="A1302" s="180">
        <v>2008</v>
      </c>
      <c r="B1302" s="180" t="s">
        <v>175</v>
      </c>
      <c r="C1302" s="180" t="s">
        <v>35</v>
      </c>
      <c r="D1302" s="180" t="s">
        <v>176</v>
      </c>
      <c r="E1302" s="180">
        <v>95</v>
      </c>
      <c r="F1302" s="180">
        <v>149</v>
      </c>
      <c r="G1302" s="180">
        <v>20</v>
      </c>
      <c r="H1302" s="180">
        <v>262</v>
      </c>
      <c r="I1302" s="180">
        <v>129829.35</v>
      </c>
      <c r="J1302" s="180">
        <v>9993.9</v>
      </c>
      <c r="K1302" s="180">
        <v>10102</v>
      </c>
      <c r="L1302" s="180">
        <v>150269.01999999999</v>
      </c>
    </row>
    <row r="1303" spans="1:12">
      <c r="A1303" s="180">
        <v>2008</v>
      </c>
      <c r="B1303" s="180" t="s">
        <v>175</v>
      </c>
      <c r="C1303" s="180" t="s">
        <v>35</v>
      </c>
      <c r="D1303" s="180" t="s">
        <v>177</v>
      </c>
      <c r="E1303" s="180">
        <v>0</v>
      </c>
      <c r="F1303" s="180">
        <v>31063</v>
      </c>
      <c r="G1303" s="180">
        <v>942</v>
      </c>
      <c r="H1303" s="180">
        <v>2704</v>
      </c>
      <c r="I1303" s="180">
        <v>1370089.15</v>
      </c>
      <c r="J1303" s="180">
        <v>181825.16</v>
      </c>
      <c r="K1303" s="180">
        <v>10624.5</v>
      </c>
      <c r="L1303" s="180">
        <v>1896877.81</v>
      </c>
    </row>
    <row r="1304" spans="1:12">
      <c r="A1304" s="180">
        <v>2008</v>
      </c>
      <c r="B1304" s="180" t="s">
        <v>175</v>
      </c>
      <c r="C1304" s="180" t="s">
        <v>35</v>
      </c>
      <c r="D1304" s="180" t="s">
        <v>177</v>
      </c>
      <c r="E1304" s="180">
        <v>5</v>
      </c>
      <c r="F1304" s="180">
        <v>31254</v>
      </c>
      <c r="G1304" s="180">
        <v>408</v>
      </c>
      <c r="H1304" s="180">
        <v>556</v>
      </c>
      <c r="I1304" s="180">
        <v>379468.45</v>
      </c>
      <c r="J1304" s="180">
        <v>111217.15</v>
      </c>
      <c r="K1304" s="180">
        <v>20425.54</v>
      </c>
      <c r="L1304" s="180">
        <v>581739.68000000005</v>
      </c>
    </row>
    <row r="1305" spans="1:12">
      <c r="A1305" s="180">
        <v>2008</v>
      </c>
      <c r="B1305" s="180" t="s">
        <v>175</v>
      </c>
      <c r="C1305" s="180" t="s">
        <v>35</v>
      </c>
      <c r="D1305" s="180" t="s">
        <v>177</v>
      </c>
      <c r="E1305" s="180">
        <v>10</v>
      </c>
      <c r="F1305" s="180">
        <v>33646</v>
      </c>
      <c r="G1305" s="180">
        <v>400</v>
      </c>
      <c r="H1305" s="180">
        <v>696</v>
      </c>
      <c r="I1305" s="180">
        <v>474337</v>
      </c>
      <c r="J1305" s="180">
        <v>93010.559999999998</v>
      </c>
      <c r="K1305" s="180">
        <v>40596.559999999998</v>
      </c>
      <c r="L1305" s="180">
        <v>690178.25</v>
      </c>
    </row>
    <row r="1306" spans="1:12">
      <c r="A1306" s="180">
        <v>2008</v>
      </c>
      <c r="B1306" s="180" t="s">
        <v>175</v>
      </c>
      <c r="C1306" s="180" t="s">
        <v>35</v>
      </c>
      <c r="D1306" s="180" t="s">
        <v>177</v>
      </c>
      <c r="E1306" s="180">
        <v>15</v>
      </c>
      <c r="F1306" s="180">
        <v>35666</v>
      </c>
      <c r="G1306" s="180">
        <v>1190</v>
      </c>
      <c r="H1306" s="180">
        <v>2467</v>
      </c>
      <c r="I1306" s="180">
        <v>1758273.35</v>
      </c>
      <c r="J1306" s="180">
        <v>300894.67</v>
      </c>
      <c r="K1306" s="180">
        <v>200002.69</v>
      </c>
      <c r="L1306" s="180">
        <v>2507579.35</v>
      </c>
    </row>
    <row r="1307" spans="1:12">
      <c r="A1307" s="180">
        <v>2008</v>
      </c>
      <c r="B1307" s="180" t="s">
        <v>175</v>
      </c>
      <c r="C1307" s="180" t="s">
        <v>35</v>
      </c>
      <c r="D1307" s="180" t="s">
        <v>177</v>
      </c>
      <c r="E1307" s="180">
        <v>20</v>
      </c>
      <c r="F1307" s="180">
        <v>30841</v>
      </c>
      <c r="G1307" s="180">
        <v>1445</v>
      </c>
      <c r="H1307" s="180">
        <v>3327</v>
      </c>
      <c r="I1307" s="180">
        <v>2429275.84</v>
      </c>
      <c r="J1307" s="180">
        <v>489012.21</v>
      </c>
      <c r="K1307" s="180">
        <v>169094.08</v>
      </c>
      <c r="L1307" s="180">
        <v>3510474.58</v>
      </c>
    </row>
    <row r="1308" spans="1:12">
      <c r="A1308" s="180">
        <v>2008</v>
      </c>
      <c r="B1308" s="180" t="s">
        <v>175</v>
      </c>
      <c r="C1308" s="180" t="s">
        <v>35</v>
      </c>
      <c r="D1308" s="180" t="s">
        <v>177</v>
      </c>
      <c r="E1308" s="180">
        <v>25</v>
      </c>
      <c r="F1308" s="180">
        <v>32017</v>
      </c>
      <c r="G1308" s="180">
        <v>2049</v>
      </c>
      <c r="H1308" s="180">
        <v>6334</v>
      </c>
      <c r="I1308" s="180">
        <v>4903532.43</v>
      </c>
      <c r="J1308" s="180">
        <v>1301534.97</v>
      </c>
      <c r="K1308" s="180">
        <v>228594.74</v>
      </c>
      <c r="L1308" s="180">
        <v>7176565.6299999999</v>
      </c>
    </row>
    <row r="1309" spans="1:12">
      <c r="A1309" s="180">
        <v>2008</v>
      </c>
      <c r="B1309" s="180" t="s">
        <v>175</v>
      </c>
      <c r="C1309" s="180" t="s">
        <v>35</v>
      </c>
      <c r="D1309" s="180" t="s">
        <v>177</v>
      </c>
      <c r="E1309" s="180">
        <v>30</v>
      </c>
      <c r="F1309" s="180">
        <v>36936</v>
      </c>
      <c r="G1309" s="180">
        <v>3219</v>
      </c>
      <c r="H1309" s="180">
        <v>10095</v>
      </c>
      <c r="I1309" s="180">
        <v>8194383.54</v>
      </c>
      <c r="J1309" s="180">
        <v>2134615.11</v>
      </c>
      <c r="K1309" s="180">
        <v>375021.46</v>
      </c>
      <c r="L1309" s="180">
        <v>11866105.460000001</v>
      </c>
    </row>
    <row r="1310" spans="1:12">
      <c r="A1310" s="180">
        <v>2008</v>
      </c>
      <c r="B1310" s="180" t="s">
        <v>175</v>
      </c>
      <c r="C1310" s="180" t="s">
        <v>35</v>
      </c>
      <c r="D1310" s="180" t="s">
        <v>177</v>
      </c>
      <c r="E1310" s="180">
        <v>35</v>
      </c>
      <c r="F1310" s="180">
        <v>42416</v>
      </c>
      <c r="G1310" s="180">
        <v>3288</v>
      </c>
      <c r="H1310" s="180">
        <v>9129</v>
      </c>
      <c r="I1310" s="180">
        <v>7391410.9100000001</v>
      </c>
      <c r="J1310" s="180">
        <v>1806462.39</v>
      </c>
      <c r="K1310" s="180">
        <v>541443.44999999995</v>
      </c>
      <c r="L1310" s="180">
        <v>11001802.27</v>
      </c>
    </row>
    <row r="1311" spans="1:12">
      <c r="A1311" s="180">
        <v>2008</v>
      </c>
      <c r="B1311" s="180" t="s">
        <v>175</v>
      </c>
      <c r="C1311" s="180" t="s">
        <v>35</v>
      </c>
      <c r="D1311" s="180" t="s">
        <v>177</v>
      </c>
      <c r="E1311" s="180">
        <v>40</v>
      </c>
      <c r="F1311" s="180">
        <v>42006</v>
      </c>
      <c r="G1311" s="180">
        <v>2705</v>
      </c>
      <c r="H1311" s="180">
        <v>6400</v>
      </c>
      <c r="I1311" s="180">
        <v>5108931.93</v>
      </c>
      <c r="J1311" s="180">
        <v>1131991.31</v>
      </c>
      <c r="K1311" s="180">
        <v>801010.93</v>
      </c>
      <c r="L1311" s="180">
        <v>8206855.9800000004</v>
      </c>
    </row>
    <row r="1312" spans="1:12">
      <c r="A1312" s="180">
        <v>2008</v>
      </c>
      <c r="B1312" s="180" t="s">
        <v>175</v>
      </c>
      <c r="C1312" s="180" t="s">
        <v>35</v>
      </c>
      <c r="D1312" s="180" t="s">
        <v>177</v>
      </c>
      <c r="E1312" s="180">
        <v>45</v>
      </c>
      <c r="F1312" s="180">
        <v>45188</v>
      </c>
      <c r="G1312" s="180">
        <v>2971</v>
      </c>
      <c r="H1312" s="180">
        <v>6355</v>
      </c>
      <c r="I1312" s="180">
        <v>5177356.1500000004</v>
      </c>
      <c r="J1312" s="180">
        <v>1172850.97</v>
      </c>
      <c r="K1312" s="180">
        <v>855268.74</v>
      </c>
      <c r="L1312" s="180">
        <v>8267950.2199999997</v>
      </c>
    </row>
    <row r="1313" spans="1:12">
      <c r="A1313" s="180">
        <v>2008</v>
      </c>
      <c r="B1313" s="180" t="s">
        <v>175</v>
      </c>
      <c r="C1313" s="180" t="s">
        <v>35</v>
      </c>
      <c r="D1313" s="180" t="s">
        <v>177</v>
      </c>
      <c r="E1313" s="180">
        <v>50</v>
      </c>
      <c r="F1313" s="180">
        <v>44677</v>
      </c>
      <c r="G1313" s="180">
        <v>3572</v>
      </c>
      <c r="H1313" s="180">
        <v>7396</v>
      </c>
      <c r="I1313" s="180">
        <v>5849499.3700000001</v>
      </c>
      <c r="J1313" s="180">
        <v>1399335.3</v>
      </c>
      <c r="K1313" s="180">
        <v>1356867.14</v>
      </c>
      <c r="L1313" s="180">
        <v>9682799.4000000004</v>
      </c>
    </row>
    <row r="1314" spans="1:12">
      <c r="A1314" s="180">
        <v>2008</v>
      </c>
      <c r="B1314" s="180" t="s">
        <v>175</v>
      </c>
      <c r="C1314" s="180" t="s">
        <v>35</v>
      </c>
      <c r="D1314" s="180" t="s">
        <v>177</v>
      </c>
      <c r="E1314" s="180">
        <v>55</v>
      </c>
      <c r="F1314" s="180">
        <v>41068</v>
      </c>
      <c r="G1314" s="180">
        <v>4005</v>
      </c>
      <c r="H1314" s="180">
        <v>8717</v>
      </c>
      <c r="I1314" s="180">
        <v>6770555.29</v>
      </c>
      <c r="J1314" s="180">
        <v>1500924.68</v>
      </c>
      <c r="K1314" s="180">
        <v>1584889.87</v>
      </c>
      <c r="L1314" s="180">
        <v>10861079.630000001</v>
      </c>
    </row>
    <row r="1315" spans="1:12">
      <c r="A1315" s="180">
        <v>2008</v>
      </c>
      <c r="B1315" s="180" t="s">
        <v>175</v>
      </c>
      <c r="C1315" s="180" t="s">
        <v>35</v>
      </c>
      <c r="D1315" s="180" t="s">
        <v>177</v>
      </c>
      <c r="E1315" s="180">
        <v>60</v>
      </c>
      <c r="F1315" s="180">
        <v>32743</v>
      </c>
      <c r="G1315" s="180">
        <v>3756</v>
      </c>
      <c r="H1315" s="180">
        <v>8455</v>
      </c>
      <c r="I1315" s="180">
        <v>6695684.4000000004</v>
      </c>
      <c r="J1315" s="180">
        <v>1609773.84</v>
      </c>
      <c r="K1315" s="180">
        <v>1897705.8</v>
      </c>
      <c r="L1315" s="180">
        <v>11126432.109999999</v>
      </c>
    </row>
    <row r="1316" spans="1:12">
      <c r="A1316" s="180">
        <v>2008</v>
      </c>
      <c r="B1316" s="180" t="s">
        <v>175</v>
      </c>
      <c r="C1316" s="180" t="s">
        <v>35</v>
      </c>
      <c r="D1316" s="180" t="s">
        <v>177</v>
      </c>
      <c r="E1316" s="180">
        <v>65</v>
      </c>
      <c r="F1316" s="180">
        <v>22045</v>
      </c>
      <c r="G1316" s="180">
        <v>3044</v>
      </c>
      <c r="H1316" s="180">
        <v>8366</v>
      </c>
      <c r="I1316" s="180">
        <v>6391754.2699999996</v>
      </c>
      <c r="J1316" s="180">
        <v>1460694.99</v>
      </c>
      <c r="K1316" s="180">
        <v>1783727.07</v>
      </c>
      <c r="L1316" s="180">
        <v>10301053.17</v>
      </c>
    </row>
    <row r="1317" spans="1:12">
      <c r="A1317" s="180">
        <v>2008</v>
      </c>
      <c r="B1317" s="180" t="s">
        <v>175</v>
      </c>
      <c r="C1317" s="180" t="s">
        <v>35</v>
      </c>
      <c r="D1317" s="180" t="s">
        <v>177</v>
      </c>
      <c r="E1317" s="180">
        <v>70</v>
      </c>
      <c r="F1317" s="180">
        <v>16184</v>
      </c>
      <c r="G1317" s="180">
        <v>2648</v>
      </c>
      <c r="H1317" s="180">
        <v>8045</v>
      </c>
      <c r="I1317" s="180">
        <v>6097511.4100000001</v>
      </c>
      <c r="J1317" s="180">
        <v>1392506.68</v>
      </c>
      <c r="K1317" s="180">
        <v>1661221.94</v>
      </c>
      <c r="L1317" s="180">
        <v>9818491.8599999994</v>
      </c>
    </row>
    <row r="1318" spans="1:12">
      <c r="A1318" s="180">
        <v>2008</v>
      </c>
      <c r="B1318" s="180" t="s">
        <v>175</v>
      </c>
      <c r="C1318" s="180" t="s">
        <v>35</v>
      </c>
      <c r="D1318" s="180" t="s">
        <v>177</v>
      </c>
      <c r="E1318" s="180">
        <v>75</v>
      </c>
      <c r="F1318" s="180">
        <v>12694</v>
      </c>
      <c r="G1318" s="180">
        <v>2308</v>
      </c>
      <c r="H1318" s="180">
        <v>9005</v>
      </c>
      <c r="I1318" s="180">
        <v>6225714.54</v>
      </c>
      <c r="J1318" s="180">
        <v>1282878.3899999999</v>
      </c>
      <c r="K1318" s="180">
        <v>1519523.68</v>
      </c>
      <c r="L1318" s="180">
        <v>9465030.4399999995</v>
      </c>
    </row>
    <row r="1319" spans="1:12">
      <c r="A1319" s="180">
        <v>2008</v>
      </c>
      <c r="B1319" s="180" t="s">
        <v>175</v>
      </c>
      <c r="C1319" s="180" t="s">
        <v>35</v>
      </c>
      <c r="D1319" s="180" t="s">
        <v>177</v>
      </c>
      <c r="E1319" s="180">
        <v>80</v>
      </c>
      <c r="F1319" s="180">
        <v>9068</v>
      </c>
      <c r="G1319" s="180">
        <v>1686</v>
      </c>
      <c r="H1319" s="180">
        <v>8820</v>
      </c>
      <c r="I1319" s="180">
        <v>5216816.47</v>
      </c>
      <c r="J1319" s="180">
        <v>910589.02</v>
      </c>
      <c r="K1319" s="180">
        <v>946481.15</v>
      </c>
      <c r="L1319" s="180">
        <v>7229055.1200000001</v>
      </c>
    </row>
    <row r="1320" spans="1:12">
      <c r="A1320" s="180">
        <v>2008</v>
      </c>
      <c r="B1320" s="180" t="s">
        <v>175</v>
      </c>
      <c r="C1320" s="180" t="s">
        <v>35</v>
      </c>
      <c r="D1320" s="180" t="s">
        <v>177</v>
      </c>
      <c r="E1320" s="180">
        <v>85</v>
      </c>
      <c r="F1320" s="180">
        <v>4886</v>
      </c>
      <c r="G1320" s="180">
        <v>825</v>
      </c>
      <c r="H1320" s="180">
        <v>6291</v>
      </c>
      <c r="I1320" s="180">
        <v>3086946.31</v>
      </c>
      <c r="J1320" s="180">
        <v>387763.57</v>
      </c>
      <c r="K1320" s="180">
        <v>369665.09</v>
      </c>
      <c r="L1320" s="180">
        <v>4047536.42</v>
      </c>
    </row>
    <row r="1321" spans="1:12">
      <c r="A1321" s="180">
        <v>2008</v>
      </c>
      <c r="B1321" s="180" t="s">
        <v>175</v>
      </c>
      <c r="C1321" s="180" t="s">
        <v>35</v>
      </c>
      <c r="D1321" s="180" t="s">
        <v>177</v>
      </c>
      <c r="E1321" s="180">
        <v>90</v>
      </c>
      <c r="F1321" s="180">
        <v>1929</v>
      </c>
      <c r="G1321" s="180">
        <v>399</v>
      </c>
      <c r="H1321" s="180">
        <v>4986</v>
      </c>
      <c r="I1321" s="180">
        <v>1879314.25</v>
      </c>
      <c r="J1321" s="180">
        <v>184119</v>
      </c>
      <c r="K1321" s="180">
        <v>133196.4</v>
      </c>
      <c r="L1321" s="180">
        <v>2328323.2999999998</v>
      </c>
    </row>
    <row r="1322" spans="1:12">
      <c r="A1322" s="180">
        <v>2008</v>
      </c>
      <c r="B1322" s="180" t="s">
        <v>175</v>
      </c>
      <c r="C1322" s="180" t="s">
        <v>35</v>
      </c>
      <c r="D1322" s="180" t="s">
        <v>177</v>
      </c>
      <c r="E1322" s="180">
        <v>95</v>
      </c>
      <c r="F1322" s="180">
        <v>575</v>
      </c>
      <c r="G1322" s="180">
        <v>55</v>
      </c>
      <c r="H1322" s="180">
        <v>1336</v>
      </c>
      <c r="I1322" s="180">
        <v>300151.40000000002</v>
      </c>
      <c r="J1322" s="180">
        <v>16922.150000000001</v>
      </c>
      <c r="K1322" s="180">
        <v>3749.9</v>
      </c>
      <c r="L1322" s="180">
        <v>372819.9</v>
      </c>
    </row>
    <row r="1323" spans="1:12">
      <c r="A1323" s="180">
        <v>2008</v>
      </c>
      <c r="B1323" s="180" t="s">
        <v>175</v>
      </c>
      <c r="C1323" s="180" t="s">
        <v>36</v>
      </c>
      <c r="D1323" s="180" t="s">
        <v>176</v>
      </c>
      <c r="E1323" s="180">
        <v>0</v>
      </c>
      <c r="F1323" s="180">
        <v>5098</v>
      </c>
      <c r="G1323" s="180">
        <v>186</v>
      </c>
      <c r="H1323" s="180">
        <v>822</v>
      </c>
      <c r="I1323" s="180">
        <v>350871.95</v>
      </c>
      <c r="J1323" s="180">
        <v>53900</v>
      </c>
      <c r="K1323" s="180">
        <v>10060</v>
      </c>
      <c r="L1323" s="180">
        <v>467944.67</v>
      </c>
    </row>
    <row r="1324" spans="1:12">
      <c r="A1324" s="180">
        <v>2008</v>
      </c>
      <c r="B1324" s="180" t="s">
        <v>175</v>
      </c>
      <c r="C1324" s="180" t="s">
        <v>36</v>
      </c>
      <c r="D1324" s="180" t="s">
        <v>176</v>
      </c>
      <c r="E1324" s="180">
        <v>5</v>
      </c>
      <c r="F1324" s="180">
        <v>5756</v>
      </c>
      <c r="G1324" s="180">
        <v>118</v>
      </c>
      <c r="H1324" s="180">
        <v>214</v>
      </c>
      <c r="I1324" s="180">
        <v>120028.6</v>
      </c>
      <c r="J1324" s="180">
        <v>25561.599999999999</v>
      </c>
      <c r="K1324" s="180">
        <v>9566.1</v>
      </c>
      <c r="L1324" s="180">
        <v>172507.17</v>
      </c>
    </row>
    <row r="1325" spans="1:12">
      <c r="A1325" s="180">
        <v>2008</v>
      </c>
      <c r="B1325" s="180" t="s">
        <v>175</v>
      </c>
      <c r="C1325" s="180" t="s">
        <v>36</v>
      </c>
      <c r="D1325" s="180" t="s">
        <v>176</v>
      </c>
      <c r="E1325" s="180">
        <v>10</v>
      </c>
      <c r="F1325" s="180">
        <v>6595</v>
      </c>
      <c r="G1325" s="180">
        <v>79</v>
      </c>
      <c r="H1325" s="180">
        <v>95</v>
      </c>
      <c r="I1325" s="180">
        <v>71892.81</v>
      </c>
      <c r="J1325" s="180">
        <v>22552.38</v>
      </c>
      <c r="K1325" s="180">
        <v>2512.81</v>
      </c>
      <c r="L1325" s="180">
        <v>107508.55</v>
      </c>
    </row>
    <row r="1326" spans="1:12">
      <c r="A1326" s="180">
        <v>2008</v>
      </c>
      <c r="B1326" s="180" t="s">
        <v>175</v>
      </c>
      <c r="C1326" s="180" t="s">
        <v>36</v>
      </c>
      <c r="D1326" s="180" t="s">
        <v>176</v>
      </c>
      <c r="E1326" s="180">
        <v>15</v>
      </c>
      <c r="F1326" s="180">
        <v>7681</v>
      </c>
      <c r="G1326" s="180">
        <v>179</v>
      </c>
      <c r="H1326" s="180">
        <v>274</v>
      </c>
      <c r="I1326" s="180">
        <v>258074.28</v>
      </c>
      <c r="J1326" s="180">
        <v>68193.600000000006</v>
      </c>
      <c r="K1326" s="180">
        <v>74202.8</v>
      </c>
      <c r="L1326" s="180">
        <v>445342.04</v>
      </c>
    </row>
    <row r="1327" spans="1:12">
      <c r="A1327" s="180">
        <v>2008</v>
      </c>
      <c r="B1327" s="180" t="s">
        <v>175</v>
      </c>
      <c r="C1327" s="180" t="s">
        <v>36</v>
      </c>
      <c r="D1327" s="180" t="s">
        <v>176</v>
      </c>
      <c r="E1327" s="180">
        <v>20</v>
      </c>
      <c r="F1327" s="180">
        <v>5571</v>
      </c>
      <c r="G1327" s="180">
        <v>135</v>
      </c>
      <c r="H1327" s="180">
        <v>332</v>
      </c>
      <c r="I1327" s="180">
        <v>248531.97</v>
      </c>
      <c r="J1327" s="180">
        <v>61894.400000000001</v>
      </c>
      <c r="K1327" s="180">
        <v>23964.240000000002</v>
      </c>
      <c r="L1327" s="180">
        <v>376582.98</v>
      </c>
    </row>
    <row r="1328" spans="1:12">
      <c r="A1328" s="180">
        <v>2008</v>
      </c>
      <c r="B1328" s="180" t="s">
        <v>175</v>
      </c>
      <c r="C1328" s="180" t="s">
        <v>36</v>
      </c>
      <c r="D1328" s="180" t="s">
        <v>176</v>
      </c>
      <c r="E1328" s="180">
        <v>25</v>
      </c>
      <c r="F1328" s="180">
        <v>3430</v>
      </c>
      <c r="G1328" s="180">
        <v>157</v>
      </c>
      <c r="H1328" s="180">
        <v>269</v>
      </c>
      <c r="I1328" s="180">
        <v>172474.27</v>
      </c>
      <c r="J1328" s="180">
        <v>38736.019999999997</v>
      </c>
      <c r="K1328" s="180">
        <v>39324.86</v>
      </c>
      <c r="L1328" s="180">
        <v>295806.27</v>
      </c>
    </row>
    <row r="1329" spans="1:12">
      <c r="A1329" s="180">
        <v>2008</v>
      </c>
      <c r="B1329" s="180" t="s">
        <v>175</v>
      </c>
      <c r="C1329" s="180" t="s">
        <v>36</v>
      </c>
      <c r="D1329" s="180" t="s">
        <v>176</v>
      </c>
      <c r="E1329" s="180">
        <v>30</v>
      </c>
      <c r="F1329" s="180">
        <v>4570</v>
      </c>
      <c r="G1329" s="180">
        <v>200</v>
      </c>
      <c r="H1329" s="180">
        <v>311</v>
      </c>
      <c r="I1329" s="180">
        <v>225128.91</v>
      </c>
      <c r="J1329" s="180">
        <v>59979.89</v>
      </c>
      <c r="K1329" s="180">
        <v>23334.23</v>
      </c>
      <c r="L1329" s="180">
        <v>362350.36</v>
      </c>
    </row>
    <row r="1330" spans="1:12">
      <c r="A1330" s="180">
        <v>2008</v>
      </c>
      <c r="B1330" s="180" t="s">
        <v>175</v>
      </c>
      <c r="C1330" s="180" t="s">
        <v>36</v>
      </c>
      <c r="D1330" s="180" t="s">
        <v>176</v>
      </c>
      <c r="E1330" s="180">
        <v>35</v>
      </c>
      <c r="F1330" s="180">
        <v>6136</v>
      </c>
      <c r="G1330" s="180">
        <v>290</v>
      </c>
      <c r="H1330" s="180">
        <v>469</v>
      </c>
      <c r="I1330" s="180">
        <v>286997.31</v>
      </c>
      <c r="J1330" s="180">
        <v>69962.039999999994</v>
      </c>
      <c r="K1330" s="180">
        <v>55400.7</v>
      </c>
      <c r="L1330" s="180">
        <v>476836.13</v>
      </c>
    </row>
    <row r="1331" spans="1:12">
      <c r="A1331" s="180">
        <v>2008</v>
      </c>
      <c r="B1331" s="180" t="s">
        <v>175</v>
      </c>
      <c r="C1331" s="180" t="s">
        <v>36</v>
      </c>
      <c r="D1331" s="180" t="s">
        <v>176</v>
      </c>
      <c r="E1331" s="180">
        <v>40</v>
      </c>
      <c r="F1331" s="180">
        <v>6641</v>
      </c>
      <c r="G1331" s="180">
        <v>291</v>
      </c>
      <c r="H1331" s="180">
        <v>472</v>
      </c>
      <c r="I1331" s="180">
        <v>386676.52</v>
      </c>
      <c r="J1331" s="180">
        <v>105300.62</v>
      </c>
      <c r="K1331" s="180">
        <v>153797.44</v>
      </c>
      <c r="L1331" s="180">
        <v>738668.58</v>
      </c>
    </row>
    <row r="1332" spans="1:12">
      <c r="A1332" s="180">
        <v>2008</v>
      </c>
      <c r="B1332" s="180" t="s">
        <v>175</v>
      </c>
      <c r="C1332" s="180" t="s">
        <v>36</v>
      </c>
      <c r="D1332" s="180" t="s">
        <v>176</v>
      </c>
      <c r="E1332" s="180">
        <v>45</v>
      </c>
      <c r="F1332" s="180">
        <v>8680</v>
      </c>
      <c r="G1332" s="180">
        <v>404</v>
      </c>
      <c r="H1332" s="180">
        <v>915</v>
      </c>
      <c r="I1332" s="180">
        <v>693334.49</v>
      </c>
      <c r="J1332" s="180">
        <v>156693.96</v>
      </c>
      <c r="K1332" s="180">
        <v>154772.14000000001</v>
      </c>
      <c r="L1332" s="180">
        <v>1148377.32</v>
      </c>
    </row>
    <row r="1333" spans="1:12">
      <c r="A1333" s="180">
        <v>2008</v>
      </c>
      <c r="B1333" s="180" t="s">
        <v>175</v>
      </c>
      <c r="C1333" s="180" t="s">
        <v>36</v>
      </c>
      <c r="D1333" s="180" t="s">
        <v>176</v>
      </c>
      <c r="E1333" s="180">
        <v>50</v>
      </c>
      <c r="F1333" s="180">
        <v>9076</v>
      </c>
      <c r="G1333" s="180">
        <v>573</v>
      </c>
      <c r="H1333" s="180">
        <v>1163</v>
      </c>
      <c r="I1333" s="180">
        <v>863348.41</v>
      </c>
      <c r="J1333" s="180">
        <v>231764.24</v>
      </c>
      <c r="K1333" s="180">
        <v>283479.39</v>
      </c>
      <c r="L1333" s="180">
        <v>1520199.12</v>
      </c>
    </row>
    <row r="1334" spans="1:12">
      <c r="A1334" s="180">
        <v>2008</v>
      </c>
      <c r="B1334" s="180" t="s">
        <v>175</v>
      </c>
      <c r="C1334" s="180" t="s">
        <v>36</v>
      </c>
      <c r="D1334" s="180" t="s">
        <v>176</v>
      </c>
      <c r="E1334" s="180">
        <v>55</v>
      </c>
      <c r="F1334" s="180">
        <v>9270</v>
      </c>
      <c r="G1334" s="180">
        <v>795</v>
      </c>
      <c r="H1334" s="180">
        <v>1759</v>
      </c>
      <c r="I1334" s="180">
        <v>1316602.78</v>
      </c>
      <c r="J1334" s="180">
        <v>361712.51</v>
      </c>
      <c r="K1334" s="180">
        <v>289076.81</v>
      </c>
      <c r="L1334" s="180">
        <v>2213832.19</v>
      </c>
    </row>
    <row r="1335" spans="1:12">
      <c r="A1335" s="180">
        <v>2008</v>
      </c>
      <c r="B1335" s="180" t="s">
        <v>175</v>
      </c>
      <c r="C1335" s="180" t="s">
        <v>36</v>
      </c>
      <c r="D1335" s="180" t="s">
        <v>176</v>
      </c>
      <c r="E1335" s="180">
        <v>60</v>
      </c>
      <c r="F1335" s="180">
        <v>8172</v>
      </c>
      <c r="G1335" s="180">
        <v>972</v>
      </c>
      <c r="H1335" s="180">
        <v>2485</v>
      </c>
      <c r="I1335" s="180">
        <v>1785463.23</v>
      </c>
      <c r="J1335" s="180">
        <v>415279.08</v>
      </c>
      <c r="K1335" s="180">
        <v>550447.04</v>
      </c>
      <c r="L1335" s="180">
        <v>3028148.52</v>
      </c>
    </row>
    <row r="1336" spans="1:12">
      <c r="A1336" s="180">
        <v>2008</v>
      </c>
      <c r="B1336" s="180" t="s">
        <v>175</v>
      </c>
      <c r="C1336" s="180" t="s">
        <v>36</v>
      </c>
      <c r="D1336" s="180" t="s">
        <v>176</v>
      </c>
      <c r="E1336" s="180">
        <v>65</v>
      </c>
      <c r="F1336" s="180">
        <v>5780</v>
      </c>
      <c r="G1336" s="180">
        <v>1003</v>
      </c>
      <c r="H1336" s="180">
        <v>2682</v>
      </c>
      <c r="I1336" s="180">
        <v>1732258.18</v>
      </c>
      <c r="J1336" s="180">
        <v>448120.7</v>
      </c>
      <c r="K1336" s="180">
        <v>492001.59</v>
      </c>
      <c r="L1336" s="180">
        <v>2920263.05</v>
      </c>
    </row>
    <row r="1337" spans="1:12">
      <c r="A1337" s="180">
        <v>2008</v>
      </c>
      <c r="B1337" s="180" t="s">
        <v>175</v>
      </c>
      <c r="C1337" s="180" t="s">
        <v>36</v>
      </c>
      <c r="D1337" s="180" t="s">
        <v>176</v>
      </c>
      <c r="E1337" s="180">
        <v>70</v>
      </c>
      <c r="F1337" s="180">
        <v>4027</v>
      </c>
      <c r="G1337" s="180">
        <v>820</v>
      </c>
      <c r="H1337" s="180">
        <v>2184</v>
      </c>
      <c r="I1337" s="180">
        <v>1629633.29</v>
      </c>
      <c r="J1337" s="180">
        <v>378696.02</v>
      </c>
      <c r="K1337" s="180">
        <v>556011.93000000005</v>
      </c>
      <c r="L1337" s="180">
        <v>2690484.28</v>
      </c>
    </row>
    <row r="1338" spans="1:12">
      <c r="A1338" s="180">
        <v>2008</v>
      </c>
      <c r="B1338" s="180" t="s">
        <v>175</v>
      </c>
      <c r="C1338" s="180" t="s">
        <v>36</v>
      </c>
      <c r="D1338" s="180" t="s">
        <v>176</v>
      </c>
      <c r="E1338" s="180">
        <v>75</v>
      </c>
      <c r="F1338" s="180">
        <v>3284</v>
      </c>
      <c r="G1338" s="180">
        <v>716</v>
      </c>
      <c r="H1338" s="180">
        <v>2313</v>
      </c>
      <c r="I1338" s="180">
        <v>1568858.71</v>
      </c>
      <c r="J1338" s="180">
        <v>358194.75</v>
      </c>
      <c r="K1338" s="180">
        <v>414382.63</v>
      </c>
      <c r="L1338" s="180">
        <v>2454997.7599999998</v>
      </c>
    </row>
    <row r="1339" spans="1:12">
      <c r="A1339" s="180">
        <v>2008</v>
      </c>
      <c r="B1339" s="180" t="s">
        <v>175</v>
      </c>
      <c r="C1339" s="180" t="s">
        <v>36</v>
      </c>
      <c r="D1339" s="180" t="s">
        <v>176</v>
      </c>
      <c r="E1339" s="180">
        <v>80</v>
      </c>
      <c r="F1339" s="180">
        <v>1714</v>
      </c>
      <c r="G1339" s="180">
        <v>396</v>
      </c>
      <c r="H1339" s="180">
        <v>2006</v>
      </c>
      <c r="I1339" s="180">
        <v>1293048.74</v>
      </c>
      <c r="J1339" s="180">
        <v>214693.8</v>
      </c>
      <c r="K1339" s="180">
        <v>215909.68</v>
      </c>
      <c r="L1339" s="180">
        <v>1793807.9</v>
      </c>
    </row>
    <row r="1340" spans="1:12">
      <c r="A1340" s="180">
        <v>2008</v>
      </c>
      <c r="B1340" s="180" t="s">
        <v>175</v>
      </c>
      <c r="C1340" s="180" t="s">
        <v>36</v>
      </c>
      <c r="D1340" s="180" t="s">
        <v>176</v>
      </c>
      <c r="E1340" s="180">
        <v>85</v>
      </c>
      <c r="F1340" s="180">
        <v>492</v>
      </c>
      <c r="G1340" s="180">
        <v>116</v>
      </c>
      <c r="H1340" s="180">
        <v>552</v>
      </c>
      <c r="I1340" s="180">
        <v>325188.28000000003</v>
      </c>
      <c r="J1340" s="180">
        <v>37057.550000000003</v>
      </c>
      <c r="K1340" s="180">
        <v>49481.33</v>
      </c>
      <c r="L1340" s="180">
        <v>423023.85</v>
      </c>
    </row>
    <row r="1341" spans="1:12">
      <c r="A1341" s="180">
        <v>2008</v>
      </c>
      <c r="B1341" s="180" t="s">
        <v>175</v>
      </c>
      <c r="C1341" s="180" t="s">
        <v>36</v>
      </c>
      <c r="D1341" s="180" t="s">
        <v>176</v>
      </c>
      <c r="E1341" s="180">
        <v>90</v>
      </c>
      <c r="F1341" s="180">
        <v>163</v>
      </c>
      <c r="G1341" s="180">
        <v>20</v>
      </c>
      <c r="H1341" s="180">
        <v>104</v>
      </c>
      <c r="I1341" s="180">
        <v>53946</v>
      </c>
      <c r="J1341" s="180">
        <v>8247.19</v>
      </c>
      <c r="K1341" s="180">
        <v>10689</v>
      </c>
      <c r="L1341" s="180">
        <v>74131.25</v>
      </c>
    </row>
    <row r="1342" spans="1:12">
      <c r="A1342" s="180">
        <v>2008</v>
      </c>
      <c r="B1342" s="180" t="s">
        <v>175</v>
      </c>
      <c r="C1342" s="180" t="s">
        <v>36</v>
      </c>
      <c r="D1342" s="180" t="s">
        <v>176</v>
      </c>
      <c r="E1342" s="180">
        <v>95</v>
      </c>
      <c r="F1342" s="180">
        <v>41</v>
      </c>
      <c r="G1342" s="180">
        <v>7</v>
      </c>
      <c r="H1342" s="180">
        <v>26</v>
      </c>
      <c r="I1342" s="180">
        <v>19834.68</v>
      </c>
      <c r="J1342" s="180">
        <v>2264.85</v>
      </c>
      <c r="K1342" s="180">
        <v>0</v>
      </c>
      <c r="L1342" s="180">
        <v>22406.83</v>
      </c>
    </row>
    <row r="1343" spans="1:12">
      <c r="A1343" s="180">
        <v>2008</v>
      </c>
      <c r="B1343" s="180" t="s">
        <v>175</v>
      </c>
      <c r="C1343" s="180" t="s">
        <v>36</v>
      </c>
      <c r="D1343" s="180" t="s">
        <v>177</v>
      </c>
      <c r="E1343" s="180">
        <v>0</v>
      </c>
      <c r="F1343" s="180">
        <v>4769</v>
      </c>
      <c r="G1343" s="180">
        <v>113</v>
      </c>
      <c r="H1343" s="180">
        <v>768</v>
      </c>
      <c r="I1343" s="180">
        <v>314874</v>
      </c>
      <c r="J1343" s="180">
        <v>26629.65</v>
      </c>
      <c r="K1343" s="180">
        <v>440</v>
      </c>
      <c r="L1343" s="180">
        <v>363840.7</v>
      </c>
    </row>
    <row r="1344" spans="1:12">
      <c r="A1344" s="180">
        <v>2008</v>
      </c>
      <c r="B1344" s="180" t="s">
        <v>175</v>
      </c>
      <c r="C1344" s="180" t="s">
        <v>36</v>
      </c>
      <c r="D1344" s="180" t="s">
        <v>177</v>
      </c>
      <c r="E1344" s="180">
        <v>5</v>
      </c>
      <c r="F1344" s="180">
        <v>5378</v>
      </c>
      <c r="G1344" s="180">
        <v>66</v>
      </c>
      <c r="H1344" s="180">
        <v>103</v>
      </c>
      <c r="I1344" s="180">
        <v>74962.66</v>
      </c>
      <c r="J1344" s="180">
        <v>23501.81</v>
      </c>
      <c r="K1344" s="180">
        <v>331</v>
      </c>
      <c r="L1344" s="180">
        <v>111027.44</v>
      </c>
    </row>
    <row r="1345" spans="1:12">
      <c r="A1345" s="180">
        <v>2008</v>
      </c>
      <c r="B1345" s="180" t="s">
        <v>175</v>
      </c>
      <c r="C1345" s="180" t="s">
        <v>36</v>
      </c>
      <c r="D1345" s="180" t="s">
        <v>177</v>
      </c>
      <c r="E1345" s="180">
        <v>10</v>
      </c>
      <c r="F1345" s="180">
        <v>6229</v>
      </c>
      <c r="G1345" s="180">
        <v>87</v>
      </c>
      <c r="H1345" s="180">
        <v>134</v>
      </c>
      <c r="I1345" s="180">
        <v>85579.8</v>
      </c>
      <c r="J1345" s="180">
        <v>25734.82</v>
      </c>
      <c r="K1345" s="180">
        <v>12783.45</v>
      </c>
      <c r="L1345" s="180">
        <v>137455.59</v>
      </c>
    </row>
    <row r="1346" spans="1:12">
      <c r="A1346" s="180">
        <v>2008</v>
      </c>
      <c r="B1346" s="180" t="s">
        <v>175</v>
      </c>
      <c r="C1346" s="180" t="s">
        <v>36</v>
      </c>
      <c r="D1346" s="180" t="s">
        <v>177</v>
      </c>
      <c r="E1346" s="180">
        <v>15</v>
      </c>
      <c r="F1346" s="180">
        <v>7304</v>
      </c>
      <c r="G1346" s="180">
        <v>195</v>
      </c>
      <c r="H1346" s="180">
        <v>484</v>
      </c>
      <c r="I1346" s="180">
        <v>345350.47</v>
      </c>
      <c r="J1346" s="180">
        <v>68014.759999999995</v>
      </c>
      <c r="K1346" s="180">
        <v>55109.88</v>
      </c>
      <c r="L1346" s="180">
        <v>504944.86</v>
      </c>
    </row>
    <row r="1347" spans="1:12">
      <c r="A1347" s="180">
        <v>2008</v>
      </c>
      <c r="B1347" s="180" t="s">
        <v>175</v>
      </c>
      <c r="C1347" s="180" t="s">
        <v>36</v>
      </c>
      <c r="D1347" s="180" t="s">
        <v>177</v>
      </c>
      <c r="E1347" s="180">
        <v>20</v>
      </c>
      <c r="F1347" s="180">
        <v>5919</v>
      </c>
      <c r="G1347" s="180">
        <v>396</v>
      </c>
      <c r="H1347" s="180">
        <v>926</v>
      </c>
      <c r="I1347" s="180">
        <v>550351.63</v>
      </c>
      <c r="J1347" s="180">
        <v>109433.46</v>
      </c>
      <c r="K1347" s="180">
        <v>29511.87</v>
      </c>
      <c r="L1347" s="180">
        <v>761487.09</v>
      </c>
    </row>
    <row r="1348" spans="1:12">
      <c r="A1348" s="180">
        <v>2008</v>
      </c>
      <c r="B1348" s="180" t="s">
        <v>175</v>
      </c>
      <c r="C1348" s="180" t="s">
        <v>36</v>
      </c>
      <c r="D1348" s="180" t="s">
        <v>177</v>
      </c>
      <c r="E1348" s="180">
        <v>25</v>
      </c>
      <c r="F1348" s="180">
        <v>4200</v>
      </c>
      <c r="G1348" s="180">
        <v>381</v>
      </c>
      <c r="H1348" s="180">
        <v>1089</v>
      </c>
      <c r="I1348" s="180">
        <v>780664.6</v>
      </c>
      <c r="J1348" s="180">
        <v>183109.61</v>
      </c>
      <c r="K1348" s="180">
        <v>34828.06</v>
      </c>
      <c r="L1348" s="180">
        <v>1131634.8600000001</v>
      </c>
    </row>
    <row r="1349" spans="1:12">
      <c r="A1349" s="180">
        <v>2008</v>
      </c>
      <c r="B1349" s="180" t="s">
        <v>175</v>
      </c>
      <c r="C1349" s="180" t="s">
        <v>36</v>
      </c>
      <c r="D1349" s="180" t="s">
        <v>177</v>
      </c>
      <c r="E1349" s="180">
        <v>30</v>
      </c>
      <c r="F1349" s="180">
        <v>5536</v>
      </c>
      <c r="G1349" s="180">
        <v>636</v>
      </c>
      <c r="H1349" s="180">
        <v>1996</v>
      </c>
      <c r="I1349" s="180">
        <v>1352624.09</v>
      </c>
      <c r="J1349" s="180">
        <v>318173.13</v>
      </c>
      <c r="K1349" s="180">
        <v>57216.01</v>
      </c>
      <c r="L1349" s="180">
        <v>1997089.96</v>
      </c>
    </row>
    <row r="1350" spans="1:12">
      <c r="A1350" s="180">
        <v>2008</v>
      </c>
      <c r="B1350" s="180" t="s">
        <v>175</v>
      </c>
      <c r="C1350" s="180" t="s">
        <v>36</v>
      </c>
      <c r="D1350" s="180" t="s">
        <v>177</v>
      </c>
      <c r="E1350" s="180">
        <v>35</v>
      </c>
      <c r="F1350" s="180">
        <v>7354</v>
      </c>
      <c r="G1350" s="180">
        <v>724</v>
      </c>
      <c r="H1350" s="180">
        <v>1857</v>
      </c>
      <c r="I1350" s="180">
        <v>1421618.66</v>
      </c>
      <c r="J1350" s="180">
        <v>304282.2</v>
      </c>
      <c r="K1350" s="180">
        <v>143055.10999999999</v>
      </c>
      <c r="L1350" s="180">
        <v>2101360.4700000002</v>
      </c>
    </row>
    <row r="1351" spans="1:12">
      <c r="A1351" s="180">
        <v>2008</v>
      </c>
      <c r="B1351" s="180" t="s">
        <v>175</v>
      </c>
      <c r="C1351" s="180" t="s">
        <v>36</v>
      </c>
      <c r="D1351" s="180" t="s">
        <v>177</v>
      </c>
      <c r="E1351" s="180">
        <v>40</v>
      </c>
      <c r="F1351" s="180">
        <v>7819</v>
      </c>
      <c r="G1351" s="180">
        <v>601</v>
      </c>
      <c r="H1351" s="180">
        <v>1458</v>
      </c>
      <c r="I1351" s="180">
        <v>1031516.6</v>
      </c>
      <c r="J1351" s="180">
        <v>237545.62</v>
      </c>
      <c r="K1351" s="180">
        <v>165484.62</v>
      </c>
      <c r="L1351" s="180">
        <v>1657438.18</v>
      </c>
    </row>
    <row r="1352" spans="1:12">
      <c r="A1352" s="180">
        <v>2008</v>
      </c>
      <c r="B1352" s="180" t="s">
        <v>175</v>
      </c>
      <c r="C1352" s="180" t="s">
        <v>36</v>
      </c>
      <c r="D1352" s="180" t="s">
        <v>177</v>
      </c>
      <c r="E1352" s="180">
        <v>45</v>
      </c>
      <c r="F1352" s="180">
        <v>9801</v>
      </c>
      <c r="G1352" s="180">
        <v>720</v>
      </c>
      <c r="H1352" s="180">
        <v>1597</v>
      </c>
      <c r="I1352" s="180">
        <v>1189851.46</v>
      </c>
      <c r="J1352" s="180">
        <v>264171.75</v>
      </c>
      <c r="K1352" s="180">
        <v>199660.22</v>
      </c>
      <c r="L1352" s="180">
        <v>1898872.2</v>
      </c>
    </row>
    <row r="1353" spans="1:12">
      <c r="A1353" s="180">
        <v>2008</v>
      </c>
      <c r="B1353" s="180" t="s">
        <v>175</v>
      </c>
      <c r="C1353" s="180" t="s">
        <v>36</v>
      </c>
      <c r="D1353" s="180" t="s">
        <v>177</v>
      </c>
      <c r="E1353" s="180">
        <v>50</v>
      </c>
      <c r="F1353" s="180">
        <v>10107</v>
      </c>
      <c r="G1353" s="180">
        <v>910</v>
      </c>
      <c r="H1353" s="180">
        <v>1998</v>
      </c>
      <c r="I1353" s="180">
        <v>1375958.77</v>
      </c>
      <c r="J1353" s="180">
        <v>307728.01</v>
      </c>
      <c r="K1353" s="180">
        <v>297960.32000000001</v>
      </c>
      <c r="L1353" s="180">
        <v>2212688.64</v>
      </c>
    </row>
    <row r="1354" spans="1:12">
      <c r="A1354" s="180">
        <v>2008</v>
      </c>
      <c r="B1354" s="180" t="s">
        <v>175</v>
      </c>
      <c r="C1354" s="180" t="s">
        <v>36</v>
      </c>
      <c r="D1354" s="180" t="s">
        <v>177</v>
      </c>
      <c r="E1354" s="180">
        <v>55</v>
      </c>
      <c r="F1354" s="180">
        <v>9888</v>
      </c>
      <c r="G1354" s="180">
        <v>948</v>
      </c>
      <c r="H1354" s="180">
        <v>2144</v>
      </c>
      <c r="I1354" s="180">
        <v>1550865.93</v>
      </c>
      <c r="J1354" s="180">
        <v>357859.61</v>
      </c>
      <c r="K1354" s="180">
        <v>393450.85</v>
      </c>
      <c r="L1354" s="180">
        <v>2534556.21</v>
      </c>
    </row>
    <row r="1355" spans="1:12">
      <c r="A1355" s="180">
        <v>2008</v>
      </c>
      <c r="B1355" s="180" t="s">
        <v>175</v>
      </c>
      <c r="C1355" s="180" t="s">
        <v>36</v>
      </c>
      <c r="D1355" s="180" t="s">
        <v>177</v>
      </c>
      <c r="E1355" s="180">
        <v>60</v>
      </c>
      <c r="F1355" s="180">
        <v>8457</v>
      </c>
      <c r="G1355" s="180">
        <v>1124</v>
      </c>
      <c r="H1355" s="180">
        <v>2562</v>
      </c>
      <c r="I1355" s="180">
        <v>1935370.48</v>
      </c>
      <c r="J1355" s="180">
        <v>458996.63</v>
      </c>
      <c r="K1355" s="180">
        <v>770610.91</v>
      </c>
      <c r="L1355" s="180">
        <v>3428754.64</v>
      </c>
    </row>
    <row r="1356" spans="1:12">
      <c r="A1356" s="180">
        <v>2008</v>
      </c>
      <c r="B1356" s="180" t="s">
        <v>175</v>
      </c>
      <c r="C1356" s="180" t="s">
        <v>36</v>
      </c>
      <c r="D1356" s="180" t="s">
        <v>177</v>
      </c>
      <c r="E1356" s="180">
        <v>65</v>
      </c>
      <c r="F1356" s="180">
        <v>5787</v>
      </c>
      <c r="G1356" s="180">
        <v>857</v>
      </c>
      <c r="H1356" s="180">
        <v>2425</v>
      </c>
      <c r="I1356" s="180">
        <v>1754647.68</v>
      </c>
      <c r="J1356" s="180">
        <v>409526.58</v>
      </c>
      <c r="K1356" s="180">
        <v>687475.83</v>
      </c>
      <c r="L1356" s="180">
        <v>3018763.33</v>
      </c>
    </row>
    <row r="1357" spans="1:12">
      <c r="A1357" s="180">
        <v>2008</v>
      </c>
      <c r="B1357" s="180" t="s">
        <v>175</v>
      </c>
      <c r="C1357" s="180" t="s">
        <v>36</v>
      </c>
      <c r="D1357" s="180" t="s">
        <v>177</v>
      </c>
      <c r="E1357" s="180">
        <v>70</v>
      </c>
      <c r="F1357" s="180">
        <v>4514</v>
      </c>
      <c r="G1357" s="180">
        <v>721</v>
      </c>
      <c r="H1357" s="180">
        <v>2580</v>
      </c>
      <c r="I1357" s="180">
        <v>1810543.16</v>
      </c>
      <c r="J1357" s="180">
        <v>361830.03</v>
      </c>
      <c r="K1357" s="180">
        <v>542519.54</v>
      </c>
      <c r="L1357" s="180">
        <v>2845021.16</v>
      </c>
    </row>
    <row r="1358" spans="1:12">
      <c r="A1358" s="180">
        <v>2008</v>
      </c>
      <c r="B1358" s="180" t="s">
        <v>175</v>
      </c>
      <c r="C1358" s="180" t="s">
        <v>36</v>
      </c>
      <c r="D1358" s="180" t="s">
        <v>177</v>
      </c>
      <c r="E1358" s="180">
        <v>75</v>
      </c>
      <c r="F1358" s="180">
        <v>3587</v>
      </c>
      <c r="G1358" s="180">
        <v>683</v>
      </c>
      <c r="H1358" s="180">
        <v>2362</v>
      </c>
      <c r="I1358" s="180">
        <v>1691942.82</v>
      </c>
      <c r="J1358" s="180">
        <v>357381.99</v>
      </c>
      <c r="K1358" s="180">
        <v>562889.56000000006</v>
      </c>
      <c r="L1358" s="180">
        <v>2741901.56</v>
      </c>
    </row>
    <row r="1359" spans="1:12">
      <c r="A1359" s="180">
        <v>2008</v>
      </c>
      <c r="B1359" s="180" t="s">
        <v>175</v>
      </c>
      <c r="C1359" s="180" t="s">
        <v>36</v>
      </c>
      <c r="D1359" s="180" t="s">
        <v>177</v>
      </c>
      <c r="E1359" s="180">
        <v>80</v>
      </c>
      <c r="F1359" s="180">
        <v>2669</v>
      </c>
      <c r="G1359" s="180">
        <v>569</v>
      </c>
      <c r="H1359" s="180">
        <v>2635</v>
      </c>
      <c r="I1359" s="180">
        <v>1553186.18</v>
      </c>
      <c r="J1359" s="180">
        <v>265065.46000000002</v>
      </c>
      <c r="K1359" s="180">
        <v>348905.22</v>
      </c>
      <c r="L1359" s="180">
        <v>2247654.09</v>
      </c>
    </row>
    <row r="1360" spans="1:12">
      <c r="A1360" s="180">
        <v>2008</v>
      </c>
      <c r="B1360" s="180" t="s">
        <v>175</v>
      </c>
      <c r="C1360" s="180" t="s">
        <v>36</v>
      </c>
      <c r="D1360" s="180" t="s">
        <v>177</v>
      </c>
      <c r="E1360" s="180">
        <v>85</v>
      </c>
      <c r="F1360" s="180">
        <v>1435</v>
      </c>
      <c r="G1360" s="180">
        <v>232</v>
      </c>
      <c r="H1360" s="180">
        <v>1818</v>
      </c>
      <c r="I1360" s="180">
        <v>889070.58</v>
      </c>
      <c r="J1360" s="180">
        <v>123356.6</v>
      </c>
      <c r="K1360" s="180">
        <v>115077.67</v>
      </c>
      <c r="L1360" s="180">
        <v>1174110.56</v>
      </c>
    </row>
    <row r="1361" spans="1:12">
      <c r="A1361" s="180">
        <v>2008</v>
      </c>
      <c r="B1361" s="180" t="s">
        <v>175</v>
      </c>
      <c r="C1361" s="180" t="s">
        <v>36</v>
      </c>
      <c r="D1361" s="180" t="s">
        <v>177</v>
      </c>
      <c r="E1361" s="180">
        <v>90</v>
      </c>
      <c r="F1361" s="180">
        <v>591</v>
      </c>
      <c r="G1361" s="180">
        <v>108</v>
      </c>
      <c r="H1361" s="180">
        <v>1096</v>
      </c>
      <c r="I1361" s="180">
        <v>492867.06</v>
      </c>
      <c r="J1361" s="180">
        <v>42296.51</v>
      </c>
      <c r="K1361" s="180">
        <v>30181</v>
      </c>
      <c r="L1361" s="180">
        <v>579174.93000000005</v>
      </c>
    </row>
    <row r="1362" spans="1:12">
      <c r="A1362" s="180">
        <v>2008</v>
      </c>
      <c r="B1362" s="180" t="s">
        <v>175</v>
      </c>
      <c r="C1362" s="180" t="s">
        <v>36</v>
      </c>
      <c r="D1362" s="180" t="s">
        <v>177</v>
      </c>
      <c r="E1362" s="180">
        <v>95</v>
      </c>
      <c r="F1362" s="180">
        <v>138</v>
      </c>
      <c r="G1362" s="180">
        <v>6</v>
      </c>
      <c r="H1362" s="180">
        <v>67</v>
      </c>
      <c r="I1362" s="180">
        <v>36933</v>
      </c>
      <c r="J1362" s="180">
        <v>2316.5500000000002</v>
      </c>
      <c r="K1362" s="180">
        <v>469</v>
      </c>
      <c r="L1362" s="180">
        <v>48360.95</v>
      </c>
    </row>
    <row r="1363" spans="1:12">
      <c r="A1363" s="180">
        <v>2008</v>
      </c>
      <c r="B1363" s="180" t="s">
        <v>175</v>
      </c>
      <c r="C1363" s="180" t="s">
        <v>37</v>
      </c>
      <c r="D1363" s="180" t="s">
        <v>176</v>
      </c>
      <c r="E1363" s="180">
        <v>0</v>
      </c>
      <c r="F1363" s="180">
        <v>2528</v>
      </c>
      <c r="G1363" s="180">
        <v>53</v>
      </c>
      <c r="H1363" s="180">
        <v>136</v>
      </c>
      <c r="I1363" s="180">
        <v>81251.02</v>
      </c>
      <c r="J1363" s="180">
        <v>18892.7</v>
      </c>
      <c r="K1363" s="180">
        <v>48448</v>
      </c>
      <c r="L1363" s="180">
        <v>159155.32</v>
      </c>
    </row>
    <row r="1364" spans="1:12">
      <c r="A1364" s="180">
        <v>2008</v>
      </c>
      <c r="B1364" s="180" t="s">
        <v>175</v>
      </c>
      <c r="C1364" s="180" t="s">
        <v>37</v>
      </c>
      <c r="D1364" s="180" t="s">
        <v>176</v>
      </c>
      <c r="E1364" s="180">
        <v>5</v>
      </c>
      <c r="F1364" s="180">
        <v>2610</v>
      </c>
      <c r="G1364" s="180">
        <v>11</v>
      </c>
      <c r="H1364" s="180">
        <v>13</v>
      </c>
      <c r="I1364" s="180">
        <v>11901</v>
      </c>
      <c r="J1364" s="180">
        <v>4596.2</v>
      </c>
      <c r="K1364" s="180">
        <v>20</v>
      </c>
      <c r="L1364" s="180">
        <v>20599.55</v>
      </c>
    </row>
    <row r="1365" spans="1:12">
      <c r="A1365" s="180">
        <v>2008</v>
      </c>
      <c r="B1365" s="180" t="s">
        <v>175</v>
      </c>
      <c r="C1365" s="180" t="s">
        <v>37</v>
      </c>
      <c r="D1365" s="180" t="s">
        <v>176</v>
      </c>
      <c r="E1365" s="180">
        <v>10</v>
      </c>
      <c r="F1365" s="180">
        <v>2789</v>
      </c>
      <c r="G1365" s="180">
        <v>20</v>
      </c>
      <c r="H1365" s="180">
        <v>60</v>
      </c>
      <c r="I1365" s="180">
        <v>26285</v>
      </c>
      <c r="J1365" s="180">
        <v>8585.5</v>
      </c>
      <c r="K1365" s="180">
        <v>762</v>
      </c>
      <c r="L1365" s="180">
        <v>42938.32</v>
      </c>
    </row>
    <row r="1366" spans="1:12">
      <c r="A1366" s="180">
        <v>2008</v>
      </c>
      <c r="B1366" s="180" t="s">
        <v>175</v>
      </c>
      <c r="C1366" s="180" t="s">
        <v>37</v>
      </c>
      <c r="D1366" s="180" t="s">
        <v>176</v>
      </c>
      <c r="E1366" s="180">
        <v>15</v>
      </c>
      <c r="F1366" s="180">
        <v>2772</v>
      </c>
      <c r="G1366" s="180">
        <v>23</v>
      </c>
      <c r="H1366" s="180">
        <v>55</v>
      </c>
      <c r="I1366" s="180">
        <v>31103</v>
      </c>
      <c r="J1366" s="180">
        <v>18205.28</v>
      </c>
      <c r="K1366" s="180">
        <v>6117.05</v>
      </c>
      <c r="L1366" s="180">
        <v>68334.19</v>
      </c>
    </row>
    <row r="1367" spans="1:12">
      <c r="A1367" s="180">
        <v>2008</v>
      </c>
      <c r="B1367" s="180" t="s">
        <v>175</v>
      </c>
      <c r="C1367" s="180" t="s">
        <v>37</v>
      </c>
      <c r="D1367" s="180" t="s">
        <v>176</v>
      </c>
      <c r="E1367" s="180">
        <v>20</v>
      </c>
      <c r="F1367" s="180">
        <v>1822</v>
      </c>
      <c r="G1367" s="180">
        <v>22</v>
      </c>
      <c r="H1367" s="180">
        <v>31</v>
      </c>
      <c r="I1367" s="180">
        <v>25549</v>
      </c>
      <c r="J1367" s="180">
        <v>12824.88</v>
      </c>
      <c r="K1367" s="180">
        <v>2638.5</v>
      </c>
      <c r="L1367" s="180">
        <v>53921.23</v>
      </c>
    </row>
    <row r="1368" spans="1:12">
      <c r="A1368" s="180">
        <v>2008</v>
      </c>
      <c r="B1368" s="180" t="s">
        <v>175</v>
      </c>
      <c r="C1368" s="180" t="s">
        <v>37</v>
      </c>
      <c r="D1368" s="180" t="s">
        <v>176</v>
      </c>
      <c r="E1368" s="180">
        <v>25</v>
      </c>
      <c r="F1368" s="180">
        <v>1808</v>
      </c>
      <c r="G1368" s="180">
        <v>39</v>
      </c>
      <c r="H1368" s="180">
        <v>66</v>
      </c>
      <c r="I1368" s="180">
        <v>56997</v>
      </c>
      <c r="J1368" s="180">
        <v>19817.52</v>
      </c>
      <c r="K1368" s="180">
        <v>6117.94</v>
      </c>
      <c r="L1368" s="180">
        <v>101042.98</v>
      </c>
    </row>
    <row r="1369" spans="1:12">
      <c r="A1369" s="180">
        <v>2008</v>
      </c>
      <c r="B1369" s="180" t="s">
        <v>175</v>
      </c>
      <c r="C1369" s="180" t="s">
        <v>37</v>
      </c>
      <c r="D1369" s="180" t="s">
        <v>176</v>
      </c>
      <c r="E1369" s="180">
        <v>30</v>
      </c>
      <c r="F1369" s="180">
        <v>2556</v>
      </c>
      <c r="G1369" s="180">
        <v>42</v>
      </c>
      <c r="H1369" s="180">
        <v>59</v>
      </c>
      <c r="I1369" s="180">
        <v>45893</v>
      </c>
      <c r="J1369" s="180">
        <v>20820.27</v>
      </c>
      <c r="K1369" s="180">
        <v>1426.55</v>
      </c>
      <c r="L1369" s="180">
        <v>85503.02</v>
      </c>
    </row>
    <row r="1370" spans="1:12">
      <c r="A1370" s="180">
        <v>2008</v>
      </c>
      <c r="B1370" s="180" t="s">
        <v>175</v>
      </c>
      <c r="C1370" s="180" t="s">
        <v>37</v>
      </c>
      <c r="D1370" s="180" t="s">
        <v>176</v>
      </c>
      <c r="E1370" s="180">
        <v>35</v>
      </c>
      <c r="F1370" s="180">
        <v>2960</v>
      </c>
      <c r="G1370" s="180">
        <v>52</v>
      </c>
      <c r="H1370" s="180">
        <v>120</v>
      </c>
      <c r="I1370" s="180">
        <v>74408</v>
      </c>
      <c r="J1370" s="180">
        <v>19807.259999999998</v>
      </c>
      <c r="K1370" s="180">
        <v>9982.2999999999993</v>
      </c>
      <c r="L1370" s="180">
        <v>116454.09</v>
      </c>
    </row>
    <row r="1371" spans="1:12">
      <c r="A1371" s="180">
        <v>2008</v>
      </c>
      <c r="B1371" s="180" t="s">
        <v>175</v>
      </c>
      <c r="C1371" s="180" t="s">
        <v>37</v>
      </c>
      <c r="D1371" s="180" t="s">
        <v>176</v>
      </c>
      <c r="E1371" s="180">
        <v>40</v>
      </c>
      <c r="F1371" s="180">
        <v>2980</v>
      </c>
      <c r="G1371" s="180">
        <v>72</v>
      </c>
      <c r="H1371" s="180">
        <v>131</v>
      </c>
      <c r="I1371" s="180">
        <v>113644.06</v>
      </c>
      <c r="J1371" s="180">
        <v>33558.300000000003</v>
      </c>
      <c r="K1371" s="180">
        <v>38522.639999999999</v>
      </c>
      <c r="L1371" s="180">
        <v>223040.68</v>
      </c>
    </row>
    <row r="1372" spans="1:12">
      <c r="A1372" s="180">
        <v>2008</v>
      </c>
      <c r="B1372" s="180" t="s">
        <v>175</v>
      </c>
      <c r="C1372" s="180" t="s">
        <v>37</v>
      </c>
      <c r="D1372" s="180" t="s">
        <v>176</v>
      </c>
      <c r="E1372" s="180">
        <v>45</v>
      </c>
      <c r="F1372" s="180">
        <v>3348</v>
      </c>
      <c r="G1372" s="180">
        <v>94</v>
      </c>
      <c r="H1372" s="180">
        <v>224</v>
      </c>
      <c r="I1372" s="180">
        <v>142663.9</v>
      </c>
      <c r="J1372" s="180">
        <v>46136.77</v>
      </c>
      <c r="K1372" s="180">
        <v>55663</v>
      </c>
      <c r="L1372" s="180">
        <v>296914.92</v>
      </c>
    </row>
    <row r="1373" spans="1:12">
      <c r="A1373" s="180">
        <v>2008</v>
      </c>
      <c r="B1373" s="180" t="s">
        <v>175</v>
      </c>
      <c r="C1373" s="180" t="s">
        <v>37</v>
      </c>
      <c r="D1373" s="180" t="s">
        <v>176</v>
      </c>
      <c r="E1373" s="180">
        <v>50</v>
      </c>
      <c r="F1373" s="180">
        <v>3126</v>
      </c>
      <c r="G1373" s="180">
        <v>124</v>
      </c>
      <c r="H1373" s="180">
        <v>214</v>
      </c>
      <c r="I1373" s="180">
        <v>181570.05</v>
      </c>
      <c r="J1373" s="180">
        <v>59819.75</v>
      </c>
      <c r="K1373" s="180">
        <v>59376.15</v>
      </c>
      <c r="L1373" s="180">
        <v>344107.63</v>
      </c>
    </row>
    <row r="1374" spans="1:12">
      <c r="A1374" s="180">
        <v>2008</v>
      </c>
      <c r="B1374" s="180" t="s">
        <v>175</v>
      </c>
      <c r="C1374" s="180" t="s">
        <v>37</v>
      </c>
      <c r="D1374" s="180" t="s">
        <v>176</v>
      </c>
      <c r="E1374" s="180">
        <v>55</v>
      </c>
      <c r="F1374" s="180">
        <v>2901</v>
      </c>
      <c r="G1374" s="180">
        <v>194</v>
      </c>
      <c r="H1374" s="180">
        <v>358</v>
      </c>
      <c r="I1374" s="180">
        <v>288994.3</v>
      </c>
      <c r="J1374" s="180">
        <v>84594.5</v>
      </c>
      <c r="K1374" s="180">
        <v>57719.37</v>
      </c>
      <c r="L1374" s="180">
        <v>500515.7</v>
      </c>
    </row>
    <row r="1375" spans="1:12">
      <c r="A1375" s="180">
        <v>2008</v>
      </c>
      <c r="B1375" s="180" t="s">
        <v>175</v>
      </c>
      <c r="C1375" s="180" t="s">
        <v>37</v>
      </c>
      <c r="D1375" s="180" t="s">
        <v>176</v>
      </c>
      <c r="E1375" s="180">
        <v>60</v>
      </c>
      <c r="F1375" s="180">
        <v>2062</v>
      </c>
      <c r="G1375" s="180">
        <v>148</v>
      </c>
      <c r="H1375" s="180">
        <v>341</v>
      </c>
      <c r="I1375" s="180">
        <v>336237.7</v>
      </c>
      <c r="J1375" s="180">
        <v>91266.22</v>
      </c>
      <c r="K1375" s="180">
        <v>100850.75</v>
      </c>
      <c r="L1375" s="180">
        <v>579529.87</v>
      </c>
    </row>
    <row r="1376" spans="1:12">
      <c r="A1376" s="180">
        <v>2008</v>
      </c>
      <c r="B1376" s="180" t="s">
        <v>175</v>
      </c>
      <c r="C1376" s="180" t="s">
        <v>37</v>
      </c>
      <c r="D1376" s="180" t="s">
        <v>176</v>
      </c>
      <c r="E1376" s="180">
        <v>65</v>
      </c>
      <c r="F1376" s="180">
        <v>1156</v>
      </c>
      <c r="G1376" s="180">
        <v>118</v>
      </c>
      <c r="H1376" s="180">
        <v>343</v>
      </c>
      <c r="I1376" s="180">
        <v>240611.86</v>
      </c>
      <c r="J1376" s="180">
        <v>63003.28</v>
      </c>
      <c r="K1376" s="180">
        <v>56975.21</v>
      </c>
      <c r="L1376" s="180">
        <v>403826.66</v>
      </c>
    </row>
    <row r="1377" spans="1:12">
      <c r="A1377" s="180">
        <v>2008</v>
      </c>
      <c r="B1377" s="180" t="s">
        <v>175</v>
      </c>
      <c r="C1377" s="180" t="s">
        <v>37</v>
      </c>
      <c r="D1377" s="180" t="s">
        <v>176</v>
      </c>
      <c r="E1377" s="180">
        <v>70</v>
      </c>
      <c r="F1377" s="180">
        <v>485</v>
      </c>
      <c r="G1377" s="180">
        <v>60</v>
      </c>
      <c r="H1377" s="180">
        <v>287</v>
      </c>
      <c r="I1377" s="180">
        <v>171527.9</v>
      </c>
      <c r="J1377" s="180">
        <v>31433.040000000001</v>
      </c>
      <c r="K1377" s="180">
        <v>14406</v>
      </c>
      <c r="L1377" s="180">
        <v>236008.75</v>
      </c>
    </row>
    <row r="1378" spans="1:12">
      <c r="A1378" s="180">
        <v>2008</v>
      </c>
      <c r="B1378" s="180" t="s">
        <v>175</v>
      </c>
      <c r="C1378" s="180" t="s">
        <v>37</v>
      </c>
      <c r="D1378" s="180" t="s">
        <v>176</v>
      </c>
      <c r="E1378" s="180">
        <v>75</v>
      </c>
      <c r="F1378" s="180">
        <v>235</v>
      </c>
      <c r="G1378" s="180">
        <v>72</v>
      </c>
      <c r="H1378" s="180">
        <v>136</v>
      </c>
      <c r="I1378" s="180">
        <v>118495.3</v>
      </c>
      <c r="J1378" s="180">
        <v>39133.5</v>
      </c>
      <c r="K1378" s="180">
        <v>19161.45</v>
      </c>
      <c r="L1378" s="180">
        <v>182549.5</v>
      </c>
    </row>
    <row r="1379" spans="1:12">
      <c r="A1379" s="180">
        <v>2008</v>
      </c>
      <c r="B1379" s="180" t="s">
        <v>175</v>
      </c>
      <c r="C1379" s="180" t="s">
        <v>37</v>
      </c>
      <c r="D1379" s="180" t="s">
        <v>176</v>
      </c>
      <c r="E1379" s="180">
        <v>80</v>
      </c>
      <c r="F1379" s="180">
        <v>100</v>
      </c>
      <c r="G1379" s="180">
        <v>15</v>
      </c>
      <c r="H1379" s="180">
        <v>49</v>
      </c>
      <c r="I1379" s="180">
        <v>32657</v>
      </c>
      <c r="J1379" s="180">
        <v>4867.3</v>
      </c>
      <c r="K1379" s="180">
        <v>1980</v>
      </c>
      <c r="L1379" s="180">
        <v>43005.16</v>
      </c>
    </row>
    <row r="1380" spans="1:12">
      <c r="A1380" s="180">
        <v>2008</v>
      </c>
      <c r="B1380" s="180" t="s">
        <v>175</v>
      </c>
      <c r="C1380" s="180" t="s">
        <v>37</v>
      </c>
      <c r="D1380" s="180" t="s">
        <v>176</v>
      </c>
      <c r="E1380" s="180">
        <v>85</v>
      </c>
      <c r="F1380" s="180">
        <v>25</v>
      </c>
      <c r="G1380" s="180">
        <v>5</v>
      </c>
      <c r="H1380" s="180">
        <v>16</v>
      </c>
      <c r="I1380" s="180">
        <v>9258</v>
      </c>
      <c r="J1380" s="180">
        <v>793.25</v>
      </c>
      <c r="K1380" s="180">
        <v>0</v>
      </c>
      <c r="L1380" s="180">
        <v>10301.35</v>
      </c>
    </row>
    <row r="1381" spans="1:12">
      <c r="A1381" s="180">
        <v>2008</v>
      </c>
      <c r="B1381" s="180" t="s">
        <v>175</v>
      </c>
      <c r="C1381" s="180" t="s">
        <v>37</v>
      </c>
      <c r="D1381" s="180" t="s">
        <v>176</v>
      </c>
      <c r="E1381" s="180">
        <v>90</v>
      </c>
      <c r="F1381" s="180">
        <v>9</v>
      </c>
      <c r="G1381" s="180">
        <v>0</v>
      </c>
      <c r="H1381" s="180">
        <v>0</v>
      </c>
      <c r="I1381" s="180">
        <v>0</v>
      </c>
      <c r="J1381" s="180">
        <v>0</v>
      </c>
      <c r="K1381" s="180">
        <v>0</v>
      </c>
      <c r="L1381" s="180">
        <v>0</v>
      </c>
    </row>
    <row r="1382" spans="1:12">
      <c r="A1382" s="180">
        <v>2008</v>
      </c>
      <c r="B1382" s="180" t="s">
        <v>175</v>
      </c>
      <c r="C1382" s="180" t="s">
        <v>37</v>
      </c>
      <c r="D1382" s="180" t="s">
        <v>176</v>
      </c>
      <c r="E1382" s="180">
        <v>95</v>
      </c>
      <c r="F1382" s="180">
        <v>1</v>
      </c>
      <c r="G1382" s="180">
        <v>0</v>
      </c>
      <c r="H1382" s="180">
        <v>0</v>
      </c>
      <c r="I1382" s="180">
        <v>0</v>
      </c>
      <c r="J1382" s="180">
        <v>0</v>
      </c>
      <c r="K1382" s="180">
        <v>0</v>
      </c>
      <c r="L1382" s="180">
        <v>0</v>
      </c>
    </row>
    <row r="1383" spans="1:12">
      <c r="A1383" s="180">
        <v>2008</v>
      </c>
      <c r="B1383" s="180" t="s">
        <v>175</v>
      </c>
      <c r="C1383" s="180" t="s">
        <v>37</v>
      </c>
      <c r="D1383" s="180" t="s">
        <v>177</v>
      </c>
      <c r="E1383" s="180">
        <v>0</v>
      </c>
      <c r="F1383" s="180">
        <v>2437</v>
      </c>
      <c r="G1383" s="180">
        <v>34</v>
      </c>
      <c r="H1383" s="180">
        <v>149</v>
      </c>
      <c r="I1383" s="180">
        <v>66699.25</v>
      </c>
      <c r="J1383" s="180">
        <v>9783.59</v>
      </c>
      <c r="K1383" s="180">
        <v>80</v>
      </c>
      <c r="L1383" s="180">
        <v>79750.34</v>
      </c>
    </row>
    <row r="1384" spans="1:12">
      <c r="A1384" s="180">
        <v>2008</v>
      </c>
      <c r="B1384" s="180" t="s">
        <v>175</v>
      </c>
      <c r="C1384" s="180" t="s">
        <v>37</v>
      </c>
      <c r="D1384" s="180" t="s">
        <v>177</v>
      </c>
      <c r="E1384" s="180">
        <v>5</v>
      </c>
      <c r="F1384" s="180">
        <v>2530</v>
      </c>
      <c r="G1384" s="180">
        <v>16</v>
      </c>
      <c r="H1384" s="180">
        <v>22</v>
      </c>
      <c r="I1384" s="180">
        <v>12830</v>
      </c>
      <c r="J1384" s="180">
        <v>3193.6</v>
      </c>
      <c r="K1384" s="180">
        <v>5968</v>
      </c>
      <c r="L1384" s="180">
        <v>26086.2</v>
      </c>
    </row>
    <row r="1385" spans="1:12">
      <c r="A1385" s="180">
        <v>2008</v>
      </c>
      <c r="B1385" s="180" t="s">
        <v>175</v>
      </c>
      <c r="C1385" s="180" t="s">
        <v>37</v>
      </c>
      <c r="D1385" s="180" t="s">
        <v>177</v>
      </c>
      <c r="E1385" s="180">
        <v>10</v>
      </c>
      <c r="F1385" s="180">
        <v>2615</v>
      </c>
      <c r="G1385" s="180">
        <v>13</v>
      </c>
      <c r="H1385" s="180">
        <v>26</v>
      </c>
      <c r="I1385" s="180">
        <v>19158</v>
      </c>
      <c r="J1385" s="180">
        <v>6297.42</v>
      </c>
      <c r="K1385" s="180">
        <v>0</v>
      </c>
      <c r="L1385" s="180">
        <v>28619.31</v>
      </c>
    </row>
    <row r="1386" spans="1:12">
      <c r="A1386" s="180">
        <v>2008</v>
      </c>
      <c r="B1386" s="180" t="s">
        <v>175</v>
      </c>
      <c r="C1386" s="180" t="s">
        <v>37</v>
      </c>
      <c r="D1386" s="180" t="s">
        <v>177</v>
      </c>
      <c r="E1386" s="180">
        <v>15</v>
      </c>
      <c r="F1386" s="180">
        <v>2668</v>
      </c>
      <c r="G1386" s="180">
        <v>48</v>
      </c>
      <c r="H1386" s="180">
        <v>103</v>
      </c>
      <c r="I1386" s="180">
        <v>81217.100000000006</v>
      </c>
      <c r="J1386" s="180">
        <v>20111.82</v>
      </c>
      <c r="K1386" s="180">
        <v>2768.23</v>
      </c>
      <c r="L1386" s="180">
        <v>117417.38</v>
      </c>
    </row>
    <row r="1387" spans="1:12">
      <c r="A1387" s="180">
        <v>2008</v>
      </c>
      <c r="B1387" s="180" t="s">
        <v>175</v>
      </c>
      <c r="C1387" s="180" t="s">
        <v>37</v>
      </c>
      <c r="D1387" s="180" t="s">
        <v>177</v>
      </c>
      <c r="E1387" s="180">
        <v>20</v>
      </c>
      <c r="F1387" s="180">
        <v>2211</v>
      </c>
      <c r="G1387" s="180">
        <v>76</v>
      </c>
      <c r="H1387" s="180">
        <v>166</v>
      </c>
      <c r="I1387" s="180">
        <v>133599.95000000001</v>
      </c>
      <c r="J1387" s="180">
        <v>27454.23</v>
      </c>
      <c r="K1387" s="180">
        <v>16053.68</v>
      </c>
      <c r="L1387" s="180">
        <v>199928.93</v>
      </c>
    </row>
    <row r="1388" spans="1:12">
      <c r="A1388" s="180">
        <v>2008</v>
      </c>
      <c r="B1388" s="180" t="s">
        <v>175</v>
      </c>
      <c r="C1388" s="180" t="s">
        <v>37</v>
      </c>
      <c r="D1388" s="180" t="s">
        <v>177</v>
      </c>
      <c r="E1388" s="180">
        <v>25</v>
      </c>
      <c r="F1388" s="180">
        <v>2560</v>
      </c>
      <c r="G1388" s="180">
        <v>108</v>
      </c>
      <c r="H1388" s="180">
        <v>323</v>
      </c>
      <c r="I1388" s="180">
        <v>231519.1</v>
      </c>
      <c r="J1388" s="180">
        <v>66000.72</v>
      </c>
      <c r="K1388" s="180">
        <v>14678.5</v>
      </c>
      <c r="L1388" s="180">
        <v>370578.07</v>
      </c>
    </row>
    <row r="1389" spans="1:12">
      <c r="A1389" s="180">
        <v>2008</v>
      </c>
      <c r="B1389" s="180" t="s">
        <v>175</v>
      </c>
      <c r="C1389" s="180" t="s">
        <v>37</v>
      </c>
      <c r="D1389" s="180" t="s">
        <v>177</v>
      </c>
      <c r="E1389" s="180">
        <v>30</v>
      </c>
      <c r="F1389" s="180">
        <v>3143</v>
      </c>
      <c r="G1389" s="180">
        <v>175</v>
      </c>
      <c r="H1389" s="180">
        <v>482</v>
      </c>
      <c r="I1389" s="180">
        <v>387023.51</v>
      </c>
      <c r="J1389" s="180">
        <v>84011.85</v>
      </c>
      <c r="K1389" s="180">
        <v>11370.15</v>
      </c>
      <c r="L1389" s="180">
        <v>531154.9</v>
      </c>
    </row>
    <row r="1390" spans="1:12">
      <c r="A1390" s="180">
        <v>2008</v>
      </c>
      <c r="B1390" s="180" t="s">
        <v>175</v>
      </c>
      <c r="C1390" s="180" t="s">
        <v>37</v>
      </c>
      <c r="D1390" s="180" t="s">
        <v>177</v>
      </c>
      <c r="E1390" s="180">
        <v>35</v>
      </c>
      <c r="F1390" s="180">
        <v>3445</v>
      </c>
      <c r="G1390" s="180">
        <v>188</v>
      </c>
      <c r="H1390" s="180">
        <v>456</v>
      </c>
      <c r="I1390" s="180">
        <v>354349.2</v>
      </c>
      <c r="J1390" s="180">
        <v>80328.56</v>
      </c>
      <c r="K1390" s="180">
        <v>35480.11</v>
      </c>
      <c r="L1390" s="180">
        <v>521697.47</v>
      </c>
    </row>
    <row r="1391" spans="1:12">
      <c r="A1391" s="180">
        <v>2008</v>
      </c>
      <c r="B1391" s="180" t="s">
        <v>175</v>
      </c>
      <c r="C1391" s="180" t="s">
        <v>37</v>
      </c>
      <c r="D1391" s="180" t="s">
        <v>177</v>
      </c>
      <c r="E1391" s="180">
        <v>40</v>
      </c>
      <c r="F1391" s="180">
        <v>3180</v>
      </c>
      <c r="G1391" s="180">
        <v>150</v>
      </c>
      <c r="H1391" s="180">
        <v>400</v>
      </c>
      <c r="I1391" s="180">
        <v>288811.2</v>
      </c>
      <c r="J1391" s="180">
        <v>70655.97</v>
      </c>
      <c r="K1391" s="180">
        <v>29595.54</v>
      </c>
      <c r="L1391" s="180">
        <v>463091.14</v>
      </c>
    </row>
    <row r="1392" spans="1:12">
      <c r="A1392" s="180">
        <v>2008</v>
      </c>
      <c r="B1392" s="180" t="s">
        <v>175</v>
      </c>
      <c r="C1392" s="180" t="s">
        <v>37</v>
      </c>
      <c r="D1392" s="180" t="s">
        <v>177</v>
      </c>
      <c r="E1392" s="180">
        <v>45</v>
      </c>
      <c r="F1392" s="180">
        <v>3457</v>
      </c>
      <c r="G1392" s="180">
        <v>162</v>
      </c>
      <c r="H1392" s="180">
        <v>278</v>
      </c>
      <c r="I1392" s="180">
        <v>209739.42</v>
      </c>
      <c r="J1392" s="180">
        <v>69248.42</v>
      </c>
      <c r="K1392" s="180">
        <v>77355.820000000007</v>
      </c>
      <c r="L1392" s="180">
        <v>427816.75</v>
      </c>
    </row>
    <row r="1393" spans="1:12">
      <c r="A1393" s="180">
        <v>2008</v>
      </c>
      <c r="B1393" s="180" t="s">
        <v>175</v>
      </c>
      <c r="C1393" s="180" t="s">
        <v>37</v>
      </c>
      <c r="D1393" s="180" t="s">
        <v>177</v>
      </c>
      <c r="E1393" s="180">
        <v>50</v>
      </c>
      <c r="F1393" s="180">
        <v>3244</v>
      </c>
      <c r="G1393" s="180">
        <v>179</v>
      </c>
      <c r="H1393" s="180">
        <v>450</v>
      </c>
      <c r="I1393" s="180">
        <v>328773.53999999998</v>
      </c>
      <c r="J1393" s="180">
        <v>85178.71</v>
      </c>
      <c r="K1393" s="180">
        <v>74234.399999999994</v>
      </c>
      <c r="L1393" s="180">
        <v>584633.06999999995</v>
      </c>
    </row>
    <row r="1394" spans="1:12">
      <c r="A1394" s="180">
        <v>2008</v>
      </c>
      <c r="B1394" s="180" t="s">
        <v>175</v>
      </c>
      <c r="C1394" s="180" t="s">
        <v>37</v>
      </c>
      <c r="D1394" s="180" t="s">
        <v>177</v>
      </c>
      <c r="E1394" s="180">
        <v>55</v>
      </c>
      <c r="F1394" s="180">
        <v>2639</v>
      </c>
      <c r="G1394" s="180">
        <v>183</v>
      </c>
      <c r="H1394" s="180">
        <v>297</v>
      </c>
      <c r="I1394" s="180">
        <v>254916.25</v>
      </c>
      <c r="J1394" s="180">
        <v>78770.5</v>
      </c>
      <c r="K1394" s="180">
        <v>70693.31</v>
      </c>
      <c r="L1394" s="180">
        <v>457394.86</v>
      </c>
    </row>
    <row r="1395" spans="1:12">
      <c r="A1395" s="180">
        <v>2008</v>
      </c>
      <c r="B1395" s="180" t="s">
        <v>175</v>
      </c>
      <c r="C1395" s="180" t="s">
        <v>37</v>
      </c>
      <c r="D1395" s="180" t="s">
        <v>177</v>
      </c>
      <c r="E1395" s="180">
        <v>60</v>
      </c>
      <c r="F1395" s="180">
        <v>1719</v>
      </c>
      <c r="G1395" s="180">
        <v>118</v>
      </c>
      <c r="H1395" s="180">
        <v>334</v>
      </c>
      <c r="I1395" s="180">
        <v>248029.85</v>
      </c>
      <c r="J1395" s="180">
        <v>55845.35</v>
      </c>
      <c r="K1395" s="180">
        <v>108758.54</v>
      </c>
      <c r="L1395" s="180">
        <v>455524.95</v>
      </c>
    </row>
    <row r="1396" spans="1:12">
      <c r="A1396" s="180">
        <v>2008</v>
      </c>
      <c r="B1396" s="180" t="s">
        <v>175</v>
      </c>
      <c r="C1396" s="180" t="s">
        <v>37</v>
      </c>
      <c r="D1396" s="180" t="s">
        <v>177</v>
      </c>
      <c r="E1396" s="180">
        <v>65</v>
      </c>
      <c r="F1396" s="180">
        <v>840</v>
      </c>
      <c r="G1396" s="180">
        <v>88</v>
      </c>
      <c r="H1396" s="180">
        <v>174</v>
      </c>
      <c r="I1396" s="180">
        <v>127445.65</v>
      </c>
      <c r="J1396" s="180">
        <v>36736.21</v>
      </c>
      <c r="K1396" s="180">
        <v>28340</v>
      </c>
      <c r="L1396" s="180">
        <v>215895.67999999999</v>
      </c>
    </row>
    <row r="1397" spans="1:12">
      <c r="A1397" s="180">
        <v>2008</v>
      </c>
      <c r="B1397" s="180" t="s">
        <v>175</v>
      </c>
      <c r="C1397" s="180" t="s">
        <v>37</v>
      </c>
      <c r="D1397" s="180" t="s">
        <v>177</v>
      </c>
      <c r="E1397" s="180">
        <v>70</v>
      </c>
      <c r="F1397" s="180">
        <v>396</v>
      </c>
      <c r="G1397" s="180">
        <v>37</v>
      </c>
      <c r="H1397" s="180">
        <v>90</v>
      </c>
      <c r="I1397" s="180">
        <v>73272</v>
      </c>
      <c r="J1397" s="180">
        <v>23673.79</v>
      </c>
      <c r="K1397" s="180">
        <v>15949.75</v>
      </c>
      <c r="L1397" s="180">
        <v>126236.8</v>
      </c>
    </row>
    <row r="1398" spans="1:12">
      <c r="A1398" s="180">
        <v>2008</v>
      </c>
      <c r="B1398" s="180" t="s">
        <v>175</v>
      </c>
      <c r="C1398" s="180" t="s">
        <v>37</v>
      </c>
      <c r="D1398" s="180" t="s">
        <v>177</v>
      </c>
      <c r="E1398" s="180">
        <v>75</v>
      </c>
      <c r="F1398" s="180">
        <v>224</v>
      </c>
      <c r="G1398" s="180">
        <v>33</v>
      </c>
      <c r="H1398" s="180">
        <v>167</v>
      </c>
      <c r="I1398" s="180">
        <v>43592</v>
      </c>
      <c r="J1398" s="180">
        <v>16517.05</v>
      </c>
      <c r="K1398" s="180">
        <v>6521</v>
      </c>
      <c r="L1398" s="180">
        <v>71255.899999999994</v>
      </c>
    </row>
    <row r="1399" spans="1:12">
      <c r="A1399" s="180">
        <v>2008</v>
      </c>
      <c r="B1399" s="180" t="s">
        <v>175</v>
      </c>
      <c r="C1399" s="180" t="s">
        <v>37</v>
      </c>
      <c r="D1399" s="180" t="s">
        <v>177</v>
      </c>
      <c r="E1399" s="180">
        <v>80</v>
      </c>
      <c r="F1399" s="180">
        <v>121</v>
      </c>
      <c r="G1399" s="180">
        <v>22</v>
      </c>
      <c r="H1399" s="180">
        <v>98</v>
      </c>
      <c r="I1399" s="180">
        <v>67167</v>
      </c>
      <c r="J1399" s="180">
        <v>8273.5499999999993</v>
      </c>
      <c r="K1399" s="180">
        <v>22552</v>
      </c>
      <c r="L1399" s="180">
        <v>101840.45</v>
      </c>
    </row>
    <row r="1400" spans="1:12">
      <c r="A1400" s="180">
        <v>2008</v>
      </c>
      <c r="B1400" s="180" t="s">
        <v>175</v>
      </c>
      <c r="C1400" s="180" t="s">
        <v>37</v>
      </c>
      <c r="D1400" s="180" t="s">
        <v>177</v>
      </c>
      <c r="E1400" s="180">
        <v>85</v>
      </c>
      <c r="F1400" s="180">
        <v>57</v>
      </c>
      <c r="G1400" s="180">
        <v>4</v>
      </c>
      <c r="H1400" s="180">
        <v>21</v>
      </c>
      <c r="I1400" s="180">
        <v>9032</v>
      </c>
      <c r="J1400" s="180">
        <v>3551.5</v>
      </c>
      <c r="K1400" s="180">
        <v>0</v>
      </c>
      <c r="L1400" s="180">
        <v>13411.15</v>
      </c>
    </row>
    <row r="1401" spans="1:12">
      <c r="A1401" s="180">
        <v>2008</v>
      </c>
      <c r="B1401" s="180" t="s">
        <v>175</v>
      </c>
      <c r="C1401" s="180" t="s">
        <v>37</v>
      </c>
      <c r="D1401" s="180" t="s">
        <v>177</v>
      </c>
      <c r="E1401" s="180">
        <v>90</v>
      </c>
      <c r="F1401" s="180">
        <v>18</v>
      </c>
      <c r="G1401" s="180">
        <v>1</v>
      </c>
      <c r="H1401" s="180">
        <v>8</v>
      </c>
      <c r="I1401" s="180">
        <v>3585</v>
      </c>
      <c r="J1401" s="180">
        <v>315.35000000000002</v>
      </c>
      <c r="K1401" s="180">
        <v>0</v>
      </c>
      <c r="L1401" s="180">
        <v>3900.35</v>
      </c>
    </row>
    <row r="1402" spans="1:12">
      <c r="A1402" s="180">
        <v>2008</v>
      </c>
      <c r="B1402" s="180" t="s">
        <v>175</v>
      </c>
      <c r="C1402" s="180" t="s">
        <v>37</v>
      </c>
      <c r="D1402" s="180" t="s">
        <v>177</v>
      </c>
      <c r="E1402" s="180">
        <v>95</v>
      </c>
      <c r="F1402" s="180">
        <v>5</v>
      </c>
      <c r="G1402" s="180">
        <v>0</v>
      </c>
      <c r="H1402" s="180">
        <v>0</v>
      </c>
      <c r="I1402" s="180">
        <v>0</v>
      </c>
      <c r="J1402" s="180">
        <v>0</v>
      </c>
      <c r="K1402" s="180">
        <v>0</v>
      </c>
      <c r="L1402" s="180">
        <v>0</v>
      </c>
    </row>
    <row r="1403" spans="1:12">
      <c r="A1403" s="180">
        <v>2008</v>
      </c>
      <c r="B1403" s="180" t="s">
        <v>178</v>
      </c>
      <c r="C1403" s="180" t="s">
        <v>31</v>
      </c>
      <c r="D1403" s="180" t="s">
        <v>176</v>
      </c>
      <c r="E1403" s="180">
        <v>0</v>
      </c>
      <c r="F1403" s="180">
        <v>101086</v>
      </c>
      <c r="G1403" s="180">
        <v>5419</v>
      </c>
      <c r="H1403" s="180">
        <v>14874</v>
      </c>
      <c r="I1403" s="180">
        <v>6882638.6600000001</v>
      </c>
      <c r="J1403" s="180">
        <v>1116721.53</v>
      </c>
      <c r="K1403" s="180">
        <v>146281.76</v>
      </c>
      <c r="L1403" s="180">
        <v>9499789.4700000007</v>
      </c>
    </row>
    <row r="1404" spans="1:12">
      <c r="A1404" s="180">
        <v>2008</v>
      </c>
      <c r="B1404" s="180" t="s">
        <v>178</v>
      </c>
      <c r="C1404" s="180" t="s">
        <v>31</v>
      </c>
      <c r="D1404" s="180" t="s">
        <v>176</v>
      </c>
      <c r="E1404" s="180">
        <v>5</v>
      </c>
      <c r="F1404" s="180">
        <v>103866</v>
      </c>
      <c r="G1404" s="180">
        <v>1971</v>
      </c>
      <c r="H1404" s="180">
        <v>3003</v>
      </c>
      <c r="I1404" s="180">
        <v>1731408.1</v>
      </c>
      <c r="J1404" s="180">
        <v>397112.16</v>
      </c>
      <c r="K1404" s="180">
        <v>134847.89000000001</v>
      </c>
      <c r="L1404" s="180">
        <v>2888103.5</v>
      </c>
    </row>
    <row r="1405" spans="1:12">
      <c r="A1405" s="180">
        <v>2008</v>
      </c>
      <c r="B1405" s="180" t="s">
        <v>178</v>
      </c>
      <c r="C1405" s="180" t="s">
        <v>31</v>
      </c>
      <c r="D1405" s="180" t="s">
        <v>176</v>
      </c>
      <c r="E1405" s="180">
        <v>10</v>
      </c>
      <c r="F1405" s="180">
        <v>107268</v>
      </c>
      <c r="G1405" s="180">
        <v>1519</v>
      </c>
      <c r="H1405" s="180">
        <v>2993</v>
      </c>
      <c r="I1405" s="180">
        <v>1600963.93</v>
      </c>
      <c r="J1405" s="180">
        <v>412314.5</v>
      </c>
      <c r="K1405" s="180">
        <v>241951.71</v>
      </c>
      <c r="L1405" s="180">
        <v>2728917.71</v>
      </c>
    </row>
    <row r="1406" spans="1:12">
      <c r="A1406" s="180">
        <v>2008</v>
      </c>
      <c r="B1406" s="180" t="s">
        <v>178</v>
      </c>
      <c r="C1406" s="180" t="s">
        <v>31</v>
      </c>
      <c r="D1406" s="180" t="s">
        <v>176</v>
      </c>
      <c r="E1406" s="180">
        <v>15</v>
      </c>
      <c r="F1406" s="180">
        <v>115575</v>
      </c>
      <c r="G1406" s="180">
        <v>3044</v>
      </c>
      <c r="H1406" s="180">
        <v>5502</v>
      </c>
      <c r="I1406" s="180">
        <v>3991882.15</v>
      </c>
      <c r="J1406" s="180">
        <v>843796.13</v>
      </c>
      <c r="K1406" s="180">
        <v>698976.47</v>
      </c>
      <c r="L1406" s="180">
        <v>6917316.3899999997</v>
      </c>
    </row>
    <row r="1407" spans="1:12">
      <c r="A1407" s="180">
        <v>2008</v>
      </c>
      <c r="B1407" s="180" t="s">
        <v>178</v>
      </c>
      <c r="C1407" s="180" t="s">
        <v>31</v>
      </c>
      <c r="D1407" s="180" t="s">
        <v>176</v>
      </c>
      <c r="E1407" s="180">
        <v>20</v>
      </c>
      <c r="F1407" s="180">
        <v>84335</v>
      </c>
      <c r="G1407" s="180">
        <v>2614</v>
      </c>
      <c r="H1407" s="180">
        <v>4843</v>
      </c>
      <c r="I1407" s="180">
        <v>3447233.64</v>
      </c>
      <c r="J1407" s="180">
        <v>690646.71</v>
      </c>
      <c r="K1407" s="180">
        <v>794877.43999999994</v>
      </c>
      <c r="L1407" s="180">
        <v>6208167.9000000004</v>
      </c>
    </row>
    <row r="1408" spans="1:12">
      <c r="A1408" s="180">
        <v>2008</v>
      </c>
      <c r="B1408" s="180" t="s">
        <v>178</v>
      </c>
      <c r="C1408" s="180" t="s">
        <v>31</v>
      </c>
      <c r="D1408" s="180" t="s">
        <v>176</v>
      </c>
      <c r="E1408" s="180">
        <v>25</v>
      </c>
      <c r="F1408" s="180">
        <v>76394</v>
      </c>
      <c r="G1408" s="180">
        <v>2063</v>
      </c>
      <c r="H1408" s="180">
        <v>4196</v>
      </c>
      <c r="I1408" s="180">
        <v>2823116.13</v>
      </c>
      <c r="J1408" s="180">
        <v>617509.79</v>
      </c>
      <c r="K1408" s="180">
        <v>448333.34</v>
      </c>
      <c r="L1408" s="180">
        <v>5042559.8099999996</v>
      </c>
    </row>
    <row r="1409" spans="1:12">
      <c r="A1409" s="180">
        <v>2008</v>
      </c>
      <c r="B1409" s="180" t="s">
        <v>178</v>
      </c>
      <c r="C1409" s="180" t="s">
        <v>31</v>
      </c>
      <c r="D1409" s="180" t="s">
        <v>176</v>
      </c>
      <c r="E1409" s="180">
        <v>30</v>
      </c>
      <c r="F1409" s="180">
        <v>106533</v>
      </c>
      <c r="G1409" s="180">
        <v>2687</v>
      </c>
      <c r="H1409" s="180">
        <v>5190</v>
      </c>
      <c r="I1409" s="180">
        <v>3605815.4</v>
      </c>
      <c r="J1409" s="180">
        <v>871501.02</v>
      </c>
      <c r="K1409" s="180">
        <v>594947.56000000006</v>
      </c>
      <c r="L1409" s="180">
        <v>6640310.9699999997</v>
      </c>
    </row>
    <row r="1410" spans="1:12">
      <c r="A1410" s="180">
        <v>2008</v>
      </c>
      <c r="B1410" s="180" t="s">
        <v>178</v>
      </c>
      <c r="C1410" s="180" t="s">
        <v>31</v>
      </c>
      <c r="D1410" s="180" t="s">
        <v>176</v>
      </c>
      <c r="E1410" s="180">
        <v>35</v>
      </c>
      <c r="F1410" s="180">
        <v>122844</v>
      </c>
      <c r="G1410" s="180">
        <v>4130</v>
      </c>
      <c r="H1410" s="180">
        <v>7429</v>
      </c>
      <c r="I1410" s="180">
        <v>5056280.25</v>
      </c>
      <c r="J1410" s="180">
        <v>1255099.2</v>
      </c>
      <c r="K1410" s="180">
        <v>921566.03</v>
      </c>
      <c r="L1410" s="180">
        <v>9303099.2599999998</v>
      </c>
    </row>
    <row r="1411" spans="1:12">
      <c r="A1411" s="180">
        <v>2008</v>
      </c>
      <c r="B1411" s="180" t="s">
        <v>178</v>
      </c>
      <c r="C1411" s="180" t="s">
        <v>31</v>
      </c>
      <c r="D1411" s="180" t="s">
        <v>176</v>
      </c>
      <c r="E1411" s="180">
        <v>40</v>
      </c>
      <c r="F1411" s="180">
        <v>119631</v>
      </c>
      <c r="G1411" s="180">
        <v>5229</v>
      </c>
      <c r="H1411" s="180">
        <v>9642</v>
      </c>
      <c r="I1411" s="180">
        <v>6233428.5199999996</v>
      </c>
      <c r="J1411" s="180">
        <v>1506214.65</v>
      </c>
      <c r="K1411" s="180">
        <v>1114450.92</v>
      </c>
      <c r="L1411" s="180">
        <v>11071025.439999999</v>
      </c>
    </row>
    <row r="1412" spans="1:12">
      <c r="A1412" s="180">
        <v>2008</v>
      </c>
      <c r="B1412" s="180" t="s">
        <v>178</v>
      </c>
      <c r="C1412" s="180" t="s">
        <v>31</v>
      </c>
      <c r="D1412" s="180" t="s">
        <v>176</v>
      </c>
      <c r="E1412" s="180">
        <v>45</v>
      </c>
      <c r="F1412" s="180">
        <v>131581</v>
      </c>
      <c r="G1412" s="180">
        <v>6344</v>
      </c>
      <c r="H1412" s="180">
        <v>12410</v>
      </c>
      <c r="I1412" s="180">
        <v>8942830.25</v>
      </c>
      <c r="J1412" s="180">
        <v>2218209.17</v>
      </c>
      <c r="K1412" s="180">
        <v>1928459.16</v>
      </c>
      <c r="L1412" s="180">
        <v>15828990.9</v>
      </c>
    </row>
    <row r="1413" spans="1:12">
      <c r="A1413" s="180">
        <v>2008</v>
      </c>
      <c r="B1413" s="180" t="s">
        <v>178</v>
      </c>
      <c r="C1413" s="180" t="s">
        <v>31</v>
      </c>
      <c r="D1413" s="180" t="s">
        <v>176</v>
      </c>
      <c r="E1413" s="180">
        <v>50</v>
      </c>
      <c r="F1413" s="180">
        <v>127759</v>
      </c>
      <c r="G1413" s="180">
        <v>8210</v>
      </c>
      <c r="H1413" s="180">
        <v>15490</v>
      </c>
      <c r="I1413" s="180">
        <v>12291281.359999999</v>
      </c>
      <c r="J1413" s="180">
        <v>3060936.41</v>
      </c>
      <c r="K1413" s="180">
        <v>3205717.3</v>
      </c>
      <c r="L1413" s="180">
        <v>22001015.48</v>
      </c>
    </row>
    <row r="1414" spans="1:12">
      <c r="A1414" s="180">
        <v>2008</v>
      </c>
      <c r="B1414" s="180" t="s">
        <v>178</v>
      </c>
      <c r="C1414" s="180" t="s">
        <v>31</v>
      </c>
      <c r="D1414" s="180" t="s">
        <v>176</v>
      </c>
      <c r="E1414" s="180">
        <v>55</v>
      </c>
      <c r="F1414" s="180">
        <v>123550</v>
      </c>
      <c r="G1414" s="180">
        <v>11545</v>
      </c>
      <c r="H1414" s="180">
        <v>23894</v>
      </c>
      <c r="I1414" s="180">
        <v>18632981.109999999</v>
      </c>
      <c r="J1414" s="180">
        <v>4537238.29</v>
      </c>
      <c r="K1414" s="180">
        <v>5921321.9299999997</v>
      </c>
      <c r="L1414" s="180">
        <v>33916034.509999998</v>
      </c>
    </row>
    <row r="1415" spans="1:12">
      <c r="A1415" s="180">
        <v>2008</v>
      </c>
      <c r="B1415" s="180" t="s">
        <v>178</v>
      </c>
      <c r="C1415" s="180" t="s">
        <v>31</v>
      </c>
      <c r="D1415" s="180" t="s">
        <v>176</v>
      </c>
      <c r="E1415" s="180">
        <v>60</v>
      </c>
      <c r="F1415" s="180">
        <v>110462</v>
      </c>
      <c r="G1415" s="180">
        <v>13389</v>
      </c>
      <c r="H1415" s="180">
        <v>31083</v>
      </c>
      <c r="I1415" s="180">
        <v>24378237.739999998</v>
      </c>
      <c r="J1415" s="180">
        <v>5459307.7000000002</v>
      </c>
      <c r="K1415" s="180">
        <v>6841754.1299999999</v>
      </c>
      <c r="L1415" s="180">
        <v>42162757.700000003</v>
      </c>
    </row>
    <row r="1416" spans="1:12">
      <c r="A1416" s="180">
        <v>2008</v>
      </c>
      <c r="B1416" s="180" t="s">
        <v>178</v>
      </c>
      <c r="C1416" s="180" t="s">
        <v>31</v>
      </c>
      <c r="D1416" s="180" t="s">
        <v>176</v>
      </c>
      <c r="E1416" s="180">
        <v>65</v>
      </c>
      <c r="F1416" s="180">
        <v>75612</v>
      </c>
      <c r="G1416" s="180">
        <v>13113</v>
      </c>
      <c r="H1416" s="180">
        <v>31315</v>
      </c>
      <c r="I1416" s="180">
        <v>24981326.039999999</v>
      </c>
      <c r="J1416" s="180">
        <v>5575278.7000000002</v>
      </c>
      <c r="K1416" s="180">
        <v>7837830.2000000002</v>
      </c>
      <c r="L1416" s="180">
        <v>43250234.640000001</v>
      </c>
    </row>
    <row r="1417" spans="1:12">
      <c r="A1417" s="180">
        <v>2008</v>
      </c>
      <c r="B1417" s="180" t="s">
        <v>178</v>
      </c>
      <c r="C1417" s="180" t="s">
        <v>31</v>
      </c>
      <c r="D1417" s="180" t="s">
        <v>176</v>
      </c>
      <c r="E1417" s="180">
        <v>70</v>
      </c>
      <c r="F1417" s="180">
        <v>53252</v>
      </c>
      <c r="G1417" s="180">
        <v>11941</v>
      </c>
      <c r="H1417" s="180">
        <v>35365</v>
      </c>
      <c r="I1417" s="180">
        <v>24325754.190000001</v>
      </c>
      <c r="J1417" s="180">
        <v>5318635.6900000004</v>
      </c>
      <c r="K1417" s="180">
        <v>7646766.21</v>
      </c>
      <c r="L1417" s="180">
        <v>41075798.979999997</v>
      </c>
    </row>
    <row r="1418" spans="1:12">
      <c r="A1418" s="180">
        <v>2008</v>
      </c>
      <c r="B1418" s="180" t="s">
        <v>178</v>
      </c>
      <c r="C1418" s="180" t="s">
        <v>31</v>
      </c>
      <c r="D1418" s="180" t="s">
        <v>176</v>
      </c>
      <c r="E1418" s="180">
        <v>75</v>
      </c>
      <c r="F1418" s="180">
        <v>39542</v>
      </c>
      <c r="G1418" s="180">
        <v>11560</v>
      </c>
      <c r="H1418" s="180">
        <v>38276</v>
      </c>
      <c r="I1418" s="180">
        <v>24239261.91</v>
      </c>
      <c r="J1418" s="180">
        <v>4994750.2699999996</v>
      </c>
      <c r="K1418" s="180">
        <v>7272404.7699999996</v>
      </c>
      <c r="L1418" s="180">
        <v>39419727.119999997</v>
      </c>
    </row>
    <row r="1419" spans="1:12">
      <c r="A1419" s="180">
        <v>2008</v>
      </c>
      <c r="B1419" s="180" t="s">
        <v>178</v>
      </c>
      <c r="C1419" s="180" t="s">
        <v>31</v>
      </c>
      <c r="D1419" s="180" t="s">
        <v>176</v>
      </c>
      <c r="E1419" s="180">
        <v>80</v>
      </c>
      <c r="F1419" s="180">
        <v>24550</v>
      </c>
      <c r="G1419" s="180">
        <v>7712</v>
      </c>
      <c r="H1419" s="180">
        <v>30992</v>
      </c>
      <c r="I1419" s="180">
        <v>17350919.670000002</v>
      </c>
      <c r="J1419" s="180">
        <v>3137111.27</v>
      </c>
      <c r="K1419" s="180">
        <v>3936012.92</v>
      </c>
      <c r="L1419" s="180">
        <v>26114120.969999999</v>
      </c>
    </row>
    <row r="1420" spans="1:12">
      <c r="A1420" s="180">
        <v>2008</v>
      </c>
      <c r="B1420" s="180" t="s">
        <v>178</v>
      </c>
      <c r="C1420" s="180" t="s">
        <v>31</v>
      </c>
      <c r="D1420" s="180" t="s">
        <v>176</v>
      </c>
      <c r="E1420" s="180">
        <v>85</v>
      </c>
      <c r="F1420" s="180">
        <v>7762</v>
      </c>
      <c r="G1420" s="180">
        <v>2426</v>
      </c>
      <c r="H1420" s="180">
        <v>13658</v>
      </c>
      <c r="I1420" s="180">
        <v>6635813.5999999996</v>
      </c>
      <c r="J1420" s="180">
        <v>948090.45</v>
      </c>
      <c r="K1420" s="180">
        <v>1048328.84</v>
      </c>
      <c r="L1420" s="180">
        <v>9169581.5500000007</v>
      </c>
    </row>
    <row r="1421" spans="1:12">
      <c r="A1421" s="180">
        <v>2008</v>
      </c>
      <c r="B1421" s="180" t="s">
        <v>178</v>
      </c>
      <c r="C1421" s="180" t="s">
        <v>31</v>
      </c>
      <c r="D1421" s="180" t="s">
        <v>176</v>
      </c>
      <c r="E1421" s="180">
        <v>90</v>
      </c>
      <c r="F1421" s="180">
        <v>2440</v>
      </c>
      <c r="G1421" s="180">
        <v>652</v>
      </c>
      <c r="H1421" s="180">
        <v>5318</v>
      </c>
      <c r="I1421" s="180">
        <v>2259672.42</v>
      </c>
      <c r="J1421" s="180">
        <v>260476.04</v>
      </c>
      <c r="K1421" s="180">
        <v>176141.11</v>
      </c>
      <c r="L1421" s="180">
        <v>2830002.22</v>
      </c>
    </row>
    <row r="1422" spans="1:12">
      <c r="A1422" s="180">
        <v>2008</v>
      </c>
      <c r="B1422" s="180" t="s">
        <v>178</v>
      </c>
      <c r="C1422" s="180" t="s">
        <v>31</v>
      </c>
      <c r="D1422" s="180" t="s">
        <v>176</v>
      </c>
      <c r="E1422" s="180">
        <v>95</v>
      </c>
      <c r="F1422" s="180">
        <v>516</v>
      </c>
      <c r="G1422" s="180">
        <v>120</v>
      </c>
      <c r="H1422" s="180">
        <v>1312</v>
      </c>
      <c r="I1422" s="180">
        <v>510693.79</v>
      </c>
      <c r="J1422" s="180">
        <v>48831.66</v>
      </c>
      <c r="K1422" s="180">
        <v>1864.68</v>
      </c>
      <c r="L1422" s="180">
        <v>586145.51</v>
      </c>
    </row>
    <row r="1423" spans="1:12">
      <c r="A1423" s="180">
        <v>2008</v>
      </c>
      <c r="B1423" s="180" t="s">
        <v>178</v>
      </c>
      <c r="C1423" s="180" t="s">
        <v>31</v>
      </c>
      <c r="D1423" s="180" t="s">
        <v>177</v>
      </c>
      <c r="E1423" s="180">
        <v>0</v>
      </c>
      <c r="F1423" s="180">
        <v>94869</v>
      </c>
      <c r="G1423" s="180">
        <v>3743</v>
      </c>
      <c r="H1423" s="180">
        <v>11913</v>
      </c>
      <c r="I1423" s="180">
        <v>5335605.0999999996</v>
      </c>
      <c r="J1423" s="180">
        <v>787037.64</v>
      </c>
      <c r="K1423" s="180">
        <v>143845.18</v>
      </c>
      <c r="L1423" s="180">
        <v>7122454.6600000001</v>
      </c>
    </row>
    <row r="1424" spans="1:12">
      <c r="A1424" s="180">
        <v>2008</v>
      </c>
      <c r="B1424" s="180" t="s">
        <v>178</v>
      </c>
      <c r="C1424" s="180" t="s">
        <v>31</v>
      </c>
      <c r="D1424" s="180" t="s">
        <v>177</v>
      </c>
      <c r="E1424" s="180">
        <v>5</v>
      </c>
      <c r="F1424" s="180">
        <v>97199</v>
      </c>
      <c r="G1424" s="180">
        <v>1562</v>
      </c>
      <c r="H1424" s="180">
        <v>2500</v>
      </c>
      <c r="I1424" s="180">
        <v>1422100.52</v>
      </c>
      <c r="J1424" s="180">
        <v>304461.01</v>
      </c>
      <c r="K1424" s="180">
        <v>210303.74</v>
      </c>
      <c r="L1424" s="180">
        <v>2392278.66</v>
      </c>
    </row>
    <row r="1425" spans="1:12">
      <c r="A1425" s="180">
        <v>2008</v>
      </c>
      <c r="B1425" s="180" t="s">
        <v>178</v>
      </c>
      <c r="C1425" s="180" t="s">
        <v>31</v>
      </c>
      <c r="D1425" s="180" t="s">
        <v>177</v>
      </c>
      <c r="E1425" s="180">
        <v>10</v>
      </c>
      <c r="F1425" s="180">
        <v>101888</v>
      </c>
      <c r="G1425" s="180">
        <v>1437</v>
      </c>
      <c r="H1425" s="180">
        <v>3043</v>
      </c>
      <c r="I1425" s="180">
        <v>1578398.27</v>
      </c>
      <c r="J1425" s="180">
        <v>322718.92</v>
      </c>
      <c r="K1425" s="180">
        <v>196230.66</v>
      </c>
      <c r="L1425" s="180">
        <v>2512466.7599999998</v>
      </c>
    </row>
    <row r="1426" spans="1:12">
      <c r="A1426" s="180">
        <v>2008</v>
      </c>
      <c r="B1426" s="180" t="s">
        <v>178</v>
      </c>
      <c r="C1426" s="180" t="s">
        <v>31</v>
      </c>
      <c r="D1426" s="180" t="s">
        <v>177</v>
      </c>
      <c r="E1426" s="180">
        <v>15</v>
      </c>
      <c r="F1426" s="180">
        <v>109806</v>
      </c>
      <c r="G1426" s="180">
        <v>3301</v>
      </c>
      <c r="H1426" s="180">
        <v>8108</v>
      </c>
      <c r="I1426" s="180">
        <v>4928897.53</v>
      </c>
      <c r="J1426" s="180">
        <v>764015.63</v>
      </c>
      <c r="K1426" s="180">
        <v>486443.03</v>
      </c>
      <c r="L1426" s="180">
        <v>7361934.4100000001</v>
      </c>
    </row>
    <row r="1427" spans="1:12">
      <c r="A1427" s="180">
        <v>2008</v>
      </c>
      <c r="B1427" s="180" t="s">
        <v>178</v>
      </c>
      <c r="C1427" s="180" t="s">
        <v>31</v>
      </c>
      <c r="D1427" s="180" t="s">
        <v>177</v>
      </c>
      <c r="E1427" s="180">
        <v>20</v>
      </c>
      <c r="F1427" s="180">
        <v>89519</v>
      </c>
      <c r="G1427" s="180">
        <v>4150</v>
      </c>
      <c r="H1427" s="180">
        <v>9268</v>
      </c>
      <c r="I1427" s="180">
        <v>5924021.1900000004</v>
      </c>
      <c r="J1427" s="180">
        <v>1092557.1000000001</v>
      </c>
      <c r="K1427" s="180">
        <v>472307.74</v>
      </c>
      <c r="L1427" s="180">
        <v>9157887.6999999993</v>
      </c>
    </row>
    <row r="1428" spans="1:12">
      <c r="A1428" s="180">
        <v>2008</v>
      </c>
      <c r="B1428" s="180" t="s">
        <v>178</v>
      </c>
      <c r="C1428" s="180" t="s">
        <v>31</v>
      </c>
      <c r="D1428" s="180" t="s">
        <v>177</v>
      </c>
      <c r="E1428" s="180">
        <v>25</v>
      </c>
      <c r="F1428" s="180">
        <v>93821</v>
      </c>
      <c r="G1428" s="180">
        <v>5712</v>
      </c>
      <c r="H1428" s="180">
        <v>15710</v>
      </c>
      <c r="I1428" s="180">
        <v>10849682.91</v>
      </c>
      <c r="J1428" s="180">
        <v>2337919.42</v>
      </c>
      <c r="K1428" s="180">
        <v>729388.76</v>
      </c>
      <c r="L1428" s="180">
        <v>16745043.800000001</v>
      </c>
    </row>
    <row r="1429" spans="1:12">
      <c r="A1429" s="180">
        <v>2008</v>
      </c>
      <c r="B1429" s="180" t="s">
        <v>178</v>
      </c>
      <c r="C1429" s="180" t="s">
        <v>31</v>
      </c>
      <c r="D1429" s="180" t="s">
        <v>177</v>
      </c>
      <c r="E1429" s="180">
        <v>30</v>
      </c>
      <c r="F1429" s="180">
        <v>122248</v>
      </c>
      <c r="G1429" s="180">
        <v>10254</v>
      </c>
      <c r="H1429" s="180">
        <v>28408</v>
      </c>
      <c r="I1429" s="180">
        <v>21010302.559999999</v>
      </c>
      <c r="J1429" s="180">
        <v>4318745.3</v>
      </c>
      <c r="K1429" s="180">
        <v>775059.51</v>
      </c>
      <c r="L1429" s="180">
        <v>31798394.34</v>
      </c>
    </row>
    <row r="1430" spans="1:12">
      <c r="A1430" s="180">
        <v>2008</v>
      </c>
      <c r="B1430" s="180" t="s">
        <v>178</v>
      </c>
      <c r="C1430" s="180" t="s">
        <v>31</v>
      </c>
      <c r="D1430" s="180" t="s">
        <v>177</v>
      </c>
      <c r="E1430" s="180">
        <v>35</v>
      </c>
      <c r="F1430" s="180">
        <v>137298</v>
      </c>
      <c r="G1430" s="180">
        <v>10789</v>
      </c>
      <c r="H1430" s="180">
        <v>27561</v>
      </c>
      <c r="I1430" s="180">
        <v>20150771.489999998</v>
      </c>
      <c r="J1430" s="180">
        <v>4036162.07</v>
      </c>
      <c r="K1430" s="180">
        <v>1156149.6499999999</v>
      </c>
      <c r="L1430" s="180">
        <v>31335922.719999999</v>
      </c>
    </row>
    <row r="1431" spans="1:12">
      <c r="A1431" s="180">
        <v>2008</v>
      </c>
      <c r="B1431" s="180" t="s">
        <v>178</v>
      </c>
      <c r="C1431" s="180" t="s">
        <v>31</v>
      </c>
      <c r="D1431" s="180" t="s">
        <v>177</v>
      </c>
      <c r="E1431" s="180">
        <v>40</v>
      </c>
      <c r="F1431" s="180">
        <v>130074</v>
      </c>
      <c r="G1431" s="180">
        <v>8384</v>
      </c>
      <c r="H1431" s="180">
        <v>17709</v>
      </c>
      <c r="I1431" s="180">
        <v>12836989.82</v>
      </c>
      <c r="J1431" s="180">
        <v>2774369.19</v>
      </c>
      <c r="K1431" s="180">
        <v>1213979.3</v>
      </c>
      <c r="L1431" s="180">
        <v>21183139.440000001</v>
      </c>
    </row>
    <row r="1432" spans="1:12">
      <c r="A1432" s="180">
        <v>2008</v>
      </c>
      <c r="B1432" s="180" t="s">
        <v>178</v>
      </c>
      <c r="C1432" s="180" t="s">
        <v>31</v>
      </c>
      <c r="D1432" s="180" t="s">
        <v>177</v>
      </c>
      <c r="E1432" s="180">
        <v>45</v>
      </c>
      <c r="F1432" s="180">
        <v>140970</v>
      </c>
      <c r="G1432" s="180">
        <v>9384</v>
      </c>
      <c r="H1432" s="180">
        <v>19574</v>
      </c>
      <c r="I1432" s="180">
        <v>14012480.890000001</v>
      </c>
      <c r="J1432" s="180">
        <v>3193018.12</v>
      </c>
      <c r="K1432" s="180">
        <v>1655049.19</v>
      </c>
      <c r="L1432" s="180">
        <v>23228202.949999999</v>
      </c>
    </row>
    <row r="1433" spans="1:12">
      <c r="A1433" s="180">
        <v>2008</v>
      </c>
      <c r="B1433" s="180" t="s">
        <v>178</v>
      </c>
      <c r="C1433" s="180" t="s">
        <v>31</v>
      </c>
      <c r="D1433" s="180" t="s">
        <v>177</v>
      </c>
      <c r="E1433" s="180">
        <v>50</v>
      </c>
      <c r="F1433" s="180">
        <v>137476</v>
      </c>
      <c r="G1433" s="180">
        <v>10957</v>
      </c>
      <c r="H1433" s="180">
        <v>23318</v>
      </c>
      <c r="I1433" s="180">
        <v>16686175.43</v>
      </c>
      <c r="J1433" s="180">
        <v>3928747.25</v>
      </c>
      <c r="K1433" s="180">
        <v>3398188.3</v>
      </c>
      <c r="L1433" s="180">
        <v>28605091.850000001</v>
      </c>
    </row>
    <row r="1434" spans="1:12">
      <c r="A1434" s="180">
        <v>2008</v>
      </c>
      <c r="B1434" s="180" t="s">
        <v>178</v>
      </c>
      <c r="C1434" s="180" t="s">
        <v>31</v>
      </c>
      <c r="D1434" s="180" t="s">
        <v>177</v>
      </c>
      <c r="E1434" s="180">
        <v>55</v>
      </c>
      <c r="F1434" s="180">
        <v>130064</v>
      </c>
      <c r="G1434" s="180">
        <v>12413</v>
      </c>
      <c r="H1434" s="180">
        <v>27751</v>
      </c>
      <c r="I1434" s="180">
        <v>19418395.149999999</v>
      </c>
      <c r="J1434" s="180">
        <v>4430712.0199999996</v>
      </c>
      <c r="K1434" s="180">
        <v>4543197.59</v>
      </c>
      <c r="L1434" s="180">
        <v>33704180.520000003</v>
      </c>
    </row>
    <row r="1435" spans="1:12">
      <c r="A1435" s="180">
        <v>2008</v>
      </c>
      <c r="B1435" s="180" t="s">
        <v>178</v>
      </c>
      <c r="C1435" s="180" t="s">
        <v>31</v>
      </c>
      <c r="D1435" s="180" t="s">
        <v>177</v>
      </c>
      <c r="E1435" s="180">
        <v>60</v>
      </c>
      <c r="F1435" s="180">
        <v>112206</v>
      </c>
      <c r="G1435" s="180">
        <v>13817</v>
      </c>
      <c r="H1435" s="180">
        <v>32166</v>
      </c>
      <c r="I1435" s="180">
        <v>22499615.890000001</v>
      </c>
      <c r="J1435" s="180">
        <v>5014655.2</v>
      </c>
      <c r="K1435" s="180">
        <v>6289710.29</v>
      </c>
      <c r="L1435" s="180">
        <v>38812216.060000002</v>
      </c>
    </row>
    <row r="1436" spans="1:12">
      <c r="A1436" s="180">
        <v>2008</v>
      </c>
      <c r="B1436" s="180" t="s">
        <v>178</v>
      </c>
      <c r="C1436" s="180" t="s">
        <v>31</v>
      </c>
      <c r="D1436" s="180" t="s">
        <v>177</v>
      </c>
      <c r="E1436" s="180">
        <v>65</v>
      </c>
      <c r="F1436" s="180">
        <v>75149</v>
      </c>
      <c r="G1436" s="180">
        <v>12270</v>
      </c>
      <c r="H1436" s="180">
        <v>30750</v>
      </c>
      <c r="I1436" s="180">
        <v>21691056.100000001</v>
      </c>
      <c r="J1436" s="180">
        <v>4540826.74</v>
      </c>
      <c r="K1436" s="180">
        <v>6283912.6500000004</v>
      </c>
      <c r="L1436" s="180">
        <v>36658935.270000003</v>
      </c>
    </row>
    <row r="1437" spans="1:12">
      <c r="A1437" s="180">
        <v>2008</v>
      </c>
      <c r="B1437" s="180" t="s">
        <v>178</v>
      </c>
      <c r="C1437" s="180" t="s">
        <v>31</v>
      </c>
      <c r="D1437" s="180" t="s">
        <v>177</v>
      </c>
      <c r="E1437" s="180">
        <v>70</v>
      </c>
      <c r="F1437" s="180">
        <v>55460</v>
      </c>
      <c r="G1437" s="180">
        <v>11208</v>
      </c>
      <c r="H1437" s="180">
        <v>34750</v>
      </c>
      <c r="I1437" s="180">
        <v>22598037.140000001</v>
      </c>
      <c r="J1437" s="180">
        <v>4367647.62</v>
      </c>
      <c r="K1437" s="180">
        <v>6228595.54</v>
      </c>
      <c r="L1437" s="180">
        <v>36550513.380000003</v>
      </c>
    </row>
    <row r="1438" spans="1:12">
      <c r="A1438" s="180">
        <v>2008</v>
      </c>
      <c r="B1438" s="180" t="s">
        <v>178</v>
      </c>
      <c r="C1438" s="180" t="s">
        <v>31</v>
      </c>
      <c r="D1438" s="180" t="s">
        <v>177</v>
      </c>
      <c r="E1438" s="180">
        <v>75</v>
      </c>
      <c r="F1438" s="180">
        <v>44414</v>
      </c>
      <c r="G1438" s="180">
        <v>10584</v>
      </c>
      <c r="H1438" s="180">
        <v>38057</v>
      </c>
      <c r="I1438" s="180">
        <v>22718162.460000001</v>
      </c>
      <c r="J1438" s="180">
        <v>4273516.05</v>
      </c>
      <c r="K1438" s="180">
        <v>5442461.3700000001</v>
      </c>
      <c r="L1438" s="180">
        <v>35369568.329999998</v>
      </c>
    </row>
    <row r="1439" spans="1:12">
      <c r="A1439" s="180">
        <v>2008</v>
      </c>
      <c r="B1439" s="180" t="s">
        <v>178</v>
      </c>
      <c r="C1439" s="180" t="s">
        <v>31</v>
      </c>
      <c r="D1439" s="180" t="s">
        <v>177</v>
      </c>
      <c r="E1439" s="180">
        <v>80</v>
      </c>
      <c r="F1439" s="180">
        <v>33414</v>
      </c>
      <c r="G1439" s="180">
        <v>8286</v>
      </c>
      <c r="H1439" s="180">
        <v>40812</v>
      </c>
      <c r="I1439" s="180">
        <v>21212387.25</v>
      </c>
      <c r="J1439" s="180">
        <v>3227622.42</v>
      </c>
      <c r="K1439" s="180">
        <v>3708405.47</v>
      </c>
      <c r="L1439" s="180">
        <v>29964894.77</v>
      </c>
    </row>
    <row r="1440" spans="1:12">
      <c r="A1440" s="180">
        <v>2008</v>
      </c>
      <c r="B1440" s="180" t="s">
        <v>178</v>
      </c>
      <c r="C1440" s="180" t="s">
        <v>31</v>
      </c>
      <c r="D1440" s="180" t="s">
        <v>177</v>
      </c>
      <c r="E1440" s="180">
        <v>85</v>
      </c>
      <c r="F1440" s="180">
        <v>18414</v>
      </c>
      <c r="G1440" s="180">
        <v>4219</v>
      </c>
      <c r="H1440" s="180">
        <v>30665</v>
      </c>
      <c r="I1440" s="180">
        <v>13716224.869999999</v>
      </c>
      <c r="J1440" s="180">
        <v>1681036.46</v>
      </c>
      <c r="K1440" s="180">
        <v>1616922.88</v>
      </c>
      <c r="L1440" s="180">
        <v>18015515.739999998</v>
      </c>
    </row>
    <row r="1441" spans="1:12">
      <c r="A1441" s="180">
        <v>2008</v>
      </c>
      <c r="B1441" s="180" t="s">
        <v>178</v>
      </c>
      <c r="C1441" s="180" t="s">
        <v>31</v>
      </c>
      <c r="D1441" s="180" t="s">
        <v>177</v>
      </c>
      <c r="E1441" s="180">
        <v>90</v>
      </c>
      <c r="F1441" s="180">
        <v>7324</v>
      </c>
      <c r="G1441" s="180">
        <v>1668</v>
      </c>
      <c r="H1441" s="180">
        <v>16245</v>
      </c>
      <c r="I1441" s="180">
        <v>6552142.9500000002</v>
      </c>
      <c r="J1441" s="180">
        <v>618893.38</v>
      </c>
      <c r="K1441" s="180">
        <v>432062.1</v>
      </c>
      <c r="L1441" s="180">
        <v>7931224.29</v>
      </c>
    </row>
    <row r="1442" spans="1:12">
      <c r="A1442" s="180">
        <v>2008</v>
      </c>
      <c r="B1442" s="180" t="s">
        <v>178</v>
      </c>
      <c r="C1442" s="180" t="s">
        <v>31</v>
      </c>
      <c r="D1442" s="180" t="s">
        <v>177</v>
      </c>
      <c r="E1442" s="180">
        <v>95</v>
      </c>
      <c r="F1442" s="180">
        <v>2080</v>
      </c>
      <c r="G1442" s="180">
        <v>443</v>
      </c>
      <c r="H1442" s="180">
        <v>4909</v>
      </c>
      <c r="I1442" s="180">
        <v>1852729.98</v>
      </c>
      <c r="J1442" s="180">
        <v>147574.88</v>
      </c>
      <c r="K1442" s="180">
        <v>114862.12</v>
      </c>
      <c r="L1442" s="180">
        <v>2205817.3199999998</v>
      </c>
    </row>
    <row r="1443" spans="1:12">
      <c r="A1443" s="180">
        <v>2008</v>
      </c>
      <c r="B1443" s="180" t="s">
        <v>178</v>
      </c>
      <c r="C1443" s="180" t="s">
        <v>32</v>
      </c>
      <c r="D1443" s="180" t="s">
        <v>176</v>
      </c>
      <c r="E1443" s="180">
        <v>0</v>
      </c>
      <c r="F1443" s="180">
        <v>67570</v>
      </c>
      <c r="G1443" s="180">
        <v>2679</v>
      </c>
      <c r="H1443" s="180">
        <v>9423</v>
      </c>
      <c r="I1443" s="180">
        <v>4455687.29</v>
      </c>
      <c r="J1443" s="180">
        <v>774514.8</v>
      </c>
      <c r="K1443" s="180">
        <v>114971.03</v>
      </c>
      <c r="L1443" s="180">
        <v>5933603.5599999996</v>
      </c>
    </row>
    <row r="1444" spans="1:12">
      <c r="A1444" s="180">
        <v>2008</v>
      </c>
      <c r="B1444" s="180" t="s">
        <v>178</v>
      </c>
      <c r="C1444" s="180" t="s">
        <v>32</v>
      </c>
      <c r="D1444" s="180" t="s">
        <v>176</v>
      </c>
      <c r="E1444" s="180">
        <v>5</v>
      </c>
      <c r="F1444" s="180">
        <v>66726</v>
      </c>
      <c r="G1444" s="180">
        <v>1003</v>
      </c>
      <c r="H1444" s="180">
        <v>1365</v>
      </c>
      <c r="I1444" s="180">
        <v>855723.13</v>
      </c>
      <c r="J1444" s="180">
        <v>336874.91</v>
      </c>
      <c r="K1444" s="180">
        <v>123320.65</v>
      </c>
      <c r="L1444" s="180">
        <v>1540646.02</v>
      </c>
    </row>
    <row r="1445" spans="1:12">
      <c r="A1445" s="180">
        <v>2008</v>
      </c>
      <c r="B1445" s="180" t="s">
        <v>178</v>
      </c>
      <c r="C1445" s="180" t="s">
        <v>32</v>
      </c>
      <c r="D1445" s="180" t="s">
        <v>176</v>
      </c>
      <c r="E1445" s="180">
        <v>10</v>
      </c>
      <c r="F1445" s="180">
        <v>70989</v>
      </c>
      <c r="G1445" s="180">
        <v>928</v>
      </c>
      <c r="H1445" s="180">
        <v>1439</v>
      </c>
      <c r="I1445" s="180">
        <v>1003854.76</v>
      </c>
      <c r="J1445" s="180">
        <v>361834.27</v>
      </c>
      <c r="K1445" s="180">
        <v>186671.56</v>
      </c>
      <c r="L1445" s="180">
        <v>1735363.15</v>
      </c>
    </row>
    <row r="1446" spans="1:12">
      <c r="A1446" s="180">
        <v>2008</v>
      </c>
      <c r="B1446" s="180" t="s">
        <v>178</v>
      </c>
      <c r="C1446" s="180" t="s">
        <v>32</v>
      </c>
      <c r="D1446" s="180" t="s">
        <v>176</v>
      </c>
      <c r="E1446" s="180">
        <v>15</v>
      </c>
      <c r="F1446" s="180">
        <v>76116</v>
      </c>
      <c r="G1446" s="180">
        <v>2109</v>
      </c>
      <c r="H1446" s="180">
        <v>3536</v>
      </c>
      <c r="I1446" s="180">
        <v>2747820.19</v>
      </c>
      <c r="J1446" s="180">
        <v>826291.76</v>
      </c>
      <c r="K1446" s="180">
        <v>474001.7</v>
      </c>
      <c r="L1446" s="180">
        <v>4577285.45</v>
      </c>
    </row>
    <row r="1447" spans="1:12">
      <c r="A1447" s="180">
        <v>2008</v>
      </c>
      <c r="B1447" s="180" t="s">
        <v>178</v>
      </c>
      <c r="C1447" s="180" t="s">
        <v>32</v>
      </c>
      <c r="D1447" s="180" t="s">
        <v>176</v>
      </c>
      <c r="E1447" s="180">
        <v>20</v>
      </c>
      <c r="F1447" s="180">
        <v>58550</v>
      </c>
      <c r="G1447" s="180">
        <v>2070</v>
      </c>
      <c r="H1447" s="180">
        <v>3489</v>
      </c>
      <c r="I1447" s="180">
        <v>2747535.91</v>
      </c>
      <c r="J1447" s="180">
        <v>781066.05</v>
      </c>
      <c r="K1447" s="180">
        <v>538951.49</v>
      </c>
      <c r="L1447" s="180">
        <v>4598323.8600000003</v>
      </c>
    </row>
    <row r="1448" spans="1:12">
      <c r="A1448" s="180">
        <v>2008</v>
      </c>
      <c r="B1448" s="180" t="s">
        <v>178</v>
      </c>
      <c r="C1448" s="180" t="s">
        <v>32</v>
      </c>
      <c r="D1448" s="180" t="s">
        <v>176</v>
      </c>
      <c r="E1448" s="180">
        <v>25</v>
      </c>
      <c r="F1448" s="180">
        <v>48218</v>
      </c>
      <c r="G1448" s="180">
        <v>1568</v>
      </c>
      <c r="H1448" s="180">
        <v>2822</v>
      </c>
      <c r="I1448" s="180">
        <v>1918373.97</v>
      </c>
      <c r="J1448" s="180">
        <v>618146.13</v>
      </c>
      <c r="K1448" s="180">
        <v>375583.45</v>
      </c>
      <c r="L1448" s="180">
        <v>3511236.89</v>
      </c>
    </row>
    <row r="1449" spans="1:12">
      <c r="A1449" s="180">
        <v>2008</v>
      </c>
      <c r="B1449" s="180" t="s">
        <v>178</v>
      </c>
      <c r="C1449" s="180" t="s">
        <v>32</v>
      </c>
      <c r="D1449" s="180" t="s">
        <v>176</v>
      </c>
      <c r="E1449" s="180">
        <v>30</v>
      </c>
      <c r="F1449" s="180">
        <v>71141</v>
      </c>
      <c r="G1449" s="180">
        <v>2305</v>
      </c>
      <c r="H1449" s="180">
        <v>3968</v>
      </c>
      <c r="I1449" s="180">
        <v>2491734.6</v>
      </c>
      <c r="J1449" s="180">
        <v>813423.21</v>
      </c>
      <c r="K1449" s="180">
        <v>443833.3</v>
      </c>
      <c r="L1449" s="180">
        <v>4412230.57</v>
      </c>
    </row>
    <row r="1450" spans="1:12">
      <c r="A1450" s="180">
        <v>2008</v>
      </c>
      <c r="B1450" s="180" t="s">
        <v>178</v>
      </c>
      <c r="C1450" s="180" t="s">
        <v>32</v>
      </c>
      <c r="D1450" s="180" t="s">
        <v>176</v>
      </c>
      <c r="E1450" s="180">
        <v>35</v>
      </c>
      <c r="F1450" s="180">
        <v>83136</v>
      </c>
      <c r="G1450" s="180">
        <v>3300</v>
      </c>
      <c r="H1450" s="180">
        <v>6090</v>
      </c>
      <c r="I1450" s="180">
        <v>4084414.06</v>
      </c>
      <c r="J1450" s="180">
        <v>1299025.98</v>
      </c>
      <c r="K1450" s="180">
        <v>680109.86</v>
      </c>
      <c r="L1450" s="180">
        <v>6951372.6600000001</v>
      </c>
    </row>
    <row r="1451" spans="1:12">
      <c r="A1451" s="180">
        <v>2008</v>
      </c>
      <c r="B1451" s="180" t="s">
        <v>178</v>
      </c>
      <c r="C1451" s="180" t="s">
        <v>32</v>
      </c>
      <c r="D1451" s="180" t="s">
        <v>176</v>
      </c>
      <c r="E1451" s="180">
        <v>40</v>
      </c>
      <c r="F1451" s="180">
        <v>82548</v>
      </c>
      <c r="G1451" s="180">
        <v>3865</v>
      </c>
      <c r="H1451" s="180">
        <v>6478</v>
      </c>
      <c r="I1451" s="180">
        <v>4500504.3600000003</v>
      </c>
      <c r="J1451" s="180">
        <v>1548806.22</v>
      </c>
      <c r="K1451" s="180">
        <v>1021354.1</v>
      </c>
      <c r="L1451" s="180">
        <v>8177058.6200000001</v>
      </c>
    </row>
    <row r="1452" spans="1:12">
      <c r="A1452" s="180">
        <v>2008</v>
      </c>
      <c r="B1452" s="180" t="s">
        <v>178</v>
      </c>
      <c r="C1452" s="180" t="s">
        <v>32</v>
      </c>
      <c r="D1452" s="180" t="s">
        <v>176</v>
      </c>
      <c r="E1452" s="180">
        <v>45</v>
      </c>
      <c r="F1452" s="180">
        <v>89550</v>
      </c>
      <c r="G1452" s="180">
        <v>5102</v>
      </c>
      <c r="H1452" s="180">
        <v>9041</v>
      </c>
      <c r="I1452" s="180">
        <v>6327508.2300000004</v>
      </c>
      <c r="J1452" s="180">
        <v>2137421.0499999998</v>
      </c>
      <c r="K1452" s="180">
        <v>1063524.46</v>
      </c>
      <c r="L1452" s="180">
        <v>10799813.390000001</v>
      </c>
    </row>
    <row r="1453" spans="1:12">
      <c r="A1453" s="180">
        <v>2008</v>
      </c>
      <c r="B1453" s="180" t="s">
        <v>178</v>
      </c>
      <c r="C1453" s="180" t="s">
        <v>32</v>
      </c>
      <c r="D1453" s="180" t="s">
        <v>176</v>
      </c>
      <c r="E1453" s="180">
        <v>50</v>
      </c>
      <c r="F1453" s="180">
        <v>87592</v>
      </c>
      <c r="G1453" s="180">
        <v>6793</v>
      </c>
      <c r="H1453" s="180">
        <v>12120</v>
      </c>
      <c r="I1453" s="180">
        <v>8991671.6799999997</v>
      </c>
      <c r="J1453" s="180">
        <v>2931775.89</v>
      </c>
      <c r="K1453" s="180">
        <v>2087322.81</v>
      </c>
      <c r="L1453" s="180">
        <v>15694698.869999999</v>
      </c>
    </row>
    <row r="1454" spans="1:12">
      <c r="A1454" s="180">
        <v>2008</v>
      </c>
      <c r="B1454" s="180" t="s">
        <v>178</v>
      </c>
      <c r="C1454" s="180" t="s">
        <v>32</v>
      </c>
      <c r="D1454" s="180" t="s">
        <v>176</v>
      </c>
      <c r="E1454" s="180">
        <v>55</v>
      </c>
      <c r="F1454" s="180">
        <v>84038</v>
      </c>
      <c r="G1454" s="180">
        <v>8653</v>
      </c>
      <c r="H1454" s="180">
        <v>16745</v>
      </c>
      <c r="I1454" s="180">
        <v>13201935.5</v>
      </c>
      <c r="J1454" s="180">
        <v>4029729.56</v>
      </c>
      <c r="K1454" s="180">
        <v>4001692.24</v>
      </c>
      <c r="L1454" s="180">
        <v>23160604.219999999</v>
      </c>
    </row>
    <row r="1455" spans="1:12">
      <c r="A1455" s="180">
        <v>2008</v>
      </c>
      <c r="B1455" s="180" t="s">
        <v>178</v>
      </c>
      <c r="C1455" s="180" t="s">
        <v>32</v>
      </c>
      <c r="D1455" s="180" t="s">
        <v>176</v>
      </c>
      <c r="E1455" s="180">
        <v>60</v>
      </c>
      <c r="F1455" s="180">
        <v>74265</v>
      </c>
      <c r="G1455" s="180">
        <v>10436</v>
      </c>
      <c r="H1455" s="180">
        <v>21833</v>
      </c>
      <c r="I1455" s="180">
        <v>16739375.51</v>
      </c>
      <c r="J1455" s="180">
        <v>4913027.17</v>
      </c>
      <c r="K1455" s="180">
        <v>4326112.5599999996</v>
      </c>
      <c r="L1455" s="180">
        <v>28280486.16</v>
      </c>
    </row>
    <row r="1456" spans="1:12">
      <c r="A1456" s="180">
        <v>2008</v>
      </c>
      <c r="B1456" s="180" t="s">
        <v>178</v>
      </c>
      <c r="C1456" s="180" t="s">
        <v>32</v>
      </c>
      <c r="D1456" s="180" t="s">
        <v>176</v>
      </c>
      <c r="E1456" s="180">
        <v>65</v>
      </c>
      <c r="F1456" s="180">
        <v>52473</v>
      </c>
      <c r="G1456" s="180">
        <v>10287</v>
      </c>
      <c r="H1456" s="180">
        <v>23742</v>
      </c>
      <c r="I1456" s="180">
        <v>18715063.07</v>
      </c>
      <c r="J1456" s="180">
        <v>5176569.32</v>
      </c>
      <c r="K1456" s="180">
        <v>5439907.9000000004</v>
      </c>
      <c r="L1456" s="180">
        <v>31347300.18</v>
      </c>
    </row>
    <row r="1457" spans="1:12">
      <c r="A1457" s="180">
        <v>2008</v>
      </c>
      <c r="B1457" s="180" t="s">
        <v>178</v>
      </c>
      <c r="C1457" s="180" t="s">
        <v>32</v>
      </c>
      <c r="D1457" s="180" t="s">
        <v>176</v>
      </c>
      <c r="E1457" s="180">
        <v>70</v>
      </c>
      <c r="F1457" s="180">
        <v>37530</v>
      </c>
      <c r="G1457" s="180">
        <v>9362</v>
      </c>
      <c r="H1457" s="180">
        <v>24959</v>
      </c>
      <c r="I1457" s="180">
        <v>18582227.850000001</v>
      </c>
      <c r="J1457" s="180">
        <v>4732338.51</v>
      </c>
      <c r="K1457" s="180">
        <v>5960158.3799999999</v>
      </c>
      <c r="L1457" s="180">
        <v>30836318.449999999</v>
      </c>
    </row>
    <row r="1458" spans="1:12">
      <c r="A1458" s="180">
        <v>2008</v>
      </c>
      <c r="B1458" s="180" t="s">
        <v>178</v>
      </c>
      <c r="C1458" s="180" t="s">
        <v>32</v>
      </c>
      <c r="D1458" s="180" t="s">
        <v>176</v>
      </c>
      <c r="E1458" s="180">
        <v>75</v>
      </c>
      <c r="F1458" s="180">
        <v>29982</v>
      </c>
      <c r="G1458" s="180">
        <v>9705</v>
      </c>
      <c r="H1458" s="180">
        <v>30164</v>
      </c>
      <c r="I1458" s="180">
        <v>20980106.239999998</v>
      </c>
      <c r="J1458" s="180">
        <v>4982889.29</v>
      </c>
      <c r="K1458" s="180">
        <v>5896372.7599999998</v>
      </c>
      <c r="L1458" s="180">
        <v>33355955.280000001</v>
      </c>
    </row>
    <row r="1459" spans="1:12">
      <c r="A1459" s="180">
        <v>2008</v>
      </c>
      <c r="B1459" s="180" t="s">
        <v>178</v>
      </c>
      <c r="C1459" s="180" t="s">
        <v>32</v>
      </c>
      <c r="D1459" s="180" t="s">
        <v>176</v>
      </c>
      <c r="E1459" s="180">
        <v>80</v>
      </c>
      <c r="F1459" s="180">
        <v>19175</v>
      </c>
      <c r="G1459" s="180">
        <v>6347</v>
      </c>
      <c r="H1459" s="180">
        <v>24078</v>
      </c>
      <c r="I1459" s="180">
        <v>14506486.050000001</v>
      </c>
      <c r="J1459" s="180">
        <v>3135754.85</v>
      </c>
      <c r="K1459" s="180">
        <v>3189644.54</v>
      </c>
      <c r="L1459" s="180">
        <v>21439366.699999999</v>
      </c>
    </row>
    <row r="1460" spans="1:12">
      <c r="A1460" s="180">
        <v>2008</v>
      </c>
      <c r="B1460" s="180" t="s">
        <v>178</v>
      </c>
      <c r="C1460" s="180" t="s">
        <v>32</v>
      </c>
      <c r="D1460" s="180" t="s">
        <v>176</v>
      </c>
      <c r="E1460" s="180">
        <v>85</v>
      </c>
      <c r="F1460" s="180">
        <v>6563</v>
      </c>
      <c r="G1460" s="180">
        <v>2246</v>
      </c>
      <c r="H1460" s="180">
        <v>11025</v>
      </c>
      <c r="I1460" s="180">
        <v>6162620.9199999999</v>
      </c>
      <c r="J1460" s="180">
        <v>1088461.25</v>
      </c>
      <c r="K1460" s="180">
        <v>1011490.88</v>
      </c>
      <c r="L1460" s="180">
        <v>8604358.6600000001</v>
      </c>
    </row>
    <row r="1461" spans="1:12">
      <c r="A1461" s="180">
        <v>2008</v>
      </c>
      <c r="B1461" s="180" t="s">
        <v>178</v>
      </c>
      <c r="C1461" s="180" t="s">
        <v>32</v>
      </c>
      <c r="D1461" s="180" t="s">
        <v>176</v>
      </c>
      <c r="E1461" s="180">
        <v>90</v>
      </c>
      <c r="F1461" s="180">
        <v>2220</v>
      </c>
      <c r="G1461" s="180">
        <v>649</v>
      </c>
      <c r="H1461" s="180">
        <v>4561</v>
      </c>
      <c r="I1461" s="180">
        <v>2204934.7000000002</v>
      </c>
      <c r="J1461" s="180">
        <v>332081.25</v>
      </c>
      <c r="K1461" s="180">
        <v>304567.90999999997</v>
      </c>
      <c r="L1461" s="180">
        <v>2961210.04</v>
      </c>
    </row>
    <row r="1462" spans="1:12">
      <c r="A1462" s="180">
        <v>2008</v>
      </c>
      <c r="B1462" s="180" t="s">
        <v>178</v>
      </c>
      <c r="C1462" s="180" t="s">
        <v>32</v>
      </c>
      <c r="D1462" s="180" t="s">
        <v>176</v>
      </c>
      <c r="E1462" s="180">
        <v>95</v>
      </c>
      <c r="F1462" s="180">
        <v>532</v>
      </c>
      <c r="G1462" s="180">
        <v>156</v>
      </c>
      <c r="H1462" s="180">
        <v>957</v>
      </c>
      <c r="I1462" s="180">
        <v>484804.54</v>
      </c>
      <c r="J1462" s="180">
        <v>63064.89</v>
      </c>
      <c r="K1462" s="180">
        <v>69269.14</v>
      </c>
      <c r="L1462" s="180">
        <v>650758.28</v>
      </c>
    </row>
    <row r="1463" spans="1:12">
      <c r="A1463" s="180">
        <v>2008</v>
      </c>
      <c r="B1463" s="180" t="s">
        <v>178</v>
      </c>
      <c r="C1463" s="180" t="s">
        <v>32</v>
      </c>
      <c r="D1463" s="180" t="s">
        <v>177</v>
      </c>
      <c r="E1463" s="180">
        <v>0</v>
      </c>
      <c r="F1463" s="180">
        <v>64043</v>
      </c>
      <c r="G1463" s="180">
        <v>1794</v>
      </c>
      <c r="H1463" s="180">
        <v>7245</v>
      </c>
      <c r="I1463" s="180">
        <v>3315992.26</v>
      </c>
      <c r="J1463" s="180">
        <v>475743.06</v>
      </c>
      <c r="K1463" s="180">
        <v>104381.05</v>
      </c>
      <c r="L1463" s="180">
        <v>4254597.34</v>
      </c>
    </row>
    <row r="1464" spans="1:12">
      <c r="A1464" s="180">
        <v>2008</v>
      </c>
      <c r="B1464" s="180" t="s">
        <v>178</v>
      </c>
      <c r="C1464" s="180" t="s">
        <v>32</v>
      </c>
      <c r="D1464" s="180" t="s">
        <v>177</v>
      </c>
      <c r="E1464" s="180">
        <v>5</v>
      </c>
      <c r="F1464" s="180">
        <v>63468</v>
      </c>
      <c r="G1464" s="180">
        <v>838</v>
      </c>
      <c r="H1464" s="180">
        <v>1030</v>
      </c>
      <c r="I1464" s="180">
        <v>685468.36</v>
      </c>
      <c r="J1464" s="180">
        <v>239450.52</v>
      </c>
      <c r="K1464" s="180">
        <v>99343.53</v>
      </c>
      <c r="L1464" s="180">
        <v>1189226.51</v>
      </c>
    </row>
    <row r="1465" spans="1:12">
      <c r="A1465" s="180">
        <v>2008</v>
      </c>
      <c r="B1465" s="180" t="s">
        <v>178</v>
      </c>
      <c r="C1465" s="180" t="s">
        <v>32</v>
      </c>
      <c r="D1465" s="180" t="s">
        <v>177</v>
      </c>
      <c r="E1465" s="180">
        <v>10</v>
      </c>
      <c r="F1465" s="180">
        <v>66884</v>
      </c>
      <c r="G1465" s="180">
        <v>861</v>
      </c>
      <c r="H1465" s="180">
        <v>1589</v>
      </c>
      <c r="I1465" s="180">
        <v>994328.8</v>
      </c>
      <c r="J1465" s="180">
        <v>288590.57</v>
      </c>
      <c r="K1465" s="180">
        <v>247137.67</v>
      </c>
      <c r="L1465" s="180">
        <v>1716676.57</v>
      </c>
    </row>
    <row r="1466" spans="1:12">
      <c r="A1466" s="180">
        <v>2008</v>
      </c>
      <c r="B1466" s="180" t="s">
        <v>178</v>
      </c>
      <c r="C1466" s="180" t="s">
        <v>32</v>
      </c>
      <c r="D1466" s="180" t="s">
        <v>177</v>
      </c>
      <c r="E1466" s="180">
        <v>15</v>
      </c>
      <c r="F1466" s="180">
        <v>72936</v>
      </c>
      <c r="G1466" s="180">
        <v>2715</v>
      </c>
      <c r="H1466" s="180">
        <v>5455</v>
      </c>
      <c r="I1466" s="180">
        <v>3552440.03</v>
      </c>
      <c r="J1466" s="180">
        <v>807305.56</v>
      </c>
      <c r="K1466" s="180">
        <v>385374.87</v>
      </c>
      <c r="L1466" s="180">
        <v>5408282.1699999999</v>
      </c>
    </row>
    <row r="1467" spans="1:12">
      <c r="A1467" s="180">
        <v>2008</v>
      </c>
      <c r="B1467" s="180" t="s">
        <v>178</v>
      </c>
      <c r="C1467" s="180" t="s">
        <v>32</v>
      </c>
      <c r="D1467" s="180" t="s">
        <v>177</v>
      </c>
      <c r="E1467" s="180">
        <v>20</v>
      </c>
      <c r="F1467" s="180">
        <v>61193</v>
      </c>
      <c r="G1467" s="180">
        <v>3418</v>
      </c>
      <c r="H1467" s="180">
        <v>6589</v>
      </c>
      <c r="I1467" s="180">
        <v>4124542.79</v>
      </c>
      <c r="J1467" s="180">
        <v>1026719.67</v>
      </c>
      <c r="K1467" s="180">
        <v>344945.27</v>
      </c>
      <c r="L1467" s="180">
        <v>6359319.0800000001</v>
      </c>
    </row>
    <row r="1468" spans="1:12">
      <c r="A1468" s="180">
        <v>2008</v>
      </c>
      <c r="B1468" s="180" t="s">
        <v>178</v>
      </c>
      <c r="C1468" s="180" t="s">
        <v>32</v>
      </c>
      <c r="D1468" s="180" t="s">
        <v>177</v>
      </c>
      <c r="E1468" s="180">
        <v>25</v>
      </c>
      <c r="F1468" s="180">
        <v>60065</v>
      </c>
      <c r="G1468" s="180">
        <v>3978</v>
      </c>
      <c r="H1468" s="180">
        <v>10162</v>
      </c>
      <c r="I1468" s="180">
        <v>7426618.9299999997</v>
      </c>
      <c r="J1468" s="180">
        <v>1792911.83</v>
      </c>
      <c r="K1468" s="180">
        <v>451504.64000000001</v>
      </c>
      <c r="L1468" s="180">
        <v>11201069.82</v>
      </c>
    </row>
    <row r="1469" spans="1:12">
      <c r="A1469" s="180">
        <v>2008</v>
      </c>
      <c r="B1469" s="180" t="s">
        <v>178</v>
      </c>
      <c r="C1469" s="180" t="s">
        <v>32</v>
      </c>
      <c r="D1469" s="180" t="s">
        <v>177</v>
      </c>
      <c r="E1469" s="180">
        <v>30</v>
      </c>
      <c r="F1469" s="180">
        <v>81686</v>
      </c>
      <c r="G1469" s="180">
        <v>7583</v>
      </c>
      <c r="H1469" s="180">
        <v>20324</v>
      </c>
      <c r="I1469" s="180">
        <v>16351372.17</v>
      </c>
      <c r="J1469" s="180">
        <v>3885879.82</v>
      </c>
      <c r="K1469" s="180">
        <v>577757.25</v>
      </c>
      <c r="L1469" s="180">
        <v>23564551.5</v>
      </c>
    </row>
    <row r="1470" spans="1:12">
      <c r="A1470" s="180">
        <v>2008</v>
      </c>
      <c r="B1470" s="180" t="s">
        <v>178</v>
      </c>
      <c r="C1470" s="180" t="s">
        <v>32</v>
      </c>
      <c r="D1470" s="180" t="s">
        <v>177</v>
      </c>
      <c r="E1470" s="180">
        <v>35</v>
      </c>
      <c r="F1470" s="180">
        <v>94768</v>
      </c>
      <c r="G1470" s="180">
        <v>9152</v>
      </c>
      <c r="H1470" s="180">
        <v>22344</v>
      </c>
      <c r="I1470" s="180">
        <v>17007565.579999998</v>
      </c>
      <c r="J1470" s="180">
        <v>4053483.09</v>
      </c>
      <c r="K1470" s="180">
        <v>920965.14</v>
      </c>
      <c r="L1470" s="180">
        <v>24791070.899999999</v>
      </c>
    </row>
    <row r="1471" spans="1:12">
      <c r="A1471" s="180">
        <v>2008</v>
      </c>
      <c r="B1471" s="180" t="s">
        <v>178</v>
      </c>
      <c r="C1471" s="180" t="s">
        <v>32</v>
      </c>
      <c r="D1471" s="180" t="s">
        <v>177</v>
      </c>
      <c r="E1471" s="180">
        <v>40</v>
      </c>
      <c r="F1471" s="180">
        <v>90895</v>
      </c>
      <c r="G1471" s="180">
        <v>7564</v>
      </c>
      <c r="H1471" s="180">
        <v>15591</v>
      </c>
      <c r="I1471" s="180">
        <v>10746413.560000001</v>
      </c>
      <c r="J1471" s="180">
        <v>2954841.34</v>
      </c>
      <c r="K1471" s="180">
        <v>1112589.98</v>
      </c>
      <c r="L1471" s="180">
        <v>16834443.280000001</v>
      </c>
    </row>
    <row r="1472" spans="1:12">
      <c r="A1472" s="180">
        <v>2008</v>
      </c>
      <c r="B1472" s="180" t="s">
        <v>178</v>
      </c>
      <c r="C1472" s="180" t="s">
        <v>32</v>
      </c>
      <c r="D1472" s="180" t="s">
        <v>177</v>
      </c>
      <c r="E1472" s="180">
        <v>45</v>
      </c>
      <c r="F1472" s="180">
        <v>96359</v>
      </c>
      <c r="G1472" s="180">
        <v>7925</v>
      </c>
      <c r="H1472" s="180">
        <v>16236</v>
      </c>
      <c r="I1472" s="180">
        <v>10825120.84</v>
      </c>
      <c r="J1472" s="180">
        <v>3149918.87</v>
      </c>
      <c r="K1472" s="180">
        <v>1866412.87</v>
      </c>
      <c r="L1472" s="180">
        <v>18113098.170000002</v>
      </c>
    </row>
    <row r="1473" spans="1:12">
      <c r="A1473" s="180">
        <v>2008</v>
      </c>
      <c r="B1473" s="180" t="s">
        <v>178</v>
      </c>
      <c r="C1473" s="180" t="s">
        <v>32</v>
      </c>
      <c r="D1473" s="180" t="s">
        <v>177</v>
      </c>
      <c r="E1473" s="180">
        <v>50</v>
      </c>
      <c r="F1473" s="180">
        <v>94143</v>
      </c>
      <c r="G1473" s="180">
        <v>9285</v>
      </c>
      <c r="H1473" s="180">
        <v>18450</v>
      </c>
      <c r="I1473" s="180">
        <v>12878409.890000001</v>
      </c>
      <c r="J1473" s="180">
        <v>3797720.51</v>
      </c>
      <c r="K1473" s="180">
        <v>2316475.48</v>
      </c>
      <c r="L1473" s="180">
        <v>21275575.489999998</v>
      </c>
    </row>
    <row r="1474" spans="1:12">
      <c r="A1474" s="180">
        <v>2008</v>
      </c>
      <c r="B1474" s="180" t="s">
        <v>178</v>
      </c>
      <c r="C1474" s="180" t="s">
        <v>32</v>
      </c>
      <c r="D1474" s="180" t="s">
        <v>177</v>
      </c>
      <c r="E1474" s="180">
        <v>55</v>
      </c>
      <c r="F1474" s="180">
        <v>89872</v>
      </c>
      <c r="G1474" s="180">
        <v>10435</v>
      </c>
      <c r="H1474" s="180">
        <v>22426</v>
      </c>
      <c r="I1474" s="180">
        <v>14777173.449999999</v>
      </c>
      <c r="J1474" s="180">
        <v>4132043</v>
      </c>
      <c r="K1474" s="180">
        <v>3148719.51</v>
      </c>
      <c r="L1474" s="180">
        <v>24369634.420000002</v>
      </c>
    </row>
    <row r="1475" spans="1:12">
      <c r="A1475" s="180">
        <v>2008</v>
      </c>
      <c r="B1475" s="180" t="s">
        <v>178</v>
      </c>
      <c r="C1475" s="180" t="s">
        <v>32</v>
      </c>
      <c r="D1475" s="180" t="s">
        <v>177</v>
      </c>
      <c r="E1475" s="180">
        <v>60</v>
      </c>
      <c r="F1475" s="180">
        <v>77364</v>
      </c>
      <c r="G1475" s="180">
        <v>10447</v>
      </c>
      <c r="H1475" s="180">
        <v>23793</v>
      </c>
      <c r="I1475" s="180">
        <v>17031841.329999998</v>
      </c>
      <c r="J1475" s="180">
        <v>4578644.99</v>
      </c>
      <c r="K1475" s="180">
        <v>3924348.02</v>
      </c>
      <c r="L1475" s="180">
        <v>27756848.859999999</v>
      </c>
    </row>
    <row r="1476" spans="1:12">
      <c r="A1476" s="180">
        <v>2008</v>
      </c>
      <c r="B1476" s="180" t="s">
        <v>178</v>
      </c>
      <c r="C1476" s="180" t="s">
        <v>32</v>
      </c>
      <c r="D1476" s="180" t="s">
        <v>177</v>
      </c>
      <c r="E1476" s="180">
        <v>65</v>
      </c>
      <c r="F1476" s="180">
        <v>52961</v>
      </c>
      <c r="G1476" s="180">
        <v>9306</v>
      </c>
      <c r="H1476" s="180">
        <v>23868</v>
      </c>
      <c r="I1476" s="180">
        <v>15888553.699999999</v>
      </c>
      <c r="J1476" s="180">
        <v>4068049.89</v>
      </c>
      <c r="K1476" s="180">
        <v>3789168.32</v>
      </c>
      <c r="L1476" s="180">
        <v>25562534.850000001</v>
      </c>
    </row>
    <row r="1477" spans="1:12">
      <c r="A1477" s="180">
        <v>2008</v>
      </c>
      <c r="B1477" s="180" t="s">
        <v>178</v>
      </c>
      <c r="C1477" s="180" t="s">
        <v>32</v>
      </c>
      <c r="D1477" s="180" t="s">
        <v>177</v>
      </c>
      <c r="E1477" s="180">
        <v>70</v>
      </c>
      <c r="F1477" s="180">
        <v>40872</v>
      </c>
      <c r="G1477" s="180">
        <v>8309</v>
      </c>
      <c r="H1477" s="180">
        <v>25009</v>
      </c>
      <c r="I1477" s="180">
        <v>16506920.26</v>
      </c>
      <c r="J1477" s="180">
        <v>4008845.37</v>
      </c>
      <c r="K1477" s="180">
        <v>4264439.71</v>
      </c>
      <c r="L1477" s="180">
        <v>26163423.870000001</v>
      </c>
    </row>
    <row r="1478" spans="1:12">
      <c r="A1478" s="180">
        <v>2008</v>
      </c>
      <c r="B1478" s="180" t="s">
        <v>178</v>
      </c>
      <c r="C1478" s="180" t="s">
        <v>32</v>
      </c>
      <c r="D1478" s="180" t="s">
        <v>177</v>
      </c>
      <c r="E1478" s="180">
        <v>75</v>
      </c>
      <c r="F1478" s="180">
        <v>34999</v>
      </c>
      <c r="G1478" s="180">
        <v>8369</v>
      </c>
      <c r="H1478" s="180">
        <v>30952</v>
      </c>
      <c r="I1478" s="180">
        <v>19277672.16</v>
      </c>
      <c r="J1478" s="180">
        <v>4395368.43</v>
      </c>
      <c r="K1478" s="180">
        <v>4446512.66</v>
      </c>
      <c r="L1478" s="180">
        <v>29577020.989999998</v>
      </c>
    </row>
    <row r="1479" spans="1:12">
      <c r="A1479" s="180">
        <v>2008</v>
      </c>
      <c r="B1479" s="180" t="s">
        <v>178</v>
      </c>
      <c r="C1479" s="180" t="s">
        <v>32</v>
      </c>
      <c r="D1479" s="180" t="s">
        <v>177</v>
      </c>
      <c r="E1479" s="180">
        <v>80</v>
      </c>
      <c r="F1479" s="180">
        <v>27724</v>
      </c>
      <c r="G1479" s="180">
        <v>6660</v>
      </c>
      <c r="H1479" s="180">
        <v>33334</v>
      </c>
      <c r="I1479" s="180">
        <v>19404566.27</v>
      </c>
      <c r="J1479" s="180">
        <v>3691422.81</v>
      </c>
      <c r="K1479" s="180">
        <v>3439228.74</v>
      </c>
      <c r="L1479" s="180">
        <v>27781487.32</v>
      </c>
    </row>
    <row r="1480" spans="1:12">
      <c r="A1480" s="180">
        <v>2008</v>
      </c>
      <c r="B1480" s="180" t="s">
        <v>178</v>
      </c>
      <c r="C1480" s="180" t="s">
        <v>32</v>
      </c>
      <c r="D1480" s="180" t="s">
        <v>177</v>
      </c>
      <c r="E1480" s="180">
        <v>85</v>
      </c>
      <c r="F1480" s="180">
        <v>16012</v>
      </c>
      <c r="G1480" s="180">
        <v>3758</v>
      </c>
      <c r="H1480" s="180">
        <v>25353</v>
      </c>
      <c r="I1480" s="180">
        <v>13225538.01</v>
      </c>
      <c r="J1480" s="180">
        <v>2071890.85</v>
      </c>
      <c r="K1480" s="180">
        <v>1416312.34</v>
      </c>
      <c r="L1480" s="180">
        <v>17308223.739999998</v>
      </c>
    </row>
    <row r="1481" spans="1:12">
      <c r="A1481" s="180">
        <v>2008</v>
      </c>
      <c r="B1481" s="180" t="s">
        <v>178</v>
      </c>
      <c r="C1481" s="180" t="s">
        <v>32</v>
      </c>
      <c r="D1481" s="180" t="s">
        <v>177</v>
      </c>
      <c r="E1481" s="180">
        <v>90</v>
      </c>
      <c r="F1481" s="180">
        <v>6681</v>
      </c>
      <c r="G1481" s="180">
        <v>1513</v>
      </c>
      <c r="H1481" s="180">
        <v>13243</v>
      </c>
      <c r="I1481" s="180">
        <v>5816366.0099999998</v>
      </c>
      <c r="J1481" s="180">
        <v>726741.38</v>
      </c>
      <c r="K1481" s="180">
        <v>407799.51</v>
      </c>
      <c r="L1481" s="180">
        <v>7243854.3700000001</v>
      </c>
    </row>
    <row r="1482" spans="1:12">
      <c r="A1482" s="180">
        <v>2008</v>
      </c>
      <c r="B1482" s="180" t="s">
        <v>178</v>
      </c>
      <c r="C1482" s="180" t="s">
        <v>32</v>
      </c>
      <c r="D1482" s="180" t="s">
        <v>177</v>
      </c>
      <c r="E1482" s="180">
        <v>95</v>
      </c>
      <c r="F1482" s="180">
        <v>1955</v>
      </c>
      <c r="G1482" s="180">
        <v>401</v>
      </c>
      <c r="H1482" s="180">
        <v>3835</v>
      </c>
      <c r="I1482" s="180">
        <v>1654271.36</v>
      </c>
      <c r="J1482" s="180">
        <v>190575.58</v>
      </c>
      <c r="K1482" s="180">
        <v>85328.84</v>
      </c>
      <c r="L1482" s="180">
        <v>2007378.81</v>
      </c>
    </row>
    <row r="1483" spans="1:12">
      <c r="A1483" s="180">
        <v>2008</v>
      </c>
      <c r="B1483" s="180" t="s">
        <v>178</v>
      </c>
      <c r="C1483" s="180" t="s">
        <v>33</v>
      </c>
      <c r="D1483" s="180" t="s">
        <v>176</v>
      </c>
      <c r="E1483" s="180">
        <v>0</v>
      </c>
      <c r="F1483" s="180">
        <v>55965</v>
      </c>
      <c r="G1483" s="180">
        <v>2309</v>
      </c>
      <c r="H1483" s="180">
        <v>8122</v>
      </c>
      <c r="I1483" s="180">
        <v>5794110.9199999999</v>
      </c>
      <c r="J1483" s="180">
        <v>677081.13</v>
      </c>
      <c r="K1483" s="180">
        <v>170440.09</v>
      </c>
      <c r="L1483" s="180">
        <v>7128413.0499999998</v>
      </c>
    </row>
    <row r="1484" spans="1:12">
      <c r="A1484" s="180">
        <v>2008</v>
      </c>
      <c r="B1484" s="180" t="s">
        <v>178</v>
      </c>
      <c r="C1484" s="180" t="s">
        <v>33</v>
      </c>
      <c r="D1484" s="180" t="s">
        <v>176</v>
      </c>
      <c r="E1484" s="180">
        <v>5</v>
      </c>
      <c r="F1484" s="180">
        <v>57550</v>
      </c>
      <c r="G1484" s="180">
        <v>955</v>
      </c>
      <c r="H1484" s="180">
        <v>1291</v>
      </c>
      <c r="I1484" s="180">
        <v>970671.15</v>
      </c>
      <c r="J1484" s="180">
        <v>238991.14</v>
      </c>
      <c r="K1484" s="180">
        <v>40987.440000000002</v>
      </c>
      <c r="L1484" s="180">
        <v>1492967.23</v>
      </c>
    </row>
    <row r="1485" spans="1:12">
      <c r="A1485" s="180">
        <v>2008</v>
      </c>
      <c r="B1485" s="180" t="s">
        <v>178</v>
      </c>
      <c r="C1485" s="180" t="s">
        <v>33</v>
      </c>
      <c r="D1485" s="180" t="s">
        <v>176</v>
      </c>
      <c r="E1485" s="180">
        <v>10</v>
      </c>
      <c r="F1485" s="180">
        <v>60871</v>
      </c>
      <c r="G1485" s="180">
        <v>791</v>
      </c>
      <c r="H1485" s="180">
        <v>1202</v>
      </c>
      <c r="I1485" s="180">
        <v>928591.87</v>
      </c>
      <c r="J1485" s="180">
        <v>223140.29</v>
      </c>
      <c r="K1485" s="180">
        <v>83543.520000000004</v>
      </c>
      <c r="L1485" s="180">
        <v>1437254.95</v>
      </c>
    </row>
    <row r="1486" spans="1:12">
      <c r="A1486" s="180">
        <v>2008</v>
      </c>
      <c r="B1486" s="180" t="s">
        <v>178</v>
      </c>
      <c r="C1486" s="180" t="s">
        <v>33</v>
      </c>
      <c r="D1486" s="180" t="s">
        <v>176</v>
      </c>
      <c r="E1486" s="180">
        <v>15</v>
      </c>
      <c r="F1486" s="180">
        <v>63246</v>
      </c>
      <c r="G1486" s="180">
        <v>1584</v>
      </c>
      <c r="H1486" s="180">
        <v>2453</v>
      </c>
      <c r="I1486" s="180">
        <v>2205248.77</v>
      </c>
      <c r="J1486" s="180">
        <v>533743.56999999995</v>
      </c>
      <c r="K1486" s="180">
        <v>372438.7</v>
      </c>
      <c r="L1486" s="180">
        <v>3738502.11</v>
      </c>
    </row>
    <row r="1487" spans="1:12">
      <c r="A1487" s="180">
        <v>2008</v>
      </c>
      <c r="B1487" s="180" t="s">
        <v>178</v>
      </c>
      <c r="C1487" s="180" t="s">
        <v>33</v>
      </c>
      <c r="D1487" s="180" t="s">
        <v>176</v>
      </c>
      <c r="E1487" s="180">
        <v>20</v>
      </c>
      <c r="F1487" s="180">
        <v>44796</v>
      </c>
      <c r="G1487" s="180">
        <v>1254</v>
      </c>
      <c r="H1487" s="180">
        <v>2273</v>
      </c>
      <c r="I1487" s="180">
        <v>1846849.48</v>
      </c>
      <c r="J1487" s="180">
        <v>422314.25</v>
      </c>
      <c r="K1487" s="180">
        <v>289456.77</v>
      </c>
      <c r="L1487" s="180">
        <v>3043581.68</v>
      </c>
    </row>
    <row r="1488" spans="1:12">
      <c r="A1488" s="180">
        <v>2008</v>
      </c>
      <c r="B1488" s="180" t="s">
        <v>178</v>
      </c>
      <c r="C1488" s="180" t="s">
        <v>33</v>
      </c>
      <c r="D1488" s="180" t="s">
        <v>176</v>
      </c>
      <c r="E1488" s="180">
        <v>25</v>
      </c>
      <c r="F1488" s="180">
        <v>39609</v>
      </c>
      <c r="G1488" s="180">
        <v>1189</v>
      </c>
      <c r="H1488" s="180">
        <v>2267</v>
      </c>
      <c r="I1488" s="180">
        <v>1580568.72</v>
      </c>
      <c r="J1488" s="180">
        <v>374209.57</v>
      </c>
      <c r="K1488" s="180">
        <v>344008.86</v>
      </c>
      <c r="L1488" s="180">
        <v>2723124.08</v>
      </c>
    </row>
    <row r="1489" spans="1:12">
      <c r="A1489" s="180">
        <v>2008</v>
      </c>
      <c r="B1489" s="180" t="s">
        <v>178</v>
      </c>
      <c r="C1489" s="180" t="s">
        <v>33</v>
      </c>
      <c r="D1489" s="180" t="s">
        <v>176</v>
      </c>
      <c r="E1489" s="180">
        <v>30</v>
      </c>
      <c r="F1489" s="180">
        <v>54088</v>
      </c>
      <c r="G1489" s="180">
        <v>1663</v>
      </c>
      <c r="H1489" s="180">
        <v>2986</v>
      </c>
      <c r="I1489" s="180">
        <v>2180579.59</v>
      </c>
      <c r="J1489" s="180">
        <v>536939.92000000004</v>
      </c>
      <c r="K1489" s="180">
        <v>289667.40000000002</v>
      </c>
      <c r="L1489" s="180">
        <v>3734986.87</v>
      </c>
    </row>
    <row r="1490" spans="1:12">
      <c r="A1490" s="180">
        <v>2008</v>
      </c>
      <c r="B1490" s="180" t="s">
        <v>178</v>
      </c>
      <c r="C1490" s="180" t="s">
        <v>33</v>
      </c>
      <c r="D1490" s="180" t="s">
        <v>176</v>
      </c>
      <c r="E1490" s="180">
        <v>35</v>
      </c>
      <c r="F1490" s="180">
        <v>64428</v>
      </c>
      <c r="G1490" s="180">
        <v>2347</v>
      </c>
      <c r="H1490" s="180">
        <v>4020</v>
      </c>
      <c r="I1490" s="180">
        <v>3211121.38</v>
      </c>
      <c r="J1490" s="180">
        <v>808970.28</v>
      </c>
      <c r="K1490" s="180">
        <v>751546.38</v>
      </c>
      <c r="L1490" s="180">
        <v>5755790.7400000002</v>
      </c>
    </row>
    <row r="1491" spans="1:12">
      <c r="A1491" s="180">
        <v>2008</v>
      </c>
      <c r="B1491" s="180" t="s">
        <v>178</v>
      </c>
      <c r="C1491" s="180" t="s">
        <v>33</v>
      </c>
      <c r="D1491" s="180" t="s">
        <v>176</v>
      </c>
      <c r="E1491" s="180">
        <v>40</v>
      </c>
      <c r="F1491" s="180">
        <v>63756</v>
      </c>
      <c r="G1491" s="180">
        <v>2986</v>
      </c>
      <c r="H1491" s="180">
        <v>5066</v>
      </c>
      <c r="I1491" s="180">
        <v>3599523.91</v>
      </c>
      <c r="J1491" s="180">
        <v>968161.65</v>
      </c>
      <c r="K1491" s="180">
        <v>690745.75</v>
      </c>
      <c r="L1491" s="180">
        <v>6363109.0300000003</v>
      </c>
    </row>
    <row r="1492" spans="1:12">
      <c r="A1492" s="180">
        <v>2008</v>
      </c>
      <c r="B1492" s="180" t="s">
        <v>178</v>
      </c>
      <c r="C1492" s="180" t="s">
        <v>33</v>
      </c>
      <c r="D1492" s="180" t="s">
        <v>176</v>
      </c>
      <c r="E1492" s="180">
        <v>45</v>
      </c>
      <c r="F1492" s="180">
        <v>70676</v>
      </c>
      <c r="G1492" s="180">
        <v>3999</v>
      </c>
      <c r="H1492" s="180">
        <v>7164</v>
      </c>
      <c r="I1492" s="180">
        <v>5613080.25</v>
      </c>
      <c r="J1492" s="180">
        <v>1594436.08</v>
      </c>
      <c r="K1492" s="180">
        <v>1168400.5900000001</v>
      </c>
      <c r="L1492" s="180">
        <v>9886749.7300000004</v>
      </c>
    </row>
    <row r="1493" spans="1:12">
      <c r="A1493" s="180">
        <v>2008</v>
      </c>
      <c r="B1493" s="180" t="s">
        <v>178</v>
      </c>
      <c r="C1493" s="180" t="s">
        <v>33</v>
      </c>
      <c r="D1493" s="180" t="s">
        <v>176</v>
      </c>
      <c r="E1493" s="180">
        <v>50</v>
      </c>
      <c r="F1493" s="180">
        <v>68875</v>
      </c>
      <c r="G1493" s="180">
        <v>5382</v>
      </c>
      <c r="H1493" s="180">
        <v>9397</v>
      </c>
      <c r="I1493" s="180">
        <v>7445486.8099999996</v>
      </c>
      <c r="J1493" s="180">
        <v>2004791.65</v>
      </c>
      <c r="K1493" s="180">
        <v>1955145.57</v>
      </c>
      <c r="L1493" s="180">
        <v>13228277.470000001</v>
      </c>
    </row>
    <row r="1494" spans="1:12">
      <c r="A1494" s="180">
        <v>2008</v>
      </c>
      <c r="B1494" s="180" t="s">
        <v>178</v>
      </c>
      <c r="C1494" s="180" t="s">
        <v>33</v>
      </c>
      <c r="D1494" s="180" t="s">
        <v>176</v>
      </c>
      <c r="E1494" s="180">
        <v>55</v>
      </c>
      <c r="F1494" s="180">
        <v>67978</v>
      </c>
      <c r="G1494" s="180">
        <v>7559</v>
      </c>
      <c r="H1494" s="180">
        <v>13976</v>
      </c>
      <c r="I1494" s="180">
        <v>11497181.07</v>
      </c>
      <c r="J1494" s="180">
        <v>3054738.41</v>
      </c>
      <c r="K1494" s="180">
        <v>3040482.17</v>
      </c>
      <c r="L1494" s="180">
        <v>20206953.890000001</v>
      </c>
    </row>
    <row r="1495" spans="1:12">
      <c r="A1495" s="180">
        <v>2008</v>
      </c>
      <c r="B1495" s="180" t="s">
        <v>178</v>
      </c>
      <c r="C1495" s="180" t="s">
        <v>33</v>
      </c>
      <c r="D1495" s="180" t="s">
        <v>176</v>
      </c>
      <c r="E1495" s="180">
        <v>60</v>
      </c>
      <c r="F1495" s="180">
        <v>60865</v>
      </c>
      <c r="G1495" s="180">
        <v>8766</v>
      </c>
      <c r="H1495" s="180">
        <v>18263</v>
      </c>
      <c r="I1495" s="180">
        <v>15499523.880000001</v>
      </c>
      <c r="J1495" s="180">
        <v>3966273.59</v>
      </c>
      <c r="K1495" s="180">
        <v>4439345.7300000004</v>
      </c>
      <c r="L1495" s="180">
        <v>27048059.329999998</v>
      </c>
    </row>
    <row r="1496" spans="1:12">
      <c r="A1496" s="180">
        <v>2008</v>
      </c>
      <c r="B1496" s="180" t="s">
        <v>178</v>
      </c>
      <c r="C1496" s="180" t="s">
        <v>33</v>
      </c>
      <c r="D1496" s="180" t="s">
        <v>176</v>
      </c>
      <c r="E1496" s="180">
        <v>65</v>
      </c>
      <c r="F1496" s="180">
        <v>41870</v>
      </c>
      <c r="G1496" s="180">
        <v>8524</v>
      </c>
      <c r="H1496" s="180">
        <v>19803</v>
      </c>
      <c r="I1496" s="180">
        <v>16473395.880000001</v>
      </c>
      <c r="J1496" s="180">
        <v>4025452.69</v>
      </c>
      <c r="K1496" s="180">
        <v>5203984.01</v>
      </c>
      <c r="L1496" s="180">
        <v>28365918.620000001</v>
      </c>
    </row>
    <row r="1497" spans="1:12">
      <c r="A1497" s="180">
        <v>2008</v>
      </c>
      <c r="B1497" s="180" t="s">
        <v>178</v>
      </c>
      <c r="C1497" s="180" t="s">
        <v>33</v>
      </c>
      <c r="D1497" s="180" t="s">
        <v>176</v>
      </c>
      <c r="E1497" s="180">
        <v>70</v>
      </c>
      <c r="F1497" s="180">
        <v>29102</v>
      </c>
      <c r="G1497" s="180">
        <v>7216</v>
      </c>
      <c r="H1497" s="180">
        <v>19014</v>
      </c>
      <c r="I1497" s="180">
        <v>14666619.210000001</v>
      </c>
      <c r="J1497" s="180">
        <v>3515826.61</v>
      </c>
      <c r="K1497" s="180">
        <v>4394060.07</v>
      </c>
      <c r="L1497" s="180">
        <v>24713431.280000001</v>
      </c>
    </row>
    <row r="1498" spans="1:12">
      <c r="A1498" s="180">
        <v>2008</v>
      </c>
      <c r="B1498" s="180" t="s">
        <v>178</v>
      </c>
      <c r="C1498" s="180" t="s">
        <v>33</v>
      </c>
      <c r="D1498" s="180" t="s">
        <v>176</v>
      </c>
      <c r="E1498" s="180">
        <v>75</v>
      </c>
      <c r="F1498" s="180">
        <v>21385</v>
      </c>
      <c r="G1498" s="180">
        <v>6978</v>
      </c>
      <c r="H1498" s="180">
        <v>20561</v>
      </c>
      <c r="I1498" s="180">
        <v>14834285.869999999</v>
      </c>
      <c r="J1498" s="180">
        <v>3179481.96</v>
      </c>
      <c r="K1498" s="180">
        <v>4073840.74</v>
      </c>
      <c r="L1498" s="180">
        <v>24006021.09</v>
      </c>
    </row>
    <row r="1499" spans="1:12">
      <c r="A1499" s="180">
        <v>2008</v>
      </c>
      <c r="B1499" s="180" t="s">
        <v>178</v>
      </c>
      <c r="C1499" s="180" t="s">
        <v>33</v>
      </c>
      <c r="D1499" s="180" t="s">
        <v>176</v>
      </c>
      <c r="E1499" s="180">
        <v>80</v>
      </c>
      <c r="F1499" s="180">
        <v>12811</v>
      </c>
      <c r="G1499" s="180">
        <v>3939</v>
      </c>
      <c r="H1499" s="180">
        <v>15245</v>
      </c>
      <c r="I1499" s="180">
        <v>10262518.310000001</v>
      </c>
      <c r="J1499" s="180">
        <v>1912009.34</v>
      </c>
      <c r="K1499" s="180">
        <v>1927020.22</v>
      </c>
      <c r="L1499" s="180">
        <v>15171774.49</v>
      </c>
    </row>
    <row r="1500" spans="1:12">
      <c r="A1500" s="180">
        <v>2008</v>
      </c>
      <c r="B1500" s="180" t="s">
        <v>178</v>
      </c>
      <c r="C1500" s="180" t="s">
        <v>33</v>
      </c>
      <c r="D1500" s="180" t="s">
        <v>176</v>
      </c>
      <c r="E1500" s="180">
        <v>85</v>
      </c>
      <c r="F1500" s="180">
        <v>3964</v>
      </c>
      <c r="G1500" s="180">
        <v>1243</v>
      </c>
      <c r="H1500" s="180">
        <v>5964</v>
      </c>
      <c r="I1500" s="180">
        <v>3540594.13</v>
      </c>
      <c r="J1500" s="180">
        <v>553435.12</v>
      </c>
      <c r="K1500" s="180">
        <v>488004.37</v>
      </c>
      <c r="L1500" s="180">
        <v>4889177.3099999996</v>
      </c>
    </row>
    <row r="1501" spans="1:12">
      <c r="A1501" s="180">
        <v>2008</v>
      </c>
      <c r="B1501" s="180" t="s">
        <v>178</v>
      </c>
      <c r="C1501" s="180" t="s">
        <v>33</v>
      </c>
      <c r="D1501" s="180" t="s">
        <v>176</v>
      </c>
      <c r="E1501" s="180">
        <v>90</v>
      </c>
      <c r="F1501" s="180">
        <v>1298</v>
      </c>
      <c r="G1501" s="180">
        <v>309</v>
      </c>
      <c r="H1501" s="180">
        <v>2454</v>
      </c>
      <c r="I1501" s="180">
        <v>1288514.47</v>
      </c>
      <c r="J1501" s="180">
        <v>168930.16</v>
      </c>
      <c r="K1501" s="180">
        <v>173399.89</v>
      </c>
      <c r="L1501" s="180">
        <v>1759030.7</v>
      </c>
    </row>
    <row r="1502" spans="1:12">
      <c r="A1502" s="180">
        <v>2008</v>
      </c>
      <c r="B1502" s="180" t="s">
        <v>178</v>
      </c>
      <c r="C1502" s="180" t="s">
        <v>33</v>
      </c>
      <c r="D1502" s="180" t="s">
        <v>176</v>
      </c>
      <c r="E1502" s="180">
        <v>95</v>
      </c>
      <c r="F1502" s="180">
        <v>325</v>
      </c>
      <c r="G1502" s="180">
        <v>80</v>
      </c>
      <c r="H1502" s="180">
        <v>629</v>
      </c>
      <c r="I1502" s="180">
        <v>283463.07</v>
      </c>
      <c r="J1502" s="180">
        <v>29365.42</v>
      </c>
      <c r="K1502" s="180">
        <v>1809</v>
      </c>
      <c r="L1502" s="180">
        <v>335305.09000000003</v>
      </c>
    </row>
    <row r="1503" spans="1:12">
      <c r="A1503" s="180">
        <v>2008</v>
      </c>
      <c r="B1503" s="180" t="s">
        <v>178</v>
      </c>
      <c r="C1503" s="180" t="s">
        <v>33</v>
      </c>
      <c r="D1503" s="180" t="s">
        <v>177</v>
      </c>
      <c r="E1503" s="180">
        <v>0</v>
      </c>
      <c r="F1503" s="180">
        <v>52279</v>
      </c>
      <c r="G1503" s="180">
        <v>1624</v>
      </c>
      <c r="H1503" s="180">
        <v>5878</v>
      </c>
      <c r="I1503" s="180">
        <v>3847686.62</v>
      </c>
      <c r="J1503" s="180">
        <v>460408.73</v>
      </c>
      <c r="K1503" s="180">
        <v>51958.12</v>
      </c>
      <c r="L1503" s="180">
        <v>4923050.3099999996</v>
      </c>
    </row>
    <row r="1504" spans="1:12">
      <c r="A1504" s="180">
        <v>2008</v>
      </c>
      <c r="B1504" s="180" t="s">
        <v>178</v>
      </c>
      <c r="C1504" s="180" t="s">
        <v>33</v>
      </c>
      <c r="D1504" s="180" t="s">
        <v>177</v>
      </c>
      <c r="E1504" s="180">
        <v>5</v>
      </c>
      <c r="F1504" s="180">
        <v>54461</v>
      </c>
      <c r="G1504" s="180">
        <v>808</v>
      </c>
      <c r="H1504" s="180">
        <v>1091</v>
      </c>
      <c r="I1504" s="180">
        <v>833004.82</v>
      </c>
      <c r="J1504" s="180">
        <v>198895.76</v>
      </c>
      <c r="K1504" s="180">
        <v>25907.49</v>
      </c>
      <c r="L1504" s="180">
        <v>1244663.5900000001</v>
      </c>
    </row>
    <row r="1505" spans="1:12">
      <c r="A1505" s="180">
        <v>2008</v>
      </c>
      <c r="B1505" s="180" t="s">
        <v>178</v>
      </c>
      <c r="C1505" s="180" t="s">
        <v>33</v>
      </c>
      <c r="D1505" s="180" t="s">
        <v>177</v>
      </c>
      <c r="E1505" s="180">
        <v>10</v>
      </c>
      <c r="F1505" s="180">
        <v>57793</v>
      </c>
      <c r="G1505" s="180">
        <v>723</v>
      </c>
      <c r="H1505" s="180">
        <v>1280</v>
      </c>
      <c r="I1505" s="180">
        <v>879696.24</v>
      </c>
      <c r="J1505" s="180">
        <v>193934.07999999999</v>
      </c>
      <c r="K1505" s="180">
        <v>159430.04</v>
      </c>
      <c r="L1505" s="180">
        <v>1407190.94</v>
      </c>
    </row>
    <row r="1506" spans="1:12">
      <c r="A1506" s="180">
        <v>2008</v>
      </c>
      <c r="B1506" s="180" t="s">
        <v>178</v>
      </c>
      <c r="C1506" s="180" t="s">
        <v>33</v>
      </c>
      <c r="D1506" s="180" t="s">
        <v>177</v>
      </c>
      <c r="E1506" s="180">
        <v>15</v>
      </c>
      <c r="F1506" s="180">
        <v>60700</v>
      </c>
      <c r="G1506" s="180">
        <v>1950</v>
      </c>
      <c r="H1506" s="180">
        <v>3546</v>
      </c>
      <c r="I1506" s="180">
        <v>2550653.42</v>
      </c>
      <c r="J1506" s="180">
        <v>507511.06</v>
      </c>
      <c r="K1506" s="180">
        <v>208568.33</v>
      </c>
      <c r="L1506" s="180">
        <v>3904229.19</v>
      </c>
    </row>
    <row r="1507" spans="1:12">
      <c r="A1507" s="180">
        <v>2008</v>
      </c>
      <c r="B1507" s="180" t="s">
        <v>178</v>
      </c>
      <c r="C1507" s="180" t="s">
        <v>33</v>
      </c>
      <c r="D1507" s="180" t="s">
        <v>177</v>
      </c>
      <c r="E1507" s="180">
        <v>20</v>
      </c>
      <c r="F1507" s="180">
        <v>48128</v>
      </c>
      <c r="G1507" s="180">
        <v>2409</v>
      </c>
      <c r="H1507" s="180">
        <v>5249</v>
      </c>
      <c r="I1507" s="180">
        <v>3696656.12</v>
      </c>
      <c r="J1507" s="180">
        <v>828292.74</v>
      </c>
      <c r="K1507" s="180">
        <v>282716.57</v>
      </c>
      <c r="L1507" s="180">
        <v>5655851.3899999997</v>
      </c>
    </row>
    <row r="1508" spans="1:12">
      <c r="A1508" s="180">
        <v>2008</v>
      </c>
      <c r="B1508" s="180" t="s">
        <v>178</v>
      </c>
      <c r="C1508" s="180" t="s">
        <v>33</v>
      </c>
      <c r="D1508" s="180" t="s">
        <v>177</v>
      </c>
      <c r="E1508" s="180">
        <v>25</v>
      </c>
      <c r="F1508" s="180">
        <v>48657</v>
      </c>
      <c r="G1508" s="180">
        <v>3635</v>
      </c>
      <c r="H1508" s="180">
        <v>9812</v>
      </c>
      <c r="I1508" s="180">
        <v>7469830.3200000003</v>
      </c>
      <c r="J1508" s="180">
        <v>1987821.88</v>
      </c>
      <c r="K1508" s="180">
        <v>279191.61</v>
      </c>
      <c r="L1508" s="180">
        <v>11304436.640000001</v>
      </c>
    </row>
    <row r="1509" spans="1:12">
      <c r="A1509" s="180">
        <v>2008</v>
      </c>
      <c r="B1509" s="180" t="s">
        <v>178</v>
      </c>
      <c r="C1509" s="180" t="s">
        <v>33</v>
      </c>
      <c r="D1509" s="180" t="s">
        <v>177</v>
      </c>
      <c r="E1509" s="180">
        <v>30</v>
      </c>
      <c r="F1509" s="180">
        <v>62159</v>
      </c>
      <c r="G1509" s="180">
        <v>6000</v>
      </c>
      <c r="H1509" s="180">
        <v>15597</v>
      </c>
      <c r="I1509" s="180">
        <v>12553434.82</v>
      </c>
      <c r="J1509" s="180">
        <v>3278492.5</v>
      </c>
      <c r="K1509" s="180">
        <v>425508.89</v>
      </c>
      <c r="L1509" s="180">
        <v>18640289.780000001</v>
      </c>
    </row>
    <row r="1510" spans="1:12">
      <c r="A1510" s="180">
        <v>2008</v>
      </c>
      <c r="B1510" s="180" t="s">
        <v>178</v>
      </c>
      <c r="C1510" s="180" t="s">
        <v>33</v>
      </c>
      <c r="D1510" s="180" t="s">
        <v>177</v>
      </c>
      <c r="E1510" s="180">
        <v>35</v>
      </c>
      <c r="F1510" s="180">
        <v>72972</v>
      </c>
      <c r="G1510" s="180">
        <v>6455</v>
      </c>
      <c r="H1510" s="180">
        <v>14703</v>
      </c>
      <c r="I1510" s="180">
        <v>11125982.890000001</v>
      </c>
      <c r="J1510" s="180">
        <v>2899814.89</v>
      </c>
      <c r="K1510" s="180">
        <v>761767.76</v>
      </c>
      <c r="L1510" s="180">
        <v>17616713.379999999</v>
      </c>
    </row>
    <row r="1511" spans="1:12">
      <c r="A1511" s="180">
        <v>2008</v>
      </c>
      <c r="B1511" s="180" t="s">
        <v>178</v>
      </c>
      <c r="C1511" s="180" t="s">
        <v>33</v>
      </c>
      <c r="D1511" s="180" t="s">
        <v>177</v>
      </c>
      <c r="E1511" s="180">
        <v>40</v>
      </c>
      <c r="F1511" s="180">
        <v>70042</v>
      </c>
      <c r="G1511" s="180">
        <v>5457</v>
      </c>
      <c r="H1511" s="180">
        <v>10536</v>
      </c>
      <c r="I1511" s="180">
        <v>7977875.9900000002</v>
      </c>
      <c r="J1511" s="180">
        <v>2026495.44</v>
      </c>
      <c r="K1511" s="180">
        <v>1288377.94</v>
      </c>
      <c r="L1511" s="180">
        <v>13491825.43</v>
      </c>
    </row>
    <row r="1512" spans="1:12">
      <c r="A1512" s="180">
        <v>2008</v>
      </c>
      <c r="B1512" s="180" t="s">
        <v>178</v>
      </c>
      <c r="C1512" s="180" t="s">
        <v>33</v>
      </c>
      <c r="D1512" s="180" t="s">
        <v>177</v>
      </c>
      <c r="E1512" s="180">
        <v>45</v>
      </c>
      <c r="F1512" s="180">
        <v>77131</v>
      </c>
      <c r="G1512" s="180">
        <v>6446</v>
      </c>
      <c r="H1512" s="180">
        <v>12726</v>
      </c>
      <c r="I1512" s="180">
        <v>9328120.9199999999</v>
      </c>
      <c r="J1512" s="180">
        <v>2319365.35</v>
      </c>
      <c r="K1512" s="180">
        <v>1409747.71</v>
      </c>
      <c r="L1512" s="180">
        <v>15536437.25</v>
      </c>
    </row>
    <row r="1513" spans="1:12">
      <c r="A1513" s="180">
        <v>2008</v>
      </c>
      <c r="B1513" s="180" t="s">
        <v>178</v>
      </c>
      <c r="C1513" s="180" t="s">
        <v>33</v>
      </c>
      <c r="D1513" s="180" t="s">
        <v>177</v>
      </c>
      <c r="E1513" s="180">
        <v>50</v>
      </c>
      <c r="F1513" s="180">
        <v>75139</v>
      </c>
      <c r="G1513" s="180">
        <v>7401</v>
      </c>
      <c r="H1513" s="180">
        <v>14887</v>
      </c>
      <c r="I1513" s="180">
        <v>10524365.869999999</v>
      </c>
      <c r="J1513" s="180">
        <v>2738797.16</v>
      </c>
      <c r="K1513" s="180">
        <v>1678339.58</v>
      </c>
      <c r="L1513" s="180">
        <v>17596057.359999999</v>
      </c>
    </row>
    <row r="1514" spans="1:12">
      <c r="A1514" s="180">
        <v>2008</v>
      </c>
      <c r="B1514" s="180" t="s">
        <v>178</v>
      </c>
      <c r="C1514" s="180" t="s">
        <v>33</v>
      </c>
      <c r="D1514" s="180" t="s">
        <v>177</v>
      </c>
      <c r="E1514" s="180">
        <v>55</v>
      </c>
      <c r="F1514" s="180">
        <v>72096</v>
      </c>
      <c r="G1514" s="180">
        <v>8555</v>
      </c>
      <c r="H1514" s="180">
        <v>16486</v>
      </c>
      <c r="I1514" s="180">
        <v>12082016.119999999</v>
      </c>
      <c r="J1514" s="180">
        <v>3177972.41</v>
      </c>
      <c r="K1514" s="180">
        <v>2558601.12</v>
      </c>
      <c r="L1514" s="180">
        <v>20567936.43</v>
      </c>
    </row>
    <row r="1515" spans="1:12">
      <c r="A1515" s="180">
        <v>2008</v>
      </c>
      <c r="B1515" s="180" t="s">
        <v>178</v>
      </c>
      <c r="C1515" s="180" t="s">
        <v>33</v>
      </c>
      <c r="D1515" s="180" t="s">
        <v>177</v>
      </c>
      <c r="E1515" s="180">
        <v>60</v>
      </c>
      <c r="F1515" s="180">
        <v>62018</v>
      </c>
      <c r="G1515" s="180">
        <v>8834</v>
      </c>
      <c r="H1515" s="180">
        <v>19757</v>
      </c>
      <c r="I1515" s="180">
        <v>14462070.609999999</v>
      </c>
      <c r="J1515" s="180">
        <v>3569718.64</v>
      </c>
      <c r="K1515" s="180">
        <v>3552814.2</v>
      </c>
      <c r="L1515" s="180">
        <v>24465362.609999999</v>
      </c>
    </row>
    <row r="1516" spans="1:12">
      <c r="A1516" s="180">
        <v>2008</v>
      </c>
      <c r="B1516" s="180" t="s">
        <v>178</v>
      </c>
      <c r="C1516" s="180" t="s">
        <v>33</v>
      </c>
      <c r="D1516" s="180" t="s">
        <v>177</v>
      </c>
      <c r="E1516" s="180">
        <v>65</v>
      </c>
      <c r="F1516" s="180">
        <v>42711</v>
      </c>
      <c r="G1516" s="180">
        <v>7505</v>
      </c>
      <c r="H1516" s="180">
        <v>17162</v>
      </c>
      <c r="I1516" s="180">
        <v>13217914.109999999</v>
      </c>
      <c r="J1516" s="180">
        <v>3247023.45</v>
      </c>
      <c r="K1516" s="180">
        <v>3499084.58</v>
      </c>
      <c r="L1516" s="180">
        <v>22298734.469999999</v>
      </c>
    </row>
    <row r="1517" spans="1:12">
      <c r="A1517" s="180">
        <v>2008</v>
      </c>
      <c r="B1517" s="180" t="s">
        <v>178</v>
      </c>
      <c r="C1517" s="180" t="s">
        <v>33</v>
      </c>
      <c r="D1517" s="180" t="s">
        <v>177</v>
      </c>
      <c r="E1517" s="180">
        <v>70</v>
      </c>
      <c r="F1517" s="180">
        <v>30870</v>
      </c>
      <c r="G1517" s="180">
        <v>6555</v>
      </c>
      <c r="H1517" s="180">
        <v>16867</v>
      </c>
      <c r="I1517" s="180">
        <v>12487626.789999999</v>
      </c>
      <c r="J1517" s="180">
        <v>2941738.85</v>
      </c>
      <c r="K1517" s="180">
        <v>3203060.05</v>
      </c>
      <c r="L1517" s="180">
        <v>20583227.219999999</v>
      </c>
    </row>
    <row r="1518" spans="1:12">
      <c r="A1518" s="180">
        <v>2008</v>
      </c>
      <c r="B1518" s="180" t="s">
        <v>178</v>
      </c>
      <c r="C1518" s="180" t="s">
        <v>33</v>
      </c>
      <c r="D1518" s="180" t="s">
        <v>177</v>
      </c>
      <c r="E1518" s="180">
        <v>75</v>
      </c>
      <c r="F1518" s="180">
        <v>24552</v>
      </c>
      <c r="G1518" s="180">
        <v>6005</v>
      </c>
      <c r="H1518" s="180">
        <v>19745</v>
      </c>
      <c r="I1518" s="180">
        <v>13737608.18</v>
      </c>
      <c r="J1518" s="180">
        <v>2826726.98</v>
      </c>
      <c r="K1518" s="180">
        <v>3149929.71</v>
      </c>
      <c r="L1518" s="180">
        <v>21756110.280000001</v>
      </c>
    </row>
    <row r="1519" spans="1:12">
      <c r="A1519" s="180">
        <v>2008</v>
      </c>
      <c r="B1519" s="180" t="s">
        <v>178</v>
      </c>
      <c r="C1519" s="180" t="s">
        <v>33</v>
      </c>
      <c r="D1519" s="180" t="s">
        <v>177</v>
      </c>
      <c r="E1519" s="180">
        <v>80</v>
      </c>
      <c r="F1519" s="180">
        <v>18190</v>
      </c>
      <c r="G1519" s="180">
        <v>4331</v>
      </c>
      <c r="H1519" s="180">
        <v>21064</v>
      </c>
      <c r="I1519" s="180">
        <v>12763552.890000001</v>
      </c>
      <c r="J1519" s="180">
        <v>2228262.7999999998</v>
      </c>
      <c r="K1519" s="180">
        <v>2426737.0699999998</v>
      </c>
      <c r="L1519" s="180">
        <v>18899267.690000001</v>
      </c>
    </row>
    <row r="1520" spans="1:12">
      <c r="A1520" s="180">
        <v>2008</v>
      </c>
      <c r="B1520" s="180" t="s">
        <v>178</v>
      </c>
      <c r="C1520" s="180" t="s">
        <v>33</v>
      </c>
      <c r="D1520" s="180" t="s">
        <v>177</v>
      </c>
      <c r="E1520" s="180">
        <v>85</v>
      </c>
      <c r="F1520" s="180">
        <v>10364</v>
      </c>
      <c r="G1520" s="180">
        <v>2378</v>
      </c>
      <c r="H1520" s="180">
        <v>15152</v>
      </c>
      <c r="I1520" s="180">
        <v>8363264.9000000004</v>
      </c>
      <c r="J1520" s="180">
        <v>1115076.1299999999</v>
      </c>
      <c r="K1520" s="180">
        <v>867767.18</v>
      </c>
      <c r="L1520" s="180">
        <v>11289061.08</v>
      </c>
    </row>
    <row r="1521" spans="1:12">
      <c r="A1521" s="180">
        <v>2008</v>
      </c>
      <c r="B1521" s="180" t="s">
        <v>178</v>
      </c>
      <c r="C1521" s="180" t="s">
        <v>33</v>
      </c>
      <c r="D1521" s="180" t="s">
        <v>177</v>
      </c>
      <c r="E1521" s="180">
        <v>90</v>
      </c>
      <c r="F1521" s="180">
        <v>4319</v>
      </c>
      <c r="G1521" s="180">
        <v>907</v>
      </c>
      <c r="H1521" s="180">
        <v>8379</v>
      </c>
      <c r="I1521" s="180">
        <v>4106994.92</v>
      </c>
      <c r="J1521" s="180">
        <v>430474.85</v>
      </c>
      <c r="K1521" s="180">
        <v>235695.81</v>
      </c>
      <c r="L1521" s="180">
        <v>5261728.72</v>
      </c>
    </row>
    <row r="1522" spans="1:12">
      <c r="A1522" s="180">
        <v>2008</v>
      </c>
      <c r="B1522" s="180" t="s">
        <v>178</v>
      </c>
      <c r="C1522" s="180" t="s">
        <v>33</v>
      </c>
      <c r="D1522" s="180" t="s">
        <v>177</v>
      </c>
      <c r="E1522" s="180">
        <v>95</v>
      </c>
      <c r="F1522" s="180">
        <v>1239</v>
      </c>
      <c r="G1522" s="180">
        <v>203</v>
      </c>
      <c r="H1522" s="180">
        <v>2306</v>
      </c>
      <c r="I1522" s="180">
        <v>1044024.99</v>
      </c>
      <c r="J1522" s="180">
        <v>87581.52</v>
      </c>
      <c r="K1522" s="180">
        <v>27683.54</v>
      </c>
      <c r="L1522" s="180">
        <v>1287222.27</v>
      </c>
    </row>
    <row r="1523" spans="1:12">
      <c r="A1523" s="180">
        <v>2008</v>
      </c>
      <c r="B1523" s="180" t="s">
        <v>178</v>
      </c>
      <c r="C1523" s="180" t="s">
        <v>34</v>
      </c>
      <c r="D1523" s="180" t="s">
        <v>176</v>
      </c>
      <c r="E1523" s="180">
        <v>0</v>
      </c>
      <c r="F1523" s="180">
        <v>18217</v>
      </c>
      <c r="G1523" s="180">
        <v>856</v>
      </c>
      <c r="H1523" s="180">
        <v>2688</v>
      </c>
      <c r="I1523" s="180">
        <v>1110868.3999999999</v>
      </c>
      <c r="J1523" s="180">
        <v>264908.83</v>
      </c>
      <c r="K1523" s="180">
        <v>28605.8</v>
      </c>
      <c r="L1523" s="180">
        <v>1507668.61</v>
      </c>
    </row>
    <row r="1524" spans="1:12">
      <c r="A1524" s="180">
        <v>2008</v>
      </c>
      <c r="B1524" s="180" t="s">
        <v>178</v>
      </c>
      <c r="C1524" s="180" t="s">
        <v>34</v>
      </c>
      <c r="D1524" s="180" t="s">
        <v>176</v>
      </c>
      <c r="E1524" s="180">
        <v>5</v>
      </c>
      <c r="F1524" s="180">
        <v>18735</v>
      </c>
      <c r="G1524" s="180">
        <v>332</v>
      </c>
      <c r="H1524" s="180">
        <v>446</v>
      </c>
      <c r="I1524" s="180">
        <v>268683.15000000002</v>
      </c>
      <c r="J1524" s="180">
        <v>102279.49</v>
      </c>
      <c r="K1524" s="180">
        <v>42591.6</v>
      </c>
      <c r="L1524" s="180">
        <v>444973.6</v>
      </c>
    </row>
    <row r="1525" spans="1:12">
      <c r="A1525" s="180">
        <v>2008</v>
      </c>
      <c r="B1525" s="180" t="s">
        <v>178</v>
      </c>
      <c r="C1525" s="180" t="s">
        <v>34</v>
      </c>
      <c r="D1525" s="180" t="s">
        <v>176</v>
      </c>
      <c r="E1525" s="180">
        <v>10</v>
      </c>
      <c r="F1525" s="180">
        <v>20912</v>
      </c>
      <c r="G1525" s="180">
        <v>267</v>
      </c>
      <c r="H1525" s="180">
        <v>395</v>
      </c>
      <c r="I1525" s="180">
        <v>232518.75</v>
      </c>
      <c r="J1525" s="180">
        <v>100562.57</v>
      </c>
      <c r="K1525" s="180">
        <v>45675.64</v>
      </c>
      <c r="L1525" s="180">
        <v>410259.1</v>
      </c>
    </row>
    <row r="1526" spans="1:12">
      <c r="A1526" s="180">
        <v>2008</v>
      </c>
      <c r="B1526" s="180" t="s">
        <v>178</v>
      </c>
      <c r="C1526" s="180" t="s">
        <v>34</v>
      </c>
      <c r="D1526" s="180" t="s">
        <v>176</v>
      </c>
      <c r="E1526" s="180">
        <v>15</v>
      </c>
      <c r="F1526" s="180">
        <v>22996</v>
      </c>
      <c r="G1526" s="180">
        <v>642</v>
      </c>
      <c r="H1526" s="180">
        <v>1080</v>
      </c>
      <c r="I1526" s="180">
        <v>827537.55</v>
      </c>
      <c r="J1526" s="180">
        <v>296982.58</v>
      </c>
      <c r="K1526" s="180">
        <v>134811.57999999999</v>
      </c>
      <c r="L1526" s="180">
        <v>1339029.53</v>
      </c>
    </row>
    <row r="1527" spans="1:12">
      <c r="A1527" s="180">
        <v>2008</v>
      </c>
      <c r="B1527" s="180" t="s">
        <v>178</v>
      </c>
      <c r="C1527" s="180" t="s">
        <v>34</v>
      </c>
      <c r="D1527" s="180" t="s">
        <v>176</v>
      </c>
      <c r="E1527" s="180">
        <v>20</v>
      </c>
      <c r="F1527" s="180">
        <v>20564</v>
      </c>
      <c r="G1527" s="180">
        <v>750</v>
      </c>
      <c r="H1527" s="180">
        <v>1154</v>
      </c>
      <c r="I1527" s="180">
        <v>913074.66</v>
      </c>
      <c r="J1527" s="180">
        <v>364925.56</v>
      </c>
      <c r="K1527" s="180">
        <v>190810.77</v>
      </c>
      <c r="L1527" s="180">
        <v>1582732.72</v>
      </c>
    </row>
    <row r="1528" spans="1:12">
      <c r="A1528" s="180">
        <v>2008</v>
      </c>
      <c r="B1528" s="180" t="s">
        <v>178</v>
      </c>
      <c r="C1528" s="180" t="s">
        <v>34</v>
      </c>
      <c r="D1528" s="180" t="s">
        <v>176</v>
      </c>
      <c r="E1528" s="180">
        <v>25</v>
      </c>
      <c r="F1528" s="180">
        <v>15120</v>
      </c>
      <c r="G1528" s="180">
        <v>528</v>
      </c>
      <c r="H1528" s="180">
        <v>980</v>
      </c>
      <c r="I1528" s="180">
        <v>682798.97</v>
      </c>
      <c r="J1528" s="180">
        <v>280359.14</v>
      </c>
      <c r="K1528" s="180">
        <v>114831.34</v>
      </c>
      <c r="L1528" s="180">
        <v>1190574.32</v>
      </c>
    </row>
    <row r="1529" spans="1:12">
      <c r="A1529" s="180">
        <v>2008</v>
      </c>
      <c r="B1529" s="180" t="s">
        <v>178</v>
      </c>
      <c r="C1529" s="180" t="s">
        <v>34</v>
      </c>
      <c r="D1529" s="180" t="s">
        <v>176</v>
      </c>
      <c r="E1529" s="180">
        <v>30</v>
      </c>
      <c r="F1529" s="180">
        <v>18778</v>
      </c>
      <c r="G1529" s="180">
        <v>661</v>
      </c>
      <c r="H1529" s="180">
        <v>1222</v>
      </c>
      <c r="I1529" s="180">
        <v>782325.21</v>
      </c>
      <c r="J1529" s="180">
        <v>283030.19</v>
      </c>
      <c r="K1529" s="180">
        <v>119696</v>
      </c>
      <c r="L1529" s="180">
        <v>1295702.07</v>
      </c>
    </row>
    <row r="1530" spans="1:12">
      <c r="A1530" s="180">
        <v>2008</v>
      </c>
      <c r="B1530" s="180" t="s">
        <v>178</v>
      </c>
      <c r="C1530" s="180" t="s">
        <v>34</v>
      </c>
      <c r="D1530" s="180" t="s">
        <v>176</v>
      </c>
      <c r="E1530" s="180">
        <v>35</v>
      </c>
      <c r="F1530" s="180">
        <v>22159</v>
      </c>
      <c r="G1530" s="180">
        <v>927</v>
      </c>
      <c r="H1530" s="180">
        <v>1651</v>
      </c>
      <c r="I1530" s="180">
        <v>1105340.8</v>
      </c>
      <c r="J1530" s="180">
        <v>393928.81</v>
      </c>
      <c r="K1530" s="180">
        <v>132865.41</v>
      </c>
      <c r="L1530" s="180">
        <v>1800786.09</v>
      </c>
    </row>
    <row r="1531" spans="1:12">
      <c r="A1531" s="180">
        <v>2008</v>
      </c>
      <c r="B1531" s="180" t="s">
        <v>178</v>
      </c>
      <c r="C1531" s="180" t="s">
        <v>34</v>
      </c>
      <c r="D1531" s="180" t="s">
        <v>176</v>
      </c>
      <c r="E1531" s="180">
        <v>40</v>
      </c>
      <c r="F1531" s="180">
        <v>23330</v>
      </c>
      <c r="G1531" s="180">
        <v>1240</v>
      </c>
      <c r="H1531" s="180">
        <v>1887</v>
      </c>
      <c r="I1531" s="180">
        <v>1316085.95</v>
      </c>
      <c r="J1531" s="180">
        <v>521093.62</v>
      </c>
      <c r="K1531" s="180">
        <v>225627.4</v>
      </c>
      <c r="L1531" s="180">
        <v>2224258.41</v>
      </c>
    </row>
    <row r="1532" spans="1:12">
      <c r="A1532" s="180">
        <v>2008</v>
      </c>
      <c r="B1532" s="180" t="s">
        <v>178</v>
      </c>
      <c r="C1532" s="180" t="s">
        <v>34</v>
      </c>
      <c r="D1532" s="180" t="s">
        <v>176</v>
      </c>
      <c r="E1532" s="180">
        <v>45</v>
      </c>
      <c r="F1532" s="180">
        <v>27690</v>
      </c>
      <c r="G1532" s="180">
        <v>1585</v>
      </c>
      <c r="H1532" s="180">
        <v>2970</v>
      </c>
      <c r="I1532" s="180">
        <v>1917854.05</v>
      </c>
      <c r="J1532" s="180">
        <v>722270.21</v>
      </c>
      <c r="K1532" s="180">
        <v>329732.83</v>
      </c>
      <c r="L1532" s="180">
        <v>3189578.71</v>
      </c>
    </row>
    <row r="1533" spans="1:12">
      <c r="A1533" s="180">
        <v>2008</v>
      </c>
      <c r="B1533" s="180" t="s">
        <v>178</v>
      </c>
      <c r="C1533" s="180" t="s">
        <v>34</v>
      </c>
      <c r="D1533" s="180" t="s">
        <v>176</v>
      </c>
      <c r="E1533" s="180">
        <v>50</v>
      </c>
      <c r="F1533" s="180">
        <v>28932</v>
      </c>
      <c r="G1533" s="180">
        <v>2421</v>
      </c>
      <c r="H1533" s="180">
        <v>4263</v>
      </c>
      <c r="I1533" s="180">
        <v>2965465.95</v>
      </c>
      <c r="J1533" s="180">
        <v>1046914.9</v>
      </c>
      <c r="K1533" s="180">
        <v>693559.78</v>
      </c>
      <c r="L1533" s="180">
        <v>4973102.6900000004</v>
      </c>
    </row>
    <row r="1534" spans="1:12">
      <c r="A1534" s="180">
        <v>2008</v>
      </c>
      <c r="B1534" s="180" t="s">
        <v>178</v>
      </c>
      <c r="C1534" s="180" t="s">
        <v>34</v>
      </c>
      <c r="D1534" s="180" t="s">
        <v>176</v>
      </c>
      <c r="E1534" s="180">
        <v>55</v>
      </c>
      <c r="F1534" s="180">
        <v>29334</v>
      </c>
      <c r="G1534" s="180">
        <v>2725</v>
      </c>
      <c r="H1534" s="180">
        <v>5740</v>
      </c>
      <c r="I1534" s="180">
        <v>4187166.01</v>
      </c>
      <c r="J1534" s="180">
        <v>1471350.67</v>
      </c>
      <c r="K1534" s="180">
        <v>1217896.1200000001</v>
      </c>
      <c r="L1534" s="180">
        <v>7212719.0300000003</v>
      </c>
    </row>
    <row r="1535" spans="1:12">
      <c r="A1535" s="180">
        <v>2008</v>
      </c>
      <c r="B1535" s="180" t="s">
        <v>178</v>
      </c>
      <c r="C1535" s="180" t="s">
        <v>34</v>
      </c>
      <c r="D1535" s="180" t="s">
        <v>176</v>
      </c>
      <c r="E1535" s="180">
        <v>60</v>
      </c>
      <c r="F1535" s="180">
        <v>26466</v>
      </c>
      <c r="G1535" s="180">
        <v>3322</v>
      </c>
      <c r="H1535" s="180">
        <v>7280</v>
      </c>
      <c r="I1535" s="180">
        <v>5210426.51</v>
      </c>
      <c r="J1535" s="180">
        <v>1761989.09</v>
      </c>
      <c r="K1535" s="180">
        <v>1998973.38</v>
      </c>
      <c r="L1535" s="180">
        <v>9336282.9600000009</v>
      </c>
    </row>
    <row r="1536" spans="1:12">
      <c r="A1536" s="180">
        <v>2008</v>
      </c>
      <c r="B1536" s="180" t="s">
        <v>178</v>
      </c>
      <c r="C1536" s="180" t="s">
        <v>34</v>
      </c>
      <c r="D1536" s="180" t="s">
        <v>176</v>
      </c>
      <c r="E1536" s="180">
        <v>65</v>
      </c>
      <c r="F1536" s="180">
        <v>18137</v>
      </c>
      <c r="G1536" s="180">
        <v>3543</v>
      </c>
      <c r="H1536" s="180">
        <v>9108</v>
      </c>
      <c r="I1536" s="180">
        <v>5841705.2400000002</v>
      </c>
      <c r="J1536" s="180">
        <v>1787394.79</v>
      </c>
      <c r="K1536" s="180">
        <v>1736991.42</v>
      </c>
      <c r="L1536" s="180">
        <v>9668220.1400000006</v>
      </c>
    </row>
    <row r="1537" spans="1:12">
      <c r="A1537" s="180">
        <v>2008</v>
      </c>
      <c r="B1537" s="180" t="s">
        <v>178</v>
      </c>
      <c r="C1537" s="180" t="s">
        <v>34</v>
      </c>
      <c r="D1537" s="180" t="s">
        <v>176</v>
      </c>
      <c r="E1537" s="180">
        <v>70</v>
      </c>
      <c r="F1537" s="180">
        <v>13161</v>
      </c>
      <c r="G1537" s="180">
        <v>3035</v>
      </c>
      <c r="H1537" s="180">
        <v>8080</v>
      </c>
      <c r="I1537" s="180">
        <v>5104431.26</v>
      </c>
      <c r="J1537" s="180">
        <v>1623397.9</v>
      </c>
      <c r="K1537" s="180">
        <v>1517898.47</v>
      </c>
      <c r="L1537" s="180">
        <v>8488321.8300000001</v>
      </c>
    </row>
    <row r="1538" spans="1:12">
      <c r="A1538" s="180">
        <v>2008</v>
      </c>
      <c r="B1538" s="180" t="s">
        <v>178</v>
      </c>
      <c r="C1538" s="180" t="s">
        <v>34</v>
      </c>
      <c r="D1538" s="180" t="s">
        <v>176</v>
      </c>
      <c r="E1538" s="180">
        <v>75</v>
      </c>
      <c r="F1538" s="180">
        <v>10371</v>
      </c>
      <c r="G1538" s="180">
        <v>3256</v>
      </c>
      <c r="H1538" s="180">
        <v>9074</v>
      </c>
      <c r="I1538" s="180">
        <v>5174278.2699999996</v>
      </c>
      <c r="J1538" s="180">
        <v>1467665.15</v>
      </c>
      <c r="K1538" s="180">
        <v>1546883.79</v>
      </c>
      <c r="L1538" s="180">
        <v>8352405.3399999999</v>
      </c>
    </row>
    <row r="1539" spans="1:12">
      <c r="A1539" s="180">
        <v>2008</v>
      </c>
      <c r="B1539" s="180" t="s">
        <v>178</v>
      </c>
      <c r="C1539" s="180" t="s">
        <v>34</v>
      </c>
      <c r="D1539" s="180" t="s">
        <v>176</v>
      </c>
      <c r="E1539" s="180">
        <v>80</v>
      </c>
      <c r="F1539" s="180">
        <v>6780</v>
      </c>
      <c r="G1539" s="180">
        <v>2155</v>
      </c>
      <c r="H1539" s="180">
        <v>8511</v>
      </c>
      <c r="I1539" s="180">
        <v>4442854.51</v>
      </c>
      <c r="J1539" s="180">
        <v>1088029.44</v>
      </c>
      <c r="K1539" s="180">
        <v>1137949.27</v>
      </c>
      <c r="L1539" s="180">
        <v>6796392.0599999996</v>
      </c>
    </row>
    <row r="1540" spans="1:12">
      <c r="A1540" s="180">
        <v>2008</v>
      </c>
      <c r="B1540" s="180" t="s">
        <v>178</v>
      </c>
      <c r="C1540" s="180" t="s">
        <v>34</v>
      </c>
      <c r="D1540" s="180" t="s">
        <v>176</v>
      </c>
      <c r="E1540" s="180">
        <v>85</v>
      </c>
      <c r="F1540" s="180">
        <v>2370</v>
      </c>
      <c r="G1540" s="180">
        <v>830</v>
      </c>
      <c r="H1540" s="180">
        <v>3846</v>
      </c>
      <c r="I1540" s="180">
        <v>1728569.37</v>
      </c>
      <c r="J1540" s="180">
        <v>336493.39</v>
      </c>
      <c r="K1540" s="180">
        <v>247809.17</v>
      </c>
      <c r="L1540" s="180">
        <v>2365372</v>
      </c>
    </row>
    <row r="1541" spans="1:12">
      <c r="A1541" s="180">
        <v>2008</v>
      </c>
      <c r="B1541" s="180" t="s">
        <v>178</v>
      </c>
      <c r="C1541" s="180" t="s">
        <v>34</v>
      </c>
      <c r="D1541" s="180" t="s">
        <v>176</v>
      </c>
      <c r="E1541" s="180">
        <v>90</v>
      </c>
      <c r="F1541" s="180">
        <v>736</v>
      </c>
      <c r="G1541" s="180">
        <v>208</v>
      </c>
      <c r="H1541" s="180">
        <v>1596</v>
      </c>
      <c r="I1541" s="180">
        <v>650016.26</v>
      </c>
      <c r="J1541" s="180">
        <v>104034.79</v>
      </c>
      <c r="K1541" s="180">
        <v>62232</v>
      </c>
      <c r="L1541" s="180">
        <v>842260.46</v>
      </c>
    </row>
    <row r="1542" spans="1:12">
      <c r="A1542" s="180">
        <v>2008</v>
      </c>
      <c r="B1542" s="180" t="s">
        <v>178</v>
      </c>
      <c r="C1542" s="180" t="s">
        <v>34</v>
      </c>
      <c r="D1542" s="180" t="s">
        <v>176</v>
      </c>
      <c r="E1542" s="180">
        <v>95</v>
      </c>
      <c r="F1542" s="180">
        <v>152</v>
      </c>
      <c r="G1542" s="180">
        <v>40</v>
      </c>
      <c r="H1542" s="180">
        <v>582</v>
      </c>
      <c r="I1542" s="180">
        <v>134522.5</v>
      </c>
      <c r="J1542" s="180">
        <v>18079.2</v>
      </c>
      <c r="K1542" s="180">
        <v>23711</v>
      </c>
      <c r="L1542" s="180">
        <v>187889.21</v>
      </c>
    </row>
    <row r="1543" spans="1:12">
      <c r="A1543" s="180">
        <v>2008</v>
      </c>
      <c r="B1543" s="180" t="s">
        <v>178</v>
      </c>
      <c r="C1543" s="180" t="s">
        <v>34</v>
      </c>
      <c r="D1543" s="180" t="s">
        <v>177</v>
      </c>
      <c r="E1543" s="180">
        <v>0</v>
      </c>
      <c r="F1543" s="180">
        <v>17556</v>
      </c>
      <c r="G1543" s="180">
        <v>603</v>
      </c>
      <c r="H1543" s="180">
        <v>3042</v>
      </c>
      <c r="I1543" s="180">
        <v>1170641</v>
      </c>
      <c r="J1543" s="180">
        <v>221712.63</v>
      </c>
      <c r="K1543" s="180">
        <v>27770.7</v>
      </c>
      <c r="L1543" s="180">
        <v>1507142.49</v>
      </c>
    </row>
    <row r="1544" spans="1:12">
      <c r="A1544" s="180">
        <v>2008</v>
      </c>
      <c r="B1544" s="180" t="s">
        <v>178</v>
      </c>
      <c r="C1544" s="180" t="s">
        <v>34</v>
      </c>
      <c r="D1544" s="180" t="s">
        <v>177</v>
      </c>
      <c r="E1544" s="180">
        <v>5</v>
      </c>
      <c r="F1544" s="180">
        <v>17734</v>
      </c>
      <c r="G1544" s="180">
        <v>294</v>
      </c>
      <c r="H1544" s="180">
        <v>353</v>
      </c>
      <c r="I1544" s="180">
        <v>227244.79999999999</v>
      </c>
      <c r="J1544" s="180">
        <v>92283.53</v>
      </c>
      <c r="K1544" s="180">
        <v>3793.8</v>
      </c>
      <c r="L1544" s="180">
        <v>348631.23</v>
      </c>
    </row>
    <row r="1545" spans="1:12">
      <c r="A1545" s="180">
        <v>2008</v>
      </c>
      <c r="B1545" s="180" t="s">
        <v>178</v>
      </c>
      <c r="C1545" s="180" t="s">
        <v>34</v>
      </c>
      <c r="D1545" s="180" t="s">
        <v>177</v>
      </c>
      <c r="E1545" s="180">
        <v>10</v>
      </c>
      <c r="F1545" s="180">
        <v>19976</v>
      </c>
      <c r="G1545" s="180">
        <v>326</v>
      </c>
      <c r="H1545" s="180">
        <v>399</v>
      </c>
      <c r="I1545" s="180">
        <v>369697.96</v>
      </c>
      <c r="J1545" s="180">
        <v>95285.58</v>
      </c>
      <c r="K1545" s="180">
        <v>158244.6</v>
      </c>
      <c r="L1545" s="180">
        <v>550215.44999999995</v>
      </c>
    </row>
    <row r="1546" spans="1:12">
      <c r="A1546" s="180">
        <v>2008</v>
      </c>
      <c r="B1546" s="180" t="s">
        <v>178</v>
      </c>
      <c r="C1546" s="180" t="s">
        <v>34</v>
      </c>
      <c r="D1546" s="180" t="s">
        <v>177</v>
      </c>
      <c r="E1546" s="180">
        <v>15</v>
      </c>
      <c r="F1546" s="180">
        <v>21640</v>
      </c>
      <c r="G1546" s="180">
        <v>639</v>
      </c>
      <c r="H1546" s="180">
        <v>1027</v>
      </c>
      <c r="I1546" s="180">
        <v>774237.41</v>
      </c>
      <c r="J1546" s="180">
        <v>257708.36</v>
      </c>
      <c r="K1546" s="180">
        <v>80221.91</v>
      </c>
      <c r="L1546" s="180">
        <v>1187758.8</v>
      </c>
    </row>
    <row r="1547" spans="1:12">
      <c r="A1547" s="180">
        <v>2008</v>
      </c>
      <c r="B1547" s="180" t="s">
        <v>178</v>
      </c>
      <c r="C1547" s="180" t="s">
        <v>34</v>
      </c>
      <c r="D1547" s="180" t="s">
        <v>177</v>
      </c>
      <c r="E1547" s="180">
        <v>20</v>
      </c>
      <c r="F1547" s="180">
        <v>20756</v>
      </c>
      <c r="G1547" s="180">
        <v>1038</v>
      </c>
      <c r="H1547" s="180">
        <v>1800</v>
      </c>
      <c r="I1547" s="180">
        <v>1253917.2</v>
      </c>
      <c r="J1547" s="180">
        <v>439144.23</v>
      </c>
      <c r="K1547" s="180">
        <v>145963.81</v>
      </c>
      <c r="L1547" s="180">
        <v>1977071.4</v>
      </c>
    </row>
    <row r="1548" spans="1:12">
      <c r="A1548" s="180">
        <v>2008</v>
      </c>
      <c r="B1548" s="180" t="s">
        <v>178</v>
      </c>
      <c r="C1548" s="180" t="s">
        <v>34</v>
      </c>
      <c r="D1548" s="180" t="s">
        <v>177</v>
      </c>
      <c r="E1548" s="180">
        <v>25</v>
      </c>
      <c r="F1548" s="180">
        <v>17707</v>
      </c>
      <c r="G1548" s="180">
        <v>1359</v>
      </c>
      <c r="H1548" s="180">
        <v>3483</v>
      </c>
      <c r="I1548" s="180">
        <v>2312334.71</v>
      </c>
      <c r="J1548" s="180">
        <v>778813.42</v>
      </c>
      <c r="K1548" s="180">
        <v>124926.79</v>
      </c>
      <c r="L1548" s="180">
        <v>3471700.34</v>
      </c>
    </row>
    <row r="1549" spans="1:12">
      <c r="A1549" s="180">
        <v>2008</v>
      </c>
      <c r="B1549" s="180" t="s">
        <v>178</v>
      </c>
      <c r="C1549" s="180" t="s">
        <v>34</v>
      </c>
      <c r="D1549" s="180" t="s">
        <v>177</v>
      </c>
      <c r="E1549" s="180">
        <v>30</v>
      </c>
      <c r="F1549" s="180">
        <v>20764</v>
      </c>
      <c r="G1549" s="180">
        <v>2018</v>
      </c>
      <c r="H1549" s="180">
        <v>5908</v>
      </c>
      <c r="I1549" s="180">
        <v>3915449.23</v>
      </c>
      <c r="J1549" s="180">
        <v>1339243.75</v>
      </c>
      <c r="K1549" s="180">
        <v>108604.07</v>
      </c>
      <c r="L1549" s="180">
        <v>5743377.4400000004</v>
      </c>
    </row>
    <row r="1550" spans="1:12">
      <c r="A1550" s="180">
        <v>2008</v>
      </c>
      <c r="B1550" s="180" t="s">
        <v>178</v>
      </c>
      <c r="C1550" s="180" t="s">
        <v>34</v>
      </c>
      <c r="D1550" s="180" t="s">
        <v>177</v>
      </c>
      <c r="E1550" s="180">
        <v>35</v>
      </c>
      <c r="F1550" s="180">
        <v>24747</v>
      </c>
      <c r="G1550" s="180">
        <v>2140</v>
      </c>
      <c r="H1550" s="180">
        <v>5183</v>
      </c>
      <c r="I1550" s="180">
        <v>3551913.88</v>
      </c>
      <c r="J1550" s="180">
        <v>1194408.43</v>
      </c>
      <c r="K1550" s="180">
        <v>274498.96000000002</v>
      </c>
      <c r="L1550" s="180">
        <v>5461282.71</v>
      </c>
    </row>
    <row r="1551" spans="1:12">
      <c r="A1551" s="180">
        <v>2008</v>
      </c>
      <c r="B1551" s="180" t="s">
        <v>178</v>
      </c>
      <c r="C1551" s="180" t="s">
        <v>34</v>
      </c>
      <c r="D1551" s="180" t="s">
        <v>177</v>
      </c>
      <c r="E1551" s="180">
        <v>40</v>
      </c>
      <c r="F1551" s="180">
        <v>25817</v>
      </c>
      <c r="G1551" s="180">
        <v>2011</v>
      </c>
      <c r="H1551" s="180">
        <v>3885</v>
      </c>
      <c r="I1551" s="180">
        <v>2742685.71</v>
      </c>
      <c r="J1551" s="180">
        <v>912168.41</v>
      </c>
      <c r="K1551" s="180">
        <v>402976.5</v>
      </c>
      <c r="L1551" s="180">
        <v>4357836</v>
      </c>
    </row>
    <row r="1552" spans="1:12">
      <c r="A1552" s="180">
        <v>2008</v>
      </c>
      <c r="B1552" s="180" t="s">
        <v>178</v>
      </c>
      <c r="C1552" s="180" t="s">
        <v>34</v>
      </c>
      <c r="D1552" s="180" t="s">
        <v>177</v>
      </c>
      <c r="E1552" s="180">
        <v>45</v>
      </c>
      <c r="F1552" s="180">
        <v>30535</v>
      </c>
      <c r="G1552" s="180">
        <v>2340</v>
      </c>
      <c r="H1552" s="180">
        <v>4676</v>
      </c>
      <c r="I1552" s="180">
        <v>3213657.53</v>
      </c>
      <c r="J1552" s="180">
        <v>1086944.25</v>
      </c>
      <c r="K1552" s="180">
        <v>533223.24</v>
      </c>
      <c r="L1552" s="180">
        <v>5212176.2</v>
      </c>
    </row>
    <row r="1553" spans="1:12">
      <c r="A1553" s="180">
        <v>2008</v>
      </c>
      <c r="B1553" s="180" t="s">
        <v>178</v>
      </c>
      <c r="C1553" s="180" t="s">
        <v>34</v>
      </c>
      <c r="D1553" s="180" t="s">
        <v>177</v>
      </c>
      <c r="E1553" s="180">
        <v>50</v>
      </c>
      <c r="F1553" s="180">
        <v>31785</v>
      </c>
      <c r="G1553" s="180">
        <v>3085</v>
      </c>
      <c r="H1553" s="180">
        <v>6242</v>
      </c>
      <c r="I1553" s="180">
        <v>4383769.1500000004</v>
      </c>
      <c r="J1553" s="180">
        <v>1467819.18</v>
      </c>
      <c r="K1553" s="180">
        <v>815935.81</v>
      </c>
      <c r="L1553" s="180">
        <v>7115711.3099999996</v>
      </c>
    </row>
    <row r="1554" spans="1:12">
      <c r="A1554" s="180">
        <v>2008</v>
      </c>
      <c r="B1554" s="180" t="s">
        <v>178</v>
      </c>
      <c r="C1554" s="180" t="s">
        <v>34</v>
      </c>
      <c r="D1554" s="180" t="s">
        <v>177</v>
      </c>
      <c r="E1554" s="180">
        <v>55</v>
      </c>
      <c r="F1554" s="180">
        <v>31814</v>
      </c>
      <c r="G1554" s="180">
        <v>3327</v>
      </c>
      <c r="H1554" s="180">
        <v>6473</v>
      </c>
      <c r="I1554" s="180">
        <v>4398538.3099999996</v>
      </c>
      <c r="J1554" s="180">
        <v>1555207.35</v>
      </c>
      <c r="K1554" s="180">
        <v>1054189.99</v>
      </c>
      <c r="L1554" s="180">
        <v>7519517.5</v>
      </c>
    </row>
    <row r="1555" spans="1:12">
      <c r="A1555" s="180">
        <v>2008</v>
      </c>
      <c r="B1555" s="180" t="s">
        <v>178</v>
      </c>
      <c r="C1555" s="180" t="s">
        <v>34</v>
      </c>
      <c r="D1555" s="180" t="s">
        <v>177</v>
      </c>
      <c r="E1555" s="180">
        <v>60</v>
      </c>
      <c r="F1555" s="180">
        <v>27692</v>
      </c>
      <c r="G1555" s="180">
        <v>3459</v>
      </c>
      <c r="H1555" s="180">
        <v>8455</v>
      </c>
      <c r="I1555" s="180">
        <v>5698563.54</v>
      </c>
      <c r="J1555" s="180">
        <v>1793570.74</v>
      </c>
      <c r="K1555" s="180">
        <v>1531653.05</v>
      </c>
      <c r="L1555" s="180">
        <v>9383105.4000000004</v>
      </c>
    </row>
    <row r="1556" spans="1:12">
      <c r="A1556" s="180">
        <v>2008</v>
      </c>
      <c r="B1556" s="180" t="s">
        <v>178</v>
      </c>
      <c r="C1556" s="180" t="s">
        <v>34</v>
      </c>
      <c r="D1556" s="180" t="s">
        <v>177</v>
      </c>
      <c r="E1556" s="180">
        <v>65</v>
      </c>
      <c r="F1556" s="180">
        <v>18622</v>
      </c>
      <c r="G1556" s="180">
        <v>2814</v>
      </c>
      <c r="H1556" s="180">
        <v>7050</v>
      </c>
      <c r="I1556" s="180">
        <v>4774631.8499999996</v>
      </c>
      <c r="J1556" s="180">
        <v>1475766.94</v>
      </c>
      <c r="K1556" s="180">
        <v>1348514.13</v>
      </c>
      <c r="L1556" s="180">
        <v>7820605.3499999996</v>
      </c>
    </row>
    <row r="1557" spans="1:12">
      <c r="A1557" s="180">
        <v>2008</v>
      </c>
      <c r="B1557" s="180" t="s">
        <v>178</v>
      </c>
      <c r="C1557" s="180" t="s">
        <v>34</v>
      </c>
      <c r="D1557" s="180" t="s">
        <v>177</v>
      </c>
      <c r="E1557" s="180">
        <v>70</v>
      </c>
      <c r="F1557" s="180">
        <v>14095</v>
      </c>
      <c r="G1557" s="180">
        <v>2902</v>
      </c>
      <c r="H1557" s="180">
        <v>8362</v>
      </c>
      <c r="I1557" s="180">
        <v>5141023.8600000003</v>
      </c>
      <c r="J1557" s="180">
        <v>1461051.81</v>
      </c>
      <c r="K1557" s="180">
        <v>1621048.08</v>
      </c>
      <c r="L1557" s="180">
        <v>8431290.1199999992</v>
      </c>
    </row>
    <row r="1558" spans="1:12">
      <c r="A1558" s="180">
        <v>2008</v>
      </c>
      <c r="B1558" s="180" t="s">
        <v>178</v>
      </c>
      <c r="C1558" s="180" t="s">
        <v>34</v>
      </c>
      <c r="D1558" s="180" t="s">
        <v>177</v>
      </c>
      <c r="E1558" s="180">
        <v>75</v>
      </c>
      <c r="F1558" s="180">
        <v>12132</v>
      </c>
      <c r="G1558" s="180">
        <v>2652</v>
      </c>
      <c r="H1558" s="180">
        <v>9761</v>
      </c>
      <c r="I1558" s="180">
        <v>5700613.3099999996</v>
      </c>
      <c r="J1558" s="180">
        <v>1453136.29</v>
      </c>
      <c r="K1558" s="180">
        <v>1312758.49</v>
      </c>
      <c r="L1558" s="180">
        <v>8715797.6199999992</v>
      </c>
    </row>
    <row r="1559" spans="1:12">
      <c r="A1559" s="180">
        <v>2008</v>
      </c>
      <c r="B1559" s="180" t="s">
        <v>178</v>
      </c>
      <c r="C1559" s="180" t="s">
        <v>34</v>
      </c>
      <c r="D1559" s="180" t="s">
        <v>177</v>
      </c>
      <c r="E1559" s="180">
        <v>80</v>
      </c>
      <c r="F1559" s="180">
        <v>10185</v>
      </c>
      <c r="G1559" s="180">
        <v>2298</v>
      </c>
      <c r="H1559" s="180">
        <v>11661</v>
      </c>
      <c r="I1559" s="180">
        <v>6034114.6600000001</v>
      </c>
      <c r="J1559" s="180">
        <v>1229783.42</v>
      </c>
      <c r="K1559" s="180">
        <v>1175208.81</v>
      </c>
      <c r="L1559" s="180">
        <v>8627300.2100000009</v>
      </c>
    </row>
    <row r="1560" spans="1:12">
      <c r="A1560" s="180">
        <v>2008</v>
      </c>
      <c r="B1560" s="180" t="s">
        <v>178</v>
      </c>
      <c r="C1560" s="180" t="s">
        <v>34</v>
      </c>
      <c r="D1560" s="180" t="s">
        <v>177</v>
      </c>
      <c r="E1560" s="180">
        <v>85</v>
      </c>
      <c r="F1560" s="180">
        <v>6031</v>
      </c>
      <c r="G1560" s="180">
        <v>1336</v>
      </c>
      <c r="H1560" s="180">
        <v>9505</v>
      </c>
      <c r="I1560" s="180">
        <v>3935961.72</v>
      </c>
      <c r="J1560" s="180">
        <v>718689.68</v>
      </c>
      <c r="K1560" s="180">
        <v>521716.84</v>
      </c>
      <c r="L1560" s="180">
        <v>5335440.97</v>
      </c>
    </row>
    <row r="1561" spans="1:12">
      <c r="A1561" s="180">
        <v>2008</v>
      </c>
      <c r="B1561" s="180" t="s">
        <v>178</v>
      </c>
      <c r="C1561" s="180" t="s">
        <v>34</v>
      </c>
      <c r="D1561" s="180" t="s">
        <v>177</v>
      </c>
      <c r="E1561" s="180">
        <v>90</v>
      </c>
      <c r="F1561" s="180">
        <v>2411</v>
      </c>
      <c r="G1561" s="180">
        <v>526</v>
      </c>
      <c r="H1561" s="180">
        <v>5503</v>
      </c>
      <c r="I1561" s="180">
        <v>1883176.88</v>
      </c>
      <c r="J1561" s="180">
        <v>273329.42</v>
      </c>
      <c r="K1561" s="180">
        <v>122515.62</v>
      </c>
      <c r="L1561" s="180">
        <v>2399592.9</v>
      </c>
    </row>
    <row r="1562" spans="1:12">
      <c r="A1562" s="180">
        <v>2008</v>
      </c>
      <c r="B1562" s="180" t="s">
        <v>178</v>
      </c>
      <c r="C1562" s="180" t="s">
        <v>34</v>
      </c>
      <c r="D1562" s="180" t="s">
        <v>177</v>
      </c>
      <c r="E1562" s="180">
        <v>95</v>
      </c>
      <c r="F1562" s="180">
        <v>731</v>
      </c>
      <c r="G1562" s="180">
        <v>151</v>
      </c>
      <c r="H1562" s="180">
        <v>2114</v>
      </c>
      <c r="I1562" s="180">
        <v>526940.94999999995</v>
      </c>
      <c r="J1562" s="180">
        <v>57577.69</v>
      </c>
      <c r="K1562" s="180">
        <v>27594.94</v>
      </c>
      <c r="L1562" s="180">
        <v>652951.34</v>
      </c>
    </row>
    <row r="1563" spans="1:12">
      <c r="A1563" s="180">
        <v>2008</v>
      </c>
      <c r="B1563" s="180" t="s">
        <v>178</v>
      </c>
      <c r="C1563" s="180" t="s">
        <v>35</v>
      </c>
      <c r="D1563" s="180" t="s">
        <v>176</v>
      </c>
      <c r="E1563" s="180">
        <v>0</v>
      </c>
      <c r="F1563" s="180">
        <v>33504</v>
      </c>
      <c r="G1563" s="180">
        <v>1534</v>
      </c>
      <c r="H1563" s="180">
        <v>4019</v>
      </c>
      <c r="I1563" s="180">
        <v>2068076.82</v>
      </c>
      <c r="J1563" s="180">
        <v>338484.15</v>
      </c>
      <c r="K1563" s="180">
        <v>30265.200000000001</v>
      </c>
      <c r="L1563" s="180">
        <v>2598696.08</v>
      </c>
    </row>
    <row r="1564" spans="1:12">
      <c r="A1564" s="180">
        <v>2008</v>
      </c>
      <c r="B1564" s="180" t="s">
        <v>178</v>
      </c>
      <c r="C1564" s="180" t="s">
        <v>35</v>
      </c>
      <c r="D1564" s="180" t="s">
        <v>176</v>
      </c>
      <c r="E1564" s="180">
        <v>5</v>
      </c>
      <c r="F1564" s="180">
        <v>33305</v>
      </c>
      <c r="G1564" s="180">
        <v>586</v>
      </c>
      <c r="H1564" s="180">
        <v>737</v>
      </c>
      <c r="I1564" s="180">
        <v>534001.85</v>
      </c>
      <c r="J1564" s="180">
        <v>145638.25</v>
      </c>
      <c r="K1564" s="180">
        <v>36887.61</v>
      </c>
      <c r="L1564" s="180">
        <v>793943.15</v>
      </c>
    </row>
    <row r="1565" spans="1:12">
      <c r="A1565" s="180">
        <v>2008</v>
      </c>
      <c r="B1565" s="180" t="s">
        <v>178</v>
      </c>
      <c r="C1565" s="180" t="s">
        <v>35</v>
      </c>
      <c r="D1565" s="180" t="s">
        <v>176</v>
      </c>
      <c r="E1565" s="180">
        <v>10</v>
      </c>
      <c r="F1565" s="180">
        <v>36226</v>
      </c>
      <c r="G1565" s="180">
        <v>448</v>
      </c>
      <c r="H1565" s="180">
        <v>696</v>
      </c>
      <c r="I1565" s="180">
        <v>473055.15</v>
      </c>
      <c r="J1565" s="180">
        <v>132889.13</v>
      </c>
      <c r="K1565" s="180">
        <v>145039.29</v>
      </c>
      <c r="L1565" s="180">
        <v>823117.05</v>
      </c>
    </row>
    <row r="1566" spans="1:12">
      <c r="A1566" s="180">
        <v>2008</v>
      </c>
      <c r="B1566" s="180" t="s">
        <v>178</v>
      </c>
      <c r="C1566" s="180" t="s">
        <v>35</v>
      </c>
      <c r="D1566" s="180" t="s">
        <v>176</v>
      </c>
      <c r="E1566" s="180">
        <v>15</v>
      </c>
      <c r="F1566" s="180">
        <v>38045</v>
      </c>
      <c r="G1566" s="180">
        <v>1014</v>
      </c>
      <c r="H1566" s="180">
        <v>1400</v>
      </c>
      <c r="I1566" s="180">
        <v>1279673.75</v>
      </c>
      <c r="J1566" s="180">
        <v>317625.5</v>
      </c>
      <c r="K1566" s="180">
        <v>238194.84</v>
      </c>
      <c r="L1566" s="180">
        <v>2007036.49</v>
      </c>
    </row>
    <row r="1567" spans="1:12">
      <c r="A1567" s="180">
        <v>2008</v>
      </c>
      <c r="B1567" s="180" t="s">
        <v>178</v>
      </c>
      <c r="C1567" s="180" t="s">
        <v>35</v>
      </c>
      <c r="D1567" s="180" t="s">
        <v>176</v>
      </c>
      <c r="E1567" s="180">
        <v>20</v>
      </c>
      <c r="F1567" s="180">
        <v>30332</v>
      </c>
      <c r="G1567" s="180">
        <v>1006</v>
      </c>
      <c r="H1567" s="180">
        <v>1604</v>
      </c>
      <c r="I1567" s="180">
        <v>1430402.02</v>
      </c>
      <c r="J1567" s="180">
        <v>334675.08</v>
      </c>
      <c r="K1567" s="180">
        <v>282173.38</v>
      </c>
      <c r="L1567" s="180">
        <v>2314984.16</v>
      </c>
    </row>
    <row r="1568" spans="1:12">
      <c r="A1568" s="180">
        <v>2008</v>
      </c>
      <c r="B1568" s="180" t="s">
        <v>178</v>
      </c>
      <c r="C1568" s="180" t="s">
        <v>35</v>
      </c>
      <c r="D1568" s="180" t="s">
        <v>176</v>
      </c>
      <c r="E1568" s="180">
        <v>25</v>
      </c>
      <c r="F1568" s="180">
        <v>29431</v>
      </c>
      <c r="G1568" s="180">
        <v>773</v>
      </c>
      <c r="H1568" s="180">
        <v>1447</v>
      </c>
      <c r="I1568" s="180">
        <v>1235116.33</v>
      </c>
      <c r="J1568" s="180">
        <v>294542.59000000003</v>
      </c>
      <c r="K1568" s="180">
        <v>198767.21</v>
      </c>
      <c r="L1568" s="180">
        <v>1973885.52</v>
      </c>
    </row>
    <row r="1569" spans="1:12">
      <c r="A1569" s="180">
        <v>2008</v>
      </c>
      <c r="B1569" s="180" t="s">
        <v>178</v>
      </c>
      <c r="C1569" s="180" t="s">
        <v>35</v>
      </c>
      <c r="D1569" s="180" t="s">
        <v>176</v>
      </c>
      <c r="E1569" s="180">
        <v>30</v>
      </c>
      <c r="F1569" s="180">
        <v>35176</v>
      </c>
      <c r="G1569" s="180">
        <v>988</v>
      </c>
      <c r="H1569" s="180">
        <v>1830</v>
      </c>
      <c r="I1569" s="180">
        <v>1371553.9</v>
      </c>
      <c r="J1569" s="180">
        <v>393267.58</v>
      </c>
      <c r="K1569" s="180">
        <v>252728.19</v>
      </c>
      <c r="L1569" s="180">
        <v>2275847.5699999998</v>
      </c>
    </row>
    <row r="1570" spans="1:12">
      <c r="A1570" s="180">
        <v>2008</v>
      </c>
      <c r="B1570" s="180" t="s">
        <v>178</v>
      </c>
      <c r="C1570" s="180" t="s">
        <v>35</v>
      </c>
      <c r="D1570" s="180" t="s">
        <v>176</v>
      </c>
      <c r="E1570" s="180">
        <v>35</v>
      </c>
      <c r="F1570" s="180">
        <v>40507</v>
      </c>
      <c r="G1570" s="180">
        <v>1278</v>
      </c>
      <c r="H1570" s="180">
        <v>2135</v>
      </c>
      <c r="I1570" s="180">
        <v>1805294.95</v>
      </c>
      <c r="J1570" s="180">
        <v>514457.83</v>
      </c>
      <c r="K1570" s="180">
        <v>377042.18</v>
      </c>
      <c r="L1570" s="180">
        <v>3062913.62</v>
      </c>
    </row>
    <row r="1571" spans="1:12">
      <c r="A1571" s="180">
        <v>2008</v>
      </c>
      <c r="B1571" s="180" t="s">
        <v>178</v>
      </c>
      <c r="C1571" s="180" t="s">
        <v>35</v>
      </c>
      <c r="D1571" s="180" t="s">
        <v>176</v>
      </c>
      <c r="E1571" s="180">
        <v>40</v>
      </c>
      <c r="F1571" s="180">
        <v>40045</v>
      </c>
      <c r="G1571" s="180">
        <v>1518</v>
      </c>
      <c r="H1571" s="180">
        <v>2619</v>
      </c>
      <c r="I1571" s="180">
        <v>2373660.15</v>
      </c>
      <c r="J1571" s="180">
        <v>684230.57</v>
      </c>
      <c r="K1571" s="180">
        <v>492839.63</v>
      </c>
      <c r="L1571" s="180">
        <v>4019190.7</v>
      </c>
    </row>
    <row r="1572" spans="1:12">
      <c r="A1572" s="180">
        <v>2008</v>
      </c>
      <c r="B1572" s="180" t="s">
        <v>178</v>
      </c>
      <c r="C1572" s="180" t="s">
        <v>35</v>
      </c>
      <c r="D1572" s="180" t="s">
        <v>176</v>
      </c>
      <c r="E1572" s="180">
        <v>45</v>
      </c>
      <c r="F1572" s="180">
        <v>44020</v>
      </c>
      <c r="G1572" s="180">
        <v>2232</v>
      </c>
      <c r="H1572" s="180">
        <v>3881</v>
      </c>
      <c r="I1572" s="180">
        <v>3383507.53</v>
      </c>
      <c r="J1572" s="180">
        <v>920832.1</v>
      </c>
      <c r="K1572" s="180">
        <v>703656.13</v>
      </c>
      <c r="L1572" s="180">
        <v>5532259.3899999997</v>
      </c>
    </row>
    <row r="1573" spans="1:12">
      <c r="A1573" s="180">
        <v>2008</v>
      </c>
      <c r="B1573" s="180" t="s">
        <v>178</v>
      </c>
      <c r="C1573" s="180" t="s">
        <v>35</v>
      </c>
      <c r="D1573" s="180" t="s">
        <v>176</v>
      </c>
      <c r="E1573" s="180">
        <v>50</v>
      </c>
      <c r="F1573" s="180">
        <v>42607</v>
      </c>
      <c r="G1573" s="180">
        <v>2724</v>
      </c>
      <c r="H1573" s="180">
        <v>5118</v>
      </c>
      <c r="I1573" s="180">
        <v>4521255.34</v>
      </c>
      <c r="J1573" s="180">
        <v>1232083.72</v>
      </c>
      <c r="K1573" s="180">
        <v>1248842.6399999999</v>
      </c>
      <c r="L1573" s="180">
        <v>7706014.1799999997</v>
      </c>
    </row>
    <row r="1574" spans="1:12">
      <c r="A1574" s="180">
        <v>2008</v>
      </c>
      <c r="B1574" s="180" t="s">
        <v>178</v>
      </c>
      <c r="C1574" s="180" t="s">
        <v>35</v>
      </c>
      <c r="D1574" s="180" t="s">
        <v>176</v>
      </c>
      <c r="E1574" s="180">
        <v>55</v>
      </c>
      <c r="F1574" s="180">
        <v>40528</v>
      </c>
      <c r="G1574" s="180">
        <v>3462</v>
      </c>
      <c r="H1574" s="180">
        <v>6573</v>
      </c>
      <c r="I1574" s="180">
        <v>5864244.6200000001</v>
      </c>
      <c r="J1574" s="180">
        <v>1639873.08</v>
      </c>
      <c r="K1574" s="180">
        <v>1407585.08</v>
      </c>
      <c r="L1574" s="180">
        <v>9945057.25</v>
      </c>
    </row>
    <row r="1575" spans="1:12">
      <c r="A1575" s="180">
        <v>2008</v>
      </c>
      <c r="B1575" s="180" t="s">
        <v>178</v>
      </c>
      <c r="C1575" s="180" t="s">
        <v>35</v>
      </c>
      <c r="D1575" s="180" t="s">
        <v>176</v>
      </c>
      <c r="E1575" s="180">
        <v>60</v>
      </c>
      <c r="F1575" s="180">
        <v>34359</v>
      </c>
      <c r="G1575" s="180">
        <v>3719</v>
      </c>
      <c r="H1575" s="180">
        <v>7849</v>
      </c>
      <c r="I1575" s="180">
        <v>7139540.7800000003</v>
      </c>
      <c r="J1575" s="180">
        <v>1910376.94</v>
      </c>
      <c r="K1575" s="180">
        <v>2229601.42</v>
      </c>
      <c r="L1575" s="180">
        <v>11703932.699999999</v>
      </c>
    </row>
    <row r="1576" spans="1:12">
      <c r="A1576" s="180">
        <v>2008</v>
      </c>
      <c r="B1576" s="180" t="s">
        <v>178</v>
      </c>
      <c r="C1576" s="180" t="s">
        <v>35</v>
      </c>
      <c r="D1576" s="180" t="s">
        <v>176</v>
      </c>
      <c r="E1576" s="180">
        <v>65</v>
      </c>
      <c r="F1576" s="180">
        <v>22825</v>
      </c>
      <c r="G1576" s="180">
        <v>3546</v>
      </c>
      <c r="H1576" s="180">
        <v>8433</v>
      </c>
      <c r="I1576" s="180">
        <v>7033696.1600000001</v>
      </c>
      <c r="J1576" s="180">
        <v>1832467.89</v>
      </c>
      <c r="K1576" s="180">
        <v>1872642.73</v>
      </c>
      <c r="L1576" s="180">
        <v>11447207.66</v>
      </c>
    </row>
    <row r="1577" spans="1:12">
      <c r="A1577" s="180">
        <v>2008</v>
      </c>
      <c r="B1577" s="180" t="s">
        <v>178</v>
      </c>
      <c r="C1577" s="180" t="s">
        <v>35</v>
      </c>
      <c r="D1577" s="180" t="s">
        <v>176</v>
      </c>
      <c r="E1577" s="180">
        <v>70</v>
      </c>
      <c r="F1577" s="180">
        <v>15784</v>
      </c>
      <c r="G1577" s="180">
        <v>2802</v>
      </c>
      <c r="H1577" s="180">
        <v>7754</v>
      </c>
      <c r="I1577" s="180">
        <v>6569770.7999999998</v>
      </c>
      <c r="J1577" s="180">
        <v>1672246.74</v>
      </c>
      <c r="K1577" s="180">
        <v>2202597.63</v>
      </c>
      <c r="L1577" s="180">
        <v>11044247.18</v>
      </c>
    </row>
    <row r="1578" spans="1:12">
      <c r="A1578" s="180">
        <v>2008</v>
      </c>
      <c r="B1578" s="180" t="s">
        <v>178</v>
      </c>
      <c r="C1578" s="180" t="s">
        <v>35</v>
      </c>
      <c r="D1578" s="180" t="s">
        <v>176</v>
      </c>
      <c r="E1578" s="180">
        <v>75</v>
      </c>
      <c r="F1578" s="180">
        <v>11368</v>
      </c>
      <c r="G1578" s="180">
        <v>2452</v>
      </c>
      <c r="H1578" s="180">
        <v>8964</v>
      </c>
      <c r="I1578" s="180">
        <v>6698386.5599999996</v>
      </c>
      <c r="J1578" s="180">
        <v>1564552.05</v>
      </c>
      <c r="K1578" s="180">
        <v>1813937.62</v>
      </c>
      <c r="L1578" s="180">
        <v>10497823.300000001</v>
      </c>
    </row>
    <row r="1579" spans="1:12">
      <c r="A1579" s="180">
        <v>2008</v>
      </c>
      <c r="B1579" s="180" t="s">
        <v>178</v>
      </c>
      <c r="C1579" s="180" t="s">
        <v>35</v>
      </c>
      <c r="D1579" s="180" t="s">
        <v>176</v>
      </c>
      <c r="E1579" s="180">
        <v>80</v>
      </c>
      <c r="F1579" s="180">
        <v>6623</v>
      </c>
      <c r="G1579" s="180">
        <v>1515</v>
      </c>
      <c r="H1579" s="180">
        <v>5897</v>
      </c>
      <c r="I1579" s="180">
        <v>3958915.25</v>
      </c>
      <c r="J1579" s="180">
        <v>856063.83</v>
      </c>
      <c r="K1579" s="180">
        <v>771917.27</v>
      </c>
      <c r="L1579" s="180">
        <v>5809391.5899999999</v>
      </c>
    </row>
    <row r="1580" spans="1:12">
      <c r="A1580" s="180">
        <v>2008</v>
      </c>
      <c r="B1580" s="180" t="s">
        <v>178</v>
      </c>
      <c r="C1580" s="180" t="s">
        <v>35</v>
      </c>
      <c r="D1580" s="180" t="s">
        <v>176</v>
      </c>
      <c r="E1580" s="180">
        <v>85</v>
      </c>
      <c r="F1580" s="180">
        <v>2183</v>
      </c>
      <c r="G1580" s="180">
        <v>454</v>
      </c>
      <c r="H1580" s="180">
        <v>2642</v>
      </c>
      <c r="I1580" s="180">
        <v>1411715.65</v>
      </c>
      <c r="J1580" s="180">
        <v>246957.76</v>
      </c>
      <c r="K1580" s="180">
        <v>189550.11</v>
      </c>
      <c r="L1580" s="180">
        <v>1921098.83</v>
      </c>
    </row>
    <row r="1581" spans="1:12">
      <c r="A1581" s="180">
        <v>2008</v>
      </c>
      <c r="B1581" s="180" t="s">
        <v>178</v>
      </c>
      <c r="C1581" s="180" t="s">
        <v>35</v>
      </c>
      <c r="D1581" s="180" t="s">
        <v>176</v>
      </c>
      <c r="E1581" s="180">
        <v>90</v>
      </c>
      <c r="F1581" s="180">
        <v>675</v>
      </c>
      <c r="G1581" s="180">
        <v>163</v>
      </c>
      <c r="H1581" s="180">
        <v>1323</v>
      </c>
      <c r="I1581" s="180">
        <v>676071</v>
      </c>
      <c r="J1581" s="180">
        <v>93813.96</v>
      </c>
      <c r="K1581" s="180">
        <v>108693.77</v>
      </c>
      <c r="L1581" s="180">
        <v>902746.72</v>
      </c>
    </row>
    <row r="1582" spans="1:12">
      <c r="A1582" s="180">
        <v>2008</v>
      </c>
      <c r="B1582" s="180" t="s">
        <v>178</v>
      </c>
      <c r="C1582" s="180" t="s">
        <v>35</v>
      </c>
      <c r="D1582" s="180" t="s">
        <v>176</v>
      </c>
      <c r="E1582" s="180">
        <v>95</v>
      </c>
      <c r="F1582" s="180">
        <v>151</v>
      </c>
      <c r="G1582" s="180">
        <v>33</v>
      </c>
      <c r="H1582" s="180">
        <v>208</v>
      </c>
      <c r="I1582" s="180">
        <v>92931</v>
      </c>
      <c r="J1582" s="180">
        <v>22081.35</v>
      </c>
      <c r="K1582" s="180">
        <v>33094</v>
      </c>
      <c r="L1582" s="180">
        <v>153964.76999999999</v>
      </c>
    </row>
    <row r="1583" spans="1:12">
      <c r="A1583" s="180">
        <v>2008</v>
      </c>
      <c r="B1583" s="180" t="s">
        <v>178</v>
      </c>
      <c r="C1583" s="180" t="s">
        <v>35</v>
      </c>
      <c r="D1583" s="180" t="s">
        <v>177</v>
      </c>
      <c r="E1583" s="180">
        <v>0</v>
      </c>
      <c r="F1583" s="180">
        <v>31858</v>
      </c>
      <c r="G1583" s="180">
        <v>1021</v>
      </c>
      <c r="H1583" s="180">
        <v>3352</v>
      </c>
      <c r="I1583" s="180">
        <v>1583815.11</v>
      </c>
      <c r="J1583" s="180">
        <v>196143.84</v>
      </c>
      <c r="K1583" s="180">
        <v>24367.599999999999</v>
      </c>
      <c r="L1583" s="180">
        <v>1939513.41</v>
      </c>
    </row>
    <row r="1584" spans="1:12">
      <c r="A1584" s="180">
        <v>2008</v>
      </c>
      <c r="B1584" s="180" t="s">
        <v>178</v>
      </c>
      <c r="C1584" s="180" t="s">
        <v>35</v>
      </c>
      <c r="D1584" s="180" t="s">
        <v>177</v>
      </c>
      <c r="E1584" s="180">
        <v>5</v>
      </c>
      <c r="F1584" s="180">
        <v>31693</v>
      </c>
      <c r="G1584" s="180">
        <v>412</v>
      </c>
      <c r="H1584" s="180">
        <v>544</v>
      </c>
      <c r="I1584" s="180">
        <v>396708.65</v>
      </c>
      <c r="J1584" s="180">
        <v>107222.85</v>
      </c>
      <c r="K1584" s="180">
        <v>24318.15</v>
      </c>
      <c r="L1584" s="180">
        <v>585766.76</v>
      </c>
    </row>
    <row r="1585" spans="1:12">
      <c r="A1585" s="180">
        <v>2008</v>
      </c>
      <c r="B1585" s="180" t="s">
        <v>178</v>
      </c>
      <c r="C1585" s="180" t="s">
        <v>35</v>
      </c>
      <c r="D1585" s="180" t="s">
        <v>177</v>
      </c>
      <c r="E1585" s="180">
        <v>10</v>
      </c>
      <c r="F1585" s="180">
        <v>33937</v>
      </c>
      <c r="G1585" s="180">
        <v>394</v>
      </c>
      <c r="H1585" s="180">
        <v>611</v>
      </c>
      <c r="I1585" s="180">
        <v>478916.72</v>
      </c>
      <c r="J1585" s="180">
        <v>115782.69</v>
      </c>
      <c r="K1585" s="180">
        <v>59073.4</v>
      </c>
      <c r="L1585" s="180">
        <v>738125.33</v>
      </c>
    </row>
    <row r="1586" spans="1:12">
      <c r="A1586" s="180">
        <v>2008</v>
      </c>
      <c r="B1586" s="180" t="s">
        <v>178</v>
      </c>
      <c r="C1586" s="180" t="s">
        <v>35</v>
      </c>
      <c r="D1586" s="180" t="s">
        <v>177</v>
      </c>
      <c r="E1586" s="180">
        <v>15</v>
      </c>
      <c r="F1586" s="180">
        <v>36422</v>
      </c>
      <c r="G1586" s="180">
        <v>1322</v>
      </c>
      <c r="H1586" s="180">
        <v>2281</v>
      </c>
      <c r="I1586" s="180">
        <v>1891144.03</v>
      </c>
      <c r="J1586" s="180">
        <v>353341.15</v>
      </c>
      <c r="K1586" s="180">
        <v>159146.09</v>
      </c>
      <c r="L1586" s="180">
        <v>2675565.37</v>
      </c>
    </row>
    <row r="1587" spans="1:12">
      <c r="A1587" s="180">
        <v>2008</v>
      </c>
      <c r="B1587" s="180" t="s">
        <v>178</v>
      </c>
      <c r="C1587" s="180" t="s">
        <v>35</v>
      </c>
      <c r="D1587" s="180" t="s">
        <v>177</v>
      </c>
      <c r="E1587" s="180">
        <v>20</v>
      </c>
      <c r="F1587" s="180">
        <v>32097</v>
      </c>
      <c r="G1587" s="180">
        <v>1518</v>
      </c>
      <c r="H1587" s="180">
        <v>3182</v>
      </c>
      <c r="I1587" s="180">
        <v>2415908.14</v>
      </c>
      <c r="J1587" s="180">
        <v>552227.63</v>
      </c>
      <c r="K1587" s="180">
        <v>240206.62</v>
      </c>
      <c r="L1587" s="180">
        <v>3652124.86</v>
      </c>
    </row>
    <row r="1588" spans="1:12">
      <c r="A1588" s="180">
        <v>2008</v>
      </c>
      <c r="B1588" s="180" t="s">
        <v>178</v>
      </c>
      <c r="C1588" s="180" t="s">
        <v>35</v>
      </c>
      <c r="D1588" s="180" t="s">
        <v>177</v>
      </c>
      <c r="E1588" s="180">
        <v>25</v>
      </c>
      <c r="F1588" s="180">
        <v>33078</v>
      </c>
      <c r="G1588" s="180">
        <v>1999</v>
      </c>
      <c r="H1588" s="180">
        <v>6011</v>
      </c>
      <c r="I1588" s="180">
        <v>4816347.18</v>
      </c>
      <c r="J1588" s="180">
        <v>1302839.4099999999</v>
      </c>
      <c r="K1588" s="180">
        <v>189251.43</v>
      </c>
      <c r="L1588" s="180">
        <v>7046601.8799999999</v>
      </c>
    </row>
    <row r="1589" spans="1:12">
      <c r="A1589" s="180">
        <v>2008</v>
      </c>
      <c r="B1589" s="180" t="s">
        <v>178</v>
      </c>
      <c r="C1589" s="180" t="s">
        <v>35</v>
      </c>
      <c r="D1589" s="180" t="s">
        <v>177</v>
      </c>
      <c r="E1589" s="180">
        <v>30</v>
      </c>
      <c r="F1589" s="180">
        <v>37578</v>
      </c>
      <c r="G1589" s="180">
        <v>2972</v>
      </c>
      <c r="H1589" s="180">
        <v>8703</v>
      </c>
      <c r="I1589" s="180">
        <v>7288594.5599999996</v>
      </c>
      <c r="J1589" s="180">
        <v>2129110.2000000002</v>
      </c>
      <c r="K1589" s="180">
        <v>278729.02</v>
      </c>
      <c r="L1589" s="180">
        <v>10645513.23</v>
      </c>
    </row>
    <row r="1590" spans="1:12">
      <c r="A1590" s="180">
        <v>2008</v>
      </c>
      <c r="B1590" s="180" t="s">
        <v>178</v>
      </c>
      <c r="C1590" s="180" t="s">
        <v>35</v>
      </c>
      <c r="D1590" s="180" t="s">
        <v>177</v>
      </c>
      <c r="E1590" s="180">
        <v>35</v>
      </c>
      <c r="F1590" s="180">
        <v>43016</v>
      </c>
      <c r="G1590" s="180">
        <v>3200</v>
      </c>
      <c r="H1590" s="180">
        <v>8633</v>
      </c>
      <c r="I1590" s="180">
        <v>7290704.2699999996</v>
      </c>
      <c r="J1590" s="180">
        <v>1921732.57</v>
      </c>
      <c r="K1590" s="180">
        <v>506613.48</v>
      </c>
      <c r="L1590" s="180">
        <v>10868285.5</v>
      </c>
    </row>
    <row r="1591" spans="1:12">
      <c r="A1591" s="180">
        <v>2008</v>
      </c>
      <c r="B1591" s="180" t="s">
        <v>178</v>
      </c>
      <c r="C1591" s="180" t="s">
        <v>35</v>
      </c>
      <c r="D1591" s="180" t="s">
        <v>177</v>
      </c>
      <c r="E1591" s="180">
        <v>40</v>
      </c>
      <c r="F1591" s="180">
        <v>42491</v>
      </c>
      <c r="G1591" s="180">
        <v>2656</v>
      </c>
      <c r="H1591" s="180">
        <v>5778</v>
      </c>
      <c r="I1591" s="180">
        <v>4833459.71</v>
      </c>
      <c r="J1591" s="180">
        <v>1264282.97</v>
      </c>
      <c r="K1591" s="180">
        <v>598937.66</v>
      </c>
      <c r="L1591" s="180">
        <v>7791555.7199999997</v>
      </c>
    </row>
    <row r="1592" spans="1:12">
      <c r="A1592" s="180">
        <v>2008</v>
      </c>
      <c r="B1592" s="180" t="s">
        <v>178</v>
      </c>
      <c r="C1592" s="180" t="s">
        <v>35</v>
      </c>
      <c r="D1592" s="180" t="s">
        <v>177</v>
      </c>
      <c r="E1592" s="180">
        <v>45</v>
      </c>
      <c r="F1592" s="180">
        <v>45605</v>
      </c>
      <c r="G1592" s="180">
        <v>3051</v>
      </c>
      <c r="H1592" s="180">
        <v>6009</v>
      </c>
      <c r="I1592" s="180">
        <v>5201734.8600000003</v>
      </c>
      <c r="J1592" s="180">
        <v>1285679.5</v>
      </c>
      <c r="K1592" s="180">
        <v>768268.86</v>
      </c>
      <c r="L1592" s="180">
        <v>8684305.7200000007</v>
      </c>
    </row>
    <row r="1593" spans="1:12">
      <c r="A1593" s="180">
        <v>2008</v>
      </c>
      <c r="B1593" s="180" t="s">
        <v>178</v>
      </c>
      <c r="C1593" s="180" t="s">
        <v>35</v>
      </c>
      <c r="D1593" s="180" t="s">
        <v>177</v>
      </c>
      <c r="E1593" s="180">
        <v>50</v>
      </c>
      <c r="F1593" s="180">
        <v>45005</v>
      </c>
      <c r="G1593" s="180">
        <v>3492</v>
      </c>
      <c r="H1593" s="180">
        <v>7400</v>
      </c>
      <c r="I1593" s="180">
        <v>6325867.3600000003</v>
      </c>
      <c r="J1593" s="180">
        <v>1528960.37</v>
      </c>
      <c r="K1593" s="180">
        <v>1338310.8400000001</v>
      </c>
      <c r="L1593" s="180">
        <v>10310964.460000001</v>
      </c>
    </row>
    <row r="1594" spans="1:12">
      <c r="A1594" s="180">
        <v>2008</v>
      </c>
      <c r="B1594" s="180" t="s">
        <v>178</v>
      </c>
      <c r="C1594" s="180" t="s">
        <v>35</v>
      </c>
      <c r="D1594" s="180" t="s">
        <v>177</v>
      </c>
      <c r="E1594" s="180">
        <v>55</v>
      </c>
      <c r="F1594" s="180">
        <v>41333</v>
      </c>
      <c r="G1594" s="180">
        <v>3831</v>
      </c>
      <c r="H1594" s="180">
        <v>8484</v>
      </c>
      <c r="I1594" s="180">
        <v>6706258.9100000001</v>
      </c>
      <c r="J1594" s="180">
        <v>1647408.74</v>
      </c>
      <c r="K1594" s="180">
        <v>1355048.24</v>
      </c>
      <c r="L1594" s="180">
        <v>10812257.210000001</v>
      </c>
    </row>
    <row r="1595" spans="1:12">
      <c r="A1595" s="180">
        <v>2008</v>
      </c>
      <c r="B1595" s="180" t="s">
        <v>178</v>
      </c>
      <c r="C1595" s="180" t="s">
        <v>35</v>
      </c>
      <c r="D1595" s="180" t="s">
        <v>177</v>
      </c>
      <c r="E1595" s="180">
        <v>60</v>
      </c>
      <c r="F1595" s="180">
        <v>33364</v>
      </c>
      <c r="G1595" s="180">
        <v>3640</v>
      </c>
      <c r="H1595" s="180">
        <v>8258</v>
      </c>
      <c r="I1595" s="180">
        <v>6816650.9299999997</v>
      </c>
      <c r="J1595" s="180">
        <v>1762918.35</v>
      </c>
      <c r="K1595" s="180">
        <v>1954780.29</v>
      </c>
      <c r="L1595" s="180">
        <v>11442284.42</v>
      </c>
    </row>
    <row r="1596" spans="1:12">
      <c r="A1596" s="180">
        <v>2008</v>
      </c>
      <c r="B1596" s="180" t="s">
        <v>178</v>
      </c>
      <c r="C1596" s="180" t="s">
        <v>35</v>
      </c>
      <c r="D1596" s="180" t="s">
        <v>177</v>
      </c>
      <c r="E1596" s="180">
        <v>65</v>
      </c>
      <c r="F1596" s="180">
        <v>22428</v>
      </c>
      <c r="G1596" s="180">
        <v>2894</v>
      </c>
      <c r="H1596" s="180">
        <v>7597</v>
      </c>
      <c r="I1596" s="180">
        <v>5844010.0199999996</v>
      </c>
      <c r="J1596" s="180">
        <v>1494627.1</v>
      </c>
      <c r="K1596" s="180">
        <v>1490276.25</v>
      </c>
      <c r="L1596" s="180">
        <v>9368512.9700000007</v>
      </c>
    </row>
    <row r="1597" spans="1:12">
      <c r="A1597" s="180">
        <v>2008</v>
      </c>
      <c r="B1597" s="180" t="s">
        <v>178</v>
      </c>
      <c r="C1597" s="180" t="s">
        <v>35</v>
      </c>
      <c r="D1597" s="180" t="s">
        <v>177</v>
      </c>
      <c r="E1597" s="180">
        <v>70</v>
      </c>
      <c r="F1597" s="180">
        <v>16543</v>
      </c>
      <c r="G1597" s="180">
        <v>2518</v>
      </c>
      <c r="H1597" s="180">
        <v>7163</v>
      </c>
      <c r="I1597" s="180">
        <v>5709258.3899999997</v>
      </c>
      <c r="J1597" s="180">
        <v>1384562.36</v>
      </c>
      <c r="K1597" s="180">
        <v>1773263.34</v>
      </c>
      <c r="L1597" s="180">
        <v>9075197.0299999993</v>
      </c>
    </row>
    <row r="1598" spans="1:12">
      <c r="A1598" s="180">
        <v>2008</v>
      </c>
      <c r="B1598" s="180" t="s">
        <v>178</v>
      </c>
      <c r="C1598" s="180" t="s">
        <v>35</v>
      </c>
      <c r="D1598" s="180" t="s">
        <v>177</v>
      </c>
      <c r="E1598" s="180">
        <v>75</v>
      </c>
      <c r="F1598" s="180">
        <v>12798</v>
      </c>
      <c r="G1598" s="180">
        <v>2197</v>
      </c>
      <c r="H1598" s="180">
        <v>8674</v>
      </c>
      <c r="I1598" s="180">
        <v>5999104.9400000004</v>
      </c>
      <c r="J1598" s="180">
        <v>1374849.33</v>
      </c>
      <c r="K1598" s="180">
        <v>1443660.18</v>
      </c>
      <c r="L1598" s="180">
        <v>9242966.6600000001</v>
      </c>
    </row>
    <row r="1599" spans="1:12">
      <c r="A1599" s="180">
        <v>2008</v>
      </c>
      <c r="B1599" s="180" t="s">
        <v>178</v>
      </c>
      <c r="C1599" s="180" t="s">
        <v>35</v>
      </c>
      <c r="D1599" s="180" t="s">
        <v>177</v>
      </c>
      <c r="E1599" s="180">
        <v>80</v>
      </c>
      <c r="F1599" s="180">
        <v>9140</v>
      </c>
      <c r="G1599" s="180">
        <v>1588</v>
      </c>
      <c r="H1599" s="180">
        <v>8988</v>
      </c>
      <c r="I1599" s="180">
        <v>5312572.88</v>
      </c>
      <c r="J1599" s="180">
        <v>991717.34</v>
      </c>
      <c r="K1599" s="180">
        <v>973936.15</v>
      </c>
      <c r="L1599" s="180">
        <v>7568251.4199999999</v>
      </c>
    </row>
    <row r="1600" spans="1:12">
      <c r="A1600" s="180">
        <v>2008</v>
      </c>
      <c r="B1600" s="180" t="s">
        <v>178</v>
      </c>
      <c r="C1600" s="180" t="s">
        <v>35</v>
      </c>
      <c r="D1600" s="180" t="s">
        <v>177</v>
      </c>
      <c r="E1600" s="180">
        <v>85</v>
      </c>
      <c r="F1600" s="180">
        <v>4925</v>
      </c>
      <c r="G1600" s="180">
        <v>808</v>
      </c>
      <c r="H1600" s="180">
        <v>6443</v>
      </c>
      <c r="I1600" s="180">
        <v>3335095.82</v>
      </c>
      <c r="J1600" s="180">
        <v>464546.76</v>
      </c>
      <c r="K1600" s="180">
        <v>457679.86</v>
      </c>
      <c r="L1600" s="180">
        <v>4395905.55</v>
      </c>
    </row>
    <row r="1601" spans="1:12">
      <c r="A1601" s="180">
        <v>2008</v>
      </c>
      <c r="B1601" s="180" t="s">
        <v>178</v>
      </c>
      <c r="C1601" s="180" t="s">
        <v>35</v>
      </c>
      <c r="D1601" s="180" t="s">
        <v>177</v>
      </c>
      <c r="E1601" s="180">
        <v>90</v>
      </c>
      <c r="F1601" s="180">
        <v>1935</v>
      </c>
      <c r="G1601" s="180">
        <v>357</v>
      </c>
      <c r="H1601" s="180">
        <v>3950</v>
      </c>
      <c r="I1601" s="180">
        <v>1658316.06</v>
      </c>
      <c r="J1601" s="180">
        <v>176847.57</v>
      </c>
      <c r="K1601" s="180">
        <v>73746.34</v>
      </c>
      <c r="L1601" s="180">
        <v>2014605.09</v>
      </c>
    </row>
    <row r="1602" spans="1:12">
      <c r="A1602" s="180">
        <v>2008</v>
      </c>
      <c r="B1602" s="180" t="s">
        <v>178</v>
      </c>
      <c r="C1602" s="180" t="s">
        <v>35</v>
      </c>
      <c r="D1602" s="180" t="s">
        <v>177</v>
      </c>
      <c r="E1602" s="180">
        <v>95</v>
      </c>
      <c r="F1602" s="180">
        <v>588</v>
      </c>
      <c r="G1602" s="180">
        <v>61</v>
      </c>
      <c r="H1602" s="180">
        <v>1423</v>
      </c>
      <c r="I1602" s="180">
        <v>412423</v>
      </c>
      <c r="J1602" s="180">
        <v>30647.55</v>
      </c>
      <c r="K1602" s="180">
        <v>27493.8</v>
      </c>
      <c r="L1602" s="180">
        <v>508501.7</v>
      </c>
    </row>
    <row r="1603" spans="1:12">
      <c r="A1603" s="180">
        <v>2008</v>
      </c>
      <c r="B1603" s="180" t="s">
        <v>178</v>
      </c>
      <c r="C1603" s="180" t="s">
        <v>36</v>
      </c>
      <c r="D1603" s="180" t="s">
        <v>176</v>
      </c>
      <c r="E1603" s="180">
        <v>0</v>
      </c>
      <c r="F1603" s="180">
        <v>5167</v>
      </c>
      <c r="G1603" s="180">
        <v>192</v>
      </c>
      <c r="H1603" s="180">
        <v>567</v>
      </c>
      <c r="I1603" s="180">
        <v>288678.45</v>
      </c>
      <c r="J1603" s="180">
        <v>45927</v>
      </c>
      <c r="K1603" s="180">
        <v>1488</v>
      </c>
      <c r="L1603" s="180">
        <v>368482.3</v>
      </c>
    </row>
    <row r="1604" spans="1:12">
      <c r="A1604" s="180">
        <v>2008</v>
      </c>
      <c r="B1604" s="180" t="s">
        <v>178</v>
      </c>
      <c r="C1604" s="180" t="s">
        <v>36</v>
      </c>
      <c r="D1604" s="180" t="s">
        <v>176</v>
      </c>
      <c r="E1604" s="180">
        <v>5</v>
      </c>
      <c r="F1604" s="180">
        <v>5744</v>
      </c>
      <c r="G1604" s="180">
        <v>91</v>
      </c>
      <c r="H1604" s="180">
        <v>125</v>
      </c>
      <c r="I1604" s="180">
        <v>80233.66</v>
      </c>
      <c r="J1604" s="180">
        <v>22164.94</v>
      </c>
      <c r="K1604" s="180">
        <v>1897</v>
      </c>
      <c r="L1604" s="180">
        <v>124034.1</v>
      </c>
    </row>
    <row r="1605" spans="1:12">
      <c r="A1605" s="180">
        <v>2008</v>
      </c>
      <c r="B1605" s="180" t="s">
        <v>178</v>
      </c>
      <c r="C1605" s="180" t="s">
        <v>36</v>
      </c>
      <c r="D1605" s="180" t="s">
        <v>176</v>
      </c>
      <c r="E1605" s="180">
        <v>10</v>
      </c>
      <c r="F1605" s="180">
        <v>6600</v>
      </c>
      <c r="G1605" s="180">
        <v>71</v>
      </c>
      <c r="H1605" s="180">
        <v>97</v>
      </c>
      <c r="I1605" s="180">
        <v>84709.24</v>
      </c>
      <c r="J1605" s="180">
        <v>21655.08</v>
      </c>
      <c r="K1605" s="180">
        <v>3998.1</v>
      </c>
      <c r="L1605" s="180">
        <v>120050.46</v>
      </c>
    </row>
    <row r="1606" spans="1:12">
      <c r="A1606" s="180">
        <v>2008</v>
      </c>
      <c r="B1606" s="180" t="s">
        <v>178</v>
      </c>
      <c r="C1606" s="180" t="s">
        <v>36</v>
      </c>
      <c r="D1606" s="180" t="s">
        <v>176</v>
      </c>
      <c r="E1606" s="180">
        <v>15</v>
      </c>
      <c r="F1606" s="180">
        <v>7715</v>
      </c>
      <c r="G1606" s="180">
        <v>181</v>
      </c>
      <c r="H1606" s="180">
        <v>278</v>
      </c>
      <c r="I1606" s="180">
        <v>282188.98</v>
      </c>
      <c r="J1606" s="180">
        <v>80406.19</v>
      </c>
      <c r="K1606" s="180">
        <v>56003.77</v>
      </c>
      <c r="L1606" s="180">
        <v>461815.02</v>
      </c>
    </row>
    <row r="1607" spans="1:12">
      <c r="A1607" s="180">
        <v>2008</v>
      </c>
      <c r="B1607" s="180" t="s">
        <v>178</v>
      </c>
      <c r="C1607" s="180" t="s">
        <v>36</v>
      </c>
      <c r="D1607" s="180" t="s">
        <v>176</v>
      </c>
      <c r="E1607" s="180">
        <v>20</v>
      </c>
      <c r="F1607" s="180">
        <v>5684</v>
      </c>
      <c r="G1607" s="180">
        <v>164</v>
      </c>
      <c r="H1607" s="180">
        <v>287</v>
      </c>
      <c r="I1607" s="180">
        <v>249361.56</v>
      </c>
      <c r="J1607" s="180">
        <v>65896.92</v>
      </c>
      <c r="K1607" s="180">
        <v>36961.35</v>
      </c>
      <c r="L1607" s="180">
        <v>395466.71</v>
      </c>
    </row>
    <row r="1608" spans="1:12">
      <c r="A1608" s="180">
        <v>2008</v>
      </c>
      <c r="B1608" s="180" t="s">
        <v>178</v>
      </c>
      <c r="C1608" s="180" t="s">
        <v>36</v>
      </c>
      <c r="D1608" s="180" t="s">
        <v>176</v>
      </c>
      <c r="E1608" s="180">
        <v>25</v>
      </c>
      <c r="F1608" s="180">
        <v>3452</v>
      </c>
      <c r="G1608" s="180">
        <v>155</v>
      </c>
      <c r="H1608" s="180">
        <v>243</v>
      </c>
      <c r="I1608" s="180">
        <v>181896.34</v>
      </c>
      <c r="J1608" s="180">
        <v>42359.519999999997</v>
      </c>
      <c r="K1608" s="180">
        <v>23749.72</v>
      </c>
      <c r="L1608" s="180">
        <v>309153.82</v>
      </c>
    </row>
    <row r="1609" spans="1:12">
      <c r="A1609" s="180">
        <v>2008</v>
      </c>
      <c r="B1609" s="180" t="s">
        <v>178</v>
      </c>
      <c r="C1609" s="180" t="s">
        <v>36</v>
      </c>
      <c r="D1609" s="180" t="s">
        <v>176</v>
      </c>
      <c r="E1609" s="180">
        <v>30</v>
      </c>
      <c r="F1609" s="180">
        <v>4586</v>
      </c>
      <c r="G1609" s="180">
        <v>216</v>
      </c>
      <c r="H1609" s="180">
        <v>325</v>
      </c>
      <c r="I1609" s="180">
        <v>221195.67</v>
      </c>
      <c r="J1609" s="180">
        <v>52297.68</v>
      </c>
      <c r="K1609" s="180">
        <v>93451.85</v>
      </c>
      <c r="L1609" s="180">
        <v>428953.4</v>
      </c>
    </row>
    <row r="1610" spans="1:12">
      <c r="A1610" s="180">
        <v>2008</v>
      </c>
      <c r="B1610" s="180" t="s">
        <v>178</v>
      </c>
      <c r="C1610" s="180" t="s">
        <v>36</v>
      </c>
      <c r="D1610" s="180" t="s">
        <v>176</v>
      </c>
      <c r="E1610" s="180">
        <v>35</v>
      </c>
      <c r="F1610" s="180">
        <v>6096</v>
      </c>
      <c r="G1610" s="180">
        <v>274</v>
      </c>
      <c r="H1610" s="180">
        <v>576</v>
      </c>
      <c r="I1610" s="180">
        <v>420929.7</v>
      </c>
      <c r="J1610" s="180">
        <v>91271.679999999993</v>
      </c>
      <c r="K1610" s="180">
        <v>125166.59</v>
      </c>
      <c r="L1610" s="180">
        <v>713205.91</v>
      </c>
    </row>
    <row r="1611" spans="1:12">
      <c r="A1611" s="180">
        <v>2008</v>
      </c>
      <c r="B1611" s="180" t="s">
        <v>178</v>
      </c>
      <c r="C1611" s="180" t="s">
        <v>36</v>
      </c>
      <c r="D1611" s="180" t="s">
        <v>176</v>
      </c>
      <c r="E1611" s="180">
        <v>40</v>
      </c>
      <c r="F1611" s="180">
        <v>6625</v>
      </c>
      <c r="G1611" s="180">
        <v>303</v>
      </c>
      <c r="H1611" s="180">
        <v>532</v>
      </c>
      <c r="I1611" s="180">
        <v>436954.33</v>
      </c>
      <c r="J1611" s="180">
        <v>136147.25</v>
      </c>
      <c r="K1611" s="180">
        <v>154923</v>
      </c>
      <c r="L1611" s="180">
        <v>822651.92</v>
      </c>
    </row>
    <row r="1612" spans="1:12">
      <c r="A1612" s="180">
        <v>2008</v>
      </c>
      <c r="B1612" s="180" t="s">
        <v>178</v>
      </c>
      <c r="C1612" s="180" t="s">
        <v>36</v>
      </c>
      <c r="D1612" s="180" t="s">
        <v>176</v>
      </c>
      <c r="E1612" s="180">
        <v>45</v>
      </c>
      <c r="F1612" s="180">
        <v>8689</v>
      </c>
      <c r="G1612" s="180">
        <v>493</v>
      </c>
      <c r="H1612" s="180">
        <v>894</v>
      </c>
      <c r="I1612" s="180">
        <v>675003.22</v>
      </c>
      <c r="J1612" s="180">
        <v>194053.68</v>
      </c>
      <c r="K1612" s="180">
        <v>176961.62</v>
      </c>
      <c r="L1612" s="180">
        <v>1217738.51</v>
      </c>
    </row>
    <row r="1613" spans="1:12">
      <c r="A1613" s="180">
        <v>2008</v>
      </c>
      <c r="B1613" s="180" t="s">
        <v>178</v>
      </c>
      <c r="C1613" s="180" t="s">
        <v>36</v>
      </c>
      <c r="D1613" s="180" t="s">
        <v>176</v>
      </c>
      <c r="E1613" s="180">
        <v>50</v>
      </c>
      <c r="F1613" s="180">
        <v>9087</v>
      </c>
      <c r="G1613" s="180">
        <v>688</v>
      </c>
      <c r="H1613" s="180">
        <v>1433</v>
      </c>
      <c r="I1613" s="180">
        <v>1091829.92</v>
      </c>
      <c r="J1613" s="180">
        <v>262200.46999999997</v>
      </c>
      <c r="K1613" s="180">
        <v>268533.28000000003</v>
      </c>
      <c r="L1613" s="180">
        <v>1789222.69</v>
      </c>
    </row>
    <row r="1614" spans="1:12">
      <c r="A1614" s="180">
        <v>2008</v>
      </c>
      <c r="B1614" s="180" t="s">
        <v>178</v>
      </c>
      <c r="C1614" s="180" t="s">
        <v>36</v>
      </c>
      <c r="D1614" s="180" t="s">
        <v>176</v>
      </c>
      <c r="E1614" s="180">
        <v>55</v>
      </c>
      <c r="F1614" s="180">
        <v>9311</v>
      </c>
      <c r="G1614" s="180">
        <v>854</v>
      </c>
      <c r="H1614" s="180">
        <v>2052</v>
      </c>
      <c r="I1614" s="180">
        <v>1607805.32</v>
      </c>
      <c r="J1614" s="180">
        <v>409470.42</v>
      </c>
      <c r="K1614" s="180">
        <v>463181.4</v>
      </c>
      <c r="L1614" s="180">
        <v>2728442.3</v>
      </c>
    </row>
    <row r="1615" spans="1:12">
      <c r="A1615" s="180">
        <v>2008</v>
      </c>
      <c r="B1615" s="180" t="s">
        <v>178</v>
      </c>
      <c r="C1615" s="180" t="s">
        <v>36</v>
      </c>
      <c r="D1615" s="180" t="s">
        <v>176</v>
      </c>
      <c r="E1615" s="180">
        <v>60</v>
      </c>
      <c r="F1615" s="180">
        <v>8238</v>
      </c>
      <c r="G1615" s="180">
        <v>1100</v>
      </c>
      <c r="H1615" s="180">
        <v>2186</v>
      </c>
      <c r="I1615" s="180">
        <v>1813339.97</v>
      </c>
      <c r="J1615" s="180">
        <v>452873.85</v>
      </c>
      <c r="K1615" s="180">
        <v>375214.28</v>
      </c>
      <c r="L1615" s="180">
        <v>2856196.11</v>
      </c>
    </row>
    <row r="1616" spans="1:12">
      <c r="A1616" s="180">
        <v>2008</v>
      </c>
      <c r="B1616" s="180" t="s">
        <v>178</v>
      </c>
      <c r="C1616" s="180" t="s">
        <v>36</v>
      </c>
      <c r="D1616" s="180" t="s">
        <v>176</v>
      </c>
      <c r="E1616" s="180">
        <v>65</v>
      </c>
      <c r="F1616" s="180">
        <v>5942</v>
      </c>
      <c r="G1616" s="180">
        <v>1186</v>
      </c>
      <c r="H1616" s="180">
        <v>3030</v>
      </c>
      <c r="I1616" s="180">
        <v>2293191.9</v>
      </c>
      <c r="J1616" s="180">
        <v>538911.68000000005</v>
      </c>
      <c r="K1616" s="180">
        <v>742941.47</v>
      </c>
      <c r="L1616" s="180">
        <v>3810398.86</v>
      </c>
    </row>
    <row r="1617" spans="1:12">
      <c r="A1617" s="180">
        <v>2008</v>
      </c>
      <c r="B1617" s="180" t="s">
        <v>178</v>
      </c>
      <c r="C1617" s="180" t="s">
        <v>36</v>
      </c>
      <c r="D1617" s="180" t="s">
        <v>176</v>
      </c>
      <c r="E1617" s="180">
        <v>70</v>
      </c>
      <c r="F1617" s="180">
        <v>4096</v>
      </c>
      <c r="G1617" s="180">
        <v>795</v>
      </c>
      <c r="H1617" s="180">
        <v>2459</v>
      </c>
      <c r="I1617" s="180">
        <v>1674605.31</v>
      </c>
      <c r="J1617" s="180">
        <v>400045.32</v>
      </c>
      <c r="K1617" s="180">
        <v>426795.1</v>
      </c>
      <c r="L1617" s="180">
        <v>2642671.6800000002</v>
      </c>
    </row>
    <row r="1618" spans="1:12">
      <c r="A1618" s="180">
        <v>2008</v>
      </c>
      <c r="B1618" s="180" t="s">
        <v>178</v>
      </c>
      <c r="C1618" s="180" t="s">
        <v>36</v>
      </c>
      <c r="D1618" s="180" t="s">
        <v>176</v>
      </c>
      <c r="E1618" s="180">
        <v>75</v>
      </c>
      <c r="F1618" s="180">
        <v>3294</v>
      </c>
      <c r="G1618" s="180">
        <v>937</v>
      </c>
      <c r="H1618" s="180">
        <v>3515</v>
      </c>
      <c r="I1618" s="180">
        <v>2206633.7799999998</v>
      </c>
      <c r="J1618" s="180">
        <v>433547.08</v>
      </c>
      <c r="K1618" s="180">
        <v>425025.57</v>
      </c>
      <c r="L1618" s="180">
        <v>3210232.84</v>
      </c>
    </row>
    <row r="1619" spans="1:12">
      <c r="A1619" s="180">
        <v>2008</v>
      </c>
      <c r="B1619" s="180" t="s">
        <v>178</v>
      </c>
      <c r="C1619" s="180" t="s">
        <v>36</v>
      </c>
      <c r="D1619" s="180" t="s">
        <v>176</v>
      </c>
      <c r="E1619" s="180">
        <v>80</v>
      </c>
      <c r="F1619" s="180">
        <v>1769</v>
      </c>
      <c r="G1619" s="180">
        <v>464</v>
      </c>
      <c r="H1619" s="180">
        <v>2029</v>
      </c>
      <c r="I1619" s="180">
        <v>1397733.68</v>
      </c>
      <c r="J1619" s="180">
        <v>259412.5</v>
      </c>
      <c r="K1619" s="180">
        <v>265840.87</v>
      </c>
      <c r="L1619" s="180">
        <v>1988648.79</v>
      </c>
    </row>
    <row r="1620" spans="1:12">
      <c r="A1620" s="180">
        <v>2008</v>
      </c>
      <c r="B1620" s="180" t="s">
        <v>178</v>
      </c>
      <c r="C1620" s="180" t="s">
        <v>36</v>
      </c>
      <c r="D1620" s="180" t="s">
        <v>176</v>
      </c>
      <c r="E1620" s="180">
        <v>85</v>
      </c>
      <c r="F1620" s="180">
        <v>500</v>
      </c>
      <c r="G1620" s="180">
        <v>137</v>
      </c>
      <c r="H1620" s="180">
        <v>618</v>
      </c>
      <c r="I1620" s="180">
        <v>333214.88</v>
      </c>
      <c r="J1620" s="180">
        <v>47232.68</v>
      </c>
      <c r="K1620" s="180">
        <v>46326</v>
      </c>
      <c r="L1620" s="180">
        <v>451259.05</v>
      </c>
    </row>
    <row r="1621" spans="1:12">
      <c r="A1621" s="180">
        <v>2008</v>
      </c>
      <c r="B1621" s="180" t="s">
        <v>178</v>
      </c>
      <c r="C1621" s="180" t="s">
        <v>36</v>
      </c>
      <c r="D1621" s="180" t="s">
        <v>176</v>
      </c>
      <c r="E1621" s="180">
        <v>90</v>
      </c>
      <c r="F1621" s="180">
        <v>166</v>
      </c>
      <c r="G1621" s="180">
        <v>35</v>
      </c>
      <c r="H1621" s="180">
        <v>234</v>
      </c>
      <c r="I1621" s="180">
        <v>116706</v>
      </c>
      <c r="J1621" s="180">
        <v>11496</v>
      </c>
      <c r="K1621" s="180">
        <v>11328.2</v>
      </c>
      <c r="L1621" s="180">
        <v>144286.15</v>
      </c>
    </row>
    <row r="1622" spans="1:12">
      <c r="A1622" s="180">
        <v>2008</v>
      </c>
      <c r="B1622" s="180" t="s">
        <v>178</v>
      </c>
      <c r="C1622" s="180" t="s">
        <v>36</v>
      </c>
      <c r="D1622" s="180" t="s">
        <v>176</v>
      </c>
      <c r="E1622" s="180">
        <v>95</v>
      </c>
      <c r="F1622" s="180">
        <v>40</v>
      </c>
      <c r="G1622" s="180">
        <v>11</v>
      </c>
      <c r="H1622" s="180">
        <v>55</v>
      </c>
      <c r="I1622" s="180">
        <v>21098</v>
      </c>
      <c r="J1622" s="180">
        <v>2247.6999999999998</v>
      </c>
      <c r="K1622" s="180">
        <v>6500</v>
      </c>
      <c r="L1622" s="180">
        <v>30996.95</v>
      </c>
    </row>
    <row r="1623" spans="1:12">
      <c r="A1623" s="180">
        <v>2008</v>
      </c>
      <c r="B1623" s="180" t="s">
        <v>178</v>
      </c>
      <c r="C1623" s="180" t="s">
        <v>36</v>
      </c>
      <c r="D1623" s="180" t="s">
        <v>177</v>
      </c>
      <c r="E1623" s="180">
        <v>0</v>
      </c>
      <c r="F1623" s="180">
        <v>4805</v>
      </c>
      <c r="G1623" s="180">
        <v>106</v>
      </c>
      <c r="H1623" s="180">
        <v>450</v>
      </c>
      <c r="I1623" s="180">
        <v>210325.28</v>
      </c>
      <c r="J1623" s="180">
        <v>30890.28</v>
      </c>
      <c r="K1623" s="180">
        <v>1174</v>
      </c>
      <c r="L1623" s="180">
        <v>264576.58</v>
      </c>
    </row>
    <row r="1624" spans="1:12">
      <c r="A1624" s="180">
        <v>2008</v>
      </c>
      <c r="B1624" s="180" t="s">
        <v>178</v>
      </c>
      <c r="C1624" s="180" t="s">
        <v>36</v>
      </c>
      <c r="D1624" s="180" t="s">
        <v>177</v>
      </c>
      <c r="E1624" s="180">
        <v>5</v>
      </c>
      <c r="F1624" s="180">
        <v>5400</v>
      </c>
      <c r="G1624" s="180">
        <v>55</v>
      </c>
      <c r="H1624" s="180">
        <v>138</v>
      </c>
      <c r="I1624" s="180">
        <v>72008.73</v>
      </c>
      <c r="J1624" s="180">
        <v>16885.310000000001</v>
      </c>
      <c r="K1624" s="180">
        <v>8868</v>
      </c>
      <c r="L1624" s="180">
        <v>106982.34</v>
      </c>
    </row>
    <row r="1625" spans="1:12">
      <c r="A1625" s="180">
        <v>2008</v>
      </c>
      <c r="B1625" s="180" t="s">
        <v>178</v>
      </c>
      <c r="C1625" s="180" t="s">
        <v>36</v>
      </c>
      <c r="D1625" s="180" t="s">
        <v>177</v>
      </c>
      <c r="E1625" s="180">
        <v>10</v>
      </c>
      <c r="F1625" s="180">
        <v>6218</v>
      </c>
      <c r="G1625" s="180">
        <v>81</v>
      </c>
      <c r="H1625" s="180">
        <v>94</v>
      </c>
      <c r="I1625" s="180">
        <v>79496.289999999994</v>
      </c>
      <c r="J1625" s="180">
        <v>22728.400000000001</v>
      </c>
      <c r="K1625" s="180">
        <v>25842.44</v>
      </c>
      <c r="L1625" s="180">
        <v>162175.96</v>
      </c>
    </row>
    <row r="1626" spans="1:12">
      <c r="A1626" s="180">
        <v>2008</v>
      </c>
      <c r="B1626" s="180" t="s">
        <v>178</v>
      </c>
      <c r="C1626" s="180" t="s">
        <v>36</v>
      </c>
      <c r="D1626" s="180" t="s">
        <v>177</v>
      </c>
      <c r="E1626" s="180">
        <v>15</v>
      </c>
      <c r="F1626" s="180">
        <v>7249</v>
      </c>
      <c r="G1626" s="180">
        <v>239</v>
      </c>
      <c r="H1626" s="180">
        <v>500</v>
      </c>
      <c r="I1626" s="180">
        <v>392303.11</v>
      </c>
      <c r="J1626" s="180">
        <v>84454.080000000002</v>
      </c>
      <c r="K1626" s="180">
        <v>59325.09</v>
      </c>
      <c r="L1626" s="180">
        <v>585564.72</v>
      </c>
    </row>
    <row r="1627" spans="1:12">
      <c r="A1627" s="180">
        <v>2008</v>
      </c>
      <c r="B1627" s="180" t="s">
        <v>178</v>
      </c>
      <c r="C1627" s="180" t="s">
        <v>36</v>
      </c>
      <c r="D1627" s="180" t="s">
        <v>177</v>
      </c>
      <c r="E1627" s="180">
        <v>20</v>
      </c>
      <c r="F1627" s="180">
        <v>6116</v>
      </c>
      <c r="G1627" s="180">
        <v>420</v>
      </c>
      <c r="H1627" s="180">
        <v>1138</v>
      </c>
      <c r="I1627" s="180">
        <v>677690.37</v>
      </c>
      <c r="J1627" s="180">
        <v>113071.42</v>
      </c>
      <c r="K1627" s="180">
        <v>61698.97</v>
      </c>
      <c r="L1627" s="180">
        <v>965549.64</v>
      </c>
    </row>
    <row r="1628" spans="1:12">
      <c r="A1628" s="180">
        <v>2008</v>
      </c>
      <c r="B1628" s="180" t="s">
        <v>178</v>
      </c>
      <c r="C1628" s="180" t="s">
        <v>36</v>
      </c>
      <c r="D1628" s="180" t="s">
        <v>177</v>
      </c>
      <c r="E1628" s="180">
        <v>25</v>
      </c>
      <c r="F1628" s="180">
        <v>4215</v>
      </c>
      <c r="G1628" s="180">
        <v>378</v>
      </c>
      <c r="H1628" s="180">
        <v>1277</v>
      </c>
      <c r="I1628" s="180">
        <v>936901.85</v>
      </c>
      <c r="J1628" s="180">
        <v>175449.3</v>
      </c>
      <c r="K1628" s="180">
        <v>76745.39</v>
      </c>
      <c r="L1628" s="180">
        <v>1321695.6599999999</v>
      </c>
    </row>
    <row r="1629" spans="1:12">
      <c r="A1629" s="180">
        <v>2008</v>
      </c>
      <c r="B1629" s="180" t="s">
        <v>178</v>
      </c>
      <c r="C1629" s="180" t="s">
        <v>36</v>
      </c>
      <c r="D1629" s="180" t="s">
        <v>177</v>
      </c>
      <c r="E1629" s="180">
        <v>30</v>
      </c>
      <c r="F1629" s="180">
        <v>5514</v>
      </c>
      <c r="G1629" s="180">
        <v>641</v>
      </c>
      <c r="H1629" s="180">
        <v>1928</v>
      </c>
      <c r="I1629" s="180">
        <v>1461281.08</v>
      </c>
      <c r="J1629" s="180">
        <v>327254.18</v>
      </c>
      <c r="K1629" s="180">
        <v>127717.82</v>
      </c>
      <c r="L1629" s="180">
        <v>2157468.0699999998</v>
      </c>
    </row>
    <row r="1630" spans="1:12">
      <c r="A1630" s="180">
        <v>2008</v>
      </c>
      <c r="B1630" s="180" t="s">
        <v>178</v>
      </c>
      <c r="C1630" s="180" t="s">
        <v>36</v>
      </c>
      <c r="D1630" s="180" t="s">
        <v>177</v>
      </c>
      <c r="E1630" s="180">
        <v>35</v>
      </c>
      <c r="F1630" s="180">
        <v>7338</v>
      </c>
      <c r="G1630" s="180">
        <v>778</v>
      </c>
      <c r="H1630" s="180">
        <v>1976</v>
      </c>
      <c r="I1630" s="180">
        <v>1548035.21</v>
      </c>
      <c r="J1630" s="180">
        <v>338855.99</v>
      </c>
      <c r="K1630" s="180">
        <v>155373.5</v>
      </c>
      <c r="L1630" s="180">
        <v>2321511.75</v>
      </c>
    </row>
    <row r="1631" spans="1:12">
      <c r="A1631" s="180">
        <v>2008</v>
      </c>
      <c r="B1631" s="180" t="s">
        <v>178</v>
      </c>
      <c r="C1631" s="180" t="s">
        <v>36</v>
      </c>
      <c r="D1631" s="180" t="s">
        <v>177</v>
      </c>
      <c r="E1631" s="180">
        <v>40</v>
      </c>
      <c r="F1631" s="180">
        <v>7808</v>
      </c>
      <c r="G1631" s="180">
        <v>627</v>
      </c>
      <c r="H1631" s="180">
        <v>1298</v>
      </c>
      <c r="I1631" s="180">
        <v>1043194.17</v>
      </c>
      <c r="J1631" s="180">
        <v>239311.97</v>
      </c>
      <c r="K1631" s="180">
        <v>218803.19</v>
      </c>
      <c r="L1631" s="180">
        <v>1747343.31</v>
      </c>
    </row>
    <row r="1632" spans="1:12">
      <c r="A1632" s="180">
        <v>2008</v>
      </c>
      <c r="B1632" s="180" t="s">
        <v>178</v>
      </c>
      <c r="C1632" s="180" t="s">
        <v>36</v>
      </c>
      <c r="D1632" s="180" t="s">
        <v>177</v>
      </c>
      <c r="E1632" s="180">
        <v>45</v>
      </c>
      <c r="F1632" s="180">
        <v>9802</v>
      </c>
      <c r="G1632" s="180">
        <v>852</v>
      </c>
      <c r="H1632" s="180">
        <v>1830</v>
      </c>
      <c r="I1632" s="180">
        <v>1326097.1299999999</v>
      </c>
      <c r="J1632" s="180">
        <v>312736.42</v>
      </c>
      <c r="K1632" s="180">
        <v>244027.77</v>
      </c>
      <c r="L1632" s="180">
        <v>2140966.06</v>
      </c>
    </row>
    <row r="1633" spans="1:12">
      <c r="A1633" s="180">
        <v>2008</v>
      </c>
      <c r="B1633" s="180" t="s">
        <v>178</v>
      </c>
      <c r="C1633" s="180" t="s">
        <v>36</v>
      </c>
      <c r="D1633" s="180" t="s">
        <v>177</v>
      </c>
      <c r="E1633" s="180">
        <v>50</v>
      </c>
      <c r="F1633" s="180">
        <v>10121</v>
      </c>
      <c r="G1633" s="180">
        <v>956</v>
      </c>
      <c r="H1633" s="180">
        <v>1795</v>
      </c>
      <c r="I1633" s="180">
        <v>1565824.85</v>
      </c>
      <c r="J1633" s="180">
        <v>396500.89</v>
      </c>
      <c r="K1633" s="180">
        <v>488239.46</v>
      </c>
      <c r="L1633" s="180">
        <v>2726893.48</v>
      </c>
    </row>
    <row r="1634" spans="1:12">
      <c r="A1634" s="180">
        <v>2008</v>
      </c>
      <c r="B1634" s="180" t="s">
        <v>178</v>
      </c>
      <c r="C1634" s="180" t="s">
        <v>36</v>
      </c>
      <c r="D1634" s="180" t="s">
        <v>177</v>
      </c>
      <c r="E1634" s="180">
        <v>55</v>
      </c>
      <c r="F1634" s="180">
        <v>9991</v>
      </c>
      <c r="G1634" s="180">
        <v>1095</v>
      </c>
      <c r="H1634" s="180">
        <v>2282</v>
      </c>
      <c r="I1634" s="180">
        <v>1891953.02</v>
      </c>
      <c r="J1634" s="180">
        <v>447291.19</v>
      </c>
      <c r="K1634" s="180">
        <v>429167.26</v>
      </c>
      <c r="L1634" s="180">
        <v>3093863.5</v>
      </c>
    </row>
    <row r="1635" spans="1:12">
      <c r="A1635" s="180">
        <v>2008</v>
      </c>
      <c r="B1635" s="180" t="s">
        <v>178</v>
      </c>
      <c r="C1635" s="180" t="s">
        <v>36</v>
      </c>
      <c r="D1635" s="180" t="s">
        <v>177</v>
      </c>
      <c r="E1635" s="180">
        <v>60</v>
      </c>
      <c r="F1635" s="180">
        <v>8574</v>
      </c>
      <c r="G1635" s="180">
        <v>1064</v>
      </c>
      <c r="H1635" s="180">
        <v>3018</v>
      </c>
      <c r="I1635" s="180">
        <v>2046267.12</v>
      </c>
      <c r="J1635" s="180">
        <v>450130.48</v>
      </c>
      <c r="K1635" s="180">
        <v>690913.09</v>
      </c>
      <c r="L1635" s="180">
        <v>3402864.1</v>
      </c>
    </row>
    <row r="1636" spans="1:12">
      <c r="A1636" s="180">
        <v>2008</v>
      </c>
      <c r="B1636" s="180" t="s">
        <v>178</v>
      </c>
      <c r="C1636" s="180" t="s">
        <v>36</v>
      </c>
      <c r="D1636" s="180" t="s">
        <v>177</v>
      </c>
      <c r="E1636" s="180">
        <v>65</v>
      </c>
      <c r="F1636" s="180">
        <v>5932</v>
      </c>
      <c r="G1636" s="180">
        <v>853</v>
      </c>
      <c r="H1636" s="180">
        <v>2393</v>
      </c>
      <c r="I1636" s="180">
        <v>1741136.8</v>
      </c>
      <c r="J1636" s="180">
        <v>379602.51</v>
      </c>
      <c r="K1636" s="180">
        <v>428402.68</v>
      </c>
      <c r="L1636" s="180">
        <v>2698905.35</v>
      </c>
    </row>
    <row r="1637" spans="1:12">
      <c r="A1637" s="180">
        <v>2008</v>
      </c>
      <c r="B1637" s="180" t="s">
        <v>178</v>
      </c>
      <c r="C1637" s="180" t="s">
        <v>36</v>
      </c>
      <c r="D1637" s="180" t="s">
        <v>177</v>
      </c>
      <c r="E1637" s="180">
        <v>70</v>
      </c>
      <c r="F1637" s="180">
        <v>4590</v>
      </c>
      <c r="G1637" s="180">
        <v>776</v>
      </c>
      <c r="H1637" s="180">
        <v>2304</v>
      </c>
      <c r="I1637" s="180">
        <v>1744805.2</v>
      </c>
      <c r="J1637" s="180">
        <v>397550.98</v>
      </c>
      <c r="K1637" s="180">
        <v>545996.15</v>
      </c>
      <c r="L1637" s="180">
        <v>2809842.96</v>
      </c>
    </row>
    <row r="1638" spans="1:12">
      <c r="A1638" s="180">
        <v>2008</v>
      </c>
      <c r="B1638" s="180" t="s">
        <v>178</v>
      </c>
      <c r="C1638" s="180" t="s">
        <v>36</v>
      </c>
      <c r="D1638" s="180" t="s">
        <v>177</v>
      </c>
      <c r="E1638" s="180">
        <v>75</v>
      </c>
      <c r="F1638" s="180">
        <v>3614</v>
      </c>
      <c r="G1638" s="180">
        <v>709</v>
      </c>
      <c r="H1638" s="180">
        <v>2512</v>
      </c>
      <c r="I1638" s="180">
        <v>1862012.69</v>
      </c>
      <c r="J1638" s="180">
        <v>369471.22</v>
      </c>
      <c r="K1638" s="180">
        <v>469296.94</v>
      </c>
      <c r="L1638" s="180">
        <v>2801084.5</v>
      </c>
    </row>
    <row r="1639" spans="1:12">
      <c r="A1639" s="180">
        <v>2008</v>
      </c>
      <c r="B1639" s="180" t="s">
        <v>178</v>
      </c>
      <c r="C1639" s="180" t="s">
        <v>36</v>
      </c>
      <c r="D1639" s="180" t="s">
        <v>177</v>
      </c>
      <c r="E1639" s="180">
        <v>80</v>
      </c>
      <c r="F1639" s="180">
        <v>2662</v>
      </c>
      <c r="G1639" s="180">
        <v>560</v>
      </c>
      <c r="H1639" s="180">
        <v>3046</v>
      </c>
      <c r="I1639" s="180">
        <v>1624938.83</v>
      </c>
      <c r="J1639" s="180">
        <v>278564.36</v>
      </c>
      <c r="K1639" s="180">
        <v>294631.62</v>
      </c>
      <c r="L1639" s="180">
        <v>2286211.66</v>
      </c>
    </row>
    <row r="1640" spans="1:12">
      <c r="A1640" s="180">
        <v>2008</v>
      </c>
      <c r="B1640" s="180" t="s">
        <v>178</v>
      </c>
      <c r="C1640" s="180" t="s">
        <v>36</v>
      </c>
      <c r="D1640" s="180" t="s">
        <v>177</v>
      </c>
      <c r="E1640" s="180">
        <v>85</v>
      </c>
      <c r="F1640" s="180">
        <v>1440</v>
      </c>
      <c r="G1640" s="180">
        <v>237</v>
      </c>
      <c r="H1640" s="180">
        <v>1978</v>
      </c>
      <c r="I1640" s="180">
        <v>908180.9</v>
      </c>
      <c r="J1640" s="180">
        <v>109512.43</v>
      </c>
      <c r="K1640" s="180">
        <v>106360.5</v>
      </c>
      <c r="L1640" s="180">
        <v>1201539.5900000001</v>
      </c>
    </row>
    <row r="1641" spans="1:12">
      <c r="A1641" s="180">
        <v>2008</v>
      </c>
      <c r="B1641" s="180" t="s">
        <v>178</v>
      </c>
      <c r="C1641" s="180" t="s">
        <v>36</v>
      </c>
      <c r="D1641" s="180" t="s">
        <v>177</v>
      </c>
      <c r="E1641" s="180">
        <v>90</v>
      </c>
      <c r="F1641" s="180">
        <v>602</v>
      </c>
      <c r="G1641" s="180">
        <v>96</v>
      </c>
      <c r="H1641" s="180">
        <v>1092</v>
      </c>
      <c r="I1641" s="180">
        <v>472478</v>
      </c>
      <c r="J1641" s="180">
        <v>42147.040000000001</v>
      </c>
      <c r="K1641" s="180">
        <v>15517.4</v>
      </c>
      <c r="L1641" s="180">
        <v>547401.9</v>
      </c>
    </row>
    <row r="1642" spans="1:12">
      <c r="A1642" s="180">
        <v>2008</v>
      </c>
      <c r="B1642" s="180" t="s">
        <v>178</v>
      </c>
      <c r="C1642" s="180" t="s">
        <v>36</v>
      </c>
      <c r="D1642" s="180" t="s">
        <v>177</v>
      </c>
      <c r="E1642" s="180">
        <v>95</v>
      </c>
      <c r="F1642" s="180">
        <v>137</v>
      </c>
      <c r="G1642" s="180">
        <v>22</v>
      </c>
      <c r="H1642" s="180">
        <v>295</v>
      </c>
      <c r="I1642" s="180">
        <v>145019.71</v>
      </c>
      <c r="J1642" s="180">
        <v>8317.36</v>
      </c>
      <c r="K1642" s="180">
        <v>8576</v>
      </c>
      <c r="L1642" s="180">
        <v>164684.95000000001</v>
      </c>
    </row>
    <row r="1643" spans="1:12">
      <c r="A1643" s="180">
        <v>2008</v>
      </c>
      <c r="B1643" s="180" t="s">
        <v>178</v>
      </c>
      <c r="C1643" s="180" t="s">
        <v>37</v>
      </c>
      <c r="D1643" s="180" t="s">
        <v>176</v>
      </c>
      <c r="E1643" s="180">
        <v>0</v>
      </c>
      <c r="F1643" s="180">
        <v>2632</v>
      </c>
      <c r="G1643" s="180">
        <v>49</v>
      </c>
      <c r="H1643" s="180">
        <v>294</v>
      </c>
      <c r="I1643" s="180">
        <v>129881</v>
      </c>
      <c r="J1643" s="180">
        <v>16406.400000000001</v>
      </c>
      <c r="K1643" s="180">
        <v>24427.5</v>
      </c>
      <c r="L1643" s="180">
        <v>188664.45</v>
      </c>
    </row>
    <row r="1644" spans="1:12">
      <c r="A1644" s="180">
        <v>2008</v>
      </c>
      <c r="B1644" s="180" t="s">
        <v>178</v>
      </c>
      <c r="C1644" s="180" t="s">
        <v>37</v>
      </c>
      <c r="D1644" s="180" t="s">
        <v>176</v>
      </c>
      <c r="E1644" s="180">
        <v>5</v>
      </c>
      <c r="F1644" s="180">
        <v>2623</v>
      </c>
      <c r="G1644" s="180">
        <v>19</v>
      </c>
      <c r="H1644" s="180">
        <v>23</v>
      </c>
      <c r="I1644" s="180">
        <v>16862.650000000001</v>
      </c>
      <c r="J1644" s="180">
        <v>5163</v>
      </c>
      <c r="K1644" s="180">
        <v>102.5</v>
      </c>
      <c r="L1644" s="180">
        <v>28177.9</v>
      </c>
    </row>
    <row r="1645" spans="1:12">
      <c r="A1645" s="180">
        <v>2008</v>
      </c>
      <c r="B1645" s="180" t="s">
        <v>178</v>
      </c>
      <c r="C1645" s="180" t="s">
        <v>37</v>
      </c>
      <c r="D1645" s="180" t="s">
        <v>176</v>
      </c>
      <c r="E1645" s="180">
        <v>10</v>
      </c>
      <c r="F1645" s="180">
        <v>2857</v>
      </c>
      <c r="G1645" s="180">
        <v>18</v>
      </c>
      <c r="H1645" s="180">
        <v>26</v>
      </c>
      <c r="I1645" s="180">
        <v>19418</v>
      </c>
      <c r="J1645" s="180">
        <v>6265.85</v>
      </c>
      <c r="K1645" s="180">
        <v>637</v>
      </c>
      <c r="L1645" s="180">
        <v>35755</v>
      </c>
    </row>
    <row r="1646" spans="1:12">
      <c r="A1646" s="180">
        <v>2008</v>
      </c>
      <c r="B1646" s="180" t="s">
        <v>178</v>
      </c>
      <c r="C1646" s="180" t="s">
        <v>37</v>
      </c>
      <c r="D1646" s="180" t="s">
        <v>176</v>
      </c>
      <c r="E1646" s="180">
        <v>15</v>
      </c>
      <c r="F1646" s="180">
        <v>2799</v>
      </c>
      <c r="G1646" s="180">
        <v>44</v>
      </c>
      <c r="H1646" s="180">
        <v>55</v>
      </c>
      <c r="I1646" s="180">
        <v>50253</v>
      </c>
      <c r="J1646" s="180">
        <v>17186.47</v>
      </c>
      <c r="K1646" s="180">
        <v>4837</v>
      </c>
      <c r="L1646" s="180">
        <v>88723.58</v>
      </c>
    </row>
    <row r="1647" spans="1:12">
      <c r="A1647" s="180">
        <v>2008</v>
      </c>
      <c r="B1647" s="180" t="s">
        <v>178</v>
      </c>
      <c r="C1647" s="180" t="s">
        <v>37</v>
      </c>
      <c r="D1647" s="180" t="s">
        <v>176</v>
      </c>
      <c r="E1647" s="180">
        <v>20</v>
      </c>
      <c r="F1647" s="180">
        <v>1896</v>
      </c>
      <c r="G1647" s="180">
        <v>33</v>
      </c>
      <c r="H1647" s="180">
        <v>53</v>
      </c>
      <c r="I1647" s="180">
        <v>56322.35</v>
      </c>
      <c r="J1647" s="180">
        <v>16873.310000000001</v>
      </c>
      <c r="K1647" s="180">
        <v>14330.45</v>
      </c>
      <c r="L1647" s="180">
        <v>95071.5</v>
      </c>
    </row>
    <row r="1648" spans="1:12">
      <c r="A1648" s="180">
        <v>2008</v>
      </c>
      <c r="B1648" s="180" t="s">
        <v>178</v>
      </c>
      <c r="C1648" s="180" t="s">
        <v>37</v>
      </c>
      <c r="D1648" s="180" t="s">
        <v>176</v>
      </c>
      <c r="E1648" s="180">
        <v>25</v>
      </c>
      <c r="F1648" s="180">
        <v>1844</v>
      </c>
      <c r="G1648" s="180">
        <v>23</v>
      </c>
      <c r="H1648" s="180">
        <v>60</v>
      </c>
      <c r="I1648" s="180">
        <v>53417.65</v>
      </c>
      <c r="J1648" s="180">
        <v>16240.35</v>
      </c>
      <c r="K1648" s="180">
        <v>4580.5</v>
      </c>
      <c r="L1648" s="180">
        <v>93472.53</v>
      </c>
    </row>
    <row r="1649" spans="1:12">
      <c r="A1649" s="180">
        <v>2008</v>
      </c>
      <c r="B1649" s="180" t="s">
        <v>178</v>
      </c>
      <c r="C1649" s="180" t="s">
        <v>37</v>
      </c>
      <c r="D1649" s="180" t="s">
        <v>176</v>
      </c>
      <c r="E1649" s="180">
        <v>30</v>
      </c>
      <c r="F1649" s="180">
        <v>2607</v>
      </c>
      <c r="G1649" s="180">
        <v>40</v>
      </c>
      <c r="H1649" s="180">
        <v>93</v>
      </c>
      <c r="I1649" s="180">
        <v>91925</v>
      </c>
      <c r="J1649" s="180">
        <v>26819.99</v>
      </c>
      <c r="K1649" s="180">
        <v>21731.25</v>
      </c>
      <c r="L1649" s="180">
        <v>156783.54999999999</v>
      </c>
    </row>
    <row r="1650" spans="1:12">
      <c r="A1650" s="180">
        <v>2008</v>
      </c>
      <c r="B1650" s="180" t="s">
        <v>178</v>
      </c>
      <c r="C1650" s="180" t="s">
        <v>37</v>
      </c>
      <c r="D1650" s="180" t="s">
        <v>176</v>
      </c>
      <c r="E1650" s="180">
        <v>35</v>
      </c>
      <c r="F1650" s="180">
        <v>2982</v>
      </c>
      <c r="G1650" s="180">
        <v>52</v>
      </c>
      <c r="H1650" s="180">
        <v>110</v>
      </c>
      <c r="I1650" s="180">
        <v>59830.1</v>
      </c>
      <c r="J1650" s="180">
        <v>26337.46</v>
      </c>
      <c r="K1650" s="180">
        <v>3139.52</v>
      </c>
      <c r="L1650" s="180">
        <v>109703.14</v>
      </c>
    </row>
    <row r="1651" spans="1:12">
      <c r="A1651" s="180">
        <v>2008</v>
      </c>
      <c r="B1651" s="180" t="s">
        <v>178</v>
      </c>
      <c r="C1651" s="180" t="s">
        <v>37</v>
      </c>
      <c r="D1651" s="180" t="s">
        <v>176</v>
      </c>
      <c r="E1651" s="180">
        <v>40</v>
      </c>
      <c r="F1651" s="180">
        <v>3002</v>
      </c>
      <c r="G1651" s="180">
        <v>69</v>
      </c>
      <c r="H1651" s="180">
        <v>106</v>
      </c>
      <c r="I1651" s="180">
        <v>84552.1</v>
      </c>
      <c r="J1651" s="180">
        <v>26392.59</v>
      </c>
      <c r="K1651" s="180">
        <v>37210.29</v>
      </c>
      <c r="L1651" s="180">
        <v>165255.13</v>
      </c>
    </row>
    <row r="1652" spans="1:12">
      <c r="A1652" s="180">
        <v>2008</v>
      </c>
      <c r="B1652" s="180" t="s">
        <v>178</v>
      </c>
      <c r="C1652" s="180" t="s">
        <v>37</v>
      </c>
      <c r="D1652" s="180" t="s">
        <v>176</v>
      </c>
      <c r="E1652" s="180">
        <v>45</v>
      </c>
      <c r="F1652" s="180">
        <v>3359</v>
      </c>
      <c r="G1652" s="180">
        <v>86</v>
      </c>
      <c r="H1652" s="180">
        <v>138</v>
      </c>
      <c r="I1652" s="180">
        <v>119735</v>
      </c>
      <c r="J1652" s="180">
        <v>43528.79</v>
      </c>
      <c r="K1652" s="180">
        <v>26060.5</v>
      </c>
      <c r="L1652" s="180">
        <v>232264.94</v>
      </c>
    </row>
    <row r="1653" spans="1:12">
      <c r="A1653" s="180">
        <v>2008</v>
      </c>
      <c r="B1653" s="180" t="s">
        <v>178</v>
      </c>
      <c r="C1653" s="180" t="s">
        <v>37</v>
      </c>
      <c r="D1653" s="180" t="s">
        <v>176</v>
      </c>
      <c r="E1653" s="180">
        <v>50</v>
      </c>
      <c r="F1653" s="180">
        <v>3141</v>
      </c>
      <c r="G1653" s="180">
        <v>119</v>
      </c>
      <c r="H1653" s="180">
        <v>186</v>
      </c>
      <c r="I1653" s="180">
        <v>139187.79999999999</v>
      </c>
      <c r="J1653" s="180">
        <v>54600.72</v>
      </c>
      <c r="K1653" s="180">
        <v>16781.5</v>
      </c>
      <c r="L1653" s="180">
        <v>269627.96000000002</v>
      </c>
    </row>
    <row r="1654" spans="1:12">
      <c r="A1654" s="180">
        <v>2008</v>
      </c>
      <c r="B1654" s="180" t="s">
        <v>178</v>
      </c>
      <c r="C1654" s="180" t="s">
        <v>37</v>
      </c>
      <c r="D1654" s="180" t="s">
        <v>176</v>
      </c>
      <c r="E1654" s="180">
        <v>55</v>
      </c>
      <c r="F1654" s="180">
        <v>2918</v>
      </c>
      <c r="G1654" s="180">
        <v>156</v>
      </c>
      <c r="H1654" s="180">
        <v>296</v>
      </c>
      <c r="I1654" s="180">
        <v>243471.34</v>
      </c>
      <c r="J1654" s="180">
        <v>76129.740000000005</v>
      </c>
      <c r="K1654" s="180">
        <v>52081.54</v>
      </c>
      <c r="L1654" s="180">
        <v>444199.99</v>
      </c>
    </row>
    <row r="1655" spans="1:12">
      <c r="A1655" s="180">
        <v>2008</v>
      </c>
      <c r="B1655" s="180" t="s">
        <v>178</v>
      </c>
      <c r="C1655" s="180" t="s">
        <v>37</v>
      </c>
      <c r="D1655" s="180" t="s">
        <v>176</v>
      </c>
      <c r="E1655" s="180">
        <v>60</v>
      </c>
      <c r="F1655" s="180">
        <v>2115</v>
      </c>
      <c r="G1655" s="180">
        <v>195</v>
      </c>
      <c r="H1655" s="180">
        <v>412</v>
      </c>
      <c r="I1655" s="180">
        <v>312048.27</v>
      </c>
      <c r="J1655" s="180">
        <v>80975.100000000006</v>
      </c>
      <c r="K1655" s="180">
        <v>30539</v>
      </c>
      <c r="L1655" s="180">
        <v>482013.65</v>
      </c>
    </row>
    <row r="1656" spans="1:12">
      <c r="A1656" s="180">
        <v>2008</v>
      </c>
      <c r="B1656" s="180" t="s">
        <v>178</v>
      </c>
      <c r="C1656" s="180" t="s">
        <v>37</v>
      </c>
      <c r="D1656" s="180" t="s">
        <v>176</v>
      </c>
      <c r="E1656" s="180">
        <v>65</v>
      </c>
      <c r="F1656" s="180">
        <v>1156</v>
      </c>
      <c r="G1656" s="180">
        <v>149</v>
      </c>
      <c r="H1656" s="180">
        <v>369</v>
      </c>
      <c r="I1656" s="180">
        <v>242185.55</v>
      </c>
      <c r="J1656" s="180">
        <v>64232.78</v>
      </c>
      <c r="K1656" s="180">
        <v>106590.39999999999</v>
      </c>
      <c r="L1656" s="180">
        <v>460572.96</v>
      </c>
    </row>
    <row r="1657" spans="1:12">
      <c r="A1657" s="180">
        <v>2008</v>
      </c>
      <c r="B1657" s="180" t="s">
        <v>178</v>
      </c>
      <c r="C1657" s="180" t="s">
        <v>37</v>
      </c>
      <c r="D1657" s="180" t="s">
        <v>176</v>
      </c>
      <c r="E1657" s="180">
        <v>70</v>
      </c>
      <c r="F1657" s="180">
        <v>499</v>
      </c>
      <c r="G1657" s="180">
        <v>66</v>
      </c>
      <c r="H1657" s="180">
        <v>268</v>
      </c>
      <c r="I1657" s="180">
        <v>209688.05</v>
      </c>
      <c r="J1657" s="180">
        <v>48987.12</v>
      </c>
      <c r="K1657" s="180">
        <v>99890.5</v>
      </c>
      <c r="L1657" s="180">
        <v>393353.91</v>
      </c>
    </row>
    <row r="1658" spans="1:12">
      <c r="A1658" s="180">
        <v>2008</v>
      </c>
      <c r="B1658" s="180" t="s">
        <v>178</v>
      </c>
      <c r="C1658" s="180" t="s">
        <v>37</v>
      </c>
      <c r="D1658" s="180" t="s">
        <v>176</v>
      </c>
      <c r="E1658" s="180">
        <v>75</v>
      </c>
      <c r="F1658" s="180">
        <v>240</v>
      </c>
      <c r="G1658" s="180">
        <v>53</v>
      </c>
      <c r="H1658" s="180">
        <v>179</v>
      </c>
      <c r="I1658" s="180">
        <v>117787</v>
      </c>
      <c r="J1658" s="180">
        <v>26902.59</v>
      </c>
      <c r="K1658" s="180">
        <v>33124</v>
      </c>
      <c r="L1658" s="180">
        <v>199876.65</v>
      </c>
    </row>
    <row r="1659" spans="1:12">
      <c r="A1659" s="180">
        <v>2008</v>
      </c>
      <c r="B1659" s="180" t="s">
        <v>178</v>
      </c>
      <c r="C1659" s="180" t="s">
        <v>37</v>
      </c>
      <c r="D1659" s="180" t="s">
        <v>176</v>
      </c>
      <c r="E1659" s="180">
        <v>80</v>
      </c>
      <c r="F1659" s="180">
        <v>110</v>
      </c>
      <c r="G1659" s="180">
        <v>18</v>
      </c>
      <c r="H1659" s="180">
        <v>33</v>
      </c>
      <c r="I1659" s="180">
        <v>41271</v>
      </c>
      <c r="J1659" s="180">
        <v>5982.8</v>
      </c>
      <c r="K1659" s="180">
        <v>580.20000000000005</v>
      </c>
      <c r="L1659" s="180">
        <v>50196.9</v>
      </c>
    </row>
    <row r="1660" spans="1:12">
      <c r="A1660" s="180">
        <v>2008</v>
      </c>
      <c r="B1660" s="180" t="s">
        <v>178</v>
      </c>
      <c r="C1660" s="180" t="s">
        <v>37</v>
      </c>
      <c r="D1660" s="180" t="s">
        <v>176</v>
      </c>
      <c r="E1660" s="180">
        <v>85</v>
      </c>
      <c r="F1660" s="180">
        <v>23</v>
      </c>
      <c r="G1660" s="180">
        <v>3</v>
      </c>
      <c r="H1660" s="180">
        <v>3</v>
      </c>
      <c r="I1660" s="180">
        <v>1936</v>
      </c>
      <c r="J1660" s="180">
        <v>471.6</v>
      </c>
      <c r="K1660" s="180">
        <v>495</v>
      </c>
      <c r="L1660" s="180">
        <v>3102.6</v>
      </c>
    </row>
    <row r="1661" spans="1:12">
      <c r="A1661" s="180">
        <v>2008</v>
      </c>
      <c r="B1661" s="180" t="s">
        <v>178</v>
      </c>
      <c r="C1661" s="180" t="s">
        <v>37</v>
      </c>
      <c r="D1661" s="180" t="s">
        <v>176</v>
      </c>
      <c r="E1661" s="180">
        <v>90</v>
      </c>
      <c r="F1661" s="180">
        <v>11</v>
      </c>
      <c r="G1661" s="180">
        <v>0</v>
      </c>
      <c r="H1661" s="180">
        <v>0</v>
      </c>
      <c r="I1661" s="180">
        <v>0</v>
      </c>
      <c r="J1661" s="180">
        <v>109</v>
      </c>
      <c r="K1661" s="180">
        <v>0</v>
      </c>
      <c r="L1661" s="180">
        <v>181</v>
      </c>
    </row>
    <row r="1662" spans="1:12">
      <c r="A1662" s="180">
        <v>2008</v>
      </c>
      <c r="B1662" s="180" t="s">
        <v>178</v>
      </c>
      <c r="C1662" s="180" t="s">
        <v>37</v>
      </c>
      <c r="D1662" s="180" t="s">
        <v>176</v>
      </c>
      <c r="E1662" s="180">
        <v>95</v>
      </c>
      <c r="F1662" s="180">
        <v>1</v>
      </c>
      <c r="G1662" s="180">
        <v>0</v>
      </c>
      <c r="H1662" s="180">
        <v>0</v>
      </c>
      <c r="I1662" s="180">
        <v>0</v>
      </c>
      <c r="J1662" s="180">
        <v>0</v>
      </c>
      <c r="K1662" s="180">
        <v>0</v>
      </c>
      <c r="L1662" s="180">
        <v>0</v>
      </c>
    </row>
    <row r="1663" spans="1:12">
      <c r="A1663" s="180">
        <v>2008</v>
      </c>
      <c r="B1663" s="180" t="s">
        <v>178</v>
      </c>
      <c r="C1663" s="180" t="s">
        <v>37</v>
      </c>
      <c r="D1663" s="180" t="s">
        <v>177</v>
      </c>
      <c r="E1663" s="180">
        <v>0</v>
      </c>
      <c r="F1663" s="180">
        <v>2505</v>
      </c>
      <c r="G1663" s="180">
        <v>31</v>
      </c>
      <c r="H1663" s="180">
        <v>153</v>
      </c>
      <c r="I1663" s="180">
        <v>59199</v>
      </c>
      <c r="J1663" s="180">
        <v>9496.16</v>
      </c>
      <c r="K1663" s="180">
        <v>170</v>
      </c>
      <c r="L1663" s="180">
        <v>73943.649999999994</v>
      </c>
    </row>
    <row r="1664" spans="1:12">
      <c r="A1664" s="180">
        <v>2008</v>
      </c>
      <c r="B1664" s="180" t="s">
        <v>178</v>
      </c>
      <c r="C1664" s="180" t="s">
        <v>37</v>
      </c>
      <c r="D1664" s="180" t="s">
        <v>177</v>
      </c>
      <c r="E1664" s="180">
        <v>5</v>
      </c>
      <c r="F1664" s="180">
        <v>2585</v>
      </c>
      <c r="G1664" s="180">
        <v>19</v>
      </c>
      <c r="H1664" s="180">
        <v>24</v>
      </c>
      <c r="I1664" s="180">
        <v>19885</v>
      </c>
      <c r="J1664" s="180">
        <v>7523</v>
      </c>
      <c r="K1664" s="180">
        <v>1432.5</v>
      </c>
      <c r="L1664" s="180">
        <v>33714.199999999997</v>
      </c>
    </row>
    <row r="1665" spans="1:12">
      <c r="A1665" s="180">
        <v>2008</v>
      </c>
      <c r="B1665" s="180" t="s">
        <v>178</v>
      </c>
      <c r="C1665" s="180" t="s">
        <v>37</v>
      </c>
      <c r="D1665" s="180" t="s">
        <v>177</v>
      </c>
      <c r="E1665" s="180">
        <v>10</v>
      </c>
      <c r="F1665" s="180">
        <v>2624</v>
      </c>
      <c r="G1665" s="180">
        <v>9</v>
      </c>
      <c r="H1665" s="180">
        <v>14</v>
      </c>
      <c r="I1665" s="180">
        <v>14785</v>
      </c>
      <c r="J1665" s="180">
        <v>5112.6499999999996</v>
      </c>
      <c r="K1665" s="180">
        <v>261</v>
      </c>
      <c r="L1665" s="180">
        <v>22239.360000000001</v>
      </c>
    </row>
    <row r="1666" spans="1:12">
      <c r="A1666" s="180">
        <v>2008</v>
      </c>
      <c r="B1666" s="180" t="s">
        <v>178</v>
      </c>
      <c r="C1666" s="180" t="s">
        <v>37</v>
      </c>
      <c r="D1666" s="180" t="s">
        <v>177</v>
      </c>
      <c r="E1666" s="180">
        <v>15</v>
      </c>
      <c r="F1666" s="180">
        <v>2713</v>
      </c>
      <c r="G1666" s="180">
        <v>56</v>
      </c>
      <c r="H1666" s="180">
        <v>182</v>
      </c>
      <c r="I1666" s="180">
        <v>111040</v>
      </c>
      <c r="J1666" s="180">
        <v>17262.13</v>
      </c>
      <c r="K1666" s="180">
        <v>4820</v>
      </c>
      <c r="L1666" s="180">
        <v>148697.14000000001</v>
      </c>
    </row>
    <row r="1667" spans="1:12">
      <c r="A1667" s="180">
        <v>2008</v>
      </c>
      <c r="B1667" s="180" t="s">
        <v>178</v>
      </c>
      <c r="C1667" s="180" t="s">
        <v>37</v>
      </c>
      <c r="D1667" s="180" t="s">
        <v>177</v>
      </c>
      <c r="E1667" s="180">
        <v>20</v>
      </c>
      <c r="F1667" s="180">
        <v>2264</v>
      </c>
      <c r="G1667" s="180">
        <v>61</v>
      </c>
      <c r="H1667" s="180">
        <v>159</v>
      </c>
      <c r="I1667" s="180">
        <v>111251</v>
      </c>
      <c r="J1667" s="180">
        <v>30366.58</v>
      </c>
      <c r="K1667" s="180">
        <v>6353.1</v>
      </c>
      <c r="L1667" s="180">
        <v>164377.01</v>
      </c>
    </row>
    <row r="1668" spans="1:12">
      <c r="A1668" s="180">
        <v>2008</v>
      </c>
      <c r="B1668" s="180" t="s">
        <v>178</v>
      </c>
      <c r="C1668" s="180" t="s">
        <v>37</v>
      </c>
      <c r="D1668" s="180" t="s">
        <v>177</v>
      </c>
      <c r="E1668" s="180">
        <v>25</v>
      </c>
      <c r="F1668" s="180">
        <v>2673</v>
      </c>
      <c r="G1668" s="180">
        <v>121</v>
      </c>
      <c r="H1668" s="180">
        <v>339</v>
      </c>
      <c r="I1668" s="180">
        <v>264311.01</v>
      </c>
      <c r="J1668" s="180">
        <v>58318.46</v>
      </c>
      <c r="K1668" s="180">
        <v>18674.650000000001</v>
      </c>
      <c r="L1668" s="180">
        <v>396664.7</v>
      </c>
    </row>
    <row r="1669" spans="1:12">
      <c r="A1669" s="180">
        <v>2008</v>
      </c>
      <c r="B1669" s="180" t="s">
        <v>178</v>
      </c>
      <c r="C1669" s="180" t="s">
        <v>37</v>
      </c>
      <c r="D1669" s="180" t="s">
        <v>177</v>
      </c>
      <c r="E1669" s="180">
        <v>30</v>
      </c>
      <c r="F1669" s="180">
        <v>3191</v>
      </c>
      <c r="G1669" s="180">
        <v>190</v>
      </c>
      <c r="H1669" s="180">
        <v>504</v>
      </c>
      <c r="I1669" s="180">
        <v>387449.27</v>
      </c>
      <c r="J1669" s="180">
        <v>74199.08</v>
      </c>
      <c r="K1669" s="180">
        <v>24601.9</v>
      </c>
      <c r="L1669" s="180">
        <v>543168.87</v>
      </c>
    </row>
    <row r="1670" spans="1:12">
      <c r="A1670" s="180">
        <v>2008</v>
      </c>
      <c r="B1670" s="180" t="s">
        <v>178</v>
      </c>
      <c r="C1670" s="180" t="s">
        <v>37</v>
      </c>
      <c r="D1670" s="180" t="s">
        <v>177</v>
      </c>
      <c r="E1670" s="180">
        <v>35</v>
      </c>
      <c r="F1670" s="180">
        <v>3478</v>
      </c>
      <c r="G1670" s="180">
        <v>178</v>
      </c>
      <c r="H1670" s="180">
        <v>426</v>
      </c>
      <c r="I1670" s="180">
        <v>332393.25</v>
      </c>
      <c r="J1670" s="180">
        <v>74577.8</v>
      </c>
      <c r="K1670" s="180">
        <v>19779.400000000001</v>
      </c>
      <c r="L1670" s="180">
        <v>506741.63</v>
      </c>
    </row>
    <row r="1671" spans="1:12">
      <c r="A1671" s="180">
        <v>2008</v>
      </c>
      <c r="B1671" s="180" t="s">
        <v>178</v>
      </c>
      <c r="C1671" s="180" t="s">
        <v>37</v>
      </c>
      <c r="D1671" s="180" t="s">
        <v>177</v>
      </c>
      <c r="E1671" s="180">
        <v>40</v>
      </c>
      <c r="F1671" s="180">
        <v>3212</v>
      </c>
      <c r="G1671" s="180">
        <v>129</v>
      </c>
      <c r="H1671" s="180">
        <v>255</v>
      </c>
      <c r="I1671" s="180">
        <v>217759.91</v>
      </c>
      <c r="J1671" s="180">
        <v>57410.3</v>
      </c>
      <c r="K1671" s="180">
        <v>18241</v>
      </c>
      <c r="L1671" s="180">
        <v>341686.89</v>
      </c>
    </row>
    <row r="1672" spans="1:12">
      <c r="A1672" s="180">
        <v>2008</v>
      </c>
      <c r="B1672" s="180" t="s">
        <v>178</v>
      </c>
      <c r="C1672" s="180" t="s">
        <v>37</v>
      </c>
      <c r="D1672" s="180" t="s">
        <v>177</v>
      </c>
      <c r="E1672" s="180">
        <v>45</v>
      </c>
      <c r="F1672" s="180">
        <v>3507</v>
      </c>
      <c r="G1672" s="180">
        <v>163</v>
      </c>
      <c r="H1672" s="180">
        <v>285</v>
      </c>
      <c r="I1672" s="180">
        <v>237517.1</v>
      </c>
      <c r="J1672" s="180">
        <v>71822.52</v>
      </c>
      <c r="K1672" s="180">
        <v>31831.15</v>
      </c>
      <c r="L1672" s="180">
        <v>394306.39</v>
      </c>
    </row>
    <row r="1673" spans="1:12">
      <c r="A1673" s="180">
        <v>2008</v>
      </c>
      <c r="B1673" s="180" t="s">
        <v>178</v>
      </c>
      <c r="C1673" s="180" t="s">
        <v>37</v>
      </c>
      <c r="D1673" s="180" t="s">
        <v>177</v>
      </c>
      <c r="E1673" s="180">
        <v>50</v>
      </c>
      <c r="F1673" s="180">
        <v>3224</v>
      </c>
      <c r="G1673" s="180">
        <v>169</v>
      </c>
      <c r="H1673" s="180">
        <v>356</v>
      </c>
      <c r="I1673" s="180">
        <v>282940.90999999997</v>
      </c>
      <c r="J1673" s="180">
        <v>83420.649999999994</v>
      </c>
      <c r="K1673" s="180">
        <v>30407.35</v>
      </c>
      <c r="L1673" s="180">
        <v>474732.15</v>
      </c>
    </row>
    <row r="1674" spans="1:12">
      <c r="A1674" s="180">
        <v>2008</v>
      </c>
      <c r="B1674" s="180" t="s">
        <v>178</v>
      </c>
      <c r="C1674" s="180" t="s">
        <v>37</v>
      </c>
      <c r="D1674" s="180" t="s">
        <v>177</v>
      </c>
      <c r="E1674" s="180">
        <v>55</v>
      </c>
      <c r="F1674" s="180">
        <v>2693</v>
      </c>
      <c r="G1674" s="180">
        <v>174</v>
      </c>
      <c r="H1674" s="180">
        <v>342</v>
      </c>
      <c r="I1674" s="180">
        <v>301520.84999999998</v>
      </c>
      <c r="J1674" s="180">
        <v>87689.31</v>
      </c>
      <c r="K1674" s="180">
        <v>78378.78</v>
      </c>
      <c r="L1674" s="180">
        <v>529123.03</v>
      </c>
    </row>
    <row r="1675" spans="1:12">
      <c r="A1675" s="180">
        <v>2008</v>
      </c>
      <c r="B1675" s="180" t="s">
        <v>178</v>
      </c>
      <c r="C1675" s="180" t="s">
        <v>37</v>
      </c>
      <c r="D1675" s="180" t="s">
        <v>177</v>
      </c>
      <c r="E1675" s="180">
        <v>60</v>
      </c>
      <c r="F1675" s="180">
        <v>1743</v>
      </c>
      <c r="G1675" s="180">
        <v>151</v>
      </c>
      <c r="H1675" s="180">
        <v>336</v>
      </c>
      <c r="I1675" s="180">
        <v>282170.15000000002</v>
      </c>
      <c r="J1675" s="180">
        <v>60568.65</v>
      </c>
      <c r="K1675" s="180">
        <v>100202.8</v>
      </c>
      <c r="L1675" s="180">
        <v>501439.35</v>
      </c>
    </row>
    <row r="1676" spans="1:12">
      <c r="A1676" s="180">
        <v>2008</v>
      </c>
      <c r="B1676" s="180" t="s">
        <v>178</v>
      </c>
      <c r="C1676" s="180" t="s">
        <v>37</v>
      </c>
      <c r="D1676" s="180" t="s">
        <v>177</v>
      </c>
      <c r="E1676" s="180">
        <v>65</v>
      </c>
      <c r="F1676" s="180">
        <v>853</v>
      </c>
      <c r="G1676" s="180">
        <v>82</v>
      </c>
      <c r="H1676" s="180">
        <v>178</v>
      </c>
      <c r="I1676" s="180">
        <v>179969.4</v>
      </c>
      <c r="J1676" s="180">
        <v>49708.39</v>
      </c>
      <c r="K1676" s="180">
        <v>43935.02</v>
      </c>
      <c r="L1676" s="180">
        <v>292999.78000000003</v>
      </c>
    </row>
    <row r="1677" spans="1:12">
      <c r="A1677" s="180">
        <v>2008</v>
      </c>
      <c r="B1677" s="180" t="s">
        <v>178</v>
      </c>
      <c r="C1677" s="180" t="s">
        <v>37</v>
      </c>
      <c r="D1677" s="180" t="s">
        <v>177</v>
      </c>
      <c r="E1677" s="180">
        <v>70</v>
      </c>
      <c r="F1677" s="180">
        <v>411</v>
      </c>
      <c r="G1677" s="180">
        <v>47</v>
      </c>
      <c r="H1677" s="180">
        <v>82</v>
      </c>
      <c r="I1677" s="180">
        <v>70230</v>
      </c>
      <c r="J1677" s="180">
        <v>19967.27</v>
      </c>
      <c r="K1677" s="180">
        <v>7873</v>
      </c>
      <c r="L1677" s="180">
        <v>105957.75999999999</v>
      </c>
    </row>
    <row r="1678" spans="1:12">
      <c r="A1678" s="180">
        <v>2008</v>
      </c>
      <c r="B1678" s="180" t="s">
        <v>178</v>
      </c>
      <c r="C1678" s="180" t="s">
        <v>37</v>
      </c>
      <c r="D1678" s="180" t="s">
        <v>177</v>
      </c>
      <c r="E1678" s="180">
        <v>75</v>
      </c>
      <c r="F1678" s="180">
        <v>233</v>
      </c>
      <c r="G1678" s="180">
        <v>25</v>
      </c>
      <c r="H1678" s="180">
        <v>45</v>
      </c>
      <c r="I1678" s="180">
        <v>34005</v>
      </c>
      <c r="J1678" s="180">
        <v>14799.61</v>
      </c>
      <c r="K1678" s="180">
        <v>14894</v>
      </c>
      <c r="L1678" s="180">
        <v>66049.77</v>
      </c>
    </row>
    <row r="1679" spans="1:12">
      <c r="A1679" s="180">
        <v>2008</v>
      </c>
      <c r="B1679" s="180" t="s">
        <v>178</v>
      </c>
      <c r="C1679" s="180" t="s">
        <v>37</v>
      </c>
      <c r="D1679" s="180" t="s">
        <v>177</v>
      </c>
      <c r="E1679" s="180">
        <v>80</v>
      </c>
      <c r="F1679" s="180">
        <v>123</v>
      </c>
      <c r="G1679" s="180">
        <v>13</v>
      </c>
      <c r="H1679" s="180">
        <v>53</v>
      </c>
      <c r="I1679" s="180">
        <v>42678</v>
      </c>
      <c r="J1679" s="180">
        <v>9418.15</v>
      </c>
      <c r="K1679" s="180">
        <v>66638</v>
      </c>
      <c r="L1679" s="180">
        <v>121474.56</v>
      </c>
    </row>
    <row r="1680" spans="1:12">
      <c r="A1680" s="180">
        <v>2008</v>
      </c>
      <c r="B1680" s="180" t="s">
        <v>178</v>
      </c>
      <c r="C1680" s="180" t="s">
        <v>37</v>
      </c>
      <c r="D1680" s="180" t="s">
        <v>177</v>
      </c>
      <c r="E1680" s="180">
        <v>85</v>
      </c>
      <c r="F1680" s="180">
        <v>53</v>
      </c>
      <c r="G1680" s="180">
        <v>9</v>
      </c>
      <c r="H1680" s="180">
        <v>32</v>
      </c>
      <c r="I1680" s="180">
        <v>26083</v>
      </c>
      <c r="J1680" s="180">
        <v>3645.35</v>
      </c>
      <c r="K1680" s="180">
        <v>428</v>
      </c>
      <c r="L1680" s="180">
        <v>30361.47</v>
      </c>
    </row>
    <row r="1681" spans="1:12">
      <c r="A1681" s="180">
        <v>2008</v>
      </c>
      <c r="B1681" s="180" t="s">
        <v>178</v>
      </c>
      <c r="C1681" s="180" t="s">
        <v>37</v>
      </c>
      <c r="D1681" s="180" t="s">
        <v>177</v>
      </c>
      <c r="E1681" s="180">
        <v>90</v>
      </c>
      <c r="F1681" s="180">
        <v>16</v>
      </c>
      <c r="G1681" s="180">
        <v>0</v>
      </c>
      <c r="H1681" s="180">
        <v>0</v>
      </c>
      <c r="I1681" s="180">
        <v>0</v>
      </c>
      <c r="J1681" s="180">
        <v>735.45</v>
      </c>
      <c r="K1681" s="180">
        <v>0</v>
      </c>
      <c r="L1681" s="180">
        <v>714.2</v>
      </c>
    </row>
    <row r="1682" spans="1:12">
      <c r="A1682" s="180">
        <v>2008</v>
      </c>
      <c r="B1682" s="180" t="s">
        <v>178</v>
      </c>
      <c r="C1682" s="180" t="s">
        <v>37</v>
      </c>
      <c r="D1682" s="180" t="s">
        <v>177</v>
      </c>
      <c r="E1682" s="180">
        <v>95</v>
      </c>
      <c r="F1682" s="180">
        <v>6</v>
      </c>
      <c r="G1682" s="180">
        <v>1</v>
      </c>
      <c r="H1682" s="180">
        <v>1</v>
      </c>
      <c r="I1682" s="180">
        <v>2580</v>
      </c>
      <c r="J1682" s="180">
        <v>1322</v>
      </c>
      <c r="K1682" s="180">
        <v>0</v>
      </c>
      <c r="L1682" s="180">
        <v>3902</v>
      </c>
    </row>
    <row r="1683" spans="1:12">
      <c r="A1683" s="180">
        <v>2008</v>
      </c>
      <c r="B1683" s="180" t="s">
        <v>179</v>
      </c>
      <c r="C1683" s="180" t="s">
        <v>31</v>
      </c>
      <c r="D1683" s="180" t="s">
        <v>176</v>
      </c>
      <c r="E1683" s="180">
        <v>0</v>
      </c>
      <c r="F1683" s="180">
        <v>101463</v>
      </c>
      <c r="G1683" s="180">
        <v>4938</v>
      </c>
      <c r="H1683" s="180">
        <v>13300</v>
      </c>
      <c r="I1683" s="180">
        <v>6356625.2800000003</v>
      </c>
      <c r="J1683" s="180">
        <v>1107671.69</v>
      </c>
      <c r="K1683" s="180">
        <v>203098.13</v>
      </c>
      <c r="L1683" s="180">
        <v>9011438.0199999996</v>
      </c>
    </row>
    <row r="1684" spans="1:12">
      <c r="A1684" s="180">
        <v>2008</v>
      </c>
      <c r="B1684" s="180" t="s">
        <v>179</v>
      </c>
      <c r="C1684" s="180" t="s">
        <v>31</v>
      </c>
      <c r="D1684" s="180" t="s">
        <v>176</v>
      </c>
      <c r="E1684" s="180">
        <v>5</v>
      </c>
      <c r="F1684" s="180">
        <v>104253</v>
      </c>
      <c r="G1684" s="180">
        <v>2006</v>
      </c>
      <c r="H1684" s="180">
        <v>2924</v>
      </c>
      <c r="I1684" s="180">
        <v>1892541.01</v>
      </c>
      <c r="J1684" s="180">
        <v>442938.94</v>
      </c>
      <c r="K1684" s="180">
        <v>189424.12</v>
      </c>
      <c r="L1684" s="180">
        <v>3174400.96</v>
      </c>
    </row>
    <row r="1685" spans="1:12">
      <c r="A1685" s="180">
        <v>2008</v>
      </c>
      <c r="B1685" s="180" t="s">
        <v>179</v>
      </c>
      <c r="C1685" s="180" t="s">
        <v>31</v>
      </c>
      <c r="D1685" s="180" t="s">
        <v>176</v>
      </c>
      <c r="E1685" s="180">
        <v>10</v>
      </c>
      <c r="F1685" s="180">
        <v>107064</v>
      </c>
      <c r="G1685" s="180">
        <v>1517</v>
      </c>
      <c r="H1685" s="180">
        <v>3133</v>
      </c>
      <c r="I1685" s="180">
        <v>1671617.88</v>
      </c>
      <c r="J1685" s="180">
        <v>395323.01</v>
      </c>
      <c r="K1685" s="180">
        <v>240286.24</v>
      </c>
      <c r="L1685" s="180">
        <v>2733246.39</v>
      </c>
    </row>
    <row r="1686" spans="1:12">
      <c r="A1686" s="180">
        <v>2008</v>
      </c>
      <c r="B1686" s="180" t="s">
        <v>179</v>
      </c>
      <c r="C1686" s="180" t="s">
        <v>31</v>
      </c>
      <c r="D1686" s="180" t="s">
        <v>176</v>
      </c>
      <c r="E1686" s="180">
        <v>15</v>
      </c>
      <c r="F1686" s="180">
        <v>115911</v>
      </c>
      <c r="G1686" s="180">
        <v>2740</v>
      </c>
      <c r="H1686" s="180">
        <v>5729</v>
      </c>
      <c r="I1686" s="180">
        <v>3898495.43</v>
      </c>
      <c r="J1686" s="180">
        <v>755046.78</v>
      </c>
      <c r="K1686" s="180">
        <v>790072.07</v>
      </c>
      <c r="L1686" s="180">
        <v>6787791.04</v>
      </c>
    </row>
    <row r="1687" spans="1:12">
      <c r="A1687" s="180">
        <v>2008</v>
      </c>
      <c r="B1687" s="180" t="s">
        <v>179</v>
      </c>
      <c r="C1687" s="180" t="s">
        <v>31</v>
      </c>
      <c r="D1687" s="180" t="s">
        <v>176</v>
      </c>
      <c r="E1687" s="180">
        <v>20</v>
      </c>
      <c r="F1687" s="180">
        <v>85762</v>
      </c>
      <c r="G1687" s="180">
        <v>2382</v>
      </c>
      <c r="H1687" s="180">
        <v>4548</v>
      </c>
      <c r="I1687" s="180">
        <v>3360959.22</v>
      </c>
      <c r="J1687" s="180">
        <v>692846.07</v>
      </c>
      <c r="K1687" s="180">
        <v>565939.5</v>
      </c>
      <c r="L1687" s="180">
        <v>5884227.2599999998</v>
      </c>
    </row>
    <row r="1688" spans="1:12">
      <c r="A1688" s="180">
        <v>2008</v>
      </c>
      <c r="B1688" s="180" t="s">
        <v>179</v>
      </c>
      <c r="C1688" s="180" t="s">
        <v>31</v>
      </c>
      <c r="D1688" s="180" t="s">
        <v>176</v>
      </c>
      <c r="E1688" s="180">
        <v>25</v>
      </c>
      <c r="F1688" s="180">
        <v>76119</v>
      </c>
      <c r="G1688" s="180">
        <v>1998</v>
      </c>
      <c r="H1688" s="180">
        <v>4376</v>
      </c>
      <c r="I1688" s="180">
        <v>2962651.51</v>
      </c>
      <c r="J1688" s="180">
        <v>615409.31000000006</v>
      </c>
      <c r="K1688" s="180">
        <v>533768.32999999996</v>
      </c>
      <c r="L1688" s="180">
        <v>5368222.07</v>
      </c>
    </row>
    <row r="1689" spans="1:12">
      <c r="A1689" s="180">
        <v>2008</v>
      </c>
      <c r="B1689" s="180" t="s">
        <v>179</v>
      </c>
      <c r="C1689" s="180" t="s">
        <v>31</v>
      </c>
      <c r="D1689" s="180" t="s">
        <v>176</v>
      </c>
      <c r="E1689" s="180">
        <v>30</v>
      </c>
      <c r="F1689" s="180">
        <v>106125</v>
      </c>
      <c r="G1689" s="180">
        <v>2681</v>
      </c>
      <c r="H1689" s="180">
        <v>5455</v>
      </c>
      <c r="I1689" s="180">
        <v>3563295.83</v>
      </c>
      <c r="J1689" s="180">
        <v>838262.79</v>
      </c>
      <c r="K1689" s="180">
        <v>485153.85</v>
      </c>
      <c r="L1689" s="180">
        <v>6383125.8300000001</v>
      </c>
    </row>
    <row r="1690" spans="1:12">
      <c r="A1690" s="180">
        <v>2008</v>
      </c>
      <c r="B1690" s="180" t="s">
        <v>179</v>
      </c>
      <c r="C1690" s="180" t="s">
        <v>31</v>
      </c>
      <c r="D1690" s="180" t="s">
        <v>176</v>
      </c>
      <c r="E1690" s="180">
        <v>35</v>
      </c>
      <c r="F1690" s="180">
        <v>122995</v>
      </c>
      <c r="G1690" s="180">
        <v>3847</v>
      </c>
      <c r="H1690" s="180">
        <v>6873</v>
      </c>
      <c r="I1690" s="180">
        <v>4809898.66</v>
      </c>
      <c r="J1690" s="180">
        <v>1205446.6200000001</v>
      </c>
      <c r="K1690" s="180">
        <v>740008.69</v>
      </c>
      <c r="L1690" s="180">
        <v>8652203.1099999994</v>
      </c>
    </row>
    <row r="1691" spans="1:12">
      <c r="A1691" s="180">
        <v>2008</v>
      </c>
      <c r="B1691" s="180" t="s">
        <v>179</v>
      </c>
      <c r="C1691" s="180" t="s">
        <v>31</v>
      </c>
      <c r="D1691" s="180" t="s">
        <v>176</v>
      </c>
      <c r="E1691" s="180">
        <v>40</v>
      </c>
      <c r="F1691" s="180">
        <v>118788</v>
      </c>
      <c r="G1691" s="180">
        <v>4686</v>
      </c>
      <c r="H1691" s="180">
        <v>9279</v>
      </c>
      <c r="I1691" s="180">
        <v>6219027.9699999997</v>
      </c>
      <c r="J1691" s="180">
        <v>1466243.91</v>
      </c>
      <c r="K1691" s="180">
        <v>1307106.25</v>
      </c>
      <c r="L1691" s="180">
        <v>10944981.15</v>
      </c>
    </row>
    <row r="1692" spans="1:12">
      <c r="A1692" s="180">
        <v>2008</v>
      </c>
      <c r="B1692" s="180" t="s">
        <v>179</v>
      </c>
      <c r="C1692" s="180" t="s">
        <v>31</v>
      </c>
      <c r="D1692" s="180" t="s">
        <v>176</v>
      </c>
      <c r="E1692" s="180">
        <v>45</v>
      </c>
      <c r="F1692" s="180">
        <v>131236</v>
      </c>
      <c r="G1692" s="180">
        <v>6210</v>
      </c>
      <c r="H1692" s="180">
        <v>12199</v>
      </c>
      <c r="I1692" s="180">
        <v>8831629.9700000007</v>
      </c>
      <c r="J1692" s="180">
        <v>2115242.13</v>
      </c>
      <c r="K1692" s="180">
        <v>1817265.1</v>
      </c>
      <c r="L1692" s="180">
        <v>15295564.35</v>
      </c>
    </row>
    <row r="1693" spans="1:12">
      <c r="A1693" s="180">
        <v>2008</v>
      </c>
      <c r="B1693" s="180" t="s">
        <v>179</v>
      </c>
      <c r="C1693" s="180" t="s">
        <v>31</v>
      </c>
      <c r="D1693" s="180" t="s">
        <v>176</v>
      </c>
      <c r="E1693" s="180">
        <v>50</v>
      </c>
      <c r="F1693" s="180">
        <v>127933</v>
      </c>
      <c r="G1693" s="180">
        <v>7532</v>
      </c>
      <c r="H1693" s="180">
        <v>14701</v>
      </c>
      <c r="I1693" s="180">
        <v>11576601.369999999</v>
      </c>
      <c r="J1693" s="180">
        <v>3053218.88</v>
      </c>
      <c r="K1693" s="180">
        <v>2925408.64</v>
      </c>
      <c r="L1693" s="180">
        <v>20790323.550000001</v>
      </c>
    </row>
    <row r="1694" spans="1:12">
      <c r="A1694" s="180">
        <v>2008</v>
      </c>
      <c r="B1694" s="180" t="s">
        <v>179</v>
      </c>
      <c r="C1694" s="180" t="s">
        <v>31</v>
      </c>
      <c r="D1694" s="180" t="s">
        <v>176</v>
      </c>
      <c r="E1694" s="180">
        <v>55</v>
      </c>
      <c r="F1694" s="180">
        <v>123562</v>
      </c>
      <c r="G1694" s="180">
        <v>10520</v>
      </c>
      <c r="H1694" s="180">
        <v>22812</v>
      </c>
      <c r="I1694" s="180">
        <v>18399499.329999998</v>
      </c>
      <c r="J1694" s="180">
        <v>4260126.41</v>
      </c>
      <c r="K1694" s="180">
        <v>5213712.8</v>
      </c>
      <c r="L1694" s="180">
        <v>32051908.809999999</v>
      </c>
    </row>
    <row r="1695" spans="1:12">
      <c r="A1695" s="180">
        <v>2008</v>
      </c>
      <c r="B1695" s="180" t="s">
        <v>179</v>
      </c>
      <c r="C1695" s="180" t="s">
        <v>31</v>
      </c>
      <c r="D1695" s="180" t="s">
        <v>176</v>
      </c>
      <c r="E1695" s="180">
        <v>60</v>
      </c>
      <c r="F1695" s="180">
        <v>111632</v>
      </c>
      <c r="G1695" s="180">
        <v>12556</v>
      </c>
      <c r="H1695" s="180">
        <v>28260</v>
      </c>
      <c r="I1695" s="180">
        <v>23414098.010000002</v>
      </c>
      <c r="J1695" s="180">
        <v>5303026.32</v>
      </c>
      <c r="K1695" s="180">
        <v>6485054.2800000003</v>
      </c>
      <c r="L1695" s="180">
        <v>40487665.979999997</v>
      </c>
    </row>
    <row r="1696" spans="1:12">
      <c r="A1696" s="180">
        <v>2008</v>
      </c>
      <c r="B1696" s="180" t="s">
        <v>179</v>
      </c>
      <c r="C1696" s="180" t="s">
        <v>31</v>
      </c>
      <c r="D1696" s="180" t="s">
        <v>176</v>
      </c>
      <c r="E1696" s="180">
        <v>65</v>
      </c>
      <c r="F1696" s="180">
        <v>77143</v>
      </c>
      <c r="G1696" s="180">
        <v>11897</v>
      </c>
      <c r="H1696" s="180">
        <v>31379</v>
      </c>
      <c r="I1696" s="180">
        <v>25662834.02</v>
      </c>
      <c r="J1696" s="180">
        <v>5730646.5599999996</v>
      </c>
      <c r="K1696" s="180">
        <v>7829449.1500000004</v>
      </c>
      <c r="L1696" s="180">
        <v>44295505.909999996</v>
      </c>
    </row>
    <row r="1697" spans="1:12">
      <c r="A1697" s="180">
        <v>2008</v>
      </c>
      <c r="B1697" s="180" t="s">
        <v>179</v>
      </c>
      <c r="C1697" s="180" t="s">
        <v>31</v>
      </c>
      <c r="D1697" s="180" t="s">
        <v>176</v>
      </c>
      <c r="E1697" s="180">
        <v>70</v>
      </c>
      <c r="F1697" s="180">
        <v>54396</v>
      </c>
      <c r="G1697" s="180">
        <v>11590</v>
      </c>
      <c r="H1697" s="180">
        <v>31795</v>
      </c>
      <c r="I1697" s="180">
        <v>23603861.399999999</v>
      </c>
      <c r="J1697" s="180">
        <v>5167291.43</v>
      </c>
      <c r="K1697" s="180">
        <v>8461074.6300000008</v>
      </c>
      <c r="L1697" s="180">
        <v>40262600.810000002</v>
      </c>
    </row>
    <row r="1698" spans="1:12">
      <c r="A1698" s="180">
        <v>2008</v>
      </c>
      <c r="B1698" s="180" t="s">
        <v>179</v>
      </c>
      <c r="C1698" s="180" t="s">
        <v>31</v>
      </c>
      <c r="D1698" s="180" t="s">
        <v>176</v>
      </c>
      <c r="E1698" s="180">
        <v>75</v>
      </c>
      <c r="F1698" s="180">
        <v>39678</v>
      </c>
      <c r="G1698" s="180">
        <v>11371</v>
      </c>
      <c r="H1698" s="180">
        <v>36798</v>
      </c>
      <c r="I1698" s="180">
        <v>25080323.870000001</v>
      </c>
      <c r="J1698" s="180">
        <v>5066307.87</v>
      </c>
      <c r="K1698" s="180">
        <v>6959874.4299999997</v>
      </c>
      <c r="L1698" s="180">
        <v>39968127.009999998</v>
      </c>
    </row>
    <row r="1699" spans="1:12">
      <c r="A1699" s="180">
        <v>2008</v>
      </c>
      <c r="B1699" s="180" t="s">
        <v>179</v>
      </c>
      <c r="C1699" s="180" t="s">
        <v>31</v>
      </c>
      <c r="D1699" s="180" t="s">
        <v>176</v>
      </c>
      <c r="E1699" s="180">
        <v>80</v>
      </c>
      <c r="F1699" s="180">
        <v>25410</v>
      </c>
      <c r="G1699" s="180">
        <v>7867</v>
      </c>
      <c r="H1699" s="180">
        <v>30667</v>
      </c>
      <c r="I1699" s="180">
        <v>18294464.91</v>
      </c>
      <c r="J1699" s="180">
        <v>3236869.59</v>
      </c>
      <c r="K1699" s="180">
        <v>4571515.8899999997</v>
      </c>
      <c r="L1699" s="180">
        <v>27704878.899999999</v>
      </c>
    </row>
    <row r="1700" spans="1:12">
      <c r="A1700" s="180">
        <v>2008</v>
      </c>
      <c r="B1700" s="180" t="s">
        <v>179</v>
      </c>
      <c r="C1700" s="180" t="s">
        <v>31</v>
      </c>
      <c r="D1700" s="180" t="s">
        <v>176</v>
      </c>
      <c r="E1700" s="180">
        <v>85</v>
      </c>
      <c r="F1700" s="180">
        <v>7955</v>
      </c>
      <c r="G1700" s="180">
        <v>2409</v>
      </c>
      <c r="H1700" s="180">
        <v>12663</v>
      </c>
      <c r="I1700" s="180">
        <v>6437615.7699999996</v>
      </c>
      <c r="J1700" s="180">
        <v>952227.46</v>
      </c>
      <c r="K1700" s="180">
        <v>1057762.1200000001</v>
      </c>
      <c r="L1700" s="180">
        <v>8965210.8200000003</v>
      </c>
    </row>
    <row r="1701" spans="1:12">
      <c r="A1701" s="180">
        <v>2008</v>
      </c>
      <c r="B1701" s="180" t="s">
        <v>179</v>
      </c>
      <c r="C1701" s="180" t="s">
        <v>31</v>
      </c>
      <c r="D1701" s="180" t="s">
        <v>176</v>
      </c>
      <c r="E1701" s="180">
        <v>90</v>
      </c>
      <c r="F1701" s="180">
        <v>2454</v>
      </c>
      <c r="G1701" s="180">
        <v>660</v>
      </c>
      <c r="H1701" s="180">
        <v>5296</v>
      </c>
      <c r="I1701" s="180">
        <v>2283713.66</v>
      </c>
      <c r="J1701" s="180">
        <v>262039.76</v>
      </c>
      <c r="K1701" s="180">
        <v>236795.32</v>
      </c>
      <c r="L1701" s="180">
        <v>2948070.5</v>
      </c>
    </row>
    <row r="1702" spans="1:12">
      <c r="A1702" s="180">
        <v>2008</v>
      </c>
      <c r="B1702" s="180" t="s">
        <v>179</v>
      </c>
      <c r="C1702" s="180" t="s">
        <v>31</v>
      </c>
      <c r="D1702" s="180" t="s">
        <v>176</v>
      </c>
      <c r="E1702" s="180">
        <v>95</v>
      </c>
      <c r="F1702" s="180">
        <v>520</v>
      </c>
      <c r="G1702" s="180">
        <v>108</v>
      </c>
      <c r="H1702" s="180">
        <v>951</v>
      </c>
      <c r="I1702" s="180">
        <v>377880.81</v>
      </c>
      <c r="J1702" s="180">
        <v>39024.49</v>
      </c>
      <c r="K1702" s="180">
        <v>18049</v>
      </c>
      <c r="L1702" s="180">
        <v>457557.61</v>
      </c>
    </row>
    <row r="1703" spans="1:12">
      <c r="A1703" s="180">
        <v>2008</v>
      </c>
      <c r="B1703" s="180" t="s">
        <v>179</v>
      </c>
      <c r="C1703" s="180" t="s">
        <v>31</v>
      </c>
      <c r="D1703" s="180" t="s">
        <v>177</v>
      </c>
      <c r="E1703" s="180">
        <v>0</v>
      </c>
      <c r="F1703" s="180">
        <v>95131</v>
      </c>
      <c r="G1703" s="180">
        <v>3445</v>
      </c>
      <c r="H1703" s="180">
        <v>10980</v>
      </c>
      <c r="I1703" s="180">
        <v>4882495.8099999996</v>
      </c>
      <c r="J1703" s="180">
        <v>772364.09</v>
      </c>
      <c r="K1703" s="180">
        <v>141280.51999999999</v>
      </c>
      <c r="L1703" s="180">
        <v>6677295.6100000003</v>
      </c>
    </row>
    <row r="1704" spans="1:12">
      <c r="A1704" s="180">
        <v>2008</v>
      </c>
      <c r="B1704" s="180" t="s">
        <v>179</v>
      </c>
      <c r="C1704" s="180" t="s">
        <v>31</v>
      </c>
      <c r="D1704" s="180" t="s">
        <v>177</v>
      </c>
      <c r="E1704" s="180">
        <v>5</v>
      </c>
      <c r="F1704" s="180">
        <v>97572</v>
      </c>
      <c r="G1704" s="180">
        <v>1533</v>
      </c>
      <c r="H1704" s="180">
        <v>2357</v>
      </c>
      <c r="I1704" s="180">
        <v>1428714.14</v>
      </c>
      <c r="J1704" s="180">
        <v>339708.4</v>
      </c>
      <c r="K1704" s="180">
        <v>136053.98000000001</v>
      </c>
      <c r="L1704" s="180">
        <v>2442177.9</v>
      </c>
    </row>
    <row r="1705" spans="1:12">
      <c r="A1705" s="180">
        <v>2008</v>
      </c>
      <c r="B1705" s="180" t="s">
        <v>179</v>
      </c>
      <c r="C1705" s="180" t="s">
        <v>31</v>
      </c>
      <c r="D1705" s="180" t="s">
        <v>177</v>
      </c>
      <c r="E1705" s="180">
        <v>10</v>
      </c>
      <c r="F1705" s="180">
        <v>101718</v>
      </c>
      <c r="G1705" s="180">
        <v>1321</v>
      </c>
      <c r="H1705" s="180">
        <v>3069</v>
      </c>
      <c r="I1705" s="180">
        <v>1633085.51</v>
      </c>
      <c r="J1705" s="180">
        <v>333408.12</v>
      </c>
      <c r="K1705" s="180">
        <v>313096.58</v>
      </c>
      <c r="L1705" s="180">
        <v>2712611.75</v>
      </c>
    </row>
    <row r="1706" spans="1:12">
      <c r="A1706" s="180">
        <v>2008</v>
      </c>
      <c r="B1706" s="180" t="s">
        <v>179</v>
      </c>
      <c r="C1706" s="180" t="s">
        <v>31</v>
      </c>
      <c r="D1706" s="180" t="s">
        <v>177</v>
      </c>
      <c r="E1706" s="180">
        <v>15</v>
      </c>
      <c r="F1706" s="180">
        <v>109760</v>
      </c>
      <c r="G1706" s="180">
        <v>3039</v>
      </c>
      <c r="H1706" s="180">
        <v>7048</v>
      </c>
      <c r="I1706" s="180">
        <v>4462819.82</v>
      </c>
      <c r="J1706" s="180">
        <v>713828.7</v>
      </c>
      <c r="K1706" s="180">
        <v>450564.43</v>
      </c>
      <c r="L1706" s="180">
        <v>6765072.0700000003</v>
      </c>
    </row>
    <row r="1707" spans="1:12">
      <c r="A1707" s="180">
        <v>2008</v>
      </c>
      <c r="B1707" s="180" t="s">
        <v>179</v>
      </c>
      <c r="C1707" s="180" t="s">
        <v>31</v>
      </c>
      <c r="D1707" s="180" t="s">
        <v>177</v>
      </c>
      <c r="E1707" s="180">
        <v>20</v>
      </c>
      <c r="F1707" s="180">
        <v>90658</v>
      </c>
      <c r="G1707" s="180">
        <v>3950</v>
      </c>
      <c r="H1707" s="180">
        <v>9180</v>
      </c>
      <c r="I1707" s="180">
        <v>5868074.6699999999</v>
      </c>
      <c r="J1707" s="180">
        <v>1068728.73</v>
      </c>
      <c r="K1707" s="180">
        <v>479475.51</v>
      </c>
      <c r="L1707" s="180">
        <v>9036324.0199999996</v>
      </c>
    </row>
    <row r="1708" spans="1:12">
      <c r="A1708" s="180">
        <v>2008</v>
      </c>
      <c r="B1708" s="180" t="s">
        <v>179</v>
      </c>
      <c r="C1708" s="180" t="s">
        <v>31</v>
      </c>
      <c r="D1708" s="180" t="s">
        <v>177</v>
      </c>
      <c r="E1708" s="180">
        <v>25</v>
      </c>
      <c r="F1708" s="180">
        <v>93635</v>
      </c>
      <c r="G1708" s="180">
        <v>5572</v>
      </c>
      <c r="H1708" s="180">
        <v>15023</v>
      </c>
      <c r="I1708" s="180">
        <v>10638460.869999999</v>
      </c>
      <c r="J1708" s="180">
        <v>2350004.96</v>
      </c>
      <c r="K1708" s="180">
        <v>366819.61</v>
      </c>
      <c r="L1708" s="180">
        <v>16079731.779999999</v>
      </c>
    </row>
    <row r="1709" spans="1:12">
      <c r="A1709" s="180">
        <v>2008</v>
      </c>
      <c r="B1709" s="180" t="s">
        <v>179</v>
      </c>
      <c r="C1709" s="180" t="s">
        <v>31</v>
      </c>
      <c r="D1709" s="180" t="s">
        <v>177</v>
      </c>
      <c r="E1709" s="180">
        <v>30</v>
      </c>
      <c r="F1709" s="180">
        <v>121895</v>
      </c>
      <c r="G1709" s="180">
        <v>9694</v>
      </c>
      <c r="H1709" s="180">
        <v>27016</v>
      </c>
      <c r="I1709" s="180">
        <v>20809282.899999999</v>
      </c>
      <c r="J1709" s="180">
        <v>4297696.7699999996</v>
      </c>
      <c r="K1709" s="180">
        <v>862669.13</v>
      </c>
      <c r="L1709" s="180">
        <v>31249334.09</v>
      </c>
    </row>
    <row r="1710" spans="1:12">
      <c r="A1710" s="180">
        <v>2008</v>
      </c>
      <c r="B1710" s="180" t="s">
        <v>179</v>
      </c>
      <c r="C1710" s="180" t="s">
        <v>31</v>
      </c>
      <c r="D1710" s="180" t="s">
        <v>177</v>
      </c>
      <c r="E1710" s="180">
        <v>35</v>
      </c>
      <c r="F1710" s="180">
        <v>137538</v>
      </c>
      <c r="G1710" s="180">
        <v>10594</v>
      </c>
      <c r="H1710" s="180">
        <v>26107</v>
      </c>
      <c r="I1710" s="180">
        <v>19557655.559999999</v>
      </c>
      <c r="J1710" s="180">
        <v>3986697.73</v>
      </c>
      <c r="K1710" s="180">
        <v>1291124.72</v>
      </c>
      <c r="L1710" s="180">
        <v>30599783.129999999</v>
      </c>
    </row>
    <row r="1711" spans="1:12">
      <c r="A1711" s="180">
        <v>2008</v>
      </c>
      <c r="B1711" s="180" t="s">
        <v>179</v>
      </c>
      <c r="C1711" s="180" t="s">
        <v>31</v>
      </c>
      <c r="D1711" s="180" t="s">
        <v>177</v>
      </c>
      <c r="E1711" s="180">
        <v>40</v>
      </c>
      <c r="F1711" s="180">
        <v>129878</v>
      </c>
      <c r="G1711" s="180">
        <v>8150</v>
      </c>
      <c r="H1711" s="180">
        <v>16734</v>
      </c>
      <c r="I1711" s="180">
        <v>12589483.949999999</v>
      </c>
      <c r="J1711" s="180">
        <v>2760125.58</v>
      </c>
      <c r="K1711" s="180">
        <v>1275043.05</v>
      </c>
      <c r="L1711" s="180">
        <v>20608172.690000001</v>
      </c>
    </row>
    <row r="1712" spans="1:12">
      <c r="A1712" s="180">
        <v>2008</v>
      </c>
      <c r="B1712" s="180" t="s">
        <v>179</v>
      </c>
      <c r="C1712" s="180" t="s">
        <v>31</v>
      </c>
      <c r="D1712" s="180" t="s">
        <v>177</v>
      </c>
      <c r="E1712" s="180">
        <v>45</v>
      </c>
      <c r="F1712" s="180">
        <v>141279</v>
      </c>
      <c r="G1712" s="180">
        <v>9058</v>
      </c>
      <c r="H1712" s="180">
        <v>18158</v>
      </c>
      <c r="I1712" s="180">
        <v>13465643.439999999</v>
      </c>
      <c r="J1712" s="180">
        <v>3032534.45</v>
      </c>
      <c r="K1712" s="180">
        <v>1855369.7</v>
      </c>
      <c r="L1712" s="180">
        <v>22315562.489999998</v>
      </c>
    </row>
    <row r="1713" spans="1:12">
      <c r="A1713" s="180">
        <v>2008</v>
      </c>
      <c r="B1713" s="180" t="s">
        <v>179</v>
      </c>
      <c r="C1713" s="180" t="s">
        <v>31</v>
      </c>
      <c r="D1713" s="180" t="s">
        <v>177</v>
      </c>
      <c r="E1713" s="180">
        <v>50</v>
      </c>
      <c r="F1713" s="180">
        <v>137590</v>
      </c>
      <c r="G1713" s="180">
        <v>10184</v>
      </c>
      <c r="H1713" s="180">
        <v>21881</v>
      </c>
      <c r="I1713" s="180">
        <v>15967862.76</v>
      </c>
      <c r="J1713" s="180">
        <v>3554824.82</v>
      </c>
      <c r="K1713" s="180">
        <v>3265354.04</v>
      </c>
      <c r="L1713" s="180">
        <v>27169594.690000001</v>
      </c>
    </row>
    <row r="1714" spans="1:12">
      <c r="A1714" s="180">
        <v>2008</v>
      </c>
      <c r="B1714" s="180" t="s">
        <v>179</v>
      </c>
      <c r="C1714" s="180" t="s">
        <v>31</v>
      </c>
      <c r="D1714" s="180" t="s">
        <v>177</v>
      </c>
      <c r="E1714" s="180">
        <v>55</v>
      </c>
      <c r="F1714" s="180">
        <v>130568</v>
      </c>
      <c r="G1714" s="180">
        <v>11652</v>
      </c>
      <c r="H1714" s="180">
        <v>25478</v>
      </c>
      <c r="I1714" s="180">
        <v>18811920.609999999</v>
      </c>
      <c r="J1714" s="180">
        <v>4130008.71</v>
      </c>
      <c r="K1714" s="180">
        <v>4696653.01</v>
      </c>
      <c r="L1714" s="180">
        <v>32227284.489999998</v>
      </c>
    </row>
    <row r="1715" spans="1:12">
      <c r="A1715" s="180">
        <v>2008</v>
      </c>
      <c r="B1715" s="180" t="s">
        <v>179</v>
      </c>
      <c r="C1715" s="180" t="s">
        <v>31</v>
      </c>
      <c r="D1715" s="180" t="s">
        <v>177</v>
      </c>
      <c r="E1715" s="180">
        <v>60</v>
      </c>
      <c r="F1715" s="180">
        <v>113675</v>
      </c>
      <c r="G1715" s="180">
        <v>13017</v>
      </c>
      <c r="H1715" s="180">
        <v>30709</v>
      </c>
      <c r="I1715" s="180">
        <v>22556421.640000001</v>
      </c>
      <c r="J1715" s="180">
        <v>4610668.4000000004</v>
      </c>
      <c r="K1715" s="180">
        <v>6433315.3099999996</v>
      </c>
      <c r="L1715" s="180">
        <v>38534204.229999997</v>
      </c>
    </row>
    <row r="1716" spans="1:12">
      <c r="A1716" s="180">
        <v>2008</v>
      </c>
      <c r="B1716" s="180" t="s">
        <v>179</v>
      </c>
      <c r="C1716" s="180" t="s">
        <v>31</v>
      </c>
      <c r="D1716" s="180" t="s">
        <v>177</v>
      </c>
      <c r="E1716" s="180">
        <v>65</v>
      </c>
      <c r="F1716" s="180">
        <v>76789</v>
      </c>
      <c r="G1716" s="180">
        <v>11478</v>
      </c>
      <c r="H1716" s="180">
        <v>30558</v>
      </c>
      <c r="I1716" s="180">
        <v>21979923.77</v>
      </c>
      <c r="J1716" s="180">
        <v>4393670.88</v>
      </c>
      <c r="K1716" s="180">
        <v>6460555.7199999997</v>
      </c>
      <c r="L1716" s="180">
        <v>36777235.829999998</v>
      </c>
    </row>
    <row r="1717" spans="1:12">
      <c r="A1717" s="180">
        <v>2008</v>
      </c>
      <c r="B1717" s="180" t="s">
        <v>179</v>
      </c>
      <c r="C1717" s="180" t="s">
        <v>31</v>
      </c>
      <c r="D1717" s="180" t="s">
        <v>177</v>
      </c>
      <c r="E1717" s="180">
        <v>70</v>
      </c>
      <c r="F1717" s="180">
        <v>56474</v>
      </c>
      <c r="G1717" s="180">
        <v>10581</v>
      </c>
      <c r="H1717" s="180">
        <v>33241</v>
      </c>
      <c r="I1717" s="180">
        <v>21965299.760000002</v>
      </c>
      <c r="J1717" s="180">
        <v>4322516.66</v>
      </c>
      <c r="K1717" s="180">
        <v>5952091.2199999997</v>
      </c>
      <c r="L1717" s="180">
        <v>35444563.310000002</v>
      </c>
    </row>
    <row r="1718" spans="1:12">
      <c r="A1718" s="180">
        <v>2008</v>
      </c>
      <c r="B1718" s="180" t="s">
        <v>179</v>
      </c>
      <c r="C1718" s="180" t="s">
        <v>31</v>
      </c>
      <c r="D1718" s="180" t="s">
        <v>177</v>
      </c>
      <c r="E1718" s="180">
        <v>75</v>
      </c>
      <c r="F1718" s="180">
        <v>44565</v>
      </c>
      <c r="G1718" s="180">
        <v>10451</v>
      </c>
      <c r="H1718" s="180">
        <v>38086</v>
      </c>
      <c r="I1718" s="180">
        <v>23878218.91</v>
      </c>
      <c r="J1718" s="180">
        <v>4360099.6900000004</v>
      </c>
      <c r="K1718" s="180">
        <v>6356515.25</v>
      </c>
      <c r="L1718" s="180">
        <v>37368971.759999998</v>
      </c>
    </row>
    <row r="1719" spans="1:12">
      <c r="A1719" s="180">
        <v>2008</v>
      </c>
      <c r="B1719" s="180" t="s">
        <v>179</v>
      </c>
      <c r="C1719" s="180" t="s">
        <v>31</v>
      </c>
      <c r="D1719" s="180" t="s">
        <v>177</v>
      </c>
      <c r="E1719" s="180">
        <v>80</v>
      </c>
      <c r="F1719" s="180">
        <v>33740</v>
      </c>
      <c r="G1719" s="180">
        <v>7994</v>
      </c>
      <c r="H1719" s="180">
        <v>40464</v>
      </c>
      <c r="I1719" s="180">
        <v>21677788.879999999</v>
      </c>
      <c r="J1719" s="180">
        <v>3306514.3</v>
      </c>
      <c r="K1719" s="180">
        <v>4043208.63</v>
      </c>
      <c r="L1719" s="180">
        <v>30962924.289999999</v>
      </c>
    </row>
    <row r="1720" spans="1:12">
      <c r="A1720" s="180">
        <v>2008</v>
      </c>
      <c r="B1720" s="180" t="s">
        <v>179</v>
      </c>
      <c r="C1720" s="180" t="s">
        <v>31</v>
      </c>
      <c r="D1720" s="180" t="s">
        <v>177</v>
      </c>
      <c r="E1720" s="180">
        <v>85</v>
      </c>
      <c r="F1720" s="180">
        <v>18760</v>
      </c>
      <c r="G1720" s="180">
        <v>3973</v>
      </c>
      <c r="H1720" s="180">
        <v>27974</v>
      </c>
      <c r="I1720" s="180">
        <v>13172293.380000001</v>
      </c>
      <c r="J1720" s="180">
        <v>1678064.68</v>
      </c>
      <c r="K1720" s="180">
        <v>1633896.57</v>
      </c>
      <c r="L1720" s="180">
        <v>17338881.77</v>
      </c>
    </row>
    <row r="1721" spans="1:12">
      <c r="A1721" s="180">
        <v>2008</v>
      </c>
      <c r="B1721" s="180" t="s">
        <v>179</v>
      </c>
      <c r="C1721" s="180" t="s">
        <v>31</v>
      </c>
      <c r="D1721" s="180" t="s">
        <v>177</v>
      </c>
      <c r="E1721" s="180">
        <v>90</v>
      </c>
      <c r="F1721" s="180">
        <v>7336</v>
      </c>
      <c r="G1721" s="180">
        <v>1454</v>
      </c>
      <c r="H1721" s="180">
        <v>14536</v>
      </c>
      <c r="I1721" s="180">
        <v>6086547.3799999999</v>
      </c>
      <c r="J1721" s="180">
        <v>606750.73</v>
      </c>
      <c r="K1721" s="180">
        <v>425053.97</v>
      </c>
      <c r="L1721" s="180">
        <v>7386391.5199999996</v>
      </c>
    </row>
    <row r="1722" spans="1:12">
      <c r="A1722" s="180">
        <v>2008</v>
      </c>
      <c r="B1722" s="180" t="s">
        <v>179</v>
      </c>
      <c r="C1722" s="180" t="s">
        <v>31</v>
      </c>
      <c r="D1722" s="180" t="s">
        <v>177</v>
      </c>
      <c r="E1722" s="180">
        <v>95</v>
      </c>
      <c r="F1722" s="180">
        <v>2068</v>
      </c>
      <c r="G1722" s="180">
        <v>360</v>
      </c>
      <c r="H1722" s="180">
        <v>4051</v>
      </c>
      <c r="I1722" s="180">
        <v>1568661.05</v>
      </c>
      <c r="J1722" s="180">
        <v>147525.87</v>
      </c>
      <c r="K1722" s="180">
        <v>154314.04</v>
      </c>
      <c r="L1722" s="180">
        <v>1970926.5</v>
      </c>
    </row>
    <row r="1723" spans="1:12">
      <c r="A1723" s="180">
        <v>2008</v>
      </c>
      <c r="B1723" s="180" t="s">
        <v>179</v>
      </c>
      <c r="C1723" s="180" t="s">
        <v>32</v>
      </c>
      <c r="D1723" s="180" t="s">
        <v>176</v>
      </c>
      <c r="E1723" s="180">
        <v>0</v>
      </c>
      <c r="F1723" s="180">
        <v>67788</v>
      </c>
      <c r="G1723" s="180">
        <v>2722</v>
      </c>
      <c r="H1723" s="180">
        <v>8693</v>
      </c>
      <c r="I1723" s="180">
        <v>4383816.92</v>
      </c>
      <c r="J1723" s="180">
        <v>807024.99</v>
      </c>
      <c r="K1723" s="180">
        <v>114268.99</v>
      </c>
      <c r="L1723" s="180">
        <v>5817074.2599999998</v>
      </c>
    </row>
    <row r="1724" spans="1:12">
      <c r="A1724" s="180">
        <v>2008</v>
      </c>
      <c r="B1724" s="180" t="s">
        <v>179</v>
      </c>
      <c r="C1724" s="180" t="s">
        <v>32</v>
      </c>
      <c r="D1724" s="180" t="s">
        <v>176</v>
      </c>
      <c r="E1724" s="180">
        <v>5</v>
      </c>
      <c r="F1724" s="180">
        <v>66962</v>
      </c>
      <c r="G1724" s="180">
        <v>1095</v>
      </c>
      <c r="H1724" s="180">
        <v>1498</v>
      </c>
      <c r="I1724" s="180">
        <v>997050.25</v>
      </c>
      <c r="J1724" s="180">
        <v>338702.35</v>
      </c>
      <c r="K1724" s="180">
        <v>72741.48</v>
      </c>
      <c r="L1724" s="180">
        <v>1620804.39</v>
      </c>
    </row>
    <row r="1725" spans="1:12">
      <c r="A1725" s="180">
        <v>2008</v>
      </c>
      <c r="B1725" s="180" t="s">
        <v>179</v>
      </c>
      <c r="C1725" s="180" t="s">
        <v>32</v>
      </c>
      <c r="D1725" s="180" t="s">
        <v>176</v>
      </c>
      <c r="E1725" s="180">
        <v>10</v>
      </c>
      <c r="F1725" s="180">
        <v>70826</v>
      </c>
      <c r="G1725" s="180">
        <v>933</v>
      </c>
      <c r="H1725" s="180">
        <v>1380</v>
      </c>
      <c r="I1725" s="180">
        <v>950123.52000000002</v>
      </c>
      <c r="J1725" s="180">
        <v>307757.52</v>
      </c>
      <c r="K1725" s="180">
        <v>213613.42</v>
      </c>
      <c r="L1725" s="180">
        <v>1676334.64</v>
      </c>
    </row>
    <row r="1726" spans="1:12">
      <c r="A1726" s="180">
        <v>2008</v>
      </c>
      <c r="B1726" s="180" t="s">
        <v>179</v>
      </c>
      <c r="C1726" s="180" t="s">
        <v>32</v>
      </c>
      <c r="D1726" s="180" t="s">
        <v>176</v>
      </c>
      <c r="E1726" s="180">
        <v>15</v>
      </c>
      <c r="F1726" s="180">
        <v>76204</v>
      </c>
      <c r="G1726" s="180">
        <v>2144</v>
      </c>
      <c r="H1726" s="180">
        <v>3412</v>
      </c>
      <c r="I1726" s="180">
        <v>2800649.92</v>
      </c>
      <c r="J1726" s="180">
        <v>754440.28</v>
      </c>
      <c r="K1726" s="180">
        <v>533201.96</v>
      </c>
      <c r="L1726" s="180">
        <v>4650076.7</v>
      </c>
    </row>
    <row r="1727" spans="1:12">
      <c r="A1727" s="180">
        <v>2008</v>
      </c>
      <c r="B1727" s="180" t="s">
        <v>179</v>
      </c>
      <c r="C1727" s="180" t="s">
        <v>32</v>
      </c>
      <c r="D1727" s="180" t="s">
        <v>176</v>
      </c>
      <c r="E1727" s="180">
        <v>20</v>
      </c>
      <c r="F1727" s="180">
        <v>59258</v>
      </c>
      <c r="G1727" s="180">
        <v>1887</v>
      </c>
      <c r="H1727" s="180">
        <v>3276</v>
      </c>
      <c r="I1727" s="180">
        <v>2694985.29</v>
      </c>
      <c r="J1727" s="180">
        <v>709851.8</v>
      </c>
      <c r="K1727" s="180">
        <v>485355.35</v>
      </c>
      <c r="L1727" s="180">
        <v>4443970.57</v>
      </c>
    </row>
    <row r="1728" spans="1:12">
      <c r="A1728" s="180">
        <v>2008</v>
      </c>
      <c r="B1728" s="180" t="s">
        <v>179</v>
      </c>
      <c r="C1728" s="180" t="s">
        <v>32</v>
      </c>
      <c r="D1728" s="180" t="s">
        <v>176</v>
      </c>
      <c r="E1728" s="180">
        <v>25</v>
      </c>
      <c r="F1728" s="180">
        <v>48317</v>
      </c>
      <c r="G1728" s="180">
        <v>1563</v>
      </c>
      <c r="H1728" s="180">
        <v>2995</v>
      </c>
      <c r="I1728" s="180">
        <v>2170311.52</v>
      </c>
      <c r="J1728" s="180">
        <v>575273.31999999995</v>
      </c>
      <c r="K1728" s="180">
        <v>314139.21000000002</v>
      </c>
      <c r="L1728" s="180">
        <v>3633133.36</v>
      </c>
    </row>
    <row r="1729" spans="1:12">
      <c r="A1729" s="180">
        <v>2008</v>
      </c>
      <c r="B1729" s="180" t="s">
        <v>179</v>
      </c>
      <c r="C1729" s="180" t="s">
        <v>32</v>
      </c>
      <c r="D1729" s="180" t="s">
        <v>176</v>
      </c>
      <c r="E1729" s="180">
        <v>30</v>
      </c>
      <c r="F1729" s="180">
        <v>70734</v>
      </c>
      <c r="G1729" s="180">
        <v>2230</v>
      </c>
      <c r="H1729" s="180">
        <v>4229</v>
      </c>
      <c r="I1729" s="180">
        <v>2763855.63</v>
      </c>
      <c r="J1729" s="180">
        <v>783495.15</v>
      </c>
      <c r="K1729" s="180">
        <v>478532.17</v>
      </c>
      <c r="L1729" s="180">
        <v>4614067.29</v>
      </c>
    </row>
    <row r="1730" spans="1:12">
      <c r="A1730" s="180">
        <v>2008</v>
      </c>
      <c r="B1730" s="180" t="s">
        <v>179</v>
      </c>
      <c r="C1730" s="180" t="s">
        <v>32</v>
      </c>
      <c r="D1730" s="180" t="s">
        <v>176</v>
      </c>
      <c r="E1730" s="180">
        <v>35</v>
      </c>
      <c r="F1730" s="180">
        <v>83009</v>
      </c>
      <c r="G1730" s="180">
        <v>2878</v>
      </c>
      <c r="H1730" s="180">
        <v>5145</v>
      </c>
      <c r="I1730" s="180">
        <v>3626839.81</v>
      </c>
      <c r="J1730" s="180">
        <v>1210383.3799999999</v>
      </c>
      <c r="K1730" s="180">
        <v>596687.26</v>
      </c>
      <c r="L1730" s="180">
        <v>6253053.2400000002</v>
      </c>
    </row>
    <row r="1731" spans="1:12">
      <c r="A1731" s="180">
        <v>2008</v>
      </c>
      <c r="B1731" s="180" t="s">
        <v>179</v>
      </c>
      <c r="C1731" s="180" t="s">
        <v>32</v>
      </c>
      <c r="D1731" s="180" t="s">
        <v>176</v>
      </c>
      <c r="E1731" s="180">
        <v>40</v>
      </c>
      <c r="F1731" s="180">
        <v>82608</v>
      </c>
      <c r="G1731" s="180">
        <v>3525</v>
      </c>
      <c r="H1731" s="180">
        <v>5932</v>
      </c>
      <c r="I1731" s="180">
        <v>4575157.18</v>
      </c>
      <c r="J1731" s="180">
        <v>1424573.55</v>
      </c>
      <c r="K1731" s="180">
        <v>991390.92</v>
      </c>
      <c r="L1731" s="180">
        <v>7783468.6100000003</v>
      </c>
    </row>
    <row r="1732" spans="1:12">
      <c r="A1732" s="180">
        <v>2008</v>
      </c>
      <c r="B1732" s="180" t="s">
        <v>179</v>
      </c>
      <c r="C1732" s="180" t="s">
        <v>32</v>
      </c>
      <c r="D1732" s="180" t="s">
        <v>176</v>
      </c>
      <c r="E1732" s="180">
        <v>45</v>
      </c>
      <c r="F1732" s="180">
        <v>89289</v>
      </c>
      <c r="G1732" s="180">
        <v>4581</v>
      </c>
      <c r="H1732" s="180">
        <v>8676</v>
      </c>
      <c r="I1732" s="180">
        <v>6598489.25</v>
      </c>
      <c r="J1732" s="180">
        <v>2005108.54</v>
      </c>
      <c r="K1732" s="180">
        <v>1582466.88</v>
      </c>
      <c r="L1732" s="180">
        <v>11453963.35</v>
      </c>
    </row>
    <row r="1733" spans="1:12">
      <c r="A1733" s="180">
        <v>2008</v>
      </c>
      <c r="B1733" s="180" t="s">
        <v>179</v>
      </c>
      <c r="C1733" s="180" t="s">
        <v>32</v>
      </c>
      <c r="D1733" s="180" t="s">
        <v>176</v>
      </c>
      <c r="E1733" s="180">
        <v>50</v>
      </c>
      <c r="F1733" s="180">
        <v>87710</v>
      </c>
      <c r="G1733" s="180">
        <v>5999</v>
      </c>
      <c r="H1733" s="180">
        <v>12150</v>
      </c>
      <c r="I1733" s="180">
        <v>9066627.3200000003</v>
      </c>
      <c r="J1733" s="180">
        <v>2691722.32</v>
      </c>
      <c r="K1733" s="180">
        <v>2204163.64</v>
      </c>
      <c r="L1733" s="180">
        <v>15480182.98</v>
      </c>
    </row>
    <row r="1734" spans="1:12">
      <c r="A1734" s="180">
        <v>2008</v>
      </c>
      <c r="B1734" s="180" t="s">
        <v>179</v>
      </c>
      <c r="C1734" s="180" t="s">
        <v>32</v>
      </c>
      <c r="D1734" s="180" t="s">
        <v>176</v>
      </c>
      <c r="E1734" s="180">
        <v>55</v>
      </c>
      <c r="F1734" s="180">
        <v>84188</v>
      </c>
      <c r="G1734" s="180">
        <v>7618</v>
      </c>
      <c r="H1734" s="180">
        <v>15258</v>
      </c>
      <c r="I1734" s="180">
        <v>12496761.07</v>
      </c>
      <c r="J1734" s="180">
        <v>3547499.24</v>
      </c>
      <c r="K1734" s="180">
        <v>2959276.16</v>
      </c>
      <c r="L1734" s="180">
        <v>20793754.420000002</v>
      </c>
    </row>
    <row r="1735" spans="1:12">
      <c r="A1735" s="180">
        <v>2008</v>
      </c>
      <c r="B1735" s="180" t="s">
        <v>179</v>
      </c>
      <c r="C1735" s="180" t="s">
        <v>32</v>
      </c>
      <c r="D1735" s="180" t="s">
        <v>176</v>
      </c>
      <c r="E1735" s="180">
        <v>60</v>
      </c>
      <c r="F1735" s="180">
        <v>75244</v>
      </c>
      <c r="G1735" s="180">
        <v>9795</v>
      </c>
      <c r="H1735" s="180">
        <v>21151</v>
      </c>
      <c r="I1735" s="180">
        <v>16741682.6</v>
      </c>
      <c r="J1735" s="180">
        <v>4459404.76</v>
      </c>
      <c r="K1735" s="180">
        <v>4433370.2699999996</v>
      </c>
      <c r="L1735" s="180">
        <v>27645948.91</v>
      </c>
    </row>
    <row r="1736" spans="1:12">
      <c r="A1736" s="180">
        <v>2008</v>
      </c>
      <c r="B1736" s="180" t="s">
        <v>179</v>
      </c>
      <c r="C1736" s="180" t="s">
        <v>32</v>
      </c>
      <c r="D1736" s="180" t="s">
        <v>176</v>
      </c>
      <c r="E1736" s="180">
        <v>65</v>
      </c>
      <c r="F1736" s="180">
        <v>53394</v>
      </c>
      <c r="G1736" s="180">
        <v>8830</v>
      </c>
      <c r="H1736" s="180">
        <v>24012</v>
      </c>
      <c r="I1736" s="180">
        <v>19551096.760000002</v>
      </c>
      <c r="J1736" s="180">
        <v>4960481.55</v>
      </c>
      <c r="K1736" s="180">
        <v>5278337.95</v>
      </c>
      <c r="L1736" s="180">
        <v>31622052.199999999</v>
      </c>
    </row>
    <row r="1737" spans="1:12">
      <c r="A1737" s="180">
        <v>2008</v>
      </c>
      <c r="B1737" s="180" t="s">
        <v>179</v>
      </c>
      <c r="C1737" s="180" t="s">
        <v>32</v>
      </c>
      <c r="D1737" s="180" t="s">
        <v>176</v>
      </c>
      <c r="E1737" s="180">
        <v>70</v>
      </c>
      <c r="F1737" s="180">
        <v>38248</v>
      </c>
      <c r="G1737" s="180">
        <v>9145</v>
      </c>
      <c r="H1737" s="180">
        <v>25069</v>
      </c>
      <c r="I1737" s="180">
        <v>18387190.850000001</v>
      </c>
      <c r="J1737" s="180">
        <v>4633362.9800000004</v>
      </c>
      <c r="K1737" s="180">
        <v>5848536.0899999999</v>
      </c>
      <c r="L1737" s="180">
        <v>30427689.079999998</v>
      </c>
    </row>
    <row r="1738" spans="1:12">
      <c r="A1738" s="180">
        <v>2008</v>
      </c>
      <c r="B1738" s="180" t="s">
        <v>179</v>
      </c>
      <c r="C1738" s="180" t="s">
        <v>32</v>
      </c>
      <c r="D1738" s="180" t="s">
        <v>176</v>
      </c>
      <c r="E1738" s="180">
        <v>75</v>
      </c>
      <c r="F1738" s="180">
        <v>30094</v>
      </c>
      <c r="G1738" s="180">
        <v>9229</v>
      </c>
      <c r="H1738" s="180">
        <v>30182</v>
      </c>
      <c r="I1738" s="180">
        <v>20312189.390000001</v>
      </c>
      <c r="J1738" s="180">
        <v>4593273.66</v>
      </c>
      <c r="K1738" s="180">
        <v>5363262.38</v>
      </c>
      <c r="L1738" s="180">
        <v>31607054.359999999</v>
      </c>
    </row>
    <row r="1739" spans="1:12">
      <c r="A1739" s="180">
        <v>2008</v>
      </c>
      <c r="B1739" s="180" t="s">
        <v>179</v>
      </c>
      <c r="C1739" s="180" t="s">
        <v>32</v>
      </c>
      <c r="D1739" s="180" t="s">
        <v>176</v>
      </c>
      <c r="E1739" s="180">
        <v>80</v>
      </c>
      <c r="F1739" s="180">
        <v>19773</v>
      </c>
      <c r="G1739" s="180">
        <v>6324</v>
      </c>
      <c r="H1739" s="180">
        <v>25163</v>
      </c>
      <c r="I1739" s="180">
        <v>15827166.25</v>
      </c>
      <c r="J1739" s="180">
        <v>3202669.35</v>
      </c>
      <c r="K1739" s="180">
        <v>3575929.89</v>
      </c>
      <c r="L1739" s="180">
        <v>23267896.530000001</v>
      </c>
    </row>
    <row r="1740" spans="1:12">
      <c r="A1740" s="180">
        <v>2008</v>
      </c>
      <c r="B1740" s="180" t="s">
        <v>179</v>
      </c>
      <c r="C1740" s="180" t="s">
        <v>32</v>
      </c>
      <c r="D1740" s="180" t="s">
        <v>176</v>
      </c>
      <c r="E1740" s="180">
        <v>85</v>
      </c>
      <c r="F1740" s="180">
        <v>6721</v>
      </c>
      <c r="G1740" s="180">
        <v>2165</v>
      </c>
      <c r="H1740" s="180">
        <v>11455</v>
      </c>
      <c r="I1740" s="180">
        <v>6394402.71</v>
      </c>
      <c r="J1740" s="180">
        <v>1059812.46</v>
      </c>
      <c r="K1740" s="180">
        <v>985049.26</v>
      </c>
      <c r="L1740" s="180">
        <v>8839067.1300000008</v>
      </c>
    </row>
    <row r="1741" spans="1:12">
      <c r="A1741" s="180">
        <v>2008</v>
      </c>
      <c r="B1741" s="180" t="s">
        <v>179</v>
      </c>
      <c r="C1741" s="180" t="s">
        <v>32</v>
      </c>
      <c r="D1741" s="180" t="s">
        <v>176</v>
      </c>
      <c r="E1741" s="180">
        <v>90</v>
      </c>
      <c r="F1741" s="180">
        <v>2229</v>
      </c>
      <c r="G1741" s="180">
        <v>635</v>
      </c>
      <c r="H1741" s="180">
        <v>4578</v>
      </c>
      <c r="I1741" s="180">
        <v>2140489.38</v>
      </c>
      <c r="J1741" s="180">
        <v>282208.73</v>
      </c>
      <c r="K1741" s="180">
        <v>177718.5</v>
      </c>
      <c r="L1741" s="180">
        <v>2698765.29</v>
      </c>
    </row>
    <row r="1742" spans="1:12">
      <c r="A1742" s="180">
        <v>2008</v>
      </c>
      <c r="B1742" s="180" t="s">
        <v>179</v>
      </c>
      <c r="C1742" s="180" t="s">
        <v>32</v>
      </c>
      <c r="D1742" s="180" t="s">
        <v>176</v>
      </c>
      <c r="E1742" s="180">
        <v>95</v>
      </c>
      <c r="F1742" s="180">
        <v>524</v>
      </c>
      <c r="G1742" s="180">
        <v>132</v>
      </c>
      <c r="H1742" s="180">
        <v>1199</v>
      </c>
      <c r="I1742" s="180">
        <v>574895.19999999995</v>
      </c>
      <c r="J1742" s="180">
        <v>74862.27</v>
      </c>
      <c r="K1742" s="180">
        <v>41000.1</v>
      </c>
      <c r="L1742" s="180">
        <v>705909.81</v>
      </c>
    </row>
    <row r="1743" spans="1:12">
      <c r="A1743" s="180">
        <v>2008</v>
      </c>
      <c r="B1743" s="180" t="s">
        <v>179</v>
      </c>
      <c r="C1743" s="180" t="s">
        <v>32</v>
      </c>
      <c r="D1743" s="180" t="s">
        <v>177</v>
      </c>
      <c r="E1743" s="180">
        <v>0</v>
      </c>
      <c r="F1743" s="180">
        <v>64113</v>
      </c>
      <c r="G1743" s="180">
        <v>1794</v>
      </c>
      <c r="H1743" s="180">
        <v>6447</v>
      </c>
      <c r="I1743" s="180">
        <v>3223842.9</v>
      </c>
      <c r="J1743" s="180">
        <v>557528.29</v>
      </c>
      <c r="K1743" s="180">
        <v>41469.9</v>
      </c>
      <c r="L1743" s="180">
        <v>4164965.81</v>
      </c>
    </row>
    <row r="1744" spans="1:12">
      <c r="A1744" s="180">
        <v>2008</v>
      </c>
      <c r="B1744" s="180" t="s">
        <v>179</v>
      </c>
      <c r="C1744" s="180" t="s">
        <v>32</v>
      </c>
      <c r="D1744" s="180" t="s">
        <v>177</v>
      </c>
      <c r="E1744" s="180">
        <v>5</v>
      </c>
      <c r="F1744" s="180">
        <v>63637</v>
      </c>
      <c r="G1744" s="180">
        <v>912</v>
      </c>
      <c r="H1744" s="180">
        <v>1079</v>
      </c>
      <c r="I1744" s="180">
        <v>745892.3</v>
      </c>
      <c r="J1744" s="180">
        <v>254440.29</v>
      </c>
      <c r="K1744" s="180">
        <v>124251.16</v>
      </c>
      <c r="L1744" s="180">
        <v>1322982.01</v>
      </c>
    </row>
    <row r="1745" spans="1:12">
      <c r="A1745" s="180">
        <v>2008</v>
      </c>
      <c r="B1745" s="180" t="s">
        <v>179</v>
      </c>
      <c r="C1745" s="180" t="s">
        <v>32</v>
      </c>
      <c r="D1745" s="180" t="s">
        <v>177</v>
      </c>
      <c r="E1745" s="180">
        <v>10</v>
      </c>
      <c r="F1745" s="180">
        <v>66741</v>
      </c>
      <c r="G1745" s="180">
        <v>867</v>
      </c>
      <c r="H1745" s="180">
        <v>1627</v>
      </c>
      <c r="I1745" s="180">
        <v>1019587.53</v>
      </c>
      <c r="J1745" s="180">
        <v>316794.01</v>
      </c>
      <c r="K1745" s="180">
        <v>344589.03</v>
      </c>
      <c r="L1745" s="180">
        <v>1867626.7</v>
      </c>
    </row>
    <row r="1746" spans="1:12">
      <c r="A1746" s="180">
        <v>2008</v>
      </c>
      <c r="B1746" s="180" t="s">
        <v>179</v>
      </c>
      <c r="C1746" s="180" t="s">
        <v>32</v>
      </c>
      <c r="D1746" s="180" t="s">
        <v>177</v>
      </c>
      <c r="E1746" s="180">
        <v>15</v>
      </c>
      <c r="F1746" s="180">
        <v>72908</v>
      </c>
      <c r="G1746" s="180">
        <v>2420</v>
      </c>
      <c r="H1746" s="180">
        <v>4924</v>
      </c>
      <c r="I1746" s="180">
        <v>3386736.02</v>
      </c>
      <c r="J1746" s="180">
        <v>694196.76</v>
      </c>
      <c r="K1746" s="180">
        <v>356176.61</v>
      </c>
      <c r="L1746" s="180">
        <v>5034892.3600000003</v>
      </c>
    </row>
    <row r="1747" spans="1:12">
      <c r="A1747" s="180">
        <v>2008</v>
      </c>
      <c r="B1747" s="180" t="s">
        <v>179</v>
      </c>
      <c r="C1747" s="180" t="s">
        <v>32</v>
      </c>
      <c r="D1747" s="180" t="s">
        <v>177</v>
      </c>
      <c r="E1747" s="180">
        <v>20</v>
      </c>
      <c r="F1747" s="180">
        <v>61821</v>
      </c>
      <c r="G1747" s="180">
        <v>3308</v>
      </c>
      <c r="H1747" s="180">
        <v>6977</v>
      </c>
      <c r="I1747" s="180">
        <v>4614525.9800000004</v>
      </c>
      <c r="J1747" s="180">
        <v>999191.76</v>
      </c>
      <c r="K1747" s="180">
        <v>452042.91</v>
      </c>
      <c r="L1747" s="180">
        <v>6903786.71</v>
      </c>
    </row>
    <row r="1748" spans="1:12">
      <c r="A1748" s="180">
        <v>2008</v>
      </c>
      <c r="B1748" s="180" t="s">
        <v>179</v>
      </c>
      <c r="C1748" s="180" t="s">
        <v>32</v>
      </c>
      <c r="D1748" s="180" t="s">
        <v>177</v>
      </c>
      <c r="E1748" s="180">
        <v>25</v>
      </c>
      <c r="F1748" s="180">
        <v>60047</v>
      </c>
      <c r="G1748" s="180">
        <v>4033</v>
      </c>
      <c r="H1748" s="180">
        <v>9986</v>
      </c>
      <c r="I1748" s="180">
        <v>7709687.8499999996</v>
      </c>
      <c r="J1748" s="180">
        <v>1823159.77</v>
      </c>
      <c r="K1748" s="180">
        <v>513179.05</v>
      </c>
      <c r="L1748" s="180">
        <v>11271728.32</v>
      </c>
    </row>
    <row r="1749" spans="1:12">
      <c r="A1749" s="180">
        <v>2008</v>
      </c>
      <c r="B1749" s="180" t="s">
        <v>179</v>
      </c>
      <c r="C1749" s="180" t="s">
        <v>32</v>
      </c>
      <c r="D1749" s="180" t="s">
        <v>177</v>
      </c>
      <c r="E1749" s="180">
        <v>30</v>
      </c>
      <c r="F1749" s="180">
        <v>81678</v>
      </c>
      <c r="G1749" s="180">
        <v>7433</v>
      </c>
      <c r="H1749" s="180">
        <v>20610</v>
      </c>
      <c r="I1749" s="180">
        <v>17140052.59</v>
      </c>
      <c r="J1749" s="180">
        <v>3807769.96</v>
      </c>
      <c r="K1749" s="180">
        <v>611225.77</v>
      </c>
      <c r="L1749" s="180">
        <v>23977481.149999999</v>
      </c>
    </row>
    <row r="1750" spans="1:12">
      <c r="A1750" s="180">
        <v>2008</v>
      </c>
      <c r="B1750" s="180" t="s">
        <v>179</v>
      </c>
      <c r="C1750" s="180" t="s">
        <v>32</v>
      </c>
      <c r="D1750" s="180" t="s">
        <v>177</v>
      </c>
      <c r="E1750" s="180">
        <v>35</v>
      </c>
      <c r="F1750" s="180">
        <v>94628</v>
      </c>
      <c r="G1750" s="180">
        <v>8918</v>
      </c>
      <c r="H1750" s="180">
        <v>22592</v>
      </c>
      <c r="I1750" s="180">
        <v>17702640.539999999</v>
      </c>
      <c r="J1750" s="180">
        <v>3968113.28</v>
      </c>
      <c r="K1750" s="180">
        <v>1044452.22</v>
      </c>
      <c r="L1750" s="180">
        <v>25316050.600000001</v>
      </c>
    </row>
    <row r="1751" spans="1:12">
      <c r="A1751" s="180">
        <v>2008</v>
      </c>
      <c r="B1751" s="180" t="s">
        <v>179</v>
      </c>
      <c r="C1751" s="180" t="s">
        <v>32</v>
      </c>
      <c r="D1751" s="180" t="s">
        <v>177</v>
      </c>
      <c r="E1751" s="180">
        <v>40</v>
      </c>
      <c r="F1751" s="180">
        <v>91101</v>
      </c>
      <c r="G1751" s="180">
        <v>7264</v>
      </c>
      <c r="H1751" s="180">
        <v>14683</v>
      </c>
      <c r="I1751" s="180">
        <v>10722058.01</v>
      </c>
      <c r="J1751" s="180">
        <v>2810676.36</v>
      </c>
      <c r="K1751" s="180">
        <v>1203014.53</v>
      </c>
      <c r="L1751" s="180">
        <v>16585099.550000001</v>
      </c>
    </row>
    <row r="1752" spans="1:12">
      <c r="A1752" s="180">
        <v>2008</v>
      </c>
      <c r="B1752" s="180" t="s">
        <v>179</v>
      </c>
      <c r="C1752" s="180" t="s">
        <v>32</v>
      </c>
      <c r="D1752" s="180" t="s">
        <v>177</v>
      </c>
      <c r="E1752" s="180">
        <v>45</v>
      </c>
      <c r="F1752" s="180">
        <v>96284</v>
      </c>
      <c r="G1752" s="180">
        <v>7398</v>
      </c>
      <c r="H1752" s="180">
        <v>14104</v>
      </c>
      <c r="I1752" s="180">
        <v>10492764.449999999</v>
      </c>
      <c r="J1752" s="180">
        <v>2933567.77</v>
      </c>
      <c r="K1752" s="180">
        <v>1625057.91</v>
      </c>
      <c r="L1752" s="180">
        <v>17020628.399999999</v>
      </c>
    </row>
    <row r="1753" spans="1:12">
      <c r="A1753" s="180">
        <v>2008</v>
      </c>
      <c r="B1753" s="180" t="s">
        <v>179</v>
      </c>
      <c r="C1753" s="180" t="s">
        <v>32</v>
      </c>
      <c r="D1753" s="180" t="s">
        <v>177</v>
      </c>
      <c r="E1753" s="180">
        <v>50</v>
      </c>
      <c r="F1753" s="180">
        <v>94449</v>
      </c>
      <c r="G1753" s="180">
        <v>8464</v>
      </c>
      <c r="H1753" s="180">
        <v>16764</v>
      </c>
      <c r="I1753" s="180">
        <v>11897638.02</v>
      </c>
      <c r="J1753" s="180">
        <v>3329773.62</v>
      </c>
      <c r="K1753" s="180">
        <v>2192219.41</v>
      </c>
      <c r="L1753" s="180">
        <v>19557541.210000001</v>
      </c>
    </row>
    <row r="1754" spans="1:12">
      <c r="A1754" s="180">
        <v>2008</v>
      </c>
      <c r="B1754" s="180" t="s">
        <v>179</v>
      </c>
      <c r="C1754" s="180" t="s">
        <v>32</v>
      </c>
      <c r="D1754" s="180" t="s">
        <v>177</v>
      </c>
      <c r="E1754" s="180">
        <v>55</v>
      </c>
      <c r="F1754" s="180">
        <v>90329</v>
      </c>
      <c r="G1754" s="180">
        <v>9632</v>
      </c>
      <c r="H1754" s="180">
        <v>20637</v>
      </c>
      <c r="I1754" s="180">
        <v>14594388.140000001</v>
      </c>
      <c r="J1754" s="180">
        <v>3906860.16</v>
      </c>
      <c r="K1754" s="180">
        <v>3394357.23</v>
      </c>
      <c r="L1754" s="180">
        <v>23978900.949999999</v>
      </c>
    </row>
    <row r="1755" spans="1:12">
      <c r="A1755" s="180">
        <v>2008</v>
      </c>
      <c r="B1755" s="180" t="s">
        <v>179</v>
      </c>
      <c r="C1755" s="180" t="s">
        <v>32</v>
      </c>
      <c r="D1755" s="180" t="s">
        <v>177</v>
      </c>
      <c r="E1755" s="180">
        <v>60</v>
      </c>
      <c r="F1755" s="180">
        <v>78573</v>
      </c>
      <c r="G1755" s="180">
        <v>9887</v>
      </c>
      <c r="H1755" s="180">
        <v>23646</v>
      </c>
      <c r="I1755" s="180">
        <v>16682218.99</v>
      </c>
      <c r="J1755" s="180">
        <v>4292209.76</v>
      </c>
      <c r="K1755" s="180">
        <v>3907885.85</v>
      </c>
      <c r="L1755" s="180">
        <v>26826411.609999999</v>
      </c>
    </row>
    <row r="1756" spans="1:12">
      <c r="A1756" s="180">
        <v>2008</v>
      </c>
      <c r="B1756" s="180" t="s">
        <v>179</v>
      </c>
      <c r="C1756" s="180" t="s">
        <v>32</v>
      </c>
      <c r="D1756" s="180" t="s">
        <v>177</v>
      </c>
      <c r="E1756" s="180">
        <v>65</v>
      </c>
      <c r="F1756" s="180">
        <v>54044</v>
      </c>
      <c r="G1756" s="180">
        <v>8448</v>
      </c>
      <c r="H1756" s="180">
        <v>21536</v>
      </c>
      <c r="I1756" s="180">
        <v>15695058.83</v>
      </c>
      <c r="J1756" s="180">
        <v>3905911.86</v>
      </c>
      <c r="K1756" s="180">
        <v>3932908.44</v>
      </c>
      <c r="L1756" s="180">
        <v>24967964.66</v>
      </c>
    </row>
    <row r="1757" spans="1:12">
      <c r="A1757" s="180">
        <v>2008</v>
      </c>
      <c r="B1757" s="180" t="s">
        <v>179</v>
      </c>
      <c r="C1757" s="180" t="s">
        <v>32</v>
      </c>
      <c r="D1757" s="180" t="s">
        <v>177</v>
      </c>
      <c r="E1757" s="180">
        <v>70</v>
      </c>
      <c r="F1757" s="180">
        <v>41480</v>
      </c>
      <c r="G1757" s="180">
        <v>8166</v>
      </c>
      <c r="H1757" s="180">
        <v>24531</v>
      </c>
      <c r="I1757" s="180">
        <v>17122109.100000001</v>
      </c>
      <c r="J1757" s="180">
        <v>3921102.69</v>
      </c>
      <c r="K1757" s="180">
        <v>4114501.93</v>
      </c>
      <c r="L1757" s="180">
        <v>26564026.07</v>
      </c>
    </row>
    <row r="1758" spans="1:12">
      <c r="A1758" s="180">
        <v>2008</v>
      </c>
      <c r="B1758" s="180" t="s">
        <v>179</v>
      </c>
      <c r="C1758" s="180" t="s">
        <v>32</v>
      </c>
      <c r="D1758" s="180" t="s">
        <v>177</v>
      </c>
      <c r="E1758" s="180">
        <v>75</v>
      </c>
      <c r="F1758" s="180">
        <v>35189</v>
      </c>
      <c r="G1758" s="180">
        <v>8321</v>
      </c>
      <c r="H1758" s="180">
        <v>31301</v>
      </c>
      <c r="I1758" s="180">
        <v>20289073.239999998</v>
      </c>
      <c r="J1758" s="180">
        <v>4233070.18</v>
      </c>
      <c r="K1758" s="180">
        <v>4776651.42</v>
      </c>
      <c r="L1758" s="180">
        <v>30517545.399999999</v>
      </c>
    </row>
    <row r="1759" spans="1:12">
      <c r="A1759" s="180">
        <v>2008</v>
      </c>
      <c r="B1759" s="180" t="s">
        <v>179</v>
      </c>
      <c r="C1759" s="180" t="s">
        <v>32</v>
      </c>
      <c r="D1759" s="180" t="s">
        <v>177</v>
      </c>
      <c r="E1759" s="180">
        <v>80</v>
      </c>
      <c r="F1759" s="180">
        <v>27982</v>
      </c>
      <c r="G1759" s="180">
        <v>6625</v>
      </c>
      <c r="H1759" s="180">
        <v>33607</v>
      </c>
      <c r="I1759" s="180">
        <v>19505707.25</v>
      </c>
      <c r="J1759" s="180">
        <v>3440654.9</v>
      </c>
      <c r="K1759" s="180">
        <v>3225526.19</v>
      </c>
      <c r="L1759" s="180">
        <v>27094121.940000001</v>
      </c>
    </row>
    <row r="1760" spans="1:12">
      <c r="A1760" s="180">
        <v>2008</v>
      </c>
      <c r="B1760" s="180" t="s">
        <v>179</v>
      </c>
      <c r="C1760" s="180" t="s">
        <v>32</v>
      </c>
      <c r="D1760" s="180" t="s">
        <v>177</v>
      </c>
      <c r="E1760" s="180">
        <v>85</v>
      </c>
      <c r="F1760" s="180">
        <v>16168</v>
      </c>
      <c r="G1760" s="180">
        <v>3846</v>
      </c>
      <c r="H1760" s="180">
        <v>27472</v>
      </c>
      <c r="I1760" s="180">
        <v>13709130.189999999</v>
      </c>
      <c r="J1760" s="180">
        <v>1956216.87</v>
      </c>
      <c r="K1760" s="180">
        <v>1676667.24</v>
      </c>
      <c r="L1760" s="180">
        <v>18223320.789999999</v>
      </c>
    </row>
    <row r="1761" spans="1:12">
      <c r="A1761" s="180">
        <v>2008</v>
      </c>
      <c r="B1761" s="180" t="s">
        <v>179</v>
      </c>
      <c r="C1761" s="180" t="s">
        <v>32</v>
      </c>
      <c r="D1761" s="180" t="s">
        <v>177</v>
      </c>
      <c r="E1761" s="180">
        <v>90</v>
      </c>
      <c r="F1761" s="180">
        <v>6666</v>
      </c>
      <c r="G1761" s="180">
        <v>1503</v>
      </c>
      <c r="H1761" s="180">
        <v>13776</v>
      </c>
      <c r="I1761" s="180">
        <v>6166105.0800000001</v>
      </c>
      <c r="J1761" s="180">
        <v>722273.46</v>
      </c>
      <c r="K1761" s="180">
        <v>485571.52</v>
      </c>
      <c r="L1761" s="180">
        <v>7622336.3200000003</v>
      </c>
    </row>
    <row r="1762" spans="1:12">
      <c r="A1762" s="180">
        <v>2008</v>
      </c>
      <c r="B1762" s="180" t="s">
        <v>179</v>
      </c>
      <c r="C1762" s="180" t="s">
        <v>32</v>
      </c>
      <c r="D1762" s="180" t="s">
        <v>177</v>
      </c>
      <c r="E1762" s="180">
        <v>95</v>
      </c>
      <c r="F1762" s="180">
        <v>1997</v>
      </c>
      <c r="G1762" s="180">
        <v>339</v>
      </c>
      <c r="H1762" s="180">
        <v>3699</v>
      </c>
      <c r="I1762" s="180">
        <v>1535548.16</v>
      </c>
      <c r="J1762" s="180">
        <v>160111.29999999999</v>
      </c>
      <c r="K1762" s="180">
        <v>116428.78</v>
      </c>
      <c r="L1762" s="180">
        <v>1879362.91</v>
      </c>
    </row>
    <row r="1763" spans="1:12">
      <c r="A1763" s="180">
        <v>2008</v>
      </c>
      <c r="B1763" s="180" t="s">
        <v>179</v>
      </c>
      <c r="C1763" s="180" t="s">
        <v>33</v>
      </c>
      <c r="D1763" s="180" t="s">
        <v>176</v>
      </c>
      <c r="E1763" s="180">
        <v>0</v>
      </c>
      <c r="F1763" s="180">
        <v>56337</v>
      </c>
      <c r="G1763" s="180">
        <v>2424</v>
      </c>
      <c r="H1763" s="180">
        <v>6708</v>
      </c>
      <c r="I1763" s="180">
        <v>5198869.0199999996</v>
      </c>
      <c r="J1763" s="180">
        <v>722665.9</v>
      </c>
      <c r="K1763" s="180">
        <v>62134.91</v>
      </c>
      <c r="L1763" s="180">
        <v>6561681.79</v>
      </c>
    </row>
    <row r="1764" spans="1:12">
      <c r="A1764" s="180">
        <v>2008</v>
      </c>
      <c r="B1764" s="180" t="s">
        <v>179</v>
      </c>
      <c r="C1764" s="180" t="s">
        <v>33</v>
      </c>
      <c r="D1764" s="180" t="s">
        <v>176</v>
      </c>
      <c r="E1764" s="180">
        <v>5</v>
      </c>
      <c r="F1764" s="180">
        <v>58055</v>
      </c>
      <c r="G1764" s="180">
        <v>1144</v>
      </c>
      <c r="H1764" s="180">
        <v>1382</v>
      </c>
      <c r="I1764" s="180">
        <v>1221929.72</v>
      </c>
      <c r="J1764" s="180">
        <v>275897.40999999997</v>
      </c>
      <c r="K1764" s="180">
        <v>59581.24</v>
      </c>
      <c r="L1764" s="180">
        <v>1839728.33</v>
      </c>
    </row>
    <row r="1765" spans="1:12">
      <c r="A1765" s="180">
        <v>2008</v>
      </c>
      <c r="B1765" s="180" t="s">
        <v>179</v>
      </c>
      <c r="C1765" s="180" t="s">
        <v>33</v>
      </c>
      <c r="D1765" s="180" t="s">
        <v>176</v>
      </c>
      <c r="E1765" s="180">
        <v>10</v>
      </c>
      <c r="F1765" s="180">
        <v>60806</v>
      </c>
      <c r="G1765" s="180">
        <v>784</v>
      </c>
      <c r="H1765" s="180">
        <v>1208</v>
      </c>
      <c r="I1765" s="180">
        <v>1036652.82</v>
      </c>
      <c r="J1765" s="180">
        <v>238746.84</v>
      </c>
      <c r="K1765" s="180">
        <v>146206.17000000001</v>
      </c>
      <c r="L1765" s="180">
        <v>1643970.61</v>
      </c>
    </row>
    <row r="1766" spans="1:12">
      <c r="A1766" s="180">
        <v>2008</v>
      </c>
      <c r="B1766" s="180" t="s">
        <v>179</v>
      </c>
      <c r="C1766" s="180" t="s">
        <v>33</v>
      </c>
      <c r="D1766" s="180" t="s">
        <v>176</v>
      </c>
      <c r="E1766" s="180">
        <v>15</v>
      </c>
      <c r="F1766" s="180">
        <v>63643</v>
      </c>
      <c r="G1766" s="180">
        <v>1553</v>
      </c>
      <c r="H1766" s="180">
        <v>2193</v>
      </c>
      <c r="I1766" s="180">
        <v>2212710.71</v>
      </c>
      <c r="J1766" s="180">
        <v>509886.89</v>
      </c>
      <c r="K1766" s="180">
        <v>384340.71</v>
      </c>
      <c r="L1766" s="180">
        <v>3675719.58</v>
      </c>
    </row>
    <row r="1767" spans="1:12">
      <c r="A1767" s="180">
        <v>2008</v>
      </c>
      <c r="B1767" s="180" t="s">
        <v>179</v>
      </c>
      <c r="C1767" s="180" t="s">
        <v>33</v>
      </c>
      <c r="D1767" s="180" t="s">
        <v>176</v>
      </c>
      <c r="E1767" s="180">
        <v>20</v>
      </c>
      <c r="F1767" s="180">
        <v>45374</v>
      </c>
      <c r="G1767" s="180">
        <v>1222</v>
      </c>
      <c r="H1767" s="180">
        <v>2100</v>
      </c>
      <c r="I1767" s="180">
        <v>1901653.17</v>
      </c>
      <c r="J1767" s="180">
        <v>418108.89</v>
      </c>
      <c r="K1767" s="180">
        <v>288719.27</v>
      </c>
      <c r="L1767" s="180">
        <v>3053901.94</v>
      </c>
    </row>
    <row r="1768" spans="1:12">
      <c r="A1768" s="180">
        <v>2008</v>
      </c>
      <c r="B1768" s="180" t="s">
        <v>179</v>
      </c>
      <c r="C1768" s="180" t="s">
        <v>33</v>
      </c>
      <c r="D1768" s="180" t="s">
        <v>176</v>
      </c>
      <c r="E1768" s="180">
        <v>25</v>
      </c>
      <c r="F1768" s="180">
        <v>40281</v>
      </c>
      <c r="G1768" s="180">
        <v>1142</v>
      </c>
      <c r="H1768" s="180">
        <v>2146</v>
      </c>
      <c r="I1768" s="180">
        <v>1523395.51</v>
      </c>
      <c r="J1768" s="180">
        <v>355041.48</v>
      </c>
      <c r="K1768" s="180">
        <v>319678.15999999997</v>
      </c>
      <c r="L1768" s="180">
        <v>2776511.61</v>
      </c>
    </row>
    <row r="1769" spans="1:12">
      <c r="A1769" s="180">
        <v>2008</v>
      </c>
      <c r="B1769" s="180" t="s">
        <v>179</v>
      </c>
      <c r="C1769" s="180" t="s">
        <v>33</v>
      </c>
      <c r="D1769" s="180" t="s">
        <v>176</v>
      </c>
      <c r="E1769" s="180">
        <v>30</v>
      </c>
      <c r="F1769" s="180">
        <v>54221</v>
      </c>
      <c r="G1769" s="180">
        <v>1459</v>
      </c>
      <c r="H1769" s="180">
        <v>2476</v>
      </c>
      <c r="I1769" s="180">
        <v>1919180.33</v>
      </c>
      <c r="J1769" s="180">
        <v>514067.79</v>
      </c>
      <c r="K1769" s="180">
        <v>347181.17</v>
      </c>
      <c r="L1769" s="180">
        <v>3433255.7</v>
      </c>
    </row>
    <row r="1770" spans="1:12">
      <c r="A1770" s="180">
        <v>2008</v>
      </c>
      <c r="B1770" s="180" t="s">
        <v>179</v>
      </c>
      <c r="C1770" s="180" t="s">
        <v>33</v>
      </c>
      <c r="D1770" s="180" t="s">
        <v>176</v>
      </c>
      <c r="E1770" s="180">
        <v>35</v>
      </c>
      <c r="F1770" s="180">
        <v>64676</v>
      </c>
      <c r="G1770" s="180">
        <v>2152</v>
      </c>
      <c r="H1770" s="180">
        <v>3729</v>
      </c>
      <c r="I1770" s="180">
        <v>2862600.55</v>
      </c>
      <c r="J1770" s="180">
        <v>765799.31</v>
      </c>
      <c r="K1770" s="180">
        <v>570951.77</v>
      </c>
      <c r="L1770" s="180">
        <v>5107459.12</v>
      </c>
    </row>
    <row r="1771" spans="1:12">
      <c r="A1771" s="180">
        <v>2008</v>
      </c>
      <c r="B1771" s="180" t="s">
        <v>179</v>
      </c>
      <c r="C1771" s="180" t="s">
        <v>33</v>
      </c>
      <c r="D1771" s="180" t="s">
        <v>176</v>
      </c>
      <c r="E1771" s="180">
        <v>40</v>
      </c>
      <c r="F1771" s="180">
        <v>63833</v>
      </c>
      <c r="G1771" s="180">
        <v>2694</v>
      </c>
      <c r="H1771" s="180">
        <v>4743</v>
      </c>
      <c r="I1771" s="180">
        <v>3836949.9</v>
      </c>
      <c r="J1771" s="180">
        <v>1032578.84</v>
      </c>
      <c r="K1771" s="180">
        <v>889427.24</v>
      </c>
      <c r="L1771" s="180">
        <v>6787849.5599999996</v>
      </c>
    </row>
    <row r="1772" spans="1:12">
      <c r="A1772" s="180">
        <v>2008</v>
      </c>
      <c r="B1772" s="180" t="s">
        <v>179</v>
      </c>
      <c r="C1772" s="180" t="s">
        <v>33</v>
      </c>
      <c r="D1772" s="180" t="s">
        <v>176</v>
      </c>
      <c r="E1772" s="180">
        <v>45</v>
      </c>
      <c r="F1772" s="180">
        <v>71008</v>
      </c>
      <c r="G1772" s="180">
        <v>3770</v>
      </c>
      <c r="H1772" s="180">
        <v>6378</v>
      </c>
      <c r="I1772" s="180">
        <v>5258935.45</v>
      </c>
      <c r="J1772" s="180">
        <v>1466474.58</v>
      </c>
      <c r="K1772" s="180">
        <v>1170816.82</v>
      </c>
      <c r="L1772" s="180">
        <v>9168986.2300000004</v>
      </c>
    </row>
    <row r="1773" spans="1:12">
      <c r="A1773" s="180">
        <v>2008</v>
      </c>
      <c r="B1773" s="180" t="s">
        <v>179</v>
      </c>
      <c r="C1773" s="180" t="s">
        <v>33</v>
      </c>
      <c r="D1773" s="180" t="s">
        <v>176</v>
      </c>
      <c r="E1773" s="180">
        <v>50</v>
      </c>
      <c r="F1773" s="180">
        <v>69106</v>
      </c>
      <c r="G1773" s="180">
        <v>5108</v>
      </c>
      <c r="H1773" s="180">
        <v>9004</v>
      </c>
      <c r="I1773" s="180">
        <v>7587697.6500000004</v>
      </c>
      <c r="J1773" s="180">
        <v>2128589.44</v>
      </c>
      <c r="K1773" s="180">
        <v>2085701.52</v>
      </c>
      <c r="L1773" s="180">
        <v>13738360.699999999</v>
      </c>
    </row>
    <row r="1774" spans="1:12">
      <c r="A1774" s="180">
        <v>2008</v>
      </c>
      <c r="B1774" s="180" t="s">
        <v>179</v>
      </c>
      <c r="C1774" s="180" t="s">
        <v>33</v>
      </c>
      <c r="D1774" s="180" t="s">
        <v>176</v>
      </c>
      <c r="E1774" s="180">
        <v>55</v>
      </c>
      <c r="F1774" s="180">
        <v>68272</v>
      </c>
      <c r="G1774" s="180">
        <v>6913</v>
      </c>
      <c r="H1774" s="180">
        <v>12509</v>
      </c>
      <c r="I1774" s="180">
        <v>11260624.029999999</v>
      </c>
      <c r="J1774" s="180">
        <v>2918607.96</v>
      </c>
      <c r="K1774" s="180">
        <v>3377716.3</v>
      </c>
      <c r="L1774" s="180">
        <v>19957731.539999999</v>
      </c>
    </row>
    <row r="1775" spans="1:12">
      <c r="A1775" s="180">
        <v>2008</v>
      </c>
      <c r="B1775" s="180" t="s">
        <v>179</v>
      </c>
      <c r="C1775" s="180" t="s">
        <v>33</v>
      </c>
      <c r="D1775" s="180" t="s">
        <v>176</v>
      </c>
      <c r="E1775" s="180">
        <v>60</v>
      </c>
      <c r="F1775" s="180">
        <v>61688</v>
      </c>
      <c r="G1775" s="180">
        <v>7935</v>
      </c>
      <c r="H1775" s="180">
        <v>16757</v>
      </c>
      <c r="I1775" s="180">
        <v>15095489.960000001</v>
      </c>
      <c r="J1775" s="180">
        <v>3857943.37</v>
      </c>
      <c r="K1775" s="180">
        <v>4101354.85</v>
      </c>
      <c r="L1775" s="180">
        <v>25815150.219999999</v>
      </c>
    </row>
    <row r="1776" spans="1:12">
      <c r="A1776" s="180">
        <v>2008</v>
      </c>
      <c r="B1776" s="180" t="s">
        <v>179</v>
      </c>
      <c r="C1776" s="180" t="s">
        <v>33</v>
      </c>
      <c r="D1776" s="180" t="s">
        <v>176</v>
      </c>
      <c r="E1776" s="180">
        <v>65</v>
      </c>
      <c r="F1776" s="180">
        <v>42595</v>
      </c>
      <c r="G1776" s="180">
        <v>7350</v>
      </c>
      <c r="H1776" s="180">
        <v>18621</v>
      </c>
      <c r="I1776" s="180">
        <v>16062005.289999999</v>
      </c>
      <c r="J1776" s="180">
        <v>3951310.23</v>
      </c>
      <c r="K1776" s="180">
        <v>5010121.12</v>
      </c>
      <c r="L1776" s="180">
        <v>27602070.93</v>
      </c>
    </row>
    <row r="1777" spans="1:12">
      <c r="A1777" s="180">
        <v>2008</v>
      </c>
      <c r="B1777" s="180" t="s">
        <v>179</v>
      </c>
      <c r="C1777" s="180" t="s">
        <v>33</v>
      </c>
      <c r="D1777" s="180" t="s">
        <v>176</v>
      </c>
      <c r="E1777" s="180">
        <v>70</v>
      </c>
      <c r="F1777" s="180">
        <v>29748</v>
      </c>
      <c r="G1777" s="180">
        <v>7176</v>
      </c>
      <c r="H1777" s="180">
        <v>17684</v>
      </c>
      <c r="I1777" s="180">
        <v>15184557.08</v>
      </c>
      <c r="J1777" s="180">
        <v>3603354.08</v>
      </c>
      <c r="K1777" s="180">
        <v>5184615.41</v>
      </c>
      <c r="L1777" s="180">
        <v>25986724.640000001</v>
      </c>
    </row>
    <row r="1778" spans="1:12">
      <c r="A1778" s="180">
        <v>2008</v>
      </c>
      <c r="B1778" s="180" t="s">
        <v>179</v>
      </c>
      <c r="C1778" s="180" t="s">
        <v>33</v>
      </c>
      <c r="D1778" s="180" t="s">
        <v>176</v>
      </c>
      <c r="E1778" s="180">
        <v>75</v>
      </c>
      <c r="F1778" s="180">
        <v>21532</v>
      </c>
      <c r="G1778" s="180">
        <v>6520</v>
      </c>
      <c r="H1778" s="180">
        <v>19610</v>
      </c>
      <c r="I1778" s="180">
        <v>15157927.23</v>
      </c>
      <c r="J1778" s="180">
        <v>3371400.2</v>
      </c>
      <c r="K1778" s="180">
        <v>4052459.55</v>
      </c>
      <c r="L1778" s="180">
        <v>24562648.329999998</v>
      </c>
    </row>
    <row r="1779" spans="1:12">
      <c r="A1779" s="180">
        <v>2008</v>
      </c>
      <c r="B1779" s="180" t="s">
        <v>179</v>
      </c>
      <c r="C1779" s="180" t="s">
        <v>33</v>
      </c>
      <c r="D1779" s="180" t="s">
        <v>176</v>
      </c>
      <c r="E1779" s="180">
        <v>80</v>
      </c>
      <c r="F1779" s="180">
        <v>13197</v>
      </c>
      <c r="G1779" s="180">
        <v>4107</v>
      </c>
      <c r="H1779" s="180">
        <v>14531</v>
      </c>
      <c r="I1779" s="180">
        <v>9944325.7899999991</v>
      </c>
      <c r="J1779" s="180">
        <v>2105960.64</v>
      </c>
      <c r="K1779" s="180">
        <v>2710620.4</v>
      </c>
      <c r="L1779" s="180">
        <v>15809187.52</v>
      </c>
    </row>
    <row r="1780" spans="1:12">
      <c r="A1780" s="180">
        <v>2008</v>
      </c>
      <c r="B1780" s="180" t="s">
        <v>179</v>
      </c>
      <c r="C1780" s="180" t="s">
        <v>33</v>
      </c>
      <c r="D1780" s="180" t="s">
        <v>176</v>
      </c>
      <c r="E1780" s="180">
        <v>85</v>
      </c>
      <c r="F1780" s="180">
        <v>4045</v>
      </c>
      <c r="G1780" s="180">
        <v>1133</v>
      </c>
      <c r="H1780" s="180">
        <v>5612</v>
      </c>
      <c r="I1780" s="180">
        <v>3249151.71</v>
      </c>
      <c r="J1780" s="180">
        <v>560256.80000000005</v>
      </c>
      <c r="K1780" s="180">
        <v>526433.43999999994</v>
      </c>
      <c r="L1780" s="180">
        <v>4604985.82</v>
      </c>
    </row>
    <row r="1781" spans="1:12">
      <c r="A1781" s="180">
        <v>2008</v>
      </c>
      <c r="B1781" s="180" t="s">
        <v>179</v>
      </c>
      <c r="C1781" s="180" t="s">
        <v>33</v>
      </c>
      <c r="D1781" s="180" t="s">
        <v>176</v>
      </c>
      <c r="E1781" s="180">
        <v>90</v>
      </c>
      <c r="F1781" s="180">
        <v>1312</v>
      </c>
      <c r="G1781" s="180">
        <v>316</v>
      </c>
      <c r="H1781" s="180">
        <v>2360</v>
      </c>
      <c r="I1781" s="180">
        <v>1259296.1100000001</v>
      </c>
      <c r="J1781" s="180">
        <v>183243.1</v>
      </c>
      <c r="K1781" s="180">
        <v>104274.55</v>
      </c>
      <c r="L1781" s="180">
        <v>1651177.51</v>
      </c>
    </row>
    <row r="1782" spans="1:12">
      <c r="A1782" s="180">
        <v>2008</v>
      </c>
      <c r="B1782" s="180" t="s">
        <v>179</v>
      </c>
      <c r="C1782" s="180" t="s">
        <v>33</v>
      </c>
      <c r="D1782" s="180" t="s">
        <v>176</v>
      </c>
      <c r="E1782" s="180">
        <v>95</v>
      </c>
      <c r="F1782" s="180">
        <v>317</v>
      </c>
      <c r="G1782" s="180">
        <v>82</v>
      </c>
      <c r="H1782" s="180">
        <v>633</v>
      </c>
      <c r="I1782" s="180">
        <v>323533.90999999997</v>
      </c>
      <c r="J1782" s="180">
        <v>40185.56</v>
      </c>
      <c r="K1782" s="180">
        <v>14694</v>
      </c>
      <c r="L1782" s="180">
        <v>434317.54</v>
      </c>
    </row>
    <row r="1783" spans="1:12">
      <c r="A1783" s="180">
        <v>2008</v>
      </c>
      <c r="B1783" s="180" t="s">
        <v>179</v>
      </c>
      <c r="C1783" s="180" t="s">
        <v>33</v>
      </c>
      <c r="D1783" s="180" t="s">
        <v>177</v>
      </c>
      <c r="E1783" s="180">
        <v>0</v>
      </c>
      <c r="F1783" s="180">
        <v>52694</v>
      </c>
      <c r="G1783" s="180">
        <v>1706</v>
      </c>
      <c r="H1783" s="180">
        <v>5285</v>
      </c>
      <c r="I1783" s="180">
        <v>3930540.35</v>
      </c>
      <c r="J1783" s="180">
        <v>505879.52</v>
      </c>
      <c r="K1783" s="180">
        <v>25357.82</v>
      </c>
      <c r="L1783" s="180">
        <v>4837477.5</v>
      </c>
    </row>
    <row r="1784" spans="1:12">
      <c r="A1784" s="180">
        <v>2008</v>
      </c>
      <c r="B1784" s="180" t="s">
        <v>179</v>
      </c>
      <c r="C1784" s="180" t="s">
        <v>33</v>
      </c>
      <c r="D1784" s="180" t="s">
        <v>177</v>
      </c>
      <c r="E1784" s="180">
        <v>5</v>
      </c>
      <c r="F1784" s="180">
        <v>54848</v>
      </c>
      <c r="G1784" s="180">
        <v>888</v>
      </c>
      <c r="H1784" s="180">
        <v>1164</v>
      </c>
      <c r="I1784" s="180">
        <v>975382.05</v>
      </c>
      <c r="J1784" s="180">
        <v>221577.2</v>
      </c>
      <c r="K1784" s="180">
        <v>50979.91</v>
      </c>
      <c r="L1784" s="180">
        <v>1474872.03</v>
      </c>
    </row>
    <row r="1785" spans="1:12">
      <c r="A1785" s="180">
        <v>2008</v>
      </c>
      <c r="B1785" s="180" t="s">
        <v>179</v>
      </c>
      <c r="C1785" s="180" t="s">
        <v>33</v>
      </c>
      <c r="D1785" s="180" t="s">
        <v>177</v>
      </c>
      <c r="E1785" s="180">
        <v>10</v>
      </c>
      <c r="F1785" s="180">
        <v>57989</v>
      </c>
      <c r="G1785" s="180">
        <v>802</v>
      </c>
      <c r="H1785" s="180">
        <v>1398</v>
      </c>
      <c r="I1785" s="180">
        <v>1001155.25</v>
      </c>
      <c r="J1785" s="180">
        <v>236565.56</v>
      </c>
      <c r="K1785" s="180">
        <v>208614.2</v>
      </c>
      <c r="L1785" s="180">
        <v>1677905.88</v>
      </c>
    </row>
    <row r="1786" spans="1:12">
      <c r="A1786" s="180">
        <v>2008</v>
      </c>
      <c r="B1786" s="180" t="s">
        <v>179</v>
      </c>
      <c r="C1786" s="180" t="s">
        <v>33</v>
      </c>
      <c r="D1786" s="180" t="s">
        <v>177</v>
      </c>
      <c r="E1786" s="180">
        <v>15</v>
      </c>
      <c r="F1786" s="180">
        <v>60879</v>
      </c>
      <c r="G1786" s="180">
        <v>1844</v>
      </c>
      <c r="H1786" s="180">
        <v>3722</v>
      </c>
      <c r="I1786" s="180">
        <v>2699333.25</v>
      </c>
      <c r="J1786" s="180">
        <v>494217.61</v>
      </c>
      <c r="K1786" s="180">
        <v>189641.17</v>
      </c>
      <c r="L1786" s="180">
        <v>3915114.24</v>
      </c>
    </row>
    <row r="1787" spans="1:12">
      <c r="A1787" s="180">
        <v>2008</v>
      </c>
      <c r="B1787" s="180" t="s">
        <v>179</v>
      </c>
      <c r="C1787" s="180" t="s">
        <v>33</v>
      </c>
      <c r="D1787" s="180" t="s">
        <v>177</v>
      </c>
      <c r="E1787" s="180">
        <v>20</v>
      </c>
      <c r="F1787" s="180">
        <v>48930</v>
      </c>
      <c r="G1787" s="180">
        <v>2193</v>
      </c>
      <c r="H1787" s="180">
        <v>4803</v>
      </c>
      <c r="I1787" s="180">
        <v>3507710.19</v>
      </c>
      <c r="J1787" s="180">
        <v>768312.56</v>
      </c>
      <c r="K1787" s="180">
        <v>253481.44</v>
      </c>
      <c r="L1787" s="180">
        <v>5197025.13</v>
      </c>
    </row>
    <row r="1788" spans="1:12">
      <c r="A1788" s="180">
        <v>2008</v>
      </c>
      <c r="B1788" s="180" t="s">
        <v>179</v>
      </c>
      <c r="C1788" s="180" t="s">
        <v>33</v>
      </c>
      <c r="D1788" s="180" t="s">
        <v>177</v>
      </c>
      <c r="E1788" s="180">
        <v>25</v>
      </c>
      <c r="F1788" s="180">
        <v>49313</v>
      </c>
      <c r="G1788" s="180">
        <v>3594</v>
      </c>
      <c r="H1788" s="180">
        <v>10354</v>
      </c>
      <c r="I1788" s="180">
        <v>8133656.0099999998</v>
      </c>
      <c r="J1788" s="180">
        <v>1999394.16</v>
      </c>
      <c r="K1788" s="180">
        <v>509432.79</v>
      </c>
      <c r="L1788" s="180">
        <v>12257396.26</v>
      </c>
    </row>
    <row r="1789" spans="1:12">
      <c r="A1789" s="180">
        <v>2008</v>
      </c>
      <c r="B1789" s="180" t="s">
        <v>179</v>
      </c>
      <c r="C1789" s="180" t="s">
        <v>33</v>
      </c>
      <c r="D1789" s="180" t="s">
        <v>177</v>
      </c>
      <c r="E1789" s="180">
        <v>30</v>
      </c>
      <c r="F1789" s="180">
        <v>62415</v>
      </c>
      <c r="G1789" s="180">
        <v>5918</v>
      </c>
      <c r="H1789" s="180">
        <v>16078</v>
      </c>
      <c r="I1789" s="180">
        <v>13563214.279999999</v>
      </c>
      <c r="J1789" s="180">
        <v>3330807.93</v>
      </c>
      <c r="K1789" s="180">
        <v>657894.28</v>
      </c>
      <c r="L1789" s="180">
        <v>20007180.359999999</v>
      </c>
    </row>
    <row r="1790" spans="1:12">
      <c r="A1790" s="180">
        <v>2008</v>
      </c>
      <c r="B1790" s="180" t="s">
        <v>179</v>
      </c>
      <c r="C1790" s="180" t="s">
        <v>33</v>
      </c>
      <c r="D1790" s="180" t="s">
        <v>177</v>
      </c>
      <c r="E1790" s="180">
        <v>35</v>
      </c>
      <c r="F1790" s="180">
        <v>73166</v>
      </c>
      <c r="G1790" s="180">
        <v>6402</v>
      </c>
      <c r="H1790" s="180">
        <v>15818</v>
      </c>
      <c r="I1790" s="180">
        <v>12482843.390000001</v>
      </c>
      <c r="J1790" s="180">
        <v>2972539.4</v>
      </c>
      <c r="K1790" s="180">
        <v>1043408.16</v>
      </c>
      <c r="L1790" s="180">
        <v>19160254.079999998</v>
      </c>
    </row>
    <row r="1791" spans="1:12">
      <c r="A1791" s="180">
        <v>2008</v>
      </c>
      <c r="B1791" s="180" t="s">
        <v>179</v>
      </c>
      <c r="C1791" s="180" t="s">
        <v>33</v>
      </c>
      <c r="D1791" s="180" t="s">
        <v>177</v>
      </c>
      <c r="E1791" s="180">
        <v>40</v>
      </c>
      <c r="F1791" s="180">
        <v>70349</v>
      </c>
      <c r="G1791" s="180">
        <v>5268</v>
      </c>
      <c r="H1791" s="180">
        <v>10689</v>
      </c>
      <c r="I1791" s="180">
        <v>8400657.6699999999</v>
      </c>
      <c r="J1791" s="180">
        <v>1991031.85</v>
      </c>
      <c r="K1791" s="180">
        <v>1028210.5</v>
      </c>
      <c r="L1791" s="180">
        <v>13555950.82</v>
      </c>
    </row>
    <row r="1792" spans="1:12">
      <c r="A1792" s="180">
        <v>2008</v>
      </c>
      <c r="B1792" s="180" t="s">
        <v>179</v>
      </c>
      <c r="C1792" s="180" t="s">
        <v>33</v>
      </c>
      <c r="D1792" s="180" t="s">
        <v>177</v>
      </c>
      <c r="E1792" s="180">
        <v>45</v>
      </c>
      <c r="F1792" s="180">
        <v>77511</v>
      </c>
      <c r="G1792" s="180">
        <v>6069</v>
      </c>
      <c r="H1792" s="180">
        <v>12406</v>
      </c>
      <c r="I1792" s="180">
        <v>9918001.6600000001</v>
      </c>
      <c r="J1792" s="180">
        <v>2328872.8199999998</v>
      </c>
      <c r="K1792" s="180">
        <v>1466360.06</v>
      </c>
      <c r="L1792" s="180">
        <v>16295161.970000001</v>
      </c>
    </row>
    <row r="1793" spans="1:12">
      <c r="A1793" s="180">
        <v>2008</v>
      </c>
      <c r="B1793" s="180" t="s">
        <v>179</v>
      </c>
      <c r="C1793" s="180" t="s">
        <v>33</v>
      </c>
      <c r="D1793" s="180" t="s">
        <v>177</v>
      </c>
      <c r="E1793" s="180">
        <v>50</v>
      </c>
      <c r="F1793" s="180">
        <v>75354</v>
      </c>
      <c r="G1793" s="180">
        <v>7347</v>
      </c>
      <c r="H1793" s="180">
        <v>15010</v>
      </c>
      <c r="I1793" s="180">
        <v>11367825.73</v>
      </c>
      <c r="J1793" s="180">
        <v>2785144.63</v>
      </c>
      <c r="K1793" s="180">
        <v>2348520.17</v>
      </c>
      <c r="L1793" s="180">
        <v>19098166.329999998</v>
      </c>
    </row>
    <row r="1794" spans="1:12">
      <c r="A1794" s="180">
        <v>2008</v>
      </c>
      <c r="B1794" s="180" t="s">
        <v>179</v>
      </c>
      <c r="C1794" s="180" t="s">
        <v>33</v>
      </c>
      <c r="D1794" s="180" t="s">
        <v>177</v>
      </c>
      <c r="E1794" s="180">
        <v>55</v>
      </c>
      <c r="F1794" s="180">
        <v>72481</v>
      </c>
      <c r="G1794" s="180">
        <v>7985</v>
      </c>
      <c r="H1794" s="180">
        <v>16188</v>
      </c>
      <c r="I1794" s="180">
        <v>13023081.43</v>
      </c>
      <c r="J1794" s="180">
        <v>3062023.86</v>
      </c>
      <c r="K1794" s="180">
        <v>2884274.82</v>
      </c>
      <c r="L1794" s="180">
        <v>21589999.07</v>
      </c>
    </row>
    <row r="1795" spans="1:12">
      <c r="A1795" s="180">
        <v>2008</v>
      </c>
      <c r="B1795" s="180" t="s">
        <v>179</v>
      </c>
      <c r="C1795" s="180" t="s">
        <v>33</v>
      </c>
      <c r="D1795" s="180" t="s">
        <v>177</v>
      </c>
      <c r="E1795" s="180">
        <v>60</v>
      </c>
      <c r="F1795" s="180">
        <v>62997</v>
      </c>
      <c r="G1795" s="180">
        <v>8070</v>
      </c>
      <c r="H1795" s="180">
        <v>16949</v>
      </c>
      <c r="I1795" s="180">
        <v>13358741.619999999</v>
      </c>
      <c r="J1795" s="180">
        <v>3393566.76</v>
      </c>
      <c r="K1795" s="180">
        <v>3192247.81</v>
      </c>
      <c r="L1795" s="180">
        <v>22588667.93</v>
      </c>
    </row>
    <row r="1796" spans="1:12">
      <c r="A1796" s="180">
        <v>2008</v>
      </c>
      <c r="B1796" s="180" t="s">
        <v>179</v>
      </c>
      <c r="C1796" s="180" t="s">
        <v>33</v>
      </c>
      <c r="D1796" s="180" t="s">
        <v>177</v>
      </c>
      <c r="E1796" s="180">
        <v>65</v>
      </c>
      <c r="F1796" s="180">
        <v>43605</v>
      </c>
      <c r="G1796" s="180">
        <v>7468</v>
      </c>
      <c r="H1796" s="180">
        <v>17644</v>
      </c>
      <c r="I1796" s="180">
        <v>14021564.84</v>
      </c>
      <c r="J1796" s="180">
        <v>3327890.56</v>
      </c>
      <c r="K1796" s="180">
        <v>3654275.1</v>
      </c>
      <c r="L1796" s="180">
        <v>23065044.359999999</v>
      </c>
    </row>
    <row r="1797" spans="1:12">
      <c r="A1797" s="180">
        <v>2008</v>
      </c>
      <c r="B1797" s="180" t="s">
        <v>179</v>
      </c>
      <c r="C1797" s="180" t="s">
        <v>33</v>
      </c>
      <c r="D1797" s="180" t="s">
        <v>177</v>
      </c>
      <c r="E1797" s="180">
        <v>70</v>
      </c>
      <c r="F1797" s="180">
        <v>31385</v>
      </c>
      <c r="G1797" s="180">
        <v>6468</v>
      </c>
      <c r="H1797" s="180">
        <v>18146</v>
      </c>
      <c r="I1797" s="180">
        <v>14062006.16</v>
      </c>
      <c r="J1797" s="180">
        <v>3078693.71</v>
      </c>
      <c r="K1797" s="180">
        <v>4288268.07</v>
      </c>
      <c r="L1797" s="180">
        <v>23373433.52</v>
      </c>
    </row>
    <row r="1798" spans="1:12">
      <c r="A1798" s="180">
        <v>2008</v>
      </c>
      <c r="B1798" s="180" t="s">
        <v>179</v>
      </c>
      <c r="C1798" s="180" t="s">
        <v>33</v>
      </c>
      <c r="D1798" s="180" t="s">
        <v>177</v>
      </c>
      <c r="E1798" s="180">
        <v>75</v>
      </c>
      <c r="F1798" s="180">
        <v>24722</v>
      </c>
      <c r="G1798" s="180">
        <v>5743</v>
      </c>
      <c r="H1798" s="180">
        <v>19674</v>
      </c>
      <c r="I1798" s="180">
        <v>13889712.98</v>
      </c>
      <c r="J1798" s="180">
        <v>2976778.48</v>
      </c>
      <c r="K1798" s="180">
        <v>3227169.75</v>
      </c>
      <c r="L1798" s="180">
        <v>21719566.670000002</v>
      </c>
    </row>
    <row r="1799" spans="1:12">
      <c r="A1799" s="180">
        <v>2008</v>
      </c>
      <c r="B1799" s="180" t="s">
        <v>179</v>
      </c>
      <c r="C1799" s="180" t="s">
        <v>33</v>
      </c>
      <c r="D1799" s="180" t="s">
        <v>177</v>
      </c>
      <c r="E1799" s="180">
        <v>80</v>
      </c>
      <c r="F1799" s="180">
        <v>18443</v>
      </c>
      <c r="G1799" s="180">
        <v>4221</v>
      </c>
      <c r="H1799" s="180">
        <v>20273</v>
      </c>
      <c r="I1799" s="180">
        <v>13012572.529999999</v>
      </c>
      <c r="J1799" s="180">
        <v>2283421.6</v>
      </c>
      <c r="K1799" s="180">
        <v>2289861.92</v>
      </c>
      <c r="L1799" s="180">
        <v>19225944.649999999</v>
      </c>
    </row>
    <row r="1800" spans="1:12">
      <c r="A1800" s="180">
        <v>2008</v>
      </c>
      <c r="B1800" s="180" t="s">
        <v>179</v>
      </c>
      <c r="C1800" s="180" t="s">
        <v>33</v>
      </c>
      <c r="D1800" s="180" t="s">
        <v>177</v>
      </c>
      <c r="E1800" s="180">
        <v>85</v>
      </c>
      <c r="F1800" s="180">
        <v>10438</v>
      </c>
      <c r="G1800" s="180">
        <v>2236</v>
      </c>
      <c r="H1800" s="180">
        <v>13431</v>
      </c>
      <c r="I1800" s="180">
        <v>7546685.7800000003</v>
      </c>
      <c r="J1800" s="180">
        <v>1105676.47</v>
      </c>
      <c r="K1800" s="180">
        <v>860922.42</v>
      </c>
      <c r="L1800" s="180">
        <v>10286820.08</v>
      </c>
    </row>
    <row r="1801" spans="1:12">
      <c r="A1801" s="180">
        <v>2008</v>
      </c>
      <c r="B1801" s="180" t="s">
        <v>179</v>
      </c>
      <c r="C1801" s="180" t="s">
        <v>33</v>
      </c>
      <c r="D1801" s="180" t="s">
        <v>177</v>
      </c>
      <c r="E1801" s="180">
        <v>90</v>
      </c>
      <c r="F1801" s="180">
        <v>4320</v>
      </c>
      <c r="G1801" s="180">
        <v>828</v>
      </c>
      <c r="H1801" s="180">
        <v>6595</v>
      </c>
      <c r="I1801" s="180">
        <v>3306788.53</v>
      </c>
      <c r="J1801" s="180">
        <v>398426.24</v>
      </c>
      <c r="K1801" s="180">
        <v>280941.32</v>
      </c>
      <c r="L1801" s="180">
        <v>4278793.28</v>
      </c>
    </row>
    <row r="1802" spans="1:12">
      <c r="A1802" s="180">
        <v>2008</v>
      </c>
      <c r="B1802" s="180" t="s">
        <v>179</v>
      </c>
      <c r="C1802" s="180" t="s">
        <v>33</v>
      </c>
      <c r="D1802" s="180" t="s">
        <v>177</v>
      </c>
      <c r="E1802" s="180">
        <v>95</v>
      </c>
      <c r="F1802" s="180">
        <v>1253</v>
      </c>
      <c r="G1802" s="180">
        <v>181</v>
      </c>
      <c r="H1802" s="180">
        <v>1637</v>
      </c>
      <c r="I1802" s="180">
        <v>811468.72</v>
      </c>
      <c r="J1802" s="180">
        <v>83935.16</v>
      </c>
      <c r="K1802" s="180">
        <v>37612.120000000003</v>
      </c>
      <c r="L1802" s="180">
        <v>994881.94</v>
      </c>
    </row>
    <row r="1803" spans="1:12">
      <c r="A1803" s="180">
        <v>2008</v>
      </c>
      <c r="B1803" s="180" t="s">
        <v>179</v>
      </c>
      <c r="C1803" s="180" t="s">
        <v>34</v>
      </c>
      <c r="D1803" s="180" t="s">
        <v>176</v>
      </c>
      <c r="E1803" s="180">
        <v>0</v>
      </c>
      <c r="F1803" s="180">
        <v>18269</v>
      </c>
      <c r="G1803" s="180">
        <v>859</v>
      </c>
      <c r="H1803" s="180">
        <v>2101</v>
      </c>
      <c r="I1803" s="180">
        <v>1011418.13</v>
      </c>
      <c r="J1803" s="180">
        <v>292337.84999999998</v>
      </c>
      <c r="K1803" s="180">
        <v>42104</v>
      </c>
      <c r="L1803" s="180">
        <v>1442988.12</v>
      </c>
    </row>
    <row r="1804" spans="1:12">
      <c r="A1804" s="180">
        <v>2008</v>
      </c>
      <c r="B1804" s="180" t="s">
        <v>179</v>
      </c>
      <c r="C1804" s="180" t="s">
        <v>34</v>
      </c>
      <c r="D1804" s="180" t="s">
        <v>176</v>
      </c>
      <c r="E1804" s="180">
        <v>5</v>
      </c>
      <c r="F1804" s="180">
        <v>18837</v>
      </c>
      <c r="G1804" s="180">
        <v>355</v>
      </c>
      <c r="H1804" s="180">
        <v>437</v>
      </c>
      <c r="I1804" s="180">
        <v>284054.15000000002</v>
      </c>
      <c r="J1804" s="180">
        <v>124456.61</v>
      </c>
      <c r="K1804" s="180">
        <v>4175.3</v>
      </c>
      <c r="L1804" s="180">
        <v>443756.31</v>
      </c>
    </row>
    <row r="1805" spans="1:12">
      <c r="A1805" s="180">
        <v>2008</v>
      </c>
      <c r="B1805" s="180" t="s">
        <v>179</v>
      </c>
      <c r="C1805" s="180" t="s">
        <v>34</v>
      </c>
      <c r="D1805" s="180" t="s">
        <v>176</v>
      </c>
      <c r="E1805" s="180">
        <v>10</v>
      </c>
      <c r="F1805" s="180">
        <v>20867</v>
      </c>
      <c r="G1805" s="180">
        <v>266</v>
      </c>
      <c r="H1805" s="180">
        <v>376</v>
      </c>
      <c r="I1805" s="180">
        <v>234666.7</v>
      </c>
      <c r="J1805" s="180">
        <v>94424.46</v>
      </c>
      <c r="K1805" s="180">
        <v>34326</v>
      </c>
      <c r="L1805" s="180">
        <v>388955.15</v>
      </c>
    </row>
    <row r="1806" spans="1:12">
      <c r="A1806" s="180">
        <v>2008</v>
      </c>
      <c r="B1806" s="180" t="s">
        <v>179</v>
      </c>
      <c r="C1806" s="180" t="s">
        <v>34</v>
      </c>
      <c r="D1806" s="180" t="s">
        <v>176</v>
      </c>
      <c r="E1806" s="180">
        <v>15</v>
      </c>
      <c r="F1806" s="180">
        <v>22970</v>
      </c>
      <c r="G1806" s="180">
        <v>603</v>
      </c>
      <c r="H1806" s="180">
        <v>1099</v>
      </c>
      <c r="I1806" s="180">
        <v>782765.16</v>
      </c>
      <c r="J1806" s="180">
        <v>258220.63</v>
      </c>
      <c r="K1806" s="180">
        <v>137164.41</v>
      </c>
      <c r="L1806" s="180">
        <v>1248886.51</v>
      </c>
    </row>
    <row r="1807" spans="1:12">
      <c r="A1807" s="180">
        <v>2008</v>
      </c>
      <c r="B1807" s="180" t="s">
        <v>179</v>
      </c>
      <c r="C1807" s="180" t="s">
        <v>34</v>
      </c>
      <c r="D1807" s="180" t="s">
        <v>176</v>
      </c>
      <c r="E1807" s="180">
        <v>20</v>
      </c>
      <c r="F1807" s="180">
        <v>20705</v>
      </c>
      <c r="G1807" s="180">
        <v>635</v>
      </c>
      <c r="H1807" s="180">
        <v>1225</v>
      </c>
      <c r="I1807" s="180">
        <v>904555.48</v>
      </c>
      <c r="J1807" s="180">
        <v>293482.5</v>
      </c>
      <c r="K1807" s="180">
        <v>182039.29</v>
      </c>
      <c r="L1807" s="180">
        <v>1475289.77</v>
      </c>
    </row>
    <row r="1808" spans="1:12">
      <c r="A1808" s="180">
        <v>2008</v>
      </c>
      <c r="B1808" s="180" t="s">
        <v>179</v>
      </c>
      <c r="C1808" s="180" t="s">
        <v>34</v>
      </c>
      <c r="D1808" s="180" t="s">
        <v>176</v>
      </c>
      <c r="E1808" s="180">
        <v>25</v>
      </c>
      <c r="F1808" s="180">
        <v>15168</v>
      </c>
      <c r="G1808" s="180">
        <v>483</v>
      </c>
      <c r="H1808" s="180">
        <v>1022</v>
      </c>
      <c r="I1808" s="180">
        <v>738112.78</v>
      </c>
      <c r="J1808" s="180">
        <v>250659.61</v>
      </c>
      <c r="K1808" s="180">
        <v>125237.03</v>
      </c>
      <c r="L1808" s="180">
        <v>1218391.43</v>
      </c>
    </row>
    <row r="1809" spans="1:12">
      <c r="A1809" s="180">
        <v>2008</v>
      </c>
      <c r="B1809" s="180" t="s">
        <v>179</v>
      </c>
      <c r="C1809" s="180" t="s">
        <v>34</v>
      </c>
      <c r="D1809" s="180" t="s">
        <v>176</v>
      </c>
      <c r="E1809" s="180">
        <v>30</v>
      </c>
      <c r="F1809" s="180">
        <v>18780</v>
      </c>
      <c r="G1809" s="180">
        <v>629</v>
      </c>
      <c r="H1809" s="180">
        <v>1131</v>
      </c>
      <c r="I1809" s="180">
        <v>755330.35</v>
      </c>
      <c r="J1809" s="180">
        <v>274283.09999999998</v>
      </c>
      <c r="K1809" s="180">
        <v>135324.53</v>
      </c>
      <c r="L1809" s="180">
        <v>1267657.23</v>
      </c>
    </row>
    <row r="1810" spans="1:12">
      <c r="A1810" s="180">
        <v>2008</v>
      </c>
      <c r="B1810" s="180" t="s">
        <v>179</v>
      </c>
      <c r="C1810" s="180" t="s">
        <v>34</v>
      </c>
      <c r="D1810" s="180" t="s">
        <v>176</v>
      </c>
      <c r="E1810" s="180">
        <v>35</v>
      </c>
      <c r="F1810" s="180">
        <v>22072</v>
      </c>
      <c r="G1810" s="180">
        <v>846</v>
      </c>
      <c r="H1810" s="180">
        <v>1431</v>
      </c>
      <c r="I1810" s="180">
        <v>919079.07</v>
      </c>
      <c r="J1810" s="180">
        <v>351662.66</v>
      </c>
      <c r="K1810" s="180">
        <v>122099.4</v>
      </c>
      <c r="L1810" s="180">
        <v>1540725.2</v>
      </c>
    </row>
    <row r="1811" spans="1:12">
      <c r="A1811" s="180">
        <v>2008</v>
      </c>
      <c r="B1811" s="180" t="s">
        <v>179</v>
      </c>
      <c r="C1811" s="180" t="s">
        <v>34</v>
      </c>
      <c r="D1811" s="180" t="s">
        <v>176</v>
      </c>
      <c r="E1811" s="180">
        <v>40</v>
      </c>
      <c r="F1811" s="180">
        <v>23283</v>
      </c>
      <c r="G1811" s="180">
        <v>1074</v>
      </c>
      <c r="H1811" s="180">
        <v>1962</v>
      </c>
      <c r="I1811" s="180">
        <v>1315371.76</v>
      </c>
      <c r="J1811" s="180">
        <v>446192.2</v>
      </c>
      <c r="K1811" s="180">
        <v>193576.45</v>
      </c>
      <c r="L1811" s="180">
        <v>2086865.99</v>
      </c>
    </row>
    <row r="1812" spans="1:12">
      <c r="A1812" s="180">
        <v>2008</v>
      </c>
      <c r="B1812" s="180" t="s">
        <v>179</v>
      </c>
      <c r="C1812" s="180" t="s">
        <v>34</v>
      </c>
      <c r="D1812" s="180" t="s">
        <v>176</v>
      </c>
      <c r="E1812" s="180">
        <v>45</v>
      </c>
      <c r="F1812" s="180">
        <v>27601</v>
      </c>
      <c r="G1812" s="180">
        <v>1496</v>
      </c>
      <c r="H1812" s="180">
        <v>2762</v>
      </c>
      <c r="I1812" s="180">
        <v>1940971.98</v>
      </c>
      <c r="J1812" s="180">
        <v>660840.65</v>
      </c>
      <c r="K1812" s="180">
        <v>275932.75</v>
      </c>
      <c r="L1812" s="180">
        <v>3076149.3</v>
      </c>
    </row>
    <row r="1813" spans="1:12">
      <c r="A1813" s="180">
        <v>2008</v>
      </c>
      <c r="B1813" s="180" t="s">
        <v>179</v>
      </c>
      <c r="C1813" s="180" t="s">
        <v>34</v>
      </c>
      <c r="D1813" s="180" t="s">
        <v>176</v>
      </c>
      <c r="E1813" s="180">
        <v>50</v>
      </c>
      <c r="F1813" s="180">
        <v>28942</v>
      </c>
      <c r="G1813" s="180">
        <v>2050</v>
      </c>
      <c r="H1813" s="180">
        <v>4149</v>
      </c>
      <c r="I1813" s="180">
        <v>2774073.61</v>
      </c>
      <c r="J1813" s="180">
        <v>894265.61</v>
      </c>
      <c r="K1813" s="180">
        <v>687598.27</v>
      </c>
      <c r="L1813" s="180">
        <v>4624859.6500000004</v>
      </c>
    </row>
    <row r="1814" spans="1:12">
      <c r="A1814" s="180">
        <v>2008</v>
      </c>
      <c r="B1814" s="180" t="s">
        <v>179</v>
      </c>
      <c r="C1814" s="180" t="s">
        <v>34</v>
      </c>
      <c r="D1814" s="180" t="s">
        <v>176</v>
      </c>
      <c r="E1814" s="180">
        <v>55</v>
      </c>
      <c r="F1814" s="180">
        <v>29271</v>
      </c>
      <c r="G1814" s="180">
        <v>2501</v>
      </c>
      <c r="H1814" s="180">
        <v>5232</v>
      </c>
      <c r="I1814" s="180">
        <v>4048571.22</v>
      </c>
      <c r="J1814" s="180">
        <v>1313694.8799999999</v>
      </c>
      <c r="K1814" s="180">
        <v>962270.92</v>
      </c>
      <c r="L1814" s="180">
        <v>6651096.7400000002</v>
      </c>
    </row>
    <row r="1815" spans="1:12">
      <c r="A1815" s="180">
        <v>2008</v>
      </c>
      <c r="B1815" s="180" t="s">
        <v>179</v>
      </c>
      <c r="C1815" s="180" t="s">
        <v>34</v>
      </c>
      <c r="D1815" s="180" t="s">
        <v>176</v>
      </c>
      <c r="E1815" s="180">
        <v>60</v>
      </c>
      <c r="F1815" s="180">
        <v>26908</v>
      </c>
      <c r="G1815" s="180">
        <v>2980</v>
      </c>
      <c r="H1815" s="180">
        <v>7540</v>
      </c>
      <c r="I1815" s="180">
        <v>5469133.8300000001</v>
      </c>
      <c r="J1815" s="180">
        <v>1565228.67</v>
      </c>
      <c r="K1815" s="180">
        <v>1428804.63</v>
      </c>
      <c r="L1815" s="180">
        <v>8851088.2100000009</v>
      </c>
    </row>
    <row r="1816" spans="1:12">
      <c r="A1816" s="180">
        <v>2008</v>
      </c>
      <c r="B1816" s="180" t="s">
        <v>179</v>
      </c>
      <c r="C1816" s="180" t="s">
        <v>34</v>
      </c>
      <c r="D1816" s="180" t="s">
        <v>176</v>
      </c>
      <c r="E1816" s="180">
        <v>65</v>
      </c>
      <c r="F1816" s="180">
        <v>18468</v>
      </c>
      <c r="G1816" s="180">
        <v>3033</v>
      </c>
      <c r="H1816" s="180">
        <v>7835</v>
      </c>
      <c r="I1816" s="180">
        <v>5502108.1500000004</v>
      </c>
      <c r="J1816" s="180">
        <v>1639555.59</v>
      </c>
      <c r="K1816" s="180">
        <v>1463210.11</v>
      </c>
      <c r="L1816" s="180">
        <v>8921885.8499999996</v>
      </c>
    </row>
    <row r="1817" spans="1:12">
      <c r="A1817" s="180">
        <v>2008</v>
      </c>
      <c r="B1817" s="180" t="s">
        <v>179</v>
      </c>
      <c r="C1817" s="180" t="s">
        <v>34</v>
      </c>
      <c r="D1817" s="180" t="s">
        <v>176</v>
      </c>
      <c r="E1817" s="180">
        <v>70</v>
      </c>
      <c r="F1817" s="180">
        <v>13472</v>
      </c>
      <c r="G1817" s="180">
        <v>2833</v>
      </c>
      <c r="H1817" s="180">
        <v>8423</v>
      </c>
      <c r="I1817" s="180">
        <v>5785760.0899999999</v>
      </c>
      <c r="J1817" s="180">
        <v>1445619.67</v>
      </c>
      <c r="K1817" s="180">
        <v>1671592.57</v>
      </c>
      <c r="L1817" s="180">
        <v>9151803.9199999999</v>
      </c>
    </row>
    <row r="1818" spans="1:12">
      <c r="A1818" s="180">
        <v>2008</v>
      </c>
      <c r="B1818" s="180" t="s">
        <v>179</v>
      </c>
      <c r="C1818" s="180" t="s">
        <v>34</v>
      </c>
      <c r="D1818" s="180" t="s">
        <v>176</v>
      </c>
      <c r="E1818" s="180">
        <v>75</v>
      </c>
      <c r="F1818" s="180">
        <v>10406</v>
      </c>
      <c r="G1818" s="180">
        <v>3072</v>
      </c>
      <c r="H1818" s="180">
        <v>9508</v>
      </c>
      <c r="I1818" s="180">
        <v>5859492.1100000003</v>
      </c>
      <c r="J1818" s="180">
        <v>1453665.28</v>
      </c>
      <c r="K1818" s="180">
        <v>1540331.68</v>
      </c>
      <c r="L1818" s="180">
        <v>9056256.8699999992</v>
      </c>
    </row>
    <row r="1819" spans="1:12">
      <c r="A1819" s="180">
        <v>2008</v>
      </c>
      <c r="B1819" s="180" t="s">
        <v>179</v>
      </c>
      <c r="C1819" s="180" t="s">
        <v>34</v>
      </c>
      <c r="D1819" s="180" t="s">
        <v>176</v>
      </c>
      <c r="E1819" s="180">
        <v>80</v>
      </c>
      <c r="F1819" s="180">
        <v>6963</v>
      </c>
      <c r="G1819" s="180">
        <v>2099</v>
      </c>
      <c r="H1819" s="180">
        <v>8537</v>
      </c>
      <c r="I1819" s="180">
        <v>4559269.3600000003</v>
      </c>
      <c r="J1819" s="180">
        <v>1030201.71</v>
      </c>
      <c r="K1819" s="180">
        <v>963063.39</v>
      </c>
      <c r="L1819" s="180">
        <v>6698993.1299999999</v>
      </c>
    </row>
    <row r="1820" spans="1:12">
      <c r="A1820" s="180">
        <v>2008</v>
      </c>
      <c r="B1820" s="180" t="s">
        <v>179</v>
      </c>
      <c r="C1820" s="180" t="s">
        <v>34</v>
      </c>
      <c r="D1820" s="180" t="s">
        <v>176</v>
      </c>
      <c r="E1820" s="180">
        <v>85</v>
      </c>
      <c r="F1820" s="180">
        <v>2407</v>
      </c>
      <c r="G1820" s="180">
        <v>741</v>
      </c>
      <c r="H1820" s="180">
        <v>3784</v>
      </c>
      <c r="I1820" s="180">
        <v>1846840.34</v>
      </c>
      <c r="J1820" s="180">
        <v>347897.83</v>
      </c>
      <c r="K1820" s="180">
        <v>225760.1</v>
      </c>
      <c r="L1820" s="180">
        <v>2511314.2000000002</v>
      </c>
    </row>
    <row r="1821" spans="1:12">
      <c r="A1821" s="180">
        <v>2008</v>
      </c>
      <c r="B1821" s="180" t="s">
        <v>179</v>
      </c>
      <c r="C1821" s="180" t="s">
        <v>34</v>
      </c>
      <c r="D1821" s="180" t="s">
        <v>176</v>
      </c>
      <c r="E1821" s="180">
        <v>90</v>
      </c>
      <c r="F1821" s="180">
        <v>749</v>
      </c>
      <c r="G1821" s="180">
        <v>168</v>
      </c>
      <c r="H1821" s="180">
        <v>1434</v>
      </c>
      <c r="I1821" s="180">
        <v>537926.40000000002</v>
      </c>
      <c r="J1821" s="180">
        <v>104295.32</v>
      </c>
      <c r="K1821" s="180">
        <v>52850</v>
      </c>
      <c r="L1821" s="180">
        <v>709473.97</v>
      </c>
    </row>
    <row r="1822" spans="1:12">
      <c r="A1822" s="180">
        <v>2008</v>
      </c>
      <c r="B1822" s="180" t="s">
        <v>179</v>
      </c>
      <c r="C1822" s="180" t="s">
        <v>34</v>
      </c>
      <c r="D1822" s="180" t="s">
        <v>176</v>
      </c>
      <c r="E1822" s="180">
        <v>95</v>
      </c>
      <c r="F1822" s="180">
        <v>149</v>
      </c>
      <c r="G1822" s="180">
        <v>49</v>
      </c>
      <c r="H1822" s="180">
        <v>692</v>
      </c>
      <c r="I1822" s="180">
        <v>184074</v>
      </c>
      <c r="J1822" s="180">
        <v>23231.83</v>
      </c>
      <c r="K1822" s="180">
        <v>7199</v>
      </c>
      <c r="L1822" s="180">
        <v>232491.53</v>
      </c>
    </row>
    <row r="1823" spans="1:12">
      <c r="A1823" s="180">
        <v>2008</v>
      </c>
      <c r="B1823" s="180" t="s">
        <v>179</v>
      </c>
      <c r="C1823" s="180" t="s">
        <v>34</v>
      </c>
      <c r="D1823" s="180" t="s">
        <v>177</v>
      </c>
      <c r="E1823" s="180">
        <v>0</v>
      </c>
      <c r="F1823" s="180">
        <v>17657</v>
      </c>
      <c r="G1823" s="180">
        <v>566</v>
      </c>
      <c r="H1823" s="180">
        <v>1672</v>
      </c>
      <c r="I1823" s="180">
        <v>755218.55</v>
      </c>
      <c r="J1823" s="180">
        <v>206245.62</v>
      </c>
      <c r="K1823" s="180">
        <v>19001.23</v>
      </c>
      <c r="L1823" s="180">
        <v>1040482.18</v>
      </c>
    </row>
    <row r="1824" spans="1:12">
      <c r="A1824" s="180">
        <v>2008</v>
      </c>
      <c r="B1824" s="180" t="s">
        <v>179</v>
      </c>
      <c r="C1824" s="180" t="s">
        <v>34</v>
      </c>
      <c r="D1824" s="180" t="s">
        <v>177</v>
      </c>
      <c r="E1824" s="180">
        <v>5</v>
      </c>
      <c r="F1824" s="180">
        <v>17813</v>
      </c>
      <c r="G1824" s="180">
        <v>311</v>
      </c>
      <c r="H1824" s="180">
        <v>355</v>
      </c>
      <c r="I1824" s="180">
        <v>247022.85</v>
      </c>
      <c r="J1824" s="180">
        <v>94853</v>
      </c>
      <c r="K1824" s="180">
        <v>25532</v>
      </c>
      <c r="L1824" s="180">
        <v>396069.03</v>
      </c>
    </row>
    <row r="1825" spans="1:12">
      <c r="A1825" s="180">
        <v>2008</v>
      </c>
      <c r="B1825" s="180" t="s">
        <v>179</v>
      </c>
      <c r="C1825" s="180" t="s">
        <v>34</v>
      </c>
      <c r="D1825" s="180" t="s">
        <v>177</v>
      </c>
      <c r="E1825" s="180">
        <v>10</v>
      </c>
      <c r="F1825" s="180">
        <v>19993</v>
      </c>
      <c r="G1825" s="180">
        <v>282</v>
      </c>
      <c r="H1825" s="180">
        <v>346</v>
      </c>
      <c r="I1825" s="180">
        <v>284797.25</v>
      </c>
      <c r="J1825" s="180">
        <v>102017.72</v>
      </c>
      <c r="K1825" s="180">
        <v>160047.35</v>
      </c>
      <c r="L1825" s="180">
        <v>571589.27</v>
      </c>
    </row>
    <row r="1826" spans="1:12">
      <c r="A1826" s="180">
        <v>2008</v>
      </c>
      <c r="B1826" s="180" t="s">
        <v>179</v>
      </c>
      <c r="C1826" s="180" t="s">
        <v>34</v>
      </c>
      <c r="D1826" s="180" t="s">
        <v>177</v>
      </c>
      <c r="E1826" s="180">
        <v>15</v>
      </c>
      <c r="F1826" s="180">
        <v>21623</v>
      </c>
      <c r="G1826" s="180">
        <v>633</v>
      </c>
      <c r="H1826" s="180">
        <v>1027</v>
      </c>
      <c r="I1826" s="180">
        <v>773602.76</v>
      </c>
      <c r="J1826" s="180">
        <v>212076.68</v>
      </c>
      <c r="K1826" s="180">
        <v>211371.63</v>
      </c>
      <c r="L1826" s="180">
        <v>1276201.49</v>
      </c>
    </row>
    <row r="1827" spans="1:12">
      <c r="A1827" s="180">
        <v>2008</v>
      </c>
      <c r="B1827" s="180" t="s">
        <v>179</v>
      </c>
      <c r="C1827" s="180" t="s">
        <v>34</v>
      </c>
      <c r="D1827" s="180" t="s">
        <v>177</v>
      </c>
      <c r="E1827" s="180">
        <v>20</v>
      </c>
      <c r="F1827" s="180">
        <v>20842</v>
      </c>
      <c r="G1827" s="180">
        <v>955</v>
      </c>
      <c r="H1827" s="180">
        <v>1710</v>
      </c>
      <c r="I1827" s="180">
        <v>1195050.44</v>
      </c>
      <c r="J1827" s="180">
        <v>358932.02</v>
      </c>
      <c r="K1827" s="180">
        <v>130089.83</v>
      </c>
      <c r="L1827" s="180">
        <v>1812124.27</v>
      </c>
    </row>
    <row r="1828" spans="1:12">
      <c r="A1828" s="180">
        <v>2008</v>
      </c>
      <c r="B1828" s="180" t="s">
        <v>179</v>
      </c>
      <c r="C1828" s="180" t="s">
        <v>34</v>
      </c>
      <c r="D1828" s="180" t="s">
        <v>177</v>
      </c>
      <c r="E1828" s="180">
        <v>25</v>
      </c>
      <c r="F1828" s="180">
        <v>17893</v>
      </c>
      <c r="G1828" s="180">
        <v>1306</v>
      </c>
      <c r="H1828" s="180">
        <v>3465</v>
      </c>
      <c r="I1828" s="180">
        <v>2329716.75</v>
      </c>
      <c r="J1828" s="180">
        <v>740773.81</v>
      </c>
      <c r="K1828" s="180">
        <v>180956.16</v>
      </c>
      <c r="L1828" s="180">
        <v>3469046.42</v>
      </c>
    </row>
    <row r="1829" spans="1:12">
      <c r="A1829" s="180">
        <v>2008</v>
      </c>
      <c r="B1829" s="180" t="s">
        <v>179</v>
      </c>
      <c r="C1829" s="180" t="s">
        <v>34</v>
      </c>
      <c r="D1829" s="180" t="s">
        <v>177</v>
      </c>
      <c r="E1829" s="180">
        <v>30</v>
      </c>
      <c r="F1829" s="180">
        <v>20743</v>
      </c>
      <c r="G1829" s="180">
        <v>1875</v>
      </c>
      <c r="H1829" s="180">
        <v>4521</v>
      </c>
      <c r="I1829" s="180">
        <v>3941829.03</v>
      </c>
      <c r="J1829" s="180">
        <v>1227126.76</v>
      </c>
      <c r="K1829" s="180">
        <v>241294.16</v>
      </c>
      <c r="L1829" s="180">
        <v>5771185.2599999998</v>
      </c>
    </row>
    <row r="1830" spans="1:12">
      <c r="A1830" s="180">
        <v>2008</v>
      </c>
      <c r="B1830" s="180" t="s">
        <v>179</v>
      </c>
      <c r="C1830" s="180" t="s">
        <v>34</v>
      </c>
      <c r="D1830" s="180" t="s">
        <v>177</v>
      </c>
      <c r="E1830" s="180">
        <v>35</v>
      </c>
      <c r="F1830" s="180">
        <v>24738</v>
      </c>
      <c r="G1830" s="180">
        <v>2108</v>
      </c>
      <c r="H1830" s="180">
        <v>5235</v>
      </c>
      <c r="I1830" s="180">
        <v>3752130.94</v>
      </c>
      <c r="J1830" s="180">
        <v>1190935.71</v>
      </c>
      <c r="K1830" s="180">
        <v>291953.05</v>
      </c>
      <c r="L1830" s="180">
        <v>5573337.0199999996</v>
      </c>
    </row>
    <row r="1831" spans="1:12">
      <c r="A1831" s="180">
        <v>2008</v>
      </c>
      <c r="B1831" s="180" t="s">
        <v>179</v>
      </c>
      <c r="C1831" s="180" t="s">
        <v>34</v>
      </c>
      <c r="D1831" s="180" t="s">
        <v>177</v>
      </c>
      <c r="E1831" s="180">
        <v>40</v>
      </c>
      <c r="F1831" s="180">
        <v>25745</v>
      </c>
      <c r="G1831" s="180">
        <v>1864</v>
      </c>
      <c r="H1831" s="180">
        <v>3769</v>
      </c>
      <c r="I1831" s="180">
        <v>2736381.1</v>
      </c>
      <c r="J1831" s="180">
        <v>865716.66</v>
      </c>
      <c r="K1831" s="180">
        <v>428173.28</v>
      </c>
      <c r="L1831" s="180">
        <v>4305952.4400000004</v>
      </c>
    </row>
    <row r="1832" spans="1:12">
      <c r="A1832" s="180">
        <v>2008</v>
      </c>
      <c r="B1832" s="180" t="s">
        <v>179</v>
      </c>
      <c r="C1832" s="180" t="s">
        <v>34</v>
      </c>
      <c r="D1832" s="180" t="s">
        <v>177</v>
      </c>
      <c r="E1832" s="180">
        <v>45</v>
      </c>
      <c r="F1832" s="180">
        <v>30447</v>
      </c>
      <c r="G1832" s="180">
        <v>2176</v>
      </c>
      <c r="H1832" s="180">
        <v>4098</v>
      </c>
      <c r="I1832" s="180">
        <v>3098869.62</v>
      </c>
      <c r="J1832" s="180">
        <v>980939.5</v>
      </c>
      <c r="K1832" s="180">
        <v>633682.36</v>
      </c>
      <c r="L1832" s="180">
        <v>5061253.24</v>
      </c>
    </row>
    <row r="1833" spans="1:12">
      <c r="A1833" s="180">
        <v>2008</v>
      </c>
      <c r="B1833" s="180" t="s">
        <v>179</v>
      </c>
      <c r="C1833" s="180" t="s">
        <v>34</v>
      </c>
      <c r="D1833" s="180" t="s">
        <v>177</v>
      </c>
      <c r="E1833" s="180">
        <v>50</v>
      </c>
      <c r="F1833" s="180">
        <v>31797</v>
      </c>
      <c r="G1833" s="180">
        <v>2824</v>
      </c>
      <c r="H1833" s="180">
        <v>5926</v>
      </c>
      <c r="I1833" s="180">
        <v>4329929.57</v>
      </c>
      <c r="J1833" s="180">
        <v>1348668.95</v>
      </c>
      <c r="K1833" s="180">
        <v>832920.15</v>
      </c>
      <c r="L1833" s="180">
        <v>6836169.3899999997</v>
      </c>
    </row>
    <row r="1834" spans="1:12">
      <c r="A1834" s="180">
        <v>2008</v>
      </c>
      <c r="B1834" s="180" t="s">
        <v>179</v>
      </c>
      <c r="C1834" s="180" t="s">
        <v>34</v>
      </c>
      <c r="D1834" s="180" t="s">
        <v>177</v>
      </c>
      <c r="E1834" s="180">
        <v>55</v>
      </c>
      <c r="F1834" s="180">
        <v>31910</v>
      </c>
      <c r="G1834" s="180">
        <v>3041</v>
      </c>
      <c r="H1834" s="180">
        <v>7309</v>
      </c>
      <c r="I1834" s="180">
        <v>5030804.0199999996</v>
      </c>
      <c r="J1834" s="180">
        <v>1439546.65</v>
      </c>
      <c r="K1834" s="180">
        <v>1331304.1000000001</v>
      </c>
      <c r="L1834" s="180">
        <v>8145241.8700000001</v>
      </c>
    </row>
    <row r="1835" spans="1:12">
      <c r="A1835" s="180">
        <v>2008</v>
      </c>
      <c r="B1835" s="180" t="s">
        <v>179</v>
      </c>
      <c r="C1835" s="180" t="s">
        <v>34</v>
      </c>
      <c r="D1835" s="180" t="s">
        <v>177</v>
      </c>
      <c r="E1835" s="180">
        <v>60</v>
      </c>
      <c r="F1835" s="180">
        <v>28282</v>
      </c>
      <c r="G1835" s="180">
        <v>3189</v>
      </c>
      <c r="H1835" s="180">
        <v>7569</v>
      </c>
      <c r="I1835" s="180">
        <v>5139360.99</v>
      </c>
      <c r="J1835" s="180">
        <v>1576457.22</v>
      </c>
      <c r="K1835" s="180">
        <v>1175959.05</v>
      </c>
      <c r="L1835" s="180">
        <v>8204322.8300000001</v>
      </c>
    </row>
    <row r="1836" spans="1:12">
      <c r="A1836" s="180">
        <v>2008</v>
      </c>
      <c r="B1836" s="180" t="s">
        <v>179</v>
      </c>
      <c r="C1836" s="180" t="s">
        <v>34</v>
      </c>
      <c r="D1836" s="180" t="s">
        <v>177</v>
      </c>
      <c r="E1836" s="180">
        <v>65</v>
      </c>
      <c r="F1836" s="180">
        <v>18990</v>
      </c>
      <c r="G1836" s="180">
        <v>3003</v>
      </c>
      <c r="H1836" s="180">
        <v>7394</v>
      </c>
      <c r="I1836" s="180">
        <v>5005831.96</v>
      </c>
      <c r="J1836" s="180">
        <v>1426098.16</v>
      </c>
      <c r="K1836" s="180">
        <v>1371689.81</v>
      </c>
      <c r="L1836" s="180">
        <v>8025748.7400000002</v>
      </c>
    </row>
    <row r="1837" spans="1:12">
      <c r="A1837" s="180">
        <v>2008</v>
      </c>
      <c r="B1837" s="180" t="s">
        <v>179</v>
      </c>
      <c r="C1837" s="180" t="s">
        <v>34</v>
      </c>
      <c r="D1837" s="180" t="s">
        <v>177</v>
      </c>
      <c r="E1837" s="180">
        <v>70</v>
      </c>
      <c r="F1837" s="180">
        <v>14329</v>
      </c>
      <c r="G1837" s="180">
        <v>2882</v>
      </c>
      <c r="H1837" s="180">
        <v>8070</v>
      </c>
      <c r="I1837" s="180">
        <v>5075314.76</v>
      </c>
      <c r="J1837" s="180">
        <v>1306935.3400000001</v>
      </c>
      <c r="K1837" s="180">
        <v>1379342.77</v>
      </c>
      <c r="L1837" s="180">
        <v>7893308.8799999999</v>
      </c>
    </row>
    <row r="1838" spans="1:12">
      <c r="A1838" s="180">
        <v>2008</v>
      </c>
      <c r="B1838" s="180" t="s">
        <v>179</v>
      </c>
      <c r="C1838" s="180" t="s">
        <v>34</v>
      </c>
      <c r="D1838" s="180" t="s">
        <v>177</v>
      </c>
      <c r="E1838" s="180">
        <v>75</v>
      </c>
      <c r="F1838" s="180">
        <v>12231</v>
      </c>
      <c r="G1838" s="180">
        <v>2585</v>
      </c>
      <c r="H1838" s="180">
        <v>9547</v>
      </c>
      <c r="I1838" s="180">
        <v>5675713.4400000004</v>
      </c>
      <c r="J1838" s="180">
        <v>1390390.42</v>
      </c>
      <c r="K1838" s="180">
        <v>1365133.8</v>
      </c>
      <c r="L1838" s="180">
        <v>8558302.0700000003</v>
      </c>
    </row>
    <row r="1839" spans="1:12">
      <c r="A1839" s="180">
        <v>2008</v>
      </c>
      <c r="B1839" s="180" t="s">
        <v>179</v>
      </c>
      <c r="C1839" s="180" t="s">
        <v>34</v>
      </c>
      <c r="D1839" s="180" t="s">
        <v>177</v>
      </c>
      <c r="E1839" s="180">
        <v>80</v>
      </c>
      <c r="F1839" s="180">
        <v>10179</v>
      </c>
      <c r="G1839" s="180">
        <v>2241</v>
      </c>
      <c r="H1839" s="180">
        <v>11384</v>
      </c>
      <c r="I1839" s="180">
        <v>6258552.6900000004</v>
      </c>
      <c r="J1839" s="180">
        <v>1276412.43</v>
      </c>
      <c r="K1839" s="180">
        <v>1268753.1599999999</v>
      </c>
      <c r="L1839" s="180">
        <v>8956827.8900000006</v>
      </c>
    </row>
    <row r="1840" spans="1:12">
      <c r="A1840" s="180">
        <v>2008</v>
      </c>
      <c r="B1840" s="180" t="s">
        <v>179</v>
      </c>
      <c r="C1840" s="180" t="s">
        <v>34</v>
      </c>
      <c r="D1840" s="180" t="s">
        <v>177</v>
      </c>
      <c r="E1840" s="180">
        <v>85</v>
      </c>
      <c r="F1840" s="180">
        <v>6105</v>
      </c>
      <c r="G1840" s="180">
        <v>1309</v>
      </c>
      <c r="H1840" s="180">
        <v>9905</v>
      </c>
      <c r="I1840" s="180">
        <v>4012694.85</v>
      </c>
      <c r="J1840" s="180">
        <v>697793.11</v>
      </c>
      <c r="K1840" s="180">
        <v>557459.62</v>
      </c>
      <c r="L1840" s="180">
        <v>5449711.6799999997</v>
      </c>
    </row>
    <row r="1841" spans="1:12">
      <c r="A1841" s="180">
        <v>2008</v>
      </c>
      <c r="B1841" s="180" t="s">
        <v>179</v>
      </c>
      <c r="C1841" s="180" t="s">
        <v>34</v>
      </c>
      <c r="D1841" s="180" t="s">
        <v>177</v>
      </c>
      <c r="E1841" s="180">
        <v>90</v>
      </c>
      <c r="F1841" s="180">
        <v>2435</v>
      </c>
      <c r="G1841" s="180">
        <v>485</v>
      </c>
      <c r="H1841" s="180">
        <v>4921</v>
      </c>
      <c r="I1841" s="180">
        <v>1694118.02</v>
      </c>
      <c r="J1841" s="180">
        <v>253124.7</v>
      </c>
      <c r="K1841" s="180">
        <v>134508.65</v>
      </c>
      <c r="L1841" s="180">
        <v>2157886.62</v>
      </c>
    </row>
    <row r="1842" spans="1:12">
      <c r="A1842" s="180">
        <v>2008</v>
      </c>
      <c r="B1842" s="180" t="s">
        <v>179</v>
      </c>
      <c r="C1842" s="180" t="s">
        <v>34</v>
      </c>
      <c r="D1842" s="180" t="s">
        <v>177</v>
      </c>
      <c r="E1842" s="180">
        <v>95</v>
      </c>
      <c r="F1842" s="180">
        <v>733</v>
      </c>
      <c r="G1842" s="180">
        <v>150</v>
      </c>
      <c r="H1842" s="180">
        <v>2038</v>
      </c>
      <c r="I1842" s="180">
        <v>484711.6</v>
      </c>
      <c r="J1842" s="180">
        <v>56896.36</v>
      </c>
      <c r="K1842" s="180">
        <v>11273</v>
      </c>
      <c r="L1842" s="180">
        <v>596835.05000000005</v>
      </c>
    </row>
    <row r="1843" spans="1:12">
      <c r="A1843" s="180">
        <v>2008</v>
      </c>
      <c r="B1843" s="180" t="s">
        <v>179</v>
      </c>
      <c r="C1843" s="180" t="s">
        <v>35</v>
      </c>
      <c r="D1843" s="180" t="s">
        <v>176</v>
      </c>
      <c r="E1843" s="180">
        <v>0</v>
      </c>
      <c r="F1843" s="180">
        <v>33984</v>
      </c>
      <c r="G1843" s="180">
        <v>1545</v>
      </c>
      <c r="H1843" s="180">
        <v>4205</v>
      </c>
      <c r="I1843" s="180">
        <v>2257037.2000000002</v>
      </c>
      <c r="J1843" s="180">
        <v>352876.03</v>
      </c>
      <c r="K1843" s="180">
        <v>25821.4</v>
      </c>
      <c r="L1843" s="180">
        <v>2922369.55</v>
      </c>
    </row>
    <row r="1844" spans="1:12">
      <c r="A1844" s="180">
        <v>2008</v>
      </c>
      <c r="B1844" s="180" t="s">
        <v>179</v>
      </c>
      <c r="C1844" s="180" t="s">
        <v>35</v>
      </c>
      <c r="D1844" s="180" t="s">
        <v>176</v>
      </c>
      <c r="E1844" s="180">
        <v>5</v>
      </c>
      <c r="F1844" s="180">
        <v>33684</v>
      </c>
      <c r="G1844" s="180">
        <v>570</v>
      </c>
      <c r="H1844" s="180">
        <v>759</v>
      </c>
      <c r="I1844" s="180">
        <v>593479.1</v>
      </c>
      <c r="J1844" s="180">
        <v>161074.59</v>
      </c>
      <c r="K1844" s="180">
        <v>36943.589999999997</v>
      </c>
      <c r="L1844" s="180">
        <v>883187.67</v>
      </c>
    </row>
    <row r="1845" spans="1:12">
      <c r="A1845" s="180">
        <v>2008</v>
      </c>
      <c r="B1845" s="180" t="s">
        <v>179</v>
      </c>
      <c r="C1845" s="180" t="s">
        <v>35</v>
      </c>
      <c r="D1845" s="180" t="s">
        <v>176</v>
      </c>
      <c r="E1845" s="180">
        <v>10</v>
      </c>
      <c r="F1845" s="180">
        <v>36407</v>
      </c>
      <c r="G1845" s="180">
        <v>462</v>
      </c>
      <c r="H1845" s="180">
        <v>726</v>
      </c>
      <c r="I1845" s="180">
        <v>515266.95</v>
      </c>
      <c r="J1845" s="180">
        <v>118704.83</v>
      </c>
      <c r="K1845" s="180">
        <v>105119.45</v>
      </c>
      <c r="L1845" s="180">
        <v>792605.52</v>
      </c>
    </row>
    <row r="1846" spans="1:12">
      <c r="A1846" s="180">
        <v>2008</v>
      </c>
      <c r="B1846" s="180" t="s">
        <v>179</v>
      </c>
      <c r="C1846" s="180" t="s">
        <v>35</v>
      </c>
      <c r="D1846" s="180" t="s">
        <v>176</v>
      </c>
      <c r="E1846" s="180">
        <v>15</v>
      </c>
      <c r="F1846" s="180">
        <v>38526</v>
      </c>
      <c r="G1846" s="180">
        <v>877</v>
      </c>
      <c r="H1846" s="180">
        <v>1392</v>
      </c>
      <c r="I1846" s="180">
        <v>1274915.25</v>
      </c>
      <c r="J1846" s="180">
        <v>265925.45</v>
      </c>
      <c r="K1846" s="180">
        <v>231394.55</v>
      </c>
      <c r="L1846" s="180">
        <v>1964425.26</v>
      </c>
    </row>
    <row r="1847" spans="1:12">
      <c r="A1847" s="180">
        <v>2008</v>
      </c>
      <c r="B1847" s="180" t="s">
        <v>179</v>
      </c>
      <c r="C1847" s="180" t="s">
        <v>35</v>
      </c>
      <c r="D1847" s="180" t="s">
        <v>176</v>
      </c>
      <c r="E1847" s="180">
        <v>20</v>
      </c>
      <c r="F1847" s="180">
        <v>31095</v>
      </c>
      <c r="G1847" s="180">
        <v>905</v>
      </c>
      <c r="H1847" s="180">
        <v>1564</v>
      </c>
      <c r="I1847" s="180">
        <v>1334278.6000000001</v>
      </c>
      <c r="J1847" s="180">
        <v>286978.15999999997</v>
      </c>
      <c r="K1847" s="180">
        <v>261385.56</v>
      </c>
      <c r="L1847" s="180">
        <v>2101783.41</v>
      </c>
    </row>
    <row r="1848" spans="1:12">
      <c r="A1848" s="180">
        <v>2008</v>
      </c>
      <c r="B1848" s="180" t="s">
        <v>179</v>
      </c>
      <c r="C1848" s="180" t="s">
        <v>35</v>
      </c>
      <c r="D1848" s="180" t="s">
        <v>176</v>
      </c>
      <c r="E1848" s="180">
        <v>25</v>
      </c>
      <c r="F1848" s="180">
        <v>30310</v>
      </c>
      <c r="G1848" s="180">
        <v>834</v>
      </c>
      <c r="H1848" s="180">
        <v>1577</v>
      </c>
      <c r="I1848" s="180">
        <v>1290545.1399999999</v>
      </c>
      <c r="J1848" s="180">
        <v>300617.82</v>
      </c>
      <c r="K1848" s="180">
        <v>236598.86</v>
      </c>
      <c r="L1848" s="180">
        <v>2071896.28</v>
      </c>
    </row>
    <row r="1849" spans="1:12">
      <c r="A1849" s="180">
        <v>2008</v>
      </c>
      <c r="B1849" s="180" t="s">
        <v>179</v>
      </c>
      <c r="C1849" s="180" t="s">
        <v>35</v>
      </c>
      <c r="D1849" s="180" t="s">
        <v>176</v>
      </c>
      <c r="E1849" s="180">
        <v>30</v>
      </c>
      <c r="F1849" s="180">
        <v>35632</v>
      </c>
      <c r="G1849" s="180">
        <v>988</v>
      </c>
      <c r="H1849" s="180">
        <v>1832</v>
      </c>
      <c r="I1849" s="180">
        <v>1434776.9</v>
      </c>
      <c r="J1849" s="180">
        <v>354854.5</v>
      </c>
      <c r="K1849" s="180">
        <v>209405.14</v>
      </c>
      <c r="L1849" s="180">
        <v>2267863.98</v>
      </c>
    </row>
    <row r="1850" spans="1:12">
      <c r="A1850" s="180">
        <v>2008</v>
      </c>
      <c r="B1850" s="180" t="s">
        <v>179</v>
      </c>
      <c r="C1850" s="180" t="s">
        <v>35</v>
      </c>
      <c r="D1850" s="180" t="s">
        <v>176</v>
      </c>
      <c r="E1850" s="180">
        <v>35</v>
      </c>
      <c r="F1850" s="180">
        <v>40853</v>
      </c>
      <c r="G1850" s="180">
        <v>1292</v>
      </c>
      <c r="H1850" s="180">
        <v>2276</v>
      </c>
      <c r="I1850" s="180">
        <v>1891144.89</v>
      </c>
      <c r="J1850" s="180">
        <v>458333.29</v>
      </c>
      <c r="K1850" s="180">
        <v>322063.03999999998</v>
      </c>
      <c r="L1850" s="180">
        <v>2995017.34</v>
      </c>
    </row>
    <row r="1851" spans="1:12">
      <c r="A1851" s="180">
        <v>2008</v>
      </c>
      <c r="B1851" s="180" t="s">
        <v>179</v>
      </c>
      <c r="C1851" s="180" t="s">
        <v>35</v>
      </c>
      <c r="D1851" s="180" t="s">
        <v>176</v>
      </c>
      <c r="E1851" s="180">
        <v>40</v>
      </c>
      <c r="F1851" s="180">
        <v>40367</v>
      </c>
      <c r="G1851" s="180">
        <v>1464</v>
      </c>
      <c r="H1851" s="180">
        <v>2425</v>
      </c>
      <c r="I1851" s="180">
        <v>2253252.75</v>
      </c>
      <c r="J1851" s="180">
        <v>609334.73</v>
      </c>
      <c r="K1851" s="180">
        <v>408708.79</v>
      </c>
      <c r="L1851" s="180">
        <v>3662566.53</v>
      </c>
    </row>
    <row r="1852" spans="1:12">
      <c r="A1852" s="180">
        <v>2008</v>
      </c>
      <c r="B1852" s="180" t="s">
        <v>179</v>
      </c>
      <c r="C1852" s="180" t="s">
        <v>35</v>
      </c>
      <c r="D1852" s="180" t="s">
        <v>176</v>
      </c>
      <c r="E1852" s="180">
        <v>45</v>
      </c>
      <c r="F1852" s="180">
        <v>44315</v>
      </c>
      <c r="G1852" s="180">
        <v>1963</v>
      </c>
      <c r="H1852" s="180">
        <v>3535</v>
      </c>
      <c r="I1852" s="180">
        <v>3023992.95</v>
      </c>
      <c r="J1852" s="180">
        <v>814670.59</v>
      </c>
      <c r="K1852" s="180">
        <v>513720.87</v>
      </c>
      <c r="L1852" s="180">
        <v>4869638.91</v>
      </c>
    </row>
    <row r="1853" spans="1:12">
      <c r="A1853" s="180">
        <v>2008</v>
      </c>
      <c r="B1853" s="180" t="s">
        <v>179</v>
      </c>
      <c r="C1853" s="180" t="s">
        <v>35</v>
      </c>
      <c r="D1853" s="180" t="s">
        <v>176</v>
      </c>
      <c r="E1853" s="180">
        <v>50</v>
      </c>
      <c r="F1853" s="180">
        <v>42907</v>
      </c>
      <c r="G1853" s="180">
        <v>2670</v>
      </c>
      <c r="H1853" s="180">
        <v>5203</v>
      </c>
      <c r="I1853" s="180">
        <v>4497541.38</v>
      </c>
      <c r="J1853" s="180">
        <v>1160931.28</v>
      </c>
      <c r="K1853" s="180">
        <v>890730.19</v>
      </c>
      <c r="L1853" s="180">
        <v>7204265.0300000003</v>
      </c>
    </row>
    <row r="1854" spans="1:12">
      <c r="A1854" s="180">
        <v>2008</v>
      </c>
      <c r="B1854" s="180" t="s">
        <v>179</v>
      </c>
      <c r="C1854" s="180" t="s">
        <v>35</v>
      </c>
      <c r="D1854" s="180" t="s">
        <v>176</v>
      </c>
      <c r="E1854" s="180">
        <v>55</v>
      </c>
      <c r="F1854" s="180">
        <v>40835</v>
      </c>
      <c r="G1854" s="180">
        <v>3258</v>
      </c>
      <c r="H1854" s="180">
        <v>6377</v>
      </c>
      <c r="I1854" s="180">
        <v>6214094.3799999999</v>
      </c>
      <c r="J1854" s="180">
        <v>1589659.61</v>
      </c>
      <c r="K1854" s="180">
        <v>1586784.77</v>
      </c>
      <c r="L1854" s="180">
        <v>10185877.300000001</v>
      </c>
    </row>
    <row r="1855" spans="1:12">
      <c r="A1855" s="180">
        <v>2008</v>
      </c>
      <c r="B1855" s="180" t="s">
        <v>179</v>
      </c>
      <c r="C1855" s="180" t="s">
        <v>35</v>
      </c>
      <c r="D1855" s="180" t="s">
        <v>176</v>
      </c>
      <c r="E1855" s="180">
        <v>60</v>
      </c>
      <c r="F1855" s="180">
        <v>34832</v>
      </c>
      <c r="G1855" s="180">
        <v>3715</v>
      </c>
      <c r="H1855" s="180">
        <v>7724</v>
      </c>
      <c r="I1855" s="180">
        <v>7255483.9100000001</v>
      </c>
      <c r="J1855" s="180">
        <v>1852337.43</v>
      </c>
      <c r="K1855" s="180">
        <v>1948376.17</v>
      </c>
      <c r="L1855" s="180">
        <v>11905203.57</v>
      </c>
    </row>
    <row r="1856" spans="1:12">
      <c r="A1856" s="180">
        <v>2008</v>
      </c>
      <c r="B1856" s="180" t="s">
        <v>179</v>
      </c>
      <c r="C1856" s="180" t="s">
        <v>35</v>
      </c>
      <c r="D1856" s="180" t="s">
        <v>176</v>
      </c>
      <c r="E1856" s="180">
        <v>65</v>
      </c>
      <c r="F1856" s="180">
        <v>23315</v>
      </c>
      <c r="G1856" s="180">
        <v>3400</v>
      </c>
      <c r="H1856" s="180">
        <v>8615</v>
      </c>
      <c r="I1856" s="180">
        <v>7590750.5599999996</v>
      </c>
      <c r="J1856" s="180">
        <v>1812255.36</v>
      </c>
      <c r="K1856" s="180">
        <v>2070967.3</v>
      </c>
      <c r="L1856" s="180">
        <v>12739023.92</v>
      </c>
    </row>
    <row r="1857" spans="1:12">
      <c r="A1857" s="180">
        <v>2008</v>
      </c>
      <c r="B1857" s="180" t="s">
        <v>179</v>
      </c>
      <c r="C1857" s="180" t="s">
        <v>35</v>
      </c>
      <c r="D1857" s="180" t="s">
        <v>176</v>
      </c>
      <c r="E1857" s="180">
        <v>70</v>
      </c>
      <c r="F1857" s="180">
        <v>16210</v>
      </c>
      <c r="G1857" s="180">
        <v>2950</v>
      </c>
      <c r="H1857" s="180">
        <v>8284</v>
      </c>
      <c r="I1857" s="180">
        <v>6926281.3300000001</v>
      </c>
      <c r="J1857" s="180">
        <v>1595856.38</v>
      </c>
      <c r="K1857" s="180">
        <v>1995555.77</v>
      </c>
      <c r="L1857" s="180">
        <v>10994277.369999999</v>
      </c>
    </row>
    <row r="1858" spans="1:12">
      <c r="A1858" s="180">
        <v>2008</v>
      </c>
      <c r="B1858" s="180" t="s">
        <v>179</v>
      </c>
      <c r="C1858" s="180" t="s">
        <v>35</v>
      </c>
      <c r="D1858" s="180" t="s">
        <v>176</v>
      </c>
      <c r="E1858" s="180">
        <v>75</v>
      </c>
      <c r="F1858" s="180">
        <v>11486</v>
      </c>
      <c r="G1858" s="180">
        <v>2542</v>
      </c>
      <c r="H1858" s="180">
        <v>8982</v>
      </c>
      <c r="I1858" s="180">
        <v>6673423.1699999999</v>
      </c>
      <c r="J1858" s="180">
        <v>1497028.53</v>
      </c>
      <c r="K1858" s="180">
        <v>1804279.3</v>
      </c>
      <c r="L1858" s="180">
        <v>10383306.58</v>
      </c>
    </row>
    <row r="1859" spans="1:12">
      <c r="A1859" s="180">
        <v>2008</v>
      </c>
      <c r="B1859" s="180" t="s">
        <v>179</v>
      </c>
      <c r="C1859" s="180" t="s">
        <v>35</v>
      </c>
      <c r="D1859" s="180" t="s">
        <v>176</v>
      </c>
      <c r="E1859" s="180">
        <v>80</v>
      </c>
      <c r="F1859" s="180">
        <v>6843</v>
      </c>
      <c r="G1859" s="180">
        <v>1644</v>
      </c>
      <c r="H1859" s="180">
        <v>5893</v>
      </c>
      <c r="I1859" s="180">
        <v>4347716.5599999996</v>
      </c>
      <c r="J1859" s="180">
        <v>903379.69</v>
      </c>
      <c r="K1859" s="180">
        <v>938785.4</v>
      </c>
      <c r="L1859" s="180">
        <v>6414361.5800000001</v>
      </c>
    </row>
    <row r="1860" spans="1:12">
      <c r="A1860" s="180">
        <v>2008</v>
      </c>
      <c r="B1860" s="180" t="s">
        <v>179</v>
      </c>
      <c r="C1860" s="180" t="s">
        <v>35</v>
      </c>
      <c r="D1860" s="180" t="s">
        <v>176</v>
      </c>
      <c r="E1860" s="180">
        <v>85</v>
      </c>
      <c r="F1860" s="180">
        <v>2237</v>
      </c>
      <c r="G1860" s="180">
        <v>436</v>
      </c>
      <c r="H1860" s="180">
        <v>2812</v>
      </c>
      <c r="I1860" s="180">
        <v>1575604</v>
      </c>
      <c r="J1860" s="180">
        <v>258026.04</v>
      </c>
      <c r="K1860" s="180">
        <v>237541</v>
      </c>
      <c r="L1860" s="180">
        <v>2138480.15</v>
      </c>
    </row>
    <row r="1861" spans="1:12">
      <c r="A1861" s="180">
        <v>2008</v>
      </c>
      <c r="B1861" s="180" t="s">
        <v>179</v>
      </c>
      <c r="C1861" s="180" t="s">
        <v>35</v>
      </c>
      <c r="D1861" s="180" t="s">
        <v>176</v>
      </c>
      <c r="E1861" s="180">
        <v>90</v>
      </c>
      <c r="F1861" s="180">
        <v>687</v>
      </c>
      <c r="G1861" s="180">
        <v>132</v>
      </c>
      <c r="H1861" s="180">
        <v>1140</v>
      </c>
      <c r="I1861" s="180">
        <v>609467</v>
      </c>
      <c r="J1861" s="180">
        <v>74498.25</v>
      </c>
      <c r="K1861" s="180">
        <v>78575.05</v>
      </c>
      <c r="L1861" s="180">
        <v>787626.17</v>
      </c>
    </row>
    <row r="1862" spans="1:12">
      <c r="A1862" s="180">
        <v>2008</v>
      </c>
      <c r="B1862" s="180" t="s">
        <v>179</v>
      </c>
      <c r="C1862" s="180" t="s">
        <v>35</v>
      </c>
      <c r="D1862" s="180" t="s">
        <v>176</v>
      </c>
      <c r="E1862" s="180">
        <v>95</v>
      </c>
      <c r="F1862" s="180">
        <v>145</v>
      </c>
      <c r="G1862" s="180">
        <v>32</v>
      </c>
      <c r="H1862" s="180">
        <v>309</v>
      </c>
      <c r="I1862" s="180">
        <v>114785</v>
      </c>
      <c r="J1862" s="180">
        <v>8751.5</v>
      </c>
      <c r="K1862" s="180">
        <v>12534</v>
      </c>
      <c r="L1862" s="180">
        <v>148672.29999999999</v>
      </c>
    </row>
    <row r="1863" spans="1:12">
      <c r="A1863" s="180">
        <v>2008</v>
      </c>
      <c r="B1863" s="180" t="s">
        <v>179</v>
      </c>
      <c r="C1863" s="180" t="s">
        <v>35</v>
      </c>
      <c r="D1863" s="180" t="s">
        <v>177</v>
      </c>
      <c r="E1863" s="180">
        <v>0</v>
      </c>
      <c r="F1863" s="180">
        <v>32241</v>
      </c>
      <c r="G1863" s="180">
        <v>970</v>
      </c>
      <c r="H1863" s="180">
        <v>2895</v>
      </c>
      <c r="I1863" s="180">
        <v>1489075.06</v>
      </c>
      <c r="J1863" s="180">
        <v>212276.23</v>
      </c>
      <c r="K1863" s="180">
        <v>52458.7</v>
      </c>
      <c r="L1863" s="180">
        <v>1979022.47</v>
      </c>
    </row>
    <row r="1864" spans="1:12">
      <c r="A1864" s="180">
        <v>2008</v>
      </c>
      <c r="B1864" s="180" t="s">
        <v>179</v>
      </c>
      <c r="C1864" s="180" t="s">
        <v>35</v>
      </c>
      <c r="D1864" s="180" t="s">
        <v>177</v>
      </c>
      <c r="E1864" s="180">
        <v>5</v>
      </c>
      <c r="F1864" s="180">
        <v>31974</v>
      </c>
      <c r="G1864" s="180">
        <v>440</v>
      </c>
      <c r="H1864" s="180">
        <v>627</v>
      </c>
      <c r="I1864" s="180">
        <v>453347.4</v>
      </c>
      <c r="J1864" s="180">
        <v>112895.9</v>
      </c>
      <c r="K1864" s="180">
        <v>53863.57</v>
      </c>
      <c r="L1864" s="180">
        <v>683819.16</v>
      </c>
    </row>
    <row r="1865" spans="1:12">
      <c r="A1865" s="180">
        <v>2008</v>
      </c>
      <c r="B1865" s="180" t="s">
        <v>179</v>
      </c>
      <c r="C1865" s="180" t="s">
        <v>35</v>
      </c>
      <c r="D1865" s="180" t="s">
        <v>177</v>
      </c>
      <c r="E1865" s="180">
        <v>10</v>
      </c>
      <c r="F1865" s="180">
        <v>34269</v>
      </c>
      <c r="G1865" s="180">
        <v>404</v>
      </c>
      <c r="H1865" s="180">
        <v>614</v>
      </c>
      <c r="I1865" s="180">
        <v>467799.3</v>
      </c>
      <c r="J1865" s="180">
        <v>105710.56</v>
      </c>
      <c r="K1865" s="180">
        <v>70874.34</v>
      </c>
      <c r="L1865" s="180">
        <v>730610.79</v>
      </c>
    </row>
    <row r="1866" spans="1:12">
      <c r="A1866" s="180">
        <v>2008</v>
      </c>
      <c r="B1866" s="180" t="s">
        <v>179</v>
      </c>
      <c r="C1866" s="180" t="s">
        <v>35</v>
      </c>
      <c r="D1866" s="180" t="s">
        <v>177</v>
      </c>
      <c r="E1866" s="180">
        <v>15</v>
      </c>
      <c r="F1866" s="180">
        <v>36682</v>
      </c>
      <c r="G1866" s="180">
        <v>1227</v>
      </c>
      <c r="H1866" s="180">
        <v>2329</v>
      </c>
      <c r="I1866" s="180">
        <v>1830288.1</v>
      </c>
      <c r="J1866" s="180">
        <v>334074.82</v>
      </c>
      <c r="K1866" s="180">
        <v>124140.24</v>
      </c>
      <c r="L1866" s="180">
        <v>2660940.7999999998</v>
      </c>
    </row>
    <row r="1867" spans="1:12">
      <c r="A1867" s="180">
        <v>2008</v>
      </c>
      <c r="B1867" s="180" t="s">
        <v>179</v>
      </c>
      <c r="C1867" s="180" t="s">
        <v>35</v>
      </c>
      <c r="D1867" s="180" t="s">
        <v>177</v>
      </c>
      <c r="E1867" s="180">
        <v>20</v>
      </c>
      <c r="F1867" s="180">
        <v>32977</v>
      </c>
      <c r="G1867" s="180">
        <v>1439</v>
      </c>
      <c r="H1867" s="180">
        <v>3083</v>
      </c>
      <c r="I1867" s="180">
        <v>2514386.4500000002</v>
      </c>
      <c r="J1867" s="180">
        <v>529274.55000000005</v>
      </c>
      <c r="K1867" s="180">
        <v>262382.34999999998</v>
      </c>
      <c r="L1867" s="180">
        <v>3715994.44</v>
      </c>
    </row>
    <row r="1868" spans="1:12">
      <c r="A1868" s="180">
        <v>2008</v>
      </c>
      <c r="B1868" s="180" t="s">
        <v>179</v>
      </c>
      <c r="C1868" s="180" t="s">
        <v>35</v>
      </c>
      <c r="D1868" s="180" t="s">
        <v>177</v>
      </c>
      <c r="E1868" s="180">
        <v>25</v>
      </c>
      <c r="F1868" s="180">
        <v>33962</v>
      </c>
      <c r="G1868" s="180">
        <v>1928</v>
      </c>
      <c r="H1868" s="180">
        <v>5492</v>
      </c>
      <c r="I1868" s="180">
        <v>4594745.76</v>
      </c>
      <c r="J1868" s="180">
        <v>1247150.19</v>
      </c>
      <c r="K1868" s="180">
        <v>229340.55</v>
      </c>
      <c r="L1868" s="180">
        <v>6808531.9900000002</v>
      </c>
    </row>
    <row r="1869" spans="1:12">
      <c r="A1869" s="180">
        <v>2008</v>
      </c>
      <c r="B1869" s="180" t="s">
        <v>179</v>
      </c>
      <c r="C1869" s="180" t="s">
        <v>35</v>
      </c>
      <c r="D1869" s="180" t="s">
        <v>177</v>
      </c>
      <c r="E1869" s="180">
        <v>30</v>
      </c>
      <c r="F1869" s="180">
        <v>37929</v>
      </c>
      <c r="G1869" s="180">
        <v>3123</v>
      </c>
      <c r="H1869" s="180">
        <v>9190</v>
      </c>
      <c r="I1869" s="180">
        <v>7853002.5199999996</v>
      </c>
      <c r="J1869" s="180">
        <v>2113883.9500000002</v>
      </c>
      <c r="K1869" s="180">
        <v>459142.22</v>
      </c>
      <c r="L1869" s="180">
        <v>11437607.43</v>
      </c>
    </row>
    <row r="1870" spans="1:12">
      <c r="A1870" s="180">
        <v>2008</v>
      </c>
      <c r="B1870" s="180" t="s">
        <v>179</v>
      </c>
      <c r="C1870" s="180" t="s">
        <v>35</v>
      </c>
      <c r="D1870" s="180" t="s">
        <v>177</v>
      </c>
      <c r="E1870" s="180">
        <v>35</v>
      </c>
      <c r="F1870" s="180">
        <v>43404</v>
      </c>
      <c r="G1870" s="180">
        <v>3200</v>
      </c>
      <c r="H1870" s="180">
        <v>8732</v>
      </c>
      <c r="I1870" s="180">
        <v>7530227.3300000001</v>
      </c>
      <c r="J1870" s="180">
        <v>1859186.28</v>
      </c>
      <c r="K1870" s="180">
        <v>761812.23</v>
      </c>
      <c r="L1870" s="180">
        <v>11384034.210000001</v>
      </c>
    </row>
    <row r="1871" spans="1:12">
      <c r="A1871" s="180">
        <v>2008</v>
      </c>
      <c r="B1871" s="180" t="s">
        <v>179</v>
      </c>
      <c r="C1871" s="180" t="s">
        <v>35</v>
      </c>
      <c r="D1871" s="180" t="s">
        <v>177</v>
      </c>
      <c r="E1871" s="180">
        <v>40</v>
      </c>
      <c r="F1871" s="180">
        <v>42739</v>
      </c>
      <c r="G1871" s="180">
        <v>2832</v>
      </c>
      <c r="H1871" s="180">
        <v>6333</v>
      </c>
      <c r="I1871" s="180">
        <v>5355102.92</v>
      </c>
      <c r="J1871" s="180">
        <v>1216650.28</v>
      </c>
      <c r="K1871" s="180">
        <v>583702.37</v>
      </c>
      <c r="L1871" s="180">
        <v>8151327.5</v>
      </c>
    </row>
    <row r="1872" spans="1:12">
      <c r="A1872" s="180">
        <v>2008</v>
      </c>
      <c r="B1872" s="180" t="s">
        <v>179</v>
      </c>
      <c r="C1872" s="180" t="s">
        <v>35</v>
      </c>
      <c r="D1872" s="180" t="s">
        <v>177</v>
      </c>
      <c r="E1872" s="180">
        <v>45</v>
      </c>
      <c r="F1872" s="180">
        <v>45871</v>
      </c>
      <c r="G1872" s="180">
        <v>3039</v>
      </c>
      <c r="H1872" s="180">
        <v>6528</v>
      </c>
      <c r="I1872" s="180">
        <v>5378440.5999999996</v>
      </c>
      <c r="J1872" s="180">
        <v>1219137.2</v>
      </c>
      <c r="K1872" s="180">
        <v>915811.97</v>
      </c>
      <c r="L1872" s="180">
        <v>8569419.0899999999</v>
      </c>
    </row>
    <row r="1873" spans="1:12">
      <c r="A1873" s="180">
        <v>2008</v>
      </c>
      <c r="B1873" s="180" t="s">
        <v>179</v>
      </c>
      <c r="C1873" s="180" t="s">
        <v>35</v>
      </c>
      <c r="D1873" s="180" t="s">
        <v>177</v>
      </c>
      <c r="E1873" s="180">
        <v>50</v>
      </c>
      <c r="F1873" s="180">
        <v>45334</v>
      </c>
      <c r="G1873" s="180">
        <v>3436</v>
      </c>
      <c r="H1873" s="180">
        <v>7308</v>
      </c>
      <c r="I1873" s="180">
        <v>6313718.04</v>
      </c>
      <c r="J1873" s="180">
        <v>1488791.33</v>
      </c>
      <c r="K1873" s="180">
        <v>1236755.71</v>
      </c>
      <c r="L1873" s="180">
        <v>10096756.109999999</v>
      </c>
    </row>
    <row r="1874" spans="1:12">
      <c r="A1874" s="180">
        <v>2008</v>
      </c>
      <c r="B1874" s="180" t="s">
        <v>179</v>
      </c>
      <c r="C1874" s="180" t="s">
        <v>35</v>
      </c>
      <c r="D1874" s="180" t="s">
        <v>177</v>
      </c>
      <c r="E1874" s="180">
        <v>55</v>
      </c>
      <c r="F1874" s="180">
        <v>41682</v>
      </c>
      <c r="G1874" s="180">
        <v>3800</v>
      </c>
      <c r="H1874" s="180">
        <v>8024</v>
      </c>
      <c r="I1874" s="180">
        <v>6787757.1799999997</v>
      </c>
      <c r="J1874" s="180">
        <v>1575623.98</v>
      </c>
      <c r="K1874" s="180">
        <v>1440101.61</v>
      </c>
      <c r="L1874" s="180">
        <v>11374719.58</v>
      </c>
    </row>
    <row r="1875" spans="1:12">
      <c r="A1875" s="180">
        <v>2008</v>
      </c>
      <c r="B1875" s="180" t="s">
        <v>179</v>
      </c>
      <c r="C1875" s="180" t="s">
        <v>35</v>
      </c>
      <c r="D1875" s="180" t="s">
        <v>177</v>
      </c>
      <c r="E1875" s="180">
        <v>60</v>
      </c>
      <c r="F1875" s="180">
        <v>34110</v>
      </c>
      <c r="G1875" s="180">
        <v>3631</v>
      </c>
      <c r="H1875" s="180">
        <v>8193</v>
      </c>
      <c r="I1875" s="180">
        <v>6988675.0499999998</v>
      </c>
      <c r="J1875" s="180">
        <v>1624728.19</v>
      </c>
      <c r="K1875" s="180">
        <v>1787302.59</v>
      </c>
      <c r="L1875" s="180">
        <v>11245047.42</v>
      </c>
    </row>
    <row r="1876" spans="1:12">
      <c r="A1876" s="180">
        <v>2008</v>
      </c>
      <c r="B1876" s="180" t="s">
        <v>179</v>
      </c>
      <c r="C1876" s="180" t="s">
        <v>35</v>
      </c>
      <c r="D1876" s="180" t="s">
        <v>177</v>
      </c>
      <c r="E1876" s="180">
        <v>65</v>
      </c>
      <c r="F1876" s="180">
        <v>22927</v>
      </c>
      <c r="G1876" s="180">
        <v>3014</v>
      </c>
      <c r="H1876" s="180">
        <v>8005</v>
      </c>
      <c r="I1876" s="180">
        <v>6404594.1699999999</v>
      </c>
      <c r="J1876" s="180">
        <v>1532153.79</v>
      </c>
      <c r="K1876" s="180">
        <v>1766655.38</v>
      </c>
      <c r="L1876" s="180">
        <v>10346926.710000001</v>
      </c>
    </row>
    <row r="1877" spans="1:12">
      <c r="A1877" s="180">
        <v>2008</v>
      </c>
      <c r="B1877" s="180" t="s">
        <v>179</v>
      </c>
      <c r="C1877" s="180" t="s">
        <v>35</v>
      </c>
      <c r="D1877" s="180" t="s">
        <v>177</v>
      </c>
      <c r="E1877" s="180">
        <v>70</v>
      </c>
      <c r="F1877" s="180">
        <v>16858</v>
      </c>
      <c r="G1877" s="180">
        <v>2643</v>
      </c>
      <c r="H1877" s="180">
        <v>7607</v>
      </c>
      <c r="I1877" s="180">
        <v>6365424.2999999998</v>
      </c>
      <c r="J1877" s="180">
        <v>1435643.68</v>
      </c>
      <c r="K1877" s="180">
        <v>1998925.61</v>
      </c>
      <c r="L1877" s="180">
        <v>10332080.58</v>
      </c>
    </row>
    <row r="1878" spans="1:12">
      <c r="A1878" s="180">
        <v>2008</v>
      </c>
      <c r="B1878" s="180" t="s">
        <v>179</v>
      </c>
      <c r="C1878" s="180" t="s">
        <v>35</v>
      </c>
      <c r="D1878" s="180" t="s">
        <v>177</v>
      </c>
      <c r="E1878" s="180">
        <v>75</v>
      </c>
      <c r="F1878" s="180">
        <v>12922</v>
      </c>
      <c r="G1878" s="180">
        <v>2238</v>
      </c>
      <c r="H1878" s="180">
        <v>9177</v>
      </c>
      <c r="I1878" s="180">
        <v>6400084.79</v>
      </c>
      <c r="J1878" s="180">
        <v>1336539.28</v>
      </c>
      <c r="K1878" s="180">
        <v>1573978.1</v>
      </c>
      <c r="L1878" s="180">
        <v>9641389.1099999994</v>
      </c>
    </row>
    <row r="1879" spans="1:12">
      <c r="A1879" s="180">
        <v>2008</v>
      </c>
      <c r="B1879" s="180" t="s">
        <v>179</v>
      </c>
      <c r="C1879" s="180" t="s">
        <v>35</v>
      </c>
      <c r="D1879" s="180" t="s">
        <v>177</v>
      </c>
      <c r="E1879" s="180">
        <v>80</v>
      </c>
      <c r="F1879" s="180">
        <v>9255</v>
      </c>
      <c r="G1879" s="180">
        <v>1585</v>
      </c>
      <c r="H1879" s="180">
        <v>9426</v>
      </c>
      <c r="I1879" s="180">
        <v>5722868.2800000003</v>
      </c>
      <c r="J1879" s="180">
        <v>992273.77</v>
      </c>
      <c r="K1879" s="180">
        <v>937398.93</v>
      </c>
      <c r="L1879" s="180">
        <v>7925630.46</v>
      </c>
    </row>
    <row r="1880" spans="1:12">
      <c r="A1880" s="180">
        <v>2008</v>
      </c>
      <c r="B1880" s="180" t="s">
        <v>179</v>
      </c>
      <c r="C1880" s="180" t="s">
        <v>35</v>
      </c>
      <c r="D1880" s="180" t="s">
        <v>177</v>
      </c>
      <c r="E1880" s="180">
        <v>85</v>
      </c>
      <c r="F1880" s="180">
        <v>5038</v>
      </c>
      <c r="G1880" s="180">
        <v>815</v>
      </c>
      <c r="H1880" s="180">
        <v>6458</v>
      </c>
      <c r="I1880" s="180">
        <v>3297372.75</v>
      </c>
      <c r="J1880" s="180">
        <v>459317.33</v>
      </c>
      <c r="K1880" s="180">
        <v>367753.16</v>
      </c>
      <c r="L1880" s="180">
        <v>4277703.87</v>
      </c>
    </row>
    <row r="1881" spans="1:12">
      <c r="A1881" s="180">
        <v>2008</v>
      </c>
      <c r="B1881" s="180" t="s">
        <v>179</v>
      </c>
      <c r="C1881" s="180" t="s">
        <v>35</v>
      </c>
      <c r="D1881" s="180" t="s">
        <v>177</v>
      </c>
      <c r="E1881" s="180">
        <v>90</v>
      </c>
      <c r="F1881" s="180">
        <v>1935</v>
      </c>
      <c r="G1881" s="180">
        <v>340</v>
      </c>
      <c r="H1881" s="180">
        <v>3843</v>
      </c>
      <c r="I1881" s="180">
        <v>1446094.4</v>
      </c>
      <c r="J1881" s="180">
        <v>157077.84</v>
      </c>
      <c r="K1881" s="180">
        <v>111079.4</v>
      </c>
      <c r="L1881" s="180">
        <v>1801563.31</v>
      </c>
    </row>
    <row r="1882" spans="1:12">
      <c r="A1882" s="180">
        <v>2008</v>
      </c>
      <c r="B1882" s="180" t="s">
        <v>179</v>
      </c>
      <c r="C1882" s="180" t="s">
        <v>35</v>
      </c>
      <c r="D1882" s="180" t="s">
        <v>177</v>
      </c>
      <c r="E1882" s="180">
        <v>95</v>
      </c>
      <c r="F1882" s="180">
        <v>603</v>
      </c>
      <c r="G1882" s="180">
        <v>77</v>
      </c>
      <c r="H1882" s="180">
        <v>1660</v>
      </c>
      <c r="I1882" s="180">
        <v>491572.3</v>
      </c>
      <c r="J1882" s="180">
        <v>33225.370000000003</v>
      </c>
      <c r="K1882" s="180">
        <v>1115</v>
      </c>
      <c r="L1882" s="180">
        <v>571625.64</v>
      </c>
    </row>
    <row r="1883" spans="1:12">
      <c r="A1883" s="180">
        <v>2008</v>
      </c>
      <c r="B1883" s="180" t="s">
        <v>179</v>
      </c>
      <c r="C1883" s="180" t="s">
        <v>36</v>
      </c>
      <c r="D1883" s="180" t="s">
        <v>176</v>
      </c>
      <c r="E1883" s="180">
        <v>0</v>
      </c>
      <c r="F1883" s="180">
        <v>5140</v>
      </c>
      <c r="G1883" s="180">
        <v>187</v>
      </c>
      <c r="H1883" s="180">
        <v>548</v>
      </c>
      <c r="I1883" s="180">
        <v>317678.57</v>
      </c>
      <c r="J1883" s="180">
        <v>43702.94</v>
      </c>
      <c r="K1883" s="180">
        <v>1244</v>
      </c>
      <c r="L1883" s="180">
        <v>394674.59</v>
      </c>
    </row>
    <row r="1884" spans="1:12">
      <c r="A1884" s="180">
        <v>2008</v>
      </c>
      <c r="B1884" s="180" t="s">
        <v>179</v>
      </c>
      <c r="C1884" s="180" t="s">
        <v>36</v>
      </c>
      <c r="D1884" s="180" t="s">
        <v>176</v>
      </c>
      <c r="E1884" s="180">
        <v>5</v>
      </c>
      <c r="F1884" s="180">
        <v>5740</v>
      </c>
      <c r="G1884" s="180">
        <v>79</v>
      </c>
      <c r="H1884" s="180">
        <v>85</v>
      </c>
      <c r="I1884" s="180">
        <v>69213.81</v>
      </c>
      <c r="J1884" s="180">
        <v>20217.45</v>
      </c>
      <c r="K1884" s="180">
        <v>25746</v>
      </c>
      <c r="L1884" s="180">
        <v>128991.41</v>
      </c>
    </row>
    <row r="1885" spans="1:12">
      <c r="A1885" s="180">
        <v>2008</v>
      </c>
      <c r="B1885" s="180" t="s">
        <v>179</v>
      </c>
      <c r="C1885" s="180" t="s">
        <v>36</v>
      </c>
      <c r="D1885" s="180" t="s">
        <v>176</v>
      </c>
      <c r="E1885" s="180">
        <v>10</v>
      </c>
      <c r="F1885" s="180">
        <v>6576</v>
      </c>
      <c r="G1885" s="180">
        <v>60</v>
      </c>
      <c r="H1885" s="180">
        <v>92</v>
      </c>
      <c r="I1885" s="180">
        <v>77582.38</v>
      </c>
      <c r="J1885" s="180">
        <v>22068.94</v>
      </c>
      <c r="K1885" s="180">
        <v>833.81</v>
      </c>
      <c r="L1885" s="180">
        <v>111546.03</v>
      </c>
    </row>
    <row r="1886" spans="1:12">
      <c r="A1886" s="180">
        <v>2008</v>
      </c>
      <c r="B1886" s="180" t="s">
        <v>179</v>
      </c>
      <c r="C1886" s="180" t="s">
        <v>36</v>
      </c>
      <c r="D1886" s="180" t="s">
        <v>176</v>
      </c>
      <c r="E1886" s="180">
        <v>15</v>
      </c>
      <c r="F1886" s="180">
        <v>7693</v>
      </c>
      <c r="G1886" s="180">
        <v>152</v>
      </c>
      <c r="H1886" s="180">
        <v>268</v>
      </c>
      <c r="I1886" s="180">
        <v>218541.73</v>
      </c>
      <c r="J1886" s="180">
        <v>57698.71</v>
      </c>
      <c r="K1886" s="180">
        <v>44504.95</v>
      </c>
      <c r="L1886" s="180">
        <v>362397.48</v>
      </c>
    </row>
    <row r="1887" spans="1:12">
      <c r="A1887" s="180">
        <v>2008</v>
      </c>
      <c r="B1887" s="180" t="s">
        <v>179</v>
      </c>
      <c r="C1887" s="180" t="s">
        <v>36</v>
      </c>
      <c r="D1887" s="180" t="s">
        <v>176</v>
      </c>
      <c r="E1887" s="180">
        <v>20</v>
      </c>
      <c r="F1887" s="180">
        <v>5754</v>
      </c>
      <c r="G1887" s="180">
        <v>134</v>
      </c>
      <c r="H1887" s="180">
        <v>241</v>
      </c>
      <c r="I1887" s="180">
        <v>204310.6</v>
      </c>
      <c r="J1887" s="180">
        <v>54265.31</v>
      </c>
      <c r="K1887" s="180">
        <v>50261.75</v>
      </c>
      <c r="L1887" s="180">
        <v>351336.15</v>
      </c>
    </row>
    <row r="1888" spans="1:12">
      <c r="A1888" s="180">
        <v>2008</v>
      </c>
      <c r="B1888" s="180" t="s">
        <v>179</v>
      </c>
      <c r="C1888" s="180" t="s">
        <v>36</v>
      </c>
      <c r="D1888" s="180" t="s">
        <v>176</v>
      </c>
      <c r="E1888" s="180">
        <v>25</v>
      </c>
      <c r="F1888" s="180">
        <v>3499</v>
      </c>
      <c r="G1888" s="180">
        <v>107</v>
      </c>
      <c r="H1888" s="180">
        <v>186</v>
      </c>
      <c r="I1888" s="180">
        <v>161512.68</v>
      </c>
      <c r="J1888" s="180">
        <v>35835.919999999998</v>
      </c>
      <c r="K1888" s="180">
        <v>71714.33</v>
      </c>
      <c r="L1888" s="180">
        <v>309642.71999999997</v>
      </c>
    </row>
    <row r="1889" spans="1:12">
      <c r="A1889" s="180">
        <v>2008</v>
      </c>
      <c r="B1889" s="180" t="s">
        <v>179</v>
      </c>
      <c r="C1889" s="180" t="s">
        <v>36</v>
      </c>
      <c r="D1889" s="180" t="s">
        <v>176</v>
      </c>
      <c r="E1889" s="180">
        <v>30</v>
      </c>
      <c r="F1889" s="180">
        <v>4621</v>
      </c>
      <c r="G1889" s="180">
        <v>187</v>
      </c>
      <c r="H1889" s="180">
        <v>314</v>
      </c>
      <c r="I1889" s="180">
        <v>211622.87</v>
      </c>
      <c r="J1889" s="180">
        <v>54840.3</v>
      </c>
      <c r="K1889" s="180">
        <v>20100</v>
      </c>
      <c r="L1889" s="180">
        <v>324935.81</v>
      </c>
    </row>
    <row r="1890" spans="1:12">
      <c r="A1890" s="180">
        <v>2008</v>
      </c>
      <c r="B1890" s="180" t="s">
        <v>179</v>
      </c>
      <c r="C1890" s="180" t="s">
        <v>36</v>
      </c>
      <c r="D1890" s="180" t="s">
        <v>176</v>
      </c>
      <c r="E1890" s="180">
        <v>35</v>
      </c>
      <c r="F1890" s="180">
        <v>6029</v>
      </c>
      <c r="G1890" s="180">
        <v>209</v>
      </c>
      <c r="H1890" s="180">
        <v>358</v>
      </c>
      <c r="I1890" s="180">
        <v>257124.47</v>
      </c>
      <c r="J1890" s="180">
        <v>90306.41</v>
      </c>
      <c r="K1890" s="180">
        <v>13289</v>
      </c>
      <c r="L1890" s="180">
        <v>436901.8</v>
      </c>
    </row>
    <row r="1891" spans="1:12">
      <c r="A1891" s="180">
        <v>2008</v>
      </c>
      <c r="B1891" s="180" t="s">
        <v>179</v>
      </c>
      <c r="C1891" s="180" t="s">
        <v>36</v>
      </c>
      <c r="D1891" s="180" t="s">
        <v>176</v>
      </c>
      <c r="E1891" s="180">
        <v>40</v>
      </c>
      <c r="F1891" s="180">
        <v>6617</v>
      </c>
      <c r="G1891" s="180">
        <v>276</v>
      </c>
      <c r="H1891" s="180">
        <v>507</v>
      </c>
      <c r="I1891" s="180">
        <v>401116.29</v>
      </c>
      <c r="J1891" s="180">
        <v>107190.77</v>
      </c>
      <c r="K1891" s="180">
        <v>60429.39</v>
      </c>
      <c r="L1891" s="180">
        <v>651506.11</v>
      </c>
    </row>
    <row r="1892" spans="1:12">
      <c r="A1892" s="180">
        <v>2008</v>
      </c>
      <c r="B1892" s="180" t="s">
        <v>179</v>
      </c>
      <c r="C1892" s="180" t="s">
        <v>36</v>
      </c>
      <c r="D1892" s="180" t="s">
        <v>176</v>
      </c>
      <c r="E1892" s="180">
        <v>45</v>
      </c>
      <c r="F1892" s="180">
        <v>8597</v>
      </c>
      <c r="G1892" s="180">
        <v>408</v>
      </c>
      <c r="H1892" s="180">
        <v>1064</v>
      </c>
      <c r="I1892" s="180">
        <v>672950.73</v>
      </c>
      <c r="J1892" s="180">
        <v>190425.48</v>
      </c>
      <c r="K1892" s="180">
        <v>163505</v>
      </c>
      <c r="L1892" s="180">
        <v>1150381.6100000001</v>
      </c>
    </row>
    <row r="1893" spans="1:12">
      <c r="A1893" s="180">
        <v>2008</v>
      </c>
      <c r="B1893" s="180" t="s">
        <v>179</v>
      </c>
      <c r="C1893" s="180" t="s">
        <v>36</v>
      </c>
      <c r="D1893" s="180" t="s">
        <v>176</v>
      </c>
      <c r="E1893" s="180">
        <v>50</v>
      </c>
      <c r="F1893" s="180">
        <v>9137</v>
      </c>
      <c r="G1893" s="180">
        <v>548</v>
      </c>
      <c r="H1893" s="180">
        <v>1108</v>
      </c>
      <c r="I1893" s="180">
        <v>929292.57</v>
      </c>
      <c r="J1893" s="180">
        <v>239228.66</v>
      </c>
      <c r="K1893" s="180">
        <v>367695.19</v>
      </c>
      <c r="L1893" s="180">
        <v>1692498.27</v>
      </c>
    </row>
    <row r="1894" spans="1:12">
      <c r="A1894" s="180">
        <v>2008</v>
      </c>
      <c r="B1894" s="180" t="s">
        <v>179</v>
      </c>
      <c r="C1894" s="180" t="s">
        <v>36</v>
      </c>
      <c r="D1894" s="180" t="s">
        <v>176</v>
      </c>
      <c r="E1894" s="180">
        <v>55</v>
      </c>
      <c r="F1894" s="180">
        <v>9325</v>
      </c>
      <c r="G1894" s="180">
        <v>690</v>
      </c>
      <c r="H1894" s="180">
        <v>1396</v>
      </c>
      <c r="I1894" s="180">
        <v>1161461.93</v>
      </c>
      <c r="J1894" s="180">
        <v>332481.01</v>
      </c>
      <c r="K1894" s="180">
        <v>354677.18</v>
      </c>
      <c r="L1894" s="180">
        <v>2032992.03</v>
      </c>
    </row>
    <row r="1895" spans="1:12">
      <c r="A1895" s="180">
        <v>2008</v>
      </c>
      <c r="B1895" s="180" t="s">
        <v>179</v>
      </c>
      <c r="C1895" s="180" t="s">
        <v>36</v>
      </c>
      <c r="D1895" s="180" t="s">
        <v>176</v>
      </c>
      <c r="E1895" s="180">
        <v>60</v>
      </c>
      <c r="F1895" s="180">
        <v>8309</v>
      </c>
      <c r="G1895" s="180">
        <v>971</v>
      </c>
      <c r="H1895" s="180">
        <v>2306</v>
      </c>
      <c r="I1895" s="180">
        <v>1771645.65</v>
      </c>
      <c r="J1895" s="180">
        <v>444429.61</v>
      </c>
      <c r="K1895" s="180">
        <v>465919</v>
      </c>
      <c r="L1895" s="180">
        <v>2950570.15</v>
      </c>
    </row>
    <row r="1896" spans="1:12">
      <c r="A1896" s="180">
        <v>2008</v>
      </c>
      <c r="B1896" s="180" t="s">
        <v>179</v>
      </c>
      <c r="C1896" s="180" t="s">
        <v>36</v>
      </c>
      <c r="D1896" s="180" t="s">
        <v>176</v>
      </c>
      <c r="E1896" s="180">
        <v>65</v>
      </c>
      <c r="F1896" s="180">
        <v>6092</v>
      </c>
      <c r="G1896" s="180">
        <v>920</v>
      </c>
      <c r="H1896" s="180">
        <v>2169</v>
      </c>
      <c r="I1896" s="180">
        <v>1606912.59</v>
      </c>
      <c r="J1896" s="180">
        <v>427099.86</v>
      </c>
      <c r="K1896" s="180">
        <v>446893.96</v>
      </c>
      <c r="L1896" s="180">
        <v>2660059.2000000002</v>
      </c>
    </row>
    <row r="1897" spans="1:12">
      <c r="A1897" s="180">
        <v>2008</v>
      </c>
      <c r="B1897" s="180" t="s">
        <v>179</v>
      </c>
      <c r="C1897" s="180" t="s">
        <v>36</v>
      </c>
      <c r="D1897" s="180" t="s">
        <v>176</v>
      </c>
      <c r="E1897" s="180">
        <v>70</v>
      </c>
      <c r="F1897" s="180">
        <v>4176</v>
      </c>
      <c r="G1897" s="180">
        <v>743</v>
      </c>
      <c r="H1897" s="180">
        <v>2248</v>
      </c>
      <c r="I1897" s="180">
        <v>1739458.78</v>
      </c>
      <c r="J1897" s="180">
        <v>375457.6</v>
      </c>
      <c r="K1897" s="180">
        <v>599179.21</v>
      </c>
      <c r="L1897" s="180">
        <v>2811602.46</v>
      </c>
    </row>
    <row r="1898" spans="1:12">
      <c r="A1898" s="180">
        <v>2008</v>
      </c>
      <c r="B1898" s="180" t="s">
        <v>179</v>
      </c>
      <c r="C1898" s="180" t="s">
        <v>36</v>
      </c>
      <c r="D1898" s="180" t="s">
        <v>176</v>
      </c>
      <c r="E1898" s="180">
        <v>75</v>
      </c>
      <c r="F1898" s="180">
        <v>3334</v>
      </c>
      <c r="G1898" s="180">
        <v>770</v>
      </c>
      <c r="H1898" s="180">
        <v>2488</v>
      </c>
      <c r="I1898" s="180">
        <v>2072111.57</v>
      </c>
      <c r="J1898" s="180">
        <v>462090.31</v>
      </c>
      <c r="K1898" s="180">
        <v>478169.76</v>
      </c>
      <c r="L1898" s="180">
        <v>3101195.36</v>
      </c>
    </row>
    <row r="1899" spans="1:12">
      <c r="A1899" s="180">
        <v>2008</v>
      </c>
      <c r="B1899" s="180" t="s">
        <v>179</v>
      </c>
      <c r="C1899" s="180" t="s">
        <v>36</v>
      </c>
      <c r="D1899" s="180" t="s">
        <v>176</v>
      </c>
      <c r="E1899" s="180">
        <v>80</v>
      </c>
      <c r="F1899" s="180">
        <v>1842</v>
      </c>
      <c r="G1899" s="180">
        <v>393</v>
      </c>
      <c r="H1899" s="180">
        <v>1694</v>
      </c>
      <c r="I1899" s="180">
        <v>1088199.5900000001</v>
      </c>
      <c r="J1899" s="180">
        <v>239454.51</v>
      </c>
      <c r="K1899" s="180">
        <v>262593.8</v>
      </c>
      <c r="L1899" s="180">
        <v>1664473.48</v>
      </c>
    </row>
    <row r="1900" spans="1:12">
      <c r="A1900" s="180">
        <v>2008</v>
      </c>
      <c r="B1900" s="180" t="s">
        <v>179</v>
      </c>
      <c r="C1900" s="180" t="s">
        <v>36</v>
      </c>
      <c r="D1900" s="180" t="s">
        <v>176</v>
      </c>
      <c r="E1900" s="180">
        <v>85</v>
      </c>
      <c r="F1900" s="180">
        <v>525</v>
      </c>
      <c r="G1900" s="180">
        <v>108</v>
      </c>
      <c r="H1900" s="180">
        <v>559</v>
      </c>
      <c r="I1900" s="180">
        <v>343406.93</v>
      </c>
      <c r="J1900" s="180">
        <v>51266.06</v>
      </c>
      <c r="K1900" s="180">
        <v>16764</v>
      </c>
      <c r="L1900" s="180">
        <v>413191.75</v>
      </c>
    </row>
    <row r="1901" spans="1:12">
      <c r="A1901" s="180">
        <v>2008</v>
      </c>
      <c r="B1901" s="180" t="s">
        <v>179</v>
      </c>
      <c r="C1901" s="180" t="s">
        <v>36</v>
      </c>
      <c r="D1901" s="180" t="s">
        <v>176</v>
      </c>
      <c r="E1901" s="180">
        <v>90</v>
      </c>
      <c r="F1901" s="180">
        <v>156</v>
      </c>
      <c r="G1901" s="180">
        <v>20</v>
      </c>
      <c r="H1901" s="180">
        <v>125</v>
      </c>
      <c r="I1901" s="180">
        <v>52922.51</v>
      </c>
      <c r="J1901" s="180">
        <v>6568.55</v>
      </c>
      <c r="K1901" s="180">
        <v>396</v>
      </c>
      <c r="L1901" s="180">
        <v>60653.27</v>
      </c>
    </row>
    <row r="1902" spans="1:12">
      <c r="A1902" s="180">
        <v>2008</v>
      </c>
      <c r="B1902" s="180" t="s">
        <v>179</v>
      </c>
      <c r="C1902" s="180" t="s">
        <v>36</v>
      </c>
      <c r="D1902" s="180" t="s">
        <v>176</v>
      </c>
      <c r="E1902" s="180">
        <v>95</v>
      </c>
      <c r="F1902" s="180">
        <v>39</v>
      </c>
      <c r="G1902" s="180">
        <v>9</v>
      </c>
      <c r="H1902" s="180">
        <v>29</v>
      </c>
      <c r="I1902" s="180">
        <v>20666.09</v>
      </c>
      <c r="J1902" s="180">
        <v>3410.33</v>
      </c>
      <c r="K1902" s="180">
        <v>0</v>
      </c>
      <c r="L1902" s="180">
        <v>24201.77</v>
      </c>
    </row>
    <row r="1903" spans="1:12">
      <c r="A1903" s="180">
        <v>2008</v>
      </c>
      <c r="B1903" s="180" t="s">
        <v>179</v>
      </c>
      <c r="C1903" s="180" t="s">
        <v>36</v>
      </c>
      <c r="D1903" s="180" t="s">
        <v>177</v>
      </c>
      <c r="E1903" s="180">
        <v>0</v>
      </c>
      <c r="F1903" s="180">
        <v>4808</v>
      </c>
      <c r="G1903" s="180">
        <v>91</v>
      </c>
      <c r="H1903" s="180">
        <v>509</v>
      </c>
      <c r="I1903" s="180">
        <v>303746.01</v>
      </c>
      <c r="J1903" s="180">
        <v>24534.79</v>
      </c>
      <c r="K1903" s="180">
        <v>403</v>
      </c>
      <c r="L1903" s="180">
        <v>344699.27</v>
      </c>
    </row>
    <row r="1904" spans="1:12">
      <c r="A1904" s="180">
        <v>2008</v>
      </c>
      <c r="B1904" s="180" t="s">
        <v>179</v>
      </c>
      <c r="C1904" s="180" t="s">
        <v>36</v>
      </c>
      <c r="D1904" s="180" t="s">
        <v>177</v>
      </c>
      <c r="E1904" s="180">
        <v>5</v>
      </c>
      <c r="F1904" s="180">
        <v>5354</v>
      </c>
      <c r="G1904" s="180">
        <v>75</v>
      </c>
      <c r="H1904" s="180">
        <v>97</v>
      </c>
      <c r="I1904" s="180">
        <v>69650.03</v>
      </c>
      <c r="J1904" s="180">
        <v>19176.63</v>
      </c>
      <c r="K1904" s="180">
        <v>1341.78</v>
      </c>
      <c r="L1904" s="180">
        <v>103397.03</v>
      </c>
    </row>
    <row r="1905" spans="1:12">
      <c r="A1905" s="180">
        <v>2008</v>
      </c>
      <c r="B1905" s="180" t="s">
        <v>179</v>
      </c>
      <c r="C1905" s="180" t="s">
        <v>36</v>
      </c>
      <c r="D1905" s="180" t="s">
        <v>177</v>
      </c>
      <c r="E1905" s="180">
        <v>10</v>
      </c>
      <c r="F1905" s="180">
        <v>6238</v>
      </c>
      <c r="G1905" s="180">
        <v>68</v>
      </c>
      <c r="H1905" s="180">
        <v>81</v>
      </c>
      <c r="I1905" s="180">
        <v>74932.09</v>
      </c>
      <c r="J1905" s="180">
        <v>22591.82</v>
      </c>
      <c r="K1905" s="180">
        <v>3298</v>
      </c>
      <c r="L1905" s="180">
        <v>115905.96</v>
      </c>
    </row>
    <row r="1906" spans="1:12">
      <c r="A1906" s="180">
        <v>2008</v>
      </c>
      <c r="B1906" s="180" t="s">
        <v>179</v>
      </c>
      <c r="C1906" s="180" t="s">
        <v>36</v>
      </c>
      <c r="D1906" s="180" t="s">
        <v>177</v>
      </c>
      <c r="E1906" s="180">
        <v>15</v>
      </c>
      <c r="F1906" s="180">
        <v>7174</v>
      </c>
      <c r="G1906" s="180">
        <v>211</v>
      </c>
      <c r="H1906" s="180">
        <v>420</v>
      </c>
      <c r="I1906" s="180">
        <v>357879.39</v>
      </c>
      <c r="J1906" s="180">
        <v>77385.48</v>
      </c>
      <c r="K1906" s="180">
        <v>68819.199999999997</v>
      </c>
      <c r="L1906" s="180">
        <v>540497.61</v>
      </c>
    </row>
    <row r="1907" spans="1:12">
      <c r="A1907" s="180">
        <v>2008</v>
      </c>
      <c r="B1907" s="180" t="s">
        <v>179</v>
      </c>
      <c r="C1907" s="180" t="s">
        <v>36</v>
      </c>
      <c r="D1907" s="180" t="s">
        <v>177</v>
      </c>
      <c r="E1907" s="180">
        <v>20</v>
      </c>
      <c r="F1907" s="180">
        <v>6155</v>
      </c>
      <c r="G1907" s="180">
        <v>331</v>
      </c>
      <c r="H1907" s="180">
        <v>635</v>
      </c>
      <c r="I1907" s="180">
        <v>501261</v>
      </c>
      <c r="J1907" s="180">
        <v>106382.57</v>
      </c>
      <c r="K1907" s="180">
        <v>53072.03</v>
      </c>
      <c r="L1907" s="180">
        <v>757972.22</v>
      </c>
    </row>
    <row r="1908" spans="1:12">
      <c r="A1908" s="180">
        <v>2008</v>
      </c>
      <c r="B1908" s="180" t="s">
        <v>179</v>
      </c>
      <c r="C1908" s="180" t="s">
        <v>36</v>
      </c>
      <c r="D1908" s="180" t="s">
        <v>177</v>
      </c>
      <c r="E1908" s="180">
        <v>25</v>
      </c>
      <c r="F1908" s="180">
        <v>4282</v>
      </c>
      <c r="G1908" s="180">
        <v>328</v>
      </c>
      <c r="H1908" s="180">
        <v>1085</v>
      </c>
      <c r="I1908" s="180">
        <v>810926.59</v>
      </c>
      <c r="J1908" s="180">
        <v>187384.64</v>
      </c>
      <c r="K1908" s="180">
        <v>31736</v>
      </c>
      <c r="L1908" s="180">
        <v>1139557.72</v>
      </c>
    </row>
    <row r="1909" spans="1:12">
      <c r="A1909" s="180">
        <v>2008</v>
      </c>
      <c r="B1909" s="180" t="s">
        <v>179</v>
      </c>
      <c r="C1909" s="180" t="s">
        <v>36</v>
      </c>
      <c r="D1909" s="180" t="s">
        <v>177</v>
      </c>
      <c r="E1909" s="180">
        <v>30</v>
      </c>
      <c r="F1909" s="180">
        <v>5560</v>
      </c>
      <c r="G1909" s="180">
        <v>580</v>
      </c>
      <c r="H1909" s="180">
        <v>1862</v>
      </c>
      <c r="I1909" s="180">
        <v>1408157.23</v>
      </c>
      <c r="J1909" s="180">
        <v>314747.90000000002</v>
      </c>
      <c r="K1909" s="180">
        <v>85691.06</v>
      </c>
      <c r="L1909" s="180">
        <v>1989210.77</v>
      </c>
    </row>
    <row r="1910" spans="1:12">
      <c r="A1910" s="180">
        <v>2008</v>
      </c>
      <c r="B1910" s="180" t="s">
        <v>179</v>
      </c>
      <c r="C1910" s="180" t="s">
        <v>36</v>
      </c>
      <c r="D1910" s="180" t="s">
        <v>177</v>
      </c>
      <c r="E1910" s="180">
        <v>35</v>
      </c>
      <c r="F1910" s="180">
        <v>7261</v>
      </c>
      <c r="G1910" s="180">
        <v>698</v>
      </c>
      <c r="H1910" s="180">
        <v>1677</v>
      </c>
      <c r="I1910" s="180">
        <v>1279200.2</v>
      </c>
      <c r="J1910" s="180">
        <v>309299.59000000003</v>
      </c>
      <c r="K1910" s="180">
        <v>72606.16</v>
      </c>
      <c r="L1910" s="180">
        <v>1854537.37</v>
      </c>
    </row>
    <row r="1911" spans="1:12">
      <c r="A1911" s="180">
        <v>2008</v>
      </c>
      <c r="B1911" s="180" t="s">
        <v>179</v>
      </c>
      <c r="C1911" s="180" t="s">
        <v>36</v>
      </c>
      <c r="D1911" s="180" t="s">
        <v>177</v>
      </c>
      <c r="E1911" s="180">
        <v>40</v>
      </c>
      <c r="F1911" s="180">
        <v>7743</v>
      </c>
      <c r="G1911" s="180">
        <v>570</v>
      </c>
      <c r="H1911" s="180">
        <v>1321</v>
      </c>
      <c r="I1911" s="180">
        <v>1032282.98</v>
      </c>
      <c r="J1911" s="180">
        <v>218926.25</v>
      </c>
      <c r="K1911" s="180">
        <v>146527.66</v>
      </c>
      <c r="L1911" s="180">
        <v>1581486.74</v>
      </c>
    </row>
    <row r="1912" spans="1:12">
      <c r="A1912" s="180">
        <v>2008</v>
      </c>
      <c r="B1912" s="180" t="s">
        <v>179</v>
      </c>
      <c r="C1912" s="180" t="s">
        <v>36</v>
      </c>
      <c r="D1912" s="180" t="s">
        <v>177</v>
      </c>
      <c r="E1912" s="180">
        <v>45</v>
      </c>
      <c r="F1912" s="180">
        <v>9739</v>
      </c>
      <c r="G1912" s="180">
        <v>724</v>
      </c>
      <c r="H1912" s="180">
        <v>2040</v>
      </c>
      <c r="I1912" s="180">
        <v>1230255.8999999999</v>
      </c>
      <c r="J1912" s="180">
        <v>268653.65999999997</v>
      </c>
      <c r="K1912" s="180">
        <v>155020.51</v>
      </c>
      <c r="L1912" s="180">
        <v>1889340.96</v>
      </c>
    </row>
    <row r="1913" spans="1:12">
      <c r="A1913" s="180">
        <v>2008</v>
      </c>
      <c r="B1913" s="180" t="s">
        <v>179</v>
      </c>
      <c r="C1913" s="180" t="s">
        <v>36</v>
      </c>
      <c r="D1913" s="180" t="s">
        <v>177</v>
      </c>
      <c r="E1913" s="180">
        <v>50</v>
      </c>
      <c r="F1913" s="180">
        <v>10171</v>
      </c>
      <c r="G1913" s="180">
        <v>831</v>
      </c>
      <c r="H1913" s="180">
        <v>1871</v>
      </c>
      <c r="I1913" s="180">
        <v>1456080.67</v>
      </c>
      <c r="J1913" s="180">
        <v>345243.4</v>
      </c>
      <c r="K1913" s="180">
        <v>308861.86</v>
      </c>
      <c r="L1913" s="180">
        <v>2346659.5299999998</v>
      </c>
    </row>
    <row r="1914" spans="1:12">
      <c r="A1914" s="180">
        <v>2008</v>
      </c>
      <c r="B1914" s="180" t="s">
        <v>179</v>
      </c>
      <c r="C1914" s="180" t="s">
        <v>36</v>
      </c>
      <c r="D1914" s="180" t="s">
        <v>177</v>
      </c>
      <c r="E1914" s="180">
        <v>55</v>
      </c>
      <c r="F1914" s="180">
        <v>10028</v>
      </c>
      <c r="G1914" s="180">
        <v>982</v>
      </c>
      <c r="H1914" s="180">
        <v>2218</v>
      </c>
      <c r="I1914" s="180">
        <v>1739141.13</v>
      </c>
      <c r="J1914" s="180">
        <v>387512.64</v>
      </c>
      <c r="K1914" s="180">
        <v>420401.51</v>
      </c>
      <c r="L1914" s="180">
        <v>2787922.41</v>
      </c>
    </row>
    <row r="1915" spans="1:12">
      <c r="A1915" s="180">
        <v>2008</v>
      </c>
      <c r="B1915" s="180" t="s">
        <v>179</v>
      </c>
      <c r="C1915" s="180" t="s">
        <v>36</v>
      </c>
      <c r="D1915" s="180" t="s">
        <v>177</v>
      </c>
      <c r="E1915" s="180">
        <v>60</v>
      </c>
      <c r="F1915" s="180">
        <v>8693</v>
      </c>
      <c r="G1915" s="180">
        <v>933</v>
      </c>
      <c r="H1915" s="180">
        <v>2073</v>
      </c>
      <c r="I1915" s="180">
        <v>1675219.71</v>
      </c>
      <c r="J1915" s="180">
        <v>403612.99</v>
      </c>
      <c r="K1915" s="180">
        <v>459032.99</v>
      </c>
      <c r="L1915" s="180">
        <v>2731061.97</v>
      </c>
    </row>
    <row r="1916" spans="1:12">
      <c r="A1916" s="180">
        <v>2008</v>
      </c>
      <c r="B1916" s="180" t="s">
        <v>179</v>
      </c>
      <c r="C1916" s="180" t="s">
        <v>36</v>
      </c>
      <c r="D1916" s="180" t="s">
        <v>177</v>
      </c>
      <c r="E1916" s="180">
        <v>65</v>
      </c>
      <c r="F1916" s="180">
        <v>6105</v>
      </c>
      <c r="G1916" s="180">
        <v>794</v>
      </c>
      <c r="H1916" s="180">
        <v>2171</v>
      </c>
      <c r="I1916" s="180">
        <v>1633726.47</v>
      </c>
      <c r="J1916" s="180">
        <v>368773.79</v>
      </c>
      <c r="K1916" s="180">
        <v>449807.32</v>
      </c>
      <c r="L1916" s="180">
        <v>2568428.14</v>
      </c>
    </row>
    <row r="1917" spans="1:12">
      <c r="A1917" s="180">
        <v>2008</v>
      </c>
      <c r="B1917" s="180" t="s">
        <v>179</v>
      </c>
      <c r="C1917" s="180" t="s">
        <v>36</v>
      </c>
      <c r="D1917" s="180" t="s">
        <v>177</v>
      </c>
      <c r="E1917" s="180">
        <v>70</v>
      </c>
      <c r="F1917" s="180">
        <v>4648</v>
      </c>
      <c r="G1917" s="180">
        <v>782</v>
      </c>
      <c r="H1917" s="180">
        <v>2651</v>
      </c>
      <c r="I1917" s="180">
        <v>2006594.93</v>
      </c>
      <c r="J1917" s="180">
        <v>416834.32</v>
      </c>
      <c r="K1917" s="180">
        <v>723396.31</v>
      </c>
      <c r="L1917" s="180">
        <v>3279353.95</v>
      </c>
    </row>
    <row r="1918" spans="1:12">
      <c r="A1918" s="180">
        <v>2008</v>
      </c>
      <c r="B1918" s="180" t="s">
        <v>179</v>
      </c>
      <c r="C1918" s="180" t="s">
        <v>36</v>
      </c>
      <c r="D1918" s="180" t="s">
        <v>177</v>
      </c>
      <c r="E1918" s="180">
        <v>75</v>
      </c>
      <c r="F1918" s="180">
        <v>3677</v>
      </c>
      <c r="G1918" s="180">
        <v>698</v>
      </c>
      <c r="H1918" s="180">
        <v>2546</v>
      </c>
      <c r="I1918" s="180">
        <v>1891591.13</v>
      </c>
      <c r="J1918" s="180">
        <v>360360.02</v>
      </c>
      <c r="K1918" s="180">
        <v>471728.6</v>
      </c>
      <c r="L1918" s="180">
        <v>2802268.18</v>
      </c>
    </row>
    <row r="1919" spans="1:12">
      <c r="A1919" s="180">
        <v>2008</v>
      </c>
      <c r="B1919" s="180" t="s">
        <v>179</v>
      </c>
      <c r="C1919" s="180" t="s">
        <v>36</v>
      </c>
      <c r="D1919" s="180" t="s">
        <v>177</v>
      </c>
      <c r="E1919" s="180">
        <v>80</v>
      </c>
      <c r="F1919" s="180">
        <v>2669</v>
      </c>
      <c r="G1919" s="180">
        <v>510</v>
      </c>
      <c r="H1919" s="180">
        <v>2349</v>
      </c>
      <c r="I1919" s="180">
        <v>1487873.75</v>
      </c>
      <c r="J1919" s="180">
        <v>267294.26</v>
      </c>
      <c r="K1919" s="180">
        <v>302170.07</v>
      </c>
      <c r="L1919" s="180">
        <v>2119660.2799999998</v>
      </c>
    </row>
    <row r="1920" spans="1:12">
      <c r="A1920" s="180">
        <v>2008</v>
      </c>
      <c r="B1920" s="180" t="s">
        <v>179</v>
      </c>
      <c r="C1920" s="180" t="s">
        <v>36</v>
      </c>
      <c r="D1920" s="180" t="s">
        <v>177</v>
      </c>
      <c r="E1920" s="180">
        <v>85</v>
      </c>
      <c r="F1920" s="180">
        <v>1483</v>
      </c>
      <c r="G1920" s="180">
        <v>234</v>
      </c>
      <c r="H1920" s="180">
        <v>2024</v>
      </c>
      <c r="I1920" s="180">
        <v>1102557.3600000001</v>
      </c>
      <c r="J1920" s="180">
        <v>131730.35</v>
      </c>
      <c r="K1920" s="180">
        <v>162824.03</v>
      </c>
      <c r="L1920" s="180">
        <v>1430038.69</v>
      </c>
    </row>
    <row r="1921" spans="1:12">
      <c r="A1921" s="180">
        <v>2008</v>
      </c>
      <c r="B1921" s="180" t="s">
        <v>179</v>
      </c>
      <c r="C1921" s="180" t="s">
        <v>36</v>
      </c>
      <c r="D1921" s="180" t="s">
        <v>177</v>
      </c>
      <c r="E1921" s="180">
        <v>90</v>
      </c>
      <c r="F1921" s="180">
        <v>595</v>
      </c>
      <c r="G1921" s="180">
        <v>112</v>
      </c>
      <c r="H1921" s="180">
        <v>1081</v>
      </c>
      <c r="I1921" s="180">
        <v>379767.52</v>
      </c>
      <c r="J1921" s="180">
        <v>34185.43</v>
      </c>
      <c r="K1921" s="180">
        <v>12878.3</v>
      </c>
      <c r="L1921" s="180">
        <v>436694.75</v>
      </c>
    </row>
    <row r="1922" spans="1:12">
      <c r="A1922" s="180">
        <v>2008</v>
      </c>
      <c r="B1922" s="180" t="s">
        <v>179</v>
      </c>
      <c r="C1922" s="180" t="s">
        <v>36</v>
      </c>
      <c r="D1922" s="180" t="s">
        <v>177</v>
      </c>
      <c r="E1922" s="180">
        <v>95</v>
      </c>
      <c r="F1922" s="180">
        <v>148</v>
      </c>
      <c r="G1922" s="180">
        <v>17</v>
      </c>
      <c r="H1922" s="180">
        <v>126</v>
      </c>
      <c r="I1922" s="180">
        <v>70128.11</v>
      </c>
      <c r="J1922" s="180">
        <v>8080.27</v>
      </c>
      <c r="K1922" s="180">
        <v>4041</v>
      </c>
      <c r="L1922" s="180">
        <v>85001.38</v>
      </c>
    </row>
    <row r="1923" spans="1:12">
      <c r="A1923" s="180">
        <v>2008</v>
      </c>
      <c r="B1923" s="180" t="s">
        <v>179</v>
      </c>
      <c r="C1923" s="180" t="s">
        <v>37</v>
      </c>
      <c r="D1923" s="180" t="s">
        <v>176</v>
      </c>
      <c r="E1923" s="180">
        <v>0</v>
      </c>
      <c r="F1923" s="180">
        <v>2650</v>
      </c>
      <c r="G1923" s="180">
        <v>80</v>
      </c>
      <c r="H1923" s="180">
        <v>326</v>
      </c>
      <c r="I1923" s="180">
        <v>154362.32</v>
      </c>
      <c r="J1923" s="180">
        <v>19594.650000000001</v>
      </c>
      <c r="K1923" s="180">
        <v>694.1</v>
      </c>
      <c r="L1923" s="180">
        <v>183295.23</v>
      </c>
    </row>
    <row r="1924" spans="1:12">
      <c r="A1924" s="180">
        <v>2008</v>
      </c>
      <c r="B1924" s="180" t="s">
        <v>179</v>
      </c>
      <c r="C1924" s="180" t="s">
        <v>37</v>
      </c>
      <c r="D1924" s="180" t="s">
        <v>176</v>
      </c>
      <c r="E1924" s="180">
        <v>5</v>
      </c>
      <c r="F1924" s="180">
        <v>2667</v>
      </c>
      <c r="G1924" s="180">
        <v>22</v>
      </c>
      <c r="H1924" s="180">
        <v>36</v>
      </c>
      <c r="I1924" s="180">
        <v>26135</v>
      </c>
      <c r="J1924" s="180">
        <v>6260.1</v>
      </c>
      <c r="K1924" s="180">
        <v>7.5</v>
      </c>
      <c r="L1924" s="180">
        <v>36859.199999999997</v>
      </c>
    </row>
    <row r="1925" spans="1:12">
      <c r="A1925" s="180">
        <v>2008</v>
      </c>
      <c r="B1925" s="180" t="s">
        <v>179</v>
      </c>
      <c r="C1925" s="180" t="s">
        <v>37</v>
      </c>
      <c r="D1925" s="180" t="s">
        <v>176</v>
      </c>
      <c r="E1925" s="180">
        <v>10</v>
      </c>
      <c r="F1925" s="180">
        <v>2903</v>
      </c>
      <c r="G1925" s="180">
        <v>24</v>
      </c>
      <c r="H1925" s="180">
        <v>43</v>
      </c>
      <c r="I1925" s="180">
        <v>27129</v>
      </c>
      <c r="J1925" s="180">
        <v>4637.55</v>
      </c>
      <c r="K1925" s="180">
        <v>18559</v>
      </c>
      <c r="L1925" s="180">
        <v>52894.55</v>
      </c>
    </row>
    <row r="1926" spans="1:12">
      <c r="A1926" s="180">
        <v>2008</v>
      </c>
      <c r="B1926" s="180" t="s">
        <v>179</v>
      </c>
      <c r="C1926" s="180" t="s">
        <v>37</v>
      </c>
      <c r="D1926" s="180" t="s">
        <v>176</v>
      </c>
      <c r="E1926" s="180">
        <v>15</v>
      </c>
      <c r="F1926" s="180">
        <v>2834</v>
      </c>
      <c r="G1926" s="180">
        <v>54</v>
      </c>
      <c r="H1926" s="180">
        <v>104</v>
      </c>
      <c r="I1926" s="180">
        <v>89951.4</v>
      </c>
      <c r="J1926" s="180">
        <v>20678.47</v>
      </c>
      <c r="K1926" s="180">
        <v>16211.28</v>
      </c>
      <c r="L1926" s="180">
        <v>137994.47</v>
      </c>
    </row>
    <row r="1927" spans="1:12">
      <c r="A1927" s="180">
        <v>2008</v>
      </c>
      <c r="B1927" s="180" t="s">
        <v>179</v>
      </c>
      <c r="C1927" s="180" t="s">
        <v>37</v>
      </c>
      <c r="D1927" s="180" t="s">
        <v>176</v>
      </c>
      <c r="E1927" s="180">
        <v>20</v>
      </c>
      <c r="F1927" s="180">
        <v>1900</v>
      </c>
      <c r="G1927" s="180">
        <v>37</v>
      </c>
      <c r="H1927" s="180">
        <v>56</v>
      </c>
      <c r="I1927" s="180">
        <v>57024.45</v>
      </c>
      <c r="J1927" s="180">
        <v>16689.400000000001</v>
      </c>
      <c r="K1927" s="180">
        <v>17604.400000000001</v>
      </c>
      <c r="L1927" s="180">
        <v>101747.72</v>
      </c>
    </row>
    <row r="1928" spans="1:12">
      <c r="A1928" s="180">
        <v>2008</v>
      </c>
      <c r="B1928" s="180" t="s">
        <v>179</v>
      </c>
      <c r="C1928" s="180" t="s">
        <v>37</v>
      </c>
      <c r="D1928" s="180" t="s">
        <v>176</v>
      </c>
      <c r="E1928" s="180">
        <v>25</v>
      </c>
      <c r="F1928" s="180">
        <v>1897</v>
      </c>
      <c r="G1928" s="180">
        <v>25</v>
      </c>
      <c r="H1928" s="180">
        <v>35</v>
      </c>
      <c r="I1928" s="180">
        <v>33351</v>
      </c>
      <c r="J1928" s="180">
        <v>11891.29</v>
      </c>
      <c r="K1928" s="180">
        <v>14392</v>
      </c>
      <c r="L1928" s="180">
        <v>67151.59</v>
      </c>
    </row>
    <row r="1929" spans="1:12">
      <c r="A1929" s="180">
        <v>2008</v>
      </c>
      <c r="B1929" s="180" t="s">
        <v>179</v>
      </c>
      <c r="C1929" s="180" t="s">
        <v>37</v>
      </c>
      <c r="D1929" s="180" t="s">
        <v>176</v>
      </c>
      <c r="E1929" s="180">
        <v>30</v>
      </c>
      <c r="F1929" s="180">
        <v>2637</v>
      </c>
      <c r="G1929" s="180">
        <v>39</v>
      </c>
      <c r="H1929" s="180">
        <v>69</v>
      </c>
      <c r="I1929" s="180">
        <v>50919.42</v>
      </c>
      <c r="J1929" s="180">
        <v>17153.25</v>
      </c>
      <c r="K1929" s="180">
        <v>11170</v>
      </c>
      <c r="L1929" s="180">
        <v>94034.71</v>
      </c>
    </row>
    <row r="1930" spans="1:12">
      <c r="A1930" s="180">
        <v>2008</v>
      </c>
      <c r="B1930" s="180" t="s">
        <v>179</v>
      </c>
      <c r="C1930" s="180" t="s">
        <v>37</v>
      </c>
      <c r="D1930" s="180" t="s">
        <v>176</v>
      </c>
      <c r="E1930" s="180">
        <v>35</v>
      </c>
      <c r="F1930" s="180">
        <v>3014</v>
      </c>
      <c r="G1930" s="180">
        <v>59</v>
      </c>
      <c r="H1930" s="180">
        <v>75</v>
      </c>
      <c r="I1930" s="180">
        <v>62813</v>
      </c>
      <c r="J1930" s="180">
        <v>18206.23</v>
      </c>
      <c r="K1930" s="180">
        <v>12503</v>
      </c>
      <c r="L1930" s="180">
        <v>111483.49</v>
      </c>
    </row>
    <row r="1931" spans="1:12">
      <c r="A1931" s="180">
        <v>2008</v>
      </c>
      <c r="B1931" s="180" t="s">
        <v>179</v>
      </c>
      <c r="C1931" s="180" t="s">
        <v>37</v>
      </c>
      <c r="D1931" s="180" t="s">
        <v>176</v>
      </c>
      <c r="E1931" s="180">
        <v>40</v>
      </c>
      <c r="F1931" s="180">
        <v>3043</v>
      </c>
      <c r="G1931" s="180">
        <v>74</v>
      </c>
      <c r="H1931" s="180">
        <v>136</v>
      </c>
      <c r="I1931" s="180">
        <v>100313.1</v>
      </c>
      <c r="J1931" s="180">
        <v>34022.53</v>
      </c>
      <c r="K1931" s="180">
        <v>59965</v>
      </c>
      <c r="L1931" s="180">
        <v>219472.09</v>
      </c>
    </row>
    <row r="1932" spans="1:12">
      <c r="A1932" s="180">
        <v>2008</v>
      </c>
      <c r="B1932" s="180" t="s">
        <v>179</v>
      </c>
      <c r="C1932" s="180" t="s">
        <v>37</v>
      </c>
      <c r="D1932" s="180" t="s">
        <v>176</v>
      </c>
      <c r="E1932" s="180">
        <v>45</v>
      </c>
      <c r="F1932" s="180">
        <v>3343</v>
      </c>
      <c r="G1932" s="180">
        <v>128</v>
      </c>
      <c r="H1932" s="180">
        <v>224</v>
      </c>
      <c r="I1932" s="180">
        <v>183751.91</v>
      </c>
      <c r="J1932" s="180">
        <v>49926.5</v>
      </c>
      <c r="K1932" s="180">
        <v>19457.8</v>
      </c>
      <c r="L1932" s="180">
        <v>311466.23999999999</v>
      </c>
    </row>
    <row r="1933" spans="1:12">
      <c r="A1933" s="180">
        <v>2008</v>
      </c>
      <c r="B1933" s="180" t="s">
        <v>179</v>
      </c>
      <c r="C1933" s="180" t="s">
        <v>37</v>
      </c>
      <c r="D1933" s="180" t="s">
        <v>176</v>
      </c>
      <c r="E1933" s="180">
        <v>50</v>
      </c>
      <c r="F1933" s="180">
        <v>3171</v>
      </c>
      <c r="G1933" s="180">
        <v>129</v>
      </c>
      <c r="H1933" s="180">
        <v>177</v>
      </c>
      <c r="I1933" s="180">
        <v>184174.32</v>
      </c>
      <c r="J1933" s="180">
        <v>46943.35</v>
      </c>
      <c r="K1933" s="180">
        <v>29591</v>
      </c>
      <c r="L1933" s="180">
        <v>305148.81</v>
      </c>
    </row>
    <row r="1934" spans="1:12">
      <c r="A1934" s="180">
        <v>2008</v>
      </c>
      <c r="B1934" s="180" t="s">
        <v>179</v>
      </c>
      <c r="C1934" s="180" t="s">
        <v>37</v>
      </c>
      <c r="D1934" s="180" t="s">
        <v>176</v>
      </c>
      <c r="E1934" s="180">
        <v>55</v>
      </c>
      <c r="F1934" s="180">
        <v>2948</v>
      </c>
      <c r="G1934" s="180">
        <v>144</v>
      </c>
      <c r="H1934" s="180">
        <v>292</v>
      </c>
      <c r="I1934" s="180">
        <v>337024.3</v>
      </c>
      <c r="J1934" s="180">
        <v>77125.5</v>
      </c>
      <c r="K1934" s="180">
        <v>52547</v>
      </c>
      <c r="L1934" s="180">
        <v>532344.38</v>
      </c>
    </row>
    <row r="1935" spans="1:12">
      <c r="A1935" s="180">
        <v>2008</v>
      </c>
      <c r="B1935" s="180" t="s">
        <v>179</v>
      </c>
      <c r="C1935" s="180" t="s">
        <v>37</v>
      </c>
      <c r="D1935" s="180" t="s">
        <v>176</v>
      </c>
      <c r="E1935" s="180">
        <v>60</v>
      </c>
      <c r="F1935" s="180">
        <v>2139</v>
      </c>
      <c r="G1935" s="180">
        <v>183</v>
      </c>
      <c r="H1935" s="180">
        <v>462</v>
      </c>
      <c r="I1935" s="180">
        <v>462088.96000000002</v>
      </c>
      <c r="J1935" s="180">
        <v>99677.47</v>
      </c>
      <c r="K1935" s="180">
        <v>160817.4</v>
      </c>
      <c r="L1935" s="180">
        <v>776737.95</v>
      </c>
    </row>
    <row r="1936" spans="1:12">
      <c r="A1936" s="180">
        <v>2008</v>
      </c>
      <c r="B1936" s="180" t="s">
        <v>179</v>
      </c>
      <c r="C1936" s="180" t="s">
        <v>37</v>
      </c>
      <c r="D1936" s="180" t="s">
        <v>176</v>
      </c>
      <c r="E1936" s="180">
        <v>65</v>
      </c>
      <c r="F1936" s="180">
        <v>1173</v>
      </c>
      <c r="G1936" s="180">
        <v>152</v>
      </c>
      <c r="H1936" s="180">
        <v>353</v>
      </c>
      <c r="I1936" s="180">
        <v>303372.25</v>
      </c>
      <c r="J1936" s="180">
        <v>61108.959999999999</v>
      </c>
      <c r="K1936" s="180">
        <v>91755.199999999997</v>
      </c>
      <c r="L1936" s="180">
        <v>492549.12</v>
      </c>
    </row>
    <row r="1937" spans="1:12">
      <c r="A1937" s="180">
        <v>2008</v>
      </c>
      <c r="B1937" s="180" t="s">
        <v>179</v>
      </c>
      <c r="C1937" s="180" t="s">
        <v>37</v>
      </c>
      <c r="D1937" s="180" t="s">
        <v>176</v>
      </c>
      <c r="E1937" s="180">
        <v>70</v>
      </c>
      <c r="F1937" s="180">
        <v>530</v>
      </c>
      <c r="G1937" s="180">
        <v>70</v>
      </c>
      <c r="H1937" s="180">
        <v>315</v>
      </c>
      <c r="I1937" s="180">
        <v>210696.05</v>
      </c>
      <c r="J1937" s="180">
        <v>43703.91</v>
      </c>
      <c r="K1937" s="180">
        <v>60946.239999999998</v>
      </c>
      <c r="L1937" s="180">
        <v>318862.8</v>
      </c>
    </row>
    <row r="1938" spans="1:12">
      <c r="A1938" s="180">
        <v>2008</v>
      </c>
      <c r="B1938" s="180" t="s">
        <v>179</v>
      </c>
      <c r="C1938" s="180" t="s">
        <v>37</v>
      </c>
      <c r="D1938" s="180" t="s">
        <v>176</v>
      </c>
      <c r="E1938" s="180">
        <v>75</v>
      </c>
      <c r="F1938" s="180">
        <v>239</v>
      </c>
      <c r="G1938" s="180">
        <v>51</v>
      </c>
      <c r="H1938" s="180">
        <v>130</v>
      </c>
      <c r="I1938" s="180">
        <v>78582</v>
      </c>
      <c r="J1938" s="180">
        <v>15486.04</v>
      </c>
      <c r="K1938" s="180">
        <v>3202</v>
      </c>
      <c r="L1938" s="180">
        <v>102338.2</v>
      </c>
    </row>
    <row r="1939" spans="1:12">
      <c r="A1939" s="180">
        <v>2008</v>
      </c>
      <c r="B1939" s="180" t="s">
        <v>179</v>
      </c>
      <c r="C1939" s="180" t="s">
        <v>37</v>
      </c>
      <c r="D1939" s="180" t="s">
        <v>176</v>
      </c>
      <c r="E1939" s="180">
        <v>80</v>
      </c>
      <c r="F1939" s="180">
        <v>119</v>
      </c>
      <c r="G1939" s="180">
        <v>17</v>
      </c>
      <c r="H1939" s="180">
        <v>58</v>
      </c>
      <c r="I1939" s="180">
        <v>47685</v>
      </c>
      <c r="J1939" s="180">
        <v>8854.5400000000009</v>
      </c>
      <c r="K1939" s="180">
        <v>5652</v>
      </c>
      <c r="L1939" s="180">
        <v>64315.34</v>
      </c>
    </row>
    <row r="1940" spans="1:12">
      <c r="A1940" s="180">
        <v>2008</v>
      </c>
      <c r="B1940" s="180" t="s">
        <v>179</v>
      </c>
      <c r="C1940" s="180" t="s">
        <v>37</v>
      </c>
      <c r="D1940" s="180" t="s">
        <v>176</v>
      </c>
      <c r="E1940" s="180">
        <v>85</v>
      </c>
      <c r="F1940" s="180">
        <v>22</v>
      </c>
      <c r="G1940" s="180">
        <v>2</v>
      </c>
      <c r="H1940" s="180">
        <v>16</v>
      </c>
      <c r="I1940" s="180">
        <v>10219</v>
      </c>
      <c r="J1940" s="180">
        <v>1007.4</v>
      </c>
      <c r="K1940" s="180">
        <v>0</v>
      </c>
      <c r="L1940" s="180">
        <v>11426.4</v>
      </c>
    </row>
    <row r="1941" spans="1:12">
      <c r="A1941" s="180">
        <v>2008</v>
      </c>
      <c r="B1941" s="180" t="s">
        <v>179</v>
      </c>
      <c r="C1941" s="180" t="s">
        <v>37</v>
      </c>
      <c r="D1941" s="180" t="s">
        <v>176</v>
      </c>
      <c r="E1941" s="180">
        <v>90</v>
      </c>
      <c r="F1941" s="180">
        <v>11</v>
      </c>
      <c r="G1941" s="180">
        <v>1</v>
      </c>
      <c r="H1941" s="180">
        <v>2</v>
      </c>
      <c r="I1941" s="180">
        <v>1125</v>
      </c>
      <c r="J1941" s="180">
        <v>0</v>
      </c>
      <c r="K1941" s="180">
        <v>0</v>
      </c>
      <c r="L1941" s="180">
        <v>1125</v>
      </c>
    </row>
    <row r="1942" spans="1:12">
      <c r="A1942" s="180">
        <v>2008</v>
      </c>
      <c r="B1942" s="180" t="s">
        <v>179</v>
      </c>
      <c r="C1942" s="180" t="s">
        <v>37</v>
      </c>
      <c r="D1942" s="180" t="s">
        <v>176</v>
      </c>
      <c r="E1942" s="180">
        <v>95</v>
      </c>
      <c r="F1942" s="180">
        <v>1</v>
      </c>
      <c r="G1942" s="180">
        <v>0</v>
      </c>
      <c r="H1942" s="180">
        <v>0</v>
      </c>
      <c r="I1942" s="180">
        <v>0</v>
      </c>
      <c r="J1942" s="180">
        <v>0</v>
      </c>
      <c r="K1942" s="180">
        <v>0</v>
      </c>
      <c r="L1942" s="180">
        <v>0</v>
      </c>
    </row>
    <row r="1943" spans="1:12">
      <c r="A1943" s="180">
        <v>2008</v>
      </c>
      <c r="B1943" s="180" t="s">
        <v>179</v>
      </c>
      <c r="C1943" s="180" t="s">
        <v>37</v>
      </c>
      <c r="D1943" s="180" t="s">
        <v>177</v>
      </c>
      <c r="E1943" s="180">
        <v>0</v>
      </c>
      <c r="F1943" s="180">
        <v>2532</v>
      </c>
      <c r="G1943" s="180">
        <v>48</v>
      </c>
      <c r="H1943" s="180">
        <v>285</v>
      </c>
      <c r="I1943" s="180">
        <v>162990</v>
      </c>
      <c r="J1943" s="180">
        <v>11056.55</v>
      </c>
      <c r="K1943" s="180">
        <v>180</v>
      </c>
      <c r="L1943" s="180">
        <v>179974.2</v>
      </c>
    </row>
    <row r="1944" spans="1:12">
      <c r="A1944" s="180">
        <v>2008</v>
      </c>
      <c r="B1944" s="180" t="s">
        <v>179</v>
      </c>
      <c r="C1944" s="180" t="s">
        <v>37</v>
      </c>
      <c r="D1944" s="180" t="s">
        <v>177</v>
      </c>
      <c r="E1944" s="180">
        <v>5</v>
      </c>
      <c r="F1944" s="180">
        <v>2628</v>
      </c>
      <c r="G1944" s="180">
        <v>17</v>
      </c>
      <c r="H1944" s="180">
        <v>28</v>
      </c>
      <c r="I1944" s="180">
        <v>18621</v>
      </c>
      <c r="J1944" s="180">
        <v>4315.7</v>
      </c>
      <c r="K1944" s="180">
        <v>13652.5</v>
      </c>
      <c r="L1944" s="180">
        <v>38904.51</v>
      </c>
    </row>
    <row r="1945" spans="1:12">
      <c r="A1945" s="180">
        <v>2008</v>
      </c>
      <c r="B1945" s="180" t="s">
        <v>179</v>
      </c>
      <c r="C1945" s="180" t="s">
        <v>37</v>
      </c>
      <c r="D1945" s="180" t="s">
        <v>177</v>
      </c>
      <c r="E1945" s="180">
        <v>10</v>
      </c>
      <c r="F1945" s="180">
        <v>2652</v>
      </c>
      <c r="G1945" s="180">
        <v>12</v>
      </c>
      <c r="H1945" s="180">
        <v>18</v>
      </c>
      <c r="I1945" s="180">
        <v>12884.3</v>
      </c>
      <c r="J1945" s="180">
        <v>2575.6</v>
      </c>
      <c r="K1945" s="180">
        <v>80</v>
      </c>
      <c r="L1945" s="180">
        <v>16831.7</v>
      </c>
    </row>
    <row r="1946" spans="1:12">
      <c r="A1946" s="180">
        <v>2008</v>
      </c>
      <c r="B1946" s="180" t="s">
        <v>179</v>
      </c>
      <c r="C1946" s="180" t="s">
        <v>37</v>
      </c>
      <c r="D1946" s="180" t="s">
        <v>177</v>
      </c>
      <c r="E1946" s="180">
        <v>15</v>
      </c>
      <c r="F1946" s="180">
        <v>2738</v>
      </c>
      <c r="G1946" s="180">
        <v>44</v>
      </c>
      <c r="H1946" s="180">
        <v>148</v>
      </c>
      <c r="I1946" s="180">
        <v>93063.39</v>
      </c>
      <c r="J1946" s="180">
        <v>11065.59</v>
      </c>
      <c r="K1946" s="180">
        <v>5537.2</v>
      </c>
      <c r="L1946" s="180">
        <v>125546.65</v>
      </c>
    </row>
    <row r="1947" spans="1:12">
      <c r="A1947" s="180">
        <v>2008</v>
      </c>
      <c r="B1947" s="180" t="s">
        <v>179</v>
      </c>
      <c r="C1947" s="180" t="s">
        <v>37</v>
      </c>
      <c r="D1947" s="180" t="s">
        <v>177</v>
      </c>
      <c r="E1947" s="180">
        <v>20</v>
      </c>
      <c r="F1947" s="180">
        <v>2311</v>
      </c>
      <c r="G1947" s="180">
        <v>71</v>
      </c>
      <c r="H1947" s="180">
        <v>142</v>
      </c>
      <c r="I1947" s="180">
        <v>113659.7</v>
      </c>
      <c r="J1947" s="180">
        <v>23454.1</v>
      </c>
      <c r="K1947" s="180">
        <v>5406</v>
      </c>
      <c r="L1947" s="180">
        <v>162832.75</v>
      </c>
    </row>
    <row r="1948" spans="1:12">
      <c r="A1948" s="180">
        <v>2008</v>
      </c>
      <c r="B1948" s="180" t="s">
        <v>179</v>
      </c>
      <c r="C1948" s="180" t="s">
        <v>37</v>
      </c>
      <c r="D1948" s="180" t="s">
        <v>177</v>
      </c>
      <c r="E1948" s="180">
        <v>25</v>
      </c>
      <c r="F1948" s="180">
        <v>2702</v>
      </c>
      <c r="G1948" s="180">
        <v>156</v>
      </c>
      <c r="H1948" s="180">
        <v>381</v>
      </c>
      <c r="I1948" s="180">
        <v>318099.84999999998</v>
      </c>
      <c r="J1948" s="180">
        <v>58165.01</v>
      </c>
      <c r="K1948" s="180">
        <v>34113</v>
      </c>
      <c r="L1948" s="180">
        <v>481996.88</v>
      </c>
    </row>
    <row r="1949" spans="1:12">
      <c r="A1949" s="180">
        <v>2008</v>
      </c>
      <c r="B1949" s="180" t="s">
        <v>179</v>
      </c>
      <c r="C1949" s="180" t="s">
        <v>37</v>
      </c>
      <c r="D1949" s="180" t="s">
        <v>177</v>
      </c>
      <c r="E1949" s="180">
        <v>30</v>
      </c>
      <c r="F1949" s="180">
        <v>3231</v>
      </c>
      <c r="G1949" s="180">
        <v>209</v>
      </c>
      <c r="H1949" s="180">
        <v>625</v>
      </c>
      <c r="I1949" s="180">
        <v>446068.83</v>
      </c>
      <c r="J1949" s="180">
        <v>88494.96</v>
      </c>
      <c r="K1949" s="180">
        <v>17145.48</v>
      </c>
      <c r="L1949" s="180">
        <v>617183.01</v>
      </c>
    </row>
    <row r="1950" spans="1:12">
      <c r="A1950" s="180">
        <v>2008</v>
      </c>
      <c r="B1950" s="180" t="s">
        <v>179</v>
      </c>
      <c r="C1950" s="180" t="s">
        <v>37</v>
      </c>
      <c r="D1950" s="180" t="s">
        <v>177</v>
      </c>
      <c r="E1950" s="180">
        <v>35</v>
      </c>
      <c r="F1950" s="180">
        <v>3534</v>
      </c>
      <c r="G1950" s="180">
        <v>242</v>
      </c>
      <c r="H1950" s="180">
        <v>605</v>
      </c>
      <c r="I1950" s="180">
        <v>537081.36</v>
      </c>
      <c r="J1950" s="180">
        <v>96520.66</v>
      </c>
      <c r="K1950" s="180">
        <v>35611.699999999997</v>
      </c>
      <c r="L1950" s="180">
        <v>753510.55</v>
      </c>
    </row>
    <row r="1951" spans="1:12">
      <c r="A1951" s="180">
        <v>2008</v>
      </c>
      <c r="B1951" s="180" t="s">
        <v>179</v>
      </c>
      <c r="C1951" s="180" t="s">
        <v>37</v>
      </c>
      <c r="D1951" s="180" t="s">
        <v>177</v>
      </c>
      <c r="E1951" s="180">
        <v>40</v>
      </c>
      <c r="F1951" s="180">
        <v>3240</v>
      </c>
      <c r="G1951" s="180">
        <v>155</v>
      </c>
      <c r="H1951" s="180">
        <v>288</v>
      </c>
      <c r="I1951" s="180">
        <v>300777.55</v>
      </c>
      <c r="J1951" s="180">
        <v>53842.5</v>
      </c>
      <c r="K1951" s="180">
        <v>35140.660000000003</v>
      </c>
      <c r="L1951" s="180">
        <v>451004.73</v>
      </c>
    </row>
    <row r="1952" spans="1:12">
      <c r="A1952" s="180">
        <v>2008</v>
      </c>
      <c r="B1952" s="180" t="s">
        <v>179</v>
      </c>
      <c r="C1952" s="180" t="s">
        <v>37</v>
      </c>
      <c r="D1952" s="180" t="s">
        <v>177</v>
      </c>
      <c r="E1952" s="180">
        <v>45</v>
      </c>
      <c r="F1952" s="180">
        <v>3519</v>
      </c>
      <c r="G1952" s="180">
        <v>175</v>
      </c>
      <c r="H1952" s="180">
        <v>392</v>
      </c>
      <c r="I1952" s="180">
        <v>359507.85</v>
      </c>
      <c r="J1952" s="180">
        <v>78101.179999999993</v>
      </c>
      <c r="K1952" s="180">
        <v>82936.5</v>
      </c>
      <c r="L1952" s="180">
        <v>607156.99</v>
      </c>
    </row>
    <row r="1953" spans="1:12">
      <c r="A1953" s="180">
        <v>2008</v>
      </c>
      <c r="B1953" s="180" t="s">
        <v>179</v>
      </c>
      <c r="C1953" s="180" t="s">
        <v>37</v>
      </c>
      <c r="D1953" s="180" t="s">
        <v>177</v>
      </c>
      <c r="E1953" s="180">
        <v>50</v>
      </c>
      <c r="F1953" s="180">
        <v>3251</v>
      </c>
      <c r="G1953" s="180">
        <v>171</v>
      </c>
      <c r="H1953" s="180">
        <v>315</v>
      </c>
      <c r="I1953" s="180">
        <v>307961.96000000002</v>
      </c>
      <c r="J1953" s="180">
        <v>73502.44</v>
      </c>
      <c r="K1953" s="180">
        <v>44649</v>
      </c>
      <c r="L1953" s="180">
        <v>488080.9</v>
      </c>
    </row>
    <row r="1954" spans="1:12">
      <c r="A1954" s="180">
        <v>2008</v>
      </c>
      <c r="B1954" s="180" t="s">
        <v>179</v>
      </c>
      <c r="C1954" s="180" t="s">
        <v>37</v>
      </c>
      <c r="D1954" s="180" t="s">
        <v>177</v>
      </c>
      <c r="E1954" s="180">
        <v>55</v>
      </c>
      <c r="F1954" s="180">
        <v>2704</v>
      </c>
      <c r="G1954" s="180">
        <v>166</v>
      </c>
      <c r="H1954" s="180">
        <v>366</v>
      </c>
      <c r="I1954" s="180">
        <v>298622.64</v>
      </c>
      <c r="J1954" s="180">
        <v>79511.820000000007</v>
      </c>
      <c r="K1954" s="180">
        <v>74944.2</v>
      </c>
      <c r="L1954" s="180">
        <v>504799.44</v>
      </c>
    </row>
    <row r="1955" spans="1:12">
      <c r="A1955" s="180">
        <v>2008</v>
      </c>
      <c r="B1955" s="180" t="s">
        <v>179</v>
      </c>
      <c r="C1955" s="180" t="s">
        <v>37</v>
      </c>
      <c r="D1955" s="180" t="s">
        <v>177</v>
      </c>
      <c r="E1955" s="180">
        <v>60</v>
      </c>
      <c r="F1955" s="180">
        <v>1810</v>
      </c>
      <c r="G1955" s="180">
        <v>178</v>
      </c>
      <c r="H1955" s="180">
        <v>373</v>
      </c>
      <c r="I1955" s="180">
        <v>296991.05</v>
      </c>
      <c r="J1955" s="180">
        <v>56447.23</v>
      </c>
      <c r="K1955" s="180">
        <v>82854.460000000006</v>
      </c>
      <c r="L1955" s="180">
        <v>490122.66</v>
      </c>
    </row>
    <row r="1956" spans="1:12">
      <c r="A1956" s="180">
        <v>2008</v>
      </c>
      <c r="B1956" s="180" t="s">
        <v>179</v>
      </c>
      <c r="C1956" s="180" t="s">
        <v>37</v>
      </c>
      <c r="D1956" s="180" t="s">
        <v>177</v>
      </c>
      <c r="E1956" s="180">
        <v>65</v>
      </c>
      <c r="F1956" s="180">
        <v>873</v>
      </c>
      <c r="G1956" s="180">
        <v>95</v>
      </c>
      <c r="H1956" s="180">
        <v>273</v>
      </c>
      <c r="I1956" s="180">
        <v>227629.81</v>
      </c>
      <c r="J1956" s="180">
        <v>45916.4</v>
      </c>
      <c r="K1956" s="180">
        <v>55132</v>
      </c>
      <c r="L1956" s="180">
        <v>351821.92</v>
      </c>
    </row>
    <row r="1957" spans="1:12">
      <c r="A1957" s="180">
        <v>2008</v>
      </c>
      <c r="B1957" s="180" t="s">
        <v>179</v>
      </c>
      <c r="C1957" s="180" t="s">
        <v>37</v>
      </c>
      <c r="D1957" s="180" t="s">
        <v>177</v>
      </c>
      <c r="E1957" s="180">
        <v>70</v>
      </c>
      <c r="F1957" s="180">
        <v>431</v>
      </c>
      <c r="G1957" s="180">
        <v>52</v>
      </c>
      <c r="H1957" s="180">
        <v>230</v>
      </c>
      <c r="I1957" s="180">
        <v>155310.6</v>
      </c>
      <c r="J1957" s="180">
        <v>24149.279999999999</v>
      </c>
      <c r="K1957" s="180">
        <v>23889</v>
      </c>
      <c r="L1957" s="180">
        <v>212995.82</v>
      </c>
    </row>
    <row r="1958" spans="1:12">
      <c r="A1958" s="180">
        <v>2008</v>
      </c>
      <c r="B1958" s="180" t="s">
        <v>179</v>
      </c>
      <c r="C1958" s="180" t="s">
        <v>37</v>
      </c>
      <c r="D1958" s="180" t="s">
        <v>177</v>
      </c>
      <c r="E1958" s="180">
        <v>75</v>
      </c>
      <c r="F1958" s="180">
        <v>240</v>
      </c>
      <c r="G1958" s="180">
        <v>41</v>
      </c>
      <c r="H1958" s="180">
        <v>132</v>
      </c>
      <c r="I1958" s="180">
        <v>108124.32</v>
      </c>
      <c r="J1958" s="180">
        <v>15232.02</v>
      </c>
      <c r="K1958" s="180">
        <v>7794</v>
      </c>
      <c r="L1958" s="180">
        <v>136402.04</v>
      </c>
    </row>
    <row r="1959" spans="1:12">
      <c r="A1959" s="180">
        <v>2008</v>
      </c>
      <c r="B1959" s="180" t="s">
        <v>179</v>
      </c>
      <c r="C1959" s="180" t="s">
        <v>37</v>
      </c>
      <c r="D1959" s="180" t="s">
        <v>177</v>
      </c>
      <c r="E1959" s="180">
        <v>80</v>
      </c>
      <c r="F1959" s="180">
        <v>127</v>
      </c>
      <c r="G1959" s="180">
        <v>20</v>
      </c>
      <c r="H1959" s="180">
        <v>179</v>
      </c>
      <c r="I1959" s="180">
        <v>104653.99</v>
      </c>
      <c r="J1959" s="180">
        <v>9774.2000000000007</v>
      </c>
      <c r="K1959" s="180">
        <v>25302</v>
      </c>
      <c r="L1959" s="180">
        <v>146144.20000000001</v>
      </c>
    </row>
    <row r="1960" spans="1:12">
      <c r="A1960" s="180">
        <v>2008</v>
      </c>
      <c r="B1960" s="180" t="s">
        <v>179</v>
      </c>
      <c r="C1960" s="180" t="s">
        <v>37</v>
      </c>
      <c r="D1960" s="180" t="s">
        <v>177</v>
      </c>
      <c r="E1960" s="180">
        <v>85</v>
      </c>
      <c r="F1960" s="180">
        <v>53</v>
      </c>
      <c r="G1960" s="180">
        <v>6</v>
      </c>
      <c r="H1960" s="180">
        <v>10</v>
      </c>
      <c r="I1960" s="180">
        <v>14084</v>
      </c>
      <c r="J1960" s="180">
        <v>1022.6</v>
      </c>
      <c r="K1960" s="180">
        <v>709</v>
      </c>
      <c r="L1960" s="180">
        <v>17269.5</v>
      </c>
    </row>
    <row r="1961" spans="1:12">
      <c r="A1961" s="180">
        <v>2008</v>
      </c>
      <c r="B1961" s="180" t="s">
        <v>179</v>
      </c>
      <c r="C1961" s="180" t="s">
        <v>37</v>
      </c>
      <c r="D1961" s="180" t="s">
        <v>177</v>
      </c>
      <c r="E1961" s="180">
        <v>90</v>
      </c>
      <c r="F1961" s="180">
        <v>18</v>
      </c>
      <c r="G1961" s="180">
        <v>2</v>
      </c>
      <c r="H1961" s="180">
        <v>2</v>
      </c>
      <c r="I1961" s="180">
        <v>1914</v>
      </c>
      <c r="J1961" s="180">
        <v>294.55</v>
      </c>
      <c r="K1961" s="180">
        <v>0</v>
      </c>
      <c r="L1961" s="180">
        <v>2458.5500000000002</v>
      </c>
    </row>
    <row r="1962" spans="1:12">
      <c r="A1962" s="180">
        <v>2008</v>
      </c>
      <c r="B1962" s="180" t="s">
        <v>179</v>
      </c>
      <c r="C1962" s="180" t="s">
        <v>37</v>
      </c>
      <c r="D1962" s="180" t="s">
        <v>177</v>
      </c>
      <c r="E1962" s="180">
        <v>95</v>
      </c>
      <c r="F1962" s="180">
        <v>6</v>
      </c>
      <c r="G1962" s="180">
        <v>0</v>
      </c>
      <c r="H1962" s="180">
        <v>0</v>
      </c>
      <c r="I1962" s="180">
        <v>0</v>
      </c>
      <c r="J1962" s="180">
        <v>0</v>
      </c>
      <c r="K1962" s="180">
        <v>0</v>
      </c>
      <c r="L1962" s="180">
        <v>0</v>
      </c>
    </row>
    <row r="1963" spans="1:12">
      <c r="A1963" s="180">
        <v>2009</v>
      </c>
      <c r="B1963" s="180" t="s">
        <v>180</v>
      </c>
      <c r="C1963" s="180" t="s">
        <v>31</v>
      </c>
      <c r="D1963" s="180" t="s">
        <v>176</v>
      </c>
      <c r="E1963" s="180">
        <v>0</v>
      </c>
      <c r="F1963" s="180">
        <v>102420</v>
      </c>
      <c r="G1963" s="180">
        <v>4512</v>
      </c>
      <c r="H1963" s="180">
        <v>13652</v>
      </c>
      <c r="I1963" s="180">
        <v>6267997.2999999998</v>
      </c>
      <c r="J1963" s="180">
        <v>954585.44</v>
      </c>
      <c r="K1963" s="180">
        <v>121365.48</v>
      </c>
      <c r="L1963" s="180">
        <v>8562821.0899999999</v>
      </c>
    </row>
    <row r="1964" spans="1:12">
      <c r="A1964" s="180">
        <v>2009</v>
      </c>
      <c r="B1964" s="180" t="s">
        <v>180</v>
      </c>
      <c r="C1964" s="180" t="s">
        <v>31</v>
      </c>
      <c r="D1964" s="180" t="s">
        <v>176</v>
      </c>
      <c r="E1964" s="180">
        <v>5</v>
      </c>
      <c r="F1964" s="180">
        <v>104674</v>
      </c>
      <c r="G1964" s="180">
        <v>1755</v>
      </c>
      <c r="H1964" s="180">
        <v>2682</v>
      </c>
      <c r="I1964" s="180">
        <v>1601083.17</v>
      </c>
      <c r="J1964" s="180">
        <v>409748.89</v>
      </c>
      <c r="K1964" s="180">
        <v>137960.85999999999</v>
      </c>
      <c r="L1964" s="180">
        <v>2712046.82</v>
      </c>
    </row>
    <row r="1965" spans="1:12">
      <c r="A1965" s="180">
        <v>2009</v>
      </c>
      <c r="B1965" s="180" t="s">
        <v>180</v>
      </c>
      <c r="C1965" s="180" t="s">
        <v>31</v>
      </c>
      <c r="D1965" s="180" t="s">
        <v>176</v>
      </c>
      <c r="E1965" s="180">
        <v>10</v>
      </c>
      <c r="F1965" s="180">
        <v>107069</v>
      </c>
      <c r="G1965" s="180">
        <v>1435</v>
      </c>
      <c r="H1965" s="180">
        <v>2956</v>
      </c>
      <c r="I1965" s="180">
        <v>1600698.28</v>
      </c>
      <c r="J1965" s="180">
        <v>373796.47</v>
      </c>
      <c r="K1965" s="180">
        <v>184857.46</v>
      </c>
      <c r="L1965" s="180">
        <v>2614673.31</v>
      </c>
    </row>
    <row r="1966" spans="1:12">
      <c r="A1966" s="180">
        <v>2009</v>
      </c>
      <c r="B1966" s="180" t="s">
        <v>180</v>
      </c>
      <c r="C1966" s="180" t="s">
        <v>31</v>
      </c>
      <c r="D1966" s="180" t="s">
        <v>176</v>
      </c>
      <c r="E1966" s="180">
        <v>15</v>
      </c>
      <c r="F1966" s="180">
        <v>116050</v>
      </c>
      <c r="G1966" s="180">
        <v>2886</v>
      </c>
      <c r="H1966" s="180">
        <v>5703</v>
      </c>
      <c r="I1966" s="180">
        <v>4117415.64</v>
      </c>
      <c r="J1966" s="180">
        <v>832016.33</v>
      </c>
      <c r="K1966" s="180">
        <v>664523.14</v>
      </c>
      <c r="L1966" s="180">
        <v>6911155.0999999996</v>
      </c>
    </row>
    <row r="1967" spans="1:12">
      <c r="A1967" s="180">
        <v>2009</v>
      </c>
      <c r="B1967" s="180" t="s">
        <v>180</v>
      </c>
      <c r="C1967" s="180" t="s">
        <v>31</v>
      </c>
      <c r="D1967" s="180" t="s">
        <v>176</v>
      </c>
      <c r="E1967" s="180">
        <v>20</v>
      </c>
      <c r="F1967" s="180">
        <v>85965</v>
      </c>
      <c r="G1967" s="180">
        <v>2370</v>
      </c>
      <c r="H1967" s="180">
        <v>5150</v>
      </c>
      <c r="I1967" s="180">
        <v>3525143.16</v>
      </c>
      <c r="J1967" s="180">
        <v>720125.37</v>
      </c>
      <c r="K1967" s="180">
        <v>570574.99</v>
      </c>
      <c r="L1967" s="180">
        <v>6173032.3099999996</v>
      </c>
    </row>
    <row r="1968" spans="1:12">
      <c r="A1968" s="180">
        <v>2009</v>
      </c>
      <c r="B1968" s="180" t="s">
        <v>180</v>
      </c>
      <c r="C1968" s="180" t="s">
        <v>31</v>
      </c>
      <c r="D1968" s="180" t="s">
        <v>176</v>
      </c>
      <c r="E1968" s="180">
        <v>25</v>
      </c>
      <c r="F1968" s="180">
        <v>76610</v>
      </c>
      <c r="G1968" s="180">
        <v>1773</v>
      </c>
      <c r="H1968" s="180">
        <v>3932</v>
      </c>
      <c r="I1968" s="180">
        <v>2619887.4</v>
      </c>
      <c r="J1968" s="180">
        <v>600057.24</v>
      </c>
      <c r="K1968" s="180">
        <v>468066.03</v>
      </c>
      <c r="L1968" s="180">
        <v>4785582.6900000004</v>
      </c>
    </row>
    <row r="1969" spans="1:12">
      <c r="A1969" s="180">
        <v>2009</v>
      </c>
      <c r="B1969" s="180" t="s">
        <v>180</v>
      </c>
      <c r="C1969" s="180" t="s">
        <v>31</v>
      </c>
      <c r="D1969" s="180" t="s">
        <v>176</v>
      </c>
      <c r="E1969" s="180">
        <v>30</v>
      </c>
      <c r="F1969" s="180">
        <v>105674</v>
      </c>
      <c r="G1969" s="180">
        <v>2520</v>
      </c>
      <c r="H1969" s="180">
        <v>6423</v>
      </c>
      <c r="I1969" s="180">
        <v>4124605.2</v>
      </c>
      <c r="J1969" s="180">
        <v>829994.16</v>
      </c>
      <c r="K1969" s="180">
        <v>826296.29</v>
      </c>
      <c r="L1969" s="180">
        <v>7119195.6399999997</v>
      </c>
    </row>
    <row r="1970" spans="1:12">
      <c r="A1970" s="180">
        <v>2009</v>
      </c>
      <c r="B1970" s="180" t="s">
        <v>180</v>
      </c>
      <c r="C1970" s="180" t="s">
        <v>31</v>
      </c>
      <c r="D1970" s="180" t="s">
        <v>176</v>
      </c>
      <c r="E1970" s="180">
        <v>35</v>
      </c>
      <c r="F1970" s="180">
        <v>123202</v>
      </c>
      <c r="G1970" s="180">
        <v>3590</v>
      </c>
      <c r="H1970" s="180">
        <v>6901</v>
      </c>
      <c r="I1970" s="180">
        <v>4813390.54</v>
      </c>
      <c r="J1970" s="180">
        <v>1150552.3999999999</v>
      </c>
      <c r="K1970" s="180">
        <v>897477.03</v>
      </c>
      <c r="L1970" s="180">
        <v>8714615.1300000008</v>
      </c>
    </row>
    <row r="1971" spans="1:12">
      <c r="A1971" s="180">
        <v>2009</v>
      </c>
      <c r="B1971" s="180" t="s">
        <v>180</v>
      </c>
      <c r="C1971" s="180" t="s">
        <v>31</v>
      </c>
      <c r="D1971" s="180" t="s">
        <v>176</v>
      </c>
      <c r="E1971" s="180">
        <v>40</v>
      </c>
      <c r="F1971" s="180">
        <v>118670</v>
      </c>
      <c r="G1971" s="180">
        <v>4594</v>
      </c>
      <c r="H1971" s="180">
        <v>9695</v>
      </c>
      <c r="I1971" s="180">
        <v>6485128.0700000003</v>
      </c>
      <c r="J1971" s="180">
        <v>1510262.83</v>
      </c>
      <c r="K1971" s="180">
        <v>1321251.25</v>
      </c>
      <c r="L1971" s="180">
        <v>11271620.08</v>
      </c>
    </row>
    <row r="1972" spans="1:12">
      <c r="A1972" s="180">
        <v>2009</v>
      </c>
      <c r="B1972" s="180" t="s">
        <v>180</v>
      </c>
      <c r="C1972" s="180" t="s">
        <v>31</v>
      </c>
      <c r="D1972" s="180" t="s">
        <v>176</v>
      </c>
      <c r="E1972" s="180">
        <v>45</v>
      </c>
      <c r="F1972" s="180">
        <v>131077</v>
      </c>
      <c r="G1972" s="180">
        <v>5622</v>
      </c>
      <c r="H1972" s="180">
        <v>11959</v>
      </c>
      <c r="I1972" s="180">
        <v>8556409.8699999992</v>
      </c>
      <c r="J1972" s="180">
        <v>2059074.31</v>
      </c>
      <c r="K1972" s="180">
        <v>1934299.64</v>
      </c>
      <c r="L1972" s="180">
        <v>15164465.279999999</v>
      </c>
    </row>
    <row r="1973" spans="1:12">
      <c r="A1973" s="180">
        <v>2009</v>
      </c>
      <c r="B1973" s="180" t="s">
        <v>180</v>
      </c>
      <c r="C1973" s="180" t="s">
        <v>31</v>
      </c>
      <c r="D1973" s="180" t="s">
        <v>176</v>
      </c>
      <c r="E1973" s="180">
        <v>50</v>
      </c>
      <c r="F1973" s="180">
        <v>128067</v>
      </c>
      <c r="G1973" s="180">
        <v>7439</v>
      </c>
      <c r="H1973" s="180">
        <v>16215</v>
      </c>
      <c r="I1973" s="180">
        <v>12670977.16</v>
      </c>
      <c r="J1973" s="180">
        <v>2981216.85</v>
      </c>
      <c r="K1973" s="180">
        <v>3567988.92</v>
      </c>
      <c r="L1973" s="180">
        <v>22492250.809999999</v>
      </c>
    </row>
    <row r="1974" spans="1:12">
      <c r="A1974" s="180">
        <v>2009</v>
      </c>
      <c r="B1974" s="180" t="s">
        <v>180</v>
      </c>
      <c r="C1974" s="180" t="s">
        <v>31</v>
      </c>
      <c r="D1974" s="180" t="s">
        <v>176</v>
      </c>
      <c r="E1974" s="180">
        <v>55</v>
      </c>
      <c r="F1974" s="180">
        <v>123390</v>
      </c>
      <c r="G1974" s="180">
        <v>10197</v>
      </c>
      <c r="H1974" s="180">
        <v>24247</v>
      </c>
      <c r="I1974" s="180">
        <v>18550052.789999999</v>
      </c>
      <c r="J1974" s="180">
        <v>4282680.59</v>
      </c>
      <c r="K1974" s="180">
        <v>5460010.1900000004</v>
      </c>
      <c r="L1974" s="180">
        <v>32794218.68</v>
      </c>
    </row>
    <row r="1975" spans="1:12">
      <c r="A1975" s="180">
        <v>2009</v>
      </c>
      <c r="B1975" s="180" t="s">
        <v>180</v>
      </c>
      <c r="C1975" s="180" t="s">
        <v>31</v>
      </c>
      <c r="D1975" s="180" t="s">
        <v>176</v>
      </c>
      <c r="E1975" s="180">
        <v>60</v>
      </c>
      <c r="F1975" s="180">
        <v>112128</v>
      </c>
      <c r="G1975" s="180">
        <v>12201</v>
      </c>
      <c r="H1975" s="180">
        <v>30975</v>
      </c>
      <c r="I1975" s="180">
        <v>25033815.969999999</v>
      </c>
      <c r="J1975" s="180">
        <v>5395064.3300000001</v>
      </c>
      <c r="K1975" s="180">
        <v>7616021.0999999996</v>
      </c>
      <c r="L1975" s="180">
        <v>43505588.93</v>
      </c>
    </row>
    <row r="1976" spans="1:12">
      <c r="A1976" s="180">
        <v>2009</v>
      </c>
      <c r="B1976" s="180" t="s">
        <v>180</v>
      </c>
      <c r="C1976" s="180" t="s">
        <v>31</v>
      </c>
      <c r="D1976" s="180" t="s">
        <v>176</v>
      </c>
      <c r="E1976" s="180">
        <v>65</v>
      </c>
      <c r="F1976" s="180">
        <v>78570</v>
      </c>
      <c r="G1976" s="180">
        <v>12349</v>
      </c>
      <c r="H1976" s="180">
        <v>30627</v>
      </c>
      <c r="I1976" s="180">
        <v>25300405.550000001</v>
      </c>
      <c r="J1976" s="180">
        <v>5467578.2300000004</v>
      </c>
      <c r="K1976" s="180">
        <v>8287680.7199999997</v>
      </c>
      <c r="L1976" s="180">
        <v>43658130.490000002</v>
      </c>
    </row>
    <row r="1977" spans="1:12">
      <c r="A1977" s="180">
        <v>2009</v>
      </c>
      <c r="B1977" s="180" t="s">
        <v>180</v>
      </c>
      <c r="C1977" s="180" t="s">
        <v>31</v>
      </c>
      <c r="D1977" s="180" t="s">
        <v>176</v>
      </c>
      <c r="E1977" s="180">
        <v>70</v>
      </c>
      <c r="F1977" s="180">
        <v>55030</v>
      </c>
      <c r="G1977" s="180">
        <v>11406</v>
      </c>
      <c r="H1977" s="180">
        <v>31558</v>
      </c>
      <c r="I1977" s="180">
        <v>23675539.84</v>
      </c>
      <c r="J1977" s="180">
        <v>5201983.79</v>
      </c>
      <c r="K1977" s="180">
        <v>7846408.6299999999</v>
      </c>
      <c r="L1977" s="180">
        <v>40271568.399999999</v>
      </c>
    </row>
    <row r="1978" spans="1:12">
      <c r="A1978" s="180">
        <v>2009</v>
      </c>
      <c r="B1978" s="180" t="s">
        <v>180</v>
      </c>
      <c r="C1978" s="180" t="s">
        <v>31</v>
      </c>
      <c r="D1978" s="180" t="s">
        <v>176</v>
      </c>
      <c r="E1978" s="180">
        <v>75</v>
      </c>
      <c r="F1978" s="180">
        <v>39896</v>
      </c>
      <c r="G1978" s="180">
        <v>11287</v>
      </c>
      <c r="H1978" s="180">
        <v>36524</v>
      </c>
      <c r="I1978" s="180">
        <v>24150253.77</v>
      </c>
      <c r="J1978" s="180">
        <v>4680705.28</v>
      </c>
      <c r="K1978" s="180">
        <v>6997594.7400000002</v>
      </c>
      <c r="L1978" s="180">
        <v>38833140.859999999</v>
      </c>
    </row>
    <row r="1979" spans="1:12">
      <c r="A1979" s="180">
        <v>2009</v>
      </c>
      <c r="B1979" s="180" t="s">
        <v>180</v>
      </c>
      <c r="C1979" s="180" t="s">
        <v>31</v>
      </c>
      <c r="D1979" s="180" t="s">
        <v>176</v>
      </c>
      <c r="E1979" s="180">
        <v>80</v>
      </c>
      <c r="F1979" s="180">
        <v>26044</v>
      </c>
      <c r="G1979" s="180">
        <v>8087</v>
      </c>
      <c r="H1979" s="180">
        <v>32340</v>
      </c>
      <c r="I1979" s="180">
        <v>18642351.109999999</v>
      </c>
      <c r="J1979" s="180">
        <v>3220358.98</v>
      </c>
      <c r="K1979" s="180">
        <v>4744787.1100000003</v>
      </c>
      <c r="L1979" s="180">
        <v>28362749</v>
      </c>
    </row>
    <row r="1980" spans="1:12">
      <c r="A1980" s="180">
        <v>2009</v>
      </c>
      <c r="B1980" s="180" t="s">
        <v>180</v>
      </c>
      <c r="C1980" s="180" t="s">
        <v>31</v>
      </c>
      <c r="D1980" s="180" t="s">
        <v>176</v>
      </c>
      <c r="E1980" s="180">
        <v>85</v>
      </c>
      <c r="F1980" s="180">
        <v>8229</v>
      </c>
      <c r="G1980" s="180">
        <v>2389</v>
      </c>
      <c r="H1980" s="180">
        <v>13316</v>
      </c>
      <c r="I1980" s="180">
        <v>6606232.6900000004</v>
      </c>
      <c r="J1980" s="180">
        <v>897710.4</v>
      </c>
      <c r="K1980" s="180">
        <v>1202845.54</v>
      </c>
      <c r="L1980" s="180">
        <v>9167028.7200000007</v>
      </c>
    </row>
    <row r="1981" spans="1:12">
      <c r="A1981" s="180">
        <v>2009</v>
      </c>
      <c r="B1981" s="180" t="s">
        <v>180</v>
      </c>
      <c r="C1981" s="180" t="s">
        <v>31</v>
      </c>
      <c r="D1981" s="180" t="s">
        <v>176</v>
      </c>
      <c r="E1981" s="180">
        <v>90</v>
      </c>
      <c r="F1981" s="180">
        <v>2468</v>
      </c>
      <c r="G1981" s="180">
        <v>626</v>
      </c>
      <c r="H1981" s="180">
        <v>4352</v>
      </c>
      <c r="I1981" s="180">
        <v>1999550.93</v>
      </c>
      <c r="J1981" s="180">
        <v>218254.84</v>
      </c>
      <c r="K1981" s="180">
        <v>312975.49</v>
      </c>
      <c r="L1981" s="180">
        <v>2678225.85</v>
      </c>
    </row>
    <row r="1982" spans="1:12">
      <c r="A1982" s="180">
        <v>2009</v>
      </c>
      <c r="B1982" s="180" t="s">
        <v>180</v>
      </c>
      <c r="C1982" s="180" t="s">
        <v>31</v>
      </c>
      <c r="D1982" s="180" t="s">
        <v>176</v>
      </c>
      <c r="E1982" s="180">
        <v>95</v>
      </c>
      <c r="F1982" s="180">
        <v>531</v>
      </c>
      <c r="G1982" s="180">
        <v>107</v>
      </c>
      <c r="H1982" s="180">
        <v>921</v>
      </c>
      <c r="I1982" s="180">
        <v>384598.04</v>
      </c>
      <c r="J1982" s="180">
        <v>36613.9</v>
      </c>
      <c r="K1982" s="180">
        <v>38751.199999999997</v>
      </c>
      <c r="L1982" s="180">
        <v>493647.38</v>
      </c>
    </row>
    <row r="1983" spans="1:12">
      <c r="A1983" s="180">
        <v>2009</v>
      </c>
      <c r="B1983" s="180" t="s">
        <v>180</v>
      </c>
      <c r="C1983" s="180" t="s">
        <v>31</v>
      </c>
      <c r="D1983" s="180" t="s">
        <v>177</v>
      </c>
      <c r="E1983" s="180">
        <v>0</v>
      </c>
      <c r="F1983" s="180">
        <v>96113</v>
      </c>
      <c r="G1983" s="180">
        <v>3196</v>
      </c>
      <c r="H1983" s="180">
        <v>10893</v>
      </c>
      <c r="I1983" s="180">
        <v>4901726.99</v>
      </c>
      <c r="J1983" s="180">
        <v>650514.47</v>
      </c>
      <c r="K1983" s="180">
        <v>105996.79</v>
      </c>
      <c r="L1983" s="180">
        <v>6399093.5099999998</v>
      </c>
    </row>
    <row r="1984" spans="1:12">
      <c r="A1984" s="180">
        <v>2009</v>
      </c>
      <c r="B1984" s="180" t="s">
        <v>180</v>
      </c>
      <c r="C1984" s="180" t="s">
        <v>31</v>
      </c>
      <c r="D1984" s="180" t="s">
        <v>177</v>
      </c>
      <c r="E1984" s="180">
        <v>5</v>
      </c>
      <c r="F1984" s="180">
        <v>97783</v>
      </c>
      <c r="G1984" s="180">
        <v>1386</v>
      </c>
      <c r="H1984" s="180">
        <v>2508</v>
      </c>
      <c r="I1984" s="180">
        <v>1371573.8</v>
      </c>
      <c r="J1984" s="180">
        <v>312500.12</v>
      </c>
      <c r="K1984" s="180">
        <v>134714.39000000001</v>
      </c>
      <c r="L1984" s="180">
        <v>2275587.4</v>
      </c>
    </row>
    <row r="1985" spans="1:12">
      <c r="A1985" s="180">
        <v>2009</v>
      </c>
      <c r="B1985" s="180" t="s">
        <v>180</v>
      </c>
      <c r="C1985" s="180" t="s">
        <v>31</v>
      </c>
      <c r="D1985" s="180" t="s">
        <v>177</v>
      </c>
      <c r="E1985" s="180">
        <v>10</v>
      </c>
      <c r="F1985" s="180">
        <v>101621</v>
      </c>
      <c r="G1985" s="180">
        <v>1161</v>
      </c>
      <c r="H1985" s="180">
        <v>3017</v>
      </c>
      <c r="I1985" s="180">
        <v>1533453.33</v>
      </c>
      <c r="J1985" s="180">
        <v>320572.02</v>
      </c>
      <c r="K1985" s="180">
        <v>335160.34000000003</v>
      </c>
      <c r="L1985" s="180">
        <v>2549198.3199999998</v>
      </c>
    </row>
    <row r="1986" spans="1:12">
      <c r="A1986" s="180">
        <v>2009</v>
      </c>
      <c r="B1986" s="180" t="s">
        <v>180</v>
      </c>
      <c r="C1986" s="180" t="s">
        <v>31</v>
      </c>
      <c r="D1986" s="180" t="s">
        <v>177</v>
      </c>
      <c r="E1986" s="180">
        <v>15</v>
      </c>
      <c r="F1986" s="180">
        <v>109962</v>
      </c>
      <c r="G1986" s="180">
        <v>3403</v>
      </c>
      <c r="H1986" s="180">
        <v>7142</v>
      </c>
      <c r="I1986" s="180">
        <v>4746911.4000000004</v>
      </c>
      <c r="J1986" s="180">
        <v>813934.19</v>
      </c>
      <c r="K1986" s="180">
        <v>826333.08</v>
      </c>
      <c r="L1986" s="180">
        <v>7645533.8600000003</v>
      </c>
    </row>
    <row r="1987" spans="1:12">
      <c r="A1987" s="180">
        <v>2009</v>
      </c>
      <c r="B1987" s="180" t="s">
        <v>180</v>
      </c>
      <c r="C1987" s="180" t="s">
        <v>31</v>
      </c>
      <c r="D1987" s="180" t="s">
        <v>177</v>
      </c>
      <c r="E1987" s="180">
        <v>20</v>
      </c>
      <c r="F1987" s="180">
        <v>90552</v>
      </c>
      <c r="G1987" s="180">
        <v>3903</v>
      </c>
      <c r="H1987" s="180">
        <v>8733</v>
      </c>
      <c r="I1987" s="180">
        <v>5767244.2599999998</v>
      </c>
      <c r="J1987" s="180">
        <v>1051868.3600000001</v>
      </c>
      <c r="K1987" s="180">
        <v>407381.95</v>
      </c>
      <c r="L1987" s="180">
        <v>8863205.4000000004</v>
      </c>
    </row>
    <row r="1988" spans="1:12">
      <c r="A1988" s="180">
        <v>2009</v>
      </c>
      <c r="B1988" s="180" t="s">
        <v>180</v>
      </c>
      <c r="C1988" s="180" t="s">
        <v>31</v>
      </c>
      <c r="D1988" s="180" t="s">
        <v>177</v>
      </c>
      <c r="E1988" s="180">
        <v>25</v>
      </c>
      <c r="F1988" s="180">
        <v>94144</v>
      </c>
      <c r="G1988" s="180">
        <v>5490</v>
      </c>
      <c r="H1988" s="180">
        <v>16162</v>
      </c>
      <c r="I1988" s="180">
        <v>11360328.189999999</v>
      </c>
      <c r="J1988" s="180">
        <v>2372407.8199999998</v>
      </c>
      <c r="K1988" s="180">
        <v>550258.13</v>
      </c>
      <c r="L1988" s="180">
        <v>16987641.68</v>
      </c>
    </row>
    <row r="1989" spans="1:12">
      <c r="A1989" s="180">
        <v>2009</v>
      </c>
      <c r="B1989" s="180" t="s">
        <v>180</v>
      </c>
      <c r="C1989" s="180" t="s">
        <v>31</v>
      </c>
      <c r="D1989" s="180" t="s">
        <v>177</v>
      </c>
      <c r="E1989" s="180">
        <v>30</v>
      </c>
      <c r="F1989" s="180">
        <v>121513</v>
      </c>
      <c r="G1989" s="180">
        <v>9247</v>
      </c>
      <c r="H1989" s="180">
        <v>26875</v>
      </c>
      <c r="I1989" s="180">
        <v>20694091.02</v>
      </c>
      <c r="J1989" s="180">
        <v>4166766.15</v>
      </c>
      <c r="K1989" s="180">
        <v>689021.05</v>
      </c>
      <c r="L1989" s="180">
        <v>30643632.02</v>
      </c>
    </row>
    <row r="1990" spans="1:12">
      <c r="A1990" s="180">
        <v>2009</v>
      </c>
      <c r="B1990" s="180" t="s">
        <v>180</v>
      </c>
      <c r="C1990" s="180" t="s">
        <v>31</v>
      </c>
      <c r="D1990" s="180" t="s">
        <v>177</v>
      </c>
      <c r="E1990" s="180">
        <v>35</v>
      </c>
      <c r="F1990" s="180">
        <v>137981</v>
      </c>
      <c r="G1990" s="180">
        <v>9774</v>
      </c>
      <c r="H1990" s="180">
        <v>25408</v>
      </c>
      <c r="I1990" s="180">
        <v>19577733.170000002</v>
      </c>
      <c r="J1990" s="180">
        <v>3931781</v>
      </c>
      <c r="K1990" s="180">
        <v>1119636.6299999999</v>
      </c>
      <c r="L1990" s="180">
        <v>29954597.460000001</v>
      </c>
    </row>
    <row r="1991" spans="1:12">
      <c r="A1991" s="180">
        <v>2009</v>
      </c>
      <c r="B1991" s="180" t="s">
        <v>180</v>
      </c>
      <c r="C1991" s="180" t="s">
        <v>31</v>
      </c>
      <c r="D1991" s="180" t="s">
        <v>177</v>
      </c>
      <c r="E1991" s="180">
        <v>40</v>
      </c>
      <c r="F1991" s="180">
        <v>129917</v>
      </c>
      <c r="G1991" s="180">
        <v>7373</v>
      </c>
      <c r="H1991" s="180">
        <v>17441</v>
      </c>
      <c r="I1991" s="180">
        <v>12674772.65</v>
      </c>
      <c r="J1991" s="180">
        <v>2665532.7599999998</v>
      </c>
      <c r="K1991" s="180">
        <v>1135660.81</v>
      </c>
      <c r="L1991" s="180">
        <v>20255486.079999998</v>
      </c>
    </row>
    <row r="1992" spans="1:12">
      <c r="A1992" s="180">
        <v>2009</v>
      </c>
      <c r="B1992" s="180" t="s">
        <v>180</v>
      </c>
      <c r="C1992" s="180" t="s">
        <v>31</v>
      </c>
      <c r="D1992" s="180" t="s">
        <v>177</v>
      </c>
      <c r="E1992" s="180">
        <v>45</v>
      </c>
      <c r="F1992" s="180">
        <v>141258</v>
      </c>
      <c r="G1992" s="180">
        <v>8381</v>
      </c>
      <c r="H1992" s="180">
        <v>17874</v>
      </c>
      <c r="I1992" s="180">
        <v>13760424.01</v>
      </c>
      <c r="J1992" s="180">
        <v>2973894.89</v>
      </c>
      <c r="K1992" s="180">
        <v>2412493.0699999998</v>
      </c>
      <c r="L1992" s="180">
        <v>23473163.77</v>
      </c>
    </row>
    <row r="1993" spans="1:12">
      <c r="A1993" s="180">
        <v>2009</v>
      </c>
      <c r="B1993" s="180" t="s">
        <v>180</v>
      </c>
      <c r="C1993" s="180" t="s">
        <v>31</v>
      </c>
      <c r="D1993" s="180" t="s">
        <v>177</v>
      </c>
      <c r="E1993" s="180">
        <v>50</v>
      </c>
      <c r="F1993" s="180">
        <v>137986</v>
      </c>
      <c r="G1993" s="180">
        <v>9822</v>
      </c>
      <c r="H1993" s="180">
        <v>22038</v>
      </c>
      <c r="I1993" s="180">
        <v>15647746.27</v>
      </c>
      <c r="J1993" s="180">
        <v>3459890.22</v>
      </c>
      <c r="K1993" s="180">
        <v>2991726.21</v>
      </c>
      <c r="L1993" s="180">
        <v>26123955.309999999</v>
      </c>
    </row>
    <row r="1994" spans="1:12">
      <c r="A1994" s="180">
        <v>2009</v>
      </c>
      <c r="B1994" s="180" t="s">
        <v>180</v>
      </c>
      <c r="C1994" s="180" t="s">
        <v>31</v>
      </c>
      <c r="D1994" s="180" t="s">
        <v>177</v>
      </c>
      <c r="E1994" s="180">
        <v>55</v>
      </c>
      <c r="F1994" s="180">
        <v>130818</v>
      </c>
      <c r="G1994" s="180">
        <v>10800</v>
      </c>
      <c r="H1994" s="180">
        <v>25814</v>
      </c>
      <c r="I1994" s="180">
        <v>18897793.23</v>
      </c>
      <c r="J1994" s="180">
        <v>4023394.16</v>
      </c>
      <c r="K1994" s="180">
        <v>4537693.5199999996</v>
      </c>
      <c r="L1994" s="180">
        <v>32080344.920000002</v>
      </c>
    </row>
    <row r="1995" spans="1:12">
      <c r="A1995" s="180">
        <v>2009</v>
      </c>
      <c r="B1995" s="180" t="s">
        <v>180</v>
      </c>
      <c r="C1995" s="180" t="s">
        <v>31</v>
      </c>
      <c r="D1995" s="180" t="s">
        <v>177</v>
      </c>
      <c r="E1995" s="180">
        <v>60</v>
      </c>
      <c r="F1995" s="180">
        <v>114503</v>
      </c>
      <c r="G1995" s="180">
        <v>12168</v>
      </c>
      <c r="H1995" s="180">
        <v>29392</v>
      </c>
      <c r="I1995" s="180">
        <v>21987770.949999999</v>
      </c>
      <c r="J1995" s="180">
        <v>4541457.91</v>
      </c>
      <c r="K1995" s="180">
        <v>6308238.4500000002</v>
      </c>
      <c r="L1995" s="180">
        <v>37649814.460000001</v>
      </c>
    </row>
    <row r="1996" spans="1:12">
      <c r="A1996" s="180">
        <v>2009</v>
      </c>
      <c r="B1996" s="180" t="s">
        <v>180</v>
      </c>
      <c r="C1996" s="180" t="s">
        <v>31</v>
      </c>
      <c r="D1996" s="180" t="s">
        <v>177</v>
      </c>
      <c r="E1996" s="180">
        <v>65</v>
      </c>
      <c r="F1996" s="180">
        <v>78218</v>
      </c>
      <c r="G1996" s="180">
        <v>10970</v>
      </c>
      <c r="H1996" s="180">
        <v>30179</v>
      </c>
      <c r="I1996" s="180">
        <v>21475105.690000001</v>
      </c>
      <c r="J1996" s="180">
        <v>4353069.3499999996</v>
      </c>
      <c r="K1996" s="180">
        <v>6396157.6799999997</v>
      </c>
      <c r="L1996" s="180">
        <v>35999258.149999999</v>
      </c>
    </row>
    <row r="1997" spans="1:12">
      <c r="A1997" s="180">
        <v>2009</v>
      </c>
      <c r="B1997" s="180" t="s">
        <v>180</v>
      </c>
      <c r="C1997" s="180" t="s">
        <v>31</v>
      </c>
      <c r="D1997" s="180" t="s">
        <v>177</v>
      </c>
      <c r="E1997" s="180">
        <v>70</v>
      </c>
      <c r="F1997" s="180">
        <v>57267</v>
      </c>
      <c r="G1997" s="180">
        <v>10217</v>
      </c>
      <c r="H1997" s="180">
        <v>32508</v>
      </c>
      <c r="I1997" s="180">
        <v>21680285.100000001</v>
      </c>
      <c r="J1997" s="180">
        <v>4239829.21</v>
      </c>
      <c r="K1997" s="180">
        <v>6167762.7300000004</v>
      </c>
      <c r="L1997" s="180">
        <v>35009535.200000003</v>
      </c>
    </row>
    <row r="1998" spans="1:12">
      <c r="A1998" s="180">
        <v>2009</v>
      </c>
      <c r="B1998" s="180" t="s">
        <v>180</v>
      </c>
      <c r="C1998" s="180" t="s">
        <v>31</v>
      </c>
      <c r="D1998" s="180" t="s">
        <v>177</v>
      </c>
      <c r="E1998" s="180">
        <v>75</v>
      </c>
      <c r="F1998" s="180">
        <v>44734</v>
      </c>
      <c r="G1998" s="180">
        <v>9871</v>
      </c>
      <c r="H1998" s="180">
        <v>38226</v>
      </c>
      <c r="I1998" s="180">
        <v>23349755.16</v>
      </c>
      <c r="J1998" s="180">
        <v>4103554.17</v>
      </c>
      <c r="K1998" s="180">
        <v>5861804</v>
      </c>
      <c r="L1998" s="180">
        <v>36042596.939999998</v>
      </c>
    </row>
    <row r="1999" spans="1:12">
      <c r="A1999" s="180">
        <v>2009</v>
      </c>
      <c r="B1999" s="180" t="s">
        <v>180</v>
      </c>
      <c r="C1999" s="180" t="s">
        <v>31</v>
      </c>
      <c r="D1999" s="180" t="s">
        <v>177</v>
      </c>
      <c r="E1999" s="180">
        <v>80</v>
      </c>
      <c r="F1999" s="180">
        <v>33971</v>
      </c>
      <c r="G1999" s="180">
        <v>7638</v>
      </c>
      <c r="H1999" s="180">
        <v>39520</v>
      </c>
      <c r="I1999" s="180">
        <v>21235247.579999998</v>
      </c>
      <c r="J1999" s="180">
        <v>3125345.76</v>
      </c>
      <c r="K1999" s="180">
        <v>4284137.4000000004</v>
      </c>
      <c r="L1999" s="180">
        <v>30594615.149999999</v>
      </c>
    </row>
    <row r="2000" spans="1:12">
      <c r="A2000" s="180">
        <v>2009</v>
      </c>
      <c r="B2000" s="180" t="s">
        <v>180</v>
      </c>
      <c r="C2000" s="180" t="s">
        <v>31</v>
      </c>
      <c r="D2000" s="180" t="s">
        <v>177</v>
      </c>
      <c r="E2000" s="180">
        <v>85</v>
      </c>
      <c r="F2000" s="180">
        <v>19031</v>
      </c>
      <c r="G2000" s="180">
        <v>3796</v>
      </c>
      <c r="H2000" s="180">
        <v>28572</v>
      </c>
      <c r="I2000" s="180">
        <v>13260559.85</v>
      </c>
      <c r="J2000" s="180">
        <v>1529453.98</v>
      </c>
      <c r="K2000" s="180">
        <v>1492513.03</v>
      </c>
      <c r="L2000" s="180">
        <v>17165127.899999999</v>
      </c>
    </row>
    <row r="2001" spans="1:12">
      <c r="A2001" s="180">
        <v>2009</v>
      </c>
      <c r="B2001" s="180" t="s">
        <v>180</v>
      </c>
      <c r="C2001" s="180" t="s">
        <v>31</v>
      </c>
      <c r="D2001" s="180" t="s">
        <v>177</v>
      </c>
      <c r="E2001" s="180">
        <v>90</v>
      </c>
      <c r="F2001" s="180">
        <v>7306</v>
      </c>
      <c r="G2001" s="180">
        <v>1411</v>
      </c>
      <c r="H2001" s="180">
        <v>13516</v>
      </c>
      <c r="I2001" s="180">
        <v>5562628.6900000004</v>
      </c>
      <c r="J2001" s="180">
        <v>513852.84</v>
      </c>
      <c r="K2001" s="180">
        <v>429983.21</v>
      </c>
      <c r="L2001" s="180">
        <v>6791584.2000000002</v>
      </c>
    </row>
    <row r="2002" spans="1:12">
      <c r="A2002" s="180">
        <v>2009</v>
      </c>
      <c r="B2002" s="180" t="s">
        <v>180</v>
      </c>
      <c r="C2002" s="180" t="s">
        <v>31</v>
      </c>
      <c r="D2002" s="180" t="s">
        <v>177</v>
      </c>
      <c r="E2002" s="180">
        <v>95</v>
      </c>
      <c r="F2002" s="180">
        <v>2133</v>
      </c>
      <c r="G2002" s="180">
        <v>372</v>
      </c>
      <c r="H2002" s="180">
        <v>3992</v>
      </c>
      <c r="I2002" s="180">
        <v>1457252.29</v>
      </c>
      <c r="J2002" s="180">
        <v>113341.5</v>
      </c>
      <c r="K2002" s="180">
        <v>82594.37</v>
      </c>
      <c r="L2002" s="180">
        <v>1738625.92</v>
      </c>
    </row>
    <row r="2003" spans="1:12">
      <c r="A2003" s="180">
        <v>2009</v>
      </c>
      <c r="B2003" s="180" t="s">
        <v>180</v>
      </c>
      <c r="C2003" s="180" t="s">
        <v>32</v>
      </c>
      <c r="D2003" s="180" t="s">
        <v>176</v>
      </c>
      <c r="E2003" s="180">
        <v>0</v>
      </c>
      <c r="F2003" s="180">
        <v>68216</v>
      </c>
      <c r="G2003" s="180">
        <v>2147</v>
      </c>
      <c r="H2003" s="180">
        <v>8783</v>
      </c>
      <c r="I2003" s="180">
        <v>4346405.2300000004</v>
      </c>
      <c r="J2003" s="180">
        <v>789182.97</v>
      </c>
      <c r="K2003" s="180">
        <v>117504.11</v>
      </c>
      <c r="L2003" s="180">
        <v>5740651.3300000001</v>
      </c>
    </row>
    <row r="2004" spans="1:12">
      <c r="A2004" s="180">
        <v>2009</v>
      </c>
      <c r="B2004" s="180" t="s">
        <v>180</v>
      </c>
      <c r="C2004" s="180" t="s">
        <v>32</v>
      </c>
      <c r="D2004" s="180" t="s">
        <v>176</v>
      </c>
      <c r="E2004" s="180">
        <v>5</v>
      </c>
      <c r="F2004" s="180">
        <v>67316</v>
      </c>
      <c r="G2004" s="180">
        <v>965</v>
      </c>
      <c r="H2004" s="180">
        <v>1248</v>
      </c>
      <c r="I2004" s="180">
        <v>852302.14</v>
      </c>
      <c r="J2004" s="180">
        <v>312173.99</v>
      </c>
      <c r="K2004" s="180">
        <v>58466.55</v>
      </c>
      <c r="L2004" s="180">
        <v>1456301</v>
      </c>
    </row>
    <row r="2005" spans="1:12">
      <c r="A2005" s="180">
        <v>2009</v>
      </c>
      <c r="B2005" s="180" t="s">
        <v>180</v>
      </c>
      <c r="C2005" s="180" t="s">
        <v>32</v>
      </c>
      <c r="D2005" s="180" t="s">
        <v>176</v>
      </c>
      <c r="E2005" s="180">
        <v>10</v>
      </c>
      <c r="F2005" s="180">
        <v>70653</v>
      </c>
      <c r="G2005" s="180">
        <v>829</v>
      </c>
      <c r="H2005" s="180">
        <v>1277</v>
      </c>
      <c r="I2005" s="180">
        <v>889263</v>
      </c>
      <c r="J2005" s="180">
        <v>318368.39</v>
      </c>
      <c r="K2005" s="180">
        <v>116997.8</v>
      </c>
      <c r="L2005" s="180">
        <v>1519327.21</v>
      </c>
    </row>
    <row r="2006" spans="1:12">
      <c r="A2006" s="180">
        <v>2009</v>
      </c>
      <c r="B2006" s="180" t="s">
        <v>180</v>
      </c>
      <c r="C2006" s="180" t="s">
        <v>32</v>
      </c>
      <c r="D2006" s="180" t="s">
        <v>176</v>
      </c>
      <c r="E2006" s="180">
        <v>15</v>
      </c>
      <c r="F2006" s="180">
        <v>76409</v>
      </c>
      <c r="G2006" s="180">
        <v>2355</v>
      </c>
      <c r="H2006" s="180">
        <v>3605</v>
      </c>
      <c r="I2006" s="180">
        <v>3171229.16</v>
      </c>
      <c r="J2006" s="180">
        <v>905297.76</v>
      </c>
      <c r="K2006" s="180">
        <v>630499.72</v>
      </c>
      <c r="L2006" s="180">
        <v>5402910.8399999999</v>
      </c>
    </row>
    <row r="2007" spans="1:12">
      <c r="A2007" s="180">
        <v>2009</v>
      </c>
      <c r="B2007" s="180" t="s">
        <v>180</v>
      </c>
      <c r="C2007" s="180" t="s">
        <v>32</v>
      </c>
      <c r="D2007" s="180" t="s">
        <v>176</v>
      </c>
      <c r="E2007" s="180">
        <v>20</v>
      </c>
      <c r="F2007" s="180">
        <v>59572</v>
      </c>
      <c r="G2007" s="180">
        <v>1953</v>
      </c>
      <c r="H2007" s="180">
        <v>3605</v>
      </c>
      <c r="I2007" s="180">
        <v>2782262.19</v>
      </c>
      <c r="J2007" s="180">
        <v>775791.83</v>
      </c>
      <c r="K2007" s="180">
        <v>438026.08</v>
      </c>
      <c r="L2007" s="180">
        <v>4565635.33</v>
      </c>
    </row>
    <row r="2008" spans="1:12">
      <c r="A2008" s="180">
        <v>2009</v>
      </c>
      <c r="B2008" s="180" t="s">
        <v>180</v>
      </c>
      <c r="C2008" s="180" t="s">
        <v>32</v>
      </c>
      <c r="D2008" s="180" t="s">
        <v>176</v>
      </c>
      <c r="E2008" s="180">
        <v>25</v>
      </c>
      <c r="F2008" s="180">
        <v>48530</v>
      </c>
      <c r="G2008" s="180">
        <v>1514</v>
      </c>
      <c r="H2008" s="180">
        <v>2940</v>
      </c>
      <c r="I2008" s="180">
        <v>1938916.54</v>
      </c>
      <c r="J2008" s="180">
        <v>566002.47</v>
      </c>
      <c r="K2008" s="180">
        <v>252311</v>
      </c>
      <c r="L2008" s="180">
        <v>3362962.89</v>
      </c>
    </row>
    <row r="2009" spans="1:12">
      <c r="A2009" s="180">
        <v>2009</v>
      </c>
      <c r="B2009" s="180" t="s">
        <v>180</v>
      </c>
      <c r="C2009" s="180" t="s">
        <v>32</v>
      </c>
      <c r="D2009" s="180" t="s">
        <v>176</v>
      </c>
      <c r="E2009" s="180">
        <v>30</v>
      </c>
      <c r="F2009" s="180">
        <v>70544</v>
      </c>
      <c r="G2009" s="180">
        <v>2024</v>
      </c>
      <c r="H2009" s="180">
        <v>3662</v>
      </c>
      <c r="I2009" s="180">
        <v>2521758.54</v>
      </c>
      <c r="J2009" s="180">
        <v>778873.36</v>
      </c>
      <c r="K2009" s="180">
        <v>443722.47</v>
      </c>
      <c r="L2009" s="180">
        <v>4398121.24</v>
      </c>
    </row>
    <row r="2010" spans="1:12">
      <c r="A2010" s="180">
        <v>2009</v>
      </c>
      <c r="B2010" s="180" t="s">
        <v>180</v>
      </c>
      <c r="C2010" s="180" t="s">
        <v>32</v>
      </c>
      <c r="D2010" s="180" t="s">
        <v>176</v>
      </c>
      <c r="E2010" s="180">
        <v>35</v>
      </c>
      <c r="F2010" s="180">
        <v>82866</v>
      </c>
      <c r="G2010" s="180">
        <v>2955</v>
      </c>
      <c r="H2010" s="180">
        <v>5317</v>
      </c>
      <c r="I2010" s="180">
        <v>3797090.87</v>
      </c>
      <c r="J2010" s="180">
        <v>1208094.24</v>
      </c>
      <c r="K2010" s="180">
        <v>757967.5</v>
      </c>
      <c r="L2010" s="180">
        <v>6616778.3099999996</v>
      </c>
    </row>
    <row r="2011" spans="1:12">
      <c r="A2011" s="180">
        <v>2009</v>
      </c>
      <c r="B2011" s="180" t="s">
        <v>180</v>
      </c>
      <c r="C2011" s="180" t="s">
        <v>32</v>
      </c>
      <c r="D2011" s="180" t="s">
        <v>176</v>
      </c>
      <c r="E2011" s="180">
        <v>40</v>
      </c>
      <c r="F2011" s="180">
        <v>82668</v>
      </c>
      <c r="G2011" s="180">
        <v>3553</v>
      </c>
      <c r="H2011" s="180">
        <v>6394</v>
      </c>
      <c r="I2011" s="180">
        <v>4719515.34</v>
      </c>
      <c r="J2011" s="180">
        <v>1454191.15</v>
      </c>
      <c r="K2011" s="180">
        <v>801752.24</v>
      </c>
      <c r="L2011" s="180">
        <v>7981673.3399999999</v>
      </c>
    </row>
    <row r="2012" spans="1:12">
      <c r="A2012" s="180">
        <v>2009</v>
      </c>
      <c r="B2012" s="180" t="s">
        <v>180</v>
      </c>
      <c r="C2012" s="180" t="s">
        <v>32</v>
      </c>
      <c r="D2012" s="180" t="s">
        <v>176</v>
      </c>
      <c r="E2012" s="180">
        <v>45</v>
      </c>
      <c r="F2012" s="180">
        <v>88951</v>
      </c>
      <c r="G2012" s="180">
        <v>4578</v>
      </c>
      <c r="H2012" s="180">
        <v>8828</v>
      </c>
      <c r="I2012" s="180">
        <v>6938065.3300000001</v>
      </c>
      <c r="J2012" s="180">
        <v>2030377.85</v>
      </c>
      <c r="K2012" s="180">
        <v>1492944.57</v>
      </c>
      <c r="L2012" s="180">
        <v>11803865.6</v>
      </c>
    </row>
    <row r="2013" spans="1:12">
      <c r="A2013" s="180">
        <v>2009</v>
      </c>
      <c r="B2013" s="180" t="s">
        <v>180</v>
      </c>
      <c r="C2013" s="180" t="s">
        <v>32</v>
      </c>
      <c r="D2013" s="180" t="s">
        <v>176</v>
      </c>
      <c r="E2013" s="180">
        <v>50</v>
      </c>
      <c r="F2013" s="180">
        <v>87884</v>
      </c>
      <c r="G2013" s="180">
        <v>6062</v>
      </c>
      <c r="H2013" s="180">
        <v>12217</v>
      </c>
      <c r="I2013" s="180">
        <v>9384883.2699999996</v>
      </c>
      <c r="J2013" s="180">
        <v>2808378.77</v>
      </c>
      <c r="K2013" s="180">
        <v>1913502.54</v>
      </c>
      <c r="L2013" s="180">
        <v>15561480.58</v>
      </c>
    </row>
    <row r="2014" spans="1:12">
      <c r="A2014" s="180">
        <v>2009</v>
      </c>
      <c r="B2014" s="180" t="s">
        <v>180</v>
      </c>
      <c r="C2014" s="180" t="s">
        <v>32</v>
      </c>
      <c r="D2014" s="180" t="s">
        <v>176</v>
      </c>
      <c r="E2014" s="180">
        <v>55</v>
      </c>
      <c r="F2014" s="180">
        <v>84119</v>
      </c>
      <c r="G2014" s="180">
        <v>7997</v>
      </c>
      <c r="H2014" s="180">
        <v>16719</v>
      </c>
      <c r="I2014" s="180">
        <v>13682113.550000001</v>
      </c>
      <c r="J2014" s="180">
        <v>3791127.78</v>
      </c>
      <c r="K2014" s="180">
        <v>3609792.5</v>
      </c>
      <c r="L2014" s="180">
        <v>23070305.050000001</v>
      </c>
    </row>
    <row r="2015" spans="1:12">
      <c r="A2015" s="180">
        <v>2009</v>
      </c>
      <c r="B2015" s="180" t="s">
        <v>180</v>
      </c>
      <c r="C2015" s="180" t="s">
        <v>32</v>
      </c>
      <c r="D2015" s="180" t="s">
        <v>176</v>
      </c>
      <c r="E2015" s="180">
        <v>60</v>
      </c>
      <c r="F2015" s="180">
        <v>75879</v>
      </c>
      <c r="G2015" s="180">
        <v>10026</v>
      </c>
      <c r="H2015" s="180">
        <v>21311</v>
      </c>
      <c r="I2015" s="180">
        <v>18279714.370000001</v>
      </c>
      <c r="J2015" s="180">
        <v>4981196.17</v>
      </c>
      <c r="K2015" s="180">
        <v>4712675.99</v>
      </c>
      <c r="L2015" s="180">
        <v>30295282.800000001</v>
      </c>
    </row>
    <row r="2016" spans="1:12">
      <c r="A2016" s="180">
        <v>2009</v>
      </c>
      <c r="B2016" s="180" t="s">
        <v>180</v>
      </c>
      <c r="C2016" s="180" t="s">
        <v>32</v>
      </c>
      <c r="D2016" s="180" t="s">
        <v>176</v>
      </c>
      <c r="E2016" s="180">
        <v>65</v>
      </c>
      <c r="F2016" s="180">
        <v>54056</v>
      </c>
      <c r="G2016" s="180">
        <v>9688</v>
      </c>
      <c r="H2016" s="180">
        <v>24499</v>
      </c>
      <c r="I2016" s="180">
        <v>20331285.890000001</v>
      </c>
      <c r="J2016" s="180">
        <v>5066563</v>
      </c>
      <c r="K2016" s="180">
        <v>5959787.2800000003</v>
      </c>
      <c r="L2016" s="180">
        <v>33565542.289999999</v>
      </c>
    </row>
    <row r="2017" spans="1:12">
      <c r="A2017" s="180">
        <v>2009</v>
      </c>
      <c r="B2017" s="180" t="s">
        <v>180</v>
      </c>
      <c r="C2017" s="180" t="s">
        <v>32</v>
      </c>
      <c r="D2017" s="180" t="s">
        <v>176</v>
      </c>
      <c r="E2017" s="180">
        <v>70</v>
      </c>
      <c r="F2017" s="180">
        <v>38769</v>
      </c>
      <c r="G2017" s="180">
        <v>9066</v>
      </c>
      <c r="H2017" s="180">
        <v>24626</v>
      </c>
      <c r="I2017" s="180">
        <v>19773350.109999999</v>
      </c>
      <c r="J2017" s="180">
        <v>4762900.66</v>
      </c>
      <c r="K2017" s="180">
        <v>5529237.6799999997</v>
      </c>
      <c r="L2017" s="180">
        <v>31621782.059999999</v>
      </c>
    </row>
    <row r="2018" spans="1:12">
      <c r="A2018" s="180">
        <v>2009</v>
      </c>
      <c r="B2018" s="180" t="s">
        <v>180</v>
      </c>
      <c r="C2018" s="180" t="s">
        <v>32</v>
      </c>
      <c r="D2018" s="180" t="s">
        <v>176</v>
      </c>
      <c r="E2018" s="180">
        <v>75</v>
      </c>
      <c r="F2018" s="180">
        <v>30173</v>
      </c>
      <c r="G2018" s="180">
        <v>9475</v>
      </c>
      <c r="H2018" s="180">
        <v>30478</v>
      </c>
      <c r="I2018" s="180">
        <v>21913172.149999999</v>
      </c>
      <c r="J2018" s="180">
        <v>4841099.24</v>
      </c>
      <c r="K2018" s="180">
        <v>5363619.82</v>
      </c>
      <c r="L2018" s="180">
        <v>33532837.989999998</v>
      </c>
    </row>
    <row r="2019" spans="1:12">
      <c r="A2019" s="180">
        <v>2009</v>
      </c>
      <c r="B2019" s="180" t="s">
        <v>180</v>
      </c>
      <c r="C2019" s="180" t="s">
        <v>32</v>
      </c>
      <c r="D2019" s="180" t="s">
        <v>176</v>
      </c>
      <c r="E2019" s="180">
        <v>80</v>
      </c>
      <c r="F2019" s="180">
        <v>20284</v>
      </c>
      <c r="G2019" s="180">
        <v>6755</v>
      </c>
      <c r="H2019" s="180">
        <v>26231</v>
      </c>
      <c r="I2019" s="180">
        <v>16643085.52</v>
      </c>
      <c r="J2019" s="180">
        <v>3317111.79</v>
      </c>
      <c r="K2019" s="180">
        <v>3512505.72</v>
      </c>
      <c r="L2019" s="180">
        <v>24384645.41</v>
      </c>
    </row>
    <row r="2020" spans="1:12">
      <c r="A2020" s="180">
        <v>2009</v>
      </c>
      <c r="B2020" s="180" t="s">
        <v>180</v>
      </c>
      <c r="C2020" s="180" t="s">
        <v>32</v>
      </c>
      <c r="D2020" s="180" t="s">
        <v>176</v>
      </c>
      <c r="E2020" s="180">
        <v>85</v>
      </c>
      <c r="F2020" s="180">
        <v>6881</v>
      </c>
      <c r="G2020" s="180">
        <v>2245</v>
      </c>
      <c r="H2020" s="180">
        <v>12075</v>
      </c>
      <c r="I2020" s="180">
        <v>6837312.8899999997</v>
      </c>
      <c r="J2020" s="180">
        <v>1101706.23</v>
      </c>
      <c r="K2020" s="180">
        <v>1147809.6100000001</v>
      </c>
      <c r="L2020" s="180">
        <v>9459077.9399999995</v>
      </c>
    </row>
    <row r="2021" spans="1:12">
      <c r="A2021" s="180">
        <v>2009</v>
      </c>
      <c r="B2021" s="180" t="s">
        <v>180</v>
      </c>
      <c r="C2021" s="180" t="s">
        <v>32</v>
      </c>
      <c r="D2021" s="180" t="s">
        <v>176</v>
      </c>
      <c r="E2021" s="180">
        <v>90</v>
      </c>
      <c r="F2021" s="180">
        <v>2186</v>
      </c>
      <c r="G2021" s="180">
        <v>695</v>
      </c>
      <c r="H2021" s="180">
        <v>4854</v>
      </c>
      <c r="I2021" s="180">
        <v>2395964.9</v>
      </c>
      <c r="J2021" s="180">
        <v>306887.37</v>
      </c>
      <c r="K2021" s="180">
        <v>203083.7</v>
      </c>
      <c r="L2021" s="180">
        <v>3034163.24</v>
      </c>
    </row>
    <row r="2022" spans="1:12">
      <c r="A2022" s="180">
        <v>2009</v>
      </c>
      <c r="B2022" s="180" t="s">
        <v>180</v>
      </c>
      <c r="C2022" s="180" t="s">
        <v>32</v>
      </c>
      <c r="D2022" s="180" t="s">
        <v>176</v>
      </c>
      <c r="E2022" s="180">
        <v>95</v>
      </c>
      <c r="F2022" s="180">
        <v>550</v>
      </c>
      <c r="G2022" s="180">
        <v>133</v>
      </c>
      <c r="H2022" s="180">
        <v>1169</v>
      </c>
      <c r="I2022" s="180">
        <v>571995.19999999995</v>
      </c>
      <c r="J2022" s="180">
        <v>66215.59</v>
      </c>
      <c r="K2022" s="180">
        <v>43565.8</v>
      </c>
      <c r="L2022" s="180">
        <v>702610.07</v>
      </c>
    </row>
    <row r="2023" spans="1:12">
      <c r="A2023" s="180">
        <v>2009</v>
      </c>
      <c r="B2023" s="180" t="s">
        <v>180</v>
      </c>
      <c r="C2023" s="180" t="s">
        <v>32</v>
      </c>
      <c r="D2023" s="180" t="s">
        <v>177</v>
      </c>
      <c r="E2023" s="180">
        <v>0</v>
      </c>
      <c r="F2023" s="180">
        <v>64569</v>
      </c>
      <c r="G2023" s="180">
        <v>1551</v>
      </c>
      <c r="H2023" s="180">
        <v>6213</v>
      </c>
      <c r="I2023" s="180">
        <v>3147805.55</v>
      </c>
      <c r="J2023" s="180">
        <v>488328.33</v>
      </c>
      <c r="K2023" s="180">
        <v>57864.02</v>
      </c>
      <c r="L2023" s="180">
        <v>4004119.57</v>
      </c>
    </row>
    <row r="2024" spans="1:12">
      <c r="A2024" s="180">
        <v>2009</v>
      </c>
      <c r="B2024" s="180" t="s">
        <v>180</v>
      </c>
      <c r="C2024" s="180" t="s">
        <v>32</v>
      </c>
      <c r="D2024" s="180" t="s">
        <v>177</v>
      </c>
      <c r="E2024" s="180">
        <v>5</v>
      </c>
      <c r="F2024" s="180">
        <v>63714</v>
      </c>
      <c r="G2024" s="180">
        <v>756</v>
      </c>
      <c r="H2024" s="180">
        <v>1043</v>
      </c>
      <c r="I2024" s="180">
        <v>723470.15</v>
      </c>
      <c r="J2024" s="180">
        <v>241966.68</v>
      </c>
      <c r="K2024" s="180">
        <v>25251.439999999999</v>
      </c>
      <c r="L2024" s="180">
        <v>1174353.69</v>
      </c>
    </row>
    <row r="2025" spans="1:12">
      <c r="A2025" s="180">
        <v>2009</v>
      </c>
      <c r="B2025" s="180" t="s">
        <v>180</v>
      </c>
      <c r="C2025" s="180" t="s">
        <v>32</v>
      </c>
      <c r="D2025" s="180" t="s">
        <v>177</v>
      </c>
      <c r="E2025" s="180">
        <v>10</v>
      </c>
      <c r="F2025" s="180">
        <v>66700</v>
      </c>
      <c r="G2025" s="180">
        <v>733</v>
      </c>
      <c r="H2025" s="180">
        <v>1157</v>
      </c>
      <c r="I2025" s="180">
        <v>765700.64</v>
      </c>
      <c r="J2025" s="180">
        <v>274735.45</v>
      </c>
      <c r="K2025" s="180">
        <v>220716.28</v>
      </c>
      <c r="L2025" s="180">
        <v>1430453.11</v>
      </c>
    </row>
    <row r="2026" spans="1:12">
      <c r="A2026" s="180">
        <v>2009</v>
      </c>
      <c r="B2026" s="180" t="s">
        <v>180</v>
      </c>
      <c r="C2026" s="180" t="s">
        <v>32</v>
      </c>
      <c r="D2026" s="180" t="s">
        <v>177</v>
      </c>
      <c r="E2026" s="180">
        <v>15</v>
      </c>
      <c r="F2026" s="180">
        <v>72893</v>
      </c>
      <c r="G2026" s="180">
        <v>2682</v>
      </c>
      <c r="H2026" s="180">
        <v>4974</v>
      </c>
      <c r="I2026" s="180">
        <v>3706130.93</v>
      </c>
      <c r="J2026" s="180">
        <v>912792.76</v>
      </c>
      <c r="K2026" s="180">
        <v>557851.49</v>
      </c>
      <c r="L2026" s="180">
        <v>5972574.6200000001</v>
      </c>
    </row>
    <row r="2027" spans="1:12">
      <c r="A2027" s="180">
        <v>2009</v>
      </c>
      <c r="B2027" s="180" t="s">
        <v>180</v>
      </c>
      <c r="C2027" s="180" t="s">
        <v>32</v>
      </c>
      <c r="D2027" s="180" t="s">
        <v>177</v>
      </c>
      <c r="E2027" s="180">
        <v>20</v>
      </c>
      <c r="F2027" s="180">
        <v>61932</v>
      </c>
      <c r="G2027" s="180">
        <v>3261</v>
      </c>
      <c r="H2027" s="180">
        <v>6496</v>
      </c>
      <c r="I2027" s="180">
        <v>4514176.9400000004</v>
      </c>
      <c r="J2027" s="180">
        <v>1035351.8</v>
      </c>
      <c r="K2027" s="180">
        <v>412820.1</v>
      </c>
      <c r="L2027" s="180">
        <v>6780782.8399999999</v>
      </c>
    </row>
    <row r="2028" spans="1:12">
      <c r="A2028" s="180">
        <v>2009</v>
      </c>
      <c r="B2028" s="180" t="s">
        <v>180</v>
      </c>
      <c r="C2028" s="180" t="s">
        <v>32</v>
      </c>
      <c r="D2028" s="180" t="s">
        <v>177</v>
      </c>
      <c r="E2028" s="180">
        <v>25</v>
      </c>
      <c r="F2028" s="180">
        <v>60483</v>
      </c>
      <c r="G2028" s="180">
        <v>3843</v>
      </c>
      <c r="H2028" s="180">
        <v>10355</v>
      </c>
      <c r="I2028" s="180">
        <v>8029979.2199999997</v>
      </c>
      <c r="J2028" s="180">
        <v>1813289.58</v>
      </c>
      <c r="K2028" s="180">
        <v>335467.58</v>
      </c>
      <c r="L2028" s="180">
        <v>11485878.35</v>
      </c>
    </row>
    <row r="2029" spans="1:12">
      <c r="A2029" s="180">
        <v>2009</v>
      </c>
      <c r="B2029" s="180" t="s">
        <v>180</v>
      </c>
      <c r="C2029" s="180" t="s">
        <v>32</v>
      </c>
      <c r="D2029" s="180" t="s">
        <v>177</v>
      </c>
      <c r="E2029" s="180">
        <v>30</v>
      </c>
      <c r="F2029" s="180">
        <v>81440</v>
      </c>
      <c r="G2029" s="180">
        <v>6996</v>
      </c>
      <c r="H2029" s="180">
        <v>20299</v>
      </c>
      <c r="I2029" s="180">
        <v>17450973.93</v>
      </c>
      <c r="J2029" s="180">
        <v>3607248.7</v>
      </c>
      <c r="K2029" s="180">
        <v>620542.71999999997</v>
      </c>
      <c r="L2029" s="180">
        <v>24070525.77</v>
      </c>
    </row>
    <row r="2030" spans="1:12">
      <c r="A2030" s="180">
        <v>2009</v>
      </c>
      <c r="B2030" s="180" t="s">
        <v>180</v>
      </c>
      <c r="C2030" s="180" t="s">
        <v>32</v>
      </c>
      <c r="D2030" s="180" t="s">
        <v>177</v>
      </c>
      <c r="E2030" s="180">
        <v>35</v>
      </c>
      <c r="F2030" s="180">
        <v>94739</v>
      </c>
      <c r="G2030" s="180">
        <v>8296</v>
      </c>
      <c r="H2030" s="180">
        <v>20431</v>
      </c>
      <c r="I2030" s="180">
        <v>16723737.25</v>
      </c>
      <c r="J2030" s="180">
        <v>3819520.29</v>
      </c>
      <c r="K2030" s="180">
        <v>983255.57</v>
      </c>
      <c r="L2030" s="180">
        <v>24163564.899999999</v>
      </c>
    </row>
    <row r="2031" spans="1:12">
      <c r="A2031" s="180">
        <v>2009</v>
      </c>
      <c r="B2031" s="180" t="s">
        <v>180</v>
      </c>
      <c r="C2031" s="180" t="s">
        <v>32</v>
      </c>
      <c r="D2031" s="180" t="s">
        <v>177</v>
      </c>
      <c r="E2031" s="180">
        <v>40</v>
      </c>
      <c r="F2031" s="180">
        <v>91297</v>
      </c>
      <c r="G2031" s="180">
        <v>6801</v>
      </c>
      <c r="H2031" s="180">
        <v>14207</v>
      </c>
      <c r="I2031" s="180">
        <v>10585389.18</v>
      </c>
      <c r="J2031" s="180">
        <v>2806657.87</v>
      </c>
      <c r="K2031" s="180">
        <v>1276252.75</v>
      </c>
      <c r="L2031" s="180">
        <v>16745794.99</v>
      </c>
    </row>
    <row r="2032" spans="1:12">
      <c r="A2032" s="180">
        <v>2009</v>
      </c>
      <c r="B2032" s="180" t="s">
        <v>180</v>
      </c>
      <c r="C2032" s="180" t="s">
        <v>32</v>
      </c>
      <c r="D2032" s="180" t="s">
        <v>177</v>
      </c>
      <c r="E2032" s="180">
        <v>45</v>
      </c>
      <c r="F2032" s="180">
        <v>96124</v>
      </c>
      <c r="G2032" s="180">
        <v>7085</v>
      </c>
      <c r="H2032" s="180">
        <v>13940</v>
      </c>
      <c r="I2032" s="180">
        <v>10334497.07</v>
      </c>
      <c r="J2032" s="180">
        <v>2890699.92</v>
      </c>
      <c r="K2032" s="180">
        <v>1748845.12</v>
      </c>
      <c r="L2032" s="180">
        <v>17023815.440000001</v>
      </c>
    </row>
    <row r="2033" spans="1:12">
      <c r="A2033" s="180">
        <v>2009</v>
      </c>
      <c r="B2033" s="180" t="s">
        <v>180</v>
      </c>
      <c r="C2033" s="180" t="s">
        <v>32</v>
      </c>
      <c r="D2033" s="180" t="s">
        <v>177</v>
      </c>
      <c r="E2033" s="180">
        <v>50</v>
      </c>
      <c r="F2033" s="180">
        <v>94664</v>
      </c>
      <c r="G2033" s="180">
        <v>8253</v>
      </c>
      <c r="H2033" s="180">
        <v>16343</v>
      </c>
      <c r="I2033" s="180">
        <v>11968644.85</v>
      </c>
      <c r="J2033" s="180">
        <v>3369265.69</v>
      </c>
      <c r="K2033" s="180">
        <v>2133976.61</v>
      </c>
      <c r="L2033" s="180">
        <v>19578853.68</v>
      </c>
    </row>
    <row r="2034" spans="1:12">
      <c r="A2034" s="180">
        <v>2009</v>
      </c>
      <c r="B2034" s="180" t="s">
        <v>180</v>
      </c>
      <c r="C2034" s="180" t="s">
        <v>32</v>
      </c>
      <c r="D2034" s="180" t="s">
        <v>177</v>
      </c>
      <c r="E2034" s="180">
        <v>55</v>
      </c>
      <c r="F2034" s="180">
        <v>90531</v>
      </c>
      <c r="G2034" s="180">
        <v>9249</v>
      </c>
      <c r="H2034" s="180">
        <v>21016</v>
      </c>
      <c r="I2034" s="180">
        <v>15050960.449999999</v>
      </c>
      <c r="J2034" s="180">
        <v>3964382.38</v>
      </c>
      <c r="K2034" s="180">
        <v>3278967.5</v>
      </c>
      <c r="L2034" s="180">
        <v>24507184.859999999</v>
      </c>
    </row>
    <row r="2035" spans="1:12">
      <c r="A2035" s="180">
        <v>2009</v>
      </c>
      <c r="B2035" s="180" t="s">
        <v>180</v>
      </c>
      <c r="C2035" s="180" t="s">
        <v>32</v>
      </c>
      <c r="D2035" s="180" t="s">
        <v>177</v>
      </c>
      <c r="E2035" s="180">
        <v>60</v>
      </c>
      <c r="F2035" s="180">
        <v>79466</v>
      </c>
      <c r="G2035" s="180">
        <v>10207</v>
      </c>
      <c r="H2035" s="180">
        <v>25208</v>
      </c>
      <c r="I2035" s="180">
        <v>17974046.48</v>
      </c>
      <c r="J2035" s="180">
        <v>4433419.2</v>
      </c>
      <c r="K2035" s="180">
        <v>4442003.4400000004</v>
      </c>
      <c r="L2035" s="180">
        <v>29015946.879999999</v>
      </c>
    </row>
    <row r="2036" spans="1:12">
      <c r="A2036" s="180">
        <v>2009</v>
      </c>
      <c r="B2036" s="180" t="s">
        <v>180</v>
      </c>
      <c r="C2036" s="180" t="s">
        <v>32</v>
      </c>
      <c r="D2036" s="180" t="s">
        <v>177</v>
      </c>
      <c r="E2036" s="180">
        <v>65</v>
      </c>
      <c r="F2036" s="180">
        <v>54873</v>
      </c>
      <c r="G2036" s="180">
        <v>8521</v>
      </c>
      <c r="H2036" s="180">
        <v>22941</v>
      </c>
      <c r="I2036" s="180">
        <v>17084403.16</v>
      </c>
      <c r="J2036" s="180">
        <v>4033059.01</v>
      </c>
      <c r="K2036" s="180">
        <v>4607603.6399999997</v>
      </c>
      <c r="L2036" s="180">
        <v>27346382.079999998</v>
      </c>
    </row>
    <row r="2037" spans="1:12">
      <c r="A2037" s="180">
        <v>2009</v>
      </c>
      <c r="B2037" s="180" t="s">
        <v>180</v>
      </c>
      <c r="C2037" s="180" t="s">
        <v>32</v>
      </c>
      <c r="D2037" s="180" t="s">
        <v>177</v>
      </c>
      <c r="E2037" s="180">
        <v>70</v>
      </c>
      <c r="F2037" s="180">
        <v>42052</v>
      </c>
      <c r="G2037" s="180">
        <v>8089</v>
      </c>
      <c r="H2037" s="180">
        <v>24920</v>
      </c>
      <c r="I2037" s="180">
        <v>17557808.109999999</v>
      </c>
      <c r="J2037" s="180">
        <v>3921308.65</v>
      </c>
      <c r="K2037" s="180">
        <v>4463051.3</v>
      </c>
      <c r="L2037" s="180">
        <v>27324604.809999999</v>
      </c>
    </row>
    <row r="2038" spans="1:12">
      <c r="A2038" s="180">
        <v>2009</v>
      </c>
      <c r="B2038" s="180" t="s">
        <v>180</v>
      </c>
      <c r="C2038" s="180" t="s">
        <v>32</v>
      </c>
      <c r="D2038" s="180" t="s">
        <v>177</v>
      </c>
      <c r="E2038" s="180">
        <v>75</v>
      </c>
      <c r="F2038" s="180">
        <v>35167</v>
      </c>
      <c r="G2038" s="180">
        <v>8002</v>
      </c>
      <c r="H2038" s="180">
        <v>31458</v>
      </c>
      <c r="I2038" s="180">
        <v>20315820.77</v>
      </c>
      <c r="J2038" s="180">
        <v>4185579.6</v>
      </c>
      <c r="K2038" s="180">
        <v>4693173.9800000004</v>
      </c>
      <c r="L2038" s="180">
        <v>30573757.809999999</v>
      </c>
    </row>
    <row r="2039" spans="1:12">
      <c r="A2039" s="180">
        <v>2009</v>
      </c>
      <c r="B2039" s="180" t="s">
        <v>180</v>
      </c>
      <c r="C2039" s="180" t="s">
        <v>32</v>
      </c>
      <c r="D2039" s="180" t="s">
        <v>177</v>
      </c>
      <c r="E2039" s="180">
        <v>80</v>
      </c>
      <c r="F2039" s="180">
        <v>28240</v>
      </c>
      <c r="G2039" s="180">
        <v>6601</v>
      </c>
      <c r="H2039" s="180">
        <v>34042</v>
      </c>
      <c r="I2039" s="180">
        <v>20122470.82</v>
      </c>
      <c r="J2039" s="180">
        <v>3438862.4</v>
      </c>
      <c r="K2039" s="180">
        <v>3348300.26</v>
      </c>
      <c r="L2039" s="180">
        <v>28231541.48</v>
      </c>
    </row>
    <row r="2040" spans="1:12">
      <c r="A2040" s="180">
        <v>2009</v>
      </c>
      <c r="B2040" s="180" t="s">
        <v>180</v>
      </c>
      <c r="C2040" s="180" t="s">
        <v>32</v>
      </c>
      <c r="D2040" s="180" t="s">
        <v>177</v>
      </c>
      <c r="E2040" s="180">
        <v>85</v>
      </c>
      <c r="F2040" s="180">
        <v>16364</v>
      </c>
      <c r="G2040" s="180">
        <v>3803</v>
      </c>
      <c r="H2040" s="180">
        <v>26737</v>
      </c>
      <c r="I2040" s="180">
        <v>14112216.789999999</v>
      </c>
      <c r="J2040" s="180">
        <v>2064272.74</v>
      </c>
      <c r="K2040" s="180">
        <v>1546118.78</v>
      </c>
      <c r="L2040" s="180">
        <v>18245765.850000001</v>
      </c>
    </row>
    <row r="2041" spans="1:12">
      <c r="A2041" s="180">
        <v>2009</v>
      </c>
      <c r="B2041" s="180" t="s">
        <v>180</v>
      </c>
      <c r="C2041" s="180" t="s">
        <v>32</v>
      </c>
      <c r="D2041" s="180" t="s">
        <v>177</v>
      </c>
      <c r="E2041" s="180">
        <v>90</v>
      </c>
      <c r="F2041" s="180">
        <v>6623</v>
      </c>
      <c r="G2041" s="180">
        <v>1490</v>
      </c>
      <c r="H2041" s="180">
        <v>13236</v>
      </c>
      <c r="I2041" s="180">
        <v>6232724.3300000001</v>
      </c>
      <c r="J2041" s="180">
        <v>705932.84</v>
      </c>
      <c r="K2041" s="180">
        <v>457115.07</v>
      </c>
      <c r="L2041" s="180">
        <v>7700405.1600000001</v>
      </c>
    </row>
    <row r="2042" spans="1:12">
      <c r="A2042" s="180">
        <v>2009</v>
      </c>
      <c r="B2042" s="180" t="s">
        <v>180</v>
      </c>
      <c r="C2042" s="180" t="s">
        <v>32</v>
      </c>
      <c r="D2042" s="180" t="s">
        <v>177</v>
      </c>
      <c r="E2042" s="180">
        <v>95</v>
      </c>
      <c r="F2042" s="180">
        <v>2055</v>
      </c>
      <c r="G2042" s="180">
        <v>364</v>
      </c>
      <c r="H2042" s="180">
        <v>3823</v>
      </c>
      <c r="I2042" s="180">
        <v>1597371.74</v>
      </c>
      <c r="J2042" s="180">
        <v>168965.33</v>
      </c>
      <c r="K2042" s="180">
        <v>80010.600000000006</v>
      </c>
      <c r="L2042" s="180">
        <v>1904977.17</v>
      </c>
    </row>
    <row r="2043" spans="1:12">
      <c r="A2043" s="180">
        <v>2009</v>
      </c>
      <c r="B2043" s="180" t="s">
        <v>180</v>
      </c>
      <c r="C2043" s="180" t="s">
        <v>33</v>
      </c>
      <c r="D2043" s="180" t="s">
        <v>176</v>
      </c>
      <c r="E2043" s="180">
        <v>0</v>
      </c>
      <c r="F2043" s="180">
        <v>56870</v>
      </c>
      <c r="G2043" s="180">
        <v>2180</v>
      </c>
      <c r="H2043" s="180">
        <v>6836</v>
      </c>
      <c r="I2043" s="180">
        <v>5203487.79</v>
      </c>
      <c r="J2043" s="180">
        <v>637028.66</v>
      </c>
      <c r="K2043" s="180">
        <v>97105.33</v>
      </c>
      <c r="L2043" s="180">
        <v>6402153.4900000002</v>
      </c>
    </row>
    <row r="2044" spans="1:12">
      <c r="A2044" s="180">
        <v>2009</v>
      </c>
      <c r="B2044" s="180" t="s">
        <v>180</v>
      </c>
      <c r="C2044" s="180" t="s">
        <v>33</v>
      </c>
      <c r="D2044" s="180" t="s">
        <v>176</v>
      </c>
      <c r="E2044" s="180">
        <v>5</v>
      </c>
      <c r="F2044" s="180">
        <v>58532</v>
      </c>
      <c r="G2044" s="180">
        <v>948</v>
      </c>
      <c r="H2044" s="180">
        <v>1261</v>
      </c>
      <c r="I2044" s="180">
        <v>1043419.34</v>
      </c>
      <c r="J2044" s="180">
        <v>264461.5</v>
      </c>
      <c r="K2044" s="180">
        <v>162602.82</v>
      </c>
      <c r="L2044" s="180">
        <v>1688020.91</v>
      </c>
    </row>
    <row r="2045" spans="1:12">
      <c r="A2045" s="180">
        <v>2009</v>
      </c>
      <c r="B2045" s="180" t="s">
        <v>180</v>
      </c>
      <c r="C2045" s="180" t="s">
        <v>33</v>
      </c>
      <c r="D2045" s="180" t="s">
        <v>176</v>
      </c>
      <c r="E2045" s="180">
        <v>10</v>
      </c>
      <c r="F2045" s="180">
        <v>61070</v>
      </c>
      <c r="G2045" s="180">
        <v>829</v>
      </c>
      <c r="H2045" s="180">
        <v>1375</v>
      </c>
      <c r="I2045" s="180">
        <v>1133801.58</v>
      </c>
      <c r="J2045" s="180">
        <v>261242.12</v>
      </c>
      <c r="K2045" s="180">
        <v>233927.39</v>
      </c>
      <c r="L2045" s="180">
        <v>1854241.19</v>
      </c>
    </row>
    <row r="2046" spans="1:12">
      <c r="A2046" s="180">
        <v>2009</v>
      </c>
      <c r="B2046" s="180" t="s">
        <v>180</v>
      </c>
      <c r="C2046" s="180" t="s">
        <v>33</v>
      </c>
      <c r="D2046" s="180" t="s">
        <v>176</v>
      </c>
      <c r="E2046" s="180">
        <v>15</v>
      </c>
      <c r="F2046" s="180">
        <v>64168</v>
      </c>
      <c r="G2046" s="180">
        <v>1727</v>
      </c>
      <c r="H2046" s="180">
        <v>2586</v>
      </c>
      <c r="I2046" s="180">
        <v>2497883.1</v>
      </c>
      <c r="J2046" s="180">
        <v>580928.91</v>
      </c>
      <c r="K2046" s="180">
        <v>433942.78</v>
      </c>
      <c r="L2046" s="180">
        <v>4233950.0599999996</v>
      </c>
    </row>
    <row r="2047" spans="1:12">
      <c r="A2047" s="180">
        <v>2009</v>
      </c>
      <c r="B2047" s="180" t="s">
        <v>180</v>
      </c>
      <c r="C2047" s="180" t="s">
        <v>33</v>
      </c>
      <c r="D2047" s="180" t="s">
        <v>176</v>
      </c>
      <c r="E2047" s="180">
        <v>20</v>
      </c>
      <c r="F2047" s="180">
        <v>45914</v>
      </c>
      <c r="G2047" s="180">
        <v>1224</v>
      </c>
      <c r="H2047" s="180">
        <v>2367</v>
      </c>
      <c r="I2047" s="180">
        <v>1989174.5</v>
      </c>
      <c r="J2047" s="180">
        <v>429926.04</v>
      </c>
      <c r="K2047" s="180">
        <v>285983.90000000002</v>
      </c>
      <c r="L2047" s="180">
        <v>3188157.97</v>
      </c>
    </row>
    <row r="2048" spans="1:12">
      <c r="A2048" s="180">
        <v>2009</v>
      </c>
      <c r="B2048" s="180" t="s">
        <v>180</v>
      </c>
      <c r="C2048" s="180" t="s">
        <v>33</v>
      </c>
      <c r="D2048" s="180" t="s">
        <v>176</v>
      </c>
      <c r="E2048" s="180">
        <v>25</v>
      </c>
      <c r="F2048" s="180">
        <v>40820</v>
      </c>
      <c r="G2048" s="180">
        <v>1284</v>
      </c>
      <c r="H2048" s="180">
        <v>2450</v>
      </c>
      <c r="I2048" s="180">
        <v>1716263.14</v>
      </c>
      <c r="J2048" s="180">
        <v>399210.57</v>
      </c>
      <c r="K2048" s="180">
        <v>212594.85</v>
      </c>
      <c r="L2048" s="180">
        <v>2919670.73</v>
      </c>
    </row>
    <row r="2049" spans="1:12">
      <c r="A2049" s="180">
        <v>2009</v>
      </c>
      <c r="B2049" s="180" t="s">
        <v>180</v>
      </c>
      <c r="C2049" s="180" t="s">
        <v>33</v>
      </c>
      <c r="D2049" s="180" t="s">
        <v>176</v>
      </c>
      <c r="E2049" s="180">
        <v>30</v>
      </c>
      <c r="F2049" s="180">
        <v>54195</v>
      </c>
      <c r="G2049" s="180">
        <v>1515</v>
      </c>
      <c r="H2049" s="180">
        <v>3043</v>
      </c>
      <c r="I2049" s="180">
        <v>2381198.1800000002</v>
      </c>
      <c r="J2049" s="180">
        <v>576240.49</v>
      </c>
      <c r="K2049" s="180">
        <v>487304.35</v>
      </c>
      <c r="L2049" s="180">
        <v>4216344.41</v>
      </c>
    </row>
    <row r="2050" spans="1:12">
      <c r="A2050" s="180">
        <v>2009</v>
      </c>
      <c r="B2050" s="180" t="s">
        <v>180</v>
      </c>
      <c r="C2050" s="180" t="s">
        <v>33</v>
      </c>
      <c r="D2050" s="180" t="s">
        <v>176</v>
      </c>
      <c r="E2050" s="180">
        <v>35</v>
      </c>
      <c r="F2050" s="180">
        <v>64960</v>
      </c>
      <c r="G2050" s="180">
        <v>2313</v>
      </c>
      <c r="H2050" s="180">
        <v>4226</v>
      </c>
      <c r="I2050" s="180">
        <v>3207621.48</v>
      </c>
      <c r="J2050" s="180">
        <v>821817.65</v>
      </c>
      <c r="K2050" s="180">
        <v>784606.18</v>
      </c>
      <c r="L2050" s="180">
        <v>5825359.6299999999</v>
      </c>
    </row>
    <row r="2051" spans="1:12">
      <c r="A2051" s="180">
        <v>2009</v>
      </c>
      <c r="B2051" s="180" t="s">
        <v>180</v>
      </c>
      <c r="C2051" s="180" t="s">
        <v>33</v>
      </c>
      <c r="D2051" s="180" t="s">
        <v>176</v>
      </c>
      <c r="E2051" s="180">
        <v>40</v>
      </c>
      <c r="F2051" s="180">
        <v>64064</v>
      </c>
      <c r="G2051" s="180">
        <v>2621</v>
      </c>
      <c r="H2051" s="180">
        <v>4633</v>
      </c>
      <c r="I2051" s="180">
        <v>3830572.69</v>
      </c>
      <c r="J2051" s="180">
        <v>1048672.76</v>
      </c>
      <c r="K2051" s="180">
        <v>854084.44</v>
      </c>
      <c r="L2051" s="180">
        <v>6840507.7300000004</v>
      </c>
    </row>
    <row r="2052" spans="1:12">
      <c r="A2052" s="180">
        <v>2009</v>
      </c>
      <c r="B2052" s="180" t="s">
        <v>180</v>
      </c>
      <c r="C2052" s="180" t="s">
        <v>33</v>
      </c>
      <c r="D2052" s="180" t="s">
        <v>176</v>
      </c>
      <c r="E2052" s="180">
        <v>45</v>
      </c>
      <c r="F2052" s="180">
        <v>71203</v>
      </c>
      <c r="G2052" s="180">
        <v>3948</v>
      </c>
      <c r="H2052" s="180">
        <v>7424</v>
      </c>
      <c r="I2052" s="180">
        <v>5915591.7300000004</v>
      </c>
      <c r="J2052" s="180">
        <v>1496346.04</v>
      </c>
      <c r="K2052" s="180">
        <v>1278402.06</v>
      </c>
      <c r="L2052" s="180">
        <v>10111231.41</v>
      </c>
    </row>
    <row r="2053" spans="1:12">
      <c r="A2053" s="180">
        <v>2009</v>
      </c>
      <c r="B2053" s="180" t="s">
        <v>180</v>
      </c>
      <c r="C2053" s="180" t="s">
        <v>33</v>
      </c>
      <c r="D2053" s="180" t="s">
        <v>176</v>
      </c>
      <c r="E2053" s="180">
        <v>50</v>
      </c>
      <c r="F2053" s="180">
        <v>69269</v>
      </c>
      <c r="G2053" s="180">
        <v>5143</v>
      </c>
      <c r="H2053" s="180">
        <v>9313</v>
      </c>
      <c r="I2053" s="180">
        <v>8122596.2199999997</v>
      </c>
      <c r="J2053" s="180">
        <v>2186261.15</v>
      </c>
      <c r="K2053" s="180">
        <v>1983694.84</v>
      </c>
      <c r="L2053" s="180">
        <v>14186498.84</v>
      </c>
    </row>
    <row r="2054" spans="1:12">
      <c r="A2054" s="180">
        <v>2009</v>
      </c>
      <c r="B2054" s="180" t="s">
        <v>180</v>
      </c>
      <c r="C2054" s="180" t="s">
        <v>33</v>
      </c>
      <c r="D2054" s="180" t="s">
        <v>176</v>
      </c>
      <c r="E2054" s="180">
        <v>55</v>
      </c>
      <c r="F2054" s="180">
        <v>68329</v>
      </c>
      <c r="G2054" s="180">
        <v>6803</v>
      </c>
      <c r="H2054" s="180">
        <v>13354</v>
      </c>
      <c r="I2054" s="180">
        <v>11788413.6</v>
      </c>
      <c r="J2054" s="180">
        <v>3071091.14</v>
      </c>
      <c r="K2054" s="180">
        <v>2857871.69</v>
      </c>
      <c r="L2054" s="180">
        <v>20373850.98</v>
      </c>
    </row>
    <row r="2055" spans="1:12">
      <c r="A2055" s="180">
        <v>2009</v>
      </c>
      <c r="B2055" s="180" t="s">
        <v>180</v>
      </c>
      <c r="C2055" s="180" t="s">
        <v>33</v>
      </c>
      <c r="D2055" s="180" t="s">
        <v>176</v>
      </c>
      <c r="E2055" s="180">
        <v>60</v>
      </c>
      <c r="F2055" s="180">
        <v>62188</v>
      </c>
      <c r="G2055" s="180">
        <v>8242</v>
      </c>
      <c r="H2055" s="180">
        <v>18488</v>
      </c>
      <c r="I2055" s="180">
        <v>16387540.23</v>
      </c>
      <c r="J2055" s="180">
        <v>3932945.72</v>
      </c>
      <c r="K2055" s="180">
        <v>4548116.3899999997</v>
      </c>
      <c r="L2055" s="180">
        <v>28131690.34</v>
      </c>
    </row>
    <row r="2056" spans="1:12">
      <c r="A2056" s="180">
        <v>2009</v>
      </c>
      <c r="B2056" s="180" t="s">
        <v>180</v>
      </c>
      <c r="C2056" s="180" t="s">
        <v>33</v>
      </c>
      <c r="D2056" s="180" t="s">
        <v>176</v>
      </c>
      <c r="E2056" s="180">
        <v>65</v>
      </c>
      <c r="F2056" s="180">
        <v>43242</v>
      </c>
      <c r="G2056" s="180">
        <v>7705</v>
      </c>
      <c r="H2056" s="180">
        <v>19282</v>
      </c>
      <c r="I2056" s="180">
        <v>16242055.970000001</v>
      </c>
      <c r="J2056" s="180">
        <v>3827774.83</v>
      </c>
      <c r="K2056" s="180">
        <v>5097662.93</v>
      </c>
      <c r="L2056" s="180">
        <v>27890263.09</v>
      </c>
    </row>
    <row r="2057" spans="1:12">
      <c r="A2057" s="180">
        <v>2009</v>
      </c>
      <c r="B2057" s="180" t="s">
        <v>180</v>
      </c>
      <c r="C2057" s="180" t="s">
        <v>33</v>
      </c>
      <c r="D2057" s="180" t="s">
        <v>176</v>
      </c>
      <c r="E2057" s="180">
        <v>70</v>
      </c>
      <c r="F2057" s="180">
        <v>30260</v>
      </c>
      <c r="G2057" s="180">
        <v>7300</v>
      </c>
      <c r="H2057" s="180">
        <v>18471</v>
      </c>
      <c r="I2057" s="180">
        <v>15212787.93</v>
      </c>
      <c r="J2057" s="180">
        <v>3419192.89</v>
      </c>
      <c r="K2057" s="180">
        <v>5067698.6900000004</v>
      </c>
      <c r="L2057" s="180">
        <v>25887854.93</v>
      </c>
    </row>
    <row r="2058" spans="1:12">
      <c r="A2058" s="180">
        <v>2009</v>
      </c>
      <c r="B2058" s="180" t="s">
        <v>180</v>
      </c>
      <c r="C2058" s="180" t="s">
        <v>33</v>
      </c>
      <c r="D2058" s="180" t="s">
        <v>176</v>
      </c>
      <c r="E2058" s="180">
        <v>75</v>
      </c>
      <c r="F2058" s="180">
        <v>21630</v>
      </c>
      <c r="G2058" s="180">
        <v>6762</v>
      </c>
      <c r="H2058" s="180">
        <v>20326</v>
      </c>
      <c r="I2058" s="180">
        <v>15095696.289999999</v>
      </c>
      <c r="J2058" s="180">
        <v>3225759.64</v>
      </c>
      <c r="K2058" s="180">
        <v>3611292.89</v>
      </c>
      <c r="L2058" s="180">
        <v>23929049.739999998</v>
      </c>
    </row>
    <row r="2059" spans="1:12">
      <c r="A2059" s="180">
        <v>2009</v>
      </c>
      <c r="B2059" s="180" t="s">
        <v>180</v>
      </c>
      <c r="C2059" s="180" t="s">
        <v>33</v>
      </c>
      <c r="D2059" s="180" t="s">
        <v>176</v>
      </c>
      <c r="E2059" s="180">
        <v>80</v>
      </c>
      <c r="F2059" s="180">
        <v>13548</v>
      </c>
      <c r="G2059" s="180">
        <v>4304</v>
      </c>
      <c r="H2059" s="180">
        <v>14906</v>
      </c>
      <c r="I2059" s="180">
        <v>10204897.300000001</v>
      </c>
      <c r="J2059" s="180">
        <v>1953915.02</v>
      </c>
      <c r="K2059" s="180">
        <v>2330047.3199999998</v>
      </c>
      <c r="L2059" s="180">
        <v>15652616.640000001</v>
      </c>
    </row>
    <row r="2060" spans="1:12">
      <c r="A2060" s="180">
        <v>2009</v>
      </c>
      <c r="B2060" s="180" t="s">
        <v>180</v>
      </c>
      <c r="C2060" s="180" t="s">
        <v>33</v>
      </c>
      <c r="D2060" s="180" t="s">
        <v>176</v>
      </c>
      <c r="E2060" s="180">
        <v>85</v>
      </c>
      <c r="F2060" s="180">
        <v>4123</v>
      </c>
      <c r="G2060" s="180">
        <v>1226</v>
      </c>
      <c r="H2060" s="180">
        <v>5765</v>
      </c>
      <c r="I2060" s="180">
        <v>3427896.32</v>
      </c>
      <c r="J2060" s="180">
        <v>568740.17000000004</v>
      </c>
      <c r="K2060" s="180">
        <v>488505.13</v>
      </c>
      <c r="L2060" s="180">
        <v>4895092.4000000004</v>
      </c>
    </row>
    <row r="2061" spans="1:12">
      <c r="A2061" s="180">
        <v>2009</v>
      </c>
      <c r="B2061" s="180" t="s">
        <v>180</v>
      </c>
      <c r="C2061" s="180" t="s">
        <v>33</v>
      </c>
      <c r="D2061" s="180" t="s">
        <v>176</v>
      </c>
      <c r="E2061" s="180">
        <v>90</v>
      </c>
      <c r="F2061" s="180">
        <v>1337</v>
      </c>
      <c r="G2061" s="180">
        <v>338</v>
      </c>
      <c r="H2061" s="180">
        <v>2066</v>
      </c>
      <c r="I2061" s="180">
        <v>1157684.31</v>
      </c>
      <c r="J2061" s="180">
        <v>146895.53</v>
      </c>
      <c r="K2061" s="180">
        <v>118832</v>
      </c>
      <c r="L2061" s="180">
        <v>1542274.62</v>
      </c>
    </row>
    <row r="2062" spans="1:12">
      <c r="A2062" s="180">
        <v>2009</v>
      </c>
      <c r="B2062" s="180" t="s">
        <v>180</v>
      </c>
      <c r="C2062" s="180" t="s">
        <v>33</v>
      </c>
      <c r="D2062" s="180" t="s">
        <v>176</v>
      </c>
      <c r="E2062" s="180">
        <v>95</v>
      </c>
      <c r="F2062" s="180">
        <v>308</v>
      </c>
      <c r="G2062" s="180">
        <v>86</v>
      </c>
      <c r="H2062" s="180">
        <v>650</v>
      </c>
      <c r="I2062" s="180">
        <v>348960.41</v>
      </c>
      <c r="J2062" s="180">
        <v>34245.67</v>
      </c>
      <c r="K2062" s="180">
        <v>41990</v>
      </c>
      <c r="L2062" s="180">
        <v>478076.19</v>
      </c>
    </row>
    <row r="2063" spans="1:12">
      <c r="A2063" s="180">
        <v>2009</v>
      </c>
      <c r="B2063" s="180" t="s">
        <v>180</v>
      </c>
      <c r="C2063" s="180" t="s">
        <v>33</v>
      </c>
      <c r="D2063" s="180" t="s">
        <v>177</v>
      </c>
      <c r="E2063" s="180">
        <v>0</v>
      </c>
      <c r="F2063" s="180">
        <v>53149</v>
      </c>
      <c r="G2063" s="180">
        <v>1392</v>
      </c>
      <c r="H2063" s="180">
        <v>5627</v>
      </c>
      <c r="I2063" s="180">
        <v>3996615.23</v>
      </c>
      <c r="J2063" s="180">
        <v>421120.79</v>
      </c>
      <c r="K2063" s="180">
        <v>50855.87</v>
      </c>
      <c r="L2063" s="180">
        <v>4785585.78</v>
      </c>
    </row>
    <row r="2064" spans="1:12">
      <c r="A2064" s="180">
        <v>2009</v>
      </c>
      <c r="B2064" s="180" t="s">
        <v>180</v>
      </c>
      <c r="C2064" s="180" t="s">
        <v>33</v>
      </c>
      <c r="D2064" s="180" t="s">
        <v>177</v>
      </c>
      <c r="E2064" s="180">
        <v>5</v>
      </c>
      <c r="F2064" s="180">
        <v>55320</v>
      </c>
      <c r="G2064" s="180">
        <v>774</v>
      </c>
      <c r="H2064" s="180">
        <v>978</v>
      </c>
      <c r="I2064" s="180">
        <v>815315.35</v>
      </c>
      <c r="J2064" s="180">
        <v>204756.25</v>
      </c>
      <c r="K2064" s="180">
        <v>120079.77</v>
      </c>
      <c r="L2064" s="180">
        <v>1341837.05</v>
      </c>
    </row>
    <row r="2065" spans="1:12">
      <c r="A2065" s="180">
        <v>2009</v>
      </c>
      <c r="B2065" s="180" t="s">
        <v>180</v>
      </c>
      <c r="C2065" s="180" t="s">
        <v>33</v>
      </c>
      <c r="D2065" s="180" t="s">
        <v>177</v>
      </c>
      <c r="E2065" s="180">
        <v>10</v>
      </c>
      <c r="F2065" s="180">
        <v>58356</v>
      </c>
      <c r="G2065" s="180">
        <v>769</v>
      </c>
      <c r="H2065" s="180">
        <v>1408</v>
      </c>
      <c r="I2065" s="180">
        <v>1053278.6499999999</v>
      </c>
      <c r="J2065" s="180">
        <v>230011.7</v>
      </c>
      <c r="K2065" s="180">
        <v>254411.81</v>
      </c>
      <c r="L2065" s="180">
        <v>1771799.62</v>
      </c>
    </row>
    <row r="2066" spans="1:12">
      <c r="A2066" s="180">
        <v>2009</v>
      </c>
      <c r="B2066" s="180" t="s">
        <v>180</v>
      </c>
      <c r="C2066" s="180" t="s">
        <v>33</v>
      </c>
      <c r="D2066" s="180" t="s">
        <v>177</v>
      </c>
      <c r="E2066" s="180">
        <v>15</v>
      </c>
      <c r="F2066" s="180">
        <v>61146</v>
      </c>
      <c r="G2066" s="180">
        <v>1975</v>
      </c>
      <c r="H2066" s="180">
        <v>3359</v>
      </c>
      <c r="I2066" s="180">
        <v>2717933.77</v>
      </c>
      <c r="J2066" s="180">
        <v>605034.31000000006</v>
      </c>
      <c r="K2066" s="180">
        <v>351156.5</v>
      </c>
      <c r="L2066" s="180">
        <v>4335625.28</v>
      </c>
    </row>
    <row r="2067" spans="1:12">
      <c r="A2067" s="180">
        <v>2009</v>
      </c>
      <c r="B2067" s="180" t="s">
        <v>180</v>
      </c>
      <c r="C2067" s="180" t="s">
        <v>33</v>
      </c>
      <c r="D2067" s="180" t="s">
        <v>177</v>
      </c>
      <c r="E2067" s="180">
        <v>20</v>
      </c>
      <c r="F2067" s="180">
        <v>49572</v>
      </c>
      <c r="G2067" s="180">
        <v>2308</v>
      </c>
      <c r="H2067" s="180">
        <v>5256</v>
      </c>
      <c r="I2067" s="180">
        <v>3748878.1</v>
      </c>
      <c r="J2067" s="180">
        <v>826095.77</v>
      </c>
      <c r="K2067" s="180">
        <v>304411.17</v>
      </c>
      <c r="L2067" s="180">
        <v>5756393.3799999999</v>
      </c>
    </row>
    <row r="2068" spans="1:12">
      <c r="A2068" s="180">
        <v>2009</v>
      </c>
      <c r="B2068" s="180" t="s">
        <v>180</v>
      </c>
      <c r="C2068" s="180" t="s">
        <v>33</v>
      </c>
      <c r="D2068" s="180" t="s">
        <v>177</v>
      </c>
      <c r="E2068" s="180">
        <v>25</v>
      </c>
      <c r="F2068" s="180">
        <v>49866</v>
      </c>
      <c r="G2068" s="180">
        <v>3616</v>
      </c>
      <c r="H2068" s="180">
        <v>9986</v>
      </c>
      <c r="I2068" s="180">
        <v>8056044.6900000004</v>
      </c>
      <c r="J2068" s="180">
        <v>1980164.72</v>
      </c>
      <c r="K2068" s="180">
        <v>328904.37</v>
      </c>
      <c r="L2068" s="180">
        <v>11899083.35</v>
      </c>
    </row>
    <row r="2069" spans="1:12">
      <c r="A2069" s="180">
        <v>2009</v>
      </c>
      <c r="B2069" s="180" t="s">
        <v>180</v>
      </c>
      <c r="C2069" s="180" t="s">
        <v>33</v>
      </c>
      <c r="D2069" s="180" t="s">
        <v>177</v>
      </c>
      <c r="E2069" s="180">
        <v>30</v>
      </c>
      <c r="F2069" s="180">
        <v>62522</v>
      </c>
      <c r="G2069" s="180">
        <v>6141</v>
      </c>
      <c r="H2069" s="180">
        <v>16187</v>
      </c>
      <c r="I2069" s="180">
        <v>13577012.189999999</v>
      </c>
      <c r="J2069" s="180">
        <v>3343238.53</v>
      </c>
      <c r="K2069" s="180">
        <v>477719.62</v>
      </c>
      <c r="L2069" s="180">
        <v>20026441.460000001</v>
      </c>
    </row>
    <row r="2070" spans="1:12">
      <c r="A2070" s="180">
        <v>2009</v>
      </c>
      <c r="B2070" s="180" t="s">
        <v>180</v>
      </c>
      <c r="C2070" s="180" t="s">
        <v>33</v>
      </c>
      <c r="D2070" s="180" t="s">
        <v>177</v>
      </c>
      <c r="E2070" s="180">
        <v>35</v>
      </c>
      <c r="F2070" s="180">
        <v>73492</v>
      </c>
      <c r="G2070" s="180">
        <v>6266</v>
      </c>
      <c r="H2070" s="180">
        <v>15303</v>
      </c>
      <c r="I2070" s="180">
        <v>12738645.33</v>
      </c>
      <c r="J2070" s="180">
        <v>3025174.69</v>
      </c>
      <c r="K2070" s="180">
        <v>818531.89</v>
      </c>
      <c r="L2070" s="180">
        <v>19338073.170000002</v>
      </c>
    </row>
    <row r="2071" spans="1:12">
      <c r="A2071" s="180">
        <v>2009</v>
      </c>
      <c r="B2071" s="180" t="s">
        <v>180</v>
      </c>
      <c r="C2071" s="180" t="s">
        <v>33</v>
      </c>
      <c r="D2071" s="180" t="s">
        <v>177</v>
      </c>
      <c r="E2071" s="180">
        <v>40</v>
      </c>
      <c r="F2071" s="180">
        <v>70688</v>
      </c>
      <c r="G2071" s="180">
        <v>5252</v>
      </c>
      <c r="H2071" s="180">
        <v>10791</v>
      </c>
      <c r="I2071" s="180">
        <v>8320731.75</v>
      </c>
      <c r="J2071" s="180">
        <v>1983167.54</v>
      </c>
      <c r="K2071" s="180">
        <v>996525.71</v>
      </c>
      <c r="L2071" s="180">
        <v>13440068.49</v>
      </c>
    </row>
    <row r="2072" spans="1:12">
      <c r="A2072" s="180">
        <v>2009</v>
      </c>
      <c r="B2072" s="180" t="s">
        <v>180</v>
      </c>
      <c r="C2072" s="180" t="s">
        <v>33</v>
      </c>
      <c r="D2072" s="180" t="s">
        <v>177</v>
      </c>
      <c r="E2072" s="180">
        <v>45</v>
      </c>
      <c r="F2072" s="180">
        <v>77653</v>
      </c>
      <c r="G2072" s="180">
        <v>5931</v>
      </c>
      <c r="H2072" s="180">
        <v>12283</v>
      </c>
      <c r="I2072" s="180">
        <v>9540346</v>
      </c>
      <c r="J2072" s="180">
        <v>2284540.29</v>
      </c>
      <c r="K2072" s="180">
        <v>1581912.36</v>
      </c>
      <c r="L2072" s="180">
        <v>15894819.199999999</v>
      </c>
    </row>
    <row r="2073" spans="1:12">
      <c r="A2073" s="180">
        <v>2009</v>
      </c>
      <c r="B2073" s="180" t="s">
        <v>180</v>
      </c>
      <c r="C2073" s="180" t="s">
        <v>33</v>
      </c>
      <c r="D2073" s="180" t="s">
        <v>177</v>
      </c>
      <c r="E2073" s="180">
        <v>50</v>
      </c>
      <c r="F2073" s="180">
        <v>75495</v>
      </c>
      <c r="G2073" s="180">
        <v>7041</v>
      </c>
      <c r="H2073" s="180">
        <v>14264</v>
      </c>
      <c r="I2073" s="180">
        <v>10756728.539999999</v>
      </c>
      <c r="J2073" s="180">
        <v>2798451.48</v>
      </c>
      <c r="K2073" s="180">
        <v>1700819.23</v>
      </c>
      <c r="L2073" s="180">
        <v>17884820.600000001</v>
      </c>
    </row>
    <row r="2074" spans="1:12">
      <c r="A2074" s="180">
        <v>2009</v>
      </c>
      <c r="B2074" s="180" t="s">
        <v>180</v>
      </c>
      <c r="C2074" s="180" t="s">
        <v>33</v>
      </c>
      <c r="D2074" s="180" t="s">
        <v>177</v>
      </c>
      <c r="E2074" s="180">
        <v>55</v>
      </c>
      <c r="F2074" s="180">
        <v>72740</v>
      </c>
      <c r="G2074" s="180">
        <v>8012</v>
      </c>
      <c r="H2074" s="180">
        <v>16613</v>
      </c>
      <c r="I2074" s="180">
        <v>12992914.16</v>
      </c>
      <c r="J2074" s="180">
        <v>3195361.81</v>
      </c>
      <c r="K2074" s="180">
        <v>2582407.0499999998</v>
      </c>
      <c r="L2074" s="180">
        <v>21619787.629999999</v>
      </c>
    </row>
    <row r="2075" spans="1:12">
      <c r="A2075" s="180">
        <v>2009</v>
      </c>
      <c r="B2075" s="180" t="s">
        <v>180</v>
      </c>
      <c r="C2075" s="180" t="s">
        <v>33</v>
      </c>
      <c r="D2075" s="180" t="s">
        <v>177</v>
      </c>
      <c r="E2075" s="180">
        <v>60</v>
      </c>
      <c r="F2075" s="180">
        <v>63816</v>
      </c>
      <c r="G2075" s="180">
        <v>8495</v>
      </c>
      <c r="H2075" s="180">
        <v>18632</v>
      </c>
      <c r="I2075" s="180">
        <v>14691602.789999999</v>
      </c>
      <c r="J2075" s="180">
        <v>3466559.52</v>
      </c>
      <c r="K2075" s="180">
        <v>3641565.36</v>
      </c>
      <c r="L2075" s="180">
        <v>24564203.879999999</v>
      </c>
    </row>
    <row r="2076" spans="1:12">
      <c r="A2076" s="180">
        <v>2009</v>
      </c>
      <c r="B2076" s="180" t="s">
        <v>180</v>
      </c>
      <c r="C2076" s="180" t="s">
        <v>33</v>
      </c>
      <c r="D2076" s="180" t="s">
        <v>177</v>
      </c>
      <c r="E2076" s="180">
        <v>65</v>
      </c>
      <c r="F2076" s="180">
        <v>44253</v>
      </c>
      <c r="G2076" s="180">
        <v>7561</v>
      </c>
      <c r="H2076" s="180">
        <v>18349</v>
      </c>
      <c r="I2076" s="180">
        <v>14011287.07</v>
      </c>
      <c r="J2076" s="180">
        <v>3263113.67</v>
      </c>
      <c r="K2076" s="180">
        <v>3646712.11</v>
      </c>
      <c r="L2076" s="180">
        <v>23345757.010000002</v>
      </c>
    </row>
    <row r="2077" spans="1:12">
      <c r="A2077" s="180">
        <v>2009</v>
      </c>
      <c r="B2077" s="180" t="s">
        <v>180</v>
      </c>
      <c r="C2077" s="180" t="s">
        <v>33</v>
      </c>
      <c r="D2077" s="180" t="s">
        <v>177</v>
      </c>
      <c r="E2077" s="180">
        <v>70</v>
      </c>
      <c r="F2077" s="180">
        <v>31805</v>
      </c>
      <c r="G2077" s="180">
        <v>6359</v>
      </c>
      <c r="H2077" s="180">
        <v>18215</v>
      </c>
      <c r="I2077" s="180">
        <v>13229198.300000001</v>
      </c>
      <c r="J2077" s="180">
        <v>3048278.57</v>
      </c>
      <c r="K2077" s="180">
        <v>3512191.85</v>
      </c>
      <c r="L2077" s="180">
        <v>21813818.52</v>
      </c>
    </row>
    <row r="2078" spans="1:12">
      <c r="A2078" s="180">
        <v>2009</v>
      </c>
      <c r="B2078" s="180" t="s">
        <v>180</v>
      </c>
      <c r="C2078" s="180" t="s">
        <v>33</v>
      </c>
      <c r="D2078" s="180" t="s">
        <v>177</v>
      </c>
      <c r="E2078" s="180">
        <v>75</v>
      </c>
      <c r="F2078" s="180">
        <v>24942</v>
      </c>
      <c r="G2078" s="180">
        <v>6026</v>
      </c>
      <c r="H2078" s="180">
        <v>20747</v>
      </c>
      <c r="I2078" s="180">
        <v>14512617.710000001</v>
      </c>
      <c r="J2078" s="180">
        <v>2770533.59</v>
      </c>
      <c r="K2078" s="180">
        <v>3086225.98</v>
      </c>
      <c r="L2078" s="180">
        <v>22220169.989999998</v>
      </c>
    </row>
    <row r="2079" spans="1:12">
      <c r="A2079" s="180">
        <v>2009</v>
      </c>
      <c r="B2079" s="180" t="s">
        <v>180</v>
      </c>
      <c r="C2079" s="180" t="s">
        <v>33</v>
      </c>
      <c r="D2079" s="180" t="s">
        <v>177</v>
      </c>
      <c r="E2079" s="180">
        <v>80</v>
      </c>
      <c r="F2079" s="180">
        <v>18576</v>
      </c>
      <c r="G2079" s="180">
        <v>4570</v>
      </c>
      <c r="H2079" s="180">
        <v>21725</v>
      </c>
      <c r="I2079" s="180">
        <v>13518869.859999999</v>
      </c>
      <c r="J2079" s="180">
        <v>2169703.34</v>
      </c>
      <c r="K2079" s="180">
        <v>2266396.15</v>
      </c>
      <c r="L2079" s="180">
        <v>19628396.370000001</v>
      </c>
    </row>
    <row r="2080" spans="1:12">
      <c r="A2080" s="180">
        <v>2009</v>
      </c>
      <c r="B2080" s="180" t="s">
        <v>180</v>
      </c>
      <c r="C2080" s="180" t="s">
        <v>33</v>
      </c>
      <c r="D2080" s="180" t="s">
        <v>177</v>
      </c>
      <c r="E2080" s="180">
        <v>85</v>
      </c>
      <c r="F2080" s="180">
        <v>10439</v>
      </c>
      <c r="G2080" s="180">
        <v>2368</v>
      </c>
      <c r="H2080" s="180">
        <v>13529</v>
      </c>
      <c r="I2080" s="180">
        <v>7613501.7300000004</v>
      </c>
      <c r="J2080" s="180">
        <v>1059970.3500000001</v>
      </c>
      <c r="K2080" s="180">
        <v>917725.18</v>
      </c>
      <c r="L2080" s="180">
        <v>10392034.51</v>
      </c>
    </row>
    <row r="2081" spans="1:12">
      <c r="A2081" s="180">
        <v>2009</v>
      </c>
      <c r="B2081" s="180" t="s">
        <v>180</v>
      </c>
      <c r="C2081" s="180" t="s">
        <v>33</v>
      </c>
      <c r="D2081" s="180" t="s">
        <v>177</v>
      </c>
      <c r="E2081" s="180">
        <v>90</v>
      </c>
      <c r="F2081" s="180">
        <v>4338</v>
      </c>
      <c r="G2081" s="180">
        <v>890</v>
      </c>
      <c r="H2081" s="180">
        <v>7165</v>
      </c>
      <c r="I2081" s="180">
        <v>3638319.55</v>
      </c>
      <c r="J2081" s="180">
        <v>388812.63</v>
      </c>
      <c r="K2081" s="180">
        <v>219857.5</v>
      </c>
      <c r="L2081" s="180">
        <v>4627892.5999999996</v>
      </c>
    </row>
    <row r="2082" spans="1:12">
      <c r="A2082" s="180">
        <v>2009</v>
      </c>
      <c r="B2082" s="180" t="s">
        <v>180</v>
      </c>
      <c r="C2082" s="180" t="s">
        <v>33</v>
      </c>
      <c r="D2082" s="180" t="s">
        <v>177</v>
      </c>
      <c r="E2082" s="180">
        <v>95</v>
      </c>
      <c r="F2082" s="180">
        <v>1248</v>
      </c>
      <c r="G2082" s="180">
        <v>194</v>
      </c>
      <c r="H2082" s="180">
        <v>2041</v>
      </c>
      <c r="I2082" s="180">
        <v>815860.51</v>
      </c>
      <c r="J2082" s="180">
        <v>74867.87</v>
      </c>
      <c r="K2082" s="180">
        <v>66415.149999999994</v>
      </c>
      <c r="L2082" s="180">
        <v>1037331.12</v>
      </c>
    </row>
    <row r="2083" spans="1:12">
      <c r="A2083" s="180">
        <v>2009</v>
      </c>
      <c r="B2083" s="180" t="s">
        <v>180</v>
      </c>
      <c r="C2083" s="180" t="s">
        <v>34</v>
      </c>
      <c r="D2083" s="180" t="s">
        <v>176</v>
      </c>
      <c r="E2083" s="180">
        <v>0</v>
      </c>
      <c r="F2083" s="180">
        <v>18334</v>
      </c>
      <c r="G2083" s="180">
        <v>648</v>
      </c>
      <c r="H2083" s="180">
        <v>2156</v>
      </c>
      <c r="I2083" s="180">
        <v>938300.2</v>
      </c>
      <c r="J2083" s="180">
        <v>254197.35</v>
      </c>
      <c r="K2083" s="180">
        <v>14654.12</v>
      </c>
      <c r="L2083" s="180">
        <v>1277302.3400000001</v>
      </c>
    </row>
    <row r="2084" spans="1:12">
      <c r="A2084" s="180">
        <v>2009</v>
      </c>
      <c r="B2084" s="180" t="s">
        <v>180</v>
      </c>
      <c r="C2084" s="180" t="s">
        <v>34</v>
      </c>
      <c r="D2084" s="180" t="s">
        <v>176</v>
      </c>
      <c r="E2084" s="180">
        <v>5</v>
      </c>
      <c r="F2084" s="180">
        <v>18955</v>
      </c>
      <c r="G2084" s="180">
        <v>330</v>
      </c>
      <c r="H2084" s="180">
        <v>404</v>
      </c>
      <c r="I2084" s="180">
        <v>297261.75</v>
      </c>
      <c r="J2084" s="180">
        <v>123162.74</v>
      </c>
      <c r="K2084" s="180">
        <v>19000.05</v>
      </c>
      <c r="L2084" s="180">
        <v>470759.78</v>
      </c>
    </row>
    <row r="2085" spans="1:12">
      <c r="A2085" s="180">
        <v>2009</v>
      </c>
      <c r="B2085" s="180" t="s">
        <v>180</v>
      </c>
      <c r="C2085" s="180" t="s">
        <v>34</v>
      </c>
      <c r="D2085" s="180" t="s">
        <v>176</v>
      </c>
      <c r="E2085" s="180">
        <v>10</v>
      </c>
      <c r="F2085" s="180">
        <v>20820</v>
      </c>
      <c r="G2085" s="180">
        <v>223</v>
      </c>
      <c r="H2085" s="180">
        <v>305</v>
      </c>
      <c r="I2085" s="180">
        <v>208040.85</v>
      </c>
      <c r="J2085" s="180">
        <v>92697.1</v>
      </c>
      <c r="K2085" s="180">
        <v>43201.7</v>
      </c>
      <c r="L2085" s="180">
        <v>367020.38</v>
      </c>
    </row>
    <row r="2086" spans="1:12">
      <c r="A2086" s="180">
        <v>2009</v>
      </c>
      <c r="B2086" s="180" t="s">
        <v>180</v>
      </c>
      <c r="C2086" s="180" t="s">
        <v>34</v>
      </c>
      <c r="D2086" s="180" t="s">
        <v>176</v>
      </c>
      <c r="E2086" s="180">
        <v>15</v>
      </c>
      <c r="F2086" s="180">
        <v>22887</v>
      </c>
      <c r="G2086" s="180">
        <v>621</v>
      </c>
      <c r="H2086" s="180">
        <v>810</v>
      </c>
      <c r="I2086" s="180">
        <v>678791.48</v>
      </c>
      <c r="J2086" s="180">
        <v>256200.63</v>
      </c>
      <c r="K2086" s="180">
        <v>137850.93</v>
      </c>
      <c r="L2086" s="180">
        <v>1128007.33</v>
      </c>
    </row>
    <row r="2087" spans="1:12">
      <c r="A2087" s="180">
        <v>2009</v>
      </c>
      <c r="B2087" s="180" t="s">
        <v>180</v>
      </c>
      <c r="C2087" s="180" t="s">
        <v>34</v>
      </c>
      <c r="D2087" s="180" t="s">
        <v>176</v>
      </c>
      <c r="E2087" s="180">
        <v>20</v>
      </c>
      <c r="F2087" s="180">
        <v>20721</v>
      </c>
      <c r="G2087" s="180">
        <v>599</v>
      </c>
      <c r="H2087" s="180">
        <v>981</v>
      </c>
      <c r="I2087" s="180">
        <v>890596.89</v>
      </c>
      <c r="J2087" s="180">
        <v>284153.31</v>
      </c>
      <c r="K2087" s="180">
        <v>134285.07999999999</v>
      </c>
      <c r="L2087" s="180">
        <v>1411282.48</v>
      </c>
    </row>
    <row r="2088" spans="1:12">
      <c r="A2088" s="180">
        <v>2009</v>
      </c>
      <c r="B2088" s="180" t="s">
        <v>180</v>
      </c>
      <c r="C2088" s="180" t="s">
        <v>34</v>
      </c>
      <c r="D2088" s="180" t="s">
        <v>176</v>
      </c>
      <c r="E2088" s="180">
        <v>25</v>
      </c>
      <c r="F2088" s="180">
        <v>15252</v>
      </c>
      <c r="G2088" s="180">
        <v>425</v>
      </c>
      <c r="H2088" s="180">
        <v>894</v>
      </c>
      <c r="I2088" s="180">
        <v>660539.24</v>
      </c>
      <c r="J2088" s="180">
        <v>208518.54</v>
      </c>
      <c r="K2088" s="180">
        <v>95947.64</v>
      </c>
      <c r="L2088" s="180">
        <v>1066239.2</v>
      </c>
    </row>
    <row r="2089" spans="1:12">
      <c r="A2089" s="180">
        <v>2009</v>
      </c>
      <c r="B2089" s="180" t="s">
        <v>180</v>
      </c>
      <c r="C2089" s="180" t="s">
        <v>34</v>
      </c>
      <c r="D2089" s="180" t="s">
        <v>176</v>
      </c>
      <c r="E2089" s="180">
        <v>30</v>
      </c>
      <c r="F2089" s="180">
        <v>18761</v>
      </c>
      <c r="G2089" s="180">
        <v>565</v>
      </c>
      <c r="H2089" s="180">
        <v>1022</v>
      </c>
      <c r="I2089" s="180">
        <v>794630.68</v>
      </c>
      <c r="J2089" s="180">
        <v>252067.16</v>
      </c>
      <c r="K2089" s="180">
        <v>109529.47</v>
      </c>
      <c r="L2089" s="180">
        <v>1291919.6299999999</v>
      </c>
    </row>
    <row r="2090" spans="1:12">
      <c r="A2090" s="180">
        <v>2009</v>
      </c>
      <c r="B2090" s="180" t="s">
        <v>180</v>
      </c>
      <c r="C2090" s="180" t="s">
        <v>34</v>
      </c>
      <c r="D2090" s="180" t="s">
        <v>176</v>
      </c>
      <c r="E2090" s="180">
        <v>35</v>
      </c>
      <c r="F2090" s="180">
        <v>21987</v>
      </c>
      <c r="G2090" s="180">
        <v>817</v>
      </c>
      <c r="H2090" s="180">
        <v>1290</v>
      </c>
      <c r="I2090" s="180">
        <v>936303.94</v>
      </c>
      <c r="J2090" s="180">
        <v>324385.59000000003</v>
      </c>
      <c r="K2090" s="180">
        <v>191317.08</v>
      </c>
      <c r="L2090" s="180">
        <v>1596238.7</v>
      </c>
    </row>
    <row r="2091" spans="1:12">
      <c r="A2091" s="180">
        <v>2009</v>
      </c>
      <c r="B2091" s="180" t="s">
        <v>180</v>
      </c>
      <c r="C2091" s="180" t="s">
        <v>34</v>
      </c>
      <c r="D2091" s="180" t="s">
        <v>176</v>
      </c>
      <c r="E2091" s="180">
        <v>40</v>
      </c>
      <c r="F2091" s="180">
        <v>23119</v>
      </c>
      <c r="G2091" s="180">
        <v>968</v>
      </c>
      <c r="H2091" s="180">
        <v>1901</v>
      </c>
      <c r="I2091" s="180">
        <v>1411961.38</v>
      </c>
      <c r="J2091" s="180">
        <v>467371.55</v>
      </c>
      <c r="K2091" s="180">
        <v>217772.37</v>
      </c>
      <c r="L2091" s="180">
        <v>2247904.16</v>
      </c>
    </row>
    <row r="2092" spans="1:12">
      <c r="A2092" s="180">
        <v>2009</v>
      </c>
      <c r="B2092" s="180" t="s">
        <v>180</v>
      </c>
      <c r="C2092" s="180" t="s">
        <v>34</v>
      </c>
      <c r="D2092" s="180" t="s">
        <v>176</v>
      </c>
      <c r="E2092" s="180">
        <v>45</v>
      </c>
      <c r="F2092" s="180">
        <v>27481</v>
      </c>
      <c r="G2092" s="180">
        <v>1420</v>
      </c>
      <c r="H2092" s="180">
        <v>2976</v>
      </c>
      <c r="I2092" s="180">
        <v>2185440.48</v>
      </c>
      <c r="J2092" s="180">
        <v>624624.42000000004</v>
      </c>
      <c r="K2092" s="180">
        <v>572269.89</v>
      </c>
      <c r="L2092" s="180">
        <v>3588472.87</v>
      </c>
    </row>
    <row r="2093" spans="1:12">
      <c r="A2093" s="180">
        <v>2009</v>
      </c>
      <c r="B2093" s="180" t="s">
        <v>180</v>
      </c>
      <c r="C2093" s="180" t="s">
        <v>34</v>
      </c>
      <c r="D2093" s="180" t="s">
        <v>176</v>
      </c>
      <c r="E2093" s="180">
        <v>50</v>
      </c>
      <c r="F2093" s="180">
        <v>28882</v>
      </c>
      <c r="G2093" s="180">
        <v>1999</v>
      </c>
      <c r="H2093" s="180">
        <v>3772</v>
      </c>
      <c r="I2093" s="180">
        <v>2647239.2400000002</v>
      </c>
      <c r="J2093" s="180">
        <v>875944.83</v>
      </c>
      <c r="K2093" s="180">
        <v>831299.34</v>
      </c>
      <c r="L2093" s="180">
        <v>4563638.1399999997</v>
      </c>
    </row>
    <row r="2094" spans="1:12">
      <c r="A2094" s="180">
        <v>2009</v>
      </c>
      <c r="B2094" s="180" t="s">
        <v>180</v>
      </c>
      <c r="C2094" s="180" t="s">
        <v>34</v>
      </c>
      <c r="D2094" s="180" t="s">
        <v>176</v>
      </c>
      <c r="E2094" s="180">
        <v>55</v>
      </c>
      <c r="F2094" s="180">
        <v>29199</v>
      </c>
      <c r="G2094" s="180">
        <v>2581</v>
      </c>
      <c r="H2094" s="180">
        <v>5438</v>
      </c>
      <c r="I2094" s="180">
        <v>4165739.03</v>
      </c>
      <c r="J2094" s="180">
        <v>1320507.1000000001</v>
      </c>
      <c r="K2094" s="180">
        <v>1281929.42</v>
      </c>
      <c r="L2094" s="180">
        <v>7084685.2199999997</v>
      </c>
    </row>
    <row r="2095" spans="1:12">
      <c r="A2095" s="180">
        <v>2009</v>
      </c>
      <c r="B2095" s="180" t="s">
        <v>180</v>
      </c>
      <c r="C2095" s="180" t="s">
        <v>34</v>
      </c>
      <c r="D2095" s="180" t="s">
        <v>176</v>
      </c>
      <c r="E2095" s="180">
        <v>60</v>
      </c>
      <c r="F2095" s="180">
        <v>27069</v>
      </c>
      <c r="G2095" s="180">
        <v>3070</v>
      </c>
      <c r="H2095" s="180">
        <v>7457</v>
      </c>
      <c r="I2095" s="180">
        <v>5487183.6200000001</v>
      </c>
      <c r="J2095" s="180">
        <v>1556422.2</v>
      </c>
      <c r="K2095" s="180">
        <v>1827412.76</v>
      </c>
      <c r="L2095" s="180">
        <v>9186681.75</v>
      </c>
    </row>
    <row r="2096" spans="1:12">
      <c r="A2096" s="180">
        <v>2009</v>
      </c>
      <c r="B2096" s="180" t="s">
        <v>180</v>
      </c>
      <c r="C2096" s="180" t="s">
        <v>34</v>
      </c>
      <c r="D2096" s="180" t="s">
        <v>176</v>
      </c>
      <c r="E2096" s="180">
        <v>65</v>
      </c>
      <c r="F2096" s="180">
        <v>18783</v>
      </c>
      <c r="G2096" s="180">
        <v>3077</v>
      </c>
      <c r="H2096" s="180">
        <v>8745</v>
      </c>
      <c r="I2096" s="180">
        <v>5908928.8600000003</v>
      </c>
      <c r="J2096" s="180">
        <v>1580594.99</v>
      </c>
      <c r="K2096" s="180">
        <v>1772891.75</v>
      </c>
      <c r="L2096" s="180">
        <v>9529864.5199999996</v>
      </c>
    </row>
    <row r="2097" spans="1:12">
      <c r="A2097" s="180">
        <v>2009</v>
      </c>
      <c r="B2097" s="180" t="s">
        <v>180</v>
      </c>
      <c r="C2097" s="180" t="s">
        <v>34</v>
      </c>
      <c r="D2097" s="180" t="s">
        <v>176</v>
      </c>
      <c r="E2097" s="180">
        <v>70</v>
      </c>
      <c r="F2097" s="180">
        <v>13625</v>
      </c>
      <c r="G2097" s="180">
        <v>2931</v>
      </c>
      <c r="H2097" s="180">
        <v>8432</v>
      </c>
      <c r="I2097" s="180">
        <v>5497664.0300000003</v>
      </c>
      <c r="J2097" s="180">
        <v>1479677.12</v>
      </c>
      <c r="K2097" s="180">
        <v>1886930.79</v>
      </c>
      <c r="L2097" s="180">
        <v>9128774.4700000007</v>
      </c>
    </row>
    <row r="2098" spans="1:12">
      <c r="A2098" s="180">
        <v>2009</v>
      </c>
      <c r="B2098" s="180" t="s">
        <v>180</v>
      </c>
      <c r="C2098" s="180" t="s">
        <v>34</v>
      </c>
      <c r="D2098" s="180" t="s">
        <v>176</v>
      </c>
      <c r="E2098" s="180">
        <v>75</v>
      </c>
      <c r="F2098" s="180">
        <v>10399</v>
      </c>
      <c r="G2098" s="180">
        <v>3030</v>
      </c>
      <c r="H2098" s="180">
        <v>9304</v>
      </c>
      <c r="I2098" s="180">
        <v>5419599.4800000004</v>
      </c>
      <c r="J2098" s="180">
        <v>1304230.92</v>
      </c>
      <c r="K2098" s="180">
        <v>1487878.95</v>
      </c>
      <c r="L2098" s="180">
        <v>8471805.0600000005</v>
      </c>
    </row>
    <row r="2099" spans="1:12">
      <c r="A2099" s="180">
        <v>2009</v>
      </c>
      <c r="B2099" s="180" t="s">
        <v>180</v>
      </c>
      <c r="C2099" s="180" t="s">
        <v>34</v>
      </c>
      <c r="D2099" s="180" t="s">
        <v>176</v>
      </c>
      <c r="E2099" s="180">
        <v>80</v>
      </c>
      <c r="F2099" s="180">
        <v>7116</v>
      </c>
      <c r="G2099" s="180">
        <v>2268</v>
      </c>
      <c r="H2099" s="180">
        <v>9337</v>
      </c>
      <c r="I2099" s="180">
        <v>5053786.45</v>
      </c>
      <c r="J2099" s="180">
        <v>1000014.88</v>
      </c>
      <c r="K2099" s="180">
        <v>1037369.28</v>
      </c>
      <c r="L2099" s="180">
        <v>7219133.1200000001</v>
      </c>
    </row>
    <row r="2100" spans="1:12">
      <c r="A2100" s="180">
        <v>2009</v>
      </c>
      <c r="B2100" s="180" t="s">
        <v>180</v>
      </c>
      <c r="C2100" s="180" t="s">
        <v>34</v>
      </c>
      <c r="D2100" s="180" t="s">
        <v>176</v>
      </c>
      <c r="E2100" s="180">
        <v>85</v>
      </c>
      <c r="F2100" s="180">
        <v>2479</v>
      </c>
      <c r="G2100" s="180">
        <v>713</v>
      </c>
      <c r="H2100" s="180">
        <v>3569</v>
      </c>
      <c r="I2100" s="180">
        <v>1612969.32</v>
      </c>
      <c r="J2100" s="180">
        <v>300043.63</v>
      </c>
      <c r="K2100" s="180">
        <v>327960.3</v>
      </c>
      <c r="L2100" s="180">
        <v>2278213.9500000002</v>
      </c>
    </row>
    <row r="2101" spans="1:12">
      <c r="A2101" s="180">
        <v>2009</v>
      </c>
      <c r="B2101" s="180" t="s">
        <v>180</v>
      </c>
      <c r="C2101" s="180" t="s">
        <v>34</v>
      </c>
      <c r="D2101" s="180" t="s">
        <v>176</v>
      </c>
      <c r="E2101" s="180">
        <v>90</v>
      </c>
      <c r="F2101" s="180">
        <v>758</v>
      </c>
      <c r="G2101" s="180">
        <v>184</v>
      </c>
      <c r="H2101" s="180">
        <v>1389</v>
      </c>
      <c r="I2101" s="180">
        <v>550978.1</v>
      </c>
      <c r="J2101" s="180">
        <v>92077.8</v>
      </c>
      <c r="K2101" s="180">
        <v>30705</v>
      </c>
      <c r="L2101" s="180">
        <v>681872.71</v>
      </c>
    </row>
    <row r="2102" spans="1:12">
      <c r="A2102" s="180">
        <v>2009</v>
      </c>
      <c r="B2102" s="180" t="s">
        <v>180</v>
      </c>
      <c r="C2102" s="180" t="s">
        <v>34</v>
      </c>
      <c r="D2102" s="180" t="s">
        <v>176</v>
      </c>
      <c r="E2102" s="180">
        <v>95</v>
      </c>
      <c r="F2102" s="180">
        <v>156</v>
      </c>
      <c r="G2102" s="180">
        <v>48</v>
      </c>
      <c r="H2102" s="180">
        <v>656</v>
      </c>
      <c r="I2102" s="180">
        <v>160887.70000000001</v>
      </c>
      <c r="J2102" s="180">
        <v>16301.25</v>
      </c>
      <c r="K2102" s="180">
        <v>24814</v>
      </c>
      <c r="L2102" s="180">
        <v>218057.3</v>
      </c>
    </row>
    <row r="2103" spans="1:12">
      <c r="A2103" s="180">
        <v>2009</v>
      </c>
      <c r="B2103" s="180" t="s">
        <v>180</v>
      </c>
      <c r="C2103" s="180" t="s">
        <v>34</v>
      </c>
      <c r="D2103" s="180" t="s">
        <v>177</v>
      </c>
      <c r="E2103" s="180">
        <v>0</v>
      </c>
      <c r="F2103" s="180">
        <v>17804</v>
      </c>
      <c r="G2103" s="180">
        <v>466</v>
      </c>
      <c r="H2103" s="180">
        <v>1695</v>
      </c>
      <c r="I2103" s="180">
        <v>771824.9</v>
      </c>
      <c r="J2103" s="180">
        <v>181320.82</v>
      </c>
      <c r="K2103" s="180">
        <v>13332</v>
      </c>
      <c r="L2103" s="180">
        <v>1023543.61</v>
      </c>
    </row>
    <row r="2104" spans="1:12">
      <c r="A2104" s="180">
        <v>2009</v>
      </c>
      <c r="B2104" s="180" t="s">
        <v>180</v>
      </c>
      <c r="C2104" s="180" t="s">
        <v>34</v>
      </c>
      <c r="D2104" s="180" t="s">
        <v>177</v>
      </c>
      <c r="E2104" s="180">
        <v>5</v>
      </c>
      <c r="F2104" s="180">
        <v>17725</v>
      </c>
      <c r="G2104" s="180">
        <v>248</v>
      </c>
      <c r="H2104" s="180">
        <v>276</v>
      </c>
      <c r="I2104" s="180">
        <v>209985.6</v>
      </c>
      <c r="J2104" s="180">
        <v>82783.490000000005</v>
      </c>
      <c r="K2104" s="180">
        <v>15651.97</v>
      </c>
      <c r="L2104" s="180">
        <v>324620.76</v>
      </c>
    </row>
    <row r="2105" spans="1:12">
      <c r="A2105" s="180">
        <v>2009</v>
      </c>
      <c r="B2105" s="180" t="s">
        <v>180</v>
      </c>
      <c r="C2105" s="180" t="s">
        <v>34</v>
      </c>
      <c r="D2105" s="180" t="s">
        <v>177</v>
      </c>
      <c r="E2105" s="180">
        <v>10</v>
      </c>
      <c r="F2105" s="180">
        <v>19925</v>
      </c>
      <c r="G2105" s="180">
        <v>262</v>
      </c>
      <c r="H2105" s="180">
        <v>439</v>
      </c>
      <c r="I2105" s="180">
        <v>304756.25</v>
      </c>
      <c r="J2105" s="180">
        <v>92795.22</v>
      </c>
      <c r="K2105" s="180">
        <v>107768.54</v>
      </c>
      <c r="L2105" s="180">
        <v>527850.35</v>
      </c>
    </row>
    <row r="2106" spans="1:12">
      <c r="A2106" s="180">
        <v>2009</v>
      </c>
      <c r="B2106" s="180" t="s">
        <v>180</v>
      </c>
      <c r="C2106" s="180" t="s">
        <v>34</v>
      </c>
      <c r="D2106" s="180" t="s">
        <v>177</v>
      </c>
      <c r="E2106" s="180">
        <v>15</v>
      </c>
      <c r="F2106" s="180">
        <v>21658</v>
      </c>
      <c r="G2106" s="180">
        <v>678</v>
      </c>
      <c r="H2106" s="180">
        <v>1086</v>
      </c>
      <c r="I2106" s="180">
        <v>783968.63</v>
      </c>
      <c r="J2106" s="180">
        <v>255239.82</v>
      </c>
      <c r="K2106" s="180">
        <v>136652.91</v>
      </c>
      <c r="L2106" s="180">
        <v>1280864.3600000001</v>
      </c>
    </row>
    <row r="2107" spans="1:12">
      <c r="A2107" s="180">
        <v>2009</v>
      </c>
      <c r="B2107" s="180" t="s">
        <v>180</v>
      </c>
      <c r="C2107" s="180" t="s">
        <v>34</v>
      </c>
      <c r="D2107" s="180" t="s">
        <v>177</v>
      </c>
      <c r="E2107" s="180">
        <v>20</v>
      </c>
      <c r="F2107" s="180">
        <v>20762</v>
      </c>
      <c r="G2107" s="180">
        <v>895</v>
      </c>
      <c r="H2107" s="180">
        <v>1536</v>
      </c>
      <c r="I2107" s="180">
        <v>1196568.67</v>
      </c>
      <c r="J2107" s="180">
        <v>351913.29</v>
      </c>
      <c r="K2107" s="180">
        <v>115867.81</v>
      </c>
      <c r="L2107" s="180">
        <v>1800260.45</v>
      </c>
    </row>
    <row r="2108" spans="1:12">
      <c r="A2108" s="180">
        <v>2009</v>
      </c>
      <c r="B2108" s="180" t="s">
        <v>180</v>
      </c>
      <c r="C2108" s="180" t="s">
        <v>34</v>
      </c>
      <c r="D2108" s="180" t="s">
        <v>177</v>
      </c>
      <c r="E2108" s="180">
        <v>25</v>
      </c>
      <c r="F2108" s="180">
        <v>18007</v>
      </c>
      <c r="G2108" s="180">
        <v>1327</v>
      </c>
      <c r="H2108" s="180">
        <v>3525</v>
      </c>
      <c r="I2108" s="180">
        <v>2479711.88</v>
      </c>
      <c r="J2108" s="180">
        <v>764315.01</v>
      </c>
      <c r="K2108" s="180">
        <v>148394.94</v>
      </c>
      <c r="L2108" s="180">
        <v>3640260.25</v>
      </c>
    </row>
    <row r="2109" spans="1:12">
      <c r="A2109" s="180">
        <v>2009</v>
      </c>
      <c r="B2109" s="180" t="s">
        <v>180</v>
      </c>
      <c r="C2109" s="180" t="s">
        <v>34</v>
      </c>
      <c r="D2109" s="180" t="s">
        <v>177</v>
      </c>
      <c r="E2109" s="180">
        <v>30</v>
      </c>
      <c r="F2109" s="180">
        <v>20775</v>
      </c>
      <c r="G2109" s="180">
        <v>1838</v>
      </c>
      <c r="H2109" s="180">
        <v>5188</v>
      </c>
      <c r="I2109" s="180">
        <v>3957044.18</v>
      </c>
      <c r="J2109" s="180">
        <v>1238503.6499999999</v>
      </c>
      <c r="K2109" s="180">
        <v>219404.74</v>
      </c>
      <c r="L2109" s="180">
        <v>5826701.4100000001</v>
      </c>
    </row>
    <row r="2110" spans="1:12">
      <c r="A2110" s="180">
        <v>2009</v>
      </c>
      <c r="B2110" s="180" t="s">
        <v>180</v>
      </c>
      <c r="C2110" s="180" t="s">
        <v>34</v>
      </c>
      <c r="D2110" s="180" t="s">
        <v>177</v>
      </c>
      <c r="E2110" s="180">
        <v>35</v>
      </c>
      <c r="F2110" s="180">
        <v>24629</v>
      </c>
      <c r="G2110" s="180">
        <v>1933</v>
      </c>
      <c r="H2110" s="180">
        <v>4681</v>
      </c>
      <c r="I2110" s="180">
        <v>3505973.84</v>
      </c>
      <c r="J2110" s="180">
        <v>1099429.27</v>
      </c>
      <c r="K2110" s="180">
        <v>345410.27</v>
      </c>
      <c r="L2110" s="180">
        <v>5318558.7300000004</v>
      </c>
    </row>
    <row r="2111" spans="1:12">
      <c r="A2111" s="180">
        <v>2009</v>
      </c>
      <c r="B2111" s="180" t="s">
        <v>180</v>
      </c>
      <c r="C2111" s="180" t="s">
        <v>34</v>
      </c>
      <c r="D2111" s="180" t="s">
        <v>177</v>
      </c>
      <c r="E2111" s="180">
        <v>40</v>
      </c>
      <c r="F2111" s="180">
        <v>25668</v>
      </c>
      <c r="G2111" s="180">
        <v>1587</v>
      </c>
      <c r="H2111" s="180">
        <v>3215</v>
      </c>
      <c r="I2111" s="180">
        <v>2435927.2999999998</v>
      </c>
      <c r="J2111" s="180">
        <v>761911.18</v>
      </c>
      <c r="K2111" s="180">
        <v>441958.12</v>
      </c>
      <c r="L2111" s="180">
        <v>3899050.11</v>
      </c>
    </row>
    <row r="2112" spans="1:12">
      <c r="A2112" s="180">
        <v>2009</v>
      </c>
      <c r="B2112" s="180" t="s">
        <v>180</v>
      </c>
      <c r="C2112" s="180" t="s">
        <v>34</v>
      </c>
      <c r="D2112" s="180" t="s">
        <v>177</v>
      </c>
      <c r="E2112" s="180">
        <v>45</v>
      </c>
      <c r="F2112" s="180">
        <v>30247</v>
      </c>
      <c r="G2112" s="180">
        <v>2087</v>
      </c>
      <c r="H2112" s="180">
        <v>4277</v>
      </c>
      <c r="I2112" s="180">
        <v>3350909.25</v>
      </c>
      <c r="J2112" s="180">
        <v>941767.1</v>
      </c>
      <c r="K2112" s="180">
        <v>564745.57999999996</v>
      </c>
      <c r="L2112" s="180">
        <v>5143022.2300000004</v>
      </c>
    </row>
    <row r="2113" spans="1:12">
      <c r="A2113" s="180">
        <v>2009</v>
      </c>
      <c r="B2113" s="180" t="s">
        <v>180</v>
      </c>
      <c r="C2113" s="180" t="s">
        <v>34</v>
      </c>
      <c r="D2113" s="180" t="s">
        <v>177</v>
      </c>
      <c r="E2113" s="180">
        <v>50</v>
      </c>
      <c r="F2113" s="180">
        <v>31789</v>
      </c>
      <c r="G2113" s="180">
        <v>2738</v>
      </c>
      <c r="H2113" s="180">
        <v>5857</v>
      </c>
      <c r="I2113" s="180">
        <v>4222597.43</v>
      </c>
      <c r="J2113" s="180">
        <v>1211047.46</v>
      </c>
      <c r="K2113" s="180">
        <v>821445.28</v>
      </c>
      <c r="L2113" s="180">
        <v>6748656.0199999996</v>
      </c>
    </row>
    <row r="2114" spans="1:12">
      <c r="A2114" s="180">
        <v>2009</v>
      </c>
      <c r="B2114" s="180" t="s">
        <v>180</v>
      </c>
      <c r="C2114" s="180" t="s">
        <v>34</v>
      </c>
      <c r="D2114" s="180" t="s">
        <v>177</v>
      </c>
      <c r="E2114" s="180">
        <v>55</v>
      </c>
      <c r="F2114" s="180">
        <v>31962</v>
      </c>
      <c r="G2114" s="180">
        <v>2920</v>
      </c>
      <c r="H2114" s="180">
        <v>6519</v>
      </c>
      <c r="I2114" s="180">
        <v>4865884.63</v>
      </c>
      <c r="J2114" s="180">
        <v>1438596.57</v>
      </c>
      <c r="K2114" s="180">
        <v>1109112.74</v>
      </c>
      <c r="L2114" s="180">
        <v>7823912.3700000001</v>
      </c>
    </row>
    <row r="2115" spans="1:12">
      <c r="A2115" s="180">
        <v>2009</v>
      </c>
      <c r="B2115" s="180" t="s">
        <v>180</v>
      </c>
      <c r="C2115" s="180" t="s">
        <v>34</v>
      </c>
      <c r="D2115" s="180" t="s">
        <v>177</v>
      </c>
      <c r="E2115" s="180">
        <v>60</v>
      </c>
      <c r="F2115" s="180">
        <v>28517</v>
      </c>
      <c r="G2115" s="180">
        <v>3081</v>
      </c>
      <c r="H2115" s="180">
        <v>7724</v>
      </c>
      <c r="I2115" s="180">
        <v>5424834.6799999997</v>
      </c>
      <c r="J2115" s="180">
        <v>1542803.06</v>
      </c>
      <c r="K2115" s="180">
        <v>1351059.28</v>
      </c>
      <c r="L2115" s="180">
        <v>8690580.8699999992</v>
      </c>
    </row>
    <row r="2116" spans="1:12">
      <c r="A2116" s="180">
        <v>2009</v>
      </c>
      <c r="B2116" s="180" t="s">
        <v>180</v>
      </c>
      <c r="C2116" s="180" t="s">
        <v>34</v>
      </c>
      <c r="D2116" s="180" t="s">
        <v>177</v>
      </c>
      <c r="E2116" s="180">
        <v>65</v>
      </c>
      <c r="F2116" s="180">
        <v>19265</v>
      </c>
      <c r="G2116" s="180">
        <v>2946</v>
      </c>
      <c r="H2116" s="180">
        <v>7140</v>
      </c>
      <c r="I2116" s="180">
        <v>4964929.79</v>
      </c>
      <c r="J2116" s="180">
        <v>1350892.32</v>
      </c>
      <c r="K2116" s="180">
        <v>1300411.1100000001</v>
      </c>
      <c r="L2116" s="180">
        <v>7924207.6100000003</v>
      </c>
    </row>
    <row r="2117" spans="1:12">
      <c r="A2117" s="180">
        <v>2009</v>
      </c>
      <c r="B2117" s="180" t="s">
        <v>180</v>
      </c>
      <c r="C2117" s="180" t="s">
        <v>34</v>
      </c>
      <c r="D2117" s="180" t="s">
        <v>177</v>
      </c>
      <c r="E2117" s="180">
        <v>70</v>
      </c>
      <c r="F2117" s="180">
        <v>14549</v>
      </c>
      <c r="G2117" s="180">
        <v>2818</v>
      </c>
      <c r="H2117" s="180">
        <v>7626</v>
      </c>
      <c r="I2117" s="180">
        <v>5183363.03</v>
      </c>
      <c r="J2117" s="180">
        <v>1282075.05</v>
      </c>
      <c r="K2117" s="180">
        <v>1450573.44</v>
      </c>
      <c r="L2117" s="180">
        <v>8110468.5300000003</v>
      </c>
    </row>
    <row r="2118" spans="1:12">
      <c r="A2118" s="180">
        <v>2009</v>
      </c>
      <c r="B2118" s="180" t="s">
        <v>180</v>
      </c>
      <c r="C2118" s="180" t="s">
        <v>34</v>
      </c>
      <c r="D2118" s="180" t="s">
        <v>177</v>
      </c>
      <c r="E2118" s="180">
        <v>75</v>
      </c>
      <c r="F2118" s="180">
        <v>12212</v>
      </c>
      <c r="G2118" s="180">
        <v>2586</v>
      </c>
      <c r="H2118" s="180">
        <v>8966</v>
      </c>
      <c r="I2118" s="180">
        <v>5327658.96</v>
      </c>
      <c r="J2118" s="180">
        <v>1247418.23</v>
      </c>
      <c r="K2118" s="180">
        <v>1418458.06</v>
      </c>
      <c r="L2118" s="180">
        <v>8452308.4000000004</v>
      </c>
    </row>
    <row r="2119" spans="1:12">
      <c r="A2119" s="180">
        <v>2009</v>
      </c>
      <c r="B2119" s="180" t="s">
        <v>180</v>
      </c>
      <c r="C2119" s="180" t="s">
        <v>34</v>
      </c>
      <c r="D2119" s="180" t="s">
        <v>177</v>
      </c>
      <c r="E2119" s="180">
        <v>80</v>
      </c>
      <c r="F2119" s="180">
        <v>10317</v>
      </c>
      <c r="G2119" s="180">
        <v>2110</v>
      </c>
      <c r="H2119" s="180">
        <v>10497</v>
      </c>
      <c r="I2119" s="180">
        <v>5412154.1299999999</v>
      </c>
      <c r="J2119" s="180">
        <v>1139185.01</v>
      </c>
      <c r="K2119" s="180">
        <v>1060916.55</v>
      </c>
      <c r="L2119" s="180">
        <v>7888897.0700000003</v>
      </c>
    </row>
    <row r="2120" spans="1:12">
      <c r="A2120" s="180">
        <v>2009</v>
      </c>
      <c r="B2120" s="180" t="s">
        <v>180</v>
      </c>
      <c r="C2120" s="180" t="s">
        <v>34</v>
      </c>
      <c r="D2120" s="180" t="s">
        <v>177</v>
      </c>
      <c r="E2120" s="180">
        <v>85</v>
      </c>
      <c r="F2120" s="180">
        <v>6189</v>
      </c>
      <c r="G2120" s="180">
        <v>1240</v>
      </c>
      <c r="H2120" s="180">
        <v>8928</v>
      </c>
      <c r="I2120" s="180">
        <v>3804309.78</v>
      </c>
      <c r="J2120" s="180">
        <v>603061.18999999994</v>
      </c>
      <c r="K2120" s="180">
        <v>563801.01</v>
      </c>
      <c r="L2120" s="180">
        <v>5113876.13</v>
      </c>
    </row>
    <row r="2121" spans="1:12">
      <c r="A2121" s="180">
        <v>2009</v>
      </c>
      <c r="B2121" s="180" t="s">
        <v>180</v>
      </c>
      <c r="C2121" s="180" t="s">
        <v>34</v>
      </c>
      <c r="D2121" s="180" t="s">
        <v>177</v>
      </c>
      <c r="E2121" s="180">
        <v>90</v>
      </c>
      <c r="F2121" s="180">
        <v>2448</v>
      </c>
      <c r="G2121" s="180">
        <v>461</v>
      </c>
      <c r="H2121" s="180">
        <v>4388</v>
      </c>
      <c r="I2121" s="180">
        <v>1564848.64</v>
      </c>
      <c r="J2121" s="180">
        <v>216517.49</v>
      </c>
      <c r="K2121" s="180">
        <v>125076</v>
      </c>
      <c r="L2121" s="180">
        <v>2131288.52</v>
      </c>
    </row>
    <row r="2122" spans="1:12">
      <c r="A2122" s="180">
        <v>2009</v>
      </c>
      <c r="B2122" s="180" t="s">
        <v>180</v>
      </c>
      <c r="C2122" s="180" t="s">
        <v>34</v>
      </c>
      <c r="D2122" s="180" t="s">
        <v>177</v>
      </c>
      <c r="E2122" s="180">
        <v>95</v>
      </c>
      <c r="F2122" s="180">
        <v>748</v>
      </c>
      <c r="G2122" s="180">
        <v>156</v>
      </c>
      <c r="H2122" s="180">
        <v>2031</v>
      </c>
      <c r="I2122" s="180">
        <v>531654.82999999996</v>
      </c>
      <c r="J2122" s="180">
        <v>53090.94</v>
      </c>
      <c r="K2122" s="180">
        <v>37144</v>
      </c>
      <c r="L2122" s="180">
        <v>669699.34</v>
      </c>
    </row>
    <row r="2123" spans="1:12">
      <c r="A2123" s="180">
        <v>2009</v>
      </c>
      <c r="B2123" s="180" t="s">
        <v>180</v>
      </c>
      <c r="C2123" s="180" t="s">
        <v>35</v>
      </c>
      <c r="D2123" s="180" t="s">
        <v>176</v>
      </c>
      <c r="E2123" s="180">
        <v>0</v>
      </c>
      <c r="F2123" s="180">
        <v>34345</v>
      </c>
      <c r="G2123" s="180">
        <v>1468</v>
      </c>
      <c r="H2123" s="180">
        <v>3604</v>
      </c>
      <c r="I2123" s="180">
        <v>2005719.35</v>
      </c>
      <c r="J2123" s="180">
        <v>330111.09000000003</v>
      </c>
      <c r="K2123" s="180">
        <v>18741.900000000001</v>
      </c>
      <c r="L2123" s="180">
        <v>2519912.69</v>
      </c>
    </row>
    <row r="2124" spans="1:12">
      <c r="A2124" s="180">
        <v>2009</v>
      </c>
      <c r="B2124" s="180" t="s">
        <v>180</v>
      </c>
      <c r="C2124" s="180" t="s">
        <v>35</v>
      </c>
      <c r="D2124" s="180" t="s">
        <v>176</v>
      </c>
      <c r="E2124" s="180">
        <v>5</v>
      </c>
      <c r="F2124" s="180">
        <v>34123</v>
      </c>
      <c r="G2124" s="180">
        <v>495</v>
      </c>
      <c r="H2124" s="180">
        <v>604</v>
      </c>
      <c r="I2124" s="180">
        <v>512469.15</v>
      </c>
      <c r="J2124" s="180">
        <v>136626.32</v>
      </c>
      <c r="K2124" s="180">
        <v>49062.06</v>
      </c>
      <c r="L2124" s="180">
        <v>820135.94</v>
      </c>
    </row>
    <row r="2125" spans="1:12">
      <c r="A2125" s="180">
        <v>2009</v>
      </c>
      <c r="B2125" s="180" t="s">
        <v>180</v>
      </c>
      <c r="C2125" s="180" t="s">
        <v>35</v>
      </c>
      <c r="D2125" s="180" t="s">
        <v>176</v>
      </c>
      <c r="E2125" s="180">
        <v>10</v>
      </c>
      <c r="F2125" s="180">
        <v>36664</v>
      </c>
      <c r="G2125" s="180">
        <v>430</v>
      </c>
      <c r="H2125" s="180">
        <v>673</v>
      </c>
      <c r="I2125" s="180">
        <v>515551.95</v>
      </c>
      <c r="J2125" s="180">
        <v>127383.35</v>
      </c>
      <c r="K2125" s="180">
        <v>59425.22</v>
      </c>
      <c r="L2125" s="180">
        <v>773255.11</v>
      </c>
    </row>
    <row r="2126" spans="1:12">
      <c r="A2126" s="180">
        <v>2009</v>
      </c>
      <c r="B2126" s="180" t="s">
        <v>180</v>
      </c>
      <c r="C2126" s="180" t="s">
        <v>35</v>
      </c>
      <c r="D2126" s="180" t="s">
        <v>176</v>
      </c>
      <c r="E2126" s="180">
        <v>15</v>
      </c>
      <c r="F2126" s="180">
        <v>38891</v>
      </c>
      <c r="G2126" s="180">
        <v>1046</v>
      </c>
      <c r="H2126" s="180">
        <v>1680</v>
      </c>
      <c r="I2126" s="180">
        <v>1548128.01</v>
      </c>
      <c r="J2126" s="180">
        <v>325811.84000000003</v>
      </c>
      <c r="K2126" s="180">
        <v>260670.89</v>
      </c>
      <c r="L2126" s="180">
        <v>2347288.7999999998</v>
      </c>
    </row>
    <row r="2127" spans="1:12">
      <c r="A2127" s="180">
        <v>2009</v>
      </c>
      <c r="B2127" s="180" t="s">
        <v>180</v>
      </c>
      <c r="C2127" s="180" t="s">
        <v>35</v>
      </c>
      <c r="D2127" s="180" t="s">
        <v>176</v>
      </c>
      <c r="E2127" s="180">
        <v>20</v>
      </c>
      <c r="F2127" s="180">
        <v>31590</v>
      </c>
      <c r="G2127" s="180">
        <v>995</v>
      </c>
      <c r="H2127" s="180">
        <v>1890</v>
      </c>
      <c r="I2127" s="180">
        <v>1463611.8</v>
      </c>
      <c r="J2127" s="180">
        <v>281267.44</v>
      </c>
      <c r="K2127" s="180">
        <v>260001.95</v>
      </c>
      <c r="L2127" s="180">
        <v>2205431.4</v>
      </c>
    </row>
    <row r="2128" spans="1:12">
      <c r="A2128" s="180">
        <v>2009</v>
      </c>
      <c r="B2128" s="180" t="s">
        <v>180</v>
      </c>
      <c r="C2128" s="180" t="s">
        <v>35</v>
      </c>
      <c r="D2128" s="180" t="s">
        <v>176</v>
      </c>
      <c r="E2128" s="180">
        <v>25</v>
      </c>
      <c r="F2128" s="180">
        <v>31024</v>
      </c>
      <c r="G2128" s="180">
        <v>875</v>
      </c>
      <c r="H2128" s="180">
        <v>1556</v>
      </c>
      <c r="I2128" s="180">
        <v>1228833.8</v>
      </c>
      <c r="J2128" s="180">
        <v>263224.99</v>
      </c>
      <c r="K2128" s="180">
        <v>204770.01</v>
      </c>
      <c r="L2128" s="180">
        <v>1925313.3</v>
      </c>
    </row>
    <row r="2129" spans="1:12">
      <c r="A2129" s="180">
        <v>2009</v>
      </c>
      <c r="B2129" s="180" t="s">
        <v>180</v>
      </c>
      <c r="C2129" s="180" t="s">
        <v>35</v>
      </c>
      <c r="D2129" s="180" t="s">
        <v>176</v>
      </c>
      <c r="E2129" s="180">
        <v>30</v>
      </c>
      <c r="F2129" s="180">
        <v>35880</v>
      </c>
      <c r="G2129" s="180">
        <v>955</v>
      </c>
      <c r="H2129" s="180">
        <v>1891</v>
      </c>
      <c r="I2129" s="180">
        <v>1563089.04</v>
      </c>
      <c r="J2129" s="180">
        <v>358032.27</v>
      </c>
      <c r="K2129" s="180">
        <v>335806.15</v>
      </c>
      <c r="L2129" s="180">
        <v>2579734.5</v>
      </c>
    </row>
    <row r="2130" spans="1:12">
      <c r="A2130" s="180">
        <v>2009</v>
      </c>
      <c r="B2130" s="180" t="s">
        <v>180</v>
      </c>
      <c r="C2130" s="180" t="s">
        <v>35</v>
      </c>
      <c r="D2130" s="180" t="s">
        <v>176</v>
      </c>
      <c r="E2130" s="180">
        <v>35</v>
      </c>
      <c r="F2130" s="180">
        <v>41199</v>
      </c>
      <c r="G2130" s="180">
        <v>1227</v>
      </c>
      <c r="H2130" s="180">
        <v>1981</v>
      </c>
      <c r="I2130" s="180">
        <v>1695057.36</v>
      </c>
      <c r="J2130" s="180">
        <v>454249.16</v>
      </c>
      <c r="K2130" s="180">
        <v>327756.39</v>
      </c>
      <c r="L2130" s="180">
        <v>2768258.89</v>
      </c>
    </row>
    <row r="2131" spans="1:12">
      <c r="A2131" s="180">
        <v>2009</v>
      </c>
      <c r="B2131" s="180" t="s">
        <v>180</v>
      </c>
      <c r="C2131" s="180" t="s">
        <v>35</v>
      </c>
      <c r="D2131" s="180" t="s">
        <v>176</v>
      </c>
      <c r="E2131" s="180">
        <v>40</v>
      </c>
      <c r="F2131" s="180">
        <v>40722</v>
      </c>
      <c r="G2131" s="180">
        <v>1433</v>
      </c>
      <c r="H2131" s="180">
        <v>2630</v>
      </c>
      <c r="I2131" s="180">
        <v>2171117.69</v>
      </c>
      <c r="J2131" s="180">
        <v>593386.92000000004</v>
      </c>
      <c r="K2131" s="180">
        <v>321463.31</v>
      </c>
      <c r="L2131" s="180">
        <v>3464791.75</v>
      </c>
    </row>
    <row r="2132" spans="1:12">
      <c r="A2132" s="180">
        <v>2009</v>
      </c>
      <c r="B2132" s="180" t="s">
        <v>180</v>
      </c>
      <c r="C2132" s="180" t="s">
        <v>35</v>
      </c>
      <c r="D2132" s="180" t="s">
        <v>176</v>
      </c>
      <c r="E2132" s="180">
        <v>45</v>
      </c>
      <c r="F2132" s="180">
        <v>44591</v>
      </c>
      <c r="G2132" s="180">
        <v>1929</v>
      </c>
      <c r="H2132" s="180">
        <v>3636</v>
      </c>
      <c r="I2132" s="180">
        <v>3202450.2</v>
      </c>
      <c r="J2132" s="180">
        <v>824650.96</v>
      </c>
      <c r="K2132" s="180">
        <v>894806.23</v>
      </c>
      <c r="L2132" s="180">
        <v>5462607.5499999998</v>
      </c>
    </row>
    <row r="2133" spans="1:12">
      <c r="A2133" s="180">
        <v>2009</v>
      </c>
      <c r="B2133" s="180" t="s">
        <v>180</v>
      </c>
      <c r="C2133" s="180" t="s">
        <v>35</v>
      </c>
      <c r="D2133" s="180" t="s">
        <v>176</v>
      </c>
      <c r="E2133" s="180">
        <v>50</v>
      </c>
      <c r="F2133" s="180">
        <v>43214</v>
      </c>
      <c r="G2133" s="180">
        <v>2735</v>
      </c>
      <c r="H2133" s="180">
        <v>5219</v>
      </c>
      <c r="I2133" s="180">
        <v>4609426.3099999996</v>
      </c>
      <c r="J2133" s="180">
        <v>1147929.92</v>
      </c>
      <c r="K2133" s="180">
        <v>1079462.56</v>
      </c>
      <c r="L2133" s="180">
        <v>7531156.8099999996</v>
      </c>
    </row>
    <row r="2134" spans="1:12">
      <c r="A2134" s="180">
        <v>2009</v>
      </c>
      <c r="B2134" s="180" t="s">
        <v>180</v>
      </c>
      <c r="C2134" s="180" t="s">
        <v>35</v>
      </c>
      <c r="D2134" s="180" t="s">
        <v>176</v>
      </c>
      <c r="E2134" s="180">
        <v>55</v>
      </c>
      <c r="F2134" s="180">
        <v>41010</v>
      </c>
      <c r="G2134" s="180">
        <v>3217</v>
      </c>
      <c r="H2134" s="180">
        <v>6668</v>
      </c>
      <c r="I2134" s="180">
        <v>6319681.1699999999</v>
      </c>
      <c r="J2134" s="180">
        <v>1528058.63</v>
      </c>
      <c r="K2134" s="180">
        <v>2034706.82</v>
      </c>
      <c r="L2134" s="180">
        <v>10694931.210000001</v>
      </c>
    </row>
    <row r="2135" spans="1:12">
      <c r="A2135" s="180">
        <v>2009</v>
      </c>
      <c r="B2135" s="180" t="s">
        <v>180</v>
      </c>
      <c r="C2135" s="180" t="s">
        <v>35</v>
      </c>
      <c r="D2135" s="180" t="s">
        <v>176</v>
      </c>
      <c r="E2135" s="180">
        <v>60</v>
      </c>
      <c r="F2135" s="180">
        <v>35186</v>
      </c>
      <c r="G2135" s="180">
        <v>3792</v>
      </c>
      <c r="H2135" s="180">
        <v>8492</v>
      </c>
      <c r="I2135" s="180">
        <v>7780230.4299999997</v>
      </c>
      <c r="J2135" s="180">
        <v>1864046.97</v>
      </c>
      <c r="K2135" s="180">
        <v>2473159.4900000002</v>
      </c>
      <c r="L2135" s="180">
        <v>13003372.85</v>
      </c>
    </row>
    <row r="2136" spans="1:12">
      <c r="A2136" s="180">
        <v>2009</v>
      </c>
      <c r="B2136" s="180" t="s">
        <v>180</v>
      </c>
      <c r="C2136" s="180" t="s">
        <v>35</v>
      </c>
      <c r="D2136" s="180" t="s">
        <v>176</v>
      </c>
      <c r="E2136" s="180">
        <v>65</v>
      </c>
      <c r="F2136" s="180">
        <v>23754</v>
      </c>
      <c r="G2136" s="180">
        <v>3397</v>
      </c>
      <c r="H2136" s="180">
        <v>8404</v>
      </c>
      <c r="I2136" s="180">
        <v>7521252.5499999998</v>
      </c>
      <c r="J2136" s="180">
        <v>1788724.67</v>
      </c>
      <c r="K2136" s="180">
        <v>2667666.39</v>
      </c>
      <c r="L2136" s="180">
        <v>12683703.41</v>
      </c>
    </row>
    <row r="2137" spans="1:12">
      <c r="A2137" s="180">
        <v>2009</v>
      </c>
      <c r="B2137" s="180" t="s">
        <v>180</v>
      </c>
      <c r="C2137" s="180" t="s">
        <v>35</v>
      </c>
      <c r="D2137" s="180" t="s">
        <v>176</v>
      </c>
      <c r="E2137" s="180">
        <v>70</v>
      </c>
      <c r="F2137" s="180">
        <v>16402</v>
      </c>
      <c r="G2137" s="180">
        <v>2956</v>
      </c>
      <c r="H2137" s="180">
        <v>8041</v>
      </c>
      <c r="I2137" s="180">
        <v>6803424.6100000003</v>
      </c>
      <c r="J2137" s="180">
        <v>1728328.96</v>
      </c>
      <c r="K2137" s="180">
        <v>2284251.71</v>
      </c>
      <c r="L2137" s="180">
        <v>11382034.939999999</v>
      </c>
    </row>
    <row r="2138" spans="1:12">
      <c r="A2138" s="180">
        <v>2009</v>
      </c>
      <c r="B2138" s="180" t="s">
        <v>180</v>
      </c>
      <c r="C2138" s="180" t="s">
        <v>35</v>
      </c>
      <c r="D2138" s="180" t="s">
        <v>176</v>
      </c>
      <c r="E2138" s="180">
        <v>75</v>
      </c>
      <c r="F2138" s="180">
        <v>11534</v>
      </c>
      <c r="G2138" s="180">
        <v>2442</v>
      </c>
      <c r="H2138" s="180">
        <v>8925</v>
      </c>
      <c r="I2138" s="180">
        <v>6511254.7699999996</v>
      </c>
      <c r="J2138" s="180">
        <v>1375313.01</v>
      </c>
      <c r="K2138" s="180">
        <v>1668549.63</v>
      </c>
      <c r="L2138" s="180">
        <v>9935794.6799999997</v>
      </c>
    </row>
    <row r="2139" spans="1:12">
      <c r="A2139" s="180">
        <v>2009</v>
      </c>
      <c r="B2139" s="180" t="s">
        <v>180</v>
      </c>
      <c r="C2139" s="180" t="s">
        <v>35</v>
      </c>
      <c r="D2139" s="180" t="s">
        <v>176</v>
      </c>
      <c r="E2139" s="180">
        <v>80</v>
      </c>
      <c r="F2139" s="180">
        <v>7080</v>
      </c>
      <c r="G2139" s="180">
        <v>1660</v>
      </c>
      <c r="H2139" s="180">
        <v>6591</v>
      </c>
      <c r="I2139" s="180">
        <v>4694342.9400000004</v>
      </c>
      <c r="J2139" s="180">
        <v>911284.89</v>
      </c>
      <c r="K2139" s="180">
        <v>1264154.81</v>
      </c>
      <c r="L2139" s="180">
        <v>7167345.4100000001</v>
      </c>
    </row>
    <row r="2140" spans="1:12">
      <c r="A2140" s="180">
        <v>2009</v>
      </c>
      <c r="B2140" s="180" t="s">
        <v>180</v>
      </c>
      <c r="C2140" s="180" t="s">
        <v>35</v>
      </c>
      <c r="D2140" s="180" t="s">
        <v>176</v>
      </c>
      <c r="E2140" s="180">
        <v>85</v>
      </c>
      <c r="F2140" s="180">
        <v>2290</v>
      </c>
      <c r="G2140" s="180">
        <v>449</v>
      </c>
      <c r="H2140" s="180">
        <v>3262</v>
      </c>
      <c r="I2140" s="180">
        <v>1730359.14</v>
      </c>
      <c r="J2140" s="180">
        <v>242682.45</v>
      </c>
      <c r="K2140" s="180">
        <v>314909.01</v>
      </c>
      <c r="L2140" s="180">
        <v>2406871.9900000002</v>
      </c>
    </row>
    <row r="2141" spans="1:12">
      <c r="A2141" s="180">
        <v>2009</v>
      </c>
      <c r="B2141" s="180" t="s">
        <v>180</v>
      </c>
      <c r="C2141" s="180" t="s">
        <v>35</v>
      </c>
      <c r="D2141" s="180" t="s">
        <v>176</v>
      </c>
      <c r="E2141" s="180">
        <v>90</v>
      </c>
      <c r="F2141" s="180">
        <v>697</v>
      </c>
      <c r="G2141" s="180">
        <v>248</v>
      </c>
      <c r="H2141" s="180">
        <v>1128</v>
      </c>
      <c r="I2141" s="180">
        <v>532098</v>
      </c>
      <c r="J2141" s="180">
        <v>69738.64</v>
      </c>
      <c r="K2141" s="180">
        <v>53438.7</v>
      </c>
      <c r="L2141" s="180">
        <v>684883.49</v>
      </c>
    </row>
    <row r="2142" spans="1:12">
      <c r="A2142" s="180">
        <v>2009</v>
      </c>
      <c r="B2142" s="180" t="s">
        <v>180</v>
      </c>
      <c r="C2142" s="180" t="s">
        <v>35</v>
      </c>
      <c r="D2142" s="180" t="s">
        <v>176</v>
      </c>
      <c r="E2142" s="180">
        <v>95</v>
      </c>
      <c r="F2142" s="180">
        <v>144</v>
      </c>
      <c r="G2142" s="180">
        <v>32</v>
      </c>
      <c r="H2142" s="180">
        <v>209</v>
      </c>
      <c r="I2142" s="180">
        <v>88892.800000000003</v>
      </c>
      <c r="J2142" s="180">
        <v>14540</v>
      </c>
      <c r="K2142" s="180">
        <v>19224</v>
      </c>
      <c r="L2142" s="180">
        <v>124648.46</v>
      </c>
    </row>
    <row r="2143" spans="1:12">
      <c r="A2143" s="180">
        <v>2009</v>
      </c>
      <c r="B2143" s="180" t="s">
        <v>180</v>
      </c>
      <c r="C2143" s="180" t="s">
        <v>35</v>
      </c>
      <c r="D2143" s="180" t="s">
        <v>177</v>
      </c>
      <c r="E2143" s="180">
        <v>0</v>
      </c>
      <c r="F2143" s="180">
        <v>32452</v>
      </c>
      <c r="G2143" s="180">
        <v>953</v>
      </c>
      <c r="H2143" s="180">
        <v>2971</v>
      </c>
      <c r="I2143" s="180">
        <v>1525274.35</v>
      </c>
      <c r="J2143" s="180">
        <v>190563.4</v>
      </c>
      <c r="K2143" s="180">
        <v>18498.75</v>
      </c>
      <c r="L2143" s="180">
        <v>1823175.56</v>
      </c>
    </row>
    <row r="2144" spans="1:12">
      <c r="A2144" s="180">
        <v>2009</v>
      </c>
      <c r="B2144" s="180" t="s">
        <v>180</v>
      </c>
      <c r="C2144" s="180" t="s">
        <v>35</v>
      </c>
      <c r="D2144" s="180" t="s">
        <v>177</v>
      </c>
      <c r="E2144" s="180">
        <v>5</v>
      </c>
      <c r="F2144" s="180">
        <v>32409</v>
      </c>
      <c r="G2144" s="180">
        <v>421</v>
      </c>
      <c r="H2144" s="180">
        <v>553</v>
      </c>
      <c r="I2144" s="180">
        <v>441128.25</v>
      </c>
      <c r="J2144" s="180">
        <v>106209.8</v>
      </c>
      <c r="K2144" s="180">
        <v>22742.5</v>
      </c>
      <c r="L2144" s="180">
        <v>638826.29</v>
      </c>
    </row>
    <row r="2145" spans="1:12">
      <c r="A2145" s="180">
        <v>2009</v>
      </c>
      <c r="B2145" s="180" t="s">
        <v>180</v>
      </c>
      <c r="C2145" s="180" t="s">
        <v>35</v>
      </c>
      <c r="D2145" s="180" t="s">
        <v>177</v>
      </c>
      <c r="E2145" s="180">
        <v>10</v>
      </c>
      <c r="F2145" s="180">
        <v>34478</v>
      </c>
      <c r="G2145" s="180">
        <v>374</v>
      </c>
      <c r="H2145" s="180">
        <v>533</v>
      </c>
      <c r="I2145" s="180">
        <v>455865</v>
      </c>
      <c r="J2145" s="180">
        <v>97135.79</v>
      </c>
      <c r="K2145" s="180">
        <v>82739.19</v>
      </c>
      <c r="L2145" s="180">
        <v>716285.82</v>
      </c>
    </row>
    <row r="2146" spans="1:12">
      <c r="A2146" s="180">
        <v>2009</v>
      </c>
      <c r="B2146" s="180" t="s">
        <v>180</v>
      </c>
      <c r="C2146" s="180" t="s">
        <v>35</v>
      </c>
      <c r="D2146" s="180" t="s">
        <v>177</v>
      </c>
      <c r="E2146" s="180">
        <v>15</v>
      </c>
      <c r="F2146" s="180">
        <v>36946</v>
      </c>
      <c r="G2146" s="180">
        <v>1267</v>
      </c>
      <c r="H2146" s="180">
        <v>2284</v>
      </c>
      <c r="I2146" s="180">
        <v>1850713.13</v>
      </c>
      <c r="J2146" s="180">
        <v>328706.43</v>
      </c>
      <c r="K2146" s="180">
        <v>244911.41</v>
      </c>
      <c r="L2146" s="180">
        <v>2716035.19</v>
      </c>
    </row>
    <row r="2147" spans="1:12">
      <c r="A2147" s="180">
        <v>2009</v>
      </c>
      <c r="B2147" s="180" t="s">
        <v>180</v>
      </c>
      <c r="C2147" s="180" t="s">
        <v>35</v>
      </c>
      <c r="D2147" s="180" t="s">
        <v>177</v>
      </c>
      <c r="E2147" s="180">
        <v>20</v>
      </c>
      <c r="F2147" s="180">
        <v>33439</v>
      </c>
      <c r="G2147" s="180">
        <v>1442</v>
      </c>
      <c r="H2147" s="180">
        <v>3575</v>
      </c>
      <c r="I2147" s="180">
        <v>2793907.2</v>
      </c>
      <c r="J2147" s="180">
        <v>509504.38</v>
      </c>
      <c r="K2147" s="180">
        <v>276235.92</v>
      </c>
      <c r="L2147" s="180">
        <v>3927450.28</v>
      </c>
    </row>
    <row r="2148" spans="1:12">
      <c r="A2148" s="180">
        <v>2009</v>
      </c>
      <c r="B2148" s="180" t="s">
        <v>180</v>
      </c>
      <c r="C2148" s="180" t="s">
        <v>35</v>
      </c>
      <c r="D2148" s="180" t="s">
        <v>177</v>
      </c>
      <c r="E2148" s="180">
        <v>25</v>
      </c>
      <c r="F2148" s="180">
        <v>34504</v>
      </c>
      <c r="G2148" s="180">
        <v>2186</v>
      </c>
      <c r="H2148" s="180">
        <v>6372</v>
      </c>
      <c r="I2148" s="180">
        <v>5335035.82</v>
      </c>
      <c r="J2148" s="180">
        <v>1326938.93</v>
      </c>
      <c r="K2148" s="180">
        <v>302549.28999999998</v>
      </c>
      <c r="L2148" s="180">
        <v>7661018.9800000004</v>
      </c>
    </row>
    <row r="2149" spans="1:12">
      <c r="A2149" s="180">
        <v>2009</v>
      </c>
      <c r="B2149" s="180" t="s">
        <v>180</v>
      </c>
      <c r="C2149" s="180" t="s">
        <v>35</v>
      </c>
      <c r="D2149" s="180" t="s">
        <v>177</v>
      </c>
      <c r="E2149" s="180">
        <v>30</v>
      </c>
      <c r="F2149" s="180">
        <v>38384</v>
      </c>
      <c r="G2149" s="180">
        <v>3281</v>
      </c>
      <c r="H2149" s="180">
        <v>9795</v>
      </c>
      <c r="I2149" s="180">
        <v>8473003.1099999994</v>
      </c>
      <c r="J2149" s="180">
        <v>2142822.9900000002</v>
      </c>
      <c r="K2149" s="180">
        <v>513136.93</v>
      </c>
      <c r="L2149" s="180">
        <v>12241217.310000001</v>
      </c>
    </row>
    <row r="2150" spans="1:12">
      <c r="A2150" s="180">
        <v>2009</v>
      </c>
      <c r="B2150" s="180" t="s">
        <v>180</v>
      </c>
      <c r="C2150" s="180" t="s">
        <v>35</v>
      </c>
      <c r="D2150" s="180" t="s">
        <v>177</v>
      </c>
      <c r="E2150" s="180">
        <v>35</v>
      </c>
      <c r="F2150" s="180">
        <v>43744</v>
      </c>
      <c r="G2150" s="180">
        <v>3434</v>
      </c>
      <c r="H2150" s="180">
        <v>8952</v>
      </c>
      <c r="I2150" s="180">
        <v>7630715.0899999999</v>
      </c>
      <c r="J2150" s="180">
        <v>1876526.21</v>
      </c>
      <c r="K2150" s="180">
        <v>564305.56000000006</v>
      </c>
      <c r="L2150" s="180">
        <v>11295656.83</v>
      </c>
    </row>
    <row r="2151" spans="1:12">
      <c r="A2151" s="180">
        <v>2009</v>
      </c>
      <c r="B2151" s="180" t="s">
        <v>180</v>
      </c>
      <c r="C2151" s="180" t="s">
        <v>35</v>
      </c>
      <c r="D2151" s="180" t="s">
        <v>177</v>
      </c>
      <c r="E2151" s="180">
        <v>40</v>
      </c>
      <c r="F2151" s="180">
        <v>43191</v>
      </c>
      <c r="G2151" s="180">
        <v>2862</v>
      </c>
      <c r="H2151" s="180">
        <v>6362</v>
      </c>
      <c r="I2151" s="180">
        <v>5343145.2699999996</v>
      </c>
      <c r="J2151" s="180">
        <v>1161718.43</v>
      </c>
      <c r="K2151" s="180">
        <v>626969.22</v>
      </c>
      <c r="L2151" s="180">
        <v>8014748.2400000002</v>
      </c>
    </row>
    <row r="2152" spans="1:12">
      <c r="A2152" s="180">
        <v>2009</v>
      </c>
      <c r="B2152" s="180" t="s">
        <v>180</v>
      </c>
      <c r="C2152" s="180" t="s">
        <v>35</v>
      </c>
      <c r="D2152" s="180" t="s">
        <v>177</v>
      </c>
      <c r="E2152" s="180">
        <v>45</v>
      </c>
      <c r="F2152" s="180">
        <v>45999</v>
      </c>
      <c r="G2152" s="180">
        <v>3060</v>
      </c>
      <c r="H2152" s="180">
        <v>6678</v>
      </c>
      <c r="I2152" s="180">
        <v>5815678.6900000004</v>
      </c>
      <c r="J2152" s="180">
        <v>1254925.79</v>
      </c>
      <c r="K2152" s="180">
        <v>1218993.68</v>
      </c>
      <c r="L2152" s="180">
        <v>9351385.1300000008</v>
      </c>
    </row>
    <row r="2153" spans="1:12">
      <c r="A2153" s="180">
        <v>2009</v>
      </c>
      <c r="B2153" s="180" t="s">
        <v>180</v>
      </c>
      <c r="C2153" s="180" t="s">
        <v>35</v>
      </c>
      <c r="D2153" s="180" t="s">
        <v>177</v>
      </c>
      <c r="E2153" s="180">
        <v>50</v>
      </c>
      <c r="F2153" s="180">
        <v>45576</v>
      </c>
      <c r="G2153" s="180">
        <v>3521</v>
      </c>
      <c r="H2153" s="180">
        <v>7135</v>
      </c>
      <c r="I2153" s="180">
        <v>6153975.6399999997</v>
      </c>
      <c r="J2153" s="180">
        <v>1439239.98</v>
      </c>
      <c r="K2153" s="180">
        <v>1454432.47</v>
      </c>
      <c r="L2153" s="180">
        <v>10149029.140000001</v>
      </c>
    </row>
    <row r="2154" spans="1:12">
      <c r="A2154" s="180">
        <v>2009</v>
      </c>
      <c r="B2154" s="180" t="s">
        <v>180</v>
      </c>
      <c r="C2154" s="180" t="s">
        <v>35</v>
      </c>
      <c r="D2154" s="180" t="s">
        <v>177</v>
      </c>
      <c r="E2154" s="180">
        <v>55</v>
      </c>
      <c r="F2154" s="180">
        <v>41915</v>
      </c>
      <c r="G2154" s="180">
        <v>3915</v>
      </c>
      <c r="H2154" s="180">
        <v>7979</v>
      </c>
      <c r="I2154" s="180">
        <v>6836213.4400000004</v>
      </c>
      <c r="J2154" s="180">
        <v>1608793.32</v>
      </c>
      <c r="K2154" s="180">
        <v>1776348.35</v>
      </c>
      <c r="L2154" s="180">
        <v>11168225.23</v>
      </c>
    </row>
    <row r="2155" spans="1:12">
      <c r="A2155" s="180">
        <v>2009</v>
      </c>
      <c r="B2155" s="180" t="s">
        <v>180</v>
      </c>
      <c r="C2155" s="180" t="s">
        <v>35</v>
      </c>
      <c r="D2155" s="180" t="s">
        <v>177</v>
      </c>
      <c r="E2155" s="180">
        <v>60</v>
      </c>
      <c r="F2155" s="180">
        <v>34672</v>
      </c>
      <c r="G2155" s="180">
        <v>3686</v>
      </c>
      <c r="H2155" s="180">
        <v>8955</v>
      </c>
      <c r="I2155" s="180">
        <v>7283157.1200000001</v>
      </c>
      <c r="J2155" s="180">
        <v>1649702.72</v>
      </c>
      <c r="K2155" s="180">
        <v>2064910.47</v>
      </c>
      <c r="L2155" s="180">
        <v>11852334.800000001</v>
      </c>
    </row>
    <row r="2156" spans="1:12">
      <c r="A2156" s="180">
        <v>2009</v>
      </c>
      <c r="B2156" s="180" t="s">
        <v>180</v>
      </c>
      <c r="C2156" s="180" t="s">
        <v>35</v>
      </c>
      <c r="D2156" s="180" t="s">
        <v>177</v>
      </c>
      <c r="E2156" s="180">
        <v>65</v>
      </c>
      <c r="F2156" s="180">
        <v>23237</v>
      </c>
      <c r="G2156" s="180">
        <v>2984</v>
      </c>
      <c r="H2156" s="180">
        <v>8064</v>
      </c>
      <c r="I2156" s="180">
        <v>6567053.46</v>
      </c>
      <c r="J2156" s="180">
        <v>1489925.06</v>
      </c>
      <c r="K2156" s="180">
        <v>1964402.55</v>
      </c>
      <c r="L2156" s="180">
        <v>10620677.52</v>
      </c>
    </row>
    <row r="2157" spans="1:12">
      <c r="A2157" s="180">
        <v>2009</v>
      </c>
      <c r="B2157" s="180" t="s">
        <v>180</v>
      </c>
      <c r="C2157" s="180" t="s">
        <v>35</v>
      </c>
      <c r="D2157" s="180" t="s">
        <v>177</v>
      </c>
      <c r="E2157" s="180">
        <v>70</v>
      </c>
      <c r="F2157" s="180">
        <v>17201</v>
      </c>
      <c r="G2157" s="180">
        <v>2667</v>
      </c>
      <c r="H2157" s="180">
        <v>7714</v>
      </c>
      <c r="I2157" s="180">
        <v>6135954.6600000001</v>
      </c>
      <c r="J2157" s="180">
        <v>1449823.68</v>
      </c>
      <c r="K2157" s="180">
        <v>1847192.84</v>
      </c>
      <c r="L2157" s="180">
        <v>9875349.7100000009</v>
      </c>
    </row>
    <row r="2158" spans="1:12">
      <c r="A2158" s="180">
        <v>2009</v>
      </c>
      <c r="B2158" s="180" t="s">
        <v>180</v>
      </c>
      <c r="C2158" s="180" t="s">
        <v>35</v>
      </c>
      <c r="D2158" s="180" t="s">
        <v>177</v>
      </c>
      <c r="E2158" s="180">
        <v>75</v>
      </c>
      <c r="F2158" s="180">
        <v>13030</v>
      </c>
      <c r="G2158" s="180">
        <v>2267</v>
      </c>
      <c r="H2158" s="180">
        <v>9600</v>
      </c>
      <c r="I2158" s="180">
        <v>6711053.0199999996</v>
      </c>
      <c r="J2158" s="180">
        <v>1307400.1100000001</v>
      </c>
      <c r="K2158" s="180">
        <v>1503990.24</v>
      </c>
      <c r="L2158" s="180">
        <v>9883504.5700000003</v>
      </c>
    </row>
    <row r="2159" spans="1:12">
      <c r="A2159" s="180">
        <v>2009</v>
      </c>
      <c r="B2159" s="180" t="s">
        <v>180</v>
      </c>
      <c r="C2159" s="180" t="s">
        <v>35</v>
      </c>
      <c r="D2159" s="180" t="s">
        <v>177</v>
      </c>
      <c r="E2159" s="180">
        <v>80</v>
      </c>
      <c r="F2159" s="180">
        <v>9314</v>
      </c>
      <c r="G2159" s="180">
        <v>1595</v>
      </c>
      <c r="H2159" s="180">
        <v>9583</v>
      </c>
      <c r="I2159" s="180">
        <v>5836228.2199999997</v>
      </c>
      <c r="J2159" s="180">
        <v>962839.55</v>
      </c>
      <c r="K2159" s="180">
        <v>1043128.05</v>
      </c>
      <c r="L2159" s="180">
        <v>8087195.8600000003</v>
      </c>
    </row>
    <row r="2160" spans="1:12">
      <c r="A2160" s="180">
        <v>2009</v>
      </c>
      <c r="B2160" s="180" t="s">
        <v>180</v>
      </c>
      <c r="C2160" s="180" t="s">
        <v>35</v>
      </c>
      <c r="D2160" s="180" t="s">
        <v>177</v>
      </c>
      <c r="E2160" s="180">
        <v>85</v>
      </c>
      <c r="F2160" s="180">
        <v>5169</v>
      </c>
      <c r="G2160" s="180">
        <v>864</v>
      </c>
      <c r="H2160" s="180">
        <v>6138</v>
      </c>
      <c r="I2160" s="180">
        <v>3171170.56</v>
      </c>
      <c r="J2160" s="180">
        <v>413652.15</v>
      </c>
      <c r="K2160" s="180">
        <v>489445.4</v>
      </c>
      <c r="L2160" s="180">
        <v>4201703.2</v>
      </c>
    </row>
    <row r="2161" spans="1:12">
      <c r="A2161" s="180">
        <v>2009</v>
      </c>
      <c r="B2161" s="180" t="s">
        <v>180</v>
      </c>
      <c r="C2161" s="180" t="s">
        <v>35</v>
      </c>
      <c r="D2161" s="180" t="s">
        <v>177</v>
      </c>
      <c r="E2161" s="180">
        <v>90</v>
      </c>
      <c r="F2161" s="180">
        <v>1955</v>
      </c>
      <c r="G2161" s="180">
        <v>367</v>
      </c>
      <c r="H2161" s="180">
        <v>3680</v>
      </c>
      <c r="I2161" s="180">
        <v>1498949.65</v>
      </c>
      <c r="J2161" s="180">
        <v>134276.25</v>
      </c>
      <c r="K2161" s="180">
        <v>142818.88</v>
      </c>
      <c r="L2161" s="180">
        <v>1858281.13</v>
      </c>
    </row>
    <row r="2162" spans="1:12">
      <c r="A2162" s="180">
        <v>2009</v>
      </c>
      <c r="B2162" s="180" t="s">
        <v>180</v>
      </c>
      <c r="C2162" s="180" t="s">
        <v>35</v>
      </c>
      <c r="D2162" s="180" t="s">
        <v>177</v>
      </c>
      <c r="E2162" s="180">
        <v>95</v>
      </c>
      <c r="F2162" s="180">
        <v>610</v>
      </c>
      <c r="G2162" s="180">
        <v>88</v>
      </c>
      <c r="H2162" s="180">
        <v>1771</v>
      </c>
      <c r="I2162" s="180">
        <v>508531</v>
      </c>
      <c r="J2162" s="180">
        <v>30929.77</v>
      </c>
      <c r="K2162" s="180">
        <v>17492.2</v>
      </c>
      <c r="L2162" s="180">
        <v>606472.67000000004</v>
      </c>
    </row>
    <row r="2163" spans="1:12">
      <c r="A2163" s="180">
        <v>2009</v>
      </c>
      <c r="B2163" s="180" t="s">
        <v>180</v>
      </c>
      <c r="C2163" s="180" t="s">
        <v>36</v>
      </c>
      <c r="D2163" s="180" t="s">
        <v>176</v>
      </c>
      <c r="E2163" s="180">
        <v>0</v>
      </c>
      <c r="F2163" s="180">
        <v>5140</v>
      </c>
      <c r="G2163" s="180">
        <v>143</v>
      </c>
      <c r="H2163" s="180">
        <v>654</v>
      </c>
      <c r="I2163" s="180">
        <v>344201.25</v>
      </c>
      <c r="J2163" s="180">
        <v>35271.15</v>
      </c>
      <c r="K2163" s="180">
        <v>2081</v>
      </c>
      <c r="L2163" s="180">
        <v>403405.13</v>
      </c>
    </row>
    <row r="2164" spans="1:12">
      <c r="A2164" s="180">
        <v>2009</v>
      </c>
      <c r="B2164" s="180" t="s">
        <v>180</v>
      </c>
      <c r="C2164" s="180" t="s">
        <v>36</v>
      </c>
      <c r="D2164" s="180" t="s">
        <v>176</v>
      </c>
      <c r="E2164" s="180">
        <v>5</v>
      </c>
      <c r="F2164" s="180">
        <v>5738</v>
      </c>
      <c r="G2164" s="180">
        <v>95</v>
      </c>
      <c r="H2164" s="180">
        <v>104</v>
      </c>
      <c r="I2164" s="180">
        <v>81295.990000000005</v>
      </c>
      <c r="J2164" s="180">
        <v>20111.29</v>
      </c>
      <c r="K2164" s="180">
        <v>9068</v>
      </c>
      <c r="L2164" s="180">
        <v>126938.91</v>
      </c>
    </row>
    <row r="2165" spans="1:12">
      <c r="A2165" s="180">
        <v>2009</v>
      </c>
      <c r="B2165" s="180" t="s">
        <v>180</v>
      </c>
      <c r="C2165" s="180" t="s">
        <v>36</v>
      </c>
      <c r="D2165" s="180" t="s">
        <v>176</v>
      </c>
      <c r="E2165" s="180">
        <v>10</v>
      </c>
      <c r="F2165" s="180">
        <v>6577</v>
      </c>
      <c r="G2165" s="180">
        <v>71</v>
      </c>
      <c r="H2165" s="180">
        <v>85</v>
      </c>
      <c r="I2165" s="180">
        <v>82900.740000000005</v>
      </c>
      <c r="J2165" s="180">
        <v>20194.02</v>
      </c>
      <c r="K2165" s="180">
        <v>1552.9</v>
      </c>
      <c r="L2165" s="180">
        <v>113806.13</v>
      </c>
    </row>
    <row r="2166" spans="1:12">
      <c r="A2166" s="180">
        <v>2009</v>
      </c>
      <c r="B2166" s="180" t="s">
        <v>180</v>
      </c>
      <c r="C2166" s="180" t="s">
        <v>36</v>
      </c>
      <c r="D2166" s="180" t="s">
        <v>176</v>
      </c>
      <c r="E2166" s="180">
        <v>15</v>
      </c>
      <c r="F2166" s="180">
        <v>7686</v>
      </c>
      <c r="G2166" s="180">
        <v>165</v>
      </c>
      <c r="H2166" s="180">
        <v>317</v>
      </c>
      <c r="I2166" s="180">
        <v>291645.08</v>
      </c>
      <c r="J2166" s="180">
        <v>86578.79</v>
      </c>
      <c r="K2166" s="180">
        <v>83341.2</v>
      </c>
      <c r="L2166" s="180">
        <v>521907.59</v>
      </c>
    </row>
    <row r="2167" spans="1:12">
      <c r="A2167" s="180">
        <v>2009</v>
      </c>
      <c r="B2167" s="180" t="s">
        <v>180</v>
      </c>
      <c r="C2167" s="180" t="s">
        <v>36</v>
      </c>
      <c r="D2167" s="180" t="s">
        <v>176</v>
      </c>
      <c r="E2167" s="180">
        <v>20</v>
      </c>
      <c r="F2167" s="180">
        <v>5774</v>
      </c>
      <c r="G2167" s="180">
        <v>156</v>
      </c>
      <c r="H2167" s="180">
        <v>299</v>
      </c>
      <c r="I2167" s="180">
        <v>266529.91999999998</v>
      </c>
      <c r="J2167" s="180">
        <v>55174.879999999997</v>
      </c>
      <c r="K2167" s="180">
        <v>52818.92</v>
      </c>
      <c r="L2167" s="180">
        <v>416713.33</v>
      </c>
    </row>
    <row r="2168" spans="1:12">
      <c r="A2168" s="180">
        <v>2009</v>
      </c>
      <c r="B2168" s="180" t="s">
        <v>180</v>
      </c>
      <c r="C2168" s="180" t="s">
        <v>36</v>
      </c>
      <c r="D2168" s="180" t="s">
        <v>176</v>
      </c>
      <c r="E2168" s="180">
        <v>25</v>
      </c>
      <c r="F2168" s="180">
        <v>3561</v>
      </c>
      <c r="G2168" s="180">
        <v>87</v>
      </c>
      <c r="H2168" s="180">
        <v>250</v>
      </c>
      <c r="I2168" s="180">
        <v>185978.73</v>
      </c>
      <c r="J2168" s="180">
        <v>40972.61</v>
      </c>
      <c r="K2168" s="180">
        <v>25290.5</v>
      </c>
      <c r="L2168" s="180">
        <v>304509.18</v>
      </c>
    </row>
    <row r="2169" spans="1:12">
      <c r="A2169" s="180">
        <v>2009</v>
      </c>
      <c r="B2169" s="180" t="s">
        <v>180</v>
      </c>
      <c r="C2169" s="180" t="s">
        <v>36</v>
      </c>
      <c r="D2169" s="180" t="s">
        <v>176</v>
      </c>
      <c r="E2169" s="180">
        <v>30</v>
      </c>
      <c r="F2169" s="180">
        <v>4603</v>
      </c>
      <c r="G2169" s="180">
        <v>197</v>
      </c>
      <c r="H2169" s="180">
        <v>353</v>
      </c>
      <c r="I2169" s="180">
        <v>247636.85</v>
      </c>
      <c r="J2169" s="180">
        <v>56692.01</v>
      </c>
      <c r="K2169" s="180">
        <v>47284.44</v>
      </c>
      <c r="L2169" s="180">
        <v>397229.71</v>
      </c>
    </row>
    <row r="2170" spans="1:12">
      <c r="A2170" s="180">
        <v>2009</v>
      </c>
      <c r="B2170" s="180" t="s">
        <v>180</v>
      </c>
      <c r="C2170" s="180" t="s">
        <v>36</v>
      </c>
      <c r="D2170" s="180" t="s">
        <v>176</v>
      </c>
      <c r="E2170" s="180">
        <v>35</v>
      </c>
      <c r="F2170" s="180">
        <v>5961</v>
      </c>
      <c r="G2170" s="180">
        <v>212</v>
      </c>
      <c r="H2170" s="180">
        <v>476</v>
      </c>
      <c r="I2170" s="180">
        <v>359460.45</v>
      </c>
      <c r="J2170" s="180">
        <v>78480.52</v>
      </c>
      <c r="K2170" s="180">
        <v>55037.25</v>
      </c>
      <c r="L2170" s="180">
        <v>588551.01</v>
      </c>
    </row>
    <row r="2171" spans="1:12">
      <c r="A2171" s="180">
        <v>2009</v>
      </c>
      <c r="B2171" s="180" t="s">
        <v>180</v>
      </c>
      <c r="C2171" s="180" t="s">
        <v>36</v>
      </c>
      <c r="D2171" s="180" t="s">
        <v>176</v>
      </c>
      <c r="E2171" s="180">
        <v>40</v>
      </c>
      <c r="F2171" s="180">
        <v>6641</v>
      </c>
      <c r="G2171" s="180">
        <v>301</v>
      </c>
      <c r="H2171" s="180">
        <v>561</v>
      </c>
      <c r="I2171" s="180">
        <v>421383.76</v>
      </c>
      <c r="J2171" s="180">
        <v>92170.25</v>
      </c>
      <c r="K2171" s="180">
        <v>70669.649999999994</v>
      </c>
      <c r="L2171" s="180">
        <v>652060.38</v>
      </c>
    </row>
    <row r="2172" spans="1:12">
      <c r="A2172" s="180">
        <v>2009</v>
      </c>
      <c r="B2172" s="180" t="s">
        <v>180</v>
      </c>
      <c r="C2172" s="180" t="s">
        <v>36</v>
      </c>
      <c r="D2172" s="180" t="s">
        <v>176</v>
      </c>
      <c r="E2172" s="180">
        <v>45</v>
      </c>
      <c r="F2172" s="180">
        <v>8529</v>
      </c>
      <c r="G2172" s="180">
        <v>394</v>
      </c>
      <c r="H2172" s="180">
        <v>797</v>
      </c>
      <c r="I2172" s="180">
        <v>636010.65</v>
      </c>
      <c r="J2172" s="180">
        <v>146176.71</v>
      </c>
      <c r="K2172" s="180">
        <v>170833.91</v>
      </c>
      <c r="L2172" s="180">
        <v>1050089.9099999999</v>
      </c>
    </row>
    <row r="2173" spans="1:12">
      <c r="A2173" s="180">
        <v>2009</v>
      </c>
      <c r="B2173" s="180" t="s">
        <v>180</v>
      </c>
      <c r="C2173" s="180" t="s">
        <v>36</v>
      </c>
      <c r="D2173" s="180" t="s">
        <v>176</v>
      </c>
      <c r="E2173" s="180">
        <v>50</v>
      </c>
      <c r="F2173" s="180">
        <v>9189</v>
      </c>
      <c r="G2173" s="180">
        <v>584</v>
      </c>
      <c r="H2173" s="180">
        <v>1602</v>
      </c>
      <c r="I2173" s="180">
        <v>1039511.37</v>
      </c>
      <c r="J2173" s="180">
        <v>264863.37</v>
      </c>
      <c r="K2173" s="180">
        <v>337236.95</v>
      </c>
      <c r="L2173" s="180">
        <v>1800740.41</v>
      </c>
    </row>
    <row r="2174" spans="1:12">
      <c r="A2174" s="180">
        <v>2009</v>
      </c>
      <c r="B2174" s="180" t="s">
        <v>180</v>
      </c>
      <c r="C2174" s="180" t="s">
        <v>36</v>
      </c>
      <c r="D2174" s="180" t="s">
        <v>176</v>
      </c>
      <c r="E2174" s="180">
        <v>55</v>
      </c>
      <c r="F2174" s="180">
        <v>9350</v>
      </c>
      <c r="G2174" s="180">
        <v>727</v>
      </c>
      <c r="H2174" s="180">
        <v>1890</v>
      </c>
      <c r="I2174" s="180">
        <v>1608141.77</v>
      </c>
      <c r="J2174" s="180">
        <v>366277.62</v>
      </c>
      <c r="K2174" s="180">
        <v>481402.24</v>
      </c>
      <c r="L2174" s="180">
        <v>2671327.35</v>
      </c>
    </row>
    <row r="2175" spans="1:12">
      <c r="A2175" s="180">
        <v>2009</v>
      </c>
      <c r="B2175" s="180" t="s">
        <v>180</v>
      </c>
      <c r="C2175" s="180" t="s">
        <v>36</v>
      </c>
      <c r="D2175" s="180" t="s">
        <v>176</v>
      </c>
      <c r="E2175" s="180">
        <v>60</v>
      </c>
      <c r="F2175" s="180">
        <v>8353</v>
      </c>
      <c r="G2175" s="180">
        <v>1050</v>
      </c>
      <c r="H2175" s="180">
        <v>2099</v>
      </c>
      <c r="I2175" s="180">
        <v>1732331.03</v>
      </c>
      <c r="J2175" s="180">
        <v>413879.22</v>
      </c>
      <c r="K2175" s="180">
        <v>649260.48</v>
      </c>
      <c r="L2175" s="180">
        <v>3012461.4</v>
      </c>
    </row>
    <row r="2176" spans="1:12">
      <c r="A2176" s="180">
        <v>2009</v>
      </c>
      <c r="B2176" s="180" t="s">
        <v>180</v>
      </c>
      <c r="C2176" s="180" t="s">
        <v>36</v>
      </c>
      <c r="D2176" s="180" t="s">
        <v>176</v>
      </c>
      <c r="E2176" s="180">
        <v>65</v>
      </c>
      <c r="F2176" s="180">
        <v>6175</v>
      </c>
      <c r="G2176" s="180">
        <v>1091</v>
      </c>
      <c r="H2176" s="180">
        <v>2558</v>
      </c>
      <c r="I2176" s="180">
        <v>2045421.5</v>
      </c>
      <c r="J2176" s="180">
        <v>461768.85</v>
      </c>
      <c r="K2176" s="180">
        <v>717939.64</v>
      </c>
      <c r="L2176" s="180">
        <v>3411767.08</v>
      </c>
    </row>
    <row r="2177" spans="1:12">
      <c r="A2177" s="180">
        <v>2009</v>
      </c>
      <c r="B2177" s="180" t="s">
        <v>180</v>
      </c>
      <c r="C2177" s="180" t="s">
        <v>36</v>
      </c>
      <c r="D2177" s="180" t="s">
        <v>176</v>
      </c>
      <c r="E2177" s="180">
        <v>70</v>
      </c>
      <c r="F2177" s="180">
        <v>4253</v>
      </c>
      <c r="G2177" s="180">
        <v>701</v>
      </c>
      <c r="H2177" s="180">
        <v>2178</v>
      </c>
      <c r="I2177" s="180">
        <v>1700524.69</v>
      </c>
      <c r="J2177" s="180">
        <v>390306.94</v>
      </c>
      <c r="K2177" s="180">
        <v>713437.81</v>
      </c>
      <c r="L2177" s="180">
        <v>2943150.29</v>
      </c>
    </row>
    <row r="2178" spans="1:12">
      <c r="A2178" s="180">
        <v>2009</v>
      </c>
      <c r="B2178" s="180" t="s">
        <v>180</v>
      </c>
      <c r="C2178" s="180" t="s">
        <v>36</v>
      </c>
      <c r="D2178" s="180" t="s">
        <v>176</v>
      </c>
      <c r="E2178" s="180">
        <v>75</v>
      </c>
      <c r="F2178" s="180">
        <v>3304</v>
      </c>
      <c r="G2178" s="180">
        <v>816</v>
      </c>
      <c r="H2178" s="180">
        <v>2210</v>
      </c>
      <c r="I2178" s="180">
        <v>1706943.03</v>
      </c>
      <c r="J2178" s="180">
        <v>357769.95</v>
      </c>
      <c r="K2178" s="180">
        <v>336502.01</v>
      </c>
      <c r="L2178" s="180">
        <v>2509922.46</v>
      </c>
    </row>
    <row r="2179" spans="1:12">
      <c r="A2179" s="180">
        <v>2009</v>
      </c>
      <c r="B2179" s="180" t="s">
        <v>180</v>
      </c>
      <c r="C2179" s="180" t="s">
        <v>36</v>
      </c>
      <c r="D2179" s="180" t="s">
        <v>176</v>
      </c>
      <c r="E2179" s="180">
        <v>80</v>
      </c>
      <c r="F2179" s="180">
        <v>1933</v>
      </c>
      <c r="G2179" s="180">
        <v>436</v>
      </c>
      <c r="H2179" s="180">
        <v>1684</v>
      </c>
      <c r="I2179" s="180">
        <v>1124907.3</v>
      </c>
      <c r="J2179" s="180">
        <v>189946.38</v>
      </c>
      <c r="K2179" s="180">
        <v>217175.92</v>
      </c>
      <c r="L2179" s="180">
        <v>1592724.47</v>
      </c>
    </row>
    <row r="2180" spans="1:12">
      <c r="A2180" s="180">
        <v>2009</v>
      </c>
      <c r="B2180" s="180" t="s">
        <v>180</v>
      </c>
      <c r="C2180" s="180" t="s">
        <v>36</v>
      </c>
      <c r="D2180" s="180" t="s">
        <v>176</v>
      </c>
      <c r="E2180" s="180">
        <v>85</v>
      </c>
      <c r="F2180" s="180">
        <v>546</v>
      </c>
      <c r="G2180" s="180">
        <v>105</v>
      </c>
      <c r="H2180" s="180">
        <v>562</v>
      </c>
      <c r="I2180" s="180">
        <v>363194.99</v>
      </c>
      <c r="J2180" s="180">
        <v>50245.98</v>
      </c>
      <c r="K2180" s="180">
        <v>73779</v>
      </c>
      <c r="L2180" s="180">
        <v>498812.44</v>
      </c>
    </row>
    <row r="2181" spans="1:12">
      <c r="A2181" s="180">
        <v>2009</v>
      </c>
      <c r="B2181" s="180" t="s">
        <v>180</v>
      </c>
      <c r="C2181" s="180" t="s">
        <v>36</v>
      </c>
      <c r="D2181" s="180" t="s">
        <v>176</v>
      </c>
      <c r="E2181" s="180">
        <v>90</v>
      </c>
      <c r="F2181" s="180">
        <v>153</v>
      </c>
      <c r="G2181" s="180">
        <v>23</v>
      </c>
      <c r="H2181" s="180">
        <v>159</v>
      </c>
      <c r="I2181" s="180">
        <v>95291.38</v>
      </c>
      <c r="J2181" s="180">
        <v>10632.75</v>
      </c>
      <c r="K2181" s="180">
        <v>21348</v>
      </c>
      <c r="L2181" s="180">
        <v>130082.18</v>
      </c>
    </row>
    <row r="2182" spans="1:12">
      <c r="A2182" s="180">
        <v>2009</v>
      </c>
      <c r="B2182" s="180" t="s">
        <v>180</v>
      </c>
      <c r="C2182" s="180" t="s">
        <v>36</v>
      </c>
      <c r="D2182" s="180" t="s">
        <v>176</v>
      </c>
      <c r="E2182" s="180">
        <v>95</v>
      </c>
      <c r="F2182" s="180">
        <v>40</v>
      </c>
      <c r="G2182" s="180">
        <v>6</v>
      </c>
      <c r="H2182" s="180">
        <v>27</v>
      </c>
      <c r="I2182" s="180">
        <v>15701</v>
      </c>
      <c r="J2182" s="180">
        <v>1862.5</v>
      </c>
      <c r="K2182" s="180">
        <v>0</v>
      </c>
      <c r="L2182" s="180">
        <v>17925.7</v>
      </c>
    </row>
    <row r="2183" spans="1:12">
      <c r="A2183" s="180">
        <v>2009</v>
      </c>
      <c r="B2183" s="180" t="s">
        <v>180</v>
      </c>
      <c r="C2183" s="180" t="s">
        <v>36</v>
      </c>
      <c r="D2183" s="180" t="s">
        <v>177</v>
      </c>
      <c r="E2183" s="180">
        <v>0</v>
      </c>
      <c r="F2183" s="180">
        <v>4875</v>
      </c>
      <c r="G2183" s="180">
        <v>118</v>
      </c>
      <c r="H2183" s="180">
        <v>735</v>
      </c>
      <c r="I2183" s="180">
        <v>373643.68</v>
      </c>
      <c r="J2183" s="180">
        <v>23543.88</v>
      </c>
      <c r="K2183" s="180">
        <v>2415</v>
      </c>
      <c r="L2183" s="180">
        <v>421073.93</v>
      </c>
    </row>
    <row r="2184" spans="1:12">
      <c r="A2184" s="180">
        <v>2009</v>
      </c>
      <c r="B2184" s="180" t="s">
        <v>180</v>
      </c>
      <c r="C2184" s="180" t="s">
        <v>36</v>
      </c>
      <c r="D2184" s="180" t="s">
        <v>177</v>
      </c>
      <c r="E2184" s="180">
        <v>5</v>
      </c>
      <c r="F2184" s="180">
        <v>5306</v>
      </c>
      <c r="G2184" s="180">
        <v>70</v>
      </c>
      <c r="H2184" s="180">
        <v>97</v>
      </c>
      <c r="I2184" s="180">
        <v>74801.460000000006</v>
      </c>
      <c r="J2184" s="180">
        <v>22098.55</v>
      </c>
      <c r="K2184" s="180">
        <v>22842</v>
      </c>
      <c r="L2184" s="180">
        <v>131331.07999999999</v>
      </c>
    </row>
    <row r="2185" spans="1:12">
      <c r="A2185" s="180">
        <v>2009</v>
      </c>
      <c r="B2185" s="180" t="s">
        <v>180</v>
      </c>
      <c r="C2185" s="180" t="s">
        <v>36</v>
      </c>
      <c r="D2185" s="180" t="s">
        <v>177</v>
      </c>
      <c r="E2185" s="180">
        <v>10</v>
      </c>
      <c r="F2185" s="180">
        <v>6254</v>
      </c>
      <c r="G2185" s="180">
        <v>73</v>
      </c>
      <c r="H2185" s="180">
        <v>103</v>
      </c>
      <c r="I2185" s="180">
        <v>82631.67</v>
      </c>
      <c r="J2185" s="180">
        <v>27660.25</v>
      </c>
      <c r="K2185" s="180">
        <v>10056</v>
      </c>
      <c r="L2185" s="180">
        <v>138400.88</v>
      </c>
    </row>
    <row r="2186" spans="1:12">
      <c r="A2186" s="180">
        <v>2009</v>
      </c>
      <c r="B2186" s="180" t="s">
        <v>180</v>
      </c>
      <c r="C2186" s="180" t="s">
        <v>36</v>
      </c>
      <c r="D2186" s="180" t="s">
        <v>177</v>
      </c>
      <c r="E2186" s="180">
        <v>15</v>
      </c>
      <c r="F2186" s="180">
        <v>7102</v>
      </c>
      <c r="G2186" s="180">
        <v>224</v>
      </c>
      <c r="H2186" s="180">
        <v>459</v>
      </c>
      <c r="I2186" s="180">
        <v>384981.61</v>
      </c>
      <c r="J2186" s="180">
        <v>76029.740000000005</v>
      </c>
      <c r="K2186" s="180">
        <v>78349.600000000006</v>
      </c>
      <c r="L2186" s="180">
        <v>594576.81000000006</v>
      </c>
    </row>
    <row r="2187" spans="1:12">
      <c r="A2187" s="180">
        <v>2009</v>
      </c>
      <c r="B2187" s="180" t="s">
        <v>180</v>
      </c>
      <c r="C2187" s="180" t="s">
        <v>36</v>
      </c>
      <c r="D2187" s="180" t="s">
        <v>177</v>
      </c>
      <c r="E2187" s="180">
        <v>20</v>
      </c>
      <c r="F2187" s="180">
        <v>6272</v>
      </c>
      <c r="G2187" s="180">
        <v>341</v>
      </c>
      <c r="H2187" s="180">
        <v>1010</v>
      </c>
      <c r="I2187" s="180">
        <v>711324.47</v>
      </c>
      <c r="J2187" s="180">
        <v>129119.81</v>
      </c>
      <c r="K2187" s="180">
        <v>88517.7</v>
      </c>
      <c r="L2187" s="180">
        <v>1012334.81</v>
      </c>
    </row>
    <row r="2188" spans="1:12">
      <c r="A2188" s="180">
        <v>2009</v>
      </c>
      <c r="B2188" s="180" t="s">
        <v>180</v>
      </c>
      <c r="C2188" s="180" t="s">
        <v>36</v>
      </c>
      <c r="D2188" s="180" t="s">
        <v>177</v>
      </c>
      <c r="E2188" s="180">
        <v>25</v>
      </c>
      <c r="F2188" s="180">
        <v>4378</v>
      </c>
      <c r="G2188" s="180">
        <v>382</v>
      </c>
      <c r="H2188" s="180">
        <v>1134</v>
      </c>
      <c r="I2188" s="180">
        <v>899630.36</v>
      </c>
      <c r="J2188" s="180">
        <v>183689.7</v>
      </c>
      <c r="K2188" s="180">
        <v>90468.27</v>
      </c>
      <c r="L2188" s="180">
        <v>1291991.82</v>
      </c>
    </row>
    <row r="2189" spans="1:12">
      <c r="A2189" s="180">
        <v>2009</v>
      </c>
      <c r="B2189" s="180" t="s">
        <v>180</v>
      </c>
      <c r="C2189" s="180" t="s">
        <v>36</v>
      </c>
      <c r="D2189" s="180" t="s">
        <v>177</v>
      </c>
      <c r="E2189" s="180">
        <v>30</v>
      </c>
      <c r="F2189" s="180">
        <v>5540</v>
      </c>
      <c r="G2189" s="180">
        <v>561</v>
      </c>
      <c r="H2189" s="180">
        <v>1690</v>
      </c>
      <c r="I2189" s="180">
        <v>1294802.3500000001</v>
      </c>
      <c r="J2189" s="180">
        <v>264897.90000000002</v>
      </c>
      <c r="K2189" s="180">
        <v>56411.89</v>
      </c>
      <c r="L2189" s="180">
        <v>1781624.46</v>
      </c>
    </row>
    <row r="2190" spans="1:12">
      <c r="A2190" s="180">
        <v>2009</v>
      </c>
      <c r="B2190" s="180" t="s">
        <v>180</v>
      </c>
      <c r="C2190" s="180" t="s">
        <v>36</v>
      </c>
      <c r="D2190" s="180" t="s">
        <v>177</v>
      </c>
      <c r="E2190" s="180">
        <v>35</v>
      </c>
      <c r="F2190" s="180">
        <v>7199</v>
      </c>
      <c r="G2190" s="180">
        <v>673</v>
      </c>
      <c r="H2190" s="180">
        <v>1837</v>
      </c>
      <c r="I2190" s="180">
        <v>1424430.29</v>
      </c>
      <c r="J2190" s="180">
        <v>283471.23</v>
      </c>
      <c r="K2190" s="180">
        <v>232975.96</v>
      </c>
      <c r="L2190" s="180">
        <v>2151168.7999999998</v>
      </c>
    </row>
    <row r="2191" spans="1:12">
      <c r="A2191" s="180">
        <v>2009</v>
      </c>
      <c r="B2191" s="180" t="s">
        <v>180</v>
      </c>
      <c r="C2191" s="180" t="s">
        <v>36</v>
      </c>
      <c r="D2191" s="180" t="s">
        <v>177</v>
      </c>
      <c r="E2191" s="180">
        <v>40</v>
      </c>
      <c r="F2191" s="180">
        <v>7704</v>
      </c>
      <c r="G2191" s="180">
        <v>534</v>
      </c>
      <c r="H2191" s="180">
        <v>1456</v>
      </c>
      <c r="I2191" s="180">
        <v>1037519.27</v>
      </c>
      <c r="J2191" s="180">
        <v>207297.21</v>
      </c>
      <c r="K2191" s="180">
        <v>107778.8</v>
      </c>
      <c r="L2191" s="180">
        <v>1492702.7</v>
      </c>
    </row>
    <row r="2192" spans="1:12">
      <c r="A2192" s="180">
        <v>2009</v>
      </c>
      <c r="B2192" s="180" t="s">
        <v>180</v>
      </c>
      <c r="C2192" s="180" t="s">
        <v>36</v>
      </c>
      <c r="D2192" s="180" t="s">
        <v>177</v>
      </c>
      <c r="E2192" s="180">
        <v>45</v>
      </c>
      <c r="F2192" s="180">
        <v>9778</v>
      </c>
      <c r="G2192" s="180">
        <v>686</v>
      </c>
      <c r="H2192" s="180">
        <v>1375</v>
      </c>
      <c r="I2192" s="180">
        <v>1153150.3</v>
      </c>
      <c r="J2192" s="180">
        <v>250715.9</v>
      </c>
      <c r="K2192" s="180">
        <v>252505.48</v>
      </c>
      <c r="L2192" s="180">
        <v>1872727.4</v>
      </c>
    </row>
    <row r="2193" spans="1:12">
      <c r="A2193" s="180">
        <v>2009</v>
      </c>
      <c r="B2193" s="180" t="s">
        <v>180</v>
      </c>
      <c r="C2193" s="180" t="s">
        <v>36</v>
      </c>
      <c r="D2193" s="180" t="s">
        <v>177</v>
      </c>
      <c r="E2193" s="180">
        <v>50</v>
      </c>
      <c r="F2193" s="180">
        <v>10199</v>
      </c>
      <c r="G2193" s="180">
        <v>801</v>
      </c>
      <c r="H2193" s="180">
        <v>2083</v>
      </c>
      <c r="I2193" s="180">
        <v>1569159.27</v>
      </c>
      <c r="J2193" s="180">
        <v>311266.78999999998</v>
      </c>
      <c r="K2193" s="180">
        <v>388183.36</v>
      </c>
      <c r="L2193" s="180">
        <v>2585440.9</v>
      </c>
    </row>
    <row r="2194" spans="1:12">
      <c r="A2194" s="180">
        <v>2009</v>
      </c>
      <c r="B2194" s="180" t="s">
        <v>180</v>
      </c>
      <c r="C2194" s="180" t="s">
        <v>36</v>
      </c>
      <c r="D2194" s="180" t="s">
        <v>177</v>
      </c>
      <c r="E2194" s="180">
        <v>55</v>
      </c>
      <c r="F2194" s="180">
        <v>10032</v>
      </c>
      <c r="G2194" s="180">
        <v>991</v>
      </c>
      <c r="H2194" s="180">
        <v>2494</v>
      </c>
      <c r="I2194" s="180">
        <v>1900817.15</v>
      </c>
      <c r="J2194" s="180">
        <v>385927.13</v>
      </c>
      <c r="K2194" s="180">
        <v>525518.25</v>
      </c>
      <c r="L2194" s="180">
        <v>3079096.64</v>
      </c>
    </row>
    <row r="2195" spans="1:12">
      <c r="A2195" s="180">
        <v>2009</v>
      </c>
      <c r="B2195" s="180" t="s">
        <v>180</v>
      </c>
      <c r="C2195" s="180" t="s">
        <v>36</v>
      </c>
      <c r="D2195" s="180" t="s">
        <v>177</v>
      </c>
      <c r="E2195" s="180">
        <v>60</v>
      </c>
      <c r="F2195" s="180">
        <v>8800</v>
      </c>
      <c r="G2195" s="180">
        <v>1092</v>
      </c>
      <c r="H2195" s="180">
        <v>2860</v>
      </c>
      <c r="I2195" s="180">
        <v>2001036.57</v>
      </c>
      <c r="J2195" s="180">
        <v>417119.66</v>
      </c>
      <c r="K2195" s="180">
        <v>468948.69</v>
      </c>
      <c r="L2195" s="180">
        <v>3122739.7</v>
      </c>
    </row>
    <row r="2196" spans="1:12">
      <c r="A2196" s="180">
        <v>2009</v>
      </c>
      <c r="B2196" s="180" t="s">
        <v>180</v>
      </c>
      <c r="C2196" s="180" t="s">
        <v>36</v>
      </c>
      <c r="D2196" s="180" t="s">
        <v>177</v>
      </c>
      <c r="E2196" s="180">
        <v>65</v>
      </c>
      <c r="F2196" s="180">
        <v>6218</v>
      </c>
      <c r="G2196" s="180">
        <v>782</v>
      </c>
      <c r="H2196" s="180">
        <v>2048</v>
      </c>
      <c r="I2196" s="180">
        <v>1658379.14</v>
      </c>
      <c r="J2196" s="180">
        <v>369666.51</v>
      </c>
      <c r="K2196" s="180">
        <v>453541.9</v>
      </c>
      <c r="L2196" s="180">
        <v>2634992.4</v>
      </c>
    </row>
    <row r="2197" spans="1:12">
      <c r="A2197" s="180">
        <v>2009</v>
      </c>
      <c r="B2197" s="180" t="s">
        <v>180</v>
      </c>
      <c r="C2197" s="180" t="s">
        <v>36</v>
      </c>
      <c r="D2197" s="180" t="s">
        <v>177</v>
      </c>
      <c r="E2197" s="180">
        <v>70</v>
      </c>
      <c r="F2197" s="180">
        <v>4707</v>
      </c>
      <c r="G2197" s="180">
        <v>669</v>
      </c>
      <c r="H2197" s="180">
        <v>1995</v>
      </c>
      <c r="I2197" s="180">
        <v>1568642.72</v>
      </c>
      <c r="J2197" s="180">
        <v>346516.57</v>
      </c>
      <c r="K2197" s="180">
        <v>488724.64</v>
      </c>
      <c r="L2197" s="180">
        <v>2521929.48</v>
      </c>
    </row>
    <row r="2198" spans="1:12">
      <c r="A2198" s="180">
        <v>2009</v>
      </c>
      <c r="B2198" s="180" t="s">
        <v>180</v>
      </c>
      <c r="C2198" s="180" t="s">
        <v>36</v>
      </c>
      <c r="D2198" s="180" t="s">
        <v>177</v>
      </c>
      <c r="E2198" s="180">
        <v>75</v>
      </c>
      <c r="F2198" s="180">
        <v>3722</v>
      </c>
      <c r="G2198" s="180">
        <v>648</v>
      </c>
      <c r="H2198" s="180">
        <v>2597</v>
      </c>
      <c r="I2198" s="180">
        <v>1731567.37</v>
      </c>
      <c r="J2198" s="180">
        <v>322395.42</v>
      </c>
      <c r="K2198" s="180">
        <v>550730.35</v>
      </c>
      <c r="L2198" s="180">
        <v>2725106.72</v>
      </c>
    </row>
    <row r="2199" spans="1:12">
      <c r="A2199" s="180">
        <v>2009</v>
      </c>
      <c r="B2199" s="180" t="s">
        <v>180</v>
      </c>
      <c r="C2199" s="180" t="s">
        <v>36</v>
      </c>
      <c r="D2199" s="180" t="s">
        <v>177</v>
      </c>
      <c r="E2199" s="180">
        <v>80</v>
      </c>
      <c r="F2199" s="180">
        <v>2689</v>
      </c>
      <c r="G2199" s="180">
        <v>451</v>
      </c>
      <c r="H2199" s="180">
        <v>2495</v>
      </c>
      <c r="I2199" s="180">
        <v>1479195.98</v>
      </c>
      <c r="J2199" s="180">
        <v>241138.65</v>
      </c>
      <c r="K2199" s="180">
        <v>239933.4</v>
      </c>
      <c r="L2199" s="180">
        <v>2026341.69</v>
      </c>
    </row>
    <row r="2200" spans="1:12">
      <c r="A2200" s="180">
        <v>2009</v>
      </c>
      <c r="B2200" s="180" t="s">
        <v>180</v>
      </c>
      <c r="C2200" s="180" t="s">
        <v>36</v>
      </c>
      <c r="D2200" s="180" t="s">
        <v>177</v>
      </c>
      <c r="E2200" s="180">
        <v>85</v>
      </c>
      <c r="F2200" s="180">
        <v>1506</v>
      </c>
      <c r="G2200" s="180">
        <v>263</v>
      </c>
      <c r="H2200" s="180">
        <v>1655</v>
      </c>
      <c r="I2200" s="180">
        <v>921386.33</v>
      </c>
      <c r="J2200" s="180">
        <v>114922.22</v>
      </c>
      <c r="K2200" s="180">
        <v>102860.18</v>
      </c>
      <c r="L2200" s="180">
        <v>1185584.79</v>
      </c>
    </row>
    <row r="2201" spans="1:12">
      <c r="A2201" s="180">
        <v>2009</v>
      </c>
      <c r="B2201" s="180" t="s">
        <v>180</v>
      </c>
      <c r="C2201" s="180" t="s">
        <v>36</v>
      </c>
      <c r="D2201" s="180" t="s">
        <v>177</v>
      </c>
      <c r="E2201" s="180">
        <v>90</v>
      </c>
      <c r="F2201" s="180">
        <v>583</v>
      </c>
      <c r="G2201" s="180">
        <v>92</v>
      </c>
      <c r="H2201" s="180">
        <v>769</v>
      </c>
      <c r="I2201" s="180">
        <v>390419.58</v>
      </c>
      <c r="J2201" s="180">
        <v>41957.47</v>
      </c>
      <c r="K2201" s="180">
        <v>80933.8</v>
      </c>
      <c r="L2201" s="180">
        <v>529138.99</v>
      </c>
    </row>
    <row r="2202" spans="1:12">
      <c r="A2202" s="180">
        <v>2009</v>
      </c>
      <c r="B2202" s="180" t="s">
        <v>180</v>
      </c>
      <c r="C2202" s="180" t="s">
        <v>36</v>
      </c>
      <c r="D2202" s="180" t="s">
        <v>177</v>
      </c>
      <c r="E2202" s="180">
        <v>95</v>
      </c>
      <c r="F2202" s="180">
        <v>151</v>
      </c>
      <c r="G2202" s="180">
        <v>18</v>
      </c>
      <c r="H2202" s="180">
        <v>197</v>
      </c>
      <c r="I2202" s="180">
        <v>103997</v>
      </c>
      <c r="J2202" s="180">
        <v>9322.5</v>
      </c>
      <c r="K2202" s="180">
        <v>3355.7</v>
      </c>
      <c r="L2202" s="180">
        <v>119113.4</v>
      </c>
    </row>
    <row r="2203" spans="1:12">
      <c r="A2203" s="180">
        <v>2009</v>
      </c>
      <c r="B2203" s="180" t="s">
        <v>180</v>
      </c>
      <c r="C2203" s="180" t="s">
        <v>37</v>
      </c>
      <c r="D2203" s="180" t="s">
        <v>176</v>
      </c>
      <c r="E2203" s="180">
        <v>0</v>
      </c>
      <c r="F2203" s="180">
        <v>2708</v>
      </c>
      <c r="G2203" s="180">
        <v>76</v>
      </c>
      <c r="H2203" s="180">
        <v>300</v>
      </c>
      <c r="I2203" s="180">
        <v>147241.5</v>
      </c>
      <c r="J2203" s="180">
        <v>23358.1</v>
      </c>
      <c r="K2203" s="180">
        <v>25786</v>
      </c>
      <c r="L2203" s="180">
        <v>214462.87</v>
      </c>
    </row>
    <row r="2204" spans="1:12">
      <c r="A2204" s="180">
        <v>2009</v>
      </c>
      <c r="B2204" s="180" t="s">
        <v>180</v>
      </c>
      <c r="C2204" s="180" t="s">
        <v>37</v>
      </c>
      <c r="D2204" s="180" t="s">
        <v>176</v>
      </c>
      <c r="E2204" s="180">
        <v>5</v>
      </c>
      <c r="F2204" s="180">
        <v>2661</v>
      </c>
      <c r="G2204" s="180">
        <v>15</v>
      </c>
      <c r="H2204" s="180">
        <v>17</v>
      </c>
      <c r="I2204" s="180">
        <v>17834</v>
      </c>
      <c r="J2204" s="180">
        <v>6479.41</v>
      </c>
      <c r="K2204" s="180">
        <v>227</v>
      </c>
      <c r="L2204" s="180">
        <v>29376.560000000001</v>
      </c>
    </row>
    <row r="2205" spans="1:12">
      <c r="A2205" s="180">
        <v>2009</v>
      </c>
      <c r="B2205" s="180" t="s">
        <v>180</v>
      </c>
      <c r="C2205" s="180" t="s">
        <v>37</v>
      </c>
      <c r="D2205" s="180" t="s">
        <v>176</v>
      </c>
      <c r="E2205" s="180">
        <v>10</v>
      </c>
      <c r="F2205" s="180">
        <v>2917</v>
      </c>
      <c r="G2205" s="180">
        <v>16</v>
      </c>
      <c r="H2205" s="180">
        <v>19</v>
      </c>
      <c r="I2205" s="180">
        <v>22753.1</v>
      </c>
      <c r="J2205" s="180">
        <v>9283.2000000000007</v>
      </c>
      <c r="K2205" s="180">
        <v>46270.239999999998</v>
      </c>
      <c r="L2205" s="180">
        <v>83331.490000000005</v>
      </c>
    </row>
    <row r="2206" spans="1:12">
      <c r="A2206" s="180">
        <v>2009</v>
      </c>
      <c r="B2206" s="180" t="s">
        <v>180</v>
      </c>
      <c r="C2206" s="180" t="s">
        <v>37</v>
      </c>
      <c r="D2206" s="180" t="s">
        <v>176</v>
      </c>
      <c r="E2206" s="180">
        <v>15</v>
      </c>
      <c r="F2206" s="180">
        <v>2831</v>
      </c>
      <c r="G2206" s="180">
        <v>34</v>
      </c>
      <c r="H2206" s="180">
        <v>44</v>
      </c>
      <c r="I2206" s="180">
        <v>49399.12</v>
      </c>
      <c r="J2206" s="180">
        <v>18636.849999999999</v>
      </c>
      <c r="K2206" s="180">
        <v>3371</v>
      </c>
      <c r="L2206" s="180">
        <v>80825.289999999994</v>
      </c>
    </row>
    <row r="2207" spans="1:12">
      <c r="A2207" s="180">
        <v>2009</v>
      </c>
      <c r="B2207" s="180" t="s">
        <v>180</v>
      </c>
      <c r="C2207" s="180" t="s">
        <v>37</v>
      </c>
      <c r="D2207" s="180" t="s">
        <v>176</v>
      </c>
      <c r="E2207" s="180">
        <v>20</v>
      </c>
      <c r="F2207" s="180">
        <v>1984</v>
      </c>
      <c r="G2207" s="180">
        <v>32</v>
      </c>
      <c r="H2207" s="180">
        <v>52</v>
      </c>
      <c r="I2207" s="180">
        <v>47082.7</v>
      </c>
      <c r="J2207" s="180">
        <v>17033.45</v>
      </c>
      <c r="K2207" s="180">
        <v>7632</v>
      </c>
      <c r="L2207" s="180">
        <v>82045.38</v>
      </c>
    </row>
    <row r="2208" spans="1:12">
      <c r="A2208" s="180">
        <v>2009</v>
      </c>
      <c r="B2208" s="180" t="s">
        <v>180</v>
      </c>
      <c r="C2208" s="180" t="s">
        <v>37</v>
      </c>
      <c r="D2208" s="180" t="s">
        <v>176</v>
      </c>
      <c r="E2208" s="180">
        <v>25</v>
      </c>
      <c r="F2208" s="180">
        <v>1952</v>
      </c>
      <c r="G2208" s="180">
        <v>27</v>
      </c>
      <c r="H2208" s="180">
        <v>27</v>
      </c>
      <c r="I2208" s="180">
        <v>30796</v>
      </c>
      <c r="J2208" s="180">
        <v>15119.06</v>
      </c>
      <c r="K2208" s="180">
        <v>5179</v>
      </c>
      <c r="L2208" s="180">
        <v>61705.57</v>
      </c>
    </row>
    <row r="2209" spans="1:12">
      <c r="A2209" s="180">
        <v>2009</v>
      </c>
      <c r="B2209" s="180" t="s">
        <v>180</v>
      </c>
      <c r="C2209" s="180" t="s">
        <v>37</v>
      </c>
      <c r="D2209" s="180" t="s">
        <v>176</v>
      </c>
      <c r="E2209" s="180">
        <v>30</v>
      </c>
      <c r="F2209" s="180">
        <v>2654</v>
      </c>
      <c r="G2209" s="180">
        <v>36</v>
      </c>
      <c r="H2209" s="180">
        <v>47</v>
      </c>
      <c r="I2209" s="180">
        <v>34940</v>
      </c>
      <c r="J2209" s="180">
        <v>12309.55</v>
      </c>
      <c r="K2209" s="180">
        <v>3516</v>
      </c>
      <c r="L2209" s="180">
        <v>64759.9</v>
      </c>
    </row>
    <row r="2210" spans="1:12">
      <c r="A2210" s="180">
        <v>2009</v>
      </c>
      <c r="B2210" s="180" t="s">
        <v>180</v>
      </c>
      <c r="C2210" s="180" t="s">
        <v>37</v>
      </c>
      <c r="D2210" s="180" t="s">
        <v>176</v>
      </c>
      <c r="E2210" s="180">
        <v>35</v>
      </c>
      <c r="F2210" s="180">
        <v>3000</v>
      </c>
      <c r="G2210" s="180">
        <v>63</v>
      </c>
      <c r="H2210" s="180">
        <v>120</v>
      </c>
      <c r="I2210" s="180">
        <v>101501.9</v>
      </c>
      <c r="J2210" s="180">
        <v>25625.75</v>
      </c>
      <c r="K2210" s="180">
        <v>50826.2</v>
      </c>
      <c r="L2210" s="180">
        <v>196865.42</v>
      </c>
    </row>
    <row r="2211" spans="1:12">
      <c r="A2211" s="180">
        <v>2009</v>
      </c>
      <c r="B2211" s="180" t="s">
        <v>180</v>
      </c>
      <c r="C2211" s="180" t="s">
        <v>37</v>
      </c>
      <c r="D2211" s="180" t="s">
        <v>176</v>
      </c>
      <c r="E2211" s="180">
        <v>40</v>
      </c>
      <c r="F2211" s="180">
        <v>3029</v>
      </c>
      <c r="G2211" s="180">
        <v>87</v>
      </c>
      <c r="H2211" s="180">
        <v>140</v>
      </c>
      <c r="I2211" s="180">
        <v>126832</v>
      </c>
      <c r="J2211" s="180">
        <v>36571</v>
      </c>
      <c r="K2211" s="180">
        <v>52454</v>
      </c>
      <c r="L2211" s="180">
        <v>218665.35</v>
      </c>
    </row>
    <row r="2212" spans="1:12">
      <c r="A2212" s="180">
        <v>2009</v>
      </c>
      <c r="B2212" s="180" t="s">
        <v>180</v>
      </c>
      <c r="C2212" s="180" t="s">
        <v>37</v>
      </c>
      <c r="D2212" s="180" t="s">
        <v>176</v>
      </c>
      <c r="E2212" s="180">
        <v>45</v>
      </c>
      <c r="F2212" s="180">
        <v>3378</v>
      </c>
      <c r="G2212" s="180">
        <v>92</v>
      </c>
      <c r="H2212" s="180">
        <v>140</v>
      </c>
      <c r="I2212" s="180">
        <v>124879.7</v>
      </c>
      <c r="J2212" s="180">
        <v>49612.15</v>
      </c>
      <c r="K2212" s="180">
        <v>7280.94</v>
      </c>
      <c r="L2212" s="180">
        <v>215370.43</v>
      </c>
    </row>
    <row r="2213" spans="1:12">
      <c r="A2213" s="180">
        <v>2009</v>
      </c>
      <c r="B2213" s="180" t="s">
        <v>180</v>
      </c>
      <c r="C2213" s="180" t="s">
        <v>37</v>
      </c>
      <c r="D2213" s="180" t="s">
        <v>176</v>
      </c>
      <c r="E2213" s="180">
        <v>50</v>
      </c>
      <c r="F2213" s="180">
        <v>3201</v>
      </c>
      <c r="G2213" s="180">
        <v>134</v>
      </c>
      <c r="H2213" s="180">
        <v>235</v>
      </c>
      <c r="I2213" s="180">
        <v>197829.8</v>
      </c>
      <c r="J2213" s="180">
        <v>58330.48</v>
      </c>
      <c r="K2213" s="180">
        <v>57898</v>
      </c>
      <c r="L2213" s="180">
        <v>359788.53</v>
      </c>
    </row>
    <row r="2214" spans="1:12">
      <c r="A2214" s="180">
        <v>2009</v>
      </c>
      <c r="B2214" s="180" t="s">
        <v>180</v>
      </c>
      <c r="C2214" s="180" t="s">
        <v>37</v>
      </c>
      <c r="D2214" s="180" t="s">
        <v>176</v>
      </c>
      <c r="E2214" s="180">
        <v>55</v>
      </c>
      <c r="F2214" s="180">
        <v>2945</v>
      </c>
      <c r="G2214" s="180">
        <v>143</v>
      </c>
      <c r="H2214" s="180">
        <v>340</v>
      </c>
      <c r="I2214" s="180">
        <v>310102.25</v>
      </c>
      <c r="J2214" s="180">
        <v>94704.7</v>
      </c>
      <c r="K2214" s="180">
        <v>57281.75</v>
      </c>
      <c r="L2214" s="180">
        <v>528479.29</v>
      </c>
    </row>
    <row r="2215" spans="1:12">
      <c r="A2215" s="180">
        <v>2009</v>
      </c>
      <c r="B2215" s="180" t="s">
        <v>180</v>
      </c>
      <c r="C2215" s="180" t="s">
        <v>37</v>
      </c>
      <c r="D2215" s="180" t="s">
        <v>176</v>
      </c>
      <c r="E2215" s="180">
        <v>60</v>
      </c>
      <c r="F2215" s="180">
        <v>2155</v>
      </c>
      <c r="G2215" s="180">
        <v>171</v>
      </c>
      <c r="H2215" s="180">
        <v>493</v>
      </c>
      <c r="I2215" s="180">
        <v>406578.58</v>
      </c>
      <c r="J2215" s="180">
        <v>86216.18</v>
      </c>
      <c r="K2215" s="180">
        <v>93859.02</v>
      </c>
      <c r="L2215" s="180">
        <v>663276</v>
      </c>
    </row>
    <row r="2216" spans="1:12">
      <c r="A2216" s="180">
        <v>2009</v>
      </c>
      <c r="B2216" s="180" t="s">
        <v>180</v>
      </c>
      <c r="C2216" s="180" t="s">
        <v>37</v>
      </c>
      <c r="D2216" s="180" t="s">
        <v>176</v>
      </c>
      <c r="E2216" s="180">
        <v>65</v>
      </c>
      <c r="F2216" s="180">
        <v>1218</v>
      </c>
      <c r="G2216" s="180">
        <v>187</v>
      </c>
      <c r="H2216" s="180">
        <v>458</v>
      </c>
      <c r="I2216" s="180">
        <v>357637.7</v>
      </c>
      <c r="J2216" s="180">
        <v>71435.11</v>
      </c>
      <c r="K2216" s="180">
        <v>52673.45</v>
      </c>
      <c r="L2216" s="180">
        <v>531417.96</v>
      </c>
    </row>
    <row r="2217" spans="1:12">
      <c r="A2217" s="180">
        <v>2009</v>
      </c>
      <c r="B2217" s="180" t="s">
        <v>180</v>
      </c>
      <c r="C2217" s="180" t="s">
        <v>37</v>
      </c>
      <c r="D2217" s="180" t="s">
        <v>176</v>
      </c>
      <c r="E2217" s="180">
        <v>70</v>
      </c>
      <c r="F2217" s="180">
        <v>545</v>
      </c>
      <c r="G2217" s="180">
        <v>73</v>
      </c>
      <c r="H2217" s="180">
        <v>260</v>
      </c>
      <c r="I2217" s="180">
        <v>217047.99</v>
      </c>
      <c r="J2217" s="180">
        <v>44428.11</v>
      </c>
      <c r="K2217" s="180">
        <v>48086</v>
      </c>
      <c r="L2217" s="180">
        <v>325052.71999999997</v>
      </c>
    </row>
    <row r="2218" spans="1:12">
      <c r="A2218" s="180">
        <v>2009</v>
      </c>
      <c r="B2218" s="180" t="s">
        <v>180</v>
      </c>
      <c r="C2218" s="180" t="s">
        <v>37</v>
      </c>
      <c r="D2218" s="180" t="s">
        <v>176</v>
      </c>
      <c r="E2218" s="180">
        <v>75</v>
      </c>
      <c r="F2218" s="180">
        <v>241</v>
      </c>
      <c r="G2218" s="180">
        <v>66</v>
      </c>
      <c r="H2218" s="180">
        <v>189</v>
      </c>
      <c r="I2218" s="180">
        <v>154943.45000000001</v>
      </c>
      <c r="J2218" s="180">
        <v>20511.88</v>
      </c>
      <c r="K2218" s="180">
        <v>26589</v>
      </c>
      <c r="L2218" s="180">
        <v>212218.98</v>
      </c>
    </row>
    <row r="2219" spans="1:12">
      <c r="A2219" s="180">
        <v>2009</v>
      </c>
      <c r="B2219" s="180" t="s">
        <v>180</v>
      </c>
      <c r="C2219" s="180" t="s">
        <v>37</v>
      </c>
      <c r="D2219" s="180" t="s">
        <v>176</v>
      </c>
      <c r="E2219" s="180">
        <v>80</v>
      </c>
      <c r="F2219" s="180">
        <v>120</v>
      </c>
      <c r="G2219" s="180">
        <v>24</v>
      </c>
      <c r="H2219" s="180">
        <v>71</v>
      </c>
      <c r="I2219" s="180">
        <v>45012.25</v>
      </c>
      <c r="J2219" s="180">
        <v>8433.19</v>
      </c>
      <c r="K2219" s="180">
        <v>15842</v>
      </c>
      <c r="L2219" s="180">
        <v>70544.45</v>
      </c>
    </row>
    <row r="2220" spans="1:12">
      <c r="A2220" s="180">
        <v>2009</v>
      </c>
      <c r="B2220" s="180" t="s">
        <v>180</v>
      </c>
      <c r="C2220" s="180" t="s">
        <v>37</v>
      </c>
      <c r="D2220" s="180" t="s">
        <v>176</v>
      </c>
      <c r="E2220" s="180">
        <v>85</v>
      </c>
      <c r="F2220" s="180">
        <v>27</v>
      </c>
      <c r="G2220" s="180">
        <v>4</v>
      </c>
      <c r="H2220" s="180">
        <v>6</v>
      </c>
      <c r="I2220" s="180">
        <v>16769</v>
      </c>
      <c r="J2220" s="180">
        <v>1979.55</v>
      </c>
      <c r="K2220" s="180">
        <v>2658</v>
      </c>
      <c r="L2220" s="180">
        <v>22026.95</v>
      </c>
    </row>
    <row r="2221" spans="1:12">
      <c r="A2221" s="180">
        <v>2009</v>
      </c>
      <c r="B2221" s="180" t="s">
        <v>180</v>
      </c>
      <c r="C2221" s="180" t="s">
        <v>37</v>
      </c>
      <c r="D2221" s="180" t="s">
        <v>176</v>
      </c>
      <c r="E2221" s="180">
        <v>90</v>
      </c>
      <c r="F2221" s="180">
        <v>8</v>
      </c>
      <c r="G2221" s="180">
        <v>1</v>
      </c>
      <c r="H2221" s="180">
        <v>6</v>
      </c>
      <c r="I2221" s="180">
        <v>5602</v>
      </c>
      <c r="J2221" s="180">
        <v>0</v>
      </c>
      <c r="K2221" s="180">
        <v>0</v>
      </c>
      <c r="L2221" s="180">
        <v>5602</v>
      </c>
    </row>
    <row r="2222" spans="1:12">
      <c r="A2222" s="180">
        <v>2009</v>
      </c>
      <c r="B2222" s="180" t="s">
        <v>180</v>
      </c>
      <c r="C2222" s="180" t="s">
        <v>37</v>
      </c>
      <c r="D2222" s="180" t="s">
        <v>176</v>
      </c>
      <c r="E2222" s="180">
        <v>95</v>
      </c>
      <c r="F2222" s="180">
        <v>1</v>
      </c>
      <c r="G2222" s="180">
        <v>0</v>
      </c>
      <c r="H2222" s="180">
        <v>0</v>
      </c>
      <c r="I2222" s="180">
        <v>0</v>
      </c>
      <c r="J2222" s="180">
        <v>0</v>
      </c>
      <c r="K2222" s="180">
        <v>0</v>
      </c>
      <c r="L2222" s="180">
        <v>0</v>
      </c>
    </row>
    <row r="2223" spans="1:12">
      <c r="A2223" s="180">
        <v>2009</v>
      </c>
      <c r="B2223" s="180" t="s">
        <v>180</v>
      </c>
      <c r="C2223" s="180" t="s">
        <v>37</v>
      </c>
      <c r="D2223" s="180" t="s">
        <v>177</v>
      </c>
      <c r="E2223" s="180">
        <v>0</v>
      </c>
      <c r="F2223" s="180">
        <v>2569</v>
      </c>
      <c r="G2223" s="180">
        <v>47</v>
      </c>
      <c r="H2223" s="180">
        <v>293</v>
      </c>
      <c r="I2223" s="180">
        <v>157456.73000000001</v>
      </c>
      <c r="J2223" s="180">
        <v>10761.44</v>
      </c>
      <c r="K2223" s="180">
        <v>60</v>
      </c>
      <c r="L2223" s="180">
        <v>173150.71</v>
      </c>
    </row>
    <row r="2224" spans="1:12">
      <c r="A2224" s="180">
        <v>2009</v>
      </c>
      <c r="B2224" s="180" t="s">
        <v>180</v>
      </c>
      <c r="C2224" s="180" t="s">
        <v>37</v>
      </c>
      <c r="D2224" s="180" t="s">
        <v>177</v>
      </c>
      <c r="E2224" s="180">
        <v>5</v>
      </c>
      <c r="F2224" s="180">
        <v>2651</v>
      </c>
      <c r="G2224" s="180">
        <v>12</v>
      </c>
      <c r="H2224" s="180">
        <v>14</v>
      </c>
      <c r="I2224" s="180">
        <v>17436.5</v>
      </c>
      <c r="J2224" s="180">
        <v>2918.8</v>
      </c>
      <c r="K2224" s="180">
        <v>0</v>
      </c>
      <c r="L2224" s="180">
        <v>22194.7</v>
      </c>
    </row>
    <row r="2225" spans="1:12">
      <c r="A2225" s="180">
        <v>2009</v>
      </c>
      <c r="B2225" s="180" t="s">
        <v>180</v>
      </c>
      <c r="C2225" s="180" t="s">
        <v>37</v>
      </c>
      <c r="D2225" s="180" t="s">
        <v>177</v>
      </c>
      <c r="E2225" s="180">
        <v>10</v>
      </c>
      <c r="F2225" s="180">
        <v>2663</v>
      </c>
      <c r="G2225" s="180">
        <v>16</v>
      </c>
      <c r="H2225" s="180">
        <v>25</v>
      </c>
      <c r="I2225" s="180">
        <v>18742</v>
      </c>
      <c r="J2225" s="180">
        <v>3378.9</v>
      </c>
      <c r="K2225" s="180">
        <v>0</v>
      </c>
      <c r="L2225" s="180">
        <v>27169.1</v>
      </c>
    </row>
    <row r="2226" spans="1:12">
      <c r="A2226" s="180">
        <v>2009</v>
      </c>
      <c r="B2226" s="180" t="s">
        <v>180</v>
      </c>
      <c r="C2226" s="180" t="s">
        <v>37</v>
      </c>
      <c r="D2226" s="180" t="s">
        <v>177</v>
      </c>
      <c r="E2226" s="180">
        <v>15</v>
      </c>
      <c r="F2226" s="180">
        <v>2775</v>
      </c>
      <c r="G2226" s="180">
        <v>48</v>
      </c>
      <c r="H2226" s="180">
        <v>60</v>
      </c>
      <c r="I2226" s="180">
        <v>50710</v>
      </c>
      <c r="J2226" s="180">
        <v>15660.33</v>
      </c>
      <c r="K2226" s="180">
        <v>435</v>
      </c>
      <c r="L2226" s="180">
        <v>78511.11</v>
      </c>
    </row>
    <row r="2227" spans="1:12">
      <c r="A2227" s="180">
        <v>2009</v>
      </c>
      <c r="B2227" s="180" t="s">
        <v>180</v>
      </c>
      <c r="C2227" s="180" t="s">
        <v>37</v>
      </c>
      <c r="D2227" s="180" t="s">
        <v>177</v>
      </c>
      <c r="E2227" s="180">
        <v>20</v>
      </c>
      <c r="F2227" s="180">
        <v>2342</v>
      </c>
      <c r="G2227" s="180">
        <v>76</v>
      </c>
      <c r="H2227" s="180">
        <v>216</v>
      </c>
      <c r="I2227" s="180">
        <v>172034.75</v>
      </c>
      <c r="J2227" s="180">
        <v>32741.93</v>
      </c>
      <c r="K2227" s="180">
        <v>30632</v>
      </c>
      <c r="L2227" s="180">
        <v>265402.64</v>
      </c>
    </row>
    <row r="2228" spans="1:12">
      <c r="A2228" s="180">
        <v>2009</v>
      </c>
      <c r="B2228" s="180" t="s">
        <v>180</v>
      </c>
      <c r="C2228" s="180" t="s">
        <v>37</v>
      </c>
      <c r="D2228" s="180" t="s">
        <v>177</v>
      </c>
      <c r="E2228" s="180">
        <v>25</v>
      </c>
      <c r="F2228" s="180">
        <v>2764</v>
      </c>
      <c r="G2228" s="180">
        <v>117</v>
      </c>
      <c r="H2228" s="180">
        <v>320</v>
      </c>
      <c r="I2228" s="180">
        <v>270000.8</v>
      </c>
      <c r="J2228" s="180">
        <v>64673.14</v>
      </c>
      <c r="K2228" s="180">
        <v>13806</v>
      </c>
      <c r="L2228" s="180">
        <v>382454.94</v>
      </c>
    </row>
    <row r="2229" spans="1:12">
      <c r="A2229" s="180">
        <v>2009</v>
      </c>
      <c r="B2229" s="180" t="s">
        <v>180</v>
      </c>
      <c r="C2229" s="180" t="s">
        <v>37</v>
      </c>
      <c r="D2229" s="180" t="s">
        <v>177</v>
      </c>
      <c r="E2229" s="180">
        <v>30</v>
      </c>
      <c r="F2229" s="180">
        <v>3257</v>
      </c>
      <c r="G2229" s="180">
        <v>178</v>
      </c>
      <c r="H2229" s="180">
        <v>510</v>
      </c>
      <c r="I2229" s="180">
        <v>411752.36</v>
      </c>
      <c r="J2229" s="180">
        <v>84273.45</v>
      </c>
      <c r="K2229" s="180">
        <v>7660.41</v>
      </c>
      <c r="L2229" s="180">
        <v>556769.59</v>
      </c>
    </row>
    <row r="2230" spans="1:12">
      <c r="A2230" s="180">
        <v>2009</v>
      </c>
      <c r="B2230" s="180" t="s">
        <v>180</v>
      </c>
      <c r="C2230" s="180" t="s">
        <v>37</v>
      </c>
      <c r="D2230" s="180" t="s">
        <v>177</v>
      </c>
      <c r="E2230" s="180">
        <v>35</v>
      </c>
      <c r="F2230" s="180">
        <v>3503</v>
      </c>
      <c r="G2230" s="180">
        <v>187</v>
      </c>
      <c r="H2230" s="180">
        <v>475</v>
      </c>
      <c r="I2230" s="180">
        <v>417077.43</v>
      </c>
      <c r="J2230" s="180">
        <v>88046.53</v>
      </c>
      <c r="K2230" s="180">
        <v>38798</v>
      </c>
      <c r="L2230" s="180">
        <v>616371.55000000005</v>
      </c>
    </row>
    <row r="2231" spans="1:12">
      <c r="A2231" s="180">
        <v>2009</v>
      </c>
      <c r="B2231" s="180" t="s">
        <v>180</v>
      </c>
      <c r="C2231" s="180" t="s">
        <v>37</v>
      </c>
      <c r="D2231" s="180" t="s">
        <v>177</v>
      </c>
      <c r="E2231" s="180">
        <v>40</v>
      </c>
      <c r="F2231" s="180">
        <v>3266</v>
      </c>
      <c r="G2231" s="180">
        <v>151</v>
      </c>
      <c r="H2231" s="180">
        <v>378</v>
      </c>
      <c r="I2231" s="180">
        <v>336986.8</v>
      </c>
      <c r="J2231" s="180">
        <v>69828.009999999995</v>
      </c>
      <c r="K2231" s="180">
        <v>34152</v>
      </c>
      <c r="L2231" s="180">
        <v>490023.23</v>
      </c>
    </row>
    <row r="2232" spans="1:12">
      <c r="A2232" s="180">
        <v>2009</v>
      </c>
      <c r="B2232" s="180" t="s">
        <v>180</v>
      </c>
      <c r="C2232" s="180" t="s">
        <v>37</v>
      </c>
      <c r="D2232" s="180" t="s">
        <v>177</v>
      </c>
      <c r="E2232" s="180">
        <v>45</v>
      </c>
      <c r="F2232" s="180">
        <v>3559</v>
      </c>
      <c r="G2232" s="180">
        <v>134</v>
      </c>
      <c r="H2232" s="180">
        <v>328</v>
      </c>
      <c r="I2232" s="180">
        <v>263435.51</v>
      </c>
      <c r="J2232" s="180">
        <v>62813.94</v>
      </c>
      <c r="K2232" s="180">
        <v>34280.239999999998</v>
      </c>
      <c r="L2232" s="180">
        <v>424388.31</v>
      </c>
    </row>
    <row r="2233" spans="1:12">
      <c r="A2233" s="180">
        <v>2009</v>
      </c>
      <c r="B2233" s="180" t="s">
        <v>180</v>
      </c>
      <c r="C2233" s="180" t="s">
        <v>37</v>
      </c>
      <c r="D2233" s="180" t="s">
        <v>177</v>
      </c>
      <c r="E2233" s="180">
        <v>50</v>
      </c>
      <c r="F2233" s="180">
        <v>3282</v>
      </c>
      <c r="G2233" s="180">
        <v>163</v>
      </c>
      <c r="H2233" s="180">
        <v>364</v>
      </c>
      <c r="I2233" s="180">
        <v>306874.93</v>
      </c>
      <c r="J2233" s="180">
        <v>79244.03</v>
      </c>
      <c r="K2233" s="180">
        <v>90205.92</v>
      </c>
      <c r="L2233" s="180">
        <v>530266.43999999994</v>
      </c>
    </row>
    <row r="2234" spans="1:12">
      <c r="A2234" s="180">
        <v>2009</v>
      </c>
      <c r="B2234" s="180" t="s">
        <v>180</v>
      </c>
      <c r="C2234" s="180" t="s">
        <v>37</v>
      </c>
      <c r="D2234" s="180" t="s">
        <v>177</v>
      </c>
      <c r="E2234" s="180">
        <v>55</v>
      </c>
      <c r="F2234" s="180">
        <v>2738</v>
      </c>
      <c r="G2234" s="180">
        <v>159</v>
      </c>
      <c r="H2234" s="180">
        <v>390</v>
      </c>
      <c r="I2234" s="180">
        <v>296679</v>
      </c>
      <c r="J2234" s="180">
        <v>83229.56</v>
      </c>
      <c r="K2234" s="180">
        <v>62208.800000000003</v>
      </c>
      <c r="L2234" s="180">
        <v>487261.5</v>
      </c>
    </row>
    <row r="2235" spans="1:12">
      <c r="A2235" s="180">
        <v>2009</v>
      </c>
      <c r="B2235" s="180" t="s">
        <v>180</v>
      </c>
      <c r="C2235" s="180" t="s">
        <v>37</v>
      </c>
      <c r="D2235" s="180" t="s">
        <v>177</v>
      </c>
      <c r="E2235" s="180">
        <v>60</v>
      </c>
      <c r="F2235" s="180">
        <v>1852</v>
      </c>
      <c r="G2235" s="180">
        <v>118</v>
      </c>
      <c r="H2235" s="180">
        <v>219</v>
      </c>
      <c r="I2235" s="180">
        <v>199221.07</v>
      </c>
      <c r="J2235" s="180">
        <v>52151.839999999997</v>
      </c>
      <c r="K2235" s="180">
        <v>26519.599999999999</v>
      </c>
      <c r="L2235" s="180">
        <v>315610.69</v>
      </c>
    </row>
    <row r="2236" spans="1:12">
      <c r="A2236" s="180">
        <v>2009</v>
      </c>
      <c r="B2236" s="180" t="s">
        <v>180</v>
      </c>
      <c r="C2236" s="180" t="s">
        <v>37</v>
      </c>
      <c r="D2236" s="180" t="s">
        <v>177</v>
      </c>
      <c r="E2236" s="180">
        <v>65</v>
      </c>
      <c r="F2236" s="180">
        <v>907</v>
      </c>
      <c r="G2236" s="180">
        <v>91</v>
      </c>
      <c r="H2236" s="180">
        <v>200</v>
      </c>
      <c r="I2236" s="180">
        <v>192514.1</v>
      </c>
      <c r="J2236" s="180">
        <v>41218.81</v>
      </c>
      <c r="K2236" s="180">
        <v>81041.7</v>
      </c>
      <c r="L2236" s="180">
        <v>357481.95</v>
      </c>
    </row>
    <row r="2237" spans="1:12">
      <c r="A2237" s="180">
        <v>2009</v>
      </c>
      <c r="B2237" s="180" t="s">
        <v>180</v>
      </c>
      <c r="C2237" s="180" t="s">
        <v>37</v>
      </c>
      <c r="D2237" s="180" t="s">
        <v>177</v>
      </c>
      <c r="E2237" s="180">
        <v>70</v>
      </c>
      <c r="F2237" s="180">
        <v>439</v>
      </c>
      <c r="G2237" s="180">
        <v>55</v>
      </c>
      <c r="H2237" s="180">
        <v>152</v>
      </c>
      <c r="I2237" s="180">
        <v>119382.3</v>
      </c>
      <c r="J2237" s="180">
        <v>29820.17</v>
      </c>
      <c r="K2237" s="180">
        <v>24330</v>
      </c>
      <c r="L2237" s="180">
        <v>188525.12</v>
      </c>
    </row>
    <row r="2238" spans="1:12">
      <c r="A2238" s="180">
        <v>2009</v>
      </c>
      <c r="B2238" s="180" t="s">
        <v>180</v>
      </c>
      <c r="C2238" s="180" t="s">
        <v>37</v>
      </c>
      <c r="D2238" s="180" t="s">
        <v>177</v>
      </c>
      <c r="E2238" s="180">
        <v>75</v>
      </c>
      <c r="F2238" s="180">
        <v>244</v>
      </c>
      <c r="G2238" s="180">
        <v>38</v>
      </c>
      <c r="H2238" s="180">
        <v>166</v>
      </c>
      <c r="I2238" s="180">
        <v>116192</v>
      </c>
      <c r="J2238" s="180">
        <v>16809.259999999998</v>
      </c>
      <c r="K2238" s="180">
        <v>34746</v>
      </c>
      <c r="L2238" s="180">
        <v>168938.12</v>
      </c>
    </row>
    <row r="2239" spans="1:12">
      <c r="A2239" s="180">
        <v>2009</v>
      </c>
      <c r="B2239" s="180" t="s">
        <v>180</v>
      </c>
      <c r="C2239" s="180" t="s">
        <v>37</v>
      </c>
      <c r="D2239" s="180" t="s">
        <v>177</v>
      </c>
      <c r="E2239" s="180">
        <v>80</v>
      </c>
      <c r="F2239" s="180">
        <v>132</v>
      </c>
      <c r="G2239" s="180">
        <v>16</v>
      </c>
      <c r="H2239" s="180">
        <v>109</v>
      </c>
      <c r="I2239" s="180">
        <v>68215</v>
      </c>
      <c r="J2239" s="180">
        <v>6985.35</v>
      </c>
      <c r="K2239" s="180">
        <v>11238</v>
      </c>
      <c r="L2239" s="180">
        <v>88539.15</v>
      </c>
    </row>
    <row r="2240" spans="1:12">
      <c r="A2240" s="180">
        <v>2009</v>
      </c>
      <c r="B2240" s="180" t="s">
        <v>180</v>
      </c>
      <c r="C2240" s="180" t="s">
        <v>37</v>
      </c>
      <c r="D2240" s="180" t="s">
        <v>177</v>
      </c>
      <c r="E2240" s="180">
        <v>85</v>
      </c>
      <c r="F2240" s="180">
        <v>56</v>
      </c>
      <c r="G2240" s="180">
        <v>5</v>
      </c>
      <c r="H2240" s="180">
        <v>6</v>
      </c>
      <c r="I2240" s="180">
        <v>5980</v>
      </c>
      <c r="J2240" s="180">
        <v>3907</v>
      </c>
      <c r="K2240" s="180">
        <v>214</v>
      </c>
      <c r="L2240" s="180">
        <v>10760.95</v>
      </c>
    </row>
    <row r="2241" spans="1:12">
      <c r="A2241" s="180">
        <v>2009</v>
      </c>
      <c r="B2241" s="180" t="s">
        <v>180</v>
      </c>
      <c r="C2241" s="180" t="s">
        <v>37</v>
      </c>
      <c r="D2241" s="180" t="s">
        <v>177</v>
      </c>
      <c r="E2241" s="180">
        <v>90</v>
      </c>
      <c r="F2241" s="180">
        <v>18</v>
      </c>
      <c r="G2241" s="180">
        <v>2</v>
      </c>
      <c r="H2241" s="180">
        <v>17</v>
      </c>
      <c r="I2241" s="180">
        <v>6396</v>
      </c>
      <c r="J2241" s="180">
        <v>902.2</v>
      </c>
      <c r="K2241" s="180">
        <v>0</v>
      </c>
      <c r="L2241" s="180">
        <v>7303.2</v>
      </c>
    </row>
    <row r="2242" spans="1:12">
      <c r="A2242" s="180">
        <v>2009</v>
      </c>
      <c r="B2242" s="180" t="s">
        <v>180</v>
      </c>
      <c r="C2242" s="180" t="s">
        <v>37</v>
      </c>
      <c r="D2242" s="180" t="s">
        <v>177</v>
      </c>
      <c r="E2242" s="180">
        <v>95</v>
      </c>
      <c r="F2242" s="180">
        <v>7</v>
      </c>
      <c r="G2242" s="180">
        <v>0</v>
      </c>
      <c r="H2242" s="180">
        <v>0</v>
      </c>
      <c r="I2242" s="180">
        <v>0</v>
      </c>
      <c r="J2242" s="180">
        <v>0</v>
      </c>
      <c r="K2242" s="180">
        <v>0</v>
      </c>
      <c r="L2242" s="180">
        <v>0</v>
      </c>
    </row>
    <row r="2243" spans="1:12">
      <c r="A2243" s="180">
        <v>2009</v>
      </c>
      <c r="B2243" s="180" t="s">
        <v>175</v>
      </c>
      <c r="C2243" s="180" t="s">
        <v>31</v>
      </c>
      <c r="D2243" s="180" t="s">
        <v>176</v>
      </c>
      <c r="E2243" s="180">
        <v>0</v>
      </c>
      <c r="F2243" s="180">
        <v>103429</v>
      </c>
      <c r="G2243" s="180">
        <v>4867</v>
      </c>
      <c r="H2243" s="180">
        <v>13945</v>
      </c>
      <c r="I2243" s="180">
        <v>6435011.4100000001</v>
      </c>
      <c r="J2243" s="180">
        <v>1012138.12</v>
      </c>
      <c r="K2243" s="180">
        <v>121454.64</v>
      </c>
      <c r="L2243" s="180">
        <v>8772541.4000000004</v>
      </c>
    </row>
    <row r="2244" spans="1:12">
      <c r="A2244" s="180">
        <v>2009</v>
      </c>
      <c r="B2244" s="180" t="s">
        <v>175</v>
      </c>
      <c r="C2244" s="180" t="s">
        <v>31</v>
      </c>
      <c r="D2244" s="180" t="s">
        <v>176</v>
      </c>
      <c r="E2244" s="180">
        <v>5</v>
      </c>
      <c r="F2244" s="180">
        <v>105086</v>
      </c>
      <c r="G2244" s="180">
        <v>1893</v>
      </c>
      <c r="H2244" s="180">
        <v>2933</v>
      </c>
      <c r="I2244" s="180">
        <v>1665041.81</v>
      </c>
      <c r="J2244" s="180">
        <v>418263.5</v>
      </c>
      <c r="K2244" s="180">
        <v>137957.96</v>
      </c>
      <c r="L2244" s="180">
        <v>2807712.52</v>
      </c>
    </row>
    <row r="2245" spans="1:12">
      <c r="A2245" s="180">
        <v>2009</v>
      </c>
      <c r="B2245" s="180" t="s">
        <v>175</v>
      </c>
      <c r="C2245" s="180" t="s">
        <v>31</v>
      </c>
      <c r="D2245" s="180" t="s">
        <v>176</v>
      </c>
      <c r="E2245" s="180">
        <v>10</v>
      </c>
      <c r="F2245" s="180">
        <v>107283</v>
      </c>
      <c r="G2245" s="180">
        <v>1549</v>
      </c>
      <c r="H2245" s="180">
        <v>3027</v>
      </c>
      <c r="I2245" s="180">
        <v>1649691.27</v>
      </c>
      <c r="J2245" s="180">
        <v>394840.77</v>
      </c>
      <c r="K2245" s="180">
        <v>346162.96</v>
      </c>
      <c r="L2245" s="180">
        <v>3849820.84</v>
      </c>
    </row>
    <row r="2246" spans="1:12">
      <c r="A2246" s="180">
        <v>2009</v>
      </c>
      <c r="B2246" s="180" t="s">
        <v>175</v>
      </c>
      <c r="C2246" s="180" t="s">
        <v>31</v>
      </c>
      <c r="D2246" s="180" t="s">
        <v>176</v>
      </c>
      <c r="E2246" s="180">
        <v>15</v>
      </c>
      <c r="F2246" s="180">
        <v>115959</v>
      </c>
      <c r="G2246" s="180">
        <v>2794</v>
      </c>
      <c r="H2246" s="180">
        <v>5330</v>
      </c>
      <c r="I2246" s="180">
        <v>3894185.44</v>
      </c>
      <c r="J2246" s="180">
        <v>884833.43</v>
      </c>
      <c r="K2246" s="180">
        <v>911382.2</v>
      </c>
      <c r="L2246" s="180">
        <v>7084494.5199999996</v>
      </c>
    </row>
    <row r="2247" spans="1:12">
      <c r="A2247" s="180">
        <v>2009</v>
      </c>
      <c r="B2247" s="180" t="s">
        <v>175</v>
      </c>
      <c r="C2247" s="180" t="s">
        <v>31</v>
      </c>
      <c r="D2247" s="180" t="s">
        <v>176</v>
      </c>
      <c r="E2247" s="180">
        <v>20</v>
      </c>
      <c r="F2247" s="180">
        <v>84299</v>
      </c>
      <c r="G2247" s="180">
        <v>2326</v>
      </c>
      <c r="H2247" s="180">
        <v>5332</v>
      </c>
      <c r="I2247" s="180">
        <v>3710623.63</v>
      </c>
      <c r="J2247" s="180">
        <v>741157.75</v>
      </c>
      <c r="K2247" s="180">
        <v>653901.91</v>
      </c>
      <c r="L2247" s="180">
        <v>6455857</v>
      </c>
    </row>
    <row r="2248" spans="1:12">
      <c r="A2248" s="180">
        <v>2009</v>
      </c>
      <c r="B2248" s="180" t="s">
        <v>175</v>
      </c>
      <c r="C2248" s="180" t="s">
        <v>31</v>
      </c>
      <c r="D2248" s="180" t="s">
        <v>176</v>
      </c>
      <c r="E2248" s="180">
        <v>25</v>
      </c>
      <c r="F2248" s="180">
        <v>77090</v>
      </c>
      <c r="G2248" s="180">
        <v>2009</v>
      </c>
      <c r="H2248" s="180">
        <v>4255</v>
      </c>
      <c r="I2248" s="180">
        <v>2839199.25</v>
      </c>
      <c r="J2248" s="180">
        <v>629969.06999999995</v>
      </c>
      <c r="K2248" s="180">
        <v>433421.31</v>
      </c>
      <c r="L2248" s="180">
        <v>5069261.5999999996</v>
      </c>
    </row>
    <row r="2249" spans="1:12">
      <c r="A2249" s="180">
        <v>2009</v>
      </c>
      <c r="B2249" s="180" t="s">
        <v>175</v>
      </c>
      <c r="C2249" s="180" t="s">
        <v>31</v>
      </c>
      <c r="D2249" s="180" t="s">
        <v>176</v>
      </c>
      <c r="E2249" s="180">
        <v>30</v>
      </c>
      <c r="F2249" s="180">
        <v>106980</v>
      </c>
      <c r="G2249" s="180">
        <v>2774</v>
      </c>
      <c r="H2249" s="180">
        <v>5775</v>
      </c>
      <c r="I2249" s="180">
        <v>4035177.24</v>
      </c>
      <c r="J2249" s="180">
        <v>912637.12</v>
      </c>
      <c r="K2249" s="180">
        <v>614579.18000000005</v>
      </c>
      <c r="L2249" s="180">
        <v>7270773.8799999999</v>
      </c>
    </row>
    <row r="2250" spans="1:12">
      <c r="A2250" s="180">
        <v>2009</v>
      </c>
      <c r="B2250" s="180" t="s">
        <v>175</v>
      </c>
      <c r="C2250" s="180" t="s">
        <v>31</v>
      </c>
      <c r="D2250" s="180" t="s">
        <v>176</v>
      </c>
      <c r="E2250" s="180">
        <v>35</v>
      </c>
      <c r="F2250" s="180">
        <v>123939</v>
      </c>
      <c r="G2250" s="180">
        <v>3929</v>
      </c>
      <c r="H2250" s="180">
        <v>7128</v>
      </c>
      <c r="I2250" s="180">
        <v>5098553.33</v>
      </c>
      <c r="J2250" s="180">
        <v>1263545.8799999999</v>
      </c>
      <c r="K2250" s="180">
        <v>756383.84</v>
      </c>
      <c r="L2250" s="180">
        <v>9166939.2899999991</v>
      </c>
    </row>
    <row r="2251" spans="1:12">
      <c r="A2251" s="180">
        <v>2009</v>
      </c>
      <c r="B2251" s="180" t="s">
        <v>175</v>
      </c>
      <c r="C2251" s="180" t="s">
        <v>31</v>
      </c>
      <c r="D2251" s="180" t="s">
        <v>176</v>
      </c>
      <c r="E2251" s="180">
        <v>40</v>
      </c>
      <c r="F2251" s="180">
        <v>118919</v>
      </c>
      <c r="G2251" s="180">
        <v>4818</v>
      </c>
      <c r="H2251" s="180">
        <v>10034</v>
      </c>
      <c r="I2251" s="180">
        <v>6678420.5700000003</v>
      </c>
      <c r="J2251" s="180">
        <v>1570721.45</v>
      </c>
      <c r="K2251" s="180">
        <v>1227216.28</v>
      </c>
      <c r="L2251" s="180">
        <v>11546082.789999999</v>
      </c>
    </row>
    <row r="2252" spans="1:12">
      <c r="A2252" s="180">
        <v>2009</v>
      </c>
      <c r="B2252" s="180" t="s">
        <v>175</v>
      </c>
      <c r="C2252" s="180" t="s">
        <v>31</v>
      </c>
      <c r="D2252" s="180" t="s">
        <v>176</v>
      </c>
      <c r="E2252" s="180">
        <v>45</v>
      </c>
      <c r="F2252" s="180">
        <v>131025</v>
      </c>
      <c r="G2252" s="180">
        <v>6236</v>
      </c>
      <c r="H2252" s="180">
        <v>12368</v>
      </c>
      <c r="I2252" s="180">
        <v>9091070.4600000009</v>
      </c>
      <c r="J2252" s="180">
        <v>2214267.7000000002</v>
      </c>
      <c r="K2252" s="180">
        <v>1866419.66</v>
      </c>
      <c r="L2252" s="180">
        <v>15880721.77</v>
      </c>
    </row>
    <row r="2253" spans="1:12">
      <c r="A2253" s="180">
        <v>2009</v>
      </c>
      <c r="B2253" s="180" t="s">
        <v>175</v>
      </c>
      <c r="C2253" s="180" t="s">
        <v>31</v>
      </c>
      <c r="D2253" s="180" t="s">
        <v>176</v>
      </c>
      <c r="E2253" s="180">
        <v>50</v>
      </c>
      <c r="F2253" s="180">
        <v>128309</v>
      </c>
      <c r="G2253" s="180">
        <v>8000</v>
      </c>
      <c r="H2253" s="180">
        <v>15552</v>
      </c>
      <c r="I2253" s="180">
        <v>12731185.4</v>
      </c>
      <c r="J2253" s="180">
        <v>3040316.2</v>
      </c>
      <c r="K2253" s="180">
        <v>3086706.52</v>
      </c>
      <c r="L2253" s="180">
        <v>22404879.829999998</v>
      </c>
    </row>
    <row r="2254" spans="1:12">
      <c r="A2254" s="180">
        <v>2009</v>
      </c>
      <c r="B2254" s="180" t="s">
        <v>175</v>
      </c>
      <c r="C2254" s="180" t="s">
        <v>31</v>
      </c>
      <c r="D2254" s="180" t="s">
        <v>176</v>
      </c>
      <c r="E2254" s="180">
        <v>55</v>
      </c>
      <c r="F2254" s="180">
        <v>123510</v>
      </c>
      <c r="G2254" s="180">
        <v>10625</v>
      </c>
      <c r="H2254" s="180">
        <v>23638</v>
      </c>
      <c r="I2254" s="180">
        <v>18862360.670000002</v>
      </c>
      <c r="J2254" s="180">
        <v>4531230.43</v>
      </c>
      <c r="K2254" s="180">
        <v>5614729.3899999997</v>
      </c>
      <c r="L2254" s="180">
        <v>33753785.259999998</v>
      </c>
    </row>
    <row r="2255" spans="1:12">
      <c r="A2255" s="180">
        <v>2009</v>
      </c>
      <c r="B2255" s="180" t="s">
        <v>175</v>
      </c>
      <c r="C2255" s="180" t="s">
        <v>31</v>
      </c>
      <c r="D2255" s="180" t="s">
        <v>176</v>
      </c>
      <c r="E2255" s="180">
        <v>60</v>
      </c>
      <c r="F2255" s="180">
        <v>112605</v>
      </c>
      <c r="G2255" s="180">
        <v>12780</v>
      </c>
      <c r="H2255" s="180">
        <v>29943</v>
      </c>
      <c r="I2255" s="180">
        <v>24545082.48</v>
      </c>
      <c r="J2255" s="180">
        <v>5681323.9299999997</v>
      </c>
      <c r="K2255" s="180">
        <v>7232104.7199999997</v>
      </c>
      <c r="L2255" s="180">
        <v>43000839.93</v>
      </c>
    </row>
    <row r="2256" spans="1:12">
      <c r="A2256" s="180">
        <v>2009</v>
      </c>
      <c r="B2256" s="180" t="s">
        <v>175</v>
      </c>
      <c r="C2256" s="180" t="s">
        <v>31</v>
      </c>
      <c r="D2256" s="180" t="s">
        <v>176</v>
      </c>
      <c r="E2256" s="180">
        <v>65</v>
      </c>
      <c r="F2256" s="180">
        <v>79561</v>
      </c>
      <c r="G2256" s="180">
        <v>12811</v>
      </c>
      <c r="H2256" s="180">
        <v>32922</v>
      </c>
      <c r="I2256" s="180">
        <v>27244821.379999999</v>
      </c>
      <c r="J2256" s="180">
        <v>6074508.6699999999</v>
      </c>
      <c r="K2256" s="180">
        <v>8882153.1899999995</v>
      </c>
      <c r="L2256" s="180">
        <v>47626288.960000001</v>
      </c>
    </row>
    <row r="2257" spans="1:12">
      <c r="A2257" s="180">
        <v>2009</v>
      </c>
      <c r="B2257" s="180" t="s">
        <v>175</v>
      </c>
      <c r="C2257" s="180" t="s">
        <v>31</v>
      </c>
      <c r="D2257" s="180" t="s">
        <v>176</v>
      </c>
      <c r="E2257" s="180">
        <v>70</v>
      </c>
      <c r="F2257" s="180">
        <v>55479</v>
      </c>
      <c r="G2257" s="180">
        <v>12578</v>
      </c>
      <c r="H2257" s="180">
        <v>35404</v>
      </c>
      <c r="I2257" s="180">
        <v>27384229.68</v>
      </c>
      <c r="J2257" s="180">
        <v>5841159.25</v>
      </c>
      <c r="K2257" s="180">
        <v>8922480.8900000006</v>
      </c>
      <c r="L2257" s="180">
        <v>46432555.32</v>
      </c>
    </row>
    <row r="2258" spans="1:12">
      <c r="A2258" s="180">
        <v>2009</v>
      </c>
      <c r="B2258" s="180" t="s">
        <v>175</v>
      </c>
      <c r="C2258" s="180" t="s">
        <v>31</v>
      </c>
      <c r="D2258" s="180" t="s">
        <v>176</v>
      </c>
      <c r="E2258" s="180">
        <v>75</v>
      </c>
      <c r="F2258" s="180">
        <v>39945</v>
      </c>
      <c r="G2258" s="180">
        <v>12370</v>
      </c>
      <c r="H2258" s="180">
        <v>38473</v>
      </c>
      <c r="I2258" s="180">
        <v>26630510.690000001</v>
      </c>
      <c r="J2258" s="180">
        <v>5270094.03</v>
      </c>
      <c r="K2258" s="180">
        <v>7482365.0700000003</v>
      </c>
      <c r="L2258" s="180">
        <v>42548272.729999997</v>
      </c>
    </row>
    <row r="2259" spans="1:12">
      <c r="A2259" s="180">
        <v>2009</v>
      </c>
      <c r="B2259" s="180" t="s">
        <v>175</v>
      </c>
      <c r="C2259" s="180" t="s">
        <v>31</v>
      </c>
      <c r="D2259" s="180" t="s">
        <v>176</v>
      </c>
      <c r="E2259" s="180">
        <v>80</v>
      </c>
      <c r="F2259" s="180">
        <v>26673</v>
      </c>
      <c r="G2259" s="180">
        <v>8942</v>
      </c>
      <c r="H2259" s="180">
        <v>33457</v>
      </c>
      <c r="I2259" s="180">
        <v>19636048.780000001</v>
      </c>
      <c r="J2259" s="180">
        <v>3574904.41</v>
      </c>
      <c r="K2259" s="180">
        <v>5229563.59</v>
      </c>
      <c r="L2259" s="180">
        <v>30357412.539999999</v>
      </c>
    </row>
    <row r="2260" spans="1:12">
      <c r="A2260" s="180">
        <v>2009</v>
      </c>
      <c r="B2260" s="180" t="s">
        <v>175</v>
      </c>
      <c r="C2260" s="180" t="s">
        <v>31</v>
      </c>
      <c r="D2260" s="180" t="s">
        <v>176</v>
      </c>
      <c r="E2260" s="180">
        <v>85</v>
      </c>
      <c r="F2260" s="180">
        <v>8498</v>
      </c>
      <c r="G2260" s="180">
        <v>2654</v>
      </c>
      <c r="H2260" s="180">
        <v>12312</v>
      </c>
      <c r="I2260" s="180">
        <v>6225290.2800000003</v>
      </c>
      <c r="J2260" s="180">
        <v>1010602.32</v>
      </c>
      <c r="K2260" s="180">
        <v>1233413.54</v>
      </c>
      <c r="L2260" s="180">
        <v>9027208.5099999998</v>
      </c>
    </row>
    <row r="2261" spans="1:12">
      <c r="A2261" s="180">
        <v>2009</v>
      </c>
      <c r="B2261" s="180" t="s">
        <v>175</v>
      </c>
      <c r="C2261" s="180" t="s">
        <v>31</v>
      </c>
      <c r="D2261" s="180" t="s">
        <v>176</v>
      </c>
      <c r="E2261" s="180">
        <v>90</v>
      </c>
      <c r="F2261" s="180">
        <v>2474</v>
      </c>
      <c r="G2261" s="180">
        <v>655</v>
      </c>
      <c r="H2261" s="180">
        <v>3907</v>
      </c>
      <c r="I2261" s="180">
        <v>1875130.06</v>
      </c>
      <c r="J2261" s="180">
        <v>247524.91</v>
      </c>
      <c r="K2261" s="180">
        <v>306089.09000000003</v>
      </c>
      <c r="L2261" s="180">
        <v>2547589.73</v>
      </c>
    </row>
    <row r="2262" spans="1:12">
      <c r="A2262" s="180">
        <v>2009</v>
      </c>
      <c r="B2262" s="180" t="s">
        <v>175</v>
      </c>
      <c r="C2262" s="180" t="s">
        <v>31</v>
      </c>
      <c r="D2262" s="180" t="s">
        <v>176</v>
      </c>
      <c r="E2262" s="180">
        <v>95</v>
      </c>
      <c r="F2262" s="180">
        <v>548</v>
      </c>
      <c r="G2262" s="180">
        <v>104</v>
      </c>
      <c r="H2262" s="180">
        <v>912</v>
      </c>
      <c r="I2262" s="180">
        <v>387708.35</v>
      </c>
      <c r="J2262" s="180">
        <v>47719.81</v>
      </c>
      <c r="K2262" s="180">
        <v>50072.4</v>
      </c>
      <c r="L2262" s="180">
        <v>505239.28</v>
      </c>
    </row>
    <row r="2263" spans="1:12">
      <c r="A2263" s="180">
        <v>2009</v>
      </c>
      <c r="B2263" s="180" t="s">
        <v>175</v>
      </c>
      <c r="C2263" s="180" t="s">
        <v>31</v>
      </c>
      <c r="D2263" s="180" t="s">
        <v>177</v>
      </c>
      <c r="E2263" s="180">
        <v>0</v>
      </c>
      <c r="F2263" s="180">
        <v>97080</v>
      </c>
      <c r="G2263" s="180">
        <v>3342</v>
      </c>
      <c r="H2263" s="180">
        <v>10150</v>
      </c>
      <c r="I2263" s="180">
        <v>4490205.12</v>
      </c>
      <c r="J2263" s="180">
        <v>705504.59</v>
      </c>
      <c r="K2263" s="180">
        <v>67038.81</v>
      </c>
      <c r="L2263" s="180">
        <v>6098019.5300000003</v>
      </c>
    </row>
    <row r="2264" spans="1:12">
      <c r="A2264" s="180">
        <v>2009</v>
      </c>
      <c r="B2264" s="180" t="s">
        <v>175</v>
      </c>
      <c r="C2264" s="180" t="s">
        <v>31</v>
      </c>
      <c r="D2264" s="180" t="s">
        <v>177</v>
      </c>
      <c r="E2264" s="180">
        <v>5</v>
      </c>
      <c r="F2264" s="180">
        <v>98326</v>
      </c>
      <c r="G2264" s="180">
        <v>1487</v>
      </c>
      <c r="H2264" s="180">
        <v>2277</v>
      </c>
      <c r="I2264" s="180">
        <v>1322498.43</v>
      </c>
      <c r="J2264" s="180">
        <v>314053.26</v>
      </c>
      <c r="K2264" s="180">
        <v>78144.97</v>
      </c>
      <c r="L2264" s="180">
        <v>2209054.42</v>
      </c>
    </row>
    <row r="2265" spans="1:12">
      <c r="A2265" s="180">
        <v>2009</v>
      </c>
      <c r="B2265" s="180" t="s">
        <v>175</v>
      </c>
      <c r="C2265" s="180" t="s">
        <v>31</v>
      </c>
      <c r="D2265" s="180" t="s">
        <v>177</v>
      </c>
      <c r="E2265" s="180">
        <v>10</v>
      </c>
      <c r="F2265" s="180">
        <v>101918</v>
      </c>
      <c r="G2265" s="180">
        <v>1305</v>
      </c>
      <c r="H2265" s="180">
        <v>3331</v>
      </c>
      <c r="I2265" s="180">
        <v>1654211.5</v>
      </c>
      <c r="J2265" s="180">
        <v>342105.43</v>
      </c>
      <c r="K2265" s="180">
        <v>332033.15999999997</v>
      </c>
      <c r="L2265" s="180">
        <v>2761541.75</v>
      </c>
    </row>
    <row r="2266" spans="1:12">
      <c r="A2266" s="180">
        <v>2009</v>
      </c>
      <c r="B2266" s="180" t="s">
        <v>175</v>
      </c>
      <c r="C2266" s="180" t="s">
        <v>31</v>
      </c>
      <c r="D2266" s="180" t="s">
        <v>177</v>
      </c>
      <c r="E2266" s="180">
        <v>15</v>
      </c>
      <c r="F2266" s="180">
        <v>109653</v>
      </c>
      <c r="G2266" s="180">
        <v>3021</v>
      </c>
      <c r="H2266" s="180">
        <v>6890</v>
      </c>
      <c r="I2266" s="180">
        <v>4399367.08</v>
      </c>
      <c r="J2266" s="180">
        <v>723687.31</v>
      </c>
      <c r="K2266" s="180">
        <v>382242.17</v>
      </c>
      <c r="L2266" s="180">
        <v>6622306.75</v>
      </c>
    </row>
    <row r="2267" spans="1:12">
      <c r="A2267" s="180">
        <v>2009</v>
      </c>
      <c r="B2267" s="180" t="s">
        <v>175</v>
      </c>
      <c r="C2267" s="180" t="s">
        <v>31</v>
      </c>
      <c r="D2267" s="180" t="s">
        <v>177</v>
      </c>
      <c r="E2267" s="180">
        <v>20</v>
      </c>
      <c r="F2267" s="180">
        <v>88633</v>
      </c>
      <c r="G2267" s="180">
        <v>3755</v>
      </c>
      <c r="H2267" s="180">
        <v>8596</v>
      </c>
      <c r="I2267" s="180">
        <v>5742961.7800000003</v>
      </c>
      <c r="J2267" s="180">
        <v>1052686.82</v>
      </c>
      <c r="K2267" s="180">
        <v>466943.73</v>
      </c>
      <c r="L2267" s="180">
        <v>8910049.2699999996</v>
      </c>
    </row>
    <row r="2268" spans="1:12">
      <c r="A2268" s="180">
        <v>2009</v>
      </c>
      <c r="B2268" s="180" t="s">
        <v>175</v>
      </c>
      <c r="C2268" s="180" t="s">
        <v>31</v>
      </c>
      <c r="D2268" s="180" t="s">
        <v>177</v>
      </c>
      <c r="E2268" s="180">
        <v>25</v>
      </c>
      <c r="F2268" s="180">
        <v>94944</v>
      </c>
      <c r="G2268" s="180">
        <v>5688</v>
      </c>
      <c r="H2268" s="180">
        <v>16030</v>
      </c>
      <c r="I2268" s="180">
        <v>11511315.460000001</v>
      </c>
      <c r="J2268" s="180">
        <v>2456787.19</v>
      </c>
      <c r="K2268" s="180">
        <v>589873.37</v>
      </c>
      <c r="L2268" s="180">
        <v>17364680.329999998</v>
      </c>
    </row>
    <row r="2269" spans="1:12">
      <c r="A2269" s="180">
        <v>2009</v>
      </c>
      <c r="B2269" s="180" t="s">
        <v>175</v>
      </c>
      <c r="C2269" s="180" t="s">
        <v>31</v>
      </c>
      <c r="D2269" s="180" t="s">
        <v>177</v>
      </c>
      <c r="E2269" s="180">
        <v>30</v>
      </c>
      <c r="F2269" s="180">
        <v>122536</v>
      </c>
      <c r="G2269" s="180">
        <v>9563</v>
      </c>
      <c r="H2269" s="180">
        <v>27248</v>
      </c>
      <c r="I2269" s="180">
        <v>21242983.920000002</v>
      </c>
      <c r="J2269" s="180">
        <v>4324198.34</v>
      </c>
      <c r="K2269" s="180">
        <v>779916.38</v>
      </c>
      <c r="L2269" s="180">
        <v>31350246.329999998</v>
      </c>
    </row>
    <row r="2270" spans="1:12">
      <c r="A2270" s="180">
        <v>2009</v>
      </c>
      <c r="B2270" s="180" t="s">
        <v>175</v>
      </c>
      <c r="C2270" s="180" t="s">
        <v>31</v>
      </c>
      <c r="D2270" s="180" t="s">
        <v>177</v>
      </c>
      <c r="E2270" s="180">
        <v>35</v>
      </c>
      <c r="F2270" s="180">
        <v>138436</v>
      </c>
      <c r="G2270" s="180">
        <v>10424</v>
      </c>
      <c r="H2270" s="180">
        <v>26993</v>
      </c>
      <c r="I2270" s="180">
        <v>20583575.699999999</v>
      </c>
      <c r="J2270" s="180">
        <v>4158287.36</v>
      </c>
      <c r="K2270" s="180">
        <v>1180912.99</v>
      </c>
      <c r="L2270" s="180">
        <v>31651535.780000001</v>
      </c>
    </row>
    <row r="2271" spans="1:12">
      <c r="A2271" s="180">
        <v>2009</v>
      </c>
      <c r="B2271" s="180" t="s">
        <v>175</v>
      </c>
      <c r="C2271" s="180" t="s">
        <v>31</v>
      </c>
      <c r="D2271" s="180" t="s">
        <v>177</v>
      </c>
      <c r="E2271" s="180">
        <v>40</v>
      </c>
      <c r="F2271" s="180">
        <v>130378</v>
      </c>
      <c r="G2271" s="180">
        <v>8245</v>
      </c>
      <c r="H2271" s="180">
        <v>17290</v>
      </c>
      <c r="I2271" s="180">
        <v>13231385.560000001</v>
      </c>
      <c r="J2271" s="180">
        <v>2819360.33</v>
      </c>
      <c r="K2271" s="180">
        <v>1192398.2</v>
      </c>
      <c r="L2271" s="180">
        <v>21432172.59</v>
      </c>
    </row>
    <row r="2272" spans="1:12">
      <c r="A2272" s="180">
        <v>2009</v>
      </c>
      <c r="B2272" s="180" t="s">
        <v>175</v>
      </c>
      <c r="C2272" s="180" t="s">
        <v>31</v>
      </c>
      <c r="D2272" s="180" t="s">
        <v>177</v>
      </c>
      <c r="E2272" s="180">
        <v>45</v>
      </c>
      <c r="F2272" s="180">
        <v>141353</v>
      </c>
      <c r="G2272" s="180">
        <v>9345</v>
      </c>
      <c r="H2272" s="180">
        <v>19161</v>
      </c>
      <c r="I2272" s="180">
        <v>14571160.439999999</v>
      </c>
      <c r="J2272" s="180">
        <v>3203935.66</v>
      </c>
      <c r="K2272" s="180">
        <v>2109967.4300000002</v>
      </c>
      <c r="L2272" s="180">
        <v>23786353.59</v>
      </c>
    </row>
    <row r="2273" spans="1:12">
      <c r="A2273" s="180">
        <v>2009</v>
      </c>
      <c r="B2273" s="180" t="s">
        <v>175</v>
      </c>
      <c r="C2273" s="180" t="s">
        <v>31</v>
      </c>
      <c r="D2273" s="180" t="s">
        <v>177</v>
      </c>
      <c r="E2273" s="180">
        <v>50</v>
      </c>
      <c r="F2273" s="180">
        <v>138464</v>
      </c>
      <c r="G2273" s="180">
        <v>10552</v>
      </c>
      <c r="H2273" s="180">
        <v>21469</v>
      </c>
      <c r="I2273" s="180">
        <v>15920583.26</v>
      </c>
      <c r="J2273" s="180">
        <v>3685456.83</v>
      </c>
      <c r="K2273" s="180">
        <v>3043465.36</v>
      </c>
      <c r="L2273" s="180">
        <v>27090450.260000002</v>
      </c>
    </row>
    <row r="2274" spans="1:12">
      <c r="A2274" s="180">
        <v>2009</v>
      </c>
      <c r="B2274" s="180" t="s">
        <v>175</v>
      </c>
      <c r="C2274" s="180" t="s">
        <v>31</v>
      </c>
      <c r="D2274" s="180" t="s">
        <v>177</v>
      </c>
      <c r="E2274" s="180">
        <v>55</v>
      </c>
      <c r="F2274" s="180">
        <v>131010</v>
      </c>
      <c r="G2274" s="180">
        <v>11991</v>
      </c>
      <c r="H2274" s="180">
        <v>26450</v>
      </c>
      <c r="I2274" s="180">
        <v>19712509.02</v>
      </c>
      <c r="J2274" s="180">
        <v>4384106.51</v>
      </c>
      <c r="K2274" s="180">
        <v>4631557.3600000003</v>
      </c>
      <c r="L2274" s="180">
        <v>34009936.18</v>
      </c>
    </row>
    <row r="2275" spans="1:12">
      <c r="A2275" s="180">
        <v>2009</v>
      </c>
      <c r="B2275" s="180" t="s">
        <v>175</v>
      </c>
      <c r="C2275" s="180" t="s">
        <v>31</v>
      </c>
      <c r="D2275" s="180" t="s">
        <v>177</v>
      </c>
      <c r="E2275" s="180">
        <v>60</v>
      </c>
      <c r="F2275" s="180">
        <v>115326</v>
      </c>
      <c r="G2275" s="180">
        <v>13900</v>
      </c>
      <c r="H2275" s="180">
        <v>32751</v>
      </c>
      <c r="I2275" s="180">
        <v>23878587.390000001</v>
      </c>
      <c r="J2275" s="180">
        <v>5123102.5599999996</v>
      </c>
      <c r="K2275" s="180">
        <v>6812420.7300000004</v>
      </c>
      <c r="L2275" s="180">
        <v>41121342.579999998</v>
      </c>
    </row>
    <row r="2276" spans="1:12">
      <c r="A2276" s="180">
        <v>2009</v>
      </c>
      <c r="B2276" s="180" t="s">
        <v>175</v>
      </c>
      <c r="C2276" s="180" t="s">
        <v>31</v>
      </c>
      <c r="D2276" s="180" t="s">
        <v>177</v>
      </c>
      <c r="E2276" s="180">
        <v>65</v>
      </c>
      <c r="F2276" s="180">
        <v>79303</v>
      </c>
      <c r="G2276" s="180">
        <v>12614</v>
      </c>
      <c r="H2276" s="180">
        <v>32218</v>
      </c>
      <c r="I2276" s="180">
        <v>23848985.370000001</v>
      </c>
      <c r="J2276" s="180">
        <v>4933351.46</v>
      </c>
      <c r="K2276" s="180">
        <v>7210062.0199999996</v>
      </c>
      <c r="L2276" s="180">
        <v>40142191.119999997</v>
      </c>
    </row>
    <row r="2277" spans="1:12">
      <c r="A2277" s="180">
        <v>2009</v>
      </c>
      <c r="B2277" s="180" t="s">
        <v>175</v>
      </c>
      <c r="C2277" s="180" t="s">
        <v>31</v>
      </c>
      <c r="D2277" s="180" t="s">
        <v>177</v>
      </c>
      <c r="E2277" s="180">
        <v>70</v>
      </c>
      <c r="F2277" s="180">
        <v>57843</v>
      </c>
      <c r="G2277" s="180">
        <v>12076</v>
      </c>
      <c r="H2277" s="180">
        <v>33711</v>
      </c>
      <c r="I2277" s="180">
        <v>23327830.899999999</v>
      </c>
      <c r="J2277" s="180">
        <v>4754412.29</v>
      </c>
      <c r="K2277" s="180">
        <v>6375380.1600000001</v>
      </c>
      <c r="L2277" s="180">
        <v>38077886.399999999</v>
      </c>
    </row>
    <row r="2278" spans="1:12">
      <c r="A2278" s="180">
        <v>2009</v>
      </c>
      <c r="B2278" s="180" t="s">
        <v>175</v>
      </c>
      <c r="C2278" s="180" t="s">
        <v>31</v>
      </c>
      <c r="D2278" s="180" t="s">
        <v>177</v>
      </c>
      <c r="E2278" s="180">
        <v>75</v>
      </c>
      <c r="F2278" s="180">
        <v>44738</v>
      </c>
      <c r="G2278" s="180">
        <v>11467</v>
      </c>
      <c r="H2278" s="180">
        <v>40421</v>
      </c>
      <c r="I2278" s="180">
        <v>25326523.280000001</v>
      </c>
      <c r="J2278" s="180">
        <v>4675871.93</v>
      </c>
      <c r="K2278" s="180">
        <v>6693645.9400000004</v>
      </c>
      <c r="L2278" s="180">
        <v>39849495.530000001</v>
      </c>
    </row>
    <row r="2279" spans="1:12">
      <c r="A2279" s="180">
        <v>2009</v>
      </c>
      <c r="B2279" s="180" t="s">
        <v>175</v>
      </c>
      <c r="C2279" s="180" t="s">
        <v>31</v>
      </c>
      <c r="D2279" s="180" t="s">
        <v>177</v>
      </c>
      <c r="E2279" s="180">
        <v>80</v>
      </c>
      <c r="F2279" s="180">
        <v>34378</v>
      </c>
      <c r="G2279" s="180">
        <v>8527</v>
      </c>
      <c r="H2279" s="180">
        <v>38568</v>
      </c>
      <c r="I2279" s="180">
        <v>21413986.989999998</v>
      </c>
      <c r="J2279" s="180">
        <v>3383571.03</v>
      </c>
      <c r="K2279" s="180">
        <v>4443600.72</v>
      </c>
      <c r="L2279" s="180">
        <v>31463933.41</v>
      </c>
    </row>
    <row r="2280" spans="1:12">
      <c r="A2280" s="180">
        <v>2009</v>
      </c>
      <c r="B2280" s="180" t="s">
        <v>175</v>
      </c>
      <c r="C2280" s="180" t="s">
        <v>31</v>
      </c>
      <c r="D2280" s="180" t="s">
        <v>177</v>
      </c>
      <c r="E2280" s="180">
        <v>85</v>
      </c>
      <c r="F2280" s="180">
        <v>19317</v>
      </c>
      <c r="G2280" s="180">
        <v>4241</v>
      </c>
      <c r="H2280" s="180">
        <v>28076</v>
      </c>
      <c r="I2280" s="180">
        <v>13734368.470000001</v>
      </c>
      <c r="J2280" s="180">
        <v>1820066.24</v>
      </c>
      <c r="K2280" s="180">
        <v>1856177.3</v>
      </c>
      <c r="L2280" s="180">
        <v>18526120.350000001</v>
      </c>
    </row>
    <row r="2281" spans="1:12">
      <c r="A2281" s="180">
        <v>2009</v>
      </c>
      <c r="B2281" s="180" t="s">
        <v>175</v>
      </c>
      <c r="C2281" s="180" t="s">
        <v>31</v>
      </c>
      <c r="D2281" s="180" t="s">
        <v>177</v>
      </c>
      <c r="E2281" s="180">
        <v>90</v>
      </c>
      <c r="F2281" s="180">
        <v>7341</v>
      </c>
      <c r="G2281" s="180">
        <v>1448</v>
      </c>
      <c r="H2281" s="180">
        <v>12651</v>
      </c>
      <c r="I2281" s="180">
        <v>5331776.9000000004</v>
      </c>
      <c r="J2281" s="180">
        <v>539089.25</v>
      </c>
      <c r="K2281" s="180">
        <v>544115.85</v>
      </c>
      <c r="L2281" s="180">
        <v>6772300.96</v>
      </c>
    </row>
    <row r="2282" spans="1:12">
      <c r="A2282" s="180">
        <v>2009</v>
      </c>
      <c r="B2282" s="180" t="s">
        <v>175</v>
      </c>
      <c r="C2282" s="180" t="s">
        <v>31</v>
      </c>
      <c r="D2282" s="180" t="s">
        <v>177</v>
      </c>
      <c r="E2282" s="180">
        <v>95</v>
      </c>
      <c r="F2282" s="180">
        <v>2137</v>
      </c>
      <c r="G2282" s="180">
        <v>367</v>
      </c>
      <c r="H2282" s="180">
        <v>3640</v>
      </c>
      <c r="I2282" s="180">
        <v>1387583.42</v>
      </c>
      <c r="J2282" s="180">
        <v>120078.74</v>
      </c>
      <c r="K2282" s="180">
        <v>88271.6</v>
      </c>
      <c r="L2282" s="180">
        <v>1673044.91</v>
      </c>
    </row>
    <row r="2283" spans="1:12">
      <c r="A2283" s="180">
        <v>2009</v>
      </c>
      <c r="B2283" s="180" t="s">
        <v>175</v>
      </c>
      <c r="C2283" s="180" t="s">
        <v>32</v>
      </c>
      <c r="D2283" s="180" t="s">
        <v>176</v>
      </c>
      <c r="E2283" s="180">
        <v>0</v>
      </c>
      <c r="F2283" s="180">
        <v>68877</v>
      </c>
      <c r="G2283" s="180">
        <v>2522</v>
      </c>
      <c r="H2283" s="180">
        <v>9530</v>
      </c>
      <c r="I2283" s="180">
        <v>4420547.24</v>
      </c>
      <c r="J2283" s="180">
        <v>707971.08</v>
      </c>
      <c r="K2283" s="180">
        <v>125820.74</v>
      </c>
      <c r="L2283" s="180">
        <v>5814078.1699999999</v>
      </c>
    </row>
    <row r="2284" spans="1:12">
      <c r="A2284" s="180">
        <v>2009</v>
      </c>
      <c r="B2284" s="180" t="s">
        <v>175</v>
      </c>
      <c r="C2284" s="180" t="s">
        <v>32</v>
      </c>
      <c r="D2284" s="180" t="s">
        <v>176</v>
      </c>
      <c r="E2284" s="180">
        <v>5</v>
      </c>
      <c r="F2284" s="180">
        <v>67982</v>
      </c>
      <c r="G2284" s="180">
        <v>1040</v>
      </c>
      <c r="H2284" s="180">
        <v>1449</v>
      </c>
      <c r="I2284" s="180">
        <v>935002.75</v>
      </c>
      <c r="J2284" s="180">
        <v>305891.69</v>
      </c>
      <c r="K2284" s="180">
        <v>124950.84</v>
      </c>
      <c r="L2284" s="180">
        <v>1588806.14</v>
      </c>
    </row>
    <row r="2285" spans="1:12">
      <c r="A2285" s="180">
        <v>2009</v>
      </c>
      <c r="B2285" s="180" t="s">
        <v>175</v>
      </c>
      <c r="C2285" s="180" t="s">
        <v>32</v>
      </c>
      <c r="D2285" s="180" t="s">
        <v>176</v>
      </c>
      <c r="E2285" s="180">
        <v>10</v>
      </c>
      <c r="F2285" s="180">
        <v>70929</v>
      </c>
      <c r="G2285" s="180">
        <v>866</v>
      </c>
      <c r="H2285" s="180">
        <v>1355</v>
      </c>
      <c r="I2285" s="180">
        <v>895921.82</v>
      </c>
      <c r="J2285" s="180">
        <v>315296.62</v>
      </c>
      <c r="K2285" s="180">
        <v>203560.29</v>
      </c>
      <c r="L2285" s="180">
        <v>1588228.94</v>
      </c>
    </row>
    <row r="2286" spans="1:12">
      <c r="A2286" s="180">
        <v>2009</v>
      </c>
      <c r="B2286" s="180" t="s">
        <v>175</v>
      </c>
      <c r="C2286" s="180" t="s">
        <v>32</v>
      </c>
      <c r="D2286" s="180" t="s">
        <v>176</v>
      </c>
      <c r="E2286" s="180">
        <v>15</v>
      </c>
      <c r="F2286" s="180">
        <v>76334</v>
      </c>
      <c r="G2286" s="180">
        <v>1987</v>
      </c>
      <c r="H2286" s="180">
        <v>3512</v>
      </c>
      <c r="I2286" s="180">
        <v>2681750.9500000002</v>
      </c>
      <c r="J2286" s="180">
        <v>731545.75</v>
      </c>
      <c r="K2286" s="180">
        <v>559485.92000000004</v>
      </c>
      <c r="L2286" s="180">
        <v>4560288.34</v>
      </c>
    </row>
    <row r="2287" spans="1:12">
      <c r="A2287" s="180">
        <v>2009</v>
      </c>
      <c r="B2287" s="180" t="s">
        <v>175</v>
      </c>
      <c r="C2287" s="180" t="s">
        <v>32</v>
      </c>
      <c r="D2287" s="180" t="s">
        <v>176</v>
      </c>
      <c r="E2287" s="180">
        <v>20</v>
      </c>
      <c r="F2287" s="180">
        <v>58492</v>
      </c>
      <c r="G2287" s="180">
        <v>1805</v>
      </c>
      <c r="H2287" s="180">
        <v>3113</v>
      </c>
      <c r="I2287" s="180">
        <v>2531115.2200000002</v>
      </c>
      <c r="J2287" s="180">
        <v>686782.66</v>
      </c>
      <c r="K2287" s="180">
        <v>423842.15</v>
      </c>
      <c r="L2287" s="180">
        <v>4177649.42</v>
      </c>
    </row>
    <row r="2288" spans="1:12">
      <c r="A2288" s="180">
        <v>2009</v>
      </c>
      <c r="B2288" s="180" t="s">
        <v>175</v>
      </c>
      <c r="C2288" s="180" t="s">
        <v>32</v>
      </c>
      <c r="D2288" s="180" t="s">
        <v>176</v>
      </c>
      <c r="E2288" s="180">
        <v>25</v>
      </c>
      <c r="F2288" s="180">
        <v>49389</v>
      </c>
      <c r="G2288" s="180">
        <v>1596</v>
      </c>
      <c r="H2288" s="180">
        <v>2598</v>
      </c>
      <c r="I2288" s="180">
        <v>1839541.99</v>
      </c>
      <c r="J2288" s="180">
        <v>574913.1</v>
      </c>
      <c r="K2288" s="180">
        <v>324513.33</v>
      </c>
      <c r="L2288" s="180">
        <v>3248595.68</v>
      </c>
    </row>
    <row r="2289" spans="1:12">
      <c r="A2289" s="180">
        <v>2009</v>
      </c>
      <c r="B2289" s="180" t="s">
        <v>175</v>
      </c>
      <c r="C2289" s="180" t="s">
        <v>32</v>
      </c>
      <c r="D2289" s="180" t="s">
        <v>176</v>
      </c>
      <c r="E2289" s="180">
        <v>30</v>
      </c>
      <c r="F2289" s="180">
        <v>71905</v>
      </c>
      <c r="G2289" s="180">
        <v>2098</v>
      </c>
      <c r="H2289" s="180">
        <v>3864</v>
      </c>
      <c r="I2289" s="180">
        <v>2549702.7000000002</v>
      </c>
      <c r="J2289" s="180">
        <v>824998.61</v>
      </c>
      <c r="K2289" s="180">
        <v>386806.53</v>
      </c>
      <c r="L2289" s="180">
        <v>4449646.03</v>
      </c>
    </row>
    <row r="2290" spans="1:12">
      <c r="A2290" s="180">
        <v>2009</v>
      </c>
      <c r="B2290" s="180" t="s">
        <v>175</v>
      </c>
      <c r="C2290" s="180" t="s">
        <v>32</v>
      </c>
      <c r="D2290" s="180" t="s">
        <v>176</v>
      </c>
      <c r="E2290" s="180">
        <v>35</v>
      </c>
      <c r="F2290" s="180">
        <v>83330</v>
      </c>
      <c r="G2290" s="180">
        <v>3121</v>
      </c>
      <c r="H2290" s="180">
        <v>5705</v>
      </c>
      <c r="I2290" s="180">
        <v>3916149.45</v>
      </c>
      <c r="J2290" s="180">
        <v>1215150.6100000001</v>
      </c>
      <c r="K2290" s="180">
        <v>655366.36</v>
      </c>
      <c r="L2290" s="180">
        <v>6687137.1299999999</v>
      </c>
    </row>
    <row r="2291" spans="1:12">
      <c r="A2291" s="180">
        <v>2009</v>
      </c>
      <c r="B2291" s="180" t="s">
        <v>175</v>
      </c>
      <c r="C2291" s="180" t="s">
        <v>32</v>
      </c>
      <c r="D2291" s="180" t="s">
        <v>176</v>
      </c>
      <c r="E2291" s="180">
        <v>40</v>
      </c>
      <c r="F2291" s="180">
        <v>83231</v>
      </c>
      <c r="G2291" s="180">
        <v>3556</v>
      </c>
      <c r="H2291" s="180">
        <v>6176</v>
      </c>
      <c r="I2291" s="180">
        <v>4674246.1500000004</v>
      </c>
      <c r="J2291" s="180">
        <v>1437244.73</v>
      </c>
      <c r="K2291" s="180">
        <v>891045.56</v>
      </c>
      <c r="L2291" s="180">
        <v>7945984.6200000001</v>
      </c>
    </row>
    <row r="2292" spans="1:12">
      <c r="A2292" s="180">
        <v>2009</v>
      </c>
      <c r="B2292" s="180" t="s">
        <v>175</v>
      </c>
      <c r="C2292" s="180" t="s">
        <v>32</v>
      </c>
      <c r="D2292" s="180" t="s">
        <v>176</v>
      </c>
      <c r="E2292" s="180">
        <v>45</v>
      </c>
      <c r="F2292" s="180">
        <v>89099</v>
      </c>
      <c r="G2292" s="180">
        <v>4911</v>
      </c>
      <c r="H2292" s="180">
        <v>9420</v>
      </c>
      <c r="I2292" s="180">
        <v>7118892.79</v>
      </c>
      <c r="J2292" s="180">
        <v>2129606.81</v>
      </c>
      <c r="K2292" s="180">
        <v>1652763.48</v>
      </c>
      <c r="L2292" s="180">
        <v>12206256.390000001</v>
      </c>
    </row>
    <row r="2293" spans="1:12">
      <c r="A2293" s="180">
        <v>2009</v>
      </c>
      <c r="B2293" s="180" t="s">
        <v>175</v>
      </c>
      <c r="C2293" s="180" t="s">
        <v>32</v>
      </c>
      <c r="D2293" s="180" t="s">
        <v>176</v>
      </c>
      <c r="E2293" s="180">
        <v>50</v>
      </c>
      <c r="F2293" s="180">
        <v>88317</v>
      </c>
      <c r="G2293" s="180">
        <v>6172</v>
      </c>
      <c r="H2293" s="180">
        <v>11851</v>
      </c>
      <c r="I2293" s="180">
        <v>9160654.3200000003</v>
      </c>
      <c r="J2293" s="180">
        <v>2747946.69</v>
      </c>
      <c r="K2293" s="180">
        <v>2208334.27</v>
      </c>
      <c r="L2293" s="180">
        <v>15691537.76</v>
      </c>
    </row>
    <row r="2294" spans="1:12">
      <c r="A2294" s="180">
        <v>2009</v>
      </c>
      <c r="B2294" s="180" t="s">
        <v>175</v>
      </c>
      <c r="C2294" s="180" t="s">
        <v>32</v>
      </c>
      <c r="D2294" s="180" t="s">
        <v>176</v>
      </c>
      <c r="E2294" s="180">
        <v>55</v>
      </c>
      <c r="F2294" s="180">
        <v>84352</v>
      </c>
      <c r="G2294" s="180">
        <v>8211</v>
      </c>
      <c r="H2294" s="180">
        <v>16563</v>
      </c>
      <c r="I2294" s="180">
        <v>13660526.310000001</v>
      </c>
      <c r="J2294" s="180">
        <v>3913136.46</v>
      </c>
      <c r="K2294" s="180">
        <v>3743140.95</v>
      </c>
      <c r="L2294" s="180">
        <v>23386891.390000001</v>
      </c>
    </row>
    <row r="2295" spans="1:12">
      <c r="A2295" s="180">
        <v>2009</v>
      </c>
      <c r="B2295" s="180" t="s">
        <v>175</v>
      </c>
      <c r="C2295" s="180" t="s">
        <v>32</v>
      </c>
      <c r="D2295" s="180" t="s">
        <v>176</v>
      </c>
      <c r="E2295" s="180">
        <v>60</v>
      </c>
      <c r="F2295" s="180">
        <v>76256</v>
      </c>
      <c r="G2295" s="180">
        <v>10504</v>
      </c>
      <c r="H2295" s="180">
        <v>22757</v>
      </c>
      <c r="I2295" s="180">
        <v>17989947.140000001</v>
      </c>
      <c r="J2295" s="180">
        <v>4905582.9400000004</v>
      </c>
      <c r="K2295" s="180">
        <v>5240653.1399999997</v>
      </c>
      <c r="L2295" s="180">
        <v>30402042.149999999</v>
      </c>
    </row>
    <row r="2296" spans="1:12">
      <c r="A2296" s="180">
        <v>2009</v>
      </c>
      <c r="B2296" s="180" t="s">
        <v>175</v>
      </c>
      <c r="C2296" s="180" t="s">
        <v>32</v>
      </c>
      <c r="D2296" s="180" t="s">
        <v>176</v>
      </c>
      <c r="E2296" s="180">
        <v>65</v>
      </c>
      <c r="F2296" s="180">
        <v>54527</v>
      </c>
      <c r="G2296" s="180">
        <v>9889</v>
      </c>
      <c r="H2296" s="180">
        <v>23749</v>
      </c>
      <c r="I2296" s="180">
        <v>19408377.899999999</v>
      </c>
      <c r="J2296" s="180">
        <v>5144730.34</v>
      </c>
      <c r="K2296" s="180">
        <v>5894072.0599999996</v>
      </c>
      <c r="L2296" s="180">
        <v>32668923.48</v>
      </c>
    </row>
    <row r="2297" spans="1:12">
      <c r="A2297" s="180">
        <v>2009</v>
      </c>
      <c r="B2297" s="180" t="s">
        <v>175</v>
      </c>
      <c r="C2297" s="180" t="s">
        <v>32</v>
      </c>
      <c r="D2297" s="180" t="s">
        <v>176</v>
      </c>
      <c r="E2297" s="180">
        <v>70</v>
      </c>
      <c r="F2297" s="180">
        <v>39110</v>
      </c>
      <c r="G2297" s="180">
        <v>10012</v>
      </c>
      <c r="H2297" s="180">
        <v>26005</v>
      </c>
      <c r="I2297" s="180">
        <v>20022492.210000001</v>
      </c>
      <c r="J2297" s="180">
        <v>4810036.29</v>
      </c>
      <c r="K2297" s="180">
        <v>6474332.7199999997</v>
      </c>
      <c r="L2297" s="180">
        <v>32870604.969999999</v>
      </c>
    </row>
    <row r="2298" spans="1:12">
      <c r="A2298" s="180">
        <v>2009</v>
      </c>
      <c r="B2298" s="180" t="s">
        <v>175</v>
      </c>
      <c r="C2298" s="180" t="s">
        <v>32</v>
      </c>
      <c r="D2298" s="180" t="s">
        <v>176</v>
      </c>
      <c r="E2298" s="180">
        <v>75</v>
      </c>
      <c r="F2298" s="180">
        <v>30105</v>
      </c>
      <c r="G2298" s="180">
        <v>9647</v>
      </c>
      <c r="H2298" s="180">
        <v>29760</v>
      </c>
      <c r="I2298" s="180">
        <v>23142710.890000001</v>
      </c>
      <c r="J2298" s="180">
        <v>4764446.8899999997</v>
      </c>
      <c r="K2298" s="180">
        <v>6032882.4299999997</v>
      </c>
      <c r="L2298" s="180">
        <v>35484636.490000002</v>
      </c>
    </row>
    <row r="2299" spans="1:12">
      <c r="A2299" s="180">
        <v>2009</v>
      </c>
      <c r="B2299" s="180" t="s">
        <v>175</v>
      </c>
      <c r="C2299" s="180" t="s">
        <v>32</v>
      </c>
      <c r="D2299" s="180" t="s">
        <v>176</v>
      </c>
      <c r="E2299" s="180">
        <v>80</v>
      </c>
      <c r="F2299" s="180">
        <v>20707</v>
      </c>
      <c r="G2299" s="180">
        <v>6990</v>
      </c>
      <c r="H2299" s="180">
        <v>26398</v>
      </c>
      <c r="I2299" s="180">
        <v>16962531.199999999</v>
      </c>
      <c r="J2299" s="180">
        <v>3436953.65</v>
      </c>
      <c r="K2299" s="180">
        <v>3748780.8</v>
      </c>
      <c r="L2299" s="180">
        <v>25295927.739999998</v>
      </c>
    </row>
    <row r="2300" spans="1:12">
      <c r="A2300" s="180">
        <v>2009</v>
      </c>
      <c r="B2300" s="180" t="s">
        <v>175</v>
      </c>
      <c r="C2300" s="180" t="s">
        <v>32</v>
      </c>
      <c r="D2300" s="180" t="s">
        <v>176</v>
      </c>
      <c r="E2300" s="180">
        <v>85</v>
      </c>
      <c r="F2300" s="180">
        <v>7060</v>
      </c>
      <c r="G2300" s="180">
        <v>2211</v>
      </c>
      <c r="H2300" s="180">
        <v>11506</v>
      </c>
      <c r="I2300" s="180">
        <v>6366499.8799999999</v>
      </c>
      <c r="J2300" s="180">
        <v>1101810.24</v>
      </c>
      <c r="K2300" s="180">
        <v>918221.19</v>
      </c>
      <c r="L2300" s="180">
        <v>8699730.3900000006</v>
      </c>
    </row>
    <row r="2301" spans="1:12">
      <c r="A2301" s="180">
        <v>2009</v>
      </c>
      <c r="B2301" s="180" t="s">
        <v>175</v>
      </c>
      <c r="C2301" s="180" t="s">
        <v>32</v>
      </c>
      <c r="D2301" s="180" t="s">
        <v>176</v>
      </c>
      <c r="E2301" s="180">
        <v>90</v>
      </c>
      <c r="F2301" s="180">
        <v>2192</v>
      </c>
      <c r="G2301" s="180">
        <v>702</v>
      </c>
      <c r="H2301" s="180">
        <v>4460</v>
      </c>
      <c r="I2301" s="180">
        <v>2157189.4900000002</v>
      </c>
      <c r="J2301" s="180">
        <v>327115.40999999997</v>
      </c>
      <c r="K2301" s="180">
        <v>269738.55</v>
      </c>
      <c r="L2301" s="180">
        <v>2853422.12</v>
      </c>
    </row>
    <row r="2302" spans="1:12">
      <c r="A2302" s="180">
        <v>2009</v>
      </c>
      <c r="B2302" s="180" t="s">
        <v>175</v>
      </c>
      <c r="C2302" s="180" t="s">
        <v>32</v>
      </c>
      <c r="D2302" s="180" t="s">
        <v>176</v>
      </c>
      <c r="E2302" s="180">
        <v>95</v>
      </c>
      <c r="F2302" s="180">
        <v>544</v>
      </c>
      <c r="G2302" s="180">
        <v>110</v>
      </c>
      <c r="H2302" s="180">
        <v>585</v>
      </c>
      <c r="I2302" s="180">
        <v>325596.90000000002</v>
      </c>
      <c r="J2302" s="180">
        <v>51895.01</v>
      </c>
      <c r="K2302" s="180">
        <v>27332.2</v>
      </c>
      <c r="L2302" s="180">
        <v>423380.4</v>
      </c>
    </row>
    <row r="2303" spans="1:12">
      <c r="A2303" s="180">
        <v>2009</v>
      </c>
      <c r="B2303" s="180" t="s">
        <v>175</v>
      </c>
      <c r="C2303" s="180" t="s">
        <v>32</v>
      </c>
      <c r="D2303" s="180" t="s">
        <v>177</v>
      </c>
      <c r="E2303" s="180">
        <v>0</v>
      </c>
      <c r="F2303" s="180">
        <v>65294</v>
      </c>
      <c r="G2303" s="180">
        <v>1677</v>
      </c>
      <c r="H2303" s="180">
        <v>7995</v>
      </c>
      <c r="I2303" s="180">
        <v>3728896.69</v>
      </c>
      <c r="J2303" s="180">
        <v>519432.45</v>
      </c>
      <c r="K2303" s="180">
        <v>69780.73</v>
      </c>
      <c r="L2303" s="180">
        <v>4636806.46</v>
      </c>
    </row>
    <row r="2304" spans="1:12">
      <c r="A2304" s="180">
        <v>2009</v>
      </c>
      <c r="B2304" s="180" t="s">
        <v>175</v>
      </c>
      <c r="C2304" s="180" t="s">
        <v>32</v>
      </c>
      <c r="D2304" s="180" t="s">
        <v>177</v>
      </c>
      <c r="E2304" s="180">
        <v>5</v>
      </c>
      <c r="F2304" s="180">
        <v>64401</v>
      </c>
      <c r="G2304" s="180">
        <v>794</v>
      </c>
      <c r="H2304" s="180">
        <v>1047</v>
      </c>
      <c r="I2304" s="180">
        <v>728082.05</v>
      </c>
      <c r="J2304" s="180">
        <v>240335.47</v>
      </c>
      <c r="K2304" s="180">
        <v>72941.42</v>
      </c>
      <c r="L2304" s="180">
        <v>1224379.8799999999</v>
      </c>
    </row>
    <row r="2305" spans="1:12">
      <c r="A2305" s="180">
        <v>2009</v>
      </c>
      <c r="B2305" s="180" t="s">
        <v>175</v>
      </c>
      <c r="C2305" s="180" t="s">
        <v>32</v>
      </c>
      <c r="D2305" s="180" t="s">
        <v>177</v>
      </c>
      <c r="E2305" s="180">
        <v>10</v>
      </c>
      <c r="F2305" s="180">
        <v>66548</v>
      </c>
      <c r="G2305" s="180">
        <v>767</v>
      </c>
      <c r="H2305" s="180">
        <v>1227</v>
      </c>
      <c r="I2305" s="180">
        <v>836291.4</v>
      </c>
      <c r="J2305" s="180">
        <v>244304.35</v>
      </c>
      <c r="K2305" s="180">
        <v>245979.91</v>
      </c>
      <c r="L2305" s="180">
        <v>1500044.54</v>
      </c>
    </row>
    <row r="2306" spans="1:12">
      <c r="A2306" s="180">
        <v>2009</v>
      </c>
      <c r="B2306" s="180" t="s">
        <v>175</v>
      </c>
      <c r="C2306" s="180" t="s">
        <v>32</v>
      </c>
      <c r="D2306" s="180" t="s">
        <v>177</v>
      </c>
      <c r="E2306" s="180">
        <v>15</v>
      </c>
      <c r="F2306" s="180">
        <v>72884</v>
      </c>
      <c r="G2306" s="180">
        <v>2489</v>
      </c>
      <c r="H2306" s="180">
        <v>5081</v>
      </c>
      <c r="I2306" s="180">
        <v>3423122.46</v>
      </c>
      <c r="J2306" s="180">
        <v>720746.69</v>
      </c>
      <c r="K2306" s="180">
        <v>373771.72</v>
      </c>
      <c r="L2306" s="180">
        <v>5148189.04</v>
      </c>
    </row>
    <row r="2307" spans="1:12">
      <c r="A2307" s="180">
        <v>2009</v>
      </c>
      <c r="B2307" s="180" t="s">
        <v>175</v>
      </c>
      <c r="C2307" s="180" t="s">
        <v>32</v>
      </c>
      <c r="D2307" s="180" t="s">
        <v>177</v>
      </c>
      <c r="E2307" s="180">
        <v>20</v>
      </c>
      <c r="F2307" s="180">
        <v>61008</v>
      </c>
      <c r="G2307" s="180">
        <v>3130</v>
      </c>
      <c r="H2307" s="180">
        <v>6726</v>
      </c>
      <c r="I2307" s="180">
        <v>4376386.6100000003</v>
      </c>
      <c r="J2307" s="180">
        <v>960093.53</v>
      </c>
      <c r="K2307" s="180">
        <v>319735.55</v>
      </c>
      <c r="L2307" s="180">
        <v>6452270.0300000003</v>
      </c>
    </row>
    <row r="2308" spans="1:12">
      <c r="A2308" s="180">
        <v>2009</v>
      </c>
      <c r="B2308" s="180" t="s">
        <v>175</v>
      </c>
      <c r="C2308" s="180" t="s">
        <v>32</v>
      </c>
      <c r="D2308" s="180" t="s">
        <v>177</v>
      </c>
      <c r="E2308" s="180">
        <v>25</v>
      </c>
      <c r="F2308" s="180">
        <v>61326</v>
      </c>
      <c r="G2308" s="180">
        <v>4014</v>
      </c>
      <c r="H2308" s="180">
        <v>10114</v>
      </c>
      <c r="I2308" s="180">
        <v>7716046.21</v>
      </c>
      <c r="J2308" s="180">
        <v>1797257.86</v>
      </c>
      <c r="K2308" s="180">
        <v>377652.46</v>
      </c>
      <c r="L2308" s="180">
        <v>11279447.41</v>
      </c>
    </row>
    <row r="2309" spans="1:12">
      <c r="A2309" s="180">
        <v>2009</v>
      </c>
      <c r="B2309" s="180" t="s">
        <v>175</v>
      </c>
      <c r="C2309" s="180" t="s">
        <v>32</v>
      </c>
      <c r="D2309" s="180" t="s">
        <v>177</v>
      </c>
      <c r="E2309" s="180">
        <v>30</v>
      </c>
      <c r="F2309" s="180">
        <v>82666</v>
      </c>
      <c r="G2309" s="180">
        <v>7557</v>
      </c>
      <c r="H2309" s="180">
        <v>21550</v>
      </c>
      <c r="I2309" s="180">
        <v>17724554.120000001</v>
      </c>
      <c r="J2309" s="180">
        <v>3740028.74</v>
      </c>
      <c r="K2309" s="180">
        <v>796009.01</v>
      </c>
      <c r="L2309" s="180">
        <v>24779567.149999999</v>
      </c>
    </row>
    <row r="2310" spans="1:12">
      <c r="A2310" s="180">
        <v>2009</v>
      </c>
      <c r="B2310" s="180" t="s">
        <v>175</v>
      </c>
      <c r="C2310" s="180" t="s">
        <v>32</v>
      </c>
      <c r="D2310" s="180" t="s">
        <v>177</v>
      </c>
      <c r="E2310" s="180">
        <v>35</v>
      </c>
      <c r="F2310" s="180">
        <v>95051</v>
      </c>
      <c r="G2310" s="180">
        <v>8679</v>
      </c>
      <c r="H2310" s="180">
        <v>21194</v>
      </c>
      <c r="I2310" s="180">
        <v>17228404.199999999</v>
      </c>
      <c r="J2310" s="180">
        <v>3952503.14</v>
      </c>
      <c r="K2310" s="180">
        <v>951490.32</v>
      </c>
      <c r="L2310" s="180">
        <v>24827300.149999999</v>
      </c>
    </row>
    <row r="2311" spans="1:12">
      <c r="A2311" s="180">
        <v>2009</v>
      </c>
      <c r="B2311" s="180" t="s">
        <v>175</v>
      </c>
      <c r="C2311" s="180" t="s">
        <v>32</v>
      </c>
      <c r="D2311" s="180" t="s">
        <v>177</v>
      </c>
      <c r="E2311" s="180">
        <v>40</v>
      </c>
      <c r="F2311" s="180">
        <v>92012</v>
      </c>
      <c r="G2311" s="180">
        <v>7428</v>
      </c>
      <c r="H2311" s="180">
        <v>14343</v>
      </c>
      <c r="I2311" s="180">
        <v>10431356.720000001</v>
      </c>
      <c r="J2311" s="180">
        <v>2862635.92</v>
      </c>
      <c r="K2311" s="180">
        <v>1135016.21</v>
      </c>
      <c r="L2311" s="180">
        <v>16530462.49</v>
      </c>
    </row>
    <row r="2312" spans="1:12">
      <c r="A2312" s="180">
        <v>2009</v>
      </c>
      <c r="B2312" s="180" t="s">
        <v>175</v>
      </c>
      <c r="C2312" s="180" t="s">
        <v>32</v>
      </c>
      <c r="D2312" s="180" t="s">
        <v>177</v>
      </c>
      <c r="E2312" s="180">
        <v>45</v>
      </c>
      <c r="F2312" s="180">
        <v>96230</v>
      </c>
      <c r="G2312" s="180">
        <v>7931</v>
      </c>
      <c r="H2312" s="180">
        <v>16385</v>
      </c>
      <c r="I2312" s="180">
        <v>11584923.48</v>
      </c>
      <c r="J2312" s="180">
        <v>3071320.99</v>
      </c>
      <c r="K2312" s="180">
        <v>1926108.96</v>
      </c>
      <c r="L2312" s="180">
        <v>18614282.600000001</v>
      </c>
    </row>
    <row r="2313" spans="1:12">
      <c r="A2313" s="180">
        <v>2009</v>
      </c>
      <c r="B2313" s="180" t="s">
        <v>175</v>
      </c>
      <c r="C2313" s="180" t="s">
        <v>32</v>
      </c>
      <c r="D2313" s="180" t="s">
        <v>177</v>
      </c>
      <c r="E2313" s="180">
        <v>50</v>
      </c>
      <c r="F2313" s="180">
        <v>95194</v>
      </c>
      <c r="G2313" s="180">
        <v>8985</v>
      </c>
      <c r="H2313" s="180">
        <v>18909</v>
      </c>
      <c r="I2313" s="180">
        <v>13050805.140000001</v>
      </c>
      <c r="J2313" s="180">
        <v>3510196.37</v>
      </c>
      <c r="K2313" s="180">
        <v>2329365.16</v>
      </c>
      <c r="L2313" s="180">
        <v>21011363.93</v>
      </c>
    </row>
    <row r="2314" spans="1:12">
      <c r="A2314" s="180">
        <v>2009</v>
      </c>
      <c r="B2314" s="180" t="s">
        <v>175</v>
      </c>
      <c r="C2314" s="180" t="s">
        <v>32</v>
      </c>
      <c r="D2314" s="180" t="s">
        <v>177</v>
      </c>
      <c r="E2314" s="180">
        <v>55</v>
      </c>
      <c r="F2314" s="180">
        <v>90830</v>
      </c>
      <c r="G2314" s="180">
        <v>9870</v>
      </c>
      <c r="H2314" s="180">
        <v>21198</v>
      </c>
      <c r="I2314" s="180">
        <v>15174037.9</v>
      </c>
      <c r="J2314" s="180">
        <v>4009512.28</v>
      </c>
      <c r="K2314" s="180">
        <v>3330503.27</v>
      </c>
      <c r="L2314" s="180">
        <v>24744552.91</v>
      </c>
    </row>
    <row r="2315" spans="1:12">
      <c r="A2315" s="180">
        <v>2009</v>
      </c>
      <c r="B2315" s="180" t="s">
        <v>175</v>
      </c>
      <c r="C2315" s="180" t="s">
        <v>32</v>
      </c>
      <c r="D2315" s="180" t="s">
        <v>177</v>
      </c>
      <c r="E2315" s="180">
        <v>60</v>
      </c>
      <c r="F2315" s="180">
        <v>80144</v>
      </c>
      <c r="G2315" s="180">
        <v>10359</v>
      </c>
      <c r="H2315" s="180">
        <v>23593</v>
      </c>
      <c r="I2315" s="180">
        <v>17404265.100000001</v>
      </c>
      <c r="J2315" s="180">
        <v>4459939.01</v>
      </c>
      <c r="K2315" s="180">
        <v>4291128.79</v>
      </c>
      <c r="L2315" s="180">
        <v>28204641.510000002</v>
      </c>
    </row>
    <row r="2316" spans="1:12">
      <c r="A2316" s="180">
        <v>2009</v>
      </c>
      <c r="B2316" s="180" t="s">
        <v>175</v>
      </c>
      <c r="C2316" s="180" t="s">
        <v>32</v>
      </c>
      <c r="D2316" s="180" t="s">
        <v>177</v>
      </c>
      <c r="E2316" s="180">
        <v>65</v>
      </c>
      <c r="F2316" s="180">
        <v>55471</v>
      </c>
      <c r="G2316" s="180">
        <v>9197</v>
      </c>
      <c r="H2316" s="180">
        <v>23490</v>
      </c>
      <c r="I2316" s="180">
        <v>17571295.5</v>
      </c>
      <c r="J2316" s="180">
        <v>4310114.96</v>
      </c>
      <c r="K2316" s="180">
        <v>4599180.8600000003</v>
      </c>
      <c r="L2316" s="180">
        <v>28137663.219999999</v>
      </c>
    </row>
    <row r="2317" spans="1:12">
      <c r="A2317" s="180">
        <v>2009</v>
      </c>
      <c r="B2317" s="180" t="s">
        <v>175</v>
      </c>
      <c r="C2317" s="180" t="s">
        <v>32</v>
      </c>
      <c r="D2317" s="180" t="s">
        <v>177</v>
      </c>
      <c r="E2317" s="180">
        <v>70</v>
      </c>
      <c r="F2317" s="180">
        <v>42416</v>
      </c>
      <c r="G2317" s="180">
        <v>8558</v>
      </c>
      <c r="H2317" s="180">
        <v>25726</v>
      </c>
      <c r="I2317" s="180">
        <v>18342170.780000001</v>
      </c>
      <c r="J2317" s="180">
        <v>4254194.96</v>
      </c>
      <c r="K2317" s="180">
        <v>5104239.9800000004</v>
      </c>
      <c r="L2317" s="180">
        <v>29202001.920000002</v>
      </c>
    </row>
    <row r="2318" spans="1:12">
      <c r="A2318" s="180">
        <v>2009</v>
      </c>
      <c r="B2318" s="180" t="s">
        <v>175</v>
      </c>
      <c r="C2318" s="180" t="s">
        <v>32</v>
      </c>
      <c r="D2318" s="180" t="s">
        <v>177</v>
      </c>
      <c r="E2318" s="180">
        <v>75</v>
      </c>
      <c r="F2318" s="180">
        <v>35098</v>
      </c>
      <c r="G2318" s="180">
        <v>8527</v>
      </c>
      <c r="H2318" s="180">
        <v>32985</v>
      </c>
      <c r="I2318" s="180">
        <v>21784511.379999999</v>
      </c>
      <c r="J2318" s="180">
        <v>4440674.2300000004</v>
      </c>
      <c r="K2318" s="180">
        <v>4763415.58</v>
      </c>
      <c r="L2318" s="180">
        <v>32452808.149999999</v>
      </c>
    </row>
    <row r="2319" spans="1:12">
      <c r="A2319" s="180">
        <v>2009</v>
      </c>
      <c r="B2319" s="180" t="s">
        <v>175</v>
      </c>
      <c r="C2319" s="180" t="s">
        <v>32</v>
      </c>
      <c r="D2319" s="180" t="s">
        <v>177</v>
      </c>
      <c r="E2319" s="180">
        <v>80</v>
      </c>
      <c r="F2319" s="180">
        <v>28435</v>
      </c>
      <c r="G2319" s="180">
        <v>6933</v>
      </c>
      <c r="H2319" s="180">
        <v>32667</v>
      </c>
      <c r="I2319" s="180">
        <v>19604839.550000001</v>
      </c>
      <c r="J2319" s="180">
        <v>3561621.82</v>
      </c>
      <c r="K2319" s="180">
        <v>3602056.58</v>
      </c>
      <c r="L2319" s="180">
        <v>27856644.02</v>
      </c>
    </row>
    <row r="2320" spans="1:12">
      <c r="A2320" s="180">
        <v>2009</v>
      </c>
      <c r="B2320" s="180" t="s">
        <v>175</v>
      </c>
      <c r="C2320" s="180" t="s">
        <v>32</v>
      </c>
      <c r="D2320" s="180" t="s">
        <v>177</v>
      </c>
      <c r="E2320" s="180">
        <v>85</v>
      </c>
      <c r="F2320" s="180">
        <v>16578</v>
      </c>
      <c r="G2320" s="180">
        <v>3716</v>
      </c>
      <c r="H2320" s="180">
        <v>25105</v>
      </c>
      <c r="I2320" s="180">
        <v>13095503.26</v>
      </c>
      <c r="J2320" s="180">
        <v>1963723.47</v>
      </c>
      <c r="K2320" s="180">
        <v>1498065.74</v>
      </c>
      <c r="L2320" s="180">
        <v>17134916.649999999</v>
      </c>
    </row>
    <row r="2321" spans="1:12">
      <c r="A2321" s="180">
        <v>2009</v>
      </c>
      <c r="B2321" s="180" t="s">
        <v>175</v>
      </c>
      <c r="C2321" s="180" t="s">
        <v>32</v>
      </c>
      <c r="D2321" s="180" t="s">
        <v>177</v>
      </c>
      <c r="E2321" s="180">
        <v>90</v>
      </c>
      <c r="F2321" s="180">
        <v>6661</v>
      </c>
      <c r="G2321" s="180">
        <v>1423</v>
      </c>
      <c r="H2321" s="180">
        <v>12297</v>
      </c>
      <c r="I2321" s="180">
        <v>5683908.3799999999</v>
      </c>
      <c r="J2321" s="180">
        <v>740822.55</v>
      </c>
      <c r="K2321" s="180">
        <v>329882.15000000002</v>
      </c>
      <c r="L2321" s="180">
        <v>7004299.1299999999</v>
      </c>
    </row>
    <row r="2322" spans="1:12">
      <c r="A2322" s="180">
        <v>2009</v>
      </c>
      <c r="B2322" s="180" t="s">
        <v>175</v>
      </c>
      <c r="C2322" s="180" t="s">
        <v>32</v>
      </c>
      <c r="D2322" s="180" t="s">
        <v>177</v>
      </c>
      <c r="E2322" s="180">
        <v>95</v>
      </c>
      <c r="F2322" s="180">
        <v>2075</v>
      </c>
      <c r="G2322" s="180">
        <v>365</v>
      </c>
      <c r="H2322" s="180">
        <v>3825</v>
      </c>
      <c r="I2322" s="180">
        <v>1566977.47</v>
      </c>
      <c r="J2322" s="180">
        <v>163819.75</v>
      </c>
      <c r="K2322" s="180">
        <v>95189.02</v>
      </c>
      <c r="L2322" s="180">
        <v>1881945.38</v>
      </c>
    </row>
    <row r="2323" spans="1:12">
      <c r="A2323" s="180">
        <v>2009</v>
      </c>
      <c r="B2323" s="180" t="s">
        <v>175</v>
      </c>
      <c r="C2323" s="180" t="s">
        <v>33</v>
      </c>
      <c r="D2323" s="180" t="s">
        <v>176</v>
      </c>
      <c r="E2323" s="180">
        <v>0</v>
      </c>
      <c r="F2323" s="180">
        <v>57325</v>
      </c>
      <c r="G2323" s="180">
        <v>2097</v>
      </c>
      <c r="H2323" s="180">
        <v>6296</v>
      </c>
      <c r="I2323" s="180">
        <v>5106308.7300000004</v>
      </c>
      <c r="J2323" s="180">
        <v>637218.81999999995</v>
      </c>
      <c r="K2323" s="180">
        <v>98443.59</v>
      </c>
      <c r="L2323" s="180">
        <v>6242895.96</v>
      </c>
    </row>
    <row r="2324" spans="1:12">
      <c r="A2324" s="180">
        <v>2009</v>
      </c>
      <c r="B2324" s="180" t="s">
        <v>175</v>
      </c>
      <c r="C2324" s="180" t="s">
        <v>33</v>
      </c>
      <c r="D2324" s="180" t="s">
        <v>176</v>
      </c>
      <c r="E2324" s="180">
        <v>5</v>
      </c>
      <c r="F2324" s="180">
        <v>59110</v>
      </c>
      <c r="G2324" s="180">
        <v>988</v>
      </c>
      <c r="H2324" s="180">
        <v>1287</v>
      </c>
      <c r="I2324" s="180">
        <v>1046746.85</v>
      </c>
      <c r="J2324" s="180">
        <v>285565.71000000002</v>
      </c>
      <c r="K2324" s="180">
        <v>102493.18</v>
      </c>
      <c r="L2324" s="180">
        <v>1643135.21</v>
      </c>
    </row>
    <row r="2325" spans="1:12">
      <c r="A2325" s="180">
        <v>2009</v>
      </c>
      <c r="B2325" s="180" t="s">
        <v>175</v>
      </c>
      <c r="C2325" s="180" t="s">
        <v>33</v>
      </c>
      <c r="D2325" s="180" t="s">
        <v>176</v>
      </c>
      <c r="E2325" s="180">
        <v>10</v>
      </c>
      <c r="F2325" s="180">
        <v>61374</v>
      </c>
      <c r="G2325" s="180">
        <v>810</v>
      </c>
      <c r="H2325" s="180">
        <v>1251</v>
      </c>
      <c r="I2325" s="180">
        <v>1051828.1399999999</v>
      </c>
      <c r="J2325" s="180">
        <v>271749.40000000002</v>
      </c>
      <c r="K2325" s="180">
        <v>114466.04</v>
      </c>
      <c r="L2325" s="180">
        <v>1633963.59</v>
      </c>
    </row>
    <row r="2326" spans="1:12">
      <c r="A2326" s="180">
        <v>2009</v>
      </c>
      <c r="B2326" s="180" t="s">
        <v>175</v>
      </c>
      <c r="C2326" s="180" t="s">
        <v>33</v>
      </c>
      <c r="D2326" s="180" t="s">
        <v>176</v>
      </c>
      <c r="E2326" s="180">
        <v>15</v>
      </c>
      <c r="F2326" s="180">
        <v>64312</v>
      </c>
      <c r="G2326" s="180">
        <v>1599</v>
      </c>
      <c r="H2326" s="180">
        <v>2467</v>
      </c>
      <c r="I2326" s="180">
        <v>2238319.48</v>
      </c>
      <c r="J2326" s="180">
        <v>484306.1</v>
      </c>
      <c r="K2326" s="180">
        <v>436053.63</v>
      </c>
      <c r="L2326" s="180">
        <v>3694003.49</v>
      </c>
    </row>
    <row r="2327" spans="1:12">
      <c r="A2327" s="180">
        <v>2009</v>
      </c>
      <c r="B2327" s="180" t="s">
        <v>175</v>
      </c>
      <c r="C2327" s="180" t="s">
        <v>33</v>
      </c>
      <c r="D2327" s="180" t="s">
        <v>176</v>
      </c>
      <c r="E2327" s="180">
        <v>20</v>
      </c>
      <c r="F2327" s="180">
        <v>45094</v>
      </c>
      <c r="G2327" s="180">
        <v>1378</v>
      </c>
      <c r="H2327" s="180">
        <v>2526</v>
      </c>
      <c r="I2327" s="180">
        <v>2098162.52</v>
      </c>
      <c r="J2327" s="180">
        <v>462586.42</v>
      </c>
      <c r="K2327" s="180">
        <v>353070.84</v>
      </c>
      <c r="L2327" s="180">
        <v>3475272.98</v>
      </c>
    </row>
    <row r="2328" spans="1:12">
      <c r="A2328" s="180">
        <v>2009</v>
      </c>
      <c r="B2328" s="180" t="s">
        <v>175</v>
      </c>
      <c r="C2328" s="180" t="s">
        <v>33</v>
      </c>
      <c r="D2328" s="180" t="s">
        <v>176</v>
      </c>
      <c r="E2328" s="180">
        <v>25</v>
      </c>
      <c r="F2328" s="180">
        <v>41476</v>
      </c>
      <c r="G2328" s="180">
        <v>1179</v>
      </c>
      <c r="H2328" s="180">
        <v>2286</v>
      </c>
      <c r="I2328" s="180">
        <v>1633320.7</v>
      </c>
      <c r="J2328" s="180">
        <v>398624.87</v>
      </c>
      <c r="K2328" s="180">
        <v>303247.33</v>
      </c>
      <c r="L2328" s="180">
        <v>2944874.96</v>
      </c>
    </row>
    <row r="2329" spans="1:12">
      <c r="A2329" s="180">
        <v>2009</v>
      </c>
      <c r="B2329" s="180" t="s">
        <v>175</v>
      </c>
      <c r="C2329" s="180" t="s">
        <v>33</v>
      </c>
      <c r="D2329" s="180" t="s">
        <v>176</v>
      </c>
      <c r="E2329" s="180">
        <v>30</v>
      </c>
      <c r="F2329" s="180">
        <v>54965</v>
      </c>
      <c r="G2329" s="180">
        <v>1476</v>
      </c>
      <c r="H2329" s="180">
        <v>2525</v>
      </c>
      <c r="I2329" s="180">
        <v>1890785.43</v>
      </c>
      <c r="J2329" s="180">
        <v>527975.77</v>
      </c>
      <c r="K2329" s="180">
        <v>417969.65</v>
      </c>
      <c r="L2329" s="180">
        <v>3500269.08</v>
      </c>
    </row>
    <row r="2330" spans="1:12">
      <c r="A2330" s="180">
        <v>2009</v>
      </c>
      <c r="B2330" s="180" t="s">
        <v>175</v>
      </c>
      <c r="C2330" s="180" t="s">
        <v>33</v>
      </c>
      <c r="D2330" s="180" t="s">
        <v>176</v>
      </c>
      <c r="E2330" s="180">
        <v>35</v>
      </c>
      <c r="F2330" s="180">
        <v>65425</v>
      </c>
      <c r="G2330" s="180">
        <v>2228</v>
      </c>
      <c r="H2330" s="180">
        <v>3728</v>
      </c>
      <c r="I2330" s="180">
        <v>3007783.82</v>
      </c>
      <c r="J2330" s="180">
        <v>825400.96</v>
      </c>
      <c r="K2330" s="180">
        <v>573788.18999999994</v>
      </c>
      <c r="L2330" s="180">
        <v>5349015.3099999996</v>
      </c>
    </row>
    <row r="2331" spans="1:12">
      <c r="A2331" s="180">
        <v>2009</v>
      </c>
      <c r="B2331" s="180" t="s">
        <v>175</v>
      </c>
      <c r="C2331" s="180" t="s">
        <v>33</v>
      </c>
      <c r="D2331" s="180" t="s">
        <v>176</v>
      </c>
      <c r="E2331" s="180">
        <v>40</v>
      </c>
      <c r="F2331" s="180">
        <v>64293</v>
      </c>
      <c r="G2331" s="180">
        <v>2728</v>
      </c>
      <c r="H2331" s="180">
        <v>5177</v>
      </c>
      <c r="I2331" s="180">
        <v>4052118.81</v>
      </c>
      <c r="J2331" s="180">
        <v>1080728.3799999999</v>
      </c>
      <c r="K2331" s="180">
        <v>875179.15</v>
      </c>
      <c r="L2331" s="180">
        <v>7122500.6799999997</v>
      </c>
    </row>
    <row r="2332" spans="1:12">
      <c r="A2332" s="180">
        <v>2009</v>
      </c>
      <c r="B2332" s="180" t="s">
        <v>175</v>
      </c>
      <c r="C2332" s="180" t="s">
        <v>33</v>
      </c>
      <c r="D2332" s="180" t="s">
        <v>176</v>
      </c>
      <c r="E2332" s="180">
        <v>45</v>
      </c>
      <c r="F2332" s="180">
        <v>71407</v>
      </c>
      <c r="G2332" s="180">
        <v>3969</v>
      </c>
      <c r="H2332" s="180">
        <v>7070</v>
      </c>
      <c r="I2332" s="180">
        <v>5764495.29</v>
      </c>
      <c r="J2332" s="180">
        <v>1598384.63</v>
      </c>
      <c r="K2332" s="180">
        <v>957024.61</v>
      </c>
      <c r="L2332" s="180">
        <v>9851808.9000000004</v>
      </c>
    </row>
    <row r="2333" spans="1:12">
      <c r="A2333" s="180">
        <v>2009</v>
      </c>
      <c r="B2333" s="180" t="s">
        <v>175</v>
      </c>
      <c r="C2333" s="180" t="s">
        <v>33</v>
      </c>
      <c r="D2333" s="180" t="s">
        <v>176</v>
      </c>
      <c r="E2333" s="180">
        <v>50</v>
      </c>
      <c r="F2333" s="180">
        <v>69731</v>
      </c>
      <c r="G2333" s="180">
        <v>5056</v>
      </c>
      <c r="H2333" s="180">
        <v>9431</v>
      </c>
      <c r="I2333" s="180">
        <v>7759576.3499999996</v>
      </c>
      <c r="J2333" s="180">
        <v>2093981.65</v>
      </c>
      <c r="K2333" s="180">
        <v>1681868.46</v>
      </c>
      <c r="L2333" s="180">
        <v>13310401.1</v>
      </c>
    </row>
    <row r="2334" spans="1:12">
      <c r="A2334" s="180">
        <v>2009</v>
      </c>
      <c r="B2334" s="180" t="s">
        <v>175</v>
      </c>
      <c r="C2334" s="180" t="s">
        <v>33</v>
      </c>
      <c r="D2334" s="180" t="s">
        <v>176</v>
      </c>
      <c r="E2334" s="180">
        <v>55</v>
      </c>
      <c r="F2334" s="180">
        <v>68450</v>
      </c>
      <c r="G2334" s="180">
        <v>7045</v>
      </c>
      <c r="H2334" s="180">
        <v>13508</v>
      </c>
      <c r="I2334" s="180">
        <v>11893913.48</v>
      </c>
      <c r="J2334" s="180">
        <v>3123880.75</v>
      </c>
      <c r="K2334" s="180">
        <v>3043136.89</v>
      </c>
      <c r="L2334" s="180">
        <v>20789616.93</v>
      </c>
    </row>
    <row r="2335" spans="1:12">
      <c r="A2335" s="180">
        <v>2009</v>
      </c>
      <c r="B2335" s="180" t="s">
        <v>175</v>
      </c>
      <c r="C2335" s="180" t="s">
        <v>33</v>
      </c>
      <c r="D2335" s="180" t="s">
        <v>176</v>
      </c>
      <c r="E2335" s="180">
        <v>60</v>
      </c>
      <c r="F2335" s="180">
        <v>62665</v>
      </c>
      <c r="G2335" s="180">
        <v>8352</v>
      </c>
      <c r="H2335" s="180">
        <v>16885</v>
      </c>
      <c r="I2335" s="180">
        <v>15968074.1</v>
      </c>
      <c r="J2335" s="180">
        <v>3856526.47</v>
      </c>
      <c r="K2335" s="180">
        <v>4817760.71</v>
      </c>
      <c r="L2335" s="180">
        <v>27756296.780000001</v>
      </c>
    </row>
    <row r="2336" spans="1:12">
      <c r="A2336" s="180">
        <v>2009</v>
      </c>
      <c r="B2336" s="180" t="s">
        <v>175</v>
      </c>
      <c r="C2336" s="180" t="s">
        <v>33</v>
      </c>
      <c r="D2336" s="180" t="s">
        <v>176</v>
      </c>
      <c r="E2336" s="180">
        <v>65</v>
      </c>
      <c r="F2336" s="180">
        <v>43880</v>
      </c>
      <c r="G2336" s="180">
        <v>7591</v>
      </c>
      <c r="H2336" s="180">
        <v>18749</v>
      </c>
      <c r="I2336" s="180">
        <v>16348526.65</v>
      </c>
      <c r="J2336" s="180">
        <v>4159235.61</v>
      </c>
      <c r="K2336" s="180">
        <v>4545262.41</v>
      </c>
      <c r="L2336" s="180">
        <v>28005390.43</v>
      </c>
    </row>
    <row r="2337" spans="1:12">
      <c r="A2337" s="180">
        <v>2009</v>
      </c>
      <c r="B2337" s="180" t="s">
        <v>175</v>
      </c>
      <c r="C2337" s="180" t="s">
        <v>33</v>
      </c>
      <c r="D2337" s="180" t="s">
        <v>176</v>
      </c>
      <c r="E2337" s="180">
        <v>70</v>
      </c>
      <c r="F2337" s="180">
        <v>30608</v>
      </c>
      <c r="G2337" s="180">
        <v>7559</v>
      </c>
      <c r="H2337" s="180">
        <v>17829</v>
      </c>
      <c r="I2337" s="180">
        <v>15134308.539999999</v>
      </c>
      <c r="J2337" s="180">
        <v>3905888.17</v>
      </c>
      <c r="K2337" s="180">
        <v>4465812.88</v>
      </c>
      <c r="L2337" s="180">
        <v>25927251.100000001</v>
      </c>
    </row>
    <row r="2338" spans="1:12">
      <c r="A2338" s="180">
        <v>2009</v>
      </c>
      <c r="B2338" s="180" t="s">
        <v>175</v>
      </c>
      <c r="C2338" s="180" t="s">
        <v>33</v>
      </c>
      <c r="D2338" s="180" t="s">
        <v>176</v>
      </c>
      <c r="E2338" s="180">
        <v>75</v>
      </c>
      <c r="F2338" s="180">
        <v>21676</v>
      </c>
      <c r="G2338" s="180">
        <v>6656</v>
      </c>
      <c r="H2338" s="180">
        <v>18575</v>
      </c>
      <c r="I2338" s="180">
        <v>14585679.58</v>
      </c>
      <c r="J2338" s="180">
        <v>3327200.39</v>
      </c>
      <c r="K2338" s="180">
        <v>4187555.03</v>
      </c>
      <c r="L2338" s="180">
        <v>23897068.52</v>
      </c>
    </row>
    <row r="2339" spans="1:12">
      <c r="A2339" s="180">
        <v>2009</v>
      </c>
      <c r="B2339" s="180" t="s">
        <v>175</v>
      </c>
      <c r="C2339" s="180" t="s">
        <v>33</v>
      </c>
      <c r="D2339" s="180" t="s">
        <v>176</v>
      </c>
      <c r="E2339" s="180">
        <v>80</v>
      </c>
      <c r="F2339" s="180">
        <v>13904</v>
      </c>
      <c r="G2339" s="180">
        <v>4675</v>
      </c>
      <c r="H2339" s="180">
        <v>15140</v>
      </c>
      <c r="I2339" s="180">
        <v>10973171.75</v>
      </c>
      <c r="J2339" s="180">
        <v>2280107.42</v>
      </c>
      <c r="K2339" s="180">
        <v>1977391.21</v>
      </c>
      <c r="L2339" s="180">
        <v>16525646.199999999</v>
      </c>
    </row>
    <row r="2340" spans="1:12">
      <c r="A2340" s="180">
        <v>2009</v>
      </c>
      <c r="B2340" s="180" t="s">
        <v>175</v>
      </c>
      <c r="C2340" s="180" t="s">
        <v>33</v>
      </c>
      <c r="D2340" s="180" t="s">
        <v>176</v>
      </c>
      <c r="E2340" s="180">
        <v>85</v>
      </c>
      <c r="F2340" s="180">
        <v>4241</v>
      </c>
      <c r="G2340" s="180">
        <v>1253</v>
      </c>
      <c r="H2340" s="180">
        <v>5633</v>
      </c>
      <c r="I2340" s="180">
        <v>3568698.31</v>
      </c>
      <c r="J2340" s="180">
        <v>569513.68000000005</v>
      </c>
      <c r="K2340" s="180">
        <v>685740.12</v>
      </c>
      <c r="L2340" s="180">
        <v>5141733.2699999996</v>
      </c>
    </row>
    <row r="2341" spans="1:12">
      <c r="A2341" s="180">
        <v>2009</v>
      </c>
      <c r="B2341" s="180" t="s">
        <v>175</v>
      </c>
      <c r="C2341" s="180" t="s">
        <v>33</v>
      </c>
      <c r="D2341" s="180" t="s">
        <v>176</v>
      </c>
      <c r="E2341" s="180">
        <v>90</v>
      </c>
      <c r="F2341" s="180">
        <v>1307</v>
      </c>
      <c r="G2341" s="180">
        <v>316</v>
      </c>
      <c r="H2341" s="180">
        <v>2176</v>
      </c>
      <c r="I2341" s="180">
        <v>1106101.0900000001</v>
      </c>
      <c r="J2341" s="180">
        <v>147820.48000000001</v>
      </c>
      <c r="K2341" s="180">
        <v>134975.76999999999</v>
      </c>
      <c r="L2341" s="180">
        <v>1514148.83</v>
      </c>
    </row>
    <row r="2342" spans="1:12">
      <c r="A2342" s="180">
        <v>2009</v>
      </c>
      <c r="B2342" s="180" t="s">
        <v>175</v>
      </c>
      <c r="C2342" s="180" t="s">
        <v>33</v>
      </c>
      <c r="D2342" s="180" t="s">
        <v>176</v>
      </c>
      <c r="E2342" s="180">
        <v>95</v>
      </c>
      <c r="F2342" s="180">
        <v>326</v>
      </c>
      <c r="G2342" s="180">
        <v>86</v>
      </c>
      <c r="H2342" s="180">
        <v>724</v>
      </c>
      <c r="I2342" s="180">
        <v>391457.27</v>
      </c>
      <c r="J2342" s="180">
        <v>43627.59</v>
      </c>
      <c r="K2342" s="180">
        <v>2001</v>
      </c>
      <c r="L2342" s="180">
        <v>486225.57</v>
      </c>
    </row>
    <row r="2343" spans="1:12">
      <c r="A2343" s="180">
        <v>2009</v>
      </c>
      <c r="B2343" s="180" t="s">
        <v>175</v>
      </c>
      <c r="C2343" s="180" t="s">
        <v>33</v>
      </c>
      <c r="D2343" s="180" t="s">
        <v>177</v>
      </c>
      <c r="E2343" s="180">
        <v>0</v>
      </c>
      <c r="F2343" s="180">
        <v>53607</v>
      </c>
      <c r="G2343" s="180">
        <v>1333</v>
      </c>
      <c r="H2343" s="180">
        <v>5005</v>
      </c>
      <c r="I2343" s="180">
        <v>4081847.84</v>
      </c>
      <c r="J2343" s="180">
        <v>404016.49</v>
      </c>
      <c r="K2343" s="180">
        <v>41449.800000000003</v>
      </c>
      <c r="L2343" s="180">
        <v>4823008.57</v>
      </c>
    </row>
    <row r="2344" spans="1:12">
      <c r="A2344" s="180">
        <v>2009</v>
      </c>
      <c r="B2344" s="180" t="s">
        <v>175</v>
      </c>
      <c r="C2344" s="180" t="s">
        <v>33</v>
      </c>
      <c r="D2344" s="180" t="s">
        <v>177</v>
      </c>
      <c r="E2344" s="180">
        <v>5</v>
      </c>
      <c r="F2344" s="180">
        <v>55744</v>
      </c>
      <c r="G2344" s="180">
        <v>744</v>
      </c>
      <c r="H2344" s="180">
        <v>913</v>
      </c>
      <c r="I2344" s="180">
        <v>779124.31</v>
      </c>
      <c r="J2344" s="180">
        <v>199749.84</v>
      </c>
      <c r="K2344" s="180">
        <v>47003.8</v>
      </c>
      <c r="L2344" s="180">
        <v>1230097.5</v>
      </c>
    </row>
    <row r="2345" spans="1:12">
      <c r="A2345" s="180">
        <v>2009</v>
      </c>
      <c r="B2345" s="180" t="s">
        <v>175</v>
      </c>
      <c r="C2345" s="180" t="s">
        <v>33</v>
      </c>
      <c r="D2345" s="180" t="s">
        <v>177</v>
      </c>
      <c r="E2345" s="180">
        <v>10</v>
      </c>
      <c r="F2345" s="180">
        <v>58501</v>
      </c>
      <c r="G2345" s="180">
        <v>753</v>
      </c>
      <c r="H2345" s="180">
        <v>1345</v>
      </c>
      <c r="I2345" s="180">
        <v>981002.63</v>
      </c>
      <c r="J2345" s="180">
        <v>226291.28</v>
      </c>
      <c r="K2345" s="180">
        <v>187897.98</v>
      </c>
      <c r="L2345" s="180">
        <v>1583127.69</v>
      </c>
    </row>
    <row r="2346" spans="1:12">
      <c r="A2346" s="180">
        <v>2009</v>
      </c>
      <c r="B2346" s="180" t="s">
        <v>175</v>
      </c>
      <c r="C2346" s="180" t="s">
        <v>33</v>
      </c>
      <c r="D2346" s="180" t="s">
        <v>177</v>
      </c>
      <c r="E2346" s="180">
        <v>15</v>
      </c>
      <c r="F2346" s="180">
        <v>61526</v>
      </c>
      <c r="G2346" s="180">
        <v>1780</v>
      </c>
      <c r="H2346" s="180">
        <v>3232</v>
      </c>
      <c r="I2346" s="180">
        <v>2323957.9900000002</v>
      </c>
      <c r="J2346" s="180">
        <v>485738.45</v>
      </c>
      <c r="K2346" s="180">
        <v>215564.44</v>
      </c>
      <c r="L2346" s="180">
        <v>3552337.89</v>
      </c>
    </row>
    <row r="2347" spans="1:12">
      <c r="A2347" s="180">
        <v>2009</v>
      </c>
      <c r="B2347" s="180" t="s">
        <v>175</v>
      </c>
      <c r="C2347" s="180" t="s">
        <v>33</v>
      </c>
      <c r="D2347" s="180" t="s">
        <v>177</v>
      </c>
      <c r="E2347" s="180">
        <v>20</v>
      </c>
      <c r="F2347" s="180">
        <v>48434</v>
      </c>
      <c r="G2347" s="180">
        <v>2232</v>
      </c>
      <c r="H2347" s="180">
        <v>4718</v>
      </c>
      <c r="I2347" s="180">
        <v>3552537.73</v>
      </c>
      <c r="J2347" s="180">
        <v>875794.46</v>
      </c>
      <c r="K2347" s="180">
        <v>162223.25</v>
      </c>
      <c r="L2347" s="180">
        <v>5360523.26</v>
      </c>
    </row>
    <row r="2348" spans="1:12">
      <c r="A2348" s="180">
        <v>2009</v>
      </c>
      <c r="B2348" s="180" t="s">
        <v>175</v>
      </c>
      <c r="C2348" s="180" t="s">
        <v>33</v>
      </c>
      <c r="D2348" s="180" t="s">
        <v>177</v>
      </c>
      <c r="E2348" s="180">
        <v>25</v>
      </c>
      <c r="F2348" s="180">
        <v>50683</v>
      </c>
      <c r="G2348" s="180">
        <v>3665</v>
      </c>
      <c r="H2348" s="180">
        <v>9601</v>
      </c>
      <c r="I2348" s="180">
        <v>7870635.1500000004</v>
      </c>
      <c r="J2348" s="180">
        <v>2050750.95</v>
      </c>
      <c r="K2348" s="180">
        <v>330922.38</v>
      </c>
      <c r="L2348" s="180">
        <v>11874509.199999999</v>
      </c>
    </row>
    <row r="2349" spans="1:12">
      <c r="A2349" s="180">
        <v>2009</v>
      </c>
      <c r="B2349" s="180" t="s">
        <v>175</v>
      </c>
      <c r="C2349" s="180" t="s">
        <v>33</v>
      </c>
      <c r="D2349" s="180" t="s">
        <v>177</v>
      </c>
      <c r="E2349" s="180">
        <v>30</v>
      </c>
      <c r="F2349" s="180">
        <v>63324</v>
      </c>
      <c r="G2349" s="180">
        <v>6270</v>
      </c>
      <c r="H2349" s="180">
        <v>16871</v>
      </c>
      <c r="I2349" s="180">
        <v>13531646.140000001</v>
      </c>
      <c r="J2349" s="180">
        <v>3416048.94</v>
      </c>
      <c r="K2349" s="180">
        <v>583259.02</v>
      </c>
      <c r="L2349" s="180">
        <v>19983080.350000001</v>
      </c>
    </row>
    <row r="2350" spans="1:12">
      <c r="A2350" s="180">
        <v>2009</v>
      </c>
      <c r="B2350" s="180" t="s">
        <v>175</v>
      </c>
      <c r="C2350" s="180" t="s">
        <v>33</v>
      </c>
      <c r="D2350" s="180" t="s">
        <v>177</v>
      </c>
      <c r="E2350" s="180">
        <v>35</v>
      </c>
      <c r="F2350" s="180">
        <v>73815</v>
      </c>
      <c r="G2350" s="180">
        <v>6485</v>
      </c>
      <c r="H2350" s="180">
        <v>15103</v>
      </c>
      <c r="I2350" s="180">
        <v>12149176.9</v>
      </c>
      <c r="J2350" s="180">
        <v>3057549.97</v>
      </c>
      <c r="K2350" s="180">
        <v>764396.3</v>
      </c>
      <c r="L2350" s="180">
        <v>18758359.27</v>
      </c>
    </row>
    <row r="2351" spans="1:12">
      <c r="A2351" s="180">
        <v>2009</v>
      </c>
      <c r="B2351" s="180" t="s">
        <v>175</v>
      </c>
      <c r="C2351" s="180" t="s">
        <v>33</v>
      </c>
      <c r="D2351" s="180" t="s">
        <v>177</v>
      </c>
      <c r="E2351" s="180">
        <v>40</v>
      </c>
      <c r="F2351" s="180">
        <v>71120</v>
      </c>
      <c r="G2351" s="180">
        <v>5747</v>
      </c>
      <c r="H2351" s="180">
        <v>11082</v>
      </c>
      <c r="I2351" s="180">
        <v>8577411.7699999996</v>
      </c>
      <c r="J2351" s="180">
        <v>2066883.92</v>
      </c>
      <c r="K2351" s="180">
        <v>960197.8</v>
      </c>
      <c r="L2351" s="180">
        <v>13745649.83</v>
      </c>
    </row>
    <row r="2352" spans="1:12">
      <c r="A2352" s="180">
        <v>2009</v>
      </c>
      <c r="B2352" s="180" t="s">
        <v>175</v>
      </c>
      <c r="C2352" s="180" t="s">
        <v>33</v>
      </c>
      <c r="D2352" s="180" t="s">
        <v>177</v>
      </c>
      <c r="E2352" s="180">
        <v>45</v>
      </c>
      <c r="F2352" s="180">
        <v>77736</v>
      </c>
      <c r="G2352" s="180">
        <v>6239</v>
      </c>
      <c r="H2352" s="180">
        <v>12054</v>
      </c>
      <c r="I2352" s="180">
        <v>9327150.3000000007</v>
      </c>
      <c r="J2352" s="180">
        <v>2360770.7200000002</v>
      </c>
      <c r="K2352" s="180">
        <v>1465812.68</v>
      </c>
      <c r="L2352" s="180">
        <v>15392293.699999999</v>
      </c>
    </row>
    <row r="2353" spans="1:12">
      <c r="A2353" s="180">
        <v>2009</v>
      </c>
      <c r="B2353" s="180" t="s">
        <v>175</v>
      </c>
      <c r="C2353" s="180" t="s">
        <v>33</v>
      </c>
      <c r="D2353" s="180" t="s">
        <v>177</v>
      </c>
      <c r="E2353" s="180">
        <v>50</v>
      </c>
      <c r="F2353" s="180">
        <v>76080</v>
      </c>
      <c r="G2353" s="180">
        <v>7075</v>
      </c>
      <c r="H2353" s="180">
        <v>14182</v>
      </c>
      <c r="I2353" s="180">
        <v>11070495.380000001</v>
      </c>
      <c r="J2353" s="180">
        <v>2804964.49</v>
      </c>
      <c r="K2353" s="180">
        <v>1660594.58</v>
      </c>
      <c r="L2353" s="180">
        <v>18266780.199999999</v>
      </c>
    </row>
    <row r="2354" spans="1:12">
      <c r="A2354" s="180">
        <v>2009</v>
      </c>
      <c r="B2354" s="180" t="s">
        <v>175</v>
      </c>
      <c r="C2354" s="180" t="s">
        <v>33</v>
      </c>
      <c r="D2354" s="180" t="s">
        <v>177</v>
      </c>
      <c r="E2354" s="180">
        <v>55</v>
      </c>
      <c r="F2354" s="180">
        <v>73032</v>
      </c>
      <c r="G2354" s="180">
        <v>8319</v>
      </c>
      <c r="H2354" s="180">
        <v>17359</v>
      </c>
      <c r="I2354" s="180">
        <v>12940273.029999999</v>
      </c>
      <c r="J2354" s="180">
        <v>3229643.12</v>
      </c>
      <c r="K2354" s="180">
        <v>2489115.7799999998</v>
      </c>
      <c r="L2354" s="180">
        <v>21537073.059999999</v>
      </c>
    </row>
    <row r="2355" spans="1:12">
      <c r="A2355" s="180">
        <v>2009</v>
      </c>
      <c r="B2355" s="180" t="s">
        <v>175</v>
      </c>
      <c r="C2355" s="180" t="s">
        <v>33</v>
      </c>
      <c r="D2355" s="180" t="s">
        <v>177</v>
      </c>
      <c r="E2355" s="180">
        <v>60</v>
      </c>
      <c r="F2355" s="180">
        <v>64543</v>
      </c>
      <c r="G2355" s="180">
        <v>8775</v>
      </c>
      <c r="H2355" s="180">
        <v>17744</v>
      </c>
      <c r="I2355" s="180">
        <v>14455844.449999999</v>
      </c>
      <c r="J2355" s="180">
        <v>3689179.44</v>
      </c>
      <c r="K2355" s="180">
        <v>3888698.24</v>
      </c>
      <c r="L2355" s="180">
        <v>24820224.190000001</v>
      </c>
    </row>
    <row r="2356" spans="1:12">
      <c r="A2356" s="180">
        <v>2009</v>
      </c>
      <c r="B2356" s="180" t="s">
        <v>175</v>
      </c>
      <c r="C2356" s="180" t="s">
        <v>33</v>
      </c>
      <c r="D2356" s="180" t="s">
        <v>177</v>
      </c>
      <c r="E2356" s="180">
        <v>65</v>
      </c>
      <c r="F2356" s="180">
        <v>44799</v>
      </c>
      <c r="G2356" s="180">
        <v>7791</v>
      </c>
      <c r="H2356" s="180">
        <v>18149</v>
      </c>
      <c r="I2356" s="180">
        <v>14883961.289999999</v>
      </c>
      <c r="J2356" s="180">
        <v>3516904.55</v>
      </c>
      <c r="K2356" s="180">
        <v>3847433.05</v>
      </c>
      <c r="L2356" s="180">
        <v>24815826.300000001</v>
      </c>
    </row>
    <row r="2357" spans="1:12">
      <c r="A2357" s="180">
        <v>2009</v>
      </c>
      <c r="B2357" s="180" t="s">
        <v>175</v>
      </c>
      <c r="C2357" s="180" t="s">
        <v>33</v>
      </c>
      <c r="D2357" s="180" t="s">
        <v>177</v>
      </c>
      <c r="E2357" s="180">
        <v>70</v>
      </c>
      <c r="F2357" s="180">
        <v>32369</v>
      </c>
      <c r="G2357" s="180">
        <v>6766</v>
      </c>
      <c r="H2357" s="180">
        <v>18199</v>
      </c>
      <c r="I2357" s="180">
        <v>13764559.890000001</v>
      </c>
      <c r="J2357" s="180">
        <v>3288115.12</v>
      </c>
      <c r="K2357" s="180">
        <v>3811592.46</v>
      </c>
      <c r="L2357" s="180">
        <v>22950298.75</v>
      </c>
    </row>
    <row r="2358" spans="1:12">
      <c r="A2358" s="180">
        <v>2009</v>
      </c>
      <c r="B2358" s="180" t="s">
        <v>175</v>
      </c>
      <c r="C2358" s="180" t="s">
        <v>33</v>
      </c>
      <c r="D2358" s="180" t="s">
        <v>177</v>
      </c>
      <c r="E2358" s="180">
        <v>75</v>
      </c>
      <c r="F2358" s="180">
        <v>25026</v>
      </c>
      <c r="G2358" s="180">
        <v>6274</v>
      </c>
      <c r="H2358" s="180">
        <v>19843</v>
      </c>
      <c r="I2358" s="180">
        <v>14140152.25</v>
      </c>
      <c r="J2358" s="180">
        <v>3015429.33</v>
      </c>
      <c r="K2358" s="180">
        <v>3548796.05</v>
      </c>
      <c r="L2358" s="180">
        <v>22479738.079999998</v>
      </c>
    </row>
    <row r="2359" spans="1:12">
      <c r="A2359" s="180">
        <v>2009</v>
      </c>
      <c r="B2359" s="180" t="s">
        <v>175</v>
      </c>
      <c r="C2359" s="180" t="s">
        <v>33</v>
      </c>
      <c r="D2359" s="180" t="s">
        <v>177</v>
      </c>
      <c r="E2359" s="180">
        <v>80</v>
      </c>
      <c r="F2359" s="180">
        <v>18678</v>
      </c>
      <c r="G2359" s="180">
        <v>4389</v>
      </c>
      <c r="H2359" s="180">
        <v>18877</v>
      </c>
      <c r="I2359" s="180">
        <v>12339124.619999999</v>
      </c>
      <c r="J2359" s="180">
        <v>2326659.98</v>
      </c>
      <c r="K2359" s="180">
        <v>2443978.0499999998</v>
      </c>
      <c r="L2359" s="180">
        <v>18538194.390000001</v>
      </c>
    </row>
    <row r="2360" spans="1:12">
      <c r="A2360" s="180">
        <v>2009</v>
      </c>
      <c r="B2360" s="180" t="s">
        <v>175</v>
      </c>
      <c r="C2360" s="180" t="s">
        <v>33</v>
      </c>
      <c r="D2360" s="180" t="s">
        <v>177</v>
      </c>
      <c r="E2360" s="180">
        <v>85</v>
      </c>
      <c r="F2360" s="180">
        <v>10501</v>
      </c>
      <c r="G2360" s="180">
        <v>2344</v>
      </c>
      <c r="H2360" s="180">
        <v>12705</v>
      </c>
      <c r="I2360" s="180">
        <v>7514782.2199999997</v>
      </c>
      <c r="J2360" s="180">
        <v>1177541.1299999999</v>
      </c>
      <c r="K2360" s="180">
        <v>1031858.53</v>
      </c>
      <c r="L2360" s="180">
        <v>10571271.99</v>
      </c>
    </row>
    <row r="2361" spans="1:12">
      <c r="A2361" s="180">
        <v>2009</v>
      </c>
      <c r="B2361" s="180" t="s">
        <v>175</v>
      </c>
      <c r="C2361" s="180" t="s">
        <v>33</v>
      </c>
      <c r="D2361" s="180" t="s">
        <v>177</v>
      </c>
      <c r="E2361" s="180">
        <v>90</v>
      </c>
      <c r="F2361" s="180">
        <v>4369</v>
      </c>
      <c r="G2361" s="180">
        <v>835</v>
      </c>
      <c r="H2361" s="180">
        <v>5905</v>
      </c>
      <c r="I2361" s="180">
        <v>3188073.82</v>
      </c>
      <c r="J2361" s="180">
        <v>321671.98</v>
      </c>
      <c r="K2361" s="180">
        <v>251909.18</v>
      </c>
      <c r="L2361" s="180">
        <v>4083211.66</v>
      </c>
    </row>
    <row r="2362" spans="1:12">
      <c r="A2362" s="180">
        <v>2009</v>
      </c>
      <c r="B2362" s="180" t="s">
        <v>175</v>
      </c>
      <c r="C2362" s="180" t="s">
        <v>33</v>
      </c>
      <c r="D2362" s="180" t="s">
        <v>177</v>
      </c>
      <c r="E2362" s="180">
        <v>95</v>
      </c>
      <c r="F2362" s="180">
        <v>1270</v>
      </c>
      <c r="G2362" s="180">
        <v>187</v>
      </c>
      <c r="H2362" s="180">
        <v>1857</v>
      </c>
      <c r="I2362" s="180">
        <v>936809.69</v>
      </c>
      <c r="J2362" s="180">
        <v>86948.65</v>
      </c>
      <c r="K2362" s="180">
        <v>18552.240000000002</v>
      </c>
      <c r="L2362" s="180">
        <v>1111288.05</v>
      </c>
    </row>
    <row r="2363" spans="1:12">
      <c r="A2363" s="180">
        <v>2009</v>
      </c>
      <c r="B2363" s="180" t="s">
        <v>175</v>
      </c>
      <c r="C2363" s="180" t="s">
        <v>34</v>
      </c>
      <c r="D2363" s="180" t="s">
        <v>176</v>
      </c>
      <c r="E2363" s="180">
        <v>0</v>
      </c>
      <c r="F2363" s="180">
        <v>18431</v>
      </c>
      <c r="G2363" s="180">
        <v>702</v>
      </c>
      <c r="H2363" s="180">
        <v>2750</v>
      </c>
      <c r="I2363" s="180">
        <v>1115464.55</v>
      </c>
      <c r="J2363" s="180">
        <v>245706.66</v>
      </c>
      <c r="K2363" s="180">
        <v>17096</v>
      </c>
      <c r="L2363" s="180">
        <v>1449480.11</v>
      </c>
    </row>
    <row r="2364" spans="1:12">
      <c r="A2364" s="180">
        <v>2009</v>
      </c>
      <c r="B2364" s="180" t="s">
        <v>175</v>
      </c>
      <c r="C2364" s="180" t="s">
        <v>34</v>
      </c>
      <c r="D2364" s="180" t="s">
        <v>176</v>
      </c>
      <c r="E2364" s="180">
        <v>5</v>
      </c>
      <c r="F2364" s="180">
        <v>19000</v>
      </c>
      <c r="G2364" s="180">
        <v>333</v>
      </c>
      <c r="H2364" s="180">
        <v>395</v>
      </c>
      <c r="I2364" s="180">
        <v>265139.89</v>
      </c>
      <c r="J2364" s="180">
        <v>111730.39</v>
      </c>
      <c r="K2364" s="180">
        <v>42912.800000000003</v>
      </c>
      <c r="L2364" s="180">
        <v>453376.81</v>
      </c>
    </row>
    <row r="2365" spans="1:12">
      <c r="A2365" s="180">
        <v>2009</v>
      </c>
      <c r="B2365" s="180" t="s">
        <v>175</v>
      </c>
      <c r="C2365" s="180" t="s">
        <v>34</v>
      </c>
      <c r="D2365" s="180" t="s">
        <v>176</v>
      </c>
      <c r="E2365" s="180">
        <v>10</v>
      </c>
      <c r="F2365" s="180">
        <v>20884</v>
      </c>
      <c r="G2365" s="180">
        <v>244</v>
      </c>
      <c r="H2365" s="180">
        <v>369</v>
      </c>
      <c r="I2365" s="180">
        <v>241704.17</v>
      </c>
      <c r="J2365" s="180">
        <v>87938.31</v>
      </c>
      <c r="K2365" s="180">
        <v>33602.68</v>
      </c>
      <c r="L2365" s="180">
        <v>388885.01</v>
      </c>
    </row>
    <row r="2366" spans="1:12">
      <c r="A2366" s="180">
        <v>2009</v>
      </c>
      <c r="B2366" s="180" t="s">
        <v>175</v>
      </c>
      <c r="C2366" s="180" t="s">
        <v>34</v>
      </c>
      <c r="D2366" s="180" t="s">
        <v>176</v>
      </c>
      <c r="E2366" s="180">
        <v>15</v>
      </c>
      <c r="F2366" s="180">
        <v>22806</v>
      </c>
      <c r="G2366" s="180">
        <v>591</v>
      </c>
      <c r="H2366" s="180">
        <v>1009</v>
      </c>
      <c r="I2366" s="180">
        <v>772856.21</v>
      </c>
      <c r="J2366" s="180">
        <v>266871.69</v>
      </c>
      <c r="K2366" s="180">
        <v>114693.07</v>
      </c>
      <c r="L2366" s="180">
        <v>1217002.97</v>
      </c>
    </row>
    <row r="2367" spans="1:12">
      <c r="A2367" s="180">
        <v>2009</v>
      </c>
      <c r="B2367" s="180" t="s">
        <v>175</v>
      </c>
      <c r="C2367" s="180" t="s">
        <v>34</v>
      </c>
      <c r="D2367" s="180" t="s">
        <v>176</v>
      </c>
      <c r="E2367" s="180">
        <v>20</v>
      </c>
      <c r="F2367" s="180">
        <v>20570</v>
      </c>
      <c r="G2367" s="180">
        <v>710</v>
      </c>
      <c r="H2367" s="180">
        <v>1243</v>
      </c>
      <c r="I2367" s="180">
        <v>949765.52</v>
      </c>
      <c r="J2367" s="180">
        <v>298724.92</v>
      </c>
      <c r="K2367" s="180">
        <v>213558.27</v>
      </c>
      <c r="L2367" s="180">
        <v>1552304.17</v>
      </c>
    </row>
    <row r="2368" spans="1:12">
      <c r="A2368" s="180">
        <v>2009</v>
      </c>
      <c r="B2368" s="180" t="s">
        <v>175</v>
      </c>
      <c r="C2368" s="180" t="s">
        <v>34</v>
      </c>
      <c r="D2368" s="180" t="s">
        <v>176</v>
      </c>
      <c r="E2368" s="180">
        <v>25</v>
      </c>
      <c r="F2368" s="180">
        <v>15539</v>
      </c>
      <c r="G2368" s="180">
        <v>473</v>
      </c>
      <c r="H2368" s="180">
        <v>1257</v>
      </c>
      <c r="I2368" s="180">
        <v>793773.6</v>
      </c>
      <c r="J2368" s="180">
        <v>237484.05</v>
      </c>
      <c r="K2368" s="180">
        <v>176251.4</v>
      </c>
      <c r="L2368" s="180">
        <v>1305843.9099999999</v>
      </c>
    </row>
    <row r="2369" spans="1:12">
      <c r="A2369" s="180">
        <v>2009</v>
      </c>
      <c r="B2369" s="180" t="s">
        <v>175</v>
      </c>
      <c r="C2369" s="180" t="s">
        <v>34</v>
      </c>
      <c r="D2369" s="180" t="s">
        <v>176</v>
      </c>
      <c r="E2369" s="180">
        <v>30</v>
      </c>
      <c r="F2369" s="180">
        <v>19041</v>
      </c>
      <c r="G2369" s="180">
        <v>642</v>
      </c>
      <c r="H2369" s="180">
        <v>1066</v>
      </c>
      <c r="I2369" s="180">
        <v>783145.59</v>
      </c>
      <c r="J2369" s="180">
        <v>277007.75</v>
      </c>
      <c r="K2369" s="180">
        <v>197412.54</v>
      </c>
      <c r="L2369" s="180">
        <v>1403536.6</v>
      </c>
    </row>
    <row r="2370" spans="1:12">
      <c r="A2370" s="180">
        <v>2009</v>
      </c>
      <c r="B2370" s="180" t="s">
        <v>175</v>
      </c>
      <c r="C2370" s="180" t="s">
        <v>34</v>
      </c>
      <c r="D2370" s="180" t="s">
        <v>176</v>
      </c>
      <c r="E2370" s="180">
        <v>35</v>
      </c>
      <c r="F2370" s="180">
        <v>22045</v>
      </c>
      <c r="G2370" s="180">
        <v>918</v>
      </c>
      <c r="H2370" s="180">
        <v>1758</v>
      </c>
      <c r="I2370" s="180">
        <v>1024562.28</v>
      </c>
      <c r="J2370" s="180">
        <v>376097.62</v>
      </c>
      <c r="K2370" s="180">
        <v>166277.49</v>
      </c>
      <c r="L2370" s="180">
        <v>1725646.39</v>
      </c>
    </row>
    <row r="2371" spans="1:12">
      <c r="A2371" s="180">
        <v>2009</v>
      </c>
      <c r="B2371" s="180" t="s">
        <v>175</v>
      </c>
      <c r="C2371" s="180" t="s">
        <v>34</v>
      </c>
      <c r="D2371" s="180" t="s">
        <v>176</v>
      </c>
      <c r="E2371" s="180">
        <v>40</v>
      </c>
      <c r="F2371" s="180">
        <v>23120</v>
      </c>
      <c r="G2371" s="180">
        <v>1065</v>
      </c>
      <c r="H2371" s="180">
        <v>2075</v>
      </c>
      <c r="I2371" s="180">
        <v>1443896.2</v>
      </c>
      <c r="J2371" s="180">
        <v>476598.09</v>
      </c>
      <c r="K2371" s="180">
        <v>214233.05</v>
      </c>
      <c r="L2371" s="180">
        <v>2302141.7999999998</v>
      </c>
    </row>
    <row r="2372" spans="1:12">
      <c r="A2372" s="180">
        <v>2009</v>
      </c>
      <c r="B2372" s="180" t="s">
        <v>175</v>
      </c>
      <c r="C2372" s="180" t="s">
        <v>34</v>
      </c>
      <c r="D2372" s="180" t="s">
        <v>176</v>
      </c>
      <c r="E2372" s="180">
        <v>45</v>
      </c>
      <c r="F2372" s="180">
        <v>27378</v>
      </c>
      <c r="G2372" s="180">
        <v>1390</v>
      </c>
      <c r="H2372" s="180">
        <v>2761</v>
      </c>
      <c r="I2372" s="180">
        <v>1804938.39</v>
      </c>
      <c r="J2372" s="180">
        <v>613879.68000000005</v>
      </c>
      <c r="K2372" s="180">
        <v>389159.39</v>
      </c>
      <c r="L2372" s="180">
        <v>2990610.23</v>
      </c>
    </row>
    <row r="2373" spans="1:12">
      <c r="A2373" s="180">
        <v>2009</v>
      </c>
      <c r="B2373" s="180" t="s">
        <v>175</v>
      </c>
      <c r="C2373" s="180" t="s">
        <v>34</v>
      </c>
      <c r="D2373" s="180" t="s">
        <v>176</v>
      </c>
      <c r="E2373" s="180">
        <v>50</v>
      </c>
      <c r="F2373" s="180">
        <v>29015</v>
      </c>
      <c r="G2373" s="180">
        <v>2239</v>
      </c>
      <c r="H2373" s="180">
        <v>3919</v>
      </c>
      <c r="I2373" s="180">
        <v>2795541.22</v>
      </c>
      <c r="J2373" s="180">
        <v>963323.58</v>
      </c>
      <c r="K2373" s="180">
        <v>720066.92</v>
      </c>
      <c r="L2373" s="180">
        <v>4756752.34</v>
      </c>
    </row>
    <row r="2374" spans="1:12">
      <c r="A2374" s="180">
        <v>2009</v>
      </c>
      <c r="B2374" s="180" t="s">
        <v>175</v>
      </c>
      <c r="C2374" s="180" t="s">
        <v>34</v>
      </c>
      <c r="D2374" s="180" t="s">
        <v>176</v>
      </c>
      <c r="E2374" s="180">
        <v>55</v>
      </c>
      <c r="F2374" s="180">
        <v>29083</v>
      </c>
      <c r="G2374" s="180">
        <v>2713</v>
      </c>
      <c r="H2374" s="180">
        <v>5695</v>
      </c>
      <c r="I2374" s="180">
        <v>4306297.1500000004</v>
      </c>
      <c r="J2374" s="180">
        <v>1389014.26</v>
      </c>
      <c r="K2374" s="180">
        <v>1155091.55</v>
      </c>
      <c r="L2374" s="180">
        <v>7182159.7400000002</v>
      </c>
    </row>
    <row r="2375" spans="1:12">
      <c r="A2375" s="180">
        <v>2009</v>
      </c>
      <c r="B2375" s="180" t="s">
        <v>175</v>
      </c>
      <c r="C2375" s="180" t="s">
        <v>34</v>
      </c>
      <c r="D2375" s="180" t="s">
        <v>176</v>
      </c>
      <c r="E2375" s="180">
        <v>60</v>
      </c>
      <c r="F2375" s="180">
        <v>27238</v>
      </c>
      <c r="G2375" s="180">
        <v>3226</v>
      </c>
      <c r="H2375" s="180">
        <v>7595</v>
      </c>
      <c r="I2375" s="180">
        <v>5802920.3700000001</v>
      </c>
      <c r="J2375" s="180">
        <v>1768214.71</v>
      </c>
      <c r="K2375" s="180">
        <v>1714764.6</v>
      </c>
      <c r="L2375" s="180">
        <v>9689820.5500000007</v>
      </c>
    </row>
    <row r="2376" spans="1:12">
      <c r="A2376" s="180">
        <v>2009</v>
      </c>
      <c r="B2376" s="180" t="s">
        <v>175</v>
      </c>
      <c r="C2376" s="180" t="s">
        <v>34</v>
      </c>
      <c r="D2376" s="180" t="s">
        <v>176</v>
      </c>
      <c r="E2376" s="180">
        <v>65</v>
      </c>
      <c r="F2376" s="180">
        <v>18972</v>
      </c>
      <c r="G2376" s="180">
        <v>3163</v>
      </c>
      <c r="H2376" s="180">
        <v>7511</v>
      </c>
      <c r="I2376" s="180">
        <v>5535016.1600000001</v>
      </c>
      <c r="J2376" s="180">
        <v>1597088.9</v>
      </c>
      <c r="K2376" s="180">
        <v>1640354.92</v>
      </c>
      <c r="L2376" s="180">
        <v>9070781.1500000004</v>
      </c>
    </row>
    <row r="2377" spans="1:12">
      <c r="A2377" s="180">
        <v>2009</v>
      </c>
      <c r="B2377" s="180" t="s">
        <v>175</v>
      </c>
      <c r="C2377" s="180" t="s">
        <v>34</v>
      </c>
      <c r="D2377" s="180" t="s">
        <v>176</v>
      </c>
      <c r="E2377" s="180">
        <v>70</v>
      </c>
      <c r="F2377" s="180">
        <v>13675</v>
      </c>
      <c r="G2377" s="180">
        <v>3085</v>
      </c>
      <c r="H2377" s="180">
        <v>8982</v>
      </c>
      <c r="I2377" s="180">
        <v>6053527.6900000004</v>
      </c>
      <c r="J2377" s="180">
        <v>1584683.54</v>
      </c>
      <c r="K2377" s="180">
        <v>1828704.34</v>
      </c>
      <c r="L2377" s="180">
        <v>9810891.3800000008</v>
      </c>
    </row>
    <row r="2378" spans="1:12">
      <c r="A2378" s="180">
        <v>2009</v>
      </c>
      <c r="B2378" s="180" t="s">
        <v>175</v>
      </c>
      <c r="C2378" s="180" t="s">
        <v>34</v>
      </c>
      <c r="D2378" s="180" t="s">
        <v>176</v>
      </c>
      <c r="E2378" s="180">
        <v>75</v>
      </c>
      <c r="F2378" s="180">
        <v>10419</v>
      </c>
      <c r="G2378" s="180">
        <v>3233</v>
      </c>
      <c r="H2378" s="180">
        <v>9217</v>
      </c>
      <c r="I2378" s="180">
        <v>5282319.3</v>
      </c>
      <c r="J2378" s="180">
        <v>1389584.4</v>
      </c>
      <c r="K2378" s="180">
        <v>1332108.6299999999</v>
      </c>
      <c r="L2378" s="180">
        <v>8208626.2599999998</v>
      </c>
    </row>
    <row r="2379" spans="1:12">
      <c r="A2379" s="180">
        <v>2009</v>
      </c>
      <c r="B2379" s="180" t="s">
        <v>175</v>
      </c>
      <c r="C2379" s="180" t="s">
        <v>34</v>
      </c>
      <c r="D2379" s="180" t="s">
        <v>176</v>
      </c>
      <c r="E2379" s="180">
        <v>80</v>
      </c>
      <c r="F2379" s="180">
        <v>7316</v>
      </c>
      <c r="G2379" s="180">
        <v>2353</v>
      </c>
      <c r="H2379" s="180">
        <v>8734</v>
      </c>
      <c r="I2379" s="180">
        <v>4940097.88</v>
      </c>
      <c r="J2379" s="180">
        <v>1082768.55</v>
      </c>
      <c r="K2379" s="180">
        <v>1523880.69</v>
      </c>
      <c r="L2379" s="180">
        <v>7810519.4900000002</v>
      </c>
    </row>
    <row r="2380" spans="1:12">
      <c r="A2380" s="180">
        <v>2009</v>
      </c>
      <c r="B2380" s="180" t="s">
        <v>175</v>
      </c>
      <c r="C2380" s="180" t="s">
        <v>34</v>
      </c>
      <c r="D2380" s="180" t="s">
        <v>176</v>
      </c>
      <c r="E2380" s="180">
        <v>85</v>
      </c>
      <c r="F2380" s="180">
        <v>2525</v>
      </c>
      <c r="G2380" s="180">
        <v>734</v>
      </c>
      <c r="H2380" s="180">
        <v>3513</v>
      </c>
      <c r="I2380" s="180">
        <v>1781454.01</v>
      </c>
      <c r="J2380" s="180">
        <v>349472.31</v>
      </c>
      <c r="K2380" s="180">
        <v>358003.04</v>
      </c>
      <c r="L2380" s="180">
        <v>2525230.37</v>
      </c>
    </row>
    <row r="2381" spans="1:12">
      <c r="A2381" s="180">
        <v>2009</v>
      </c>
      <c r="B2381" s="180" t="s">
        <v>175</v>
      </c>
      <c r="C2381" s="180" t="s">
        <v>34</v>
      </c>
      <c r="D2381" s="180" t="s">
        <v>176</v>
      </c>
      <c r="E2381" s="180">
        <v>90</v>
      </c>
      <c r="F2381" s="180">
        <v>772</v>
      </c>
      <c r="G2381" s="180">
        <v>188</v>
      </c>
      <c r="H2381" s="180">
        <v>1594</v>
      </c>
      <c r="I2381" s="180">
        <v>625389.74</v>
      </c>
      <c r="J2381" s="180">
        <v>92066.3</v>
      </c>
      <c r="K2381" s="180">
        <v>109683</v>
      </c>
      <c r="L2381" s="180">
        <v>872342.56</v>
      </c>
    </row>
    <row r="2382" spans="1:12">
      <c r="A2382" s="180">
        <v>2009</v>
      </c>
      <c r="B2382" s="180" t="s">
        <v>175</v>
      </c>
      <c r="C2382" s="180" t="s">
        <v>34</v>
      </c>
      <c r="D2382" s="180" t="s">
        <v>176</v>
      </c>
      <c r="E2382" s="180">
        <v>95</v>
      </c>
      <c r="F2382" s="180">
        <v>163</v>
      </c>
      <c r="G2382" s="180">
        <v>35</v>
      </c>
      <c r="H2382" s="180">
        <v>448</v>
      </c>
      <c r="I2382" s="180">
        <v>81411.5</v>
      </c>
      <c r="J2382" s="180">
        <v>11888.5</v>
      </c>
      <c r="K2382" s="180">
        <v>470</v>
      </c>
      <c r="L2382" s="180">
        <v>96948.7</v>
      </c>
    </row>
    <row r="2383" spans="1:12">
      <c r="A2383" s="180">
        <v>2009</v>
      </c>
      <c r="B2383" s="180" t="s">
        <v>175</v>
      </c>
      <c r="C2383" s="180" t="s">
        <v>34</v>
      </c>
      <c r="D2383" s="180" t="s">
        <v>177</v>
      </c>
      <c r="E2383" s="180">
        <v>0</v>
      </c>
      <c r="F2383" s="180">
        <v>17935</v>
      </c>
      <c r="G2383" s="180">
        <v>492</v>
      </c>
      <c r="H2383" s="180">
        <v>2389</v>
      </c>
      <c r="I2383" s="180">
        <v>959195.7</v>
      </c>
      <c r="J2383" s="180">
        <v>167010.29</v>
      </c>
      <c r="K2383" s="180">
        <v>37468.6</v>
      </c>
      <c r="L2383" s="180">
        <v>1203502.71</v>
      </c>
    </row>
    <row r="2384" spans="1:12">
      <c r="A2384" s="180">
        <v>2009</v>
      </c>
      <c r="B2384" s="180" t="s">
        <v>175</v>
      </c>
      <c r="C2384" s="180" t="s">
        <v>34</v>
      </c>
      <c r="D2384" s="180" t="s">
        <v>177</v>
      </c>
      <c r="E2384" s="180">
        <v>5</v>
      </c>
      <c r="F2384" s="180">
        <v>17834</v>
      </c>
      <c r="G2384" s="180">
        <v>230</v>
      </c>
      <c r="H2384" s="180">
        <v>264</v>
      </c>
      <c r="I2384" s="180">
        <v>168128.1</v>
      </c>
      <c r="J2384" s="180">
        <v>71386.45</v>
      </c>
      <c r="K2384" s="180">
        <v>12341.4</v>
      </c>
      <c r="L2384" s="180">
        <v>273569.48</v>
      </c>
    </row>
    <row r="2385" spans="1:12">
      <c r="A2385" s="180">
        <v>2009</v>
      </c>
      <c r="B2385" s="180" t="s">
        <v>175</v>
      </c>
      <c r="C2385" s="180" t="s">
        <v>34</v>
      </c>
      <c r="D2385" s="180" t="s">
        <v>177</v>
      </c>
      <c r="E2385" s="180">
        <v>10</v>
      </c>
      <c r="F2385" s="180">
        <v>19932</v>
      </c>
      <c r="G2385" s="180">
        <v>240</v>
      </c>
      <c r="H2385" s="180">
        <v>376</v>
      </c>
      <c r="I2385" s="180">
        <v>286013.03999999998</v>
      </c>
      <c r="J2385" s="180">
        <v>123401.77</v>
      </c>
      <c r="K2385" s="180">
        <v>142910.44</v>
      </c>
      <c r="L2385" s="180">
        <v>578775.9</v>
      </c>
    </row>
    <row r="2386" spans="1:12">
      <c r="A2386" s="180">
        <v>2009</v>
      </c>
      <c r="B2386" s="180" t="s">
        <v>175</v>
      </c>
      <c r="C2386" s="180" t="s">
        <v>34</v>
      </c>
      <c r="D2386" s="180" t="s">
        <v>177</v>
      </c>
      <c r="E2386" s="180">
        <v>15</v>
      </c>
      <c r="F2386" s="180">
        <v>21622</v>
      </c>
      <c r="G2386" s="180">
        <v>645</v>
      </c>
      <c r="H2386" s="180">
        <v>1032</v>
      </c>
      <c r="I2386" s="180">
        <v>739619.86</v>
      </c>
      <c r="J2386" s="180">
        <v>224343.39</v>
      </c>
      <c r="K2386" s="180">
        <v>73765.89</v>
      </c>
      <c r="L2386" s="180">
        <v>1111228.74</v>
      </c>
    </row>
    <row r="2387" spans="1:12">
      <c r="A2387" s="180">
        <v>2009</v>
      </c>
      <c r="B2387" s="180" t="s">
        <v>175</v>
      </c>
      <c r="C2387" s="180" t="s">
        <v>34</v>
      </c>
      <c r="D2387" s="180" t="s">
        <v>177</v>
      </c>
      <c r="E2387" s="180">
        <v>20</v>
      </c>
      <c r="F2387" s="180">
        <v>20556</v>
      </c>
      <c r="G2387" s="180">
        <v>915</v>
      </c>
      <c r="H2387" s="180">
        <v>1726</v>
      </c>
      <c r="I2387" s="180">
        <v>1243703.99</v>
      </c>
      <c r="J2387" s="180">
        <v>354886.85</v>
      </c>
      <c r="K2387" s="180">
        <v>109669.1</v>
      </c>
      <c r="L2387" s="180">
        <v>1844332.95</v>
      </c>
    </row>
    <row r="2388" spans="1:12">
      <c r="A2388" s="180">
        <v>2009</v>
      </c>
      <c r="B2388" s="180" t="s">
        <v>175</v>
      </c>
      <c r="C2388" s="180" t="s">
        <v>34</v>
      </c>
      <c r="D2388" s="180" t="s">
        <v>177</v>
      </c>
      <c r="E2388" s="180">
        <v>25</v>
      </c>
      <c r="F2388" s="180">
        <v>18234</v>
      </c>
      <c r="G2388" s="180">
        <v>1379</v>
      </c>
      <c r="H2388" s="180">
        <v>3582</v>
      </c>
      <c r="I2388" s="180">
        <v>2431358.2000000002</v>
      </c>
      <c r="J2388" s="180">
        <v>780239.47</v>
      </c>
      <c r="K2388" s="180">
        <v>130146.88</v>
      </c>
      <c r="L2388" s="180">
        <v>3607351.97</v>
      </c>
    </row>
    <row r="2389" spans="1:12">
      <c r="A2389" s="180">
        <v>2009</v>
      </c>
      <c r="B2389" s="180" t="s">
        <v>175</v>
      </c>
      <c r="C2389" s="180" t="s">
        <v>34</v>
      </c>
      <c r="D2389" s="180" t="s">
        <v>177</v>
      </c>
      <c r="E2389" s="180">
        <v>30</v>
      </c>
      <c r="F2389" s="180">
        <v>21109</v>
      </c>
      <c r="G2389" s="180">
        <v>1911</v>
      </c>
      <c r="H2389" s="180">
        <v>5492</v>
      </c>
      <c r="I2389" s="180">
        <v>3822192.24</v>
      </c>
      <c r="J2389" s="180">
        <v>1218976.8899999999</v>
      </c>
      <c r="K2389" s="180">
        <v>227543.4</v>
      </c>
      <c r="L2389" s="180">
        <v>5653042.1799999997</v>
      </c>
    </row>
    <row r="2390" spans="1:12">
      <c r="A2390" s="180">
        <v>2009</v>
      </c>
      <c r="B2390" s="180" t="s">
        <v>175</v>
      </c>
      <c r="C2390" s="180" t="s">
        <v>34</v>
      </c>
      <c r="D2390" s="180" t="s">
        <v>177</v>
      </c>
      <c r="E2390" s="180">
        <v>35</v>
      </c>
      <c r="F2390" s="180">
        <v>24534</v>
      </c>
      <c r="G2390" s="180">
        <v>2102</v>
      </c>
      <c r="H2390" s="180">
        <v>5084</v>
      </c>
      <c r="I2390" s="180">
        <v>3534108.48</v>
      </c>
      <c r="J2390" s="180">
        <v>1192078.1499999999</v>
      </c>
      <c r="K2390" s="180">
        <v>349570.44</v>
      </c>
      <c r="L2390" s="180">
        <v>5487588.4100000001</v>
      </c>
    </row>
    <row r="2391" spans="1:12">
      <c r="A2391" s="180">
        <v>2009</v>
      </c>
      <c r="B2391" s="180" t="s">
        <v>175</v>
      </c>
      <c r="C2391" s="180" t="s">
        <v>34</v>
      </c>
      <c r="D2391" s="180" t="s">
        <v>177</v>
      </c>
      <c r="E2391" s="180">
        <v>40</v>
      </c>
      <c r="F2391" s="180">
        <v>25694</v>
      </c>
      <c r="G2391" s="180">
        <v>1911</v>
      </c>
      <c r="H2391" s="180">
        <v>3717</v>
      </c>
      <c r="I2391" s="180">
        <v>2677216.8199999998</v>
      </c>
      <c r="J2391" s="180">
        <v>865700.61</v>
      </c>
      <c r="K2391" s="180">
        <v>364409.4</v>
      </c>
      <c r="L2391" s="180">
        <v>4196656.66</v>
      </c>
    </row>
    <row r="2392" spans="1:12">
      <c r="A2392" s="180">
        <v>2009</v>
      </c>
      <c r="B2392" s="180" t="s">
        <v>175</v>
      </c>
      <c r="C2392" s="180" t="s">
        <v>34</v>
      </c>
      <c r="D2392" s="180" t="s">
        <v>177</v>
      </c>
      <c r="E2392" s="180">
        <v>45</v>
      </c>
      <c r="F2392" s="180">
        <v>30169</v>
      </c>
      <c r="G2392" s="180">
        <v>2149</v>
      </c>
      <c r="H2392" s="180">
        <v>4604</v>
      </c>
      <c r="I2392" s="180">
        <v>3544707.42</v>
      </c>
      <c r="J2392" s="180">
        <v>1090890.3799999999</v>
      </c>
      <c r="K2392" s="180">
        <v>551224.93999999994</v>
      </c>
      <c r="L2392" s="180">
        <v>5467484.8200000003</v>
      </c>
    </row>
    <row r="2393" spans="1:12">
      <c r="A2393" s="180">
        <v>2009</v>
      </c>
      <c r="B2393" s="180" t="s">
        <v>175</v>
      </c>
      <c r="C2393" s="180" t="s">
        <v>34</v>
      </c>
      <c r="D2393" s="180" t="s">
        <v>177</v>
      </c>
      <c r="E2393" s="180">
        <v>50</v>
      </c>
      <c r="F2393" s="180">
        <v>31923</v>
      </c>
      <c r="G2393" s="180">
        <v>2768</v>
      </c>
      <c r="H2393" s="180">
        <v>6059</v>
      </c>
      <c r="I2393" s="180">
        <v>4365995.63</v>
      </c>
      <c r="J2393" s="180">
        <v>1353969.12</v>
      </c>
      <c r="K2393" s="180">
        <v>828235.51</v>
      </c>
      <c r="L2393" s="180">
        <v>6825348.8099999996</v>
      </c>
    </row>
    <row r="2394" spans="1:12">
      <c r="A2394" s="180">
        <v>2009</v>
      </c>
      <c r="B2394" s="180" t="s">
        <v>175</v>
      </c>
      <c r="C2394" s="180" t="s">
        <v>34</v>
      </c>
      <c r="D2394" s="180" t="s">
        <v>177</v>
      </c>
      <c r="E2394" s="180">
        <v>55</v>
      </c>
      <c r="F2394" s="180">
        <v>31956</v>
      </c>
      <c r="G2394" s="180">
        <v>3181</v>
      </c>
      <c r="H2394" s="180">
        <v>6675</v>
      </c>
      <c r="I2394" s="180">
        <v>5000577.12</v>
      </c>
      <c r="J2394" s="180">
        <v>1520548.98</v>
      </c>
      <c r="K2394" s="180">
        <v>1116887.69</v>
      </c>
      <c r="L2394" s="180">
        <v>8016324.29</v>
      </c>
    </row>
    <row r="2395" spans="1:12">
      <c r="A2395" s="180">
        <v>2009</v>
      </c>
      <c r="B2395" s="180" t="s">
        <v>175</v>
      </c>
      <c r="C2395" s="180" t="s">
        <v>34</v>
      </c>
      <c r="D2395" s="180" t="s">
        <v>177</v>
      </c>
      <c r="E2395" s="180">
        <v>60</v>
      </c>
      <c r="F2395" s="180">
        <v>28729</v>
      </c>
      <c r="G2395" s="180">
        <v>3489</v>
      </c>
      <c r="H2395" s="180">
        <v>7812</v>
      </c>
      <c r="I2395" s="180">
        <v>5712967.7000000002</v>
      </c>
      <c r="J2395" s="180">
        <v>1760558.06</v>
      </c>
      <c r="K2395" s="180">
        <v>1565815.07</v>
      </c>
      <c r="L2395" s="180">
        <v>9385941.6699999999</v>
      </c>
    </row>
    <row r="2396" spans="1:12">
      <c r="A2396" s="180">
        <v>2009</v>
      </c>
      <c r="B2396" s="180" t="s">
        <v>175</v>
      </c>
      <c r="C2396" s="180" t="s">
        <v>34</v>
      </c>
      <c r="D2396" s="180" t="s">
        <v>177</v>
      </c>
      <c r="E2396" s="180">
        <v>65</v>
      </c>
      <c r="F2396" s="180">
        <v>19333</v>
      </c>
      <c r="G2396" s="180">
        <v>3031</v>
      </c>
      <c r="H2396" s="180">
        <v>8417</v>
      </c>
      <c r="I2396" s="180">
        <v>5593993.5899999999</v>
      </c>
      <c r="J2396" s="180">
        <v>1556576.73</v>
      </c>
      <c r="K2396" s="180">
        <v>1741992.93</v>
      </c>
      <c r="L2396" s="180">
        <v>9165667.75</v>
      </c>
    </row>
    <row r="2397" spans="1:12">
      <c r="A2397" s="180">
        <v>2009</v>
      </c>
      <c r="B2397" s="180" t="s">
        <v>175</v>
      </c>
      <c r="C2397" s="180" t="s">
        <v>34</v>
      </c>
      <c r="D2397" s="180" t="s">
        <v>177</v>
      </c>
      <c r="E2397" s="180">
        <v>70</v>
      </c>
      <c r="F2397" s="180">
        <v>14734</v>
      </c>
      <c r="G2397" s="180">
        <v>3034</v>
      </c>
      <c r="H2397" s="180">
        <v>7715</v>
      </c>
      <c r="I2397" s="180">
        <v>5277528.47</v>
      </c>
      <c r="J2397" s="180">
        <v>1506111.15</v>
      </c>
      <c r="K2397" s="180">
        <v>1488959.39</v>
      </c>
      <c r="L2397" s="180">
        <v>8496895.8900000006</v>
      </c>
    </row>
    <row r="2398" spans="1:12">
      <c r="A2398" s="180">
        <v>2009</v>
      </c>
      <c r="B2398" s="180" t="s">
        <v>175</v>
      </c>
      <c r="C2398" s="180" t="s">
        <v>34</v>
      </c>
      <c r="D2398" s="180" t="s">
        <v>177</v>
      </c>
      <c r="E2398" s="180">
        <v>75</v>
      </c>
      <c r="F2398" s="180">
        <v>12171</v>
      </c>
      <c r="G2398" s="180">
        <v>2820</v>
      </c>
      <c r="H2398" s="180">
        <v>9352</v>
      </c>
      <c r="I2398" s="180">
        <v>5650190.75</v>
      </c>
      <c r="J2398" s="180">
        <v>1449962.98</v>
      </c>
      <c r="K2398" s="180">
        <v>1528249.02</v>
      </c>
      <c r="L2398" s="180">
        <v>8751400.6300000008</v>
      </c>
    </row>
    <row r="2399" spans="1:12">
      <c r="A2399" s="180">
        <v>2009</v>
      </c>
      <c r="B2399" s="180" t="s">
        <v>175</v>
      </c>
      <c r="C2399" s="180" t="s">
        <v>34</v>
      </c>
      <c r="D2399" s="180" t="s">
        <v>177</v>
      </c>
      <c r="E2399" s="180">
        <v>80</v>
      </c>
      <c r="F2399" s="180">
        <v>10474</v>
      </c>
      <c r="G2399" s="180">
        <v>2508</v>
      </c>
      <c r="H2399" s="180">
        <v>11798</v>
      </c>
      <c r="I2399" s="180">
        <v>6292276.7000000002</v>
      </c>
      <c r="J2399" s="180">
        <v>1257999.07</v>
      </c>
      <c r="K2399" s="180">
        <v>1372945.76</v>
      </c>
      <c r="L2399" s="180">
        <v>9225966.5299999993</v>
      </c>
    </row>
    <row r="2400" spans="1:12">
      <c r="A2400" s="180">
        <v>2009</v>
      </c>
      <c r="B2400" s="180" t="s">
        <v>175</v>
      </c>
      <c r="C2400" s="180" t="s">
        <v>34</v>
      </c>
      <c r="D2400" s="180" t="s">
        <v>177</v>
      </c>
      <c r="E2400" s="180">
        <v>85</v>
      </c>
      <c r="F2400" s="180">
        <v>6246</v>
      </c>
      <c r="G2400" s="180">
        <v>1366</v>
      </c>
      <c r="H2400" s="180">
        <v>8931</v>
      </c>
      <c r="I2400" s="180">
        <v>4197032.6500000004</v>
      </c>
      <c r="J2400" s="180">
        <v>731210.7</v>
      </c>
      <c r="K2400" s="180">
        <v>639186.38</v>
      </c>
      <c r="L2400" s="180">
        <v>5818299.4299999997</v>
      </c>
    </row>
    <row r="2401" spans="1:12">
      <c r="A2401" s="180">
        <v>2009</v>
      </c>
      <c r="B2401" s="180" t="s">
        <v>175</v>
      </c>
      <c r="C2401" s="180" t="s">
        <v>34</v>
      </c>
      <c r="D2401" s="180" t="s">
        <v>177</v>
      </c>
      <c r="E2401" s="180">
        <v>90</v>
      </c>
      <c r="F2401" s="180">
        <v>2446</v>
      </c>
      <c r="G2401" s="180">
        <v>437</v>
      </c>
      <c r="H2401" s="180">
        <v>4011</v>
      </c>
      <c r="I2401" s="180">
        <v>1542055.7</v>
      </c>
      <c r="J2401" s="180">
        <v>245386</v>
      </c>
      <c r="K2401" s="180">
        <v>132203</v>
      </c>
      <c r="L2401" s="180">
        <v>2508636.06</v>
      </c>
    </row>
    <row r="2402" spans="1:12">
      <c r="A2402" s="180">
        <v>2009</v>
      </c>
      <c r="B2402" s="180" t="s">
        <v>175</v>
      </c>
      <c r="C2402" s="180" t="s">
        <v>34</v>
      </c>
      <c r="D2402" s="180" t="s">
        <v>177</v>
      </c>
      <c r="E2402" s="180">
        <v>95</v>
      </c>
      <c r="F2402" s="180">
        <v>761</v>
      </c>
      <c r="G2402" s="180">
        <v>151</v>
      </c>
      <c r="H2402" s="180">
        <v>2131</v>
      </c>
      <c r="I2402" s="180">
        <v>573115.1</v>
      </c>
      <c r="J2402" s="180">
        <v>65300.41</v>
      </c>
      <c r="K2402" s="180">
        <v>18110.12</v>
      </c>
      <c r="L2402" s="180">
        <v>1032002.65</v>
      </c>
    </row>
    <row r="2403" spans="1:12">
      <c r="A2403" s="180">
        <v>2009</v>
      </c>
      <c r="B2403" s="180" t="s">
        <v>175</v>
      </c>
      <c r="C2403" s="180" t="s">
        <v>35</v>
      </c>
      <c r="D2403" s="180" t="s">
        <v>176</v>
      </c>
      <c r="E2403" s="180">
        <v>0</v>
      </c>
      <c r="F2403" s="180">
        <v>34771</v>
      </c>
      <c r="G2403" s="180">
        <v>1388</v>
      </c>
      <c r="H2403" s="180">
        <v>3773</v>
      </c>
      <c r="I2403" s="180">
        <v>2023380.6</v>
      </c>
      <c r="J2403" s="180">
        <v>324218.73</v>
      </c>
      <c r="K2403" s="180">
        <v>12389.2</v>
      </c>
      <c r="L2403" s="180">
        <v>2520079.79</v>
      </c>
    </row>
    <row r="2404" spans="1:12">
      <c r="A2404" s="180">
        <v>2009</v>
      </c>
      <c r="B2404" s="180" t="s">
        <v>175</v>
      </c>
      <c r="C2404" s="180" t="s">
        <v>35</v>
      </c>
      <c r="D2404" s="180" t="s">
        <v>176</v>
      </c>
      <c r="E2404" s="180">
        <v>5</v>
      </c>
      <c r="F2404" s="180">
        <v>34353</v>
      </c>
      <c r="G2404" s="180">
        <v>586</v>
      </c>
      <c r="H2404" s="180">
        <v>693</v>
      </c>
      <c r="I2404" s="180">
        <v>565625.5</v>
      </c>
      <c r="J2404" s="180">
        <v>152320.45000000001</v>
      </c>
      <c r="K2404" s="180">
        <v>4683.6000000000004</v>
      </c>
      <c r="L2404" s="180">
        <v>804904.67</v>
      </c>
    </row>
    <row r="2405" spans="1:12">
      <c r="A2405" s="180">
        <v>2009</v>
      </c>
      <c r="B2405" s="180" t="s">
        <v>175</v>
      </c>
      <c r="C2405" s="180" t="s">
        <v>35</v>
      </c>
      <c r="D2405" s="180" t="s">
        <v>176</v>
      </c>
      <c r="E2405" s="180">
        <v>10</v>
      </c>
      <c r="F2405" s="180">
        <v>36939</v>
      </c>
      <c r="G2405" s="180">
        <v>448</v>
      </c>
      <c r="H2405" s="180">
        <v>649</v>
      </c>
      <c r="I2405" s="180">
        <v>512265.32</v>
      </c>
      <c r="J2405" s="180">
        <v>128963.41</v>
      </c>
      <c r="K2405" s="180">
        <v>22728</v>
      </c>
      <c r="L2405" s="180">
        <v>739715.31</v>
      </c>
    </row>
    <row r="2406" spans="1:12">
      <c r="A2406" s="180">
        <v>2009</v>
      </c>
      <c r="B2406" s="180" t="s">
        <v>175</v>
      </c>
      <c r="C2406" s="180" t="s">
        <v>35</v>
      </c>
      <c r="D2406" s="180" t="s">
        <v>176</v>
      </c>
      <c r="E2406" s="180">
        <v>15</v>
      </c>
      <c r="F2406" s="180">
        <v>38138</v>
      </c>
      <c r="G2406" s="180">
        <v>965</v>
      </c>
      <c r="H2406" s="180">
        <v>1583</v>
      </c>
      <c r="I2406" s="180">
        <v>1308255.6000000001</v>
      </c>
      <c r="J2406" s="180">
        <v>316150.71999999997</v>
      </c>
      <c r="K2406" s="180">
        <v>211476.28</v>
      </c>
      <c r="L2406" s="180">
        <v>2046973.4</v>
      </c>
    </row>
    <row r="2407" spans="1:12">
      <c r="A2407" s="180">
        <v>2009</v>
      </c>
      <c r="B2407" s="180" t="s">
        <v>175</v>
      </c>
      <c r="C2407" s="180" t="s">
        <v>35</v>
      </c>
      <c r="D2407" s="180" t="s">
        <v>176</v>
      </c>
      <c r="E2407" s="180">
        <v>20</v>
      </c>
      <c r="F2407" s="180">
        <v>30444</v>
      </c>
      <c r="G2407" s="180">
        <v>961</v>
      </c>
      <c r="H2407" s="180">
        <v>1526</v>
      </c>
      <c r="I2407" s="180">
        <v>1325856.2</v>
      </c>
      <c r="J2407" s="180">
        <v>313441.15000000002</v>
      </c>
      <c r="K2407" s="180">
        <v>257133.98</v>
      </c>
      <c r="L2407" s="180">
        <v>2126900.58</v>
      </c>
    </row>
    <row r="2408" spans="1:12">
      <c r="A2408" s="180">
        <v>2009</v>
      </c>
      <c r="B2408" s="180" t="s">
        <v>175</v>
      </c>
      <c r="C2408" s="180" t="s">
        <v>35</v>
      </c>
      <c r="D2408" s="180" t="s">
        <v>176</v>
      </c>
      <c r="E2408" s="180">
        <v>25</v>
      </c>
      <c r="F2408" s="180">
        <v>31227</v>
      </c>
      <c r="G2408" s="180">
        <v>872</v>
      </c>
      <c r="H2408" s="180">
        <v>1620</v>
      </c>
      <c r="I2408" s="180">
        <v>1288564.6499999999</v>
      </c>
      <c r="J2408" s="180">
        <v>298657.76</v>
      </c>
      <c r="K2408" s="180">
        <v>247462.54</v>
      </c>
      <c r="L2408" s="180">
        <v>2067680.9</v>
      </c>
    </row>
    <row r="2409" spans="1:12">
      <c r="A2409" s="180">
        <v>2009</v>
      </c>
      <c r="B2409" s="180" t="s">
        <v>175</v>
      </c>
      <c r="C2409" s="180" t="s">
        <v>35</v>
      </c>
      <c r="D2409" s="180" t="s">
        <v>176</v>
      </c>
      <c r="E2409" s="180">
        <v>30</v>
      </c>
      <c r="F2409" s="180">
        <v>36422</v>
      </c>
      <c r="G2409" s="180">
        <v>972</v>
      </c>
      <c r="H2409" s="180">
        <v>1692</v>
      </c>
      <c r="I2409" s="180">
        <v>1501692.8</v>
      </c>
      <c r="J2409" s="180">
        <v>375004.47</v>
      </c>
      <c r="K2409" s="180">
        <v>332166.81</v>
      </c>
      <c r="L2409" s="180">
        <v>2506145.3199999998</v>
      </c>
    </row>
    <row r="2410" spans="1:12">
      <c r="A2410" s="180">
        <v>2009</v>
      </c>
      <c r="B2410" s="180" t="s">
        <v>175</v>
      </c>
      <c r="C2410" s="180" t="s">
        <v>35</v>
      </c>
      <c r="D2410" s="180" t="s">
        <v>176</v>
      </c>
      <c r="E2410" s="180">
        <v>35</v>
      </c>
      <c r="F2410" s="180">
        <v>41495</v>
      </c>
      <c r="G2410" s="180">
        <v>1361</v>
      </c>
      <c r="H2410" s="180">
        <v>2344</v>
      </c>
      <c r="I2410" s="180">
        <v>1858624.25</v>
      </c>
      <c r="J2410" s="180">
        <v>485925.1</v>
      </c>
      <c r="K2410" s="180">
        <v>445151.49</v>
      </c>
      <c r="L2410" s="180">
        <v>3182026.1</v>
      </c>
    </row>
    <row r="2411" spans="1:12">
      <c r="A2411" s="180">
        <v>2009</v>
      </c>
      <c r="B2411" s="180" t="s">
        <v>175</v>
      </c>
      <c r="C2411" s="180" t="s">
        <v>35</v>
      </c>
      <c r="D2411" s="180" t="s">
        <v>176</v>
      </c>
      <c r="E2411" s="180">
        <v>40</v>
      </c>
      <c r="F2411" s="180">
        <v>41031</v>
      </c>
      <c r="G2411" s="180">
        <v>1531</v>
      </c>
      <c r="H2411" s="180">
        <v>2624</v>
      </c>
      <c r="I2411" s="180">
        <v>2449774.0499999998</v>
      </c>
      <c r="J2411" s="180">
        <v>647174.34</v>
      </c>
      <c r="K2411" s="180">
        <v>497398.74</v>
      </c>
      <c r="L2411" s="180">
        <v>3974226.64</v>
      </c>
    </row>
    <row r="2412" spans="1:12">
      <c r="A2412" s="180">
        <v>2009</v>
      </c>
      <c r="B2412" s="180" t="s">
        <v>175</v>
      </c>
      <c r="C2412" s="180" t="s">
        <v>35</v>
      </c>
      <c r="D2412" s="180" t="s">
        <v>176</v>
      </c>
      <c r="E2412" s="180">
        <v>45</v>
      </c>
      <c r="F2412" s="180">
        <v>44687</v>
      </c>
      <c r="G2412" s="180">
        <v>1913</v>
      </c>
      <c r="H2412" s="180">
        <v>3301</v>
      </c>
      <c r="I2412" s="180">
        <v>3034425.95</v>
      </c>
      <c r="J2412" s="180">
        <v>916803.18</v>
      </c>
      <c r="K2412" s="180">
        <v>716835.52</v>
      </c>
      <c r="L2412" s="180">
        <v>5182494.13</v>
      </c>
    </row>
    <row r="2413" spans="1:12">
      <c r="A2413" s="180">
        <v>2009</v>
      </c>
      <c r="B2413" s="180" t="s">
        <v>175</v>
      </c>
      <c r="C2413" s="180" t="s">
        <v>35</v>
      </c>
      <c r="D2413" s="180" t="s">
        <v>176</v>
      </c>
      <c r="E2413" s="180">
        <v>50</v>
      </c>
      <c r="F2413" s="180">
        <v>43451</v>
      </c>
      <c r="G2413" s="180">
        <v>2628</v>
      </c>
      <c r="H2413" s="180">
        <v>4845</v>
      </c>
      <c r="I2413" s="180">
        <v>4391784.95</v>
      </c>
      <c r="J2413" s="180">
        <v>1210859.33</v>
      </c>
      <c r="K2413" s="180">
        <v>1242575.67</v>
      </c>
      <c r="L2413" s="180">
        <v>7436944.6600000001</v>
      </c>
    </row>
    <row r="2414" spans="1:12">
      <c r="A2414" s="180">
        <v>2009</v>
      </c>
      <c r="B2414" s="180" t="s">
        <v>175</v>
      </c>
      <c r="C2414" s="180" t="s">
        <v>35</v>
      </c>
      <c r="D2414" s="180" t="s">
        <v>176</v>
      </c>
      <c r="E2414" s="180">
        <v>55</v>
      </c>
      <c r="F2414" s="180">
        <v>41108</v>
      </c>
      <c r="G2414" s="180">
        <v>3089</v>
      </c>
      <c r="H2414" s="180">
        <v>6584</v>
      </c>
      <c r="I2414" s="180">
        <v>6061024.5499999998</v>
      </c>
      <c r="J2414" s="180">
        <v>1603498.6</v>
      </c>
      <c r="K2414" s="180">
        <v>1663676.31</v>
      </c>
      <c r="L2414" s="180">
        <v>10149652.65</v>
      </c>
    </row>
    <row r="2415" spans="1:12">
      <c r="A2415" s="180">
        <v>2009</v>
      </c>
      <c r="B2415" s="180" t="s">
        <v>175</v>
      </c>
      <c r="C2415" s="180" t="s">
        <v>35</v>
      </c>
      <c r="D2415" s="180" t="s">
        <v>176</v>
      </c>
      <c r="E2415" s="180">
        <v>60</v>
      </c>
      <c r="F2415" s="180">
        <v>35414</v>
      </c>
      <c r="G2415" s="180">
        <v>3872</v>
      </c>
      <c r="H2415" s="180">
        <v>7970</v>
      </c>
      <c r="I2415" s="180">
        <v>7876877.3700000001</v>
      </c>
      <c r="J2415" s="180">
        <v>1990659.93</v>
      </c>
      <c r="K2415" s="180">
        <v>2491797.7799999998</v>
      </c>
      <c r="L2415" s="180">
        <v>13190372.49</v>
      </c>
    </row>
    <row r="2416" spans="1:12">
      <c r="A2416" s="180">
        <v>2009</v>
      </c>
      <c r="B2416" s="180" t="s">
        <v>175</v>
      </c>
      <c r="C2416" s="180" t="s">
        <v>35</v>
      </c>
      <c r="D2416" s="180" t="s">
        <v>176</v>
      </c>
      <c r="E2416" s="180">
        <v>65</v>
      </c>
      <c r="F2416" s="180">
        <v>24055</v>
      </c>
      <c r="G2416" s="180">
        <v>3256</v>
      </c>
      <c r="H2416" s="180">
        <v>8555</v>
      </c>
      <c r="I2416" s="180">
        <v>7746987.1699999999</v>
      </c>
      <c r="J2416" s="180">
        <v>1999350.28</v>
      </c>
      <c r="K2416" s="180">
        <v>2376597.9900000002</v>
      </c>
      <c r="L2416" s="180">
        <v>12863160.789999999</v>
      </c>
    </row>
    <row r="2417" spans="1:12">
      <c r="A2417" s="180">
        <v>2009</v>
      </c>
      <c r="B2417" s="180" t="s">
        <v>175</v>
      </c>
      <c r="C2417" s="180" t="s">
        <v>35</v>
      </c>
      <c r="D2417" s="180" t="s">
        <v>176</v>
      </c>
      <c r="E2417" s="180">
        <v>70</v>
      </c>
      <c r="F2417" s="180">
        <v>16578</v>
      </c>
      <c r="G2417" s="180">
        <v>3041</v>
      </c>
      <c r="H2417" s="180">
        <v>8165</v>
      </c>
      <c r="I2417" s="180">
        <v>7236389.9000000004</v>
      </c>
      <c r="J2417" s="180">
        <v>1820825.38</v>
      </c>
      <c r="K2417" s="180">
        <v>2573684.96</v>
      </c>
      <c r="L2417" s="180">
        <v>12151864.199999999</v>
      </c>
    </row>
    <row r="2418" spans="1:12">
      <c r="A2418" s="180">
        <v>2009</v>
      </c>
      <c r="B2418" s="180" t="s">
        <v>175</v>
      </c>
      <c r="C2418" s="180" t="s">
        <v>35</v>
      </c>
      <c r="D2418" s="180" t="s">
        <v>176</v>
      </c>
      <c r="E2418" s="180">
        <v>75</v>
      </c>
      <c r="F2418" s="180">
        <v>11555</v>
      </c>
      <c r="G2418" s="180">
        <v>2505</v>
      </c>
      <c r="H2418" s="180">
        <v>8131</v>
      </c>
      <c r="I2418" s="180">
        <v>6310233.3499999996</v>
      </c>
      <c r="J2418" s="180">
        <v>1478133.6</v>
      </c>
      <c r="K2418" s="180">
        <v>1866751.15</v>
      </c>
      <c r="L2418" s="180">
        <v>10073929.560000001</v>
      </c>
    </row>
    <row r="2419" spans="1:12">
      <c r="A2419" s="180">
        <v>2009</v>
      </c>
      <c r="B2419" s="180" t="s">
        <v>175</v>
      </c>
      <c r="C2419" s="180" t="s">
        <v>35</v>
      </c>
      <c r="D2419" s="180" t="s">
        <v>176</v>
      </c>
      <c r="E2419" s="180">
        <v>80</v>
      </c>
      <c r="F2419" s="180">
        <v>7285</v>
      </c>
      <c r="G2419" s="180">
        <v>1600</v>
      </c>
      <c r="H2419" s="180">
        <v>6094</v>
      </c>
      <c r="I2419" s="180">
        <v>4312591.43</v>
      </c>
      <c r="J2419" s="180">
        <v>969940.55</v>
      </c>
      <c r="K2419" s="180">
        <v>1051788.55</v>
      </c>
      <c r="L2419" s="180">
        <v>6565002.9900000002</v>
      </c>
    </row>
    <row r="2420" spans="1:12">
      <c r="A2420" s="180">
        <v>2009</v>
      </c>
      <c r="B2420" s="180" t="s">
        <v>175</v>
      </c>
      <c r="C2420" s="180" t="s">
        <v>35</v>
      </c>
      <c r="D2420" s="180" t="s">
        <v>176</v>
      </c>
      <c r="E2420" s="180">
        <v>85</v>
      </c>
      <c r="F2420" s="180">
        <v>2343</v>
      </c>
      <c r="G2420" s="180">
        <v>469</v>
      </c>
      <c r="H2420" s="180">
        <v>2639</v>
      </c>
      <c r="I2420" s="180">
        <v>1507913.03</v>
      </c>
      <c r="J2420" s="180">
        <v>252166.34</v>
      </c>
      <c r="K2420" s="180">
        <v>320731.65999999997</v>
      </c>
      <c r="L2420" s="180">
        <v>2132029.21</v>
      </c>
    </row>
    <row r="2421" spans="1:12">
      <c r="A2421" s="180">
        <v>2009</v>
      </c>
      <c r="B2421" s="180" t="s">
        <v>175</v>
      </c>
      <c r="C2421" s="180" t="s">
        <v>35</v>
      </c>
      <c r="D2421" s="180" t="s">
        <v>176</v>
      </c>
      <c r="E2421" s="180">
        <v>90</v>
      </c>
      <c r="F2421" s="180">
        <v>701</v>
      </c>
      <c r="G2421" s="180">
        <v>153</v>
      </c>
      <c r="H2421" s="180">
        <v>1387</v>
      </c>
      <c r="I2421" s="180">
        <v>659277.29</v>
      </c>
      <c r="J2421" s="180">
        <v>75080.960000000006</v>
      </c>
      <c r="K2421" s="180">
        <v>130921.9</v>
      </c>
      <c r="L2421" s="180">
        <v>889816.47</v>
      </c>
    </row>
    <row r="2422" spans="1:12">
      <c r="A2422" s="180">
        <v>2009</v>
      </c>
      <c r="B2422" s="180" t="s">
        <v>175</v>
      </c>
      <c r="C2422" s="180" t="s">
        <v>35</v>
      </c>
      <c r="D2422" s="180" t="s">
        <v>176</v>
      </c>
      <c r="E2422" s="180">
        <v>95</v>
      </c>
      <c r="F2422" s="180">
        <v>152</v>
      </c>
      <c r="G2422" s="180">
        <v>25</v>
      </c>
      <c r="H2422" s="180">
        <v>180</v>
      </c>
      <c r="I2422" s="180">
        <v>88149</v>
      </c>
      <c r="J2422" s="180">
        <v>10173.15</v>
      </c>
      <c r="K2422" s="180">
        <v>15641</v>
      </c>
      <c r="L2422" s="180">
        <v>114502.15</v>
      </c>
    </row>
    <row r="2423" spans="1:12">
      <c r="A2423" s="180">
        <v>2009</v>
      </c>
      <c r="B2423" s="180" t="s">
        <v>175</v>
      </c>
      <c r="C2423" s="180" t="s">
        <v>35</v>
      </c>
      <c r="D2423" s="180" t="s">
        <v>177</v>
      </c>
      <c r="E2423" s="180">
        <v>0</v>
      </c>
      <c r="F2423" s="180">
        <v>32817</v>
      </c>
      <c r="G2423" s="180">
        <v>867</v>
      </c>
      <c r="H2423" s="180">
        <v>2676</v>
      </c>
      <c r="I2423" s="180">
        <v>1452592.35</v>
      </c>
      <c r="J2423" s="180">
        <v>202987.56</v>
      </c>
      <c r="K2423" s="180">
        <v>29221</v>
      </c>
      <c r="L2423" s="180">
        <v>1811122.62</v>
      </c>
    </row>
    <row r="2424" spans="1:12">
      <c r="A2424" s="180">
        <v>2009</v>
      </c>
      <c r="B2424" s="180" t="s">
        <v>175</v>
      </c>
      <c r="C2424" s="180" t="s">
        <v>35</v>
      </c>
      <c r="D2424" s="180" t="s">
        <v>177</v>
      </c>
      <c r="E2424" s="180">
        <v>5</v>
      </c>
      <c r="F2424" s="180">
        <v>32524</v>
      </c>
      <c r="G2424" s="180">
        <v>408</v>
      </c>
      <c r="H2424" s="180">
        <v>489</v>
      </c>
      <c r="I2424" s="180">
        <v>389643.2</v>
      </c>
      <c r="J2424" s="180">
        <v>118227.53</v>
      </c>
      <c r="K2424" s="180">
        <v>43929</v>
      </c>
      <c r="L2424" s="180">
        <v>618953.64</v>
      </c>
    </row>
    <row r="2425" spans="1:12">
      <c r="A2425" s="180">
        <v>2009</v>
      </c>
      <c r="B2425" s="180" t="s">
        <v>175</v>
      </c>
      <c r="C2425" s="180" t="s">
        <v>35</v>
      </c>
      <c r="D2425" s="180" t="s">
        <v>177</v>
      </c>
      <c r="E2425" s="180">
        <v>10</v>
      </c>
      <c r="F2425" s="180">
        <v>34754</v>
      </c>
      <c r="G2425" s="180">
        <v>388</v>
      </c>
      <c r="H2425" s="180">
        <v>579</v>
      </c>
      <c r="I2425" s="180">
        <v>446367.1</v>
      </c>
      <c r="J2425" s="180">
        <v>98174.57</v>
      </c>
      <c r="K2425" s="180">
        <v>40709</v>
      </c>
      <c r="L2425" s="180">
        <v>634373.48</v>
      </c>
    </row>
    <row r="2426" spans="1:12">
      <c r="A2426" s="180">
        <v>2009</v>
      </c>
      <c r="B2426" s="180" t="s">
        <v>175</v>
      </c>
      <c r="C2426" s="180" t="s">
        <v>35</v>
      </c>
      <c r="D2426" s="180" t="s">
        <v>177</v>
      </c>
      <c r="E2426" s="180">
        <v>15</v>
      </c>
      <c r="F2426" s="180">
        <v>36333</v>
      </c>
      <c r="G2426" s="180">
        <v>1152</v>
      </c>
      <c r="H2426" s="180">
        <v>2101</v>
      </c>
      <c r="I2426" s="180">
        <v>1634819.1</v>
      </c>
      <c r="J2426" s="180">
        <v>311893.59999999998</v>
      </c>
      <c r="K2426" s="180">
        <v>280859.64</v>
      </c>
      <c r="L2426" s="180">
        <v>2464868.3199999998</v>
      </c>
    </row>
    <row r="2427" spans="1:12">
      <c r="A2427" s="180">
        <v>2009</v>
      </c>
      <c r="B2427" s="180" t="s">
        <v>175</v>
      </c>
      <c r="C2427" s="180" t="s">
        <v>35</v>
      </c>
      <c r="D2427" s="180" t="s">
        <v>177</v>
      </c>
      <c r="E2427" s="180">
        <v>20</v>
      </c>
      <c r="F2427" s="180">
        <v>32317</v>
      </c>
      <c r="G2427" s="180">
        <v>1576</v>
      </c>
      <c r="H2427" s="180">
        <v>3301</v>
      </c>
      <c r="I2427" s="180">
        <v>2587034.9900000002</v>
      </c>
      <c r="J2427" s="180">
        <v>574744.56999999995</v>
      </c>
      <c r="K2427" s="180">
        <v>165095</v>
      </c>
      <c r="L2427" s="180">
        <v>3706293.14</v>
      </c>
    </row>
    <row r="2428" spans="1:12">
      <c r="A2428" s="180">
        <v>2009</v>
      </c>
      <c r="B2428" s="180" t="s">
        <v>175</v>
      </c>
      <c r="C2428" s="180" t="s">
        <v>35</v>
      </c>
      <c r="D2428" s="180" t="s">
        <v>177</v>
      </c>
      <c r="E2428" s="180">
        <v>25</v>
      </c>
      <c r="F2428" s="180">
        <v>34567</v>
      </c>
      <c r="G2428" s="180">
        <v>2190</v>
      </c>
      <c r="H2428" s="180">
        <v>6271</v>
      </c>
      <c r="I2428" s="180">
        <v>5229884.4400000004</v>
      </c>
      <c r="J2428" s="180">
        <v>1447282.65</v>
      </c>
      <c r="K2428" s="180">
        <v>188450.04</v>
      </c>
      <c r="L2428" s="180">
        <v>7536663.25</v>
      </c>
    </row>
    <row r="2429" spans="1:12">
      <c r="A2429" s="180">
        <v>2009</v>
      </c>
      <c r="B2429" s="180" t="s">
        <v>175</v>
      </c>
      <c r="C2429" s="180" t="s">
        <v>35</v>
      </c>
      <c r="D2429" s="180" t="s">
        <v>177</v>
      </c>
      <c r="E2429" s="180">
        <v>30</v>
      </c>
      <c r="F2429" s="180">
        <v>38886</v>
      </c>
      <c r="G2429" s="180">
        <v>3394</v>
      </c>
      <c r="H2429" s="180">
        <v>10177</v>
      </c>
      <c r="I2429" s="180">
        <v>8887177.3200000003</v>
      </c>
      <c r="J2429" s="180">
        <v>2450892.44</v>
      </c>
      <c r="K2429" s="180">
        <v>480063.73</v>
      </c>
      <c r="L2429" s="180">
        <v>13034080.48</v>
      </c>
    </row>
    <row r="2430" spans="1:12">
      <c r="A2430" s="180">
        <v>2009</v>
      </c>
      <c r="B2430" s="180" t="s">
        <v>175</v>
      </c>
      <c r="C2430" s="180" t="s">
        <v>35</v>
      </c>
      <c r="D2430" s="180" t="s">
        <v>177</v>
      </c>
      <c r="E2430" s="180">
        <v>35</v>
      </c>
      <c r="F2430" s="180">
        <v>43958</v>
      </c>
      <c r="G2430" s="180">
        <v>3395</v>
      </c>
      <c r="H2430" s="180">
        <v>8779</v>
      </c>
      <c r="I2430" s="180">
        <v>7566730.8499999996</v>
      </c>
      <c r="J2430" s="180">
        <v>1971120.59</v>
      </c>
      <c r="K2430" s="180">
        <v>655250.6</v>
      </c>
      <c r="L2430" s="180">
        <v>11475147.58</v>
      </c>
    </row>
    <row r="2431" spans="1:12">
      <c r="A2431" s="180">
        <v>2009</v>
      </c>
      <c r="B2431" s="180" t="s">
        <v>175</v>
      </c>
      <c r="C2431" s="180" t="s">
        <v>35</v>
      </c>
      <c r="D2431" s="180" t="s">
        <v>177</v>
      </c>
      <c r="E2431" s="180">
        <v>40</v>
      </c>
      <c r="F2431" s="180">
        <v>43494</v>
      </c>
      <c r="G2431" s="180">
        <v>2990</v>
      </c>
      <c r="H2431" s="180">
        <v>6173</v>
      </c>
      <c r="I2431" s="180">
        <v>5403596.6399999997</v>
      </c>
      <c r="J2431" s="180">
        <v>1306380.6000000001</v>
      </c>
      <c r="K2431" s="180">
        <v>685983.24</v>
      </c>
      <c r="L2431" s="180">
        <v>8382459.29</v>
      </c>
    </row>
    <row r="2432" spans="1:12">
      <c r="A2432" s="180">
        <v>2009</v>
      </c>
      <c r="B2432" s="180" t="s">
        <v>175</v>
      </c>
      <c r="C2432" s="180" t="s">
        <v>35</v>
      </c>
      <c r="D2432" s="180" t="s">
        <v>177</v>
      </c>
      <c r="E2432" s="180">
        <v>45</v>
      </c>
      <c r="F2432" s="180">
        <v>46110</v>
      </c>
      <c r="G2432" s="180">
        <v>3103</v>
      </c>
      <c r="H2432" s="180">
        <v>6421</v>
      </c>
      <c r="I2432" s="180">
        <v>5583881.0999999996</v>
      </c>
      <c r="J2432" s="180">
        <v>1365374.87</v>
      </c>
      <c r="K2432" s="180">
        <v>910024.72</v>
      </c>
      <c r="L2432" s="180">
        <v>8946124.9600000009</v>
      </c>
    </row>
    <row r="2433" spans="1:12">
      <c r="A2433" s="180">
        <v>2009</v>
      </c>
      <c r="B2433" s="180" t="s">
        <v>175</v>
      </c>
      <c r="C2433" s="180" t="s">
        <v>35</v>
      </c>
      <c r="D2433" s="180" t="s">
        <v>177</v>
      </c>
      <c r="E2433" s="180">
        <v>50</v>
      </c>
      <c r="F2433" s="180">
        <v>45757</v>
      </c>
      <c r="G2433" s="180">
        <v>3599</v>
      </c>
      <c r="H2433" s="180">
        <v>7053</v>
      </c>
      <c r="I2433" s="180">
        <v>5903704.1699999999</v>
      </c>
      <c r="J2433" s="180">
        <v>1548286.67</v>
      </c>
      <c r="K2433" s="180">
        <v>1129915.79</v>
      </c>
      <c r="L2433" s="180">
        <v>9603253.5700000003</v>
      </c>
    </row>
    <row r="2434" spans="1:12">
      <c r="A2434" s="180">
        <v>2009</v>
      </c>
      <c r="B2434" s="180" t="s">
        <v>175</v>
      </c>
      <c r="C2434" s="180" t="s">
        <v>35</v>
      </c>
      <c r="D2434" s="180" t="s">
        <v>177</v>
      </c>
      <c r="E2434" s="180">
        <v>55</v>
      </c>
      <c r="F2434" s="180">
        <v>42057</v>
      </c>
      <c r="G2434" s="180">
        <v>3725</v>
      </c>
      <c r="H2434" s="180">
        <v>7816</v>
      </c>
      <c r="I2434" s="180">
        <v>6826164.6900000004</v>
      </c>
      <c r="J2434" s="180">
        <v>1734979.86</v>
      </c>
      <c r="K2434" s="180">
        <v>1656663.65</v>
      </c>
      <c r="L2434" s="180">
        <v>11149139.85</v>
      </c>
    </row>
    <row r="2435" spans="1:12">
      <c r="A2435" s="180">
        <v>2009</v>
      </c>
      <c r="B2435" s="180" t="s">
        <v>175</v>
      </c>
      <c r="C2435" s="180" t="s">
        <v>35</v>
      </c>
      <c r="D2435" s="180" t="s">
        <v>177</v>
      </c>
      <c r="E2435" s="180">
        <v>60</v>
      </c>
      <c r="F2435" s="180">
        <v>35060</v>
      </c>
      <c r="G2435" s="180">
        <v>3854</v>
      </c>
      <c r="H2435" s="180">
        <v>8659</v>
      </c>
      <c r="I2435" s="180">
        <v>7220215.8600000003</v>
      </c>
      <c r="J2435" s="180">
        <v>1866507.21</v>
      </c>
      <c r="K2435" s="180">
        <v>1978404.79</v>
      </c>
      <c r="L2435" s="180">
        <v>11936558.84</v>
      </c>
    </row>
    <row r="2436" spans="1:12">
      <c r="A2436" s="180">
        <v>2009</v>
      </c>
      <c r="B2436" s="180" t="s">
        <v>175</v>
      </c>
      <c r="C2436" s="180" t="s">
        <v>35</v>
      </c>
      <c r="D2436" s="180" t="s">
        <v>177</v>
      </c>
      <c r="E2436" s="180">
        <v>65</v>
      </c>
      <c r="F2436" s="180">
        <v>23505</v>
      </c>
      <c r="G2436" s="180">
        <v>3048</v>
      </c>
      <c r="H2436" s="180">
        <v>7741</v>
      </c>
      <c r="I2436" s="180">
        <v>6105108.4400000004</v>
      </c>
      <c r="J2436" s="180">
        <v>1612446.18</v>
      </c>
      <c r="K2436" s="180">
        <v>1766176.76</v>
      </c>
      <c r="L2436" s="180">
        <v>10073557.23</v>
      </c>
    </row>
    <row r="2437" spans="1:12">
      <c r="A2437" s="180">
        <v>2009</v>
      </c>
      <c r="B2437" s="180" t="s">
        <v>175</v>
      </c>
      <c r="C2437" s="180" t="s">
        <v>35</v>
      </c>
      <c r="D2437" s="180" t="s">
        <v>177</v>
      </c>
      <c r="E2437" s="180">
        <v>70</v>
      </c>
      <c r="F2437" s="180">
        <v>17421</v>
      </c>
      <c r="G2437" s="180">
        <v>2708</v>
      </c>
      <c r="H2437" s="180">
        <v>8149</v>
      </c>
      <c r="I2437" s="180">
        <v>6565845.3799999999</v>
      </c>
      <c r="J2437" s="180">
        <v>1581063.73</v>
      </c>
      <c r="K2437" s="180">
        <v>1914551.5</v>
      </c>
      <c r="L2437" s="180">
        <v>10491779.369999999</v>
      </c>
    </row>
    <row r="2438" spans="1:12">
      <c r="A2438" s="180">
        <v>2009</v>
      </c>
      <c r="B2438" s="180" t="s">
        <v>175</v>
      </c>
      <c r="C2438" s="180" t="s">
        <v>35</v>
      </c>
      <c r="D2438" s="180" t="s">
        <v>177</v>
      </c>
      <c r="E2438" s="180">
        <v>75</v>
      </c>
      <c r="F2438" s="180">
        <v>13084</v>
      </c>
      <c r="G2438" s="180">
        <v>2291</v>
      </c>
      <c r="H2438" s="180">
        <v>8760</v>
      </c>
      <c r="I2438" s="180">
        <v>6539880.5800000001</v>
      </c>
      <c r="J2438" s="180">
        <v>1446700.7</v>
      </c>
      <c r="K2438" s="180">
        <v>1922855.82</v>
      </c>
      <c r="L2438" s="180">
        <v>10352083.699999999</v>
      </c>
    </row>
    <row r="2439" spans="1:12">
      <c r="A2439" s="180">
        <v>2009</v>
      </c>
      <c r="B2439" s="180" t="s">
        <v>175</v>
      </c>
      <c r="C2439" s="180" t="s">
        <v>35</v>
      </c>
      <c r="D2439" s="180" t="s">
        <v>177</v>
      </c>
      <c r="E2439" s="180">
        <v>80</v>
      </c>
      <c r="F2439" s="180">
        <v>9378</v>
      </c>
      <c r="G2439" s="180">
        <v>1736</v>
      </c>
      <c r="H2439" s="180">
        <v>8842</v>
      </c>
      <c r="I2439" s="180">
        <v>5821911.7800000003</v>
      </c>
      <c r="J2439" s="180">
        <v>1059663.24</v>
      </c>
      <c r="K2439" s="180">
        <v>1298899.8999999999</v>
      </c>
      <c r="L2439" s="180">
        <v>8494754.1699999999</v>
      </c>
    </row>
    <row r="2440" spans="1:12">
      <c r="A2440" s="180">
        <v>2009</v>
      </c>
      <c r="B2440" s="180" t="s">
        <v>175</v>
      </c>
      <c r="C2440" s="180" t="s">
        <v>35</v>
      </c>
      <c r="D2440" s="180" t="s">
        <v>177</v>
      </c>
      <c r="E2440" s="180">
        <v>85</v>
      </c>
      <c r="F2440" s="180">
        <v>5292</v>
      </c>
      <c r="G2440" s="180">
        <v>839</v>
      </c>
      <c r="H2440" s="180">
        <v>6684</v>
      </c>
      <c r="I2440" s="180">
        <v>3297511.31</v>
      </c>
      <c r="J2440" s="180">
        <v>438119.35</v>
      </c>
      <c r="K2440" s="180">
        <v>454105.85</v>
      </c>
      <c r="L2440" s="180">
        <v>4345804.41</v>
      </c>
    </row>
    <row r="2441" spans="1:12">
      <c r="A2441" s="180">
        <v>2009</v>
      </c>
      <c r="B2441" s="180" t="s">
        <v>175</v>
      </c>
      <c r="C2441" s="180" t="s">
        <v>35</v>
      </c>
      <c r="D2441" s="180" t="s">
        <v>177</v>
      </c>
      <c r="E2441" s="180">
        <v>90</v>
      </c>
      <c r="F2441" s="180">
        <v>1961</v>
      </c>
      <c r="G2441" s="180">
        <v>307</v>
      </c>
      <c r="H2441" s="180">
        <v>3462</v>
      </c>
      <c r="I2441" s="180">
        <v>1337613.8999999999</v>
      </c>
      <c r="J2441" s="180">
        <v>136365.20000000001</v>
      </c>
      <c r="K2441" s="180">
        <v>65045.08</v>
      </c>
      <c r="L2441" s="180">
        <v>1641191.81</v>
      </c>
    </row>
    <row r="2442" spans="1:12">
      <c r="A2442" s="180">
        <v>2009</v>
      </c>
      <c r="B2442" s="180" t="s">
        <v>175</v>
      </c>
      <c r="C2442" s="180" t="s">
        <v>35</v>
      </c>
      <c r="D2442" s="180" t="s">
        <v>177</v>
      </c>
      <c r="E2442" s="180">
        <v>95</v>
      </c>
      <c r="F2442" s="180">
        <v>619</v>
      </c>
      <c r="G2442" s="180">
        <v>78</v>
      </c>
      <c r="H2442" s="180">
        <v>1476</v>
      </c>
      <c r="I2442" s="180">
        <v>409167</v>
      </c>
      <c r="J2442" s="180">
        <v>38350.550000000003</v>
      </c>
      <c r="K2442" s="180">
        <v>40128</v>
      </c>
      <c r="L2442" s="180">
        <v>526762.6</v>
      </c>
    </row>
    <row r="2443" spans="1:12">
      <c r="A2443" s="180">
        <v>2009</v>
      </c>
      <c r="B2443" s="180" t="s">
        <v>175</v>
      </c>
      <c r="C2443" s="180" t="s">
        <v>36</v>
      </c>
      <c r="D2443" s="180" t="s">
        <v>176</v>
      </c>
      <c r="E2443" s="180">
        <v>0</v>
      </c>
      <c r="F2443" s="180">
        <v>5164</v>
      </c>
      <c r="G2443" s="180">
        <v>161</v>
      </c>
      <c r="H2443" s="180">
        <v>696</v>
      </c>
      <c r="I2443" s="180">
        <v>326561.5</v>
      </c>
      <c r="J2443" s="180">
        <v>40703.5</v>
      </c>
      <c r="K2443" s="180">
        <v>594</v>
      </c>
      <c r="L2443" s="180">
        <v>402786.9</v>
      </c>
    </row>
    <row r="2444" spans="1:12">
      <c r="A2444" s="180">
        <v>2009</v>
      </c>
      <c r="B2444" s="180" t="s">
        <v>175</v>
      </c>
      <c r="C2444" s="180" t="s">
        <v>36</v>
      </c>
      <c r="D2444" s="180" t="s">
        <v>176</v>
      </c>
      <c r="E2444" s="180">
        <v>5</v>
      </c>
      <c r="F2444" s="180">
        <v>5731</v>
      </c>
      <c r="G2444" s="180">
        <v>77</v>
      </c>
      <c r="H2444" s="180">
        <v>82</v>
      </c>
      <c r="I2444" s="180">
        <v>62996.61</v>
      </c>
      <c r="J2444" s="180">
        <v>17653.580000000002</v>
      </c>
      <c r="K2444" s="180">
        <v>1351.8</v>
      </c>
      <c r="L2444" s="180">
        <v>99914.8</v>
      </c>
    </row>
    <row r="2445" spans="1:12">
      <c r="A2445" s="180">
        <v>2009</v>
      </c>
      <c r="B2445" s="180" t="s">
        <v>175</v>
      </c>
      <c r="C2445" s="180" t="s">
        <v>36</v>
      </c>
      <c r="D2445" s="180" t="s">
        <v>176</v>
      </c>
      <c r="E2445" s="180">
        <v>10</v>
      </c>
      <c r="F2445" s="180">
        <v>6590</v>
      </c>
      <c r="G2445" s="180">
        <v>69</v>
      </c>
      <c r="H2445" s="180">
        <v>84</v>
      </c>
      <c r="I2445" s="180">
        <v>73043.710000000006</v>
      </c>
      <c r="J2445" s="180">
        <v>23926.19</v>
      </c>
      <c r="K2445" s="180">
        <v>16155</v>
      </c>
      <c r="L2445" s="180">
        <v>131339.29</v>
      </c>
    </row>
    <row r="2446" spans="1:12">
      <c r="A2446" s="180">
        <v>2009</v>
      </c>
      <c r="B2446" s="180" t="s">
        <v>175</v>
      </c>
      <c r="C2446" s="180" t="s">
        <v>36</v>
      </c>
      <c r="D2446" s="180" t="s">
        <v>176</v>
      </c>
      <c r="E2446" s="180">
        <v>15</v>
      </c>
      <c r="F2446" s="180">
        <v>7664</v>
      </c>
      <c r="G2446" s="180">
        <v>160</v>
      </c>
      <c r="H2446" s="180">
        <v>260</v>
      </c>
      <c r="I2446" s="180">
        <v>244236.76</v>
      </c>
      <c r="J2446" s="180">
        <v>57069.33</v>
      </c>
      <c r="K2446" s="180">
        <v>63831.37</v>
      </c>
      <c r="L2446" s="180">
        <v>407973.9</v>
      </c>
    </row>
    <row r="2447" spans="1:12">
      <c r="A2447" s="180">
        <v>2009</v>
      </c>
      <c r="B2447" s="180" t="s">
        <v>175</v>
      </c>
      <c r="C2447" s="180" t="s">
        <v>36</v>
      </c>
      <c r="D2447" s="180" t="s">
        <v>176</v>
      </c>
      <c r="E2447" s="180">
        <v>20</v>
      </c>
      <c r="F2447" s="180">
        <v>5672</v>
      </c>
      <c r="G2447" s="180">
        <v>142</v>
      </c>
      <c r="H2447" s="180">
        <v>219</v>
      </c>
      <c r="I2447" s="180">
        <v>200210.68</v>
      </c>
      <c r="J2447" s="180">
        <v>62679.63</v>
      </c>
      <c r="K2447" s="180">
        <v>66547.199999999997</v>
      </c>
      <c r="L2447" s="180">
        <v>371204.97</v>
      </c>
    </row>
    <row r="2448" spans="1:12">
      <c r="A2448" s="180">
        <v>2009</v>
      </c>
      <c r="B2448" s="180" t="s">
        <v>175</v>
      </c>
      <c r="C2448" s="180" t="s">
        <v>36</v>
      </c>
      <c r="D2448" s="180" t="s">
        <v>176</v>
      </c>
      <c r="E2448" s="180">
        <v>25</v>
      </c>
      <c r="F2448" s="180">
        <v>3582</v>
      </c>
      <c r="G2448" s="180">
        <v>111</v>
      </c>
      <c r="H2448" s="180">
        <v>244</v>
      </c>
      <c r="I2448" s="180">
        <v>186515.16</v>
      </c>
      <c r="J2448" s="180">
        <v>50211.21</v>
      </c>
      <c r="K2448" s="180">
        <v>56275</v>
      </c>
      <c r="L2448" s="180">
        <v>335413.39</v>
      </c>
    </row>
    <row r="2449" spans="1:12">
      <c r="A2449" s="180">
        <v>2009</v>
      </c>
      <c r="B2449" s="180" t="s">
        <v>175</v>
      </c>
      <c r="C2449" s="180" t="s">
        <v>36</v>
      </c>
      <c r="D2449" s="180" t="s">
        <v>176</v>
      </c>
      <c r="E2449" s="180">
        <v>30</v>
      </c>
      <c r="F2449" s="180">
        <v>4675</v>
      </c>
      <c r="G2449" s="180">
        <v>217</v>
      </c>
      <c r="H2449" s="180">
        <v>325</v>
      </c>
      <c r="I2449" s="180">
        <v>243080.03</v>
      </c>
      <c r="J2449" s="180">
        <v>68092.800000000003</v>
      </c>
      <c r="K2449" s="180">
        <v>38253</v>
      </c>
      <c r="L2449" s="180">
        <v>413849.94</v>
      </c>
    </row>
    <row r="2450" spans="1:12">
      <c r="A2450" s="180">
        <v>2009</v>
      </c>
      <c r="B2450" s="180" t="s">
        <v>175</v>
      </c>
      <c r="C2450" s="180" t="s">
        <v>36</v>
      </c>
      <c r="D2450" s="180" t="s">
        <v>176</v>
      </c>
      <c r="E2450" s="180">
        <v>35</v>
      </c>
      <c r="F2450" s="180">
        <v>5905</v>
      </c>
      <c r="G2450" s="180">
        <v>250</v>
      </c>
      <c r="H2450" s="180">
        <v>388</v>
      </c>
      <c r="I2450" s="180">
        <v>349624.62</v>
      </c>
      <c r="J2450" s="180">
        <v>90601.5</v>
      </c>
      <c r="K2450" s="180">
        <v>67225.69</v>
      </c>
      <c r="L2450" s="180">
        <v>597529.49</v>
      </c>
    </row>
    <row r="2451" spans="1:12">
      <c r="A2451" s="180">
        <v>2009</v>
      </c>
      <c r="B2451" s="180" t="s">
        <v>175</v>
      </c>
      <c r="C2451" s="180" t="s">
        <v>36</v>
      </c>
      <c r="D2451" s="180" t="s">
        <v>176</v>
      </c>
      <c r="E2451" s="180">
        <v>40</v>
      </c>
      <c r="F2451" s="180">
        <v>6668</v>
      </c>
      <c r="G2451" s="180">
        <v>298</v>
      </c>
      <c r="H2451" s="180">
        <v>401</v>
      </c>
      <c r="I2451" s="180">
        <v>303378.2</v>
      </c>
      <c r="J2451" s="180">
        <v>94586.37</v>
      </c>
      <c r="K2451" s="180">
        <v>53726</v>
      </c>
      <c r="L2451" s="180">
        <v>539458.34</v>
      </c>
    </row>
    <row r="2452" spans="1:12">
      <c r="A2452" s="180">
        <v>2009</v>
      </c>
      <c r="B2452" s="180" t="s">
        <v>175</v>
      </c>
      <c r="C2452" s="180" t="s">
        <v>36</v>
      </c>
      <c r="D2452" s="180" t="s">
        <v>176</v>
      </c>
      <c r="E2452" s="180">
        <v>45</v>
      </c>
      <c r="F2452" s="180">
        <v>8477</v>
      </c>
      <c r="G2452" s="180">
        <v>436</v>
      </c>
      <c r="H2452" s="180">
        <v>831</v>
      </c>
      <c r="I2452" s="180">
        <v>697575.38</v>
      </c>
      <c r="J2452" s="180">
        <v>178369.04</v>
      </c>
      <c r="K2452" s="180">
        <v>160572.70000000001</v>
      </c>
      <c r="L2452" s="180">
        <v>1165084.54</v>
      </c>
    </row>
    <row r="2453" spans="1:12">
      <c r="A2453" s="180">
        <v>2009</v>
      </c>
      <c r="B2453" s="180" t="s">
        <v>175</v>
      </c>
      <c r="C2453" s="180" t="s">
        <v>36</v>
      </c>
      <c r="D2453" s="180" t="s">
        <v>176</v>
      </c>
      <c r="E2453" s="180">
        <v>50</v>
      </c>
      <c r="F2453" s="180">
        <v>9243</v>
      </c>
      <c r="G2453" s="180">
        <v>668</v>
      </c>
      <c r="H2453" s="180">
        <v>1519</v>
      </c>
      <c r="I2453" s="180">
        <v>1014649.43</v>
      </c>
      <c r="J2453" s="180">
        <v>302770.7</v>
      </c>
      <c r="K2453" s="180">
        <v>412592</v>
      </c>
      <c r="L2453" s="180">
        <v>1937986.54</v>
      </c>
    </row>
    <row r="2454" spans="1:12">
      <c r="A2454" s="180">
        <v>2009</v>
      </c>
      <c r="B2454" s="180" t="s">
        <v>175</v>
      </c>
      <c r="C2454" s="180" t="s">
        <v>36</v>
      </c>
      <c r="D2454" s="180" t="s">
        <v>176</v>
      </c>
      <c r="E2454" s="180">
        <v>55</v>
      </c>
      <c r="F2454" s="180">
        <v>9347</v>
      </c>
      <c r="G2454" s="180">
        <v>708</v>
      </c>
      <c r="H2454" s="180">
        <v>1876</v>
      </c>
      <c r="I2454" s="180">
        <v>1451306.44</v>
      </c>
      <c r="J2454" s="180">
        <v>353496.88</v>
      </c>
      <c r="K2454" s="180">
        <v>592279</v>
      </c>
      <c r="L2454" s="180">
        <v>2612124.17</v>
      </c>
    </row>
    <row r="2455" spans="1:12">
      <c r="A2455" s="180">
        <v>2009</v>
      </c>
      <c r="B2455" s="180" t="s">
        <v>175</v>
      </c>
      <c r="C2455" s="180" t="s">
        <v>36</v>
      </c>
      <c r="D2455" s="180" t="s">
        <v>176</v>
      </c>
      <c r="E2455" s="180">
        <v>60</v>
      </c>
      <c r="F2455" s="180">
        <v>8384</v>
      </c>
      <c r="G2455" s="180">
        <v>1067</v>
      </c>
      <c r="H2455" s="180">
        <v>2284</v>
      </c>
      <c r="I2455" s="180">
        <v>1843890.04</v>
      </c>
      <c r="J2455" s="180">
        <v>494809.94</v>
      </c>
      <c r="K2455" s="180">
        <v>614081.05000000005</v>
      </c>
      <c r="L2455" s="180">
        <v>3271615.27</v>
      </c>
    </row>
    <row r="2456" spans="1:12">
      <c r="A2456" s="180">
        <v>2009</v>
      </c>
      <c r="B2456" s="180" t="s">
        <v>175</v>
      </c>
      <c r="C2456" s="180" t="s">
        <v>36</v>
      </c>
      <c r="D2456" s="180" t="s">
        <v>176</v>
      </c>
      <c r="E2456" s="180">
        <v>65</v>
      </c>
      <c r="F2456" s="180">
        <v>6215</v>
      </c>
      <c r="G2456" s="180">
        <v>949</v>
      </c>
      <c r="H2456" s="180">
        <v>2207</v>
      </c>
      <c r="I2456" s="180">
        <v>1764515.31</v>
      </c>
      <c r="J2456" s="180">
        <v>464687.67</v>
      </c>
      <c r="K2456" s="180">
        <v>670373.80000000005</v>
      </c>
      <c r="L2456" s="180">
        <v>3112940.6</v>
      </c>
    </row>
    <row r="2457" spans="1:12">
      <c r="A2457" s="180">
        <v>2009</v>
      </c>
      <c r="B2457" s="180" t="s">
        <v>175</v>
      </c>
      <c r="C2457" s="180" t="s">
        <v>36</v>
      </c>
      <c r="D2457" s="180" t="s">
        <v>176</v>
      </c>
      <c r="E2457" s="180">
        <v>70</v>
      </c>
      <c r="F2457" s="180">
        <v>4284</v>
      </c>
      <c r="G2457" s="180">
        <v>819</v>
      </c>
      <c r="H2457" s="180">
        <v>2459</v>
      </c>
      <c r="I2457" s="180">
        <v>1652085.2</v>
      </c>
      <c r="J2457" s="180">
        <v>407011.68</v>
      </c>
      <c r="K2457" s="180">
        <v>489582.05</v>
      </c>
      <c r="L2457" s="180">
        <v>2714471.18</v>
      </c>
    </row>
    <row r="2458" spans="1:12">
      <c r="A2458" s="180">
        <v>2009</v>
      </c>
      <c r="B2458" s="180" t="s">
        <v>175</v>
      </c>
      <c r="C2458" s="180" t="s">
        <v>36</v>
      </c>
      <c r="D2458" s="180" t="s">
        <v>176</v>
      </c>
      <c r="E2458" s="180">
        <v>75</v>
      </c>
      <c r="F2458" s="180">
        <v>3308</v>
      </c>
      <c r="G2458" s="180">
        <v>773</v>
      </c>
      <c r="H2458" s="180">
        <v>2314</v>
      </c>
      <c r="I2458" s="180">
        <v>1611294.45</v>
      </c>
      <c r="J2458" s="180">
        <v>375325.53</v>
      </c>
      <c r="K2458" s="180">
        <v>473939.84</v>
      </c>
      <c r="L2458" s="180">
        <v>2582217.84</v>
      </c>
    </row>
    <row r="2459" spans="1:12">
      <c r="A2459" s="180">
        <v>2009</v>
      </c>
      <c r="B2459" s="180" t="s">
        <v>175</v>
      </c>
      <c r="C2459" s="180" t="s">
        <v>36</v>
      </c>
      <c r="D2459" s="180" t="s">
        <v>176</v>
      </c>
      <c r="E2459" s="180">
        <v>80</v>
      </c>
      <c r="F2459" s="180">
        <v>1978</v>
      </c>
      <c r="G2459" s="180">
        <v>538</v>
      </c>
      <c r="H2459" s="180">
        <v>2488</v>
      </c>
      <c r="I2459" s="180">
        <v>1583135.95</v>
      </c>
      <c r="J2459" s="180">
        <v>320037.67</v>
      </c>
      <c r="K2459" s="180">
        <v>287292.3</v>
      </c>
      <c r="L2459" s="180">
        <v>2247972.98</v>
      </c>
    </row>
    <row r="2460" spans="1:12">
      <c r="A2460" s="180">
        <v>2009</v>
      </c>
      <c r="B2460" s="180" t="s">
        <v>175</v>
      </c>
      <c r="C2460" s="180" t="s">
        <v>36</v>
      </c>
      <c r="D2460" s="180" t="s">
        <v>176</v>
      </c>
      <c r="E2460" s="180">
        <v>85</v>
      </c>
      <c r="F2460" s="180">
        <v>575</v>
      </c>
      <c r="G2460" s="180">
        <v>135</v>
      </c>
      <c r="H2460" s="180">
        <v>746</v>
      </c>
      <c r="I2460" s="180">
        <v>471732.54</v>
      </c>
      <c r="J2460" s="180">
        <v>81550.58</v>
      </c>
      <c r="K2460" s="180">
        <v>122597.8</v>
      </c>
      <c r="L2460" s="180">
        <v>707727.93</v>
      </c>
    </row>
    <row r="2461" spans="1:12">
      <c r="A2461" s="180">
        <v>2009</v>
      </c>
      <c r="B2461" s="180" t="s">
        <v>175</v>
      </c>
      <c r="C2461" s="180" t="s">
        <v>36</v>
      </c>
      <c r="D2461" s="180" t="s">
        <v>176</v>
      </c>
      <c r="E2461" s="180">
        <v>90</v>
      </c>
      <c r="F2461" s="180">
        <v>150</v>
      </c>
      <c r="G2461" s="180">
        <v>29</v>
      </c>
      <c r="H2461" s="180">
        <v>246</v>
      </c>
      <c r="I2461" s="180">
        <v>130297.93</v>
      </c>
      <c r="J2461" s="180">
        <v>17895.349999999999</v>
      </c>
      <c r="K2461" s="180">
        <v>7835</v>
      </c>
      <c r="L2461" s="180">
        <v>162115.01999999999</v>
      </c>
    </row>
    <row r="2462" spans="1:12">
      <c r="A2462" s="180">
        <v>2009</v>
      </c>
      <c r="B2462" s="180" t="s">
        <v>175</v>
      </c>
      <c r="C2462" s="180" t="s">
        <v>36</v>
      </c>
      <c r="D2462" s="180" t="s">
        <v>176</v>
      </c>
      <c r="E2462" s="180">
        <v>95</v>
      </c>
      <c r="F2462" s="180">
        <v>42</v>
      </c>
      <c r="G2462" s="180">
        <v>6</v>
      </c>
      <c r="H2462" s="180">
        <v>9</v>
      </c>
      <c r="I2462" s="180">
        <v>11939.09</v>
      </c>
      <c r="J2462" s="180">
        <v>2284.75</v>
      </c>
      <c r="K2462" s="180">
        <v>1312.8</v>
      </c>
      <c r="L2462" s="180">
        <v>15543.24</v>
      </c>
    </row>
    <row r="2463" spans="1:12">
      <c r="A2463" s="180">
        <v>2009</v>
      </c>
      <c r="B2463" s="180" t="s">
        <v>175</v>
      </c>
      <c r="C2463" s="180" t="s">
        <v>36</v>
      </c>
      <c r="D2463" s="180" t="s">
        <v>177</v>
      </c>
      <c r="E2463" s="180">
        <v>0</v>
      </c>
      <c r="F2463" s="180">
        <v>4926</v>
      </c>
      <c r="G2463" s="180">
        <v>75</v>
      </c>
      <c r="H2463" s="180">
        <v>394</v>
      </c>
      <c r="I2463" s="180">
        <v>192476.28</v>
      </c>
      <c r="J2463" s="180">
        <v>23079.9</v>
      </c>
      <c r="K2463" s="180">
        <v>237</v>
      </c>
      <c r="L2463" s="180">
        <v>232407.23</v>
      </c>
    </row>
    <row r="2464" spans="1:12">
      <c r="A2464" s="180">
        <v>2009</v>
      </c>
      <c r="B2464" s="180" t="s">
        <v>175</v>
      </c>
      <c r="C2464" s="180" t="s">
        <v>36</v>
      </c>
      <c r="D2464" s="180" t="s">
        <v>177</v>
      </c>
      <c r="E2464" s="180">
        <v>5</v>
      </c>
      <c r="F2464" s="180">
        <v>5286</v>
      </c>
      <c r="G2464" s="180">
        <v>56</v>
      </c>
      <c r="H2464" s="180">
        <v>59</v>
      </c>
      <c r="I2464" s="180">
        <v>43278.18</v>
      </c>
      <c r="J2464" s="180">
        <v>19917.2</v>
      </c>
      <c r="K2464" s="180">
        <v>14936</v>
      </c>
      <c r="L2464" s="180">
        <v>89824.48</v>
      </c>
    </row>
    <row r="2465" spans="1:12">
      <c r="A2465" s="180">
        <v>2009</v>
      </c>
      <c r="B2465" s="180" t="s">
        <v>175</v>
      </c>
      <c r="C2465" s="180" t="s">
        <v>36</v>
      </c>
      <c r="D2465" s="180" t="s">
        <v>177</v>
      </c>
      <c r="E2465" s="180">
        <v>10</v>
      </c>
      <c r="F2465" s="180">
        <v>6270</v>
      </c>
      <c r="G2465" s="180">
        <v>86</v>
      </c>
      <c r="H2465" s="180">
        <v>301</v>
      </c>
      <c r="I2465" s="180">
        <v>145703.13</v>
      </c>
      <c r="J2465" s="180">
        <v>20752.990000000002</v>
      </c>
      <c r="K2465" s="180">
        <v>42322.5</v>
      </c>
      <c r="L2465" s="180">
        <v>218399.34</v>
      </c>
    </row>
    <row r="2466" spans="1:12">
      <c r="A2466" s="180">
        <v>2009</v>
      </c>
      <c r="B2466" s="180" t="s">
        <v>175</v>
      </c>
      <c r="C2466" s="180" t="s">
        <v>36</v>
      </c>
      <c r="D2466" s="180" t="s">
        <v>177</v>
      </c>
      <c r="E2466" s="180">
        <v>15</v>
      </c>
      <c r="F2466" s="180">
        <v>7096</v>
      </c>
      <c r="G2466" s="180">
        <v>186</v>
      </c>
      <c r="H2466" s="180">
        <v>369</v>
      </c>
      <c r="I2466" s="180">
        <v>286399.95</v>
      </c>
      <c r="J2466" s="180">
        <v>71711.100000000006</v>
      </c>
      <c r="K2466" s="180">
        <v>49091</v>
      </c>
      <c r="L2466" s="180">
        <v>453812.72</v>
      </c>
    </row>
    <row r="2467" spans="1:12">
      <c r="A2467" s="180">
        <v>2009</v>
      </c>
      <c r="B2467" s="180" t="s">
        <v>175</v>
      </c>
      <c r="C2467" s="180" t="s">
        <v>36</v>
      </c>
      <c r="D2467" s="180" t="s">
        <v>177</v>
      </c>
      <c r="E2467" s="180">
        <v>20</v>
      </c>
      <c r="F2467" s="180">
        <v>6072</v>
      </c>
      <c r="G2467" s="180">
        <v>289</v>
      </c>
      <c r="H2467" s="180">
        <v>709</v>
      </c>
      <c r="I2467" s="180">
        <v>513018.24</v>
      </c>
      <c r="J2467" s="180">
        <v>99046.42</v>
      </c>
      <c r="K2467" s="180">
        <v>51398</v>
      </c>
      <c r="L2467" s="180">
        <v>743341.1</v>
      </c>
    </row>
    <row r="2468" spans="1:12">
      <c r="A2468" s="180">
        <v>2009</v>
      </c>
      <c r="B2468" s="180" t="s">
        <v>175</v>
      </c>
      <c r="C2468" s="180" t="s">
        <v>36</v>
      </c>
      <c r="D2468" s="180" t="s">
        <v>177</v>
      </c>
      <c r="E2468" s="180">
        <v>25</v>
      </c>
      <c r="F2468" s="180">
        <v>4443</v>
      </c>
      <c r="G2468" s="180">
        <v>417</v>
      </c>
      <c r="H2468" s="180">
        <v>1244</v>
      </c>
      <c r="I2468" s="180">
        <v>877083.29</v>
      </c>
      <c r="J2468" s="180">
        <v>195135.8</v>
      </c>
      <c r="K2468" s="180">
        <v>26605.599999999999</v>
      </c>
      <c r="L2468" s="180">
        <v>1207774.6299999999</v>
      </c>
    </row>
    <row r="2469" spans="1:12">
      <c r="A2469" s="180">
        <v>2009</v>
      </c>
      <c r="B2469" s="180" t="s">
        <v>175</v>
      </c>
      <c r="C2469" s="180" t="s">
        <v>36</v>
      </c>
      <c r="D2469" s="180" t="s">
        <v>177</v>
      </c>
      <c r="E2469" s="180">
        <v>30</v>
      </c>
      <c r="F2469" s="180">
        <v>5548</v>
      </c>
      <c r="G2469" s="180">
        <v>646</v>
      </c>
      <c r="H2469" s="180">
        <v>1679</v>
      </c>
      <c r="I2469" s="180">
        <v>1346992.48</v>
      </c>
      <c r="J2469" s="180">
        <v>309939.69</v>
      </c>
      <c r="K2469" s="180">
        <v>194677</v>
      </c>
      <c r="L2469" s="180">
        <v>2041801.19</v>
      </c>
    </row>
    <row r="2470" spans="1:12">
      <c r="A2470" s="180">
        <v>2009</v>
      </c>
      <c r="B2470" s="180" t="s">
        <v>175</v>
      </c>
      <c r="C2470" s="180" t="s">
        <v>36</v>
      </c>
      <c r="D2470" s="180" t="s">
        <v>177</v>
      </c>
      <c r="E2470" s="180">
        <v>35</v>
      </c>
      <c r="F2470" s="180">
        <v>7236</v>
      </c>
      <c r="G2470" s="180">
        <v>884</v>
      </c>
      <c r="H2470" s="180">
        <v>2212</v>
      </c>
      <c r="I2470" s="180">
        <v>1610162.52</v>
      </c>
      <c r="J2470" s="180">
        <v>348909.08</v>
      </c>
      <c r="K2470" s="180">
        <v>158748</v>
      </c>
      <c r="L2470" s="180">
        <v>2343030.71</v>
      </c>
    </row>
    <row r="2471" spans="1:12">
      <c r="A2471" s="180">
        <v>2009</v>
      </c>
      <c r="B2471" s="180" t="s">
        <v>175</v>
      </c>
      <c r="C2471" s="180" t="s">
        <v>36</v>
      </c>
      <c r="D2471" s="180" t="s">
        <v>177</v>
      </c>
      <c r="E2471" s="180">
        <v>40</v>
      </c>
      <c r="F2471" s="180">
        <v>7712</v>
      </c>
      <c r="G2471" s="180">
        <v>657</v>
      </c>
      <c r="H2471" s="180">
        <v>1560</v>
      </c>
      <c r="I2471" s="180">
        <v>1201933.54</v>
      </c>
      <c r="J2471" s="180">
        <v>235628.2</v>
      </c>
      <c r="K2471" s="180">
        <v>133263</v>
      </c>
      <c r="L2471" s="180">
        <v>1771747.83</v>
      </c>
    </row>
    <row r="2472" spans="1:12">
      <c r="A2472" s="180">
        <v>2009</v>
      </c>
      <c r="B2472" s="180" t="s">
        <v>175</v>
      </c>
      <c r="C2472" s="180" t="s">
        <v>36</v>
      </c>
      <c r="D2472" s="180" t="s">
        <v>177</v>
      </c>
      <c r="E2472" s="180">
        <v>45</v>
      </c>
      <c r="F2472" s="180">
        <v>9688</v>
      </c>
      <c r="G2472" s="180">
        <v>708</v>
      </c>
      <c r="H2472" s="180">
        <v>1565</v>
      </c>
      <c r="I2472" s="180">
        <v>1307678.3799999999</v>
      </c>
      <c r="J2472" s="180">
        <v>318640.03999999998</v>
      </c>
      <c r="K2472" s="180">
        <v>307012</v>
      </c>
      <c r="L2472" s="180">
        <v>2315943.2200000002</v>
      </c>
    </row>
    <row r="2473" spans="1:12">
      <c r="A2473" s="180">
        <v>2009</v>
      </c>
      <c r="B2473" s="180" t="s">
        <v>175</v>
      </c>
      <c r="C2473" s="180" t="s">
        <v>36</v>
      </c>
      <c r="D2473" s="180" t="s">
        <v>177</v>
      </c>
      <c r="E2473" s="180">
        <v>50</v>
      </c>
      <c r="F2473" s="180">
        <v>10212</v>
      </c>
      <c r="G2473" s="180">
        <v>823</v>
      </c>
      <c r="H2473" s="180">
        <v>1820</v>
      </c>
      <c r="I2473" s="180">
        <v>1440591.4</v>
      </c>
      <c r="J2473" s="180">
        <v>338609.06</v>
      </c>
      <c r="K2473" s="180">
        <v>382623.03</v>
      </c>
      <c r="L2473" s="180">
        <v>2413230.87</v>
      </c>
    </row>
    <row r="2474" spans="1:12">
      <c r="A2474" s="180">
        <v>2009</v>
      </c>
      <c r="B2474" s="180" t="s">
        <v>175</v>
      </c>
      <c r="C2474" s="180" t="s">
        <v>36</v>
      </c>
      <c r="D2474" s="180" t="s">
        <v>177</v>
      </c>
      <c r="E2474" s="180">
        <v>55</v>
      </c>
      <c r="F2474" s="180">
        <v>10064</v>
      </c>
      <c r="G2474" s="180">
        <v>985</v>
      </c>
      <c r="H2474" s="180">
        <v>2183</v>
      </c>
      <c r="I2474" s="180">
        <v>1621336.84</v>
      </c>
      <c r="J2474" s="180">
        <v>391504.44</v>
      </c>
      <c r="K2474" s="180">
        <v>411655</v>
      </c>
      <c r="L2474" s="180">
        <v>2688284.09</v>
      </c>
    </row>
    <row r="2475" spans="1:12">
      <c r="A2475" s="180">
        <v>2009</v>
      </c>
      <c r="B2475" s="180" t="s">
        <v>175</v>
      </c>
      <c r="C2475" s="180" t="s">
        <v>36</v>
      </c>
      <c r="D2475" s="180" t="s">
        <v>177</v>
      </c>
      <c r="E2475" s="180">
        <v>60</v>
      </c>
      <c r="F2475" s="180">
        <v>8906</v>
      </c>
      <c r="G2475" s="180">
        <v>1091</v>
      </c>
      <c r="H2475" s="180">
        <v>2665</v>
      </c>
      <c r="I2475" s="180">
        <v>1882891.94</v>
      </c>
      <c r="J2475" s="180">
        <v>479270.19</v>
      </c>
      <c r="K2475" s="180">
        <v>641679.12</v>
      </c>
      <c r="L2475" s="180">
        <v>3277264.42</v>
      </c>
    </row>
    <row r="2476" spans="1:12">
      <c r="A2476" s="180">
        <v>2009</v>
      </c>
      <c r="B2476" s="180" t="s">
        <v>175</v>
      </c>
      <c r="C2476" s="180" t="s">
        <v>36</v>
      </c>
      <c r="D2476" s="180" t="s">
        <v>177</v>
      </c>
      <c r="E2476" s="180">
        <v>65</v>
      </c>
      <c r="F2476" s="180">
        <v>6262</v>
      </c>
      <c r="G2476" s="180">
        <v>932</v>
      </c>
      <c r="H2476" s="180">
        <v>2431</v>
      </c>
      <c r="I2476" s="180">
        <v>1981233.31</v>
      </c>
      <c r="J2476" s="180">
        <v>436490.44</v>
      </c>
      <c r="K2476" s="180">
        <v>615708.94999999995</v>
      </c>
      <c r="L2476" s="180">
        <v>3250187.71</v>
      </c>
    </row>
    <row r="2477" spans="1:12">
      <c r="A2477" s="180">
        <v>2009</v>
      </c>
      <c r="B2477" s="180" t="s">
        <v>175</v>
      </c>
      <c r="C2477" s="180" t="s">
        <v>36</v>
      </c>
      <c r="D2477" s="180" t="s">
        <v>177</v>
      </c>
      <c r="E2477" s="180">
        <v>70</v>
      </c>
      <c r="F2477" s="180">
        <v>4698</v>
      </c>
      <c r="G2477" s="180">
        <v>800</v>
      </c>
      <c r="H2477" s="180">
        <v>2527</v>
      </c>
      <c r="I2477" s="180">
        <v>1955221.27</v>
      </c>
      <c r="J2477" s="180">
        <v>441160.34</v>
      </c>
      <c r="K2477" s="180">
        <v>514832.2</v>
      </c>
      <c r="L2477" s="180">
        <v>3051480.2</v>
      </c>
    </row>
    <row r="2478" spans="1:12">
      <c r="A2478" s="180">
        <v>2009</v>
      </c>
      <c r="B2478" s="180" t="s">
        <v>175</v>
      </c>
      <c r="C2478" s="180" t="s">
        <v>36</v>
      </c>
      <c r="D2478" s="180" t="s">
        <v>177</v>
      </c>
      <c r="E2478" s="180">
        <v>75</v>
      </c>
      <c r="F2478" s="180">
        <v>3745</v>
      </c>
      <c r="G2478" s="180">
        <v>743</v>
      </c>
      <c r="H2478" s="180">
        <v>2838</v>
      </c>
      <c r="I2478" s="180">
        <v>2002281.29</v>
      </c>
      <c r="J2478" s="180">
        <v>428499.44</v>
      </c>
      <c r="K2478" s="180">
        <v>443811.08</v>
      </c>
      <c r="L2478" s="180">
        <v>2967839.65</v>
      </c>
    </row>
    <row r="2479" spans="1:12">
      <c r="A2479" s="180">
        <v>2009</v>
      </c>
      <c r="B2479" s="180" t="s">
        <v>175</v>
      </c>
      <c r="C2479" s="180" t="s">
        <v>36</v>
      </c>
      <c r="D2479" s="180" t="s">
        <v>177</v>
      </c>
      <c r="E2479" s="180">
        <v>80</v>
      </c>
      <c r="F2479" s="180">
        <v>2747</v>
      </c>
      <c r="G2479" s="180">
        <v>590</v>
      </c>
      <c r="H2479" s="180">
        <v>2560</v>
      </c>
      <c r="I2479" s="180">
        <v>1477381.95</v>
      </c>
      <c r="J2479" s="180">
        <v>286705.03000000003</v>
      </c>
      <c r="K2479" s="180">
        <v>256656.07</v>
      </c>
      <c r="L2479" s="180">
        <v>2102033.42</v>
      </c>
    </row>
    <row r="2480" spans="1:12">
      <c r="A2480" s="180">
        <v>2009</v>
      </c>
      <c r="B2480" s="180" t="s">
        <v>175</v>
      </c>
      <c r="C2480" s="180" t="s">
        <v>36</v>
      </c>
      <c r="D2480" s="180" t="s">
        <v>177</v>
      </c>
      <c r="E2480" s="180">
        <v>85</v>
      </c>
      <c r="F2480" s="180">
        <v>1520</v>
      </c>
      <c r="G2480" s="180">
        <v>286</v>
      </c>
      <c r="H2480" s="180">
        <v>1651</v>
      </c>
      <c r="I2480" s="180">
        <v>889859.05</v>
      </c>
      <c r="J2480" s="180">
        <v>115875.09</v>
      </c>
      <c r="K2480" s="180">
        <v>110169</v>
      </c>
      <c r="L2480" s="180">
        <v>1142287.67</v>
      </c>
    </row>
    <row r="2481" spans="1:12">
      <c r="A2481" s="180">
        <v>2009</v>
      </c>
      <c r="B2481" s="180" t="s">
        <v>175</v>
      </c>
      <c r="C2481" s="180" t="s">
        <v>36</v>
      </c>
      <c r="D2481" s="180" t="s">
        <v>177</v>
      </c>
      <c r="E2481" s="180">
        <v>90</v>
      </c>
      <c r="F2481" s="180">
        <v>571</v>
      </c>
      <c r="G2481" s="180">
        <v>101</v>
      </c>
      <c r="H2481" s="180">
        <v>757</v>
      </c>
      <c r="I2481" s="180">
        <v>386654.63</v>
      </c>
      <c r="J2481" s="180">
        <v>48437.21</v>
      </c>
      <c r="K2481" s="180">
        <v>17172</v>
      </c>
      <c r="L2481" s="180">
        <v>460013.89</v>
      </c>
    </row>
    <row r="2482" spans="1:12">
      <c r="A2482" s="180">
        <v>2009</v>
      </c>
      <c r="B2482" s="180" t="s">
        <v>175</v>
      </c>
      <c r="C2482" s="180" t="s">
        <v>36</v>
      </c>
      <c r="D2482" s="180" t="s">
        <v>177</v>
      </c>
      <c r="E2482" s="180">
        <v>95</v>
      </c>
      <c r="F2482" s="180">
        <v>152</v>
      </c>
      <c r="G2482" s="180">
        <v>15</v>
      </c>
      <c r="H2482" s="180">
        <v>175</v>
      </c>
      <c r="I2482" s="180">
        <v>93773.01</v>
      </c>
      <c r="J2482" s="180">
        <v>8854.3799999999992</v>
      </c>
      <c r="K2482" s="180">
        <v>1207</v>
      </c>
      <c r="L2482" s="180">
        <v>112830.29</v>
      </c>
    </row>
    <row r="2483" spans="1:12">
      <c r="A2483" s="180">
        <v>2009</v>
      </c>
      <c r="B2483" s="180" t="s">
        <v>175</v>
      </c>
      <c r="C2483" s="180" t="s">
        <v>37</v>
      </c>
      <c r="D2483" s="180" t="s">
        <v>176</v>
      </c>
      <c r="E2483" s="180">
        <v>0</v>
      </c>
      <c r="F2483" s="180">
        <v>2736</v>
      </c>
      <c r="G2483" s="180">
        <v>56</v>
      </c>
      <c r="H2483" s="180">
        <v>228</v>
      </c>
      <c r="I2483" s="180">
        <v>100965</v>
      </c>
      <c r="J2483" s="180">
        <v>18093.740000000002</v>
      </c>
      <c r="K2483" s="180">
        <v>208</v>
      </c>
      <c r="L2483" s="180">
        <v>127992.65</v>
      </c>
    </row>
    <row r="2484" spans="1:12">
      <c r="A2484" s="180">
        <v>2009</v>
      </c>
      <c r="B2484" s="180" t="s">
        <v>175</v>
      </c>
      <c r="C2484" s="180" t="s">
        <v>37</v>
      </c>
      <c r="D2484" s="180" t="s">
        <v>176</v>
      </c>
      <c r="E2484" s="180">
        <v>5</v>
      </c>
      <c r="F2484" s="180">
        <v>2685</v>
      </c>
      <c r="G2484" s="180">
        <v>10</v>
      </c>
      <c r="H2484" s="180">
        <v>10</v>
      </c>
      <c r="I2484" s="180">
        <v>8761</v>
      </c>
      <c r="J2484" s="180">
        <v>2967.05</v>
      </c>
      <c r="K2484" s="180">
        <v>136</v>
      </c>
      <c r="L2484" s="180">
        <v>15818.05</v>
      </c>
    </row>
    <row r="2485" spans="1:12">
      <c r="A2485" s="180">
        <v>2009</v>
      </c>
      <c r="B2485" s="180" t="s">
        <v>175</v>
      </c>
      <c r="C2485" s="180" t="s">
        <v>37</v>
      </c>
      <c r="D2485" s="180" t="s">
        <v>176</v>
      </c>
      <c r="E2485" s="180">
        <v>10</v>
      </c>
      <c r="F2485" s="180">
        <v>2934</v>
      </c>
      <c r="G2485" s="180">
        <v>18</v>
      </c>
      <c r="H2485" s="180">
        <v>25</v>
      </c>
      <c r="I2485" s="180">
        <v>17835</v>
      </c>
      <c r="J2485" s="180">
        <v>4675.05</v>
      </c>
      <c r="K2485" s="180">
        <v>0</v>
      </c>
      <c r="L2485" s="180">
        <v>25131</v>
      </c>
    </row>
    <row r="2486" spans="1:12">
      <c r="A2486" s="180">
        <v>2009</v>
      </c>
      <c r="B2486" s="180" t="s">
        <v>175</v>
      </c>
      <c r="C2486" s="180" t="s">
        <v>37</v>
      </c>
      <c r="D2486" s="180" t="s">
        <v>176</v>
      </c>
      <c r="E2486" s="180">
        <v>15</v>
      </c>
      <c r="F2486" s="180">
        <v>2849</v>
      </c>
      <c r="G2486" s="180">
        <v>35</v>
      </c>
      <c r="H2486" s="180">
        <v>56</v>
      </c>
      <c r="I2486" s="180">
        <v>48138</v>
      </c>
      <c r="J2486" s="180">
        <v>13724.58</v>
      </c>
      <c r="K2486" s="180">
        <v>2233</v>
      </c>
      <c r="L2486" s="180">
        <v>150035.49</v>
      </c>
    </row>
    <row r="2487" spans="1:12">
      <c r="A2487" s="180">
        <v>2009</v>
      </c>
      <c r="B2487" s="180" t="s">
        <v>175</v>
      </c>
      <c r="C2487" s="180" t="s">
        <v>37</v>
      </c>
      <c r="D2487" s="180" t="s">
        <v>176</v>
      </c>
      <c r="E2487" s="180">
        <v>20</v>
      </c>
      <c r="F2487" s="180">
        <v>1927</v>
      </c>
      <c r="G2487" s="180">
        <v>36</v>
      </c>
      <c r="H2487" s="180">
        <v>56</v>
      </c>
      <c r="I2487" s="180">
        <v>62052</v>
      </c>
      <c r="J2487" s="180">
        <v>13553.88</v>
      </c>
      <c r="K2487" s="180">
        <v>6670</v>
      </c>
      <c r="L2487" s="180">
        <v>89864.61</v>
      </c>
    </row>
    <row r="2488" spans="1:12">
      <c r="A2488" s="180">
        <v>2009</v>
      </c>
      <c r="B2488" s="180" t="s">
        <v>175</v>
      </c>
      <c r="C2488" s="180" t="s">
        <v>37</v>
      </c>
      <c r="D2488" s="180" t="s">
        <v>176</v>
      </c>
      <c r="E2488" s="180">
        <v>25</v>
      </c>
      <c r="F2488" s="180">
        <v>1980</v>
      </c>
      <c r="G2488" s="180">
        <v>18</v>
      </c>
      <c r="H2488" s="180">
        <v>26</v>
      </c>
      <c r="I2488" s="180">
        <v>35099.25</v>
      </c>
      <c r="J2488" s="180">
        <v>12473.71</v>
      </c>
      <c r="K2488" s="180">
        <v>11767</v>
      </c>
      <c r="L2488" s="180">
        <v>70487.48</v>
      </c>
    </row>
    <row r="2489" spans="1:12">
      <c r="A2489" s="180">
        <v>2009</v>
      </c>
      <c r="B2489" s="180" t="s">
        <v>175</v>
      </c>
      <c r="C2489" s="180" t="s">
        <v>37</v>
      </c>
      <c r="D2489" s="180" t="s">
        <v>176</v>
      </c>
      <c r="E2489" s="180">
        <v>30</v>
      </c>
      <c r="F2489" s="180">
        <v>2728</v>
      </c>
      <c r="G2489" s="180">
        <v>45</v>
      </c>
      <c r="H2489" s="180">
        <v>61</v>
      </c>
      <c r="I2489" s="180">
        <v>53609.1</v>
      </c>
      <c r="J2489" s="180">
        <v>17061.47</v>
      </c>
      <c r="K2489" s="180">
        <v>7332</v>
      </c>
      <c r="L2489" s="180">
        <v>98448.09</v>
      </c>
    </row>
    <row r="2490" spans="1:12">
      <c r="A2490" s="180">
        <v>2009</v>
      </c>
      <c r="B2490" s="180" t="s">
        <v>175</v>
      </c>
      <c r="C2490" s="180" t="s">
        <v>37</v>
      </c>
      <c r="D2490" s="180" t="s">
        <v>176</v>
      </c>
      <c r="E2490" s="180">
        <v>35</v>
      </c>
      <c r="F2490" s="180">
        <v>3026</v>
      </c>
      <c r="G2490" s="180">
        <v>86</v>
      </c>
      <c r="H2490" s="180">
        <v>152</v>
      </c>
      <c r="I2490" s="180">
        <v>126046.1</v>
      </c>
      <c r="J2490" s="180">
        <v>40882.92</v>
      </c>
      <c r="K2490" s="180">
        <v>29164</v>
      </c>
      <c r="L2490" s="180">
        <v>229158.84</v>
      </c>
    </row>
    <row r="2491" spans="1:12">
      <c r="A2491" s="180">
        <v>2009</v>
      </c>
      <c r="B2491" s="180" t="s">
        <v>175</v>
      </c>
      <c r="C2491" s="180" t="s">
        <v>37</v>
      </c>
      <c r="D2491" s="180" t="s">
        <v>176</v>
      </c>
      <c r="E2491" s="180">
        <v>40</v>
      </c>
      <c r="F2491" s="180">
        <v>3081</v>
      </c>
      <c r="G2491" s="180">
        <v>98</v>
      </c>
      <c r="H2491" s="180">
        <v>154</v>
      </c>
      <c r="I2491" s="180">
        <v>136825.04999999999</v>
      </c>
      <c r="J2491" s="180">
        <v>42020.55</v>
      </c>
      <c r="K2491" s="180">
        <v>10473</v>
      </c>
      <c r="L2491" s="180">
        <v>216171.58</v>
      </c>
    </row>
    <row r="2492" spans="1:12">
      <c r="A2492" s="180">
        <v>2009</v>
      </c>
      <c r="B2492" s="180" t="s">
        <v>175</v>
      </c>
      <c r="C2492" s="180" t="s">
        <v>37</v>
      </c>
      <c r="D2492" s="180" t="s">
        <v>176</v>
      </c>
      <c r="E2492" s="180">
        <v>45</v>
      </c>
      <c r="F2492" s="180">
        <v>3363</v>
      </c>
      <c r="G2492" s="180">
        <v>122</v>
      </c>
      <c r="H2492" s="180">
        <v>276</v>
      </c>
      <c r="I2492" s="180">
        <v>261681</v>
      </c>
      <c r="J2492" s="180">
        <v>73395.53</v>
      </c>
      <c r="K2492" s="180">
        <v>79789</v>
      </c>
      <c r="L2492" s="180">
        <v>455339.75</v>
      </c>
    </row>
    <row r="2493" spans="1:12">
      <c r="A2493" s="180">
        <v>2009</v>
      </c>
      <c r="B2493" s="180" t="s">
        <v>175</v>
      </c>
      <c r="C2493" s="180" t="s">
        <v>37</v>
      </c>
      <c r="D2493" s="180" t="s">
        <v>176</v>
      </c>
      <c r="E2493" s="180">
        <v>50</v>
      </c>
      <c r="F2493" s="180">
        <v>3249</v>
      </c>
      <c r="G2493" s="180">
        <v>149</v>
      </c>
      <c r="H2493" s="180">
        <v>256</v>
      </c>
      <c r="I2493" s="180">
        <v>244208</v>
      </c>
      <c r="J2493" s="180">
        <v>72321.61</v>
      </c>
      <c r="K2493" s="180">
        <v>53629</v>
      </c>
      <c r="L2493" s="180">
        <v>413657.08</v>
      </c>
    </row>
    <row r="2494" spans="1:12">
      <c r="A2494" s="180">
        <v>2009</v>
      </c>
      <c r="B2494" s="180" t="s">
        <v>175</v>
      </c>
      <c r="C2494" s="180" t="s">
        <v>37</v>
      </c>
      <c r="D2494" s="180" t="s">
        <v>176</v>
      </c>
      <c r="E2494" s="180">
        <v>55</v>
      </c>
      <c r="F2494" s="180">
        <v>3006</v>
      </c>
      <c r="G2494" s="180">
        <v>167</v>
      </c>
      <c r="H2494" s="180">
        <v>361</v>
      </c>
      <c r="I2494" s="180">
        <v>321446.7</v>
      </c>
      <c r="J2494" s="180">
        <v>79739.48</v>
      </c>
      <c r="K2494" s="180">
        <v>175822</v>
      </c>
      <c r="L2494" s="180">
        <v>639664.64000000001</v>
      </c>
    </row>
    <row r="2495" spans="1:12">
      <c r="A2495" s="180">
        <v>2009</v>
      </c>
      <c r="B2495" s="180" t="s">
        <v>175</v>
      </c>
      <c r="C2495" s="180" t="s">
        <v>37</v>
      </c>
      <c r="D2495" s="180" t="s">
        <v>176</v>
      </c>
      <c r="E2495" s="180">
        <v>60</v>
      </c>
      <c r="F2495" s="180">
        <v>2194</v>
      </c>
      <c r="G2495" s="180">
        <v>142</v>
      </c>
      <c r="H2495" s="180">
        <v>316</v>
      </c>
      <c r="I2495" s="180">
        <v>273245.84999999998</v>
      </c>
      <c r="J2495" s="180">
        <v>76978.92</v>
      </c>
      <c r="K2495" s="180">
        <v>40122.400000000001</v>
      </c>
      <c r="L2495" s="180">
        <v>438564.08</v>
      </c>
    </row>
    <row r="2496" spans="1:12">
      <c r="A2496" s="180">
        <v>2009</v>
      </c>
      <c r="B2496" s="180" t="s">
        <v>175</v>
      </c>
      <c r="C2496" s="180" t="s">
        <v>37</v>
      </c>
      <c r="D2496" s="180" t="s">
        <v>176</v>
      </c>
      <c r="E2496" s="180">
        <v>65</v>
      </c>
      <c r="F2496" s="180">
        <v>1227</v>
      </c>
      <c r="G2496" s="180">
        <v>140</v>
      </c>
      <c r="H2496" s="180">
        <v>299</v>
      </c>
      <c r="I2496" s="180">
        <v>308989.95</v>
      </c>
      <c r="J2496" s="180">
        <v>82010.789999999994</v>
      </c>
      <c r="K2496" s="180">
        <v>68068</v>
      </c>
      <c r="L2496" s="180">
        <v>504940.93</v>
      </c>
    </row>
    <row r="2497" spans="1:12">
      <c r="A2497" s="180">
        <v>2009</v>
      </c>
      <c r="B2497" s="180" t="s">
        <v>175</v>
      </c>
      <c r="C2497" s="180" t="s">
        <v>37</v>
      </c>
      <c r="D2497" s="180" t="s">
        <v>176</v>
      </c>
      <c r="E2497" s="180">
        <v>70</v>
      </c>
      <c r="F2497" s="180">
        <v>558</v>
      </c>
      <c r="G2497" s="180">
        <v>67</v>
      </c>
      <c r="H2497" s="180">
        <v>403</v>
      </c>
      <c r="I2497" s="180">
        <v>260677.87</v>
      </c>
      <c r="J2497" s="180">
        <v>48910.74</v>
      </c>
      <c r="K2497" s="180">
        <v>7985</v>
      </c>
      <c r="L2497" s="180">
        <v>331535.27</v>
      </c>
    </row>
    <row r="2498" spans="1:12">
      <c r="A2498" s="180">
        <v>2009</v>
      </c>
      <c r="B2498" s="180" t="s">
        <v>175</v>
      </c>
      <c r="C2498" s="180" t="s">
        <v>37</v>
      </c>
      <c r="D2498" s="180" t="s">
        <v>176</v>
      </c>
      <c r="E2498" s="180">
        <v>75</v>
      </c>
      <c r="F2498" s="180">
        <v>237</v>
      </c>
      <c r="G2498" s="180">
        <v>67</v>
      </c>
      <c r="H2498" s="180">
        <v>238</v>
      </c>
      <c r="I2498" s="180">
        <v>139094.6</v>
      </c>
      <c r="J2498" s="180">
        <v>30518.560000000001</v>
      </c>
      <c r="K2498" s="180">
        <v>12531</v>
      </c>
      <c r="L2498" s="180">
        <v>192080.05</v>
      </c>
    </row>
    <row r="2499" spans="1:12">
      <c r="A2499" s="180">
        <v>2009</v>
      </c>
      <c r="B2499" s="180" t="s">
        <v>175</v>
      </c>
      <c r="C2499" s="180" t="s">
        <v>37</v>
      </c>
      <c r="D2499" s="180" t="s">
        <v>176</v>
      </c>
      <c r="E2499" s="180">
        <v>80</v>
      </c>
      <c r="F2499" s="180">
        <v>125</v>
      </c>
      <c r="G2499" s="180">
        <v>17</v>
      </c>
      <c r="H2499" s="180">
        <v>83</v>
      </c>
      <c r="I2499" s="180">
        <v>51322</v>
      </c>
      <c r="J2499" s="180">
        <v>4775</v>
      </c>
      <c r="K2499" s="180">
        <v>1094</v>
      </c>
      <c r="L2499" s="180">
        <v>59849.1</v>
      </c>
    </row>
    <row r="2500" spans="1:12">
      <c r="A2500" s="180">
        <v>2009</v>
      </c>
      <c r="B2500" s="180" t="s">
        <v>175</v>
      </c>
      <c r="C2500" s="180" t="s">
        <v>37</v>
      </c>
      <c r="D2500" s="180" t="s">
        <v>176</v>
      </c>
      <c r="E2500" s="180">
        <v>85</v>
      </c>
      <c r="F2500" s="180">
        <v>26</v>
      </c>
      <c r="G2500" s="180">
        <v>3</v>
      </c>
      <c r="H2500" s="180">
        <v>6</v>
      </c>
      <c r="I2500" s="180">
        <v>5142</v>
      </c>
      <c r="J2500" s="180">
        <v>789.5</v>
      </c>
      <c r="K2500" s="180">
        <v>0</v>
      </c>
      <c r="L2500" s="180">
        <v>5931.5</v>
      </c>
    </row>
    <row r="2501" spans="1:12">
      <c r="A2501" s="180">
        <v>2009</v>
      </c>
      <c r="B2501" s="180" t="s">
        <v>175</v>
      </c>
      <c r="C2501" s="180" t="s">
        <v>37</v>
      </c>
      <c r="D2501" s="180" t="s">
        <v>176</v>
      </c>
      <c r="E2501" s="180">
        <v>90</v>
      </c>
      <c r="F2501" s="180">
        <v>7</v>
      </c>
      <c r="G2501" s="180">
        <v>0</v>
      </c>
      <c r="H2501" s="180">
        <v>0</v>
      </c>
      <c r="I2501" s="180">
        <v>0</v>
      </c>
      <c r="J2501" s="180">
        <v>137.19999999999999</v>
      </c>
      <c r="K2501" s="180">
        <v>0</v>
      </c>
      <c r="L2501" s="180">
        <v>137.19999999999999</v>
      </c>
    </row>
    <row r="2502" spans="1:12">
      <c r="A2502" s="180">
        <v>2009</v>
      </c>
      <c r="B2502" s="180" t="s">
        <v>175</v>
      </c>
      <c r="C2502" s="180" t="s">
        <v>37</v>
      </c>
      <c r="D2502" s="180" t="s">
        <v>176</v>
      </c>
      <c r="E2502" s="180">
        <v>95</v>
      </c>
      <c r="F2502" s="180">
        <v>1</v>
      </c>
      <c r="G2502" s="180">
        <v>0</v>
      </c>
      <c r="H2502" s="180">
        <v>0</v>
      </c>
      <c r="I2502" s="180">
        <v>0</v>
      </c>
      <c r="J2502" s="180">
        <v>0</v>
      </c>
      <c r="K2502" s="180">
        <v>0</v>
      </c>
      <c r="L2502" s="180">
        <v>0</v>
      </c>
    </row>
    <row r="2503" spans="1:12">
      <c r="A2503" s="180">
        <v>2009</v>
      </c>
      <c r="B2503" s="180" t="s">
        <v>175</v>
      </c>
      <c r="C2503" s="180" t="s">
        <v>37</v>
      </c>
      <c r="D2503" s="180" t="s">
        <v>177</v>
      </c>
      <c r="E2503" s="180">
        <v>0</v>
      </c>
      <c r="F2503" s="180">
        <v>2623</v>
      </c>
      <c r="G2503" s="180">
        <v>55</v>
      </c>
      <c r="H2503" s="180">
        <v>305</v>
      </c>
      <c r="I2503" s="180">
        <v>126006</v>
      </c>
      <c r="J2503" s="180">
        <v>9968.7000000000007</v>
      </c>
      <c r="K2503" s="180">
        <v>286</v>
      </c>
      <c r="L2503" s="180">
        <v>141245.01</v>
      </c>
    </row>
    <row r="2504" spans="1:12">
      <c r="A2504" s="180">
        <v>2009</v>
      </c>
      <c r="B2504" s="180" t="s">
        <v>175</v>
      </c>
      <c r="C2504" s="180" t="s">
        <v>37</v>
      </c>
      <c r="D2504" s="180" t="s">
        <v>177</v>
      </c>
      <c r="E2504" s="180">
        <v>5</v>
      </c>
      <c r="F2504" s="180">
        <v>2696</v>
      </c>
      <c r="G2504" s="180">
        <v>17</v>
      </c>
      <c r="H2504" s="180">
        <v>26</v>
      </c>
      <c r="I2504" s="180">
        <v>20502</v>
      </c>
      <c r="J2504" s="180">
        <v>3829.8</v>
      </c>
      <c r="K2504" s="180">
        <v>72</v>
      </c>
      <c r="L2504" s="180">
        <v>27105.94</v>
      </c>
    </row>
    <row r="2505" spans="1:12">
      <c r="A2505" s="180">
        <v>2009</v>
      </c>
      <c r="B2505" s="180" t="s">
        <v>175</v>
      </c>
      <c r="C2505" s="180" t="s">
        <v>37</v>
      </c>
      <c r="D2505" s="180" t="s">
        <v>177</v>
      </c>
      <c r="E2505" s="180">
        <v>10</v>
      </c>
      <c r="F2505" s="180">
        <v>2685</v>
      </c>
      <c r="G2505" s="180">
        <v>11</v>
      </c>
      <c r="H2505" s="180">
        <v>12</v>
      </c>
      <c r="I2505" s="180">
        <v>13450</v>
      </c>
      <c r="J2505" s="180">
        <v>2153.75</v>
      </c>
      <c r="K2505" s="180">
        <v>27</v>
      </c>
      <c r="L2505" s="180">
        <v>18397.75</v>
      </c>
    </row>
    <row r="2506" spans="1:12">
      <c r="A2506" s="180">
        <v>2009</v>
      </c>
      <c r="B2506" s="180" t="s">
        <v>175</v>
      </c>
      <c r="C2506" s="180" t="s">
        <v>37</v>
      </c>
      <c r="D2506" s="180" t="s">
        <v>177</v>
      </c>
      <c r="E2506" s="180">
        <v>15</v>
      </c>
      <c r="F2506" s="180">
        <v>2772</v>
      </c>
      <c r="G2506" s="180">
        <v>41</v>
      </c>
      <c r="H2506" s="180">
        <v>77</v>
      </c>
      <c r="I2506" s="180">
        <v>55786</v>
      </c>
      <c r="J2506" s="180">
        <v>19376.560000000001</v>
      </c>
      <c r="K2506" s="180">
        <v>4629</v>
      </c>
      <c r="L2506" s="180">
        <v>100880.01</v>
      </c>
    </row>
    <row r="2507" spans="1:12">
      <c r="A2507" s="180">
        <v>2009</v>
      </c>
      <c r="B2507" s="180" t="s">
        <v>175</v>
      </c>
      <c r="C2507" s="180" t="s">
        <v>37</v>
      </c>
      <c r="D2507" s="180" t="s">
        <v>177</v>
      </c>
      <c r="E2507" s="180">
        <v>20</v>
      </c>
      <c r="F2507" s="180">
        <v>2303</v>
      </c>
      <c r="G2507" s="180">
        <v>80</v>
      </c>
      <c r="H2507" s="180">
        <v>204</v>
      </c>
      <c r="I2507" s="180">
        <v>167383</v>
      </c>
      <c r="J2507" s="180">
        <v>32821.050000000003</v>
      </c>
      <c r="K2507" s="180">
        <v>5984</v>
      </c>
      <c r="L2507" s="180">
        <v>230585.27</v>
      </c>
    </row>
    <row r="2508" spans="1:12">
      <c r="A2508" s="180">
        <v>2009</v>
      </c>
      <c r="B2508" s="180" t="s">
        <v>175</v>
      </c>
      <c r="C2508" s="180" t="s">
        <v>37</v>
      </c>
      <c r="D2508" s="180" t="s">
        <v>177</v>
      </c>
      <c r="E2508" s="180">
        <v>25</v>
      </c>
      <c r="F2508" s="180">
        <v>2874</v>
      </c>
      <c r="G2508" s="180">
        <v>165</v>
      </c>
      <c r="H2508" s="180">
        <v>492</v>
      </c>
      <c r="I2508" s="180">
        <v>357190.91</v>
      </c>
      <c r="J2508" s="180">
        <v>59126.92</v>
      </c>
      <c r="K2508" s="180">
        <v>6878</v>
      </c>
      <c r="L2508" s="180">
        <v>474045.01</v>
      </c>
    </row>
    <row r="2509" spans="1:12">
      <c r="A2509" s="180">
        <v>2009</v>
      </c>
      <c r="B2509" s="180" t="s">
        <v>175</v>
      </c>
      <c r="C2509" s="180" t="s">
        <v>37</v>
      </c>
      <c r="D2509" s="180" t="s">
        <v>177</v>
      </c>
      <c r="E2509" s="180">
        <v>30</v>
      </c>
      <c r="F2509" s="180">
        <v>3302</v>
      </c>
      <c r="G2509" s="180">
        <v>203</v>
      </c>
      <c r="H2509" s="180">
        <v>551</v>
      </c>
      <c r="I2509" s="180">
        <v>468442.25</v>
      </c>
      <c r="J2509" s="180">
        <v>93414.22</v>
      </c>
      <c r="K2509" s="180">
        <v>24805</v>
      </c>
      <c r="L2509" s="180">
        <v>640928.82999999996</v>
      </c>
    </row>
    <row r="2510" spans="1:12">
      <c r="A2510" s="180">
        <v>2009</v>
      </c>
      <c r="B2510" s="180" t="s">
        <v>175</v>
      </c>
      <c r="C2510" s="180" t="s">
        <v>37</v>
      </c>
      <c r="D2510" s="180" t="s">
        <v>177</v>
      </c>
      <c r="E2510" s="180">
        <v>35</v>
      </c>
      <c r="F2510" s="180">
        <v>3565</v>
      </c>
      <c r="G2510" s="180">
        <v>215</v>
      </c>
      <c r="H2510" s="180">
        <v>479</v>
      </c>
      <c r="I2510" s="180">
        <v>388098.75</v>
      </c>
      <c r="J2510" s="180">
        <v>78399.98</v>
      </c>
      <c r="K2510" s="180">
        <v>22092.799999999999</v>
      </c>
      <c r="L2510" s="180">
        <v>580211.35</v>
      </c>
    </row>
    <row r="2511" spans="1:12">
      <c r="A2511" s="180">
        <v>2009</v>
      </c>
      <c r="B2511" s="180" t="s">
        <v>175</v>
      </c>
      <c r="C2511" s="180" t="s">
        <v>37</v>
      </c>
      <c r="D2511" s="180" t="s">
        <v>177</v>
      </c>
      <c r="E2511" s="180">
        <v>40</v>
      </c>
      <c r="F2511" s="180">
        <v>3291</v>
      </c>
      <c r="G2511" s="180">
        <v>129</v>
      </c>
      <c r="H2511" s="180">
        <v>271</v>
      </c>
      <c r="I2511" s="180">
        <v>216187.3</v>
      </c>
      <c r="J2511" s="180">
        <v>69026.929999999993</v>
      </c>
      <c r="K2511" s="180">
        <v>20236</v>
      </c>
      <c r="L2511" s="180">
        <v>347995.52</v>
      </c>
    </row>
    <row r="2512" spans="1:12">
      <c r="A2512" s="180">
        <v>2009</v>
      </c>
      <c r="B2512" s="180" t="s">
        <v>175</v>
      </c>
      <c r="C2512" s="180" t="s">
        <v>37</v>
      </c>
      <c r="D2512" s="180" t="s">
        <v>177</v>
      </c>
      <c r="E2512" s="180">
        <v>45</v>
      </c>
      <c r="F2512" s="180">
        <v>3603</v>
      </c>
      <c r="G2512" s="180">
        <v>144</v>
      </c>
      <c r="H2512" s="180">
        <v>279</v>
      </c>
      <c r="I2512" s="180">
        <v>258274.07</v>
      </c>
      <c r="J2512" s="180">
        <v>69693.88</v>
      </c>
      <c r="K2512" s="180">
        <v>20386</v>
      </c>
      <c r="L2512" s="180">
        <v>411550.46</v>
      </c>
    </row>
    <row r="2513" spans="1:12">
      <c r="A2513" s="180">
        <v>2009</v>
      </c>
      <c r="B2513" s="180" t="s">
        <v>175</v>
      </c>
      <c r="C2513" s="180" t="s">
        <v>37</v>
      </c>
      <c r="D2513" s="180" t="s">
        <v>177</v>
      </c>
      <c r="E2513" s="180">
        <v>50</v>
      </c>
      <c r="F2513" s="180">
        <v>3329</v>
      </c>
      <c r="G2513" s="180">
        <v>171</v>
      </c>
      <c r="H2513" s="180">
        <v>303</v>
      </c>
      <c r="I2513" s="180">
        <v>230142.1</v>
      </c>
      <c r="J2513" s="180">
        <v>72621.649999999994</v>
      </c>
      <c r="K2513" s="180">
        <v>102658</v>
      </c>
      <c r="L2513" s="180">
        <v>465689</v>
      </c>
    </row>
    <row r="2514" spans="1:12">
      <c r="A2514" s="180">
        <v>2009</v>
      </c>
      <c r="B2514" s="180" t="s">
        <v>175</v>
      </c>
      <c r="C2514" s="180" t="s">
        <v>37</v>
      </c>
      <c r="D2514" s="180" t="s">
        <v>177</v>
      </c>
      <c r="E2514" s="180">
        <v>55</v>
      </c>
      <c r="F2514" s="180">
        <v>2768</v>
      </c>
      <c r="G2514" s="180">
        <v>144</v>
      </c>
      <c r="H2514" s="180">
        <v>307</v>
      </c>
      <c r="I2514" s="180">
        <v>284319.15000000002</v>
      </c>
      <c r="J2514" s="180">
        <v>67698.570000000007</v>
      </c>
      <c r="K2514" s="180">
        <v>54784</v>
      </c>
      <c r="L2514" s="180">
        <v>472898.49</v>
      </c>
    </row>
    <row r="2515" spans="1:12">
      <c r="A2515" s="180">
        <v>2009</v>
      </c>
      <c r="B2515" s="180" t="s">
        <v>175</v>
      </c>
      <c r="C2515" s="180" t="s">
        <v>37</v>
      </c>
      <c r="D2515" s="180" t="s">
        <v>177</v>
      </c>
      <c r="E2515" s="180">
        <v>60</v>
      </c>
      <c r="F2515" s="180">
        <v>1904</v>
      </c>
      <c r="G2515" s="180">
        <v>123</v>
      </c>
      <c r="H2515" s="180">
        <v>248</v>
      </c>
      <c r="I2515" s="180">
        <v>239376</v>
      </c>
      <c r="J2515" s="180">
        <v>54909.83</v>
      </c>
      <c r="K2515" s="180">
        <v>55923.48</v>
      </c>
      <c r="L2515" s="180">
        <v>400234.04</v>
      </c>
    </row>
    <row r="2516" spans="1:12">
      <c r="A2516" s="180">
        <v>2009</v>
      </c>
      <c r="B2516" s="180" t="s">
        <v>175</v>
      </c>
      <c r="C2516" s="180" t="s">
        <v>37</v>
      </c>
      <c r="D2516" s="180" t="s">
        <v>177</v>
      </c>
      <c r="E2516" s="180">
        <v>65</v>
      </c>
      <c r="F2516" s="180">
        <v>936</v>
      </c>
      <c r="G2516" s="180">
        <v>94</v>
      </c>
      <c r="H2516" s="180">
        <v>275</v>
      </c>
      <c r="I2516" s="180">
        <v>181619.74</v>
      </c>
      <c r="J2516" s="180">
        <v>39521.1</v>
      </c>
      <c r="K2516" s="180">
        <v>40440</v>
      </c>
      <c r="L2516" s="180">
        <v>286904.48</v>
      </c>
    </row>
    <row r="2517" spans="1:12">
      <c r="A2517" s="180">
        <v>2009</v>
      </c>
      <c r="B2517" s="180" t="s">
        <v>175</v>
      </c>
      <c r="C2517" s="180" t="s">
        <v>37</v>
      </c>
      <c r="D2517" s="180" t="s">
        <v>177</v>
      </c>
      <c r="E2517" s="180">
        <v>70</v>
      </c>
      <c r="F2517" s="180">
        <v>435</v>
      </c>
      <c r="G2517" s="180">
        <v>60</v>
      </c>
      <c r="H2517" s="180">
        <v>247</v>
      </c>
      <c r="I2517" s="180">
        <v>191459.71</v>
      </c>
      <c r="J2517" s="180">
        <v>33921.43</v>
      </c>
      <c r="K2517" s="180">
        <v>56456</v>
      </c>
      <c r="L2517" s="180">
        <v>292287.86</v>
      </c>
    </row>
    <row r="2518" spans="1:12">
      <c r="A2518" s="180">
        <v>2009</v>
      </c>
      <c r="B2518" s="180" t="s">
        <v>175</v>
      </c>
      <c r="C2518" s="180" t="s">
        <v>37</v>
      </c>
      <c r="D2518" s="180" t="s">
        <v>177</v>
      </c>
      <c r="E2518" s="180">
        <v>75</v>
      </c>
      <c r="F2518" s="180">
        <v>255</v>
      </c>
      <c r="G2518" s="180">
        <v>29</v>
      </c>
      <c r="H2518" s="180">
        <v>159</v>
      </c>
      <c r="I2518" s="180">
        <v>111428</v>
      </c>
      <c r="J2518" s="180">
        <v>16422.650000000001</v>
      </c>
      <c r="K2518" s="180">
        <v>27470</v>
      </c>
      <c r="L2518" s="180">
        <v>171010.76</v>
      </c>
    </row>
    <row r="2519" spans="1:12">
      <c r="A2519" s="180">
        <v>2009</v>
      </c>
      <c r="B2519" s="180" t="s">
        <v>175</v>
      </c>
      <c r="C2519" s="180" t="s">
        <v>37</v>
      </c>
      <c r="D2519" s="180" t="s">
        <v>177</v>
      </c>
      <c r="E2519" s="180">
        <v>80</v>
      </c>
      <c r="F2519" s="180">
        <v>137</v>
      </c>
      <c r="G2519" s="180">
        <v>25</v>
      </c>
      <c r="H2519" s="180">
        <v>94</v>
      </c>
      <c r="I2519" s="180">
        <v>53298</v>
      </c>
      <c r="J2519" s="180">
        <v>7723.65</v>
      </c>
      <c r="K2519" s="180">
        <v>2636</v>
      </c>
      <c r="L2519" s="180">
        <v>66342.7</v>
      </c>
    </row>
    <row r="2520" spans="1:12">
      <c r="A2520" s="180">
        <v>2009</v>
      </c>
      <c r="B2520" s="180" t="s">
        <v>175</v>
      </c>
      <c r="C2520" s="180" t="s">
        <v>37</v>
      </c>
      <c r="D2520" s="180" t="s">
        <v>177</v>
      </c>
      <c r="E2520" s="180">
        <v>85</v>
      </c>
      <c r="F2520" s="180">
        <v>53</v>
      </c>
      <c r="G2520" s="180">
        <v>7</v>
      </c>
      <c r="H2520" s="180">
        <v>20</v>
      </c>
      <c r="I2520" s="180">
        <v>30983</v>
      </c>
      <c r="J2520" s="180">
        <v>3601.55</v>
      </c>
      <c r="K2520" s="180">
        <v>1106</v>
      </c>
      <c r="L2520" s="180">
        <v>36297.85</v>
      </c>
    </row>
    <row r="2521" spans="1:12">
      <c r="A2521" s="180">
        <v>2009</v>
      </c>
      <c r="B2521" s="180" t="s">
        <v>175</v>
      </c>
      <c r="C2521" s="180" t="s">
        <v>37</v>
      </c>
      <c r="D2521" s="180" t="s">
        <v>177</v>
      </c>
      <c r="E2521" s="180">
        <v>90</v>
      </c>
      <c r="F2521" s="180">
        <v>20</v>
      </c>
      <c r="G2521" s="180">
        <v>3</v>
      </c>
      <c r="H2521" s="180">
        <v>24</v>
      </c>
      <c r="I2521" s="180">
        <v>17383</v>
      </c>
      <c r="J2521" s="180">
        <v>1171.5999999999999</v>
      </c>
      <c r="K2521" s="180">
        <v>0</v>
      </c>
      <c r="L2521" s="180">
        <v>18804.599999999999</v>
      </c>
    </row>
    <row r="2522" spans="1:12">
      <c r="A2522" s="180">
        <v>2009</v>
      </c>
      <c r="B2522" s="180" t="s">
        <v>175</v>
      </c>
      <c r="C2522" s="180" t="s">
        <v>37</v>
      </c>
      <c r="D2522" s="180" t="s">
        <v>177</v>
      </c>
      <c r="E2522" s="180">
        <v>95</v>
      </c>
      <c r="F2522" s="180">
        <v>6</v>
      </c>
      <c r="G2522" s="180">
        <v>0</v>
      </c>
      <c r="H2522" s="180">
        <v>0</v>
      </c>
      <c r="I2522" s="180">
        <v>0</v>
      </c>
      <c r="J2522" s="180">
        <v>0</v>
      </c>
      <c r="K2522" s="180">
        <v>0</v>
      </c>
      <c r="L2522" s="180">
        <v>0</v>
      </c>
    </row>
    <row r="2523" spans="1:12">
      <c r="A2523" s="180">
        <v>2009</v>
      </c>
      <c r="B2523" s="180" t="s">
        <v>178</v>
      </c>
      <c r="C2523" s="180" t="s">
        <v>31</v>
      </c>
      <c r="D2523" s="180" t="s">
        <v>176</v>
      </c>
      <c r="E2523" s="180">
        <v>0</v>
      </c>
      <c r="F2523" s="180">
        <v>104713</v>
      </c>
      <c r="G2523" s="180">
        <v>5257</v>
      </c>
      <c r="H2523" s="180">
        <v>15147</v>
      </c>
      <c r="I2523" s="180">
        <v>7379578.5999999996</v>
      </c>
      <c r="J2523" s="180">
        <v>1168874.33</v>
      </c>
      <c r="K2523" s="180">
        <v>331216.78000000003</v>
      </c>
      <c r="L2523" s="180">
        <v>10217842.189999999</v>
      </c>
    </row>
    <row r="2524" spans="1:12">
      <c r="A2524" s="180">
        <v>2009</v>
      </c>
      <c r="B2524" s="180" t="s">
        <v>178</v>
      </c>
      <c r="C2524" s="180" t="s">
        <v>31</v>
      </c>
      <c r="D2524" s="180" t="s">
        <v>176</v>
      </c>
      <c r="E2524" s="180">
        <v>5</v>
      </c>
      <c r="F2524" s="180">
        <v>105640</v>
      </c>
      <c r="G2524" s="180">
        <v>1985</v>
      </c>
      <c r="H2524" s="180">
        <v>3304</v>
      </c>
      <c r="I2524" s="180">
        <v>1892071.72</v>
      </c>
      <c r="J2524" s="180">
        <v>466211.24</v>
      </c>
      <c r="K2524" s="180">
        <v>165142.49</v>
      </c>
      <c r="L2524" s="180">
        <v>3150466.41</v>
      </c>
    </row>
    <row r="2525" spans="1:12">
      <c r="A2525" s="180">
        <v>2009</v>
      </c>
      <c r="B2525" s="180" t="s">
        <v>178</v>
      </c>
      <c r="C2525" s="180" t="s">
        <v>31</v>
      </c>
      <c r="D2525" s="180" t="s">
        <v>176</v>
      </c>
      <c r="E2525" s="180">
        <v>10</v>
      </c>
      <c r="F2525" s="180">
        <v>107542</v>
      </c>
      <c r="G2525" s="180">
        <v>1634</v>
      </c>
      <c r="H2525" s="180">
        <v>3166</v>
      </c>
      <c r="I2525" s="180">
        <v>1816785.59</v>
      </c>
      <c r="J2525" s="180">
        <v>435874.06</v>
      </c>
      <c r="K2525" s="180">
        <v>199509.45</v>
      </c>
      <c r="L2525" s="180">
        <v>2964139.83</v>
      </c>
    </row>
    <row r="2526" spans="1:12">
      <c r="A2526" s="180">
        <v>2009</v>
      </c>
      <c r="B2526" s="180" t="s">
        <v>178</v>
      </c>
      <c r="C2526" s="180" t="s">
        <v>31</v>
      </c>
      <c r="D2526" s="180" t="s">
        <v>176</v>
      </c>
      <c r="E2526" s="180">
        <v>15</v>
      </c>
      <c r="F2526" s="180">
        <v>116198</v>
      </c>
      <c r="G2526" s="180">
        <v>3053</v>
      </c>
      <c r="H2526" s="180">
        <v>6176</v>
      </c>
      <c r="I2526" s="180">
        <v>4689350</v>
      </c>
      <c r="J2526" s="180">
        <v>966557.59</v>
      </c>
      <c r="K2526" s="180">
        <v>916494.49</v>
      </c>
      <c r="L2526" s="180">
        <v>8096021.2400000002</v>
      </c>
    </row>
    <row r="2527" spans="1:12">
      <c r="A2527" s="180">
        <v>2009</v>
      </c>
      <c r="B2527" s="180" t="s">
        <v>178</v>
      </c>
      <c r="C2527" s="180" t="s">
        <v>31</v>
      </c>
      <c r="D2527" s="180" t="s">
        <v>176</v>
      </c>
      <c r="E2527" s="180">
        <v>20</v>
      </c>
      <c r="F2527" s="180">
        <v>86247</v>
      </c>
      <c r="G2527" s="180">
        <v>2613</v>
      </c>
      <c r="H2527" s="180">
        <v>5054</v>
      </c>
      <c r="I2527" s="180">
        <v>3953373.31</v>
      </c>
      <c r="J2527" s="180">
        <v>842635.9</v>
      </c>
      <c r="K2527" s="180">
        <v>663740.25</v>
      </c>
      <c r="L2527" s="180">
        <v>6893851.8799999999</v>
      </c>
    </row>
    <row r="2528" spans="1:12">
      <c r="A2528" s="180">
        <v>2009</v>
      </c>
      <c r="B2528" s="180" t="s">
        <v>178</v>
      </c>
      <c r="C2528" s="180" t="s">
        <v>31</v>
      </c>
      <c r="D2528" s="180" t="s">
        <v>176</v>
      </c>
      <c r="E2528" s="180">
        <v>25</v>
      </c>
      <c r="F2528" s="180">
        <v>77838</v>
      </c>
      <c r="G2528" s="180">
        <v>2163</v>
      </c>
      <c r="H2528" s="180">
        <v>4863</v>
      </c>
      <c r="I2528" s="180">
        <v>3224972.94</v>
      </c>
      <c r="J2528" s="180">
        <v>698362.96</v>
      </c>
      <c r="K2528" s="180">
        <v>515716.76</v>
      </c>
      <c r="L2528" s="180">
        <v>5716699.5300000003</v>
      </c>
    </row>
    <row r="2529" spans="1:12">
      <c r="A2529" s="180">
        <v>2009</v>
      </c>
      <c r="B2529" s="180" t="s">
        <v>178</v>
      </c>
      <c r="C2529" s="180" t="s">
        <v>31</v>
      </c>
      <c r="D2529" s="180" t="s">
        <v>176</v>
      </c>
      <c r="E2529" s="180">
        <v>30</v>
      </c>
      <c r="F2529" s="180">
        <v>107462</v>
      </c>
      <c r="G2529" s="180">
        <v>3105</v>
      </c>
      <c r="H2529" s="180">
        <v>6020</v>
      </c>
      <c r="I2529" s="180">
        <v>4035618.21</v>
      </c>
      <c r="J2529" s="180">
        <v>1047045.63</v>
      </c>
      <c r="K2529" s="180">
        <v>632102.14</v>
      </c>
      <c r="L2529" s="180">
        <v>7366324.0599999996</v>
      </c>
    </row>
    <row r="2530" spans="1:12">
      <c r="A2530" s="180">
        <v>2009</v>
      </c>
      <c r="B2530" s="180" t="s">
        <v>178</v>
      </c>
      <c r="C2530" s="180" t="s">
        <v>31</v>
      </c>
      <c r="D2530" s="180" t="s">
        <v>176</v>
      </c>
      <c r="E2530" s="180">
        <v>35</v>
      </c>
      <c r="F2530" s="180">
        <v>124395</v>
      </c>
      <c r="G2530" s="180">
        <v>4116</v>
      </c>
      <c r="H2530" s="180">
        <v>7639</v>
      </c>
      <c r="I2530" s="180">
        <v>5662043.3099999996</v>
      </c>
      <c r="J2530" s="180">
        <v>1418441.6</v>
      </c>
      <c r="K2530" s="180">
        <v>873747.14</v>
      </c>
      <c r="L2530" s="180">
        <v>10098430.07</v>
      </c>
    </row>
    <row r="2531" spans="1:12">
      <c r="A2531" s="180">
        <v>2009</v>
      </c>
      <c r="B2531" s="180" t="s">
        <v>178</v>
      </c>
      <c r="C2531" s="180" t="s">
        <v>31</v>
      </c>
      <c r="D2531" s="180" t="s">
        <v>176</v>
      </c>
      <c r="E2531" s="180">
        <v>40</v>
      </c>
      <c r="F2531" s="180">
        <v>119601</v>
      </c>
      <c r="G2531" s="180">
        <v>5000</v>
      </c>
      <c r="H2531" s="180">
        <v>10072</v>
      </c>
      <c r="I2531" s="180">
        <v>6947211.1500000004</v>
      </c>
      <c r="J2531" s="180">
        <v>1654410.84</v>
      </c>
      <c r="K2531" s="180">
        <v>1308146.3500000001</v>
      </c>
      <c r="L2531" s="180">
        <v>12159759.1</v>
      </c>
    </row>
    <row r="2532" spans="1:12">
      <c r="A2532" s="180">
        <v>2009</v>
      </c>
      <c r="B2532" s="180" t="s">
        <v>178</v>
      </c>
      <c r="C2532" s="180" t="s">
        <v>31</v>
      </c>
      <c r="D2532" s="180" t="s">
        <v>176</v>
      </c>
      <c r="E2532" s="180">
        <v>45</v>
      </c>
      <c r="F2532" s="180">
        <v>130976</v>
      </c>
      <c r="G2532" s="180">
        <v>6687</v>
      </c>
      <c r="H2532" s="180">
        <v>12163</v>
      </c>
      <c r="I2532" s="180">
        <v>9215980.6099999994</v>
      </c>
      <c r="J2532" s="180">
        <v>2361085.69</v>
      </c>
      <c r="K2532" s="180">
        <v>2230143.73</v>
      </c>
      <c r="L2532" s="180">
        <v>16739431.119999999</v>
      </c>
    </row>
    <row r="2533" spans="1:12">
      <c r="A2533" s="180">
        <v>2009</v>
      </c>
      <c r="B2533" s="180" t="s">
        <v>178</v>
      </c>
      <c r="C2533" s="180" t="s">
        <v>31</v>
      </c>
      <c r="D2533" s="180" t="s">
        <v>176</v>
      </c>
      <c r="E2533" s="180">
        <v>50</v>
      </c>
      <c r="F2533" s="180">
        <v>128599</v>
      </c>
      <c r="G2533" s="180">
        <v>8503</v>
      </c>
      <c r="H2533" s="180">
        <v>17170</v>
      </c>
      <c r="I2533" s="180">
        <v>13404139.84</v>
      </c>
      <c r="J2533" s="180">
        <v>3489101.17</v>
      </c>
      <c r="K2533" s="180">
        <v>3477258.89</v>
      </c>
      <c r="L2533" s="180">
        <v>23931615.41</v>
      </c>
    </row>
    <row r="2534" spans="1:12">
      <c r="A2534" s="180">
        <v>2009</v>
      </c>
      <c r="B2534" s="180" t="s">
        <v>178</v>
      </c>
      <c r="C2534" s="180" t="s">
        <v>31</v>
      </c>
      <c r="D2534" s="180" t="s">
        <v>176</v>
      </c>
      <c r="E2534" s="180">
        <v>55</v>
      </c>
      <c r="F2534" s="180">
        <v>123532</v>
      </c>
      <c r="G2534" s="180">
        <v>11138</v>
      </c>
      <c r="H2534" s="180">
        <v>24653</v>
      </c>
      <c r="I2534" s="180">
        <v>20193332.379999999</v>
      </c>
      <c r="J2534" s="180">
        <v>4775276.79</v>
      </c>
      <c r="K2534" s="180">
        <v>5720807.2199999997</v>
      </c>
      <c r="L2534" s="180">
        <v>35413249.329999998</v>
      </c>
    </row>
    <row r="2535" spans="1:12">
      <c r="A2535" s="180">
        <v>2009</v>
      </c>
      <c r="B2535" s="180" t="s">
        <v>178</v>
      </c>
      <c r="C2535" s="180" t="s">
        <v>31</v>
      </c>
      <c r="D2535" s="180" t="s">
        <v>176</v>
      </c>
      <c r="E2535" s="180">
        <v>60</v>
      </c>
      <c r="F2535" s="180">
        <v>113652</v>
      </c>
      <c r="G2535" s="180">
        <v>14007</v>
      </c>
      <c r="H2535" s="180">
        <v>34405</v>
      </c>
      <c r="I2535" s="180">
        <v>27933991.420000002</v>
      </c>
      <c r="J2535" s="180">
        <v>6302809.7599999998</v>
      </c>
      <c r="K2535" s="180">
        <v>7996354.2699999996</v>
      </c>
      <c r="L2535" s="180">
        <v>48104551.590000004</v>
      </c>
    </row>
    <row r="2536" spans="1:12">
      <c r="A2536" s="180">
        <v>2009</v>
      </c>
      <c r="B2536" s="180" t="s">
        <v>178</v>
      </c>
      <c r="C2536" s="180" t="s">
        <v>31</v>
      </c>
      <c r="D2536" s="180" t="s">
        <v>176</v>
      </c>
      <c r="E2536" s="180">
        <v>65</v>
      </c>
      <c r="F2536" s="180">
        <v>80808</v>
      </c>
      <c r="G2536" s="180">
        <v>14333</v>
      </c>
      <c r="H2536" s="180">
        <v>34490</v>
      </c>
      <c r="I2536" s="180">
        <v>28534667.879999999</v>
      </c>
      <c r="J2536" s="180">
        <v>6442576.0199999996</v>
      </c>
      <c r="K2536" s="180">
        <v>8193134.2800000003</v>
      </c>
      <c r="L2536" s="180">
        <v>48337372.039999999</v>
      </c>
    </row>
    <row r="2537" spans="1:12">
      <c r="A2537" s="180">
        <v>2009</v>
      </c>
      <c r="B2537" s="180" t="s">
        <v>178</v>
      </c>
      <c r="C2537" s="180" t="s">
        <v>31</v>
      </c>
      <c r="D2537" s="180" t="s">
        <v>176</v>
      </c>
      <c r="E2537" s="180">
        <v>70</v>
      </c>
      <c r="F2537" s="180">
        <v>56407</v>
      </c>
      <c r="G2537" s="180">
        <v>13484</v>
      </c>
      <c r="H2537" s="180">
        <v>37496</v>
      </c>
      <c r="I2537" s="180">
        <v>28009651.109999999</v>
      </c>
      <c r="J2537" s="180">
        <v>6035899.4299999997</v>
      </c>
      <c r="K2537" s="180">
        <v>8425955.3699999992</v>
      </c>
      <c r="L2537" s="180">
        <v>46926859.460000001</v>
      </c>
    </row>
    <row r="2538" spans="1:12">
      <c r="A2538" s="180">
        <v>2009</v>
      </c>
      <c r="B2538" s="180" t="s">
        <v>178</v>
      </c>
      <c r="C2538" s="180" t="s">
        <v>31</v>
      </c>
      <c r="D2538" s="180" t="s">
        <v>176</v>
      </c>
      <c r="E2538" s="180">
        <v>75</v>
      </c>
      <c r="F2538" s="180">
        <v>40176</v>
      </c>
      <c r="G2538" s="180">
        <v>12959</v>
      </c>
      <c r="H2538" s="180">
        <v>40227</v>
      </c>
      <c r="I2538" s="180">
        <v>27239839.41</v>
      </c>
      <c r="J2538" s="180">
        <v>5496492.5300000003</v>
      </c>
      <c r="K2538" s="180">
        <v>7698812.96</v>
      </c>
      <c r="L2538" s="180">
        <v>43590693.18</v>
      </c>
    </row>
    <row r="2539" spans="1:12">
      <c r="A2539" s="180">
        <v>2009</v>
      </c>
      <c r="B2539" s="180" t="s">
        <v>178</v>
      </c>
      <c r="C2539" s="180" t="s">
        <v>31</v>
      </c>
      <c r="D2539" s="180" t="s">
        <v>176</v>
      </c>
      <c r="E2539" s="180">
        <v>80</v>
      </c>
      <c r="F2539" s="180">
        <v>27356</v>
      </c>
      <c r="G2539" s="180">
        <v>9469</v>
      </c>
      <c r="H2539" s="180">
        <v>35915</v>
      </c>
      <c r="I2539" s="180">
        <v>21500307.539999999</v>
      </c>
      <c r="J2539" s="180">
        <v>3849892.7</v>
      </c>
      <c r="K2539" s="180">
        <v>5182465.5199999996</v>
      </c>
      <c r="L2539" s="180">
        <v>32647454</v>
      </c>
    </row>
    <row r="2540" spans="1:12">
      <c r="A2540" s="180">
        <v>2009</v>
      </c>
      <c r="B2540" s="180" t="s">
        <v>178</v>
      </c>
      <c r="C2540" s="180" t="s">
        <v>31</v>
      </c>
      <c r="D2540" s="180" t="s">
        <v>176</v>
      </c>
      <c r="E2540" s="180">
        <v>85</v>
      </c>
      <c r="F2540" s="180">
        <v>8779</v>
      </c>
      <c r="G2540" s="180">
        <v>2900</v>
      </c>
      <c r="H2540" s="180">
        <v>15183</v>
      </c>
      <c r="I2540" s="180">
        <v>7707766.5999999996</v>
      </c>
      <c r="J2540" s="180">
        <v>1113947.92</v>
      </c>
      <c r="K2540" s="180">
        <v>1360837.86</v>
      </c>
      <c r="L2540" s="180">
        <v>10797267.57</v>
      </c>
    </row>
    <row r="2541" spans="1:12">
      <c r="A2541" s="180">
        <v>2009</v>
      </c>
      <c r="B2541" s="180" t="s">
        <v>178</v>
      </c>
      <c r="C2541" s="180" t="s">
        <v>31</v>
      </c>
      <c r="D2541" s="180" t="s">
        <v>176</v>
      </c>
      <c r="E2541" s="180">
        <v>90</v>
      </c>
      <c r="F2541" s="180">
        <v>2468</v>
      </c>
      <c r="G2541" s="180">
        <v>853</v>
      </c>
      <c r="H2541" s="180">
        <v>5970</v>
      </c>
      <c r="I2541" s="180">
        <v>2599806.39</v>
      </c>
      <c r="J2541" s="180">
        <v>277406.76</v>
      </c>
      <c r="K2541" s="180">
        <v>227026.64</v>
      </c>
      <c r="L2541" s="180">
        <v>3243750.03</v>
      </c>
    </row>
    <row r="2542" spans="1:12">
      <c r="A2542" s="180">
        <v>2009</v>
      </c>
      <c r="B2542" s="180" t="s">
        <v>178</v>
      </c>
      <c r="C2542" s="180" t="s">
        <v>31</v>
      </c>
      <c r="D2542" s="180" t="s">
        <v>176</v>
      </c>
      <c r="E2542" s="180">
        <v>95</v>
      </c>
      <c r="F2542" s="180">
        <v>573</v>
      </c>
      <c r="G2542" s="180">
        <v>132</v>
      </c>
      <c r="H2542" s="180">
        <v>1302</v>
      </c>
      <c r="I2542" s="180">
        <v>525811.57999999996</v>
      </c>
      <c r="J2542" s="180">
        <v>47246.400000000001</v>
      </c>
      <c r="K2542" s="180">
        <v>51346</v>
      </c>
      <c r="L2542" s="180">
        <v>648437.55000000005</v>
      </c>
    </row>
    <row r="2543" spans="1:12">
      <c r="A2543" s="180">
        <v>2009</v>
      </c>
      <c r="B2543" s="180" t="s">
        <v>178</v>
      </c>
      <c r="C2543" s="180" t="s">
        <v>31</v>
      </c>
      <c r="D2543" s="180" t="s">
        <v>177</v>
      </c>
      <c r="E2543" s="180">
        <v>0</v>
      </c>
      <c r="F2543" s="180">
        <v>98191</v>
      </c>
      <c r="G2543" s="180">
        <v>3765</v>
      </c>
      <c r="H2543" s="180">
        <v>12970</v>
      </c>
      <c r="I2543" s="180">
        <v>5735256.8099999996</v>
      </c>
      <c r="J2543" s="180">
        <v>836803.17</v>
      </c>
      <c r="K2543" s="180">
        <v>236490.29</v>
      </c>
      <c r="L2543" s="180">
        <v>7738456.0199999996</v>
      </c>
    </row>
    <row r="2544" spans="1:12">
      <c r="A2544" s="180">
        <v>2009</v>
      </c>
      <c r="B2544" s="180" t="s">
        <v>178</v>
      </c>
      <c r="C2544" s="180" t="s">
        <v>31</v>
      </c>
      <c r="D2544" s="180" t="s">
        <v>177</v>
      </c>
      <c r="E2544" s="180">
        <v>5</v>
      </c>
      <c r="F2544" s="180">
        <v>98842</v>
      </c>
      <c r="G2544" s="180">
        <v>1547</v>
      </c>
      <c r="H2544" s="180">
        <v>2519</v>
      </c>
      <c r="I2544" s="180">
        <v>1463605.84</v>
      </c>
      <c r="J2544" s="180">
        <v>319242.15000000002</v>
      </c>
      <c r="K2544" s="180">
        <v>198647.44</v>
      </c>
      <c r="L2544" s="180">
        <v>2445955.0099999998</v>
      </c>
    </row>
    <row r="2545" spans="1:12">
      <c r="A2545" s="180">
        <v>2009</v>
      </c>
      <c r="B2545" s="180" t="s">
        <v>178</v>
      </c>
      <c r="C2545" s="180" t="s">
        <v>31</v>
      </c>
      <c r="D2545" s="180" t="s">
        <v>177</v>
      </c>
      <c r="E2545" s="180">
        <v>10</v>
      </c>
      <c r="F2545" s="180">
        <v>102316</v>
      </c>
      <c r="G2545" s="180">
        <v>1403</v>
      </c>
      <c r="H2545" s="180">
        <v>3437</v>
      </c>
      <c r="I2545" s="180">
        <v>1846013.07</v>
      </c>
      <c r="J2545" s="180">
        <v>369570.07</v>
      </c>
      <c r="K2545" s="180">
        <v>373536.34</v>
      </c>
      <c r="L2545" s="180">
        <v>2986303.14</v>
      </c>
    </row>
    <row r="2546" spans="1:12">
      <c r="A2546" s="180">
        <v>2009</v>
      </c>
      <c r="B2546" s="180" t="s">
        <v>178</v>
      </c>
      <c r="C2546" s="180" t="s">
        <v>31</v>
      </c>
      <c r="D2546" s="180" t="s">
        <v>177</v>
      </c>
      <c r="E2546" s="180">
        <v>15</v>
      </c>
      <c r="F2546" s="180">
        <v>109550</v>
      </c>
      <c r="G2546" s="180">
        <v>3320</v>
      </c>
      <c r="H2546" s="180">
        <v>7167</v>
      </c>
      <c r="I2546" s="180">
        <v>4770614.93</v>
      </c>
      <c r="J2546" s="180">
        <v>789814.26</v>
      </c>
      <c r="K2546" s="180">
        <v>444933.67</v>
      </c>
      <c r="L2546" s="180">
        <v>7279061.1600000001</v>
      </c>
    </row>
    <row r="2547" spans="1:12">
      <c r="A2547" s="180">
        <v>2009</v>
      </c>
      <c r="B2547" s="180" t="s">
        <v>178</v>
      </c>
      <c r="C2547" s="180" t="s">
        <v>31</v>
      </c>
      <c r="D2547" s="180" t="s">
        <v>177</v>
      </c>
      <c r="E2547" s="180">
        <v>20</v>
      </c>
      <c r="F2547" s="180">
        <v>90548</v>
      </c>
      <c r="G2547" s="180">
        <v>4177</v>
      </c>
      <c r="H2547" s="180">
        <v>9151</v>
      </c>
      <c r="I2547" s="180">
        <v>6229719.7699999996</v>
      </c>
      <c r="J2547" s="180">
        <v>1123642.94</v>
      </c>
      <c r="K2547" s="180">
        <v>397473.15</v>
      </c>
      <c r="L2547" s="180">
        <v>9527812.4000000004</v>
      </c>
    </row>
    <row r="2548" spans="1:12">
      <c r="A2548" s="180">
        <v>2009</v>
      </c>
      <c r="B2548" s="180" t="s">
        <v>178</v>
      </c>
      <c r="C2548" s="180" t="s">
        <v>31</v>
      </c>
      <c r="D2548" s="180" t="s">
        <v>177</v>
      </c>
      <c r="E2548" s="180">
        <v>25</v>
      </c>
      <c r="F2548" s="180">
        <v>95899</v>
      </c>
      <c r="G2548" s="180">
        <v>6231</v>
      </c>
      <c r="H2548" s="180">
        <v>17420</v>
      </c>
      <c r="I2548" s="180">
        <v>12558933.970000001</v>
      </c>
      <c r="J2548" s="180">
        <v>2782683.14</v>
      </c>
      <c r="K2548" s="180">
        <v>631876.65</v>
      </c>
      <c r="L2548" s="180">
        <v>19261870.879999999</v>
      </c>
    </row>
    <row r="2549" spans="1:12">
      <c r="A2549" s="180">
        <v>2009</v>
      </c>
      <c r="B2549" s="180" t="s">
        <v>178</v>
      </c>
      <c r="C2549" s="180" t="s">
        <v>31</v>
      </c>
      <c r="D2549" s="180" t="s">
        <v>177</v>
      </c>
      <c r="E2549" s="180">
        <v>30</v>
      </c>
      <c r="F2549" s="180">
        <v>123135</v>
      </c>
      <c r="G2549" s="180">
        <v>10105</v>
      </c>
      <c r="H2549" s="180">
        <v>28356</v>
      </c>
      <c r="I2549" s="180">
        <v>21981579.550000001</v>
      </c>
      <c r="J2549" s="180">
        <v>4558933.6100000003</v>
      </c>
      <c r="K2549" s="180">
        <v>685883.41</v>
      </c>
      <c r="L2549" s="180">
        <v>32618798.5</v>
      </c>
    </row>
    <row r="2550" spans="1:12">
      <c r="A2550" s="180">
        <v>2009</v>
      </c>
      <c r="B2550" s="180" t="s">
        <v>178</v>
      </c>
      <c r="C2550" s="180" t="s">
        <v>31</v>
      </c>
      <c r="D2550" s="180" t="s">
        <v>177</v>
      </c>
      <c r="E2550" s="180">
        <v>35</v>
      </c>
      <c r="F2550" s="180">
        <v>138918</v>
      </c>
      <c r="G2550" s="180">
        <v>11230</v>
      </c>
      <c r="H2550" s="180">
        <v>28765</v>
      </c>
      <c r="I2550" s="180">
        <v>21763856.73</v>
      </c>
      <c r="J2550" s="180">
        <v>4388189.5199999996</v>
      </c>
      <c r="K2550" s="180">
        <v>1406821.13</v>
      </c>
      <c r="L2550" s="180">
        <v>33400995.870000001</v>
      </c>
    </row>
    <row r="2551" spans="1:12">
      <c r="A2551" s="180">
        <v>2009</v>
      </c>
      <c r="B2551" s="180" t="s">
        <v>178</v>
      </c>
      <c r="C2551" s="180" t="s">
        <v>31</v>
      </c>
      <c r="D2551" s="180" t="s">
        <v>177</v>
      </c>
      <c r="E2551" s="180">
        <v>40</v>
      </c>
      <c r="F2551" s="180">
        <v>130962</v>
      </c>
      <c r="G2551" s="180">
        <v>8918</v>
      </c>
      <c r="H2551" s="180">
        <v>19028</v>
      </c>
      <c r="I2551" s="180">
        <v>14339180.73</v>
      </c>
      <c r="J2551" s="180">
        <v>3099569.39</v>
      </c>
      <c r="K2551" s="180">
        <v>1497488.09</v>
      </c>
      <c r="L2551" s="180">
        <v>23538418.550000001</v>
      </c>
    </row>
    <row r="2552" spans="1:12">
      <c r="A2552" s="180">
        <v>2009</v>
      </c>
      <c r="B2552" s="180" t="s">
        <v>178</v>
      </c>
      <c r="C2552" s="180" t="s">
        <v>31</v>
      </c>
      <c r="D2552" s="180" t="s">
        <v>177</v>
      </c>
      <c r="E2552" s="180">
        <v>45</v>
      </c>
      <c r="F2552" s="180">
        <v>141293</v>
      </c>
      <c r="G2552" s="180">
        <v>9541</v>
      </c>
      <c r="H2552" s="180">
        <v>19586</v>
      </c>
      <c r="I2552" s="180">
        <v>14982530.689999999</v>
      </c>
      <c r="J2552" s="180">
        <v>3402717.43</v>
      </c>
      <c r="K2552" s="180">
        <v>2015570.95</v>
      </c>
      <c r="L2552" s="180">
        <v>24524313.260000002</v>
      </c>
    </row>
    <row r="2553" spans="1:12">
      <c r="A2553" s="180">
        <v>2009</v>
      </c>
      <c r="B2553" s="180" t="s">
        <v>178</v>
      </c>
      <c r="C2553" s="180" t="s">
        <v>31</v>
      </c>
      <c r="D2553" s="180" t="s">
        <v>177</v>
      </c>
      <c r="E2553" s="180">
        <v>50</v>
      </c>
      <c r="F2553" s="180">
        <v>139098</v>
      </c>
      <c r="G2553" s="180">
        <v>11003</v>
      </c>
      <c r="H2553" s="180">
        <v>22597</v>
      </c>
      <c r="I2553" s="180">
        <v>17151387.68</v>
      </c>
      <c r="J2553" s="180">
        <v>4061259.49</v>
      </c>
      <c r="K2553" s="180">
        <v>3095442.45</v>
      </c>
      <c r="L2553" s="180">
        <v>28999933.43</v>
      </c>
    </row>
    <row r="2554" spans="1:12">
      <c r="A2554" s="180">
        <v>2009</v>
      </c>
      <c r="B2554" s="180" t="s">
        <v>178</v>
      </c>
      <c r="C2554" s="180" t="s">
        <v>31</v>
      </c>
      <c r="D2554" s="180" t="s">
        <v>177</v>
      </c>
      <c r="E2554" s="180">
        <v>55</v>
      </c>
      <c r="F2554" s="180">
        <v>131440</v>
      </c>
      <c r="G2554" s="180">
        <v>12590</v>
      </c>
      <c r="H2554" s="180">
        <v>27532</v>
      </c>
      <c r="I2554" s="180">
        <v>20376515.370000001</v>
      </c>
      <c r="J2554" s="180">
        <v>4771375.1900000004</v>
      </c>
      <c r="K2554" s="180">
        <v>4629899.87</v>
      </c>
      <c r="L2554" s="180">
        <v>34874532.25</v>
      </c>
    </row>
    <row r="2555" spans="1:12">
      <c r="A2555" s="180">
        <v>2009</v>
      </c>
      <c r="B2555" s="180" t="s">
        <v>178</v>
      </c>
      <c r="C2555" s="180" t="s">
        <v>31</v>
      </c>
      <c r="D2555" s="180" t="s">
        <v>177</v>
      </c>
      <c r="E2555" s="180">
        <v>60</v>
      </c>
      <c r="F2555" s="180">
        <v>116705</v>
      </c>
      <c r="G2555" s="180">
        <v>14928</v>
      </c>
      <c r="H2555" s="180">
        <v>35808</v>
      </c>
      <c r="I2555" s="180">
        <v>26273037.059999999</v>
      </c>
      <c r="J2555" s="180">
        <v>5598163.2000000002</v>
      </c>
      <c r="K2555" s="180">
        <v>6869133.1500000004</v>
      </c>
      <c r="L2555" s="180">
        <v>44317102.859999999</v>
      </c>
    </row>
    <row r="2556" spans="1:12">
      <c r="A2556" s="180">
        <v>2009</v>
      </c>
      <c r="B2556" s="180" t="s">
        <v>178</v>
      </c>
      <c r="C2556" s="180" t="s">
        <v>31</v>
      </c>
      <c r="D2556" s="180" t="s">
        <v>177</v>
      </c>
      <c r="E2556" s="180">
        <v>65</v>
      </c>
      <c r="F2556" s="180">
        <v>80847</v>
      </c>
      <c r="G2556" s="180">
        <v>13295</v>
      </c>
      <c r="H2556" s="180">
        <v>32748</v>
      </c>
      <c r="I2556" s="180">
        <v>23988339.48</v>
      </c>
      <c r="J2556" s="180">
        <v>5049371.01</v>
      </c>
      <c r="K2556" s="180">
        <v>7043766.2400000002</v>
      </c>
      <c r="L2556" s="180">
        <v>40570171.130000003</v>
      </c>
    </row>
    <row r="2557" spans="1:12">
      <c r="A2557" s="180">
        <v>2009</v>
      </c>
      <c r="B2557" s="180" t="s">
        <v>178</v>
      </c>
      <c r="C2557" s="180" t="s">
        <v>31</v>
      </c>
      <c r="D2557" s="180" t="s">
        <v>177</v>
      </c>
      <c r="E2557" s="180">
        <v>70</v>
      </c>
      <c r="F2557" s="180">
        <v>58817</v>
      </c>
      <c r="G2557" s="180">
        <v>12342</v>
      </c>
      <c r="H2557" s="180">
        <v>36021</v>
      </c>
      <c r="I2557" s="180">
        <v>25210642.960000001</v>
      </c>
      <c r="J2557" s="180">
        <v>4911629.8499999996</v>
      </c>
      <c r="K2557" s="180">
        <v>7208934.8499999996</v>
      </c>
      <c r="L2557" s="180">
        <v>40995125.060000002</v>
      </c>
    </row>
    <row r="2558" spans="1:12">
      <c r="A2558" s="180">
        <v>2009</v>
      </c>
      <c r="B2558" s="180" t="s">
        <v>178</v>
      </c>
      <c r="C2558" s="180" t="s">
        <v>31</v>
      </c>
      <c r="D2558" s="180" t="s">
        <v>177</v>
      </c>
      <c r="E2558" s="180">
        <v>75</v>
      </c>
      <c r="F2558" s="180">
        <v>44842</v>
      </c>
      <c r="G2558" s="180">
        <v>11888</v>
      </c>
      <c r="H2558" s="180">
        <v>40826</v>
      </c>
      <c r="I2558" s="180">
        <v>25815757.920000002</v>
      </c>
      <c r="J2558" s="180">
        <v>4882375.05</v>
      </c>
      <c r="K2558" s="180">
        <v>5976209.5899999999</v>
      </c>
      <c r="L2558" s="180">
        <v>39917545.990000002</v>
      </c>
    </row>
    <row r="2559" spans="1:12">
      <c r="A2559" s="180">
        <v>2009</v>
      </c>
      <c r="B2559" s="180" t="s">
        <v>178</v>
      </c>
      <c r="C2559" s="180" t="s">
        <v>31</v>
      </c>
      <c r="D2559" s="180" t="s">
        <v>177</v>
      </c>
      <c r="E2559" s="180">
        <v>80</v>
      </c>
      <c r="F2559" s="180">
        <v>34587</v>
      </c>
      <c r="G2559" s="180">
        <v>9327</v>
      </c>
      <c r="H2559" s="180">
        <v>44641</v>
      </c>
      <c r="I2559" s="180">
        <v>24636401.649999999</v>
      </c>
      <c r="J2559" s="180">
        <v>3865713.86</v>
      </c>
      <c r="K2559" s="180">
        <v>4844659.5</v>
      </c>
      <c r="L2559" s="180">
        <v>35757098.600000001</v>
      </c>
    </row>
    <row r="2560" spans="1:12">
      <c r="A2560" s="180">
        <v>2009</v>
      </c>
      <c r="B2560" s="180" t="s">
        <v>178</v>
      </c>
      <c r="C2560" s="180" t="s">
        <v>31</v>
      </c>
      <c r="D2560" s="180" t="s">
        <v>177</v>
      </c>
      <c r="E2560" s="180">
        <v>85</v>
      </c>
      <c r="F2560" s="180">
        <v>19727</v>
      </c>
      <c r="G2560" s="180">
        <v>4618</v>
      </c>
      <c r="H2560" s="180">
        <v>33900</v>
      </c>
      <c r="I2560" s="180">
        <v>15890351.640000001</v>
      </c>
      <c r="J2560" s="180">
        <v>1920001.25</v>
      </c>
      <c r="K2560" s="180">
        <v>2039588.73</v>
      </c>
      <c r="L2560" s="180">
        <v>21135623.57</v>
      </c>
    </row>
    <row r="2561" spans="1:12">
      <c r="A2561" s="180">
        <v>2009</v>
      </c>
      <c r="B2561" s="180" t="s">
        <v>178</v>
      </c>
      <c r="C2561" s="180" t="s">
        <v>31</v>
      </c>
      <c r="D2561" s="180" t="s">
        <v>177</v>
      </c>
      <c r="E2561" s="180">
        <v>90</v>
      </c>
      <c r="F2561" s="180">
        <v>7301</v>
      </c>
      <c r="G2561" s="180">
        <v>1830</v>
      </c>
      <c r="H2561" s="180">
        <v>16181</v>
      </c>
      <c r="I2561" s="180">
        <v>6897891.8499999996</v>
      </c>
      <c r="J2561" s="180">
        <v>623467.68000000005</v>
      </c>
      <c r="K2561" s="180">
        <v>509661.23</v>
      </c>
      <c r="L2561" s="180">
        <v>8499313.8000000007</v>
      </c>
    </row>
    <row r="2562" spans="1:12">
      <c r="A2562" s="180">
        <v>2009</v>
      </c>
      <c r="B2562" s="180" t="s">
        <v>178</v>
      </c>
      <c r="C2562" s="180" t="s">
        <v>31</v>
      </c>
      <c r="D2562" s="180" t="s">
        <v>177</v>
      </c>
      <c r="E2562" s="180">
        <v>95</v>
      </c>
      <c r="F2562" s="180">
        <v>2177</v>
      </c>
      <c r="G2562" s="180">
        <v>468</v>
      </c>
      <c r="H2562" s="180">
        <v>4781</v>
      </c>
      <c r="I2562" s="180">
        <v>1882798.39</v>
      </c>
      <c r="J2562" s="180">
        <v>150963.96</v>
      </c>
      <c r="K2562" s="180">
        <v>115068.59</v>
      </c>
      <c r="L2562" s="180">
        <v>2246011.61</v>
      </c>
    </row>
    <row r="2563" spans="1:12">
      <c r="A2563" s="180">
        <v>2009</v>
      </c>
      <c r="B2563" s="180" t="s">
        <v>178</v>
      </c>
      <c r="C2563" s="180" t="s">
        <v>32</v>
      </c>
      <c r="D2563" s="180" t="s">
        <v>176</v>
      </c>
      <c r="E2563" s="180">
        <v>0</v>
      </c>
      <c r="F2563" s="180">
        <v>69700</v>
      </c>
      <c r="G2563" s="180">
        <v>2719</v>
      </c>
      <c r="H2563" s="180">
        <v>9617</v>
      </c>
      <c r="I2563" s="180">
        <v>4589380.79</v>
      </c>
      <c r="J2563" s="180">
        <v>916301.12</v>
      </c>
      <c r="K2563" s="180">
        <v>88282.08</v>
      </c>
      <c r="L2563" s="180">
        <v>6150612.04</v>
      </c>
    </row>
    <row r="2564" spans="1:12">
      <c r="A2564" s="180">
        <v>2009</v>
      </c>
      <c r="B2564" s="180" t="s">
        <v>178</v>
      </c>
      <c r="C2564" s="180" t="s">
        <v>32</v>
      </c>
      <c r="D2564" s="180" t="s">
        <v>176</v>
      </c>
      <c r="E2564" s="180">
        <v>5</v>
      </c>
      <c r="F2564" s="180">
        <v>68405</v>
      </c>
      <c r="G2564" s="180">
        <v>1109</v>
      </c>
      <c r="H2564" s="180">
        <v>1536</v>
      </c>
      <c r="I2564" s="180">
        <v>1058094.53</v>
      </c>
      <c r="J2564" s="180">
        <v>335879.85</v>
      </c>
      <c r="K2564" s="180">
        <v>90223.27</v>
      </c>
      <c r="L2564" s="180">
        <v>1720369.91</v>
      </c>
    </row>
    <row r="2565" spans="1:12">
      <c r="A2565" s="180">
        <v>2009</v>
      </c>
      <c r="B2565" s="180" t="s">
        <v>178</v>
      </c>
      <c r="C2565" s="180" t="s">
        <v>32</v>
      </c>
      <c r="D2565" s="180" t="s">
        <v>176</v>
      </c>
      <c r="E2565" s="180">
        <v>10</v>
      </c>
      <c r="F2565" s="180">
        <v>71058</v>
      </c>
      <c r="G2565" s="180">
        <v>946</v>
      </c>
      <c r="H2565" s="180">
        <v>1472</v>
      </c>
      <c r="I2565" s="180">
        <v>1017919.75</v>
      </c>
      <c r="J2565" s="180">
        <v>313038.90000000002</v>
      </c>
      <c r="K2565" s="180">
        <v>211216.41</v>
      </c>
      <c r="L2565" s="180">
        <v>1731392.82</v>
      </c>
    </row>
    <row r="2566" spans="1:12">
      <c r="A2566" s="180">
        <v>2009</v>
      </c>
      <c r="B2566" s="180" t="s">
        <v>178</v>
      </c>
      <c r="C2566" s="180" t="s">
        <v>32</v>
      </c>
      <c r="D2566" s="180" t="s">
        <v>176</v>
      </c>
      <c r="E2566" s="180">
        <v>15</v>
      </c>
      <c r="F2566" s="180">
        <v>76668</v>
      </c>
      <c r="G2566" s="180">
        <v>2215</v>
      </c>
      <c r="H2566" s="180">
        <v>3488</v>
      </c>
      <c r="I2566" s="180">
        <v>3026463.27</v>
      </c>
      <c r="J2566" s="180">
        <v>888485.76</v>
      </c>
      <c r="K2566" s="180">
        <v>626497.1</v>
      </c>
      <c r="L2566" s="180">
        <v>5090755.9000000004</v>
      </c>
    </row>
    <row r="2567" spans="1:12">
      <c r="A2567" s="180">
        <v>2009</v>
      </c>
      <c r="B2567" s="180" t="s">
        <v>178</v>
      </c>
      <c r="C2567" s="180" t="s">
        <v>32</v>
      </c>
      <c r="D2567" s="180" t="s">
        <v>176</v>
      </c>
      <c r="E2567" s="180">
        <v>20</v>
      </c>
      <c r="F2567" s="180">
        <v>59928</v>
      </c>
      <c r="G2567" s="180">
        <v>2071</v>
      </c>
      <c r="H2567" s="180">
        <v>3598</v>
      </c>
      <c r="I2567" s="180">
        <v>3068740.85</v>
      </c>
      <c r="J2567" s="180">
        <v>875752.23</v>
      </c>
      <c r="K2567" s="180">
        <v>633109.68999999994</v>
      </c>
      <c r="L2567" s="180">
        <v>5135261.05</v>
      </c>
    </row>
    <row r="2568" spans="1:12">
      <c r="A2568" s="180">
        <v>2009</v>
      </c>
      <c r="B2568" s="180" t="s">
        <v>178</v>
      </c>
      <c r="C2568" s="180" t="s">
        <v>32</v>
      </c>
      <c r="D2568" s="180" t="s">
        <v>176</v>
      </c>
      <c r="E2568" s="180">
        <v>25</v>
      </c>
      <c r="F2568" s="180">
        <v>49884</v>
      </c>
      <c r="G2568" s="180">
        <v>1598</v>
      </c>
      <c r="H2568" s="180">
        <v>2921</v>
      </c>
      <c r="I2568" s="180">
        <v>2159684.37</v>
      </c>
      <c r="J2568" s="180">
        <v>685631.94</v>
      </c>
      <c r="K2568" s="180">
        <v>359194.35</v>
      </c>
      <c r="L2568" s="180">
        <v>3738535.91</v>
      </c>
    </row>
    <row r="2569" spans="1:12">
      <c r="A2569" s="180">
        <v>2009</v>
      </c>
      <c r="B2569" s="180" t="s">
        <v>178</v>
      </c>
      <c r="C2569" s="180" t="s">
        <v>32</v>
      </c>
      <c r="D2569" s="180" t="s">
        <v>176</v>
      </c>
      <c r="E2569" s="180">
        <v>30</v>
      </c>
      <c r="F2569" s="180">
        <v>72357</v>
      </c>
      <c r="G2569" s="180">
        <v>2223</v>
      </c>
      <c r="H2569" s="180">
        <v>4194</v>
      </c>
      <c r="I2569" s="180">
        <v>2868325.17</v>
      </c>
      <c r="J2569" s="180">
        <v>911581.28</v>
      </c>
      <c r="K2569" s="180">
        <v>496659.84</v>
      </c>
      <c r="L2569" s="180">
        <v>4965536.4800000004</v>
      </c>
    </row>
    <row r="2570" spans="1:12">
      <c r="A2570" s="180">
        <v>2009</v>
      </c>
      <c r="B2570" s="180" t="s">
        <v>178</v>
      </c>
      <c r="C2570" s="180" t="s">
        <v>32</v>
      </c>
      <c r="D2570" s="180" t="s">
        <v>176</v>
      </c>
      <c r="E2570" s="180">
        <v>35</v>
      </c>
      <c r="F2570" s="180">
        <v>83731</v>
      </c>
      <c r="G2570" s="180">
        <v>3285</v>
      </c>
      <c r="H2570" s="180">
        <v>5939</v>
      </c>
      <c r="I2570" s="180">
        <v>4211357.9000000004</v>
      </c>
      <c r="J2570" s="180">
        <v>1353527.07</v>
      </c>
      <c r="K2570" s="180">
        <v>543617.05000000005</v>
      </c>
      <c r="L2570" s="180">
        <v>7066282.9100000001</v>
      </c>
    </row>
    <row r="2571" spans="1:12">
      <c r="A2571" s="180">
        <v>2009</v>
      </c>
      <c r="B2571" s="180" t="s">
        <v>178</v>
      </c>
      <c r="C2571" s="180" t="s">
        <v>32</v>
      </c>
      <c r="D2571" s="180" t="s">
        <v>176</v>
      </c>
      <c r="E2571" s="180">
        <v>40</v>
      </c>
      <c r="F2571" s="180">
        <v>83880</v>
      </c>
      <c r="G2571" s="180">
        <v>4076</v>
      </c>
      <c r="H2571" s="180">
        <v>6861</v>
      </c>
      <c r="I2571" s="180">
        <v>4929248.3600000003</v>
      </c>
      <c r="J2571" s="180">
        <v>1701831.77</v>
      </c>
      <c r="K2571" s="180">
        <v>994243.82</v>
      </c>
      <c r="L2571" s="180">
        <v>8692430.4600000009</v>
      </c>
    </row>
    <row r="2572" spans="1:12">
      <c r="A2572" s="180">
        <v>2009</v>
      </c>
      <c r="B2572" s="180" t="s">
        <v>178</v>
      </c>
      <c r="C2572" s="180" t="s">
        <v>32</v>
      </c>
      <c r="D2572" s="180" t="s">
        <v>176</v>
      </c>
      <c r="E2572" s="180">
        <v>45</v>
      </c>
      <c r="F2572" s="180">
        <v>89069</v>
      </c>
      <c r="G2572" s="180">
        <v>5126</v>
      </c>
      <c r="H2572" s="180">
        <v>8955</v>
      </c>
      <c r="I2572" s="180">
        <v>7219636.0599999996</v>
      </c>
      <c r="J2572" s="180">
        <v>2363968.44</v>
      </c>
      <c r="K2572" s="180">
        <v>1656755.95</v>
      </c>
      <c r="L2572" s="180">
        <v>12521827.57</v>
      </c>
    </row>
    <row r="2573" spans="1:12">
      <c r="A2573" s="180">
        <v>2009</v>
      </c>
      <c r="B2573" s="180" t="s">
        <v>178</v>
      </c>
      <c r="C2573" s="180" t="s">
        <v>32</v>
      </c>
      <c r="D2573" s="180" t="s">
        <v>176</v>
      </c>
      <c r="E2573" s="180">
        <v>50</v>
      </c>
      <c r="F2573" s="180">
        <v>88859</v>
      </c>
      <c r="G2573" s="180">
        <v>6947</v>
      </c>
      <c r="H2573" s="180">
        <v>12740</v>
      </c>
      <c r="I2573" s="180">
        <v>9633466.2899999991</v>
      </c>
      <c r="J2573" s="180">
        <v>3180094.2</v>
      </c>
      <c r="K2573" s="180">
        <v>2344563.2400000002</v>
      </c>
      <c r="L2573" s="180">
        <v>16829622.190000001</v>
      </c>
    </row>
    <row r="2574" spans="1:12">
      <c r="A2574" s="180">
        <v>2009</v>
      </c>
      <c r="B2574" s="180" t="s">
        <v>178</v>
      </c>
      <c r="C2574" s="180" t="s">
        <v>32</v>
      </c>
      <c r="D2574" s="180" t="s">
        <v>176</v>
      </c>
      <c r="E2574" s="180">
        <v>55</v>
      </c>
      <c r="F2574" s="180">
        <v>84643</v>
      </c>
      <c r="G2574" s="180">
        <v>8913</v>
      </c>
      <c r="H2574" s="180">
        <v>18091</v>
      </c>
      <c r="I2574" s="180">
        <v>14821986.310000001</v>
      </c>
      <c r="J2574" s="180">
        <v>4378327.7699999996</v>
      </c>
      <c r="K2574" s="180">
        <v>3600546.43</v>
      </c>
      <c r="L2574" s="180">
        <v>25654026.010000002</v>
      </c>
    </row>
    <row r="2575" spans="1:12">
      <c r="A2575" s="180">
        <v>2009</v>
      </c>
      <c r="B2575" s="180" t="s">
        <v>178</v>
      </c>
      <c r="C2575" s="180" t="s">
        <v>32</v>
      </c>
      <c r="D2575" s="180" t="s">
        <v>176</v>
      </c>
      <c r="E2575" s="180">
        <v>60</v>
      </c>
      <c r="F2575" s="180">
        <v>77050</v>
      </c>
      <c r="G2575" s="180">
        <v>10376</v>
      </c>
      <c r="H2575" s="180">
        <v>21889</v>
      </c>
      <c r="I2575" s="180">
        <v>18688024.600000001</v>
      </c>
      <c r="J2575" s="180">
        <v>5395778.3799999999</v>
      </c>
      <c r="K2575" s="180">
        <v>5088345.13</v>
      </c>
      <c r="L2575" s="180">
        <v>31590750.84</v>
      </c>
    </row>
    <row r="2576" spans="1:12">
      <c r="A2576" s="180">
        <v>2009</v>
      </c>
      <c r="B2576" s="180" t="s">
        <v>178</v>
      </c>
      <c r="C2576" s="180" t="s">
        <v>32</v>
      </c>
      <c r="D2576" s="180" t="s">
        <v>176</v>
      </c>
      <c r="E2576" s="180">
        <v>65</v>
      </c>
      <c r="F2576" s="180">
        <v>55413</v>
      </c>
      <c r="G2576" s="180">
        <v>10110</v>
      </c>
      <c r="H2576" s="180">
        <v>22822</v>
      </c>
      <c r="I2576" s="180">
        <v>20123138.59</v>
      </c>
      <c r="J2576" s="180">
        <v>5621519.7400000002</v>
      </c>
      <c r="K2576" s="180">
        <v>5835631.8099999996</v>
      </c>
      <c r="L2576" s="180">
        <v>33691467.939999998</v>
      </c>
    </row>
    <row r="2577" spans="1:12">
      <c r="A2577" s="180">
        <v>2009</v>
      </c>
      <c r="B2577" s="180" t="s">
        <v>178</v>
      </c>
      <c r="C2577" s="180" t="s">
        <v>32</v>
      </c>
      <c r="D2577" s="180" t="s">
        <v>176</v>
      </c>
      <c r="E2577" s="180">
        <v>70</v>
      </c>
      <c r="F2577" s="180">
        <v>39789</v>
      </c>
      <c r="G2577" s="180">
        <v>9974</v>
      </c>
      <c r="H2577" s="180">
        <v>25810</v>
      </c>
      <c r="I2577" s="180">
        <v>20656036.969999999</v>
      </c>
      <c r="J2577" s="180">
        <v>5394284.25</v>
      </c>
      <c r="K2577" s="180">
        <v>6782276.7699999996</v>
      </c>
      <c r="L2577" s="180">
        <v>34560903.409999996</v>
      </c>
    </row>
    <row r="2578" spans="1:12">
      <c r="A2578" s="180">
        <v>2009</v>
      </c>
      <c r="B2578" s="180" t="s">
        <v>178</v>
      </c>
      <c r="C2578" s="180" t="s">
        <v>32</v>
      </c>
      <c r="D2578" s="180" t="s">
        <v>176</v>
      </c>
      <c r="E2578" s="180">
        <v>75</v>
      </c>
      <c r="F2578" s="180">
        <v>30157</v>
      </c>
      <c r="G2578" s="180">
        <v>9598</v>
      </c>
      <c r="H2578" s="180">
        <v>29273</v>
      </c>
      <c r="I2578" s="180">
        <v>21401722.890000001</v>
      </c>
      <c r="J2578" s="180">
        <v>5076370.74</v>
      </c>
      <c r="K2578" s="180">
        <v>5258227.4400000004</v>
      </c>
      <c r="L2578" s="180">
        <v>33138849.620000001</v>
      </c>
    </row>
    <row r="2579" spans="1:12">
      <c r="A2579" s="180">
        <v>2009</v>
      </c>
      <c r="B2579" s="180" t="s">
        <v>178</v>
      </c>
      <c r="C2579" s="180" t="s">
        <v>32</v>
      </c>
      <c r="D2579" s="180" t="s">
        <v>176</v>
      </c>
      <c r="E2579" s="180">
        <v>80</v>
      </c>
      <c r="F2579" s="180">
        <v>21222</v>
      </c>
      <c r="G2579" s="180">
        <v>7509</v>
      </c>
      <c r="H2579" s="180">
        <v>28084</v>
      </c>
      <c r="I2579" s="180">
        <v>18265362.75</v>
      </c>
      <c r="J2579" s="180">
        <v>3910536.11</v>
      </c>
      <c r="K2579" s="180">
        <v>3808496.96</v>
      </c>
      <c r="L2579" s="180">
        <v>26960443.18</v>
      </c>
    </row>
    <row r="2580" spans="1:12">
      <c r="A2580" s="180">
        <v>2009</v>
      </c>
      <c r="B2580" s="180" t="s">
        <v>178</v>
      </c>
      <c r="C2580" s="180" t="s">
        <v>32</v>
      </c>
      <c r="D2580" s="180" t="s">
        <v>176</v>
      </c>
      <c r="E2580" s="180">
        <v>85</v>
      </c>
      <c r="F2580" s="180">
        <v>7242</v>
      </c>
      <c r="G2580" s="180">
        <v>2399</v>
      </c>
      <c r="H2580" s="180">
        <v>11938</v>
      </c>
      <c r="I2580" s="180">
        <v>6929423.5499999998</v>
      </c>
      <c r="J2580" s="180">
        <v>1286259.93</v>
      </c>
      <c r="K2580" s="180">
        <v>1077189.28</v>
      </c>
      <c r="L2580" s="180">
        <v>9701340.4499999993</v>
      </c>
    </row>
    <row r="2581" spans="1:12">
      <c r="A2581" s="180">
        <v>2009</v>
      </c>
      <c r="B2581" s="180" t="s">
        <v>178</v>
      </c>
      <c r="C2581" s="180" t="s">
        <v>32</v>
      </c>
      <c r="D2581" s="180" t="s">
        <v>176</v>
      </c>
      <c r="E2581" s="180">
        <v>90</v>
      </c>
      <c r="F2581" s="180">
        <v>2168</v>
      </c>
      <c r="G2581" s="180">
        <v>694</v>
      </c>
      <c r="H2581" s="180">
        <v>4880</v>
      </c>
      <c r="I2581" s="180">
        <v>2372622.04</v>
      </c>
      <c r="J2581" s="180">
        <v>337174.63</v>
      </c>
      <c r="K2581" s="180">
        <v>295269.46000000002</v>
      </c>
      <c r="L2581" s="180">
        <v>3100112.61</v>
      </c>
    </row>
    <row r="2582" spans="1:12">
      <c r="A2582" s="180">
        <v>2009</v>
      </c>
      <c r="B2582" s="180" t="s">
        <v>178</v>
      </c>
      <c r="C2582" s="180" t="s">
        <v>32</v>
      </c>
      <c r="D2582" s="180" t="s">
        <v>176</v>
      </c>
      <c r="E2582" s="180">
        <v>95</v>
      </c>
      <c r="F2582" s="180">
        <v>549</v>
      </c>
      <c r="G2582" s="180">
        <v>137</v>
      </c>
      <c r="H2582" s="180">
        <v>959</v>
      </c>
      <c r="I2582" s="180">
        <v>514245.24</v>
      </c>
      <c r="J2582" s="180">
        <v>82409.100000000006</v>
      </c>
      <c r="K2582" s="180">
        <v>49076</v>
      </c>
      <c r="L2582" s="180">
        <v>669607.89</v>
      </c>
    </row>
    <row r="2583" spans="1:12">
      <c r="A2583" s="180">
        <v>2009</v>
      </c>
      <c r="B2583" s="180" t="s">
        <v>178</v>
      </c>
      <c r="C2583" s="180" t="s">
        <v>32</v>
      </c>
      <c r="D2583" s="180" t="s">
        <v>177</v>
      </c>
      <c r="E2583" s="180">
        <v>0</v>
      </c>
      <c r="F2583" s="180">
        <v>65870</v>
      </c>
      <c r="G2583" s="180">
        <v>1908</v>
      </c>
      <c r="H2583" s="180">
        <v>7638</v>
      </c>
      <c r="I2583" s="180">
        <v>3764928.95</v>
      </c>
      <c r="J2583" s="180">
        <v>567051.89</v>
      </c>
      <c r="K2583" s="180">
        <v>116557.98</v>
      </c>
      <c r="L2583" s="180">
        <v>4820725.4000000004</v>
      </c>
    </row>
    <row r="2584" spans="1:12">
      <c r="A2584" s="180">
        <v>2009</v>
      </c>
      <c r="B2584" s="180" t="s">
        <v>178</v>
      </c>
      <c r="C2584" s="180" t="s">
        <v>32</v>
      </c>
      <c r="D2584" s="180" t="s">
        <v>177</v>
      </c>
      <c r="E2584" s="180">
        <v>5</v>
      </c>
      <c r="F2584" s="180">
        <v>64960</v>
      </c>
      <c r="G2584" s="180">
        <v>884</v>
      </c>
      <c r="H2584" s="180">
        <v>1168</v>
      </c>
      <c r="I2584" s="180">
        <v>762297.05</v>
      </c>
      <c r="J2584" s="180">
        <v>274579.48</v>
      </c>
      <c r="K2584" s="180">
        <v>82191.59</v>
      </c>
      <c r="L2584" s="180">
        <v>1314002.92</v>
      </c>
    </row>
    <row r="2585" spans="1:12">
      <c r="A2585" s="180">
        <v>2009</v>
      </c>
      <c r="B2585" s="180" t="s">
        <v>178</v>
      </c>
      <c r="C2585" s="180" t="s">
        <v>32</v>
      </c>
      <c r="D2585" s="180" t="s">
        <v>177</v>
      </c>
      <c r="E2585" s="180">
        <v>10</v>
      </c>
      <c r="F2585" s="180">
        <v>66786</v>
      </c>
      <c r="G2585" s="180">
        <v>804</v>
      </c>
      <c r="H2585" s="180">
        <v>1270</v>
      </c>
      <c r="I2585" s="180">
        <v>921197.22</v>
      </c>
      <c r="J2585" s="180">
        <v>304518.14</v>
      </c>
      <c r="K2585" s="180">
        <v>310719.40000000002</v>
      </c>
      <c r="L2585" s="180">
        <v>1752840.82</v>
      </c>
    </row>
    <row r="2586" spans="1:12">
      <c r="A2586" s="180">
        <v>2009</v>
      </c>
      <c r="B2586" s="180" t="s">
        <v>178</v>
      </c>
      <c r="C2586" s="180" t="s">
        <v>32</v>
      </c>
      <c r="D2586" s="180" t="s">
        <v>177</v>
      </c>
      <c r="E2586" s="180">
        <v>15</v>
      </c>
      <c r="F2586" s="180">
        <v>73290</v>
      </c>
      <c r="G2586" s="180">
        <v>2799</v>
      </c>
      <c r="H2586" s="180">
        <v>5386</v>
      </c>
      <c r="I2586" s="180">
        <v>3726343.05</v>
      </c>
      <c r="J2586" s="180">
        <v>840886.69</v>
      </c>
      <c r="K2586" s="180">
        <v>525927.88</v>
      </c>
      <c r="L2586" s="180">
        <v>5760904.8799999999</v>
      </c>
    </row>
    <row r="2587" spans="1:12">
      <c r="A2587" s="180">
        <v>2009</v>
      </c>
      <c r="B2587" s="180" t="s">
        <v>178</v>
      </c>
      <c r="C2587" s="180" t="s">
        <v>32</v>
      </c>
      <c r="D2587" s="180" t="s">
        <v>177</v>
      </c>
      <c r="E2587" s="180">
        <v>20</v>
      </c>
      <c r="F2587" s="180">
        <v>62046</v>
      </c>
      <c r="G2587" s="180">
        <v>3341</v>
      </c>
      <c r="H2587" s="180">
        <v>6662</v>
      </c>
      <c r="I2587" s="180">
        <v>4628930.63</v>
      </c>
      <c r="J2587" s="180">
        <v>1056153.75</v>
      </c>
      <c r="K2587" s="180">
        <v>389404.22</v>
      </c>
      <c r="L2587" s="180">
        <v>6925734.7300000004</v>
      </c>
    </row>
    <row r="2588" spans="1:12">
      <c r="A2588" s="180">
        <v>2009</v>
      </c>
      <c r="B2588" s="180" t="s">
        <v>178</v>
      </c>
      <c r="C2588" s="180" t="s">
        <v>32</v>
      </c>
      <c r="D2588" s="180" t="s">
        <v>177</v>
      </c>
      <c r="E2588" s="180">
        <v>25</v>
      </c>
      <c r="F2588" s="180">
        <v>61904</v>
      </c>
      <c r="G2588" s="180">
        <v>4257</v>
      </c>
      <c r="H2588" s="180">
        <v>11268</v>
      </c>
      <c r="I2588" s="180">
        <v>8508182.0399999991</v>
      </c>
      <c r="J2588" s="180">
        <v>2053785.77</v>
      </c>
      <c r="K2588" s="180">
        <v>541635.93999999994</v>
      </c>
      <c r="L2588" s="180">
        <v>12527118.01</v>
      </c>
    </row>
    <row r="2589" spans="1:12">
      <c r="A2589" s="180">
        <v>2009</v>
      </c>
      <c r="B2589" s="180" t="s">
        <v>178</v>
      </c>
      <c r="C2589" s="180" t="s">
        <v>32</v>
      </c>
      <c r="D2589" s="180" t="s">
        <v>177</v>
      </c>
      <c r="E2589" s="180">
        <v>30</v>
      </c>
      <c r="F2589" s="180">
        <v>83225</v>
      </c>
      <c r="G2589" s="180">
        <v>7688</v>
      </c>
      <c r="H2589" s="180">
        <v>21495</v>
      </c>
      <c r="I2589" s="180">
        <v>18217894.780000001</v>
      </c>
      <c r="J2589" s="180">
        <v>4192996.68</v>
      </c>
      <c r="K2589" s="180">
        <v>723150.6</v>
      </c>
      <c r="L2589" s="180">
        <v>25750453.420000002</v>
      </c>
    </row>
    <row r="2590" spans="1:12">
      <c r="A2590" s="180">
        <v>2009</v>
      </c>
      <c r="B2590" s="180" t="s">
        <v>178</v>
      </c>
      <c r="C2590" s="180" t="s">
        <v>32</v>
      </c>
      <c r="D2590" s="180" t="s">
        <v>177</v>
      </c>
      <c r="E2590" s="180">
        <v>35</v>
      </c>
      <c r="F2590" s="180">
        <v>95458</v>
      </c>
      <c r="G2590" s="180">
        <v>9194</v>
      </c>
      <c r="H2590" s="180">
        <v>22147</v>
      </c>
      <c r="I2590" s="180">
        <v>18292026.760000002</v>
      </c>
      <c r="J2590" s="180">
        <v>4339887.5999999996</v>
      </c>
      <c r="K2590" s="180">
        <v>1143142.1100000001</v>
      </c>
      <c r="L2590" s="180">
        <v>26719899.719999999</v>
      </c>
    </row>
    <row r="2591" spans="1:12">
      <c r="A2591" s="180">
        <v>2009</v>
      </c>
      <c r="B2591" s="180" t="s">
        <v>178</v>
      </c>
      <c r="C2591" s="180" t="s">
        <v>32</v>
      </c>
      <c r="D2591" s="180" t="s">
        <v>177</v>
      </c>
      <c r="E2591" s="180">
        <v>40</v>
      </c>
      <c r="F2591" s="180">
        <v>92646</v>
      </c>
      <c r="G2591" s="180">
        <v>7945</v>
      </c>
      <c r="H2591" s="180">
        <v>15594</v>
      </c>
      <c r="I2591" s="180">
        <v>11626387.33</v>
      </c>
      <c r="J2591" s="180">
        <v>3185996.24</v>
      </c>
      <c r="K2591" s="180">
        <v>1249473.76</v>
      </c>
      <c r="L2591" s="180">
        <v>18265697.350000001</v>
      </c>
    </row>
    <row r="2592" spans="1:12">
      <c r="A2592" s="180">
        <v>2009</v>
      </c>
      <c r="B2592" s="180" t="s">
        <v>178</v>
      </c>
      <c r="C2592" s="180" t="s">
        <v>32</v>
      </c>
      <c r="D2592" s="180" t="s">
        <v>177</v>
      </c>
      <c r="E2592" s="180">
        <v>45</v>
      </c>
      <c r="F2592" s="180">
        <v>96390</v>
      </c>
      <c r="G2592" s="180">
        <v>7924</v>
      </c>
      <c r="H2592" s="180">
        <v>15352</v>
      </c>
      <c r="I2592" s="180">
        <v>11338994.26</v>
      </c>
      <c r="J2592" s="180">
        <v>3296062.07</v>
      </c>
      <c r="K2592" s="180">
        <v>1448781.34</v>
      </c>
      <c r="L2592" s="180">
        <v>18165455.370000001</v>
      </c>
    </row>
    <row r="2593" spans="1:12">
      <c r="A2593" s="180">
        <v>2009</v>
      </c>
      <c r="B2593" s="180" t="s">
        <v>178</v>
      </c>
      <c r="C2593" s="180" t="s">
        <v>32</v>
      </c>
      <c r="D2593" s="180" t="s">
        <v>177</v>
      </c>
      <c r="E2593" s="180">
        <v>50</v>
      </c>
      <c r="F2593" s="180">
        <v>95798</v>
      </c>
      <c r="G2593" s="180">
        <v>9204</v>
      </c>
      <c r="H2593" s="180">
        <v>19633</v>
      </c>
      <c r="I2593" s="180">
        <v>14281151.33</v>
      </c>
      <c r="J2593" s="180">
        <v>4080018.26</v>
      </c>
      <c r="K2593" s="180">
        <v>2392943.48</v>
      </c>
      <c r="L2593" s="180">
        <v>23189405.579999998</v>
      </c>
    </row>
    <row r="2594" spans="1:12">
      <c r="A2594" s="180">
        <v>2009</v>
      </c>
      <c r="B2594" s="180" t="s">
        <v>178</v>
      </c>
      <c r="C2594" s="180" t="s">
        <v>32</v>
      </c>
      <c r="D2594" s="180" t="s">
        <v>177</v>
      </c>
      <c r="E2594" s="180">
        <v>55</v>
      </c>
      <c r="F2594" s="180">
        <v>91461</v>
      </c>
      <c r="G2594" s="180">
        <v>10321</v>
      </c>
      <c r="H2594" s="180">
        <v>21642</v>
      </c>
      <c r="I2594" s="180">
        <v>16084312.73</v>
      </c>
      <c r="J2594" s="180">
        <v>4411157.1100000003</v>
      </c>
      <c r="K2594" s="180">
        <v>3525649.26</v>
      </c>
      <c r="L2594" s="180">
        <v>26223450.16</v>
      </c>
    </row>
    <row r="2595" spans="1:12">
      <c r="A2595" s="180">
        <v>2009</v>
      </c>
      <c r="B2595" s="180" t="s">
        <v>178</v>
      </c>
      <c r="C2595" s="180" t="s">
        <v>32</v>
      </c>
      <c r="D2595" s="180" t="s">
        <v>177</v>
      </c>
      <c r="E2595" s="180">
        <v>60</v>
      </c>
      <c r="F2595" s="180">
        <v>81152</v>
      </c>
      <c r="G2595" s="180">
        <v>10669</v>
      </c>
      <c r="H2595" s="180">
        <v>23718</v>
      </c>
      <c r="I2595" s="180">
        <v>18393135.649999999</v>
      </c>
      <c r="J2595" s="180">
        <v>4895677.7</v>
      </c>
      <c r="K2595" s="180">
        <v>4442091.75</v>
      </c>
      <c r="L2595" s="180">
        <v>29889168.5</v>
      </c>
    </row>
    <row r="2596" spans="1:12">
      <c r="A2596" s="180">
        <v>2009</v>
      </c>
      <c r="B2596" s="180" t="s">
        <v>178</v>
      </c>
      <c r="C2596" s="180" t="s">
        <v>32</v>
      </c>
      <c r="D2596" s="180" t="s">
        <v>177</v>
      </c>
      <c r="E2596" s="180">
        <v>65</v>
      </c>
      <c r="F2596" s="180">
        <v>56588</v>
      </c>
      <c r="G2596" s="180">
        <v>9546</v>
      </c>
      <c r="H2596" s="180">
        <v>24840</v>
      </c>
      <c r="I2596" s="180">
        <v>18675891.609999999</v>
      </c>
      <c r="J2596" s="180">
        <v>4704330</v>
      </c>
      <c r="K2596" s="180">
        <v>5338688.2</v>
      </c>
      <c r="L2596" s="180">
        <v>30517075.510000002</v>
      </c>
    </row>
    <row r="2597" spans="1:12">
      <c r="A2597" s="180">
        <v>2009</v>
      </c>
      <c r="B2597" s="180" t="s">
        <v>178</v>
      </c>
      <c r="C2597" s="180" t="s">
        <v>32</v>
      </c>
      <c r="D2597" s="180" t="s">
        <v>177</v>
      </c>
      <c r="E2597" s="180">
        <v>70</v>
      </c>
      <c r="F2597" s="180">
        <v>43002</v>
      </c>
      <c r="G2597" s="180">
        <v>8836</v>
      </c>
      <c r="H2597" s="180">
        <v>27146</v>
      </c>
      <c r="I2597" s="180">
        <v>19669230.059999999</v>
      </c>
      <c r="J2597" s="180">
        <v>4725712.3099999996</v>
      </c>
      <c r="K2597" s="180">
        <v>4825838.45</v>
      </c>
      <c r="L2597" s="180">
        <v>30815339.460000001</v>
      </c>
    </row>
    <row r="2598" spans="1:12">
      <c r="A2598" s="180">
        <v>2009</v>
      </c>
      <c r="B2598" s="180" t="s">
        <v>178</v>
      </c>
      <c r="C2598" s="180" t="s">
        <v>32</v>
      </c>
      <c r="D2598" s="180" t="s">
        <v>177</v>
      </c>
      <c r="E2598" s="180">
        <v>75</v>
      </c>
      <c r="F2598" s="180">
        <v>35211</v>
      </c>
      <c r="G2598" s="180">
        <v>8217</v>
      </c>
      <c r="H2598" s="180">
        <v>30881</v>
      </c>
      <c r="I2598" s="180">
        <v>20738766.670000002</v>
      </c>
      <c r="J2598" s="180">
        <v>4684241.6100000003</v>
      </c>
      <c r="K2598" s="180">
        <v>5184090.3499999996</v>
      </c>
      <c r="L2598" s="180">
        <v>31917156.68</v>
      </c>
    </row>
    <row r="2599" spans="1:12">
      <c r="A2599" s="180">
        <v>2009</v>
      </c>
      <c r="B2599" s="180" t="s">
        <v>178</v>
      </c>
      <c r="C2599" s="180" t="s">
        <v>32</v>
      </c>
      <c r="D2599" s="180" t="s">
        <v>177</v>
      </c>
      <c r="E2599" s="180">
        <v>80</v>
      </c>
      <c r="F2599" s="180">
        <v>28515</v>
      </c>
      <c r="G2599" s="180">
        <v>7128</v>
      </c>
      <c r="H2599" s="180">
        <v>33101</v>
      </c>
      <c r="I2599" s="180">
        <v>20386814.809999999</v>
      </c>
      <c r="J2599" s="180">
        <v>3944067.26</v>
      </c>
      <c r="K2599" s="180">
        <v>3768785.73</v>
      </c>
      <c r="L2599" s="180">
        <v>29112156.149999999</v>
      </c>
    </row>
    <row r="2600" spans="1:12">
      <c r="A2600" s="180">
        <v>2009</v>
      </c>
      <c r="B2600" s="180" t="s">
        <v>178</v>
      </c>
      <c r="C2600" s="180" t="s">
        <v>32</v>
      </c>
      <c r="D2600" s="180" t="s">
        <v>177</v>
      </c>
      <c r="E2600" s="180">
        <v>85</v>
      </c>
      <c r="F2600" s="180">
        <v>16905</v>
      </c>
      <c r="G2600" s="180">
        <v>3810</v>
      </c>
      <c r="H2600" s="180">
        <v>26863</v>
      </c>
      <c r="I2600" s="180">
        <v>14459191.02</v>
      </c>
      <c r="J2600" s="180">
        <v>2301229.42</v>
      </c>
      <c r="K2600" s="180">
        <v>1755955.87</v>
      </c>
      <c r="L2600" s="180">
        <v>19136386.870000001</v>
      </c>
    </row>
    <row r="2601" spans="1:12">
      <c r="A2601" s="180">
        <v>2009</v>
      </c>
      <c r="B2601" s="180" t="s">
        <v>178</v>
      </c>
      <c r="C2601" s="180" t="s">
        <v>32</v>
      </c>
      <c r="D2601" s="180" t="s">
        <v>177</v>
      </c>
      <c r="E2601" s="180">
        <v>90</v>
      </c>
      <c r="F2601" s="180">
        <v>6574</v>
      </c>
      <c r="G2601" s="180">
        <v>1497</v>
      </c>
      <c r="H2601" s="180">
        <v>12887</v>
      </c>
      <c r="I2601" s="180">
        <v>6268410.7300000004</v>
      </c>
      <c r="J2601" s="180">
        <v>805156.97</v>
      </c>
      <c r="K2601" s="180">
        <v>490399.8</v>
      </c>
      <c r="L2601" s="180">
        <v>7927369.9699999997</v>
      </c>
    </row>
    <row r="2602" spans="1:12">
      <c r="A2602" s="180">
        <v>2009</v>
      </c>
      <c r="B2602" s="180" t="s">
        <v>178</v>
      </c>
      <c r="C2602" s="180" t="s">
        <v>32</v>
      </c>
      <c r="D2602" s="180" t="s">
        <v>177</v>
      </c>
      <c r="E2602" s="180">
        <v>95</v>
      </c>
      <c r="F2602" s="180">
        <v>2122</v>
      </c>
      <c r="G2602" s="180">
        <v>380</v>
      </c>
      <c r="H2602" s="180">
        <v>4026</v>
      </c>
      <c r="I2602" s="180">
        <v>1724706.5</v>
      </c>
      <c r="J2602" s="180">
        <v>199775.91</v>
      </c>
      <c r="K2602" s="180">
        <v>78970.7</v>
      </c>
      <c r="L2602" s="180">
        <v>2088303.56</v>
      </c>
    </row>
    <row r="2603" spans="1:12">
      <c r="A2603" s="180">
        <v>2009</v>
      </c>
      <c r="B2603" s="180" t="s">
        <v>178</v>
      </c>
      <c r="C2603" s="180" t="s">
        <v>33</v>
      </c>
      <c r="D2603" s="180" t="s">
        <v>176</v>
      </c>
      <c r="E2603" s="180">
        <v>0</v>
      </c>
      <c r="F2603" s="180">
        <v>57752</v>
      </c>
      <c r="G2603" s="180">
        <v>2440</v>
      </c>
      <c r="H2603" s="180">
        <v>8364</v>
      </c>
      <c r="I2603" s="180">
        <v>6000320.9199999999</v>
      </c>
      <c r="J2603" s="180">
        <v>743454.34</v>
      </c>
      <c r="K2603" s="180">
        <v>88548.89</v>
      </c>
      <c r="L2603" s="180">
        <v>7321204.1900000004</v>
      </c>
    </row>
    <row r="2604" spans="1:12">
      <c r="A2604" s="180">
        <v>2009</v>
      </c>
      <c r="B2604" s="180" t="s">
        <v>178</v>
      </c>
      <c r="C2604" s="180" t="s">
        <v>33</v>
      </c>
      <c r="D2604" s="180" t="s">
        <v>176</v>
      </c>
      <c r="E2604" s="180">
        <v>5</v>
      </c>
      <c r="F2604" s="180">
        <v>59607</v>
      </c>
      <c r="G2604" s="180">
        <v>1114</v>
      </c>
      <c r="H2604" s="180">
        <v>1416</v>
      </c>
      <c r="I2604" s="180">
        <v>1202460.76</v>
      </c>
      <c r="J2604" s="180">
        <v>284765.73</v>
      </c>
      <c r="K2604" s="180">
        <v>135562.97</v>
      </c>
      <c r="L2604" s="180">
        <v>1863923.99</v>
      </c>
    </row>
    <row r="2605" spans="1:12">
      <c r="A2605" s="180">
        <v>2009</v>
      </c>
      <c r="B2605" s="180" t="s">
        <v>178</v>
      </c>
      <c r="C2605" s="180" t="s">
        <v>33</v>
      </c>
      <c r="D2605" s="180" t="s">
        <v>176</v>
      </c>
      <c r="E2605" s="180">
        <v>10</v>
      </c>
      <c r="F2605" s="180">
        <v>61719</v>
      </c>
      <c r="G2605" s="180">
        <v>875</v>
      </c>
      <c r="H2605" s="180">
        <v>1417</v>
      </c>
      <c r="I2605" s="180">
        <v>1245614.8899999999</v>
      </c>
      <c r="J2605" s="180">
        <v>286624.45</v>
      </c>
      <c r="K2605" s="180">
        <v>171128.88</v>
      </c>
      <c r="L2605" s="180">
        <v>1950907.56</v>
      </c>
    </row>
    <row r="2606" spans="1:12">
      <c r="A2606" s="180">
        <v>2009</v>
      </c>
      <c r="B2606" s="180" t="s">
        <v>178</v>
      </c>
      <c r="C2606" s="180" t="s">
        <v>33</v>
      </c>
      <c r="D2606" s="180" t="s">
        <v>176</v>
      </c>
      <c r="E2606" s="180">
        <v>15</v>
      </c>
      <c r="F2606" s="180">
        <v>64832</v>
      </c>
      <c r="G2606" s="180">
        <v>1666</v>
      </c>
      <c r="H2606" s="180">
        <v>2883</v>
      </c>
      <c r="I2606" s="180">
        <v>2601481.89</v>
      </c>
      <c r="J2606" s="180">
        <v>597827.4</v>
      </c>
      <c r="K2606" s="180">
        <v>526788.27</v>
      </c>
      <c r="L2606" s="180">
        <v>4351593.3899999997</v>
      </c>
    </row>
    <row r="2607" spans="1:12">
      <c r="A2607" s="180">
        <v>2009</v>
      </c>
      <c r="B2607" s="180" t="s">
        <v>178</v>
      </c>
      <c r="C2607" s="180" t="s">
        <v>33</v>
      </c>
      <c r="D2607" s="180" t="s">
        <v>176</v>
      </c>
      <c r="E2607" s="180">
        <v>20</v>
      </c>
      <c r="F2607" s="180">
        <v>45621</v>
      </c>
      <c r="G2607" s="180">
        <v>1509</v>
      </c>
      <c r="H2607" s="180">
        <v>2669</v>
      </c>
      <c r="I2607" s="180">
        <v>2276414.69</v>
      </c>
      <c r="J2607" s="180">
        <v>506608.74</v>
      </c>
      <c r="K2607" s="180">
        <v>466210.01</v>
      </c>
      <c r="L2607" s="180">
        <v>3801151.02</v>
      </c>
    </row>
    <row r="2608" spans="1:12">
      <c r="A2608" s="180">
        <v>2009</v>
      </c>
      <c r="B2608" s="180" t="s">
        <v>178</v>
      </c>
      <c r="C2608" s="180" t="s">
        <v>33</v>
      </c>
      <c r="D2608" s="180" t="s">
        <v>176</v>
      </c>
      <c r="E2608" s="180">
        <v>25</v>
      </c>
      <c r="F2608" s="180">
        <v>42108</v>
      </c>
      <c r="G2608" s="180">
        <v>1231</v>
      </c>
      <c r="H2608" s="180">
        <v>2424</v>
      </c>
      <c r="I2608" s="180">
        <v>1767057.66</v>
      </c>
      <c r="J2608" s="180">
        <v>421166.14</v>
      </c>
      <c r="K2608" s="180">
        <v>261542.7</v>
      </c>
      <c r="L2608" s="180">
        <v>3037367.86</v>
      </c>
    </row>
    <row r="2609" spans="1:12">
      <c r="A2609" s="180">
        <v>2009</v>
      </c>
      <c r="B2609" s="180" t="s">
        <v>178</v>
      </c>
      <c r="C2609" s="180" t="s">
        <v>33</v>
      </c>
      <c r="D2609" s="180" t="s">
        <v>176</v>
      </c>
      <c r="E2609" s="180">
        <v>30</v>
      </c>
      <c r="F2609" s="180">
        <v>55166</v>
      </c>
      <c r="G2609" s="180">
        <v>1580</v>
      </c>
      <c r="H2609" s="180">
        <v>3257</v>
      </c>
      <c r="I2609" s="180">
        <v>2431979.0499999998</v>
      </c>
      <c r="J2609" s="180">
        <v>568019.59</v>
      </c>
      <c r="K2609" s="180">
        <v>351136.36</v>
      </c>
      <c r="L2609" s="180">
        <v>4106250.38</v>
      </c>
    </row>
    <row r="2610" spans="1:12">
      <c r="A2610" s="180">
        <v>2009</v>
      </c>
      <c r="B2610" s="180" t="s">
        <v>178</v>
      </c>
      <c r="C2610" s="180" t="s">
        <v>33</v>
      </c>
      <c r="D2610" s="180" t="s">
        <v>176</v>
      </c>
      <c r="E2610" s="180">
        <v>35</v>
      </c>
      <c r="F2610" s="180">
        <v>65751</v>
      </c>
      <c r="G2610" s="180">
        <v>2319</v>
      </c>
      <c r="H2610" s="180">
        <v>4195</v>
      </c>
      <c r="I2610" s="180">
        <v>3228728.5</v>
      </c>
      <c r="J2610" s="180">
        <v>822479.17</v>
      </c>
      <c r="K2610" s="180">
        <v>554692.17000000004</v>
      </c>
      <c r="L2610" s="180">
        <v>5602500.4900000002</v>
      </c>
    </row>
    <row r="2611" spans="1:12">
      <c r="A2611" s="180">
        <v>2009</v>
      </c>
      <c r="B2611" s="180" t="s">
        <v>178</v>
      </c>
      <c r="C2611" s="180" t="s">
        <v>33</v>
      </c>
      <c r="D2611" s="180" t="s">
        <v>176</v>
      </c>
      <c r="E2611" s="180">
        <v>40</v>
      </c>
      <c r="F2611" s="180">
        <v>64752</v>
      </c>
      <c r="G2611" s="180">
        <v>3020</v>
      </c>
      <c r="H2611" s="180">
        <v>5323</v>
      </c>
      <c r="I2611" s="180">
        <v>4205305.28</v>
      </c>
      <c r="J2611" s="180">
        <v>1125668.23</v>
      </c>
      <c r="K2611" s="180">
        <v>799550.21</v>
      </c>
      <c r="L2611" s="180">
        <v>7325030.2400000002</v>
      </c>
    </row>
    <row r="2612" spans="1:12">
      <c r="A2612" s="180">
        <v>2009</v>
      </c>
      <c r="B2612" s="180" t="s">
        <v>178</v>
      </c>
      <c r="C2612" s="180" t="s">
        <v>33</v>
      </c>
      <c r="D2612" s="180" t="s">
        <v>176</v>
      </c>
      <c r="E2612" s="180">
        <v>45</v>
      </c>
      <c r="F2612" s="180">
        <v>71461</v>
      </c>
      <c r="G2612" s="180">
        <v>4382</v>
      </c>
      <c r="H2612" s="180">
        <v>7668</v>
      </c>
      <c r="I2612" s="180">
        <v>6358181.2800000003</v>
      </c>
      <c r="J2612" s="180">
        <v>1627861.06</v>
      </c>
      <c r="K2612" s="180">
        <v>1452953.06</v>
      </c>
      <c r="L2612" s="180">
        <v>10968434.09</v>
      </c>
    </row>
    <row r="2613" spans="1:12">
      <c r="A2613" s="180">
        <v>2009</v>
      </c>
      <c r="B2613" s="180" t="s">
        <v>178</v>
      </c>
      <c r="C2613" s="180" t="s">
        <v>33</v>
      </c>
      <c r="D2613" s="180" t="s">
        <v>176</v>
      </c>
      <c r="E2613" s="180">
        <v>50</v>
      </c>
      <c r="F2613" s="180">
        <v>70107</v>
      </c>
      <c r="G2613" s="180">
        <v>5638</v>
      </c>
      <c r="H2613" s="180">
        <v>10043</v>
      </c>
      <c r="I2613" s="180">
        <v>8936276.6099999994</v>
      </c>
      <c r="J2613" s="180">
        <v>2438499.08</v>
      </c>
      <c r="K2613" s="180">
        <v>2164494.02</v>
      </c>
      <c r="L2613" s="180">
        <v>15750308.48</v>
      </c>
    </row>
    <row r="2614" spans="1:12">
      <c r="A2614" s="180">
        <v>2009</v>
      </c>
      <c r="B2614" s="180" t="s">
        <v>178</v>
      </c>
      <c r="C2614" s="180" t="s">
        <v>33</v>
      </c>
      <c r="D2614" s="180" t="s">
        <v>176</v>
      </c>
      <c r="E2614" s="180">
        <v>55</v>
      </c>
      <c r="F2614" s="180">
        <v>68603</v>
      </c>
      <c r="G2614" s="180">
        <v>7210</v>
      </c>
      <c r="H2614" s="180">
        <v>14009</v>
      </c>
      <c r="I2614" s="180">
        <v>12298426.539999999</v>
      </c>
      <c r="J2614" s="180">
        <v>3197604.33</v>
      </c>
      <c r="K2614" s="180">
        <v>3332097.86</v>
      </c>
      <c r="L2614" s="180">
        <v>21553736.09</v>
      </c>
    </row>
    <row r="2615" spans="1:12">
      <c r="A2615" s="180">
        <v>2009</v>
      </c>
      <c r="B2615" s="180" t="s">
        <v>178</v>
      </c>
      <c r="C2615" s="180" t="s">
        <v>33</v>
      </c>
      <c r="D2615" s="180" t="s">
        <v>176</v>
      </c>
      <c r="E2615" s="180">
        <v>60</v>
      </c>
      <c r="F2615" s="180">
        <v>63348</v>
      </c>
      <c r="G2615" s="180">
        <v>8836</v>
      </c>
      <c r="H2615" s="180">
        <v>17379</v>
      </c>
      <c r="I2615" s="180">
        <v>15759613.699999999</v>
      </c>
      <c r="J2615" s="180">
        <v>4167468.88</v>
      </c>
      <c r="K2615" s="180">
        <v>4750628.8099999996</v>
      </c>
      <c r="L2615" s="180">
        <v>27961729.73</v>
      </c>
    </row>
    <row r="2616" spans="1:12">
      <c r="A2616" s="180">
        <v>2009</v>
      </c>
      <c r="B2616" s="180" t="s">
        <v>178</v>
      </c>
      <c r="C2616" s="180" t="s">
        <v>33</v>
      </c>
      <c r="D2616" s="180" t="s">
        <v>176</v>
      </c>
      <c r="E2616" s="180">
        <v>65</v>
      </c>
      <c r="F2616" s="180">
        <v>44659</v>
      </c>
      <c r="G2616" s="180">
        <v>8873</v>
      </c>
      <c r="H2616" s="180">
        <v>19601</v>
      </c>
      <c r="I2616" s="180">
        <v>17225603.600000001</v>
      </c>
      <c r="J2616" s="180">
        <v>4227344.93</v>
      </c>
      <c r="K2616" s="180">
        <v>4654875.28</v>
      </c>
      <c r="L2616" s="180">
        <v>29076914.809999999</v>
      </c>
    </row>
    <row r="2617" spans="1:12">
      <c r="A2617" s="180">
        <v>2009</v>
      </c>
      <c r="B2617" s="180" t="s">
        <v>178</v>
      </c>
      <c r="C2617" s="180" t="s">
        <v>33</v>
      </c>
      <c r="D2617" s="180" t="s">
        <v>176</v>
      </c>
      <c r="E2617" s="180">
        <v>70</v>
      </c>
      <c r="F2617" s="180">
        <v>31050</v>
      </c>
      <c r="G2617" s="180">
        <v>7937</v>
      </c>
      <c r="H2617" s="180">
        <v>19110</v>
      </c>
      <c r="I2617" s="180">
        <v>16423310.98</v>
      </c>
      <c r="J2617" s="180">
        <v>3911234.2</v>
      </c>
      <c r="K2617" s="180">
        <v>4416149.91</v>
      </c>
      <c r="L2617" s="180">
        <v>27116852.75</v>
      </c>
    </row>
    <row r="2618" spans="1:12">
      <c r="A2618" s="180">
        <v>2009</v>
      </c>
      <c r="B2618" s="180" t="s">
        <v>178</v>
      </c>
      <c r="C2618" s="180" t="s">
        <v>33</v>
      </c>
      <c r="D2618" s="180" t="s">
        <v>176</v>
      </c>
      <c r="E2618" s="180">
        <v>75</v>
      </c>
      <c r="F2618" s="180">
        <v>21787</v>
      </c>
      <c r="G2618" s="180">
        <v>7064</v>
      </c>
      <c r="H2618" s="180">
        <v>19912</v>
      </c>
      <c r="I2618" s="180">
        <v>15588228.99</v>
      </c>
      <c r="J2618" s="180">
        <v>3484165.44</v>
      </c>
      <c r="K2618" s="180">
        <v>4487845.29</v>
      </c>
      <c r="L2618" s="180">
        <v>25780149.43</v>
      </c>
    </row>
    <row r="2619" spans="1:12">
      <c r="A2619" s="180">
        <v>2009</v>
      </c>
      <c r="B2619" s="180" t="s">
        <v>178</v>
      </c>
      <c r="C2619" s="180" t="s">
        <v>33</v>
      </c>
      <c r="D2619" s="180" t="s">
        <v>176</v>
      </c>
      <c r="E2619" s="180">
        <v>80</v>
      </c>
      <c r="F2619" s="180">
        <v>14226</v>
      </c>
      <c r="G2619" s="180">
        <v>5066</v>
      </c>
      <c r="H2619" s="180">
        <v>17495</v>
      </c>
      <c r="I2619" s="180">
        <v>12596303.539999999</v>
      </c>
      <c r="J2619" s="180">
        <v>2353291.2799999998</v>
      </c>
      <c r="K2619" s="180">
        <v>2366511.66</v>
      </c>
      <c r="L2619" s="180">
        <v>18869531.91</v>
      </c>
    </row>
    <row r="2620" spans="1:12">
      <c r="A2620" s="180">
        <v>2009</v>
      </c>
      <c r="B2620" s="180" t="s">
        <v>178</v>
      </c>
      <c r="C2620" s="180" t="s">
        <v>33</v>
      </c>
      <c r="D2620" s="180" t="s">
        <v>176</v>
      </c>
      <c r="E2620" s="180">
        <v>85</v>
      </c>
      <c r="F2620" s="180">
        <v>4385</v>
      </c>
      <c r="G2620" s="180">
        <v>1443</v>
      </c>
      <c r="H2620" s="180">
        <v>7047</v>
      </c>
      <c r="I2620" s="180">
        <v>4219232.62</v>
      </c>
      <c r="J2620" s="180">
        <v>679097.46</v>
      </c>
      <c r="K2620" s="180">
        <v>560015.52</v>
      </c>
      <c r="L2620" s="180">
        <v>5970548.1399999997</v>
      </c>
    </row>
    <row r="2621" spans="1:12">
      <c r="A2621" s="180">
        <v>2009</v>
      </c>
      <c r="B2621" s="180" t="s">
        <v>178</v>
      </c>
      <c r="C2621" s="180" t="s">
        <v>33</v>
      </c>
      <c r="D2621" s="180" t="s">
        <v>176</v>
      </c>
      <c r="E2621" s="180">
        <v>90</v>
      </c>
      <c r="F2621" s="180">
        <v>1286</v>
      </c>
      <c r="G2621" s="180">
        <v>358</v>
      </c>
      <c r="H2621" s="180">
        <v>2473</v>
      </c>
      <c r="I2621" s="180">
        <v>1366734.56</v>
      </c>
      <c r="J2621" s="180">
        <v>177096.66</v>
      </c>
      <c r="K2621" s="180">
        <v>101238.12</v>
      </c>
      <c r="L2621" s="180">
        <v>1756967.59</v>
      </c>
    </row>
    <row r="2622" spans="1:12">
      <c r="A2622" s="180">
        <v>2009</v>
      </c>
      <c r="B2622" s="180" t="s">
        <v>178</v>
      </c>
      <c r="C2622" s="180" t="s">
        <v>33</v>
      </c>
      <c r="D2622" s="180" t="s">
        <v>176</v>
      </c>
      <c r="E2622" s="180">
        <v>95</v>
      </c>
      <c r="F2622" s="180">
        <v>325</v>
      </c>
      <c r="G2622" s="180">
        <v>82</v>
      </c>
      <c r="H2622" s="180">
        <v>819</v>
      </c>
      <c r="I2622" s="180">
        <v>468997.27</v>
      </c>
      <c r="J2622" s="180">
        <v>46316.5</v>
      </c>
      <c r="K2622" s="180">
        <v>31600</v>
      </c>
      <c r="L2622" s="180">
        <v>579416.07999999996</v>
      </c>
    </row>
    <row r="2623" spans="1:12">
      <c r="A2623" s="180">
        <v>2009</v>
      </c>
      <c r="B2623" s="180" t="s">
        <v>178</v>
      </c>
      <c r="C2623" s="180" t="s">
        <v>33</v>
      </c>
      <c r="D2623" s="180" t="s">
        <v>177</v>
      </c>
      <c r="E2623" s="180">
        <v>0</v>
      </c>
      <c r="F2623" s="180">
        <v>54192</v>
      </c>
      <c r="G2623" s="180">
        <v>1648</v>
      </c>
      <c r="H2623" s="180">
        <v>6429</v>
      </c>
      <c r="I2623" s="180">
        <v>5132140.6100000003</v>
      </c>
      <c r="J2623" s="180">
        <v>598392.80000000005</v>
      </c>
      <c r="K2623" s="180">
        <v>133494.45000000001</v>
      </c>
      <c r="L2623" s="180">
        <v>6245443.9400000004</v>
      </c>
    </row>
    <row r="2624" spans="1:12">
      <c r="A2624" s="180">
        <v>2009</v>
      </c>
      <c r="B2624" s="180" t="s">
        <v>178</v>
      </c>
      <c r="C2624" s="180" t="s">
        <v>33</v>
      </c>
      <c r="D2624" s="180" t="s">
        <v>177</v>
      </c>
      <c r="E2624" s="180">
        <v>5</v>
      </c>
      <c r="F2624" s="180">
        <v>56096</v>
      </c>
      <c r="G2624" s="180">
        <v>886</v>
      </c>
      <c r="H2624" s="180">
        <v>1354</v>
      </c>
      <c r="I2624" s="180">
        <v>1065289.73</v>
      </c>
      <c r="J2624" s="180">
        <v>231960.45</v>
      </c>
      <c r="K2624" s="180">
        <v>78247.320000000007</v>
      </c>
      <c r="L2624" s="180">
        <v>1576480.2</v>
      </c>
    </row>
    <row r="2625" spans="1:12">
      <c r="A2625" s="180">
        <v>2009</v>
      </c>
      <c r="B2625" s="180" t="s">
        <v>178</v>
      </c>
      <c r="C2625" s="180" t="s">
        <v>33</v>
      </c>
      <c r="D2625" s="180" t="s">
        <v>177</v>
      </c>
      <c r="E2625" s="180">
        <v>10</v>
      </c>
      <c r="F2625" s="180">
        <v>58906</v>
      </c>
      <c r="G2625" s="180">
        <v>841</v>
      </c>
      <c r="H2625" s="180">
        <v>1785</v>
      </c>
      <c r="I2625" s="180">
        <v>1164012.8700000001</v>
      </c>
      <c r="J2625" s="180">
        <v>256086.86</v>
      </c>
      <c r="K2625" s="180">
        <v>242562.99</v>
      </c>
      <c r="L2625" s="180">
        <v>1902836.05</v>
      </c>
    </row>
    <row r="2626" spans="1:12">
      <c r="A2626" s="180">
        <v>2009</v>
      </c>
      <c r="B2626" s="180" t="s">
        <v>178</v>
      </c>
      <c r="C2626" s="180" t="s">
        <v>33</v>
      </c>
      <c r="D2626" s="180" t="s">
        <v>177</v>
      </c>
      <c r="E2626" s="180">
        <v>15</v>
      </c>
      <c r="F2626" s="180">
        <v>61664</v>
      </c>
      <c r="G2626" s="180">
        <v>1927</v>
      </c>
      <c r="H2626" s="180">
        <v>3760</v>
      </c>
      <c r="I2626" s="180">
        <v>2871374.44</v>
      </c>
      <c r="J2626" s="180">
        <v>534168.04</v>
      </c>
      <c r="K2626" s="180">
        <v>318807.82</v>
      </c>
      <c r="L2626" s="180">
        <v>4330427.66</v>
      </c>
    </row>
    <row r="2627" spans="1:12">
      <c r="A2627" s="180">
        <v>2009</v>
      </c>
      <c r="B2627" s="180" t="s">
        <v>178</v>
      </c>
      <c r="C2627" s="180" t="s">
        <v>33</v>
      </c>
      <c r="D2627" s="180" t="s">
        <v>177</v>
      </c>
      <c r="E2627" s="180">
        <v>20</v>
      </c>
      <c r="F2627" s="180">
        <v>49245</v>
      </c>
      <c r="G2627" s="180">
        <v>2444</v>
      </c>
      <c r="H2627" s="180">
        <v>5182</v>
      </c>
      <c r="I2627" s="180">
        <v>4003557.98</v>
      </c>
      <c r="J2627" s="180">
        <v>886144.1</v>
      </c>
      <c r="K2627" s="180">
        <v>384965.81</v>
      </c>
      <c r="L2627" s="180">
        <v>6189432.9400000004</v>
      </c>
    </row>
    <row r="2628" spans="1:12">
      <c r="A2628" s="180">
        <v>2009</v>
      </c>
      <c r="B2628" s="180" t="s">
        <v>178</v>
      </c>
      <c r="C2628" s="180" t="s">
        <v>33</v>
      </c>
      <c r="D2628" s="180" t="s">
        <v>177</v>
      </c>
      <c r="E2628" s="180">
        <v>25</v>
      </c>
      <c r="F2628" s="180">
        <v>51235</v>
      </c>
      <c r="G2628" s="180">
        <v>3857</v>
      </c>
      <c r="H2628" s="180">
        <v>10561</v>
      </c>
      <c r="I2628" s="180">
        <v>8469858.5399999991</v>
      </c>
      <c r="J2628" s="180">
        <v>2179382.56</v>
      </c>
      <c r="K2628" s="180">
        <v>281244.84000000003</v>
      </c>
      <c r="L2628" s="180">
        <v>12479098.279999999</v>
      </c>
    </row>
    <row r="2629" spans="1:12">
      <c r="A2629" s="180">
        <v>2009</v>
      </c>
      <c r="B2629" s="180" t="s">
        <v>178</v>
      </c>
      <c r="C2629" s="180" t="s">
        <v>33</v>
      </c>
      <c r="D2629" s="180" t="s">
        <v>177</v>
      </c>
      <c r="E2629" s="180">
        <v>30</v>
      </c>
      <c r="F2629" s="180">
        <v>63704</v>
      </c>
      <c r="G2629" s="180">
        <v>6190</v>
      </c>
      <c r="H2629" s="180">
        <v>16056</v>
      </c>
      <c r="I2629" s="180">
        <v>13610224.15</v>
      </c>
      <c r="J2629" s="180">
        <v>3484558.86</v>
      </c>
      <c r="K2629" s="180">
        <v>618787.18000000005</v>
      </c>
      <c r="L2629" s="180">
        <v>20371929.140000001</v>
      </c>
    </row>
    <row r="2630" spans="1:12">
      <c r="A2630" s="180">
        <v>2009</v>
      </c>
      <c r="B2630" s="180" t="s">
        <v>178</v>
      </c>
      <c r="C2630" s="180" t="s">
        <v>33</v>
      </c>
      <c r="D2630" s="180" t="s">
        <v>177</v>
      </c>
      <c r="E2630" s="180">
        <v>35</v>
      </c>
      <c r="F2630" s="180">
        <v>74092</v>
      </c>
      <c r="G2630" s="180">
        <v>6802</v>
      </c>
      <c r="H2630" s="180">
        <v>15510</v>
      </c>
      <c r="I2630" s="180">
        <v>12840741.689999999</v>
      </c>
      <c r="J2630" s="180">
        <v>3091767.44</v>
      </c>
      <c r="K2630" s="180">
        <v>826128.41</v>
      </c>
      <c r="L2630" s="180">
        <v>19591566.77</v>
      </c>
    </row>
    <row r="2631" spans="1:12">
      <c r="A2631" s="180">
        <v>2009</v>
      </c>
      <c r="B2631" s="180" t="s">
        <v>178</v>
      </c>
      <c r="C2631" s="180" t="s">
        <v>33</v>
      </c>
      <c r="D2631" s="180" t="s">
        <v>177</v>
      </c>
      <c r="E2631" s="180">
        <v>40</v>
      </c>
      <c r="F2631" s="180">
        <v>71585</v>
      </c>
      <c r="G2631" s="180">
        <v>5755</v>
      </c>
      <c r="H2631" s="180">
        <v>11424</v>
      </c>
      <c r="I2631" s="180">
        <v>8975113.4299999997</v>
      </c>
      <c r="J2631" s="180">
        <v>2195843.83</v>
      </c>
      <c r="K2631" s="180">
        <v>1213689.97</v>
      </c>
      <c r="L2631" s="180">
        <v>14770693.529999999</v>
      </c>
    </row>
    <row r="2632" spans="1:12">
      <c r="A2632" s="180">
        <v>2009</v>
      </c>
      <c r="B2632" s="180" t="s">
        <v>178</v>
      </c>
      <c r="C2632" s="180" t="s">
        <v>33</v>
      </c>
      <c r="D2632" s="180" t="s">
        <v>177</v>
      </c>
      <c r="E2632" s="180">
        <v>45</v>
      </c>
      <c r="F2632" s="180">
        <v>77815</v>
      </c>
      <c r="G2632" s="180">
        <v>6558</v>
      </c>
      <c r="H2632" s="180">
        <v>13159</v>
      </c>
      <c r="I2632" s="180">
        <v>10161748.74</v>
      </c>
      <c r="J2632" s="180">
        <v>2373665.69</v>
      </c>
      <c r="K2632" s="180">
        <v>1307107.92</v>
      </c>
      <c r="L2632" s="180">
        <v>16372866.119999999</v>
      </c>
    </row>
    <row r="2633" spans="1:12">
      <c r="A2633" s="180">
        <v>2009</v>
      </c>
      <c r="B2633" s="180" t="s">
        <v>178</v>
      </c>
      <c r="C2633" s="180" t="s">
        <v>33</v>
      </c>
      <c r="D2633" s="180" t="s">
        <v>177</v>
      </c>
      <c r="E2633" s="180">
        <v>50</v>
      </c>
      <c r="F2633" s="180">
        <v>76658</v>
      </c>
      <c r="G2633" s="180">
        <v>7169</v>
      </c>
      <c r="H2633" s="180">
        <v>14223</v>
      </c>
      <c r="I2633" s="180">
        <v>11353891.109999999</v>
      </c>
      <c r="J2633" s="180">
        <v>2846624.02</v>
      </c>
      <c r="K2633" s="180">
        <v>1905501.33</v>
      </c>
      <c r="L2633" s="180">
        <v>18751602.940000001</v>
      </c>
    </row>
    <row r="2634" spans="1:12">
      <c r="A2634" s="180">
        <v>2009</v>
      </c>
      <c r="B2634" s="180" t="s">
        <v>178</v>
      </c>
      <c r="C2634" s="180" t="s">
        <v>33</v>
      </c>
      <c r="D2634" s="180" t="s">
        <v>177</v>
      </c>
      <c r="E2634" s="180">
        <v>55</v>
      </c>
      <c r="F2634" s="180">
        <v>73173</v>
      </c>
      <c r="G2634" s="180">
        <v>8761</v>
      </c>
      <c r="H2634" s="180">
        <v>18086</v>
      </c>
      <c r="I2634" s="180">
        <v>14033878.08</v>
      </c>
      <c r="J2634" s="180">
        <v>3478363.51</v>
      </c>
      <c r="K2634" s="180">
        <v>2977976.59</v>
      </c>
      <c r="L2634" s="180">
        <v>23587216.030000001</v>
      </c>
    </row>
    <row r="2635" spans="1:12">
      <c r="A2635" s="180">
        <v>2009</v>
      </c>
      <c r="B2635" s="180" t="s">
        <v>178</v>
      </c>
      <c r="C2635" s="180" t="s">
        <v>33</v>
      </c>
      <c r="D2635" s="180" t="s">
        <v>177</v>
      </c>
      <c r="E2635" s="180">
        <v>60</v>
      </c>
      <c r="F2635" s="180">
        <v>65538</v>
      </c>
      <c r="G2635" s="180">
        <v>9128</v>
      </c>
      <c r="H2635" s="180">
        <v>18930</v>
      </c>
      <c r="I2635" s="180">
        <v>15259267.17</v>
      </c>
      <c r="J2635" s="180">
        <v>3818604.81</v>
      </c>
      <c r="K2635" s="180">
        <v>3702331.05</v>
      </c>
      <c r="L2635" s="180">
        <v>25834013.309999999</v>
      </c>
    </row>
    <row r="2636" spans="1:12">
      <c r="A2636" s="180">
        <v>2009</v>
      </c>
      <c r="B2636" s="180" t="s">
        <v>178</v>
      </c>
      <c r="C2636" s="180" t="s">
        <v>33</v>
      </c>
      <c r="D2636" s="180" t="s">
        <v>177</v>
      </c>
      <c r="E2636" s="180">
        <v>65</v>
      </c>
      <c r="F2636" s="180">
        <v>45531</v>
      </c>
      <c r="G2636" s="180">
        <v>7887</v>
      </c>
      <c r="H2636" s="180">
        <v>19113</v>
      </c>
      <c r="I2636" s="180">
        <v>14919545.609999999</v>
      </c>
      <c r="J2636" s="180">
        <v>3498327.65</v>
      </c>
      <c r="K2636" s="180">
        <v>4046113.82</v>
      </c>
      <c r="L2636" s="180">
        <v>25124585.510000002</v>
      </c>
    </row>
    <row r="2637" spans="1:12">
      <c r="A2637" s="180">
        <v>2009</v>
      </c>
      <c r="B2637" s="180" t="s">
        <v>178</v>
      </c>
      <c r="C2637" s="180" t="s">
        <v>33</v>
      </c>
      <c r="D2637" s="180" t="s">
        <v>177</v>
      </c>
      <c r="E2637" s="180">
        <v>70</v>
      </c>
      <c r="F2637" s="180">
        <v>32901</v>
      </c>
      <c r="G2637" s="180">
        <v>7112</v>
      </c>
      <c r="H2637" s="180">
        <v>19772</v>
      </c>
      <c r="I2637" s="180">
        <v>15166103.76</v>
      </c>
      <c r="J2637" s="180">
        <v>3605505.33</v>
      </c>
      <c r="K2637" s="180">
        <v>4129037.22</v>
      </c>
      <c r="L2637" s="180">
        <v>25294771.09</v>
      </c>
    </row>
    <row r="2638" spans="1:12">
      <c r="A2638" s="180">
        <v>2009</v>
      </c>
      <c r="B2638" s="180" t="s">
        <v>178</v>
      </c>
      <c r="C2638" s="180" t="s">
        <v>33</v>
      </c>
      <c r="D2638" s="180" t="s">
        <v>177</v>
      </c>
      <c r="E2638" s="180">
        <v>75</v>
      </c>
      <c r="F2638" s="180">
        <v>25199</v>
      </c>
      <c r="G2638" s="180">
        <v>6641</v>
      </c>
      <c r="H2638" s="180">
        <v>22571</v>
      </c>
      <c r="I2638" s="180">
        <v>15783195.42</v>
      </c>
      <c r="J2638" s="180">
        <v>3237021.87</v>
      </c>
      <c r="K2638" s="180">
        <v>3647803.61</v>
      </c>
      <c r="L2638" s="180">
        <v>24899950.370000001</v>
      </c>
    </row>
    <row r="2639" spans="1:12">
      <c r="A2639" s="180">
        <v>2009</v>
      </c>
      <c r="B2639" s="180" t="s">
        <v>178</v>
      </c>
      <c r="C2639" s="180" t="s">
        <v>33</v>
      </c>
      <c r="D2639" s="180" t="s">
        <v>177</v>
      </c>
      <c r="E2639" s="180">
        <v>80</v>
      </c>
      <c r="F2639" s="180">
        <v>18840</v>
      </c>
      <c r="G2639" s="180">
        <v>4896</v>
      </c>
      <c r="H2639" s="180">
        <v>22874</v>
      </c>
      <c r="I2639" s="180">
        <v>14462582.689999999</v>
      </c>
      <c r="J2639" s="180">
        <v>2409906.7599999998</v>
      </c>
      <c r="K2639" s="180">
        <v>2707193.3</v>
      </c>
      <c r="L2639" s="180">
        <v>21233256.27</v>
      </c>
    </row>
    <row r="2640" spans="1:12">
      <c r="A2640" s="180">
        <v>2009</v>
      </c>
      <c r="B2640" s="180" t="s">
        <v>178</v>
      </c>
      <c r="C2640" s="180" t="s">
        <v>33</v>
      </c>
      <c r="D2640" s="180" t="s">
        <v>177</v>
      </c>
      <c r="E2640" s="180">
        <v>85</v>
      </c>
      <c r="F2640" s="180">
        <v>10621</v>
      </c>
      <c r="G2640" s="180">
        <v>2688</v>
      </c>
      <c r="H2640" s="180">
        <v>16318</v>
      </c>
      <c r="I2640" s="180">
        <v>9401039.7400000002</v>
      </c>
      <c r="J2640" s="180">
        <v>1327264.47</v>
      </c>
      <c r="K2640" s="180">
        <v>1077503.33</v>
      </c>
      <c r="L2640" s="180">
        <v>13003563.199999999</v>
      </c>
    </row>
    <row r="2641" spans="1:12">
      <c r="A2641" s="180">
        <v>2009</v>
      </c>
      <c r="B2641" s="180" t="s">
        <v>178</v>
      </c>
      <c r="C2641" s="180" t="s">
        <v>33</v>
      </c>
      <c r="D2641" s="180" t="s">
        <v>177</v>
      </c>
      <c r="E2641" s="180">
        <v>90</v>
      </c>
      <c r="F2641" s="180">
        <v>4360</v>
      </c>
      <c r="G2641" s="180">
        <v>956</v>
      </c>
      <c r="H2641" s="180">
        <v>7877</v>
      </c>
      <c r="I2641" s="180">
        <v>4173723.36</v>
      </c>
      <c r="J2641" s="180">
        <v>437793.63</v>
      </c>
      <c r="K2641" s="180">
        <v>271452.98</v>
      </c>
      <c r="L2641" s="180">
        <v>5356590.59</v>
      </c>
    </row>
    <row r="2642" spans="1:12">
      <c r="A2642" s="180">
        <v>2009</v>
      </c>
      <c r="B2642" s="180" t="s">
        <v>178</v>
      </c>
      <c r="C2642" s="180" t="s">
        <v>33</v>
      </c>
      <c r="D2642" s="180" t="s">
        <v>177</v>
      </c>
      <c r="E2642" s="180">
        <v>95</v>
      </c>
      <c r="F2642" s="180">
        <v>1289</v>
      </c>
      <c r="G2642" s="180">
        <v>211</v>
      </c>
      <c r="H2642" s="180">
        <v>2289</v>
      </c>
      <c r="I2642" s="180">
        <v>1115505.67</v>
      </c>
      <c r="J2642" s="180">
        <v>108613.34</v>
      </c>
      <c r="K2642" s="180">
        <v>32499</v>
      </c>
      <c r="L2642" s="180">
        <v>1365363.66</v>
      </c>
    </row>
    <row r="2643" spans="1:12">
      <c r="A2643" s="180">
        <v>2009</v>
      </c>
      <c r="B2643" s="180" t="s">
        <v>178</v>
      </c>
      <c r="C2643" s="180" t="s">
        <v>34</v>
      </c>
      <c r="D2643" s="180" t="s">
        <v>176</v>
      </c>
      <c r="E2643" s="180">
        <v>0</v>
      </c>
      <c r="F2643" s="180">
        <v>18779</v>
      </c>
      <c r="G2643" s="180">
        <v>895</v>
      </c>
      <c r="H2643" s="180">
        <v>2498</v>
      </c>
      <c r="I2643" s="180">
        <v>1108810.3999999999</v>
      </c>
      <c r="J2643" s="180">
        <v>305908.21000000002</v>
      </c>
      <c r="K2643" s="180">
        <v>30223.7</v>
      </c>
      <c r="L2643" s="180">
        <v>1539904.34</v>
      </c>
    </row>
    <row r="2644" spans="1:12">
      <c r="A2644" s="180">
        <v>2009</v>
      </c>
      <c r="B2644" s="180" t="s">
        <v>178</v>
      </c>
      <c r="C2644" s="180" t="s">
        <v>34</v>
      </c>
      <c r="D2644" s="180" t="s">
        <v>176</v>
      </c>
      <c r="E2644" s="180">
        <v>5</v>
      </c>
      <c r="F2644" s="180">
        <v>18985</v>
      </c>
      <c r="G2644" s="180">
        <v>360</v>
      </c>
      <c r="H2644" s="180">
        <v>413</v>
      </c>
      <c r="I2644" s="180">
        <v>268051.5</v>
      </c>
      <c r="J2644" s="180">
        <v>114823.13</v>
      </c>
      <c r="K2644" s="180">
        <v>19309</v>
      </c>
      <c r="L2644" s="180">
        <v>432209.5</v>
      </c>
    </row>
    <row r="2645" spans="1:12">
      <c r="A2645" s="180">
        <v>2009</v>
      </c>
      <c r="B2645" s="180" t="s">
        <v>178</v>
      </c>
      <c r="C2645" s="180" t="s">
        <v>34</v>
      </c>
      <c r="D2645" s="180" t="s">
        <v>176</v>
      </c>
      <c r="E2645" s="180">
        <v>10</v>
      </c>
      <c r="F2645" s="180">
        <v>20939</v>
      </c>
      <c r="G2645" s="180">
        <v>234</v>
      </c>
      <c r="H2645" s="180">
        <v>296</v>
      </c>
      <c r="I2645" s="180">
        <v>218436.3</v>
      </c>
      <c r="J2645" s="180">
        <v>95501.45</v>
      </c>
      <c r="K2645" s="180">
        <v>61881</v>
      </c>
      <c r="L2645" s="180">
        <v>400511.36</v>
      </c>
    </row>
    <row r="2646" spans="1:12">
      <c r="A2646" s="180">
        <v>2009</v>
      </c>
      <c r="B2646" s="180" t="s">
        <v>178</v>
      </c>
      <c r="C2646" s="180" t="s">
        <v>34</v>
      </c>
      <c r="D2646" s="180" t="s">
        <v>176</v>
      </c>
      <c r="E2646" s="180">
        <v>15</v>
      </c>
      <c r="F2646" s="180">
        <v>22901</v>
      </c>
      <c r="G2646" s="180">
        <v>568</v>
      </c>
      <c r="H2646" s="180">
        <v>859</v>
      </c>
      <c r="I2646" s="180">
        <v>743161.78</v>
      </c>
      <c r="J2646" s="180">
        <v>313507.77</v>
      </c>
      <c r="K2646" s="180">
        <v>157685.70000000001</v>
      </c>
      <c r="L2646" s="180">
        <v>1296598.22</v>
      </c>
    </row>
    <row r="2647" spans="1:12">
      <c r="A2647" s="180">
        <v>2009</v>
      </c>
      <c r="B2647" s="180" t="s">
        <v>178</v>
      </c>
      <c r="C2647" s="180" t="s">
        <v>34</v>
      </c>
      <c r="D2647" s="180" t="s">
        <v>176</v>
      </c>
      <c r="E2647" s="180">
        <v>20</v>
      </c>
      <c r="F2647" s="180">
        <v>20762</v>
      </c>
      <c r="G2647" s="180">
        <v>659</v>
      </c>
      <c r="H2647" s="180">
        <v>1060</v>
      </c>
      <c r="I2647" s="180">
        <v>894848.65</v>
      </c>
      <c r="J2647" s="180">
        <v>357072.28</v>
      </c>
      <c r="K2647" s="180">
        <v>209545.68</v>
      </c>
      <c r="L2647" s="180">
        <v>1543370.5</v>
      </c>
    </row>
    <row r="2648" spans="1:12">
      <c r="A2648" s="180">
        <v>2009</v>
      </c>
      <c r="B2648" s="180" t="s">
        <v>178</v>
      </c>
      <c r="C2648" s="180" t="s">
        <v>34</v>
      </c>
      <c r="D2648" s="180" t="s">
        <v>176</v>
      </c>
      <c r="E2648" s="180">
        <v>25</v>
      </c>
      <c r="F2648" s="180">
        <v>15597</v>
      </c>
      <c r="G2648" s="180">
        <v>660</v>
      </c>
      <c r="H2648" s="180">
        <v>1115</v>
      </c>
      <c r="I2648" s="180">
        <v>691871.69</v>
      </c>
      <c r="J2648" s="180">
        <v>278724.07</v>
      </c>
      <c r="K2648" s="180">
        <v>133383.66</v>
      </c>
      <c r="L2648" s="180">
        <v>1219947.98</v>
      </c>
    </row>
    <row r="2649" spans="1:12">
      <c r="A2649" s="180">
        <v>2009</v>
      </c>
      <c r="B2649" s="180" t="s">
        <v>178</v>
      </c>
      <c r="C2649" s="180" t="s">
        <v>34</v>
      </c>
      <c r="D2649" s="180" t="s">
        <v>176</v>
      </c>
      <c r="E2649" s="180">
        <v>30</v>
      </c>
      <c r="F2649" s="180">
        <v>19205</v>
      </c>
      <c r="G2649" s="180">
        <v>639</v>
      </c>
      <c r="H2649" s="180">
        <v>1092</v>
      </c>
      <c r="I2649" s="180">
        <v>825484.31</v>
      </c>
      <c r="J2649" s="180">
        <v>303543.92</v>
      </c>
      <c r="K2649" s="180">
        <v>200407.77</v>
      </c>
      <c r="L2649" s="180">
        <v>1449726.46</v>
      </c>
    </row>
    <row r="2650" spans="1:12">
      <c r="A2650" s="180">
        <v>2009</v>
      </c>
      <c r="B2650" s="180" t="s">
        <v>178</v>
      </c>
      <c r="C2650" s="180" t="s">
        <v>34</v>
      </c>
      <c r="D2650" s="180" t="s">
        <v>176</v>
      </c>
      <c r="E2650" s="180">
        <v>35</v>
      </c>
      <c r="F2650" s="180">
        <v>22019</v>
      </c>
      <c r="G2650" s="180">
        <v>922</v>
      </c>
      <c r="H2650" s="180">
        <v>1543</v>
      </c>
      <c r="I2650" s="180">
        <v>945007.25</v>
      </c>
      <c r="J2650" s="180">
        <v>378183.73</v>
      </c>
      <c r="K2650" s="180">
        <v>155652.81</v>
      </c>
      <c r="L2650" s="180">
        <v>1659003.99</v>
      </c>
    </row>
    <row r="2651" spans="1:12">
      <c r="A2651" s="180">
        <v>2009</v>
      </c>
      <c r="B2651" s="180" t="s">
        <v>178</v>
      </c>
      <c r="C2651" s="180" t="s">
        <v>34</v>
      </c>
      <c r="D2651" s="180" t="s">
        <v>176</v>
      </c>
      <c r="E2651" s="180">
        <v>40</v>
      </c>
      <c r="F2651" s="180">
        <v>23208</v>
      </c>
      <c r="G2651" s="180">
        <v>1166</v>
      </c>
      <c r="H2651" s="180">
        <v>2006</v>
      </c>
      <c r="I2651" s="180">
        <v>1444559.21</v>
      </c>
      <c r="J2651" s="180">
        <v>536516.03</v>
      </c>
      <c r="K2651" s="180">
        <v>185290.64</v>
      </c>
      <c r="L2651" s="180">
        <v>2343586.36</v>
      </c>
    </row>
    <row r="2652" spans="1:12">
      <c r="A2652" s="180">
        <v>2009</v>
      </c>
      <c r="B2652" s="180" t="s">
        <v>178</v>
      </c>
      <c r="C2652" s="180" t="s">
        <v>34</v>
      </c>
      <c r="D2652" s="180" t="s">
        <v>176</v>
      </c>
      <c r="E2652" s="180">
        <v>45</v>
      </c>
      <c r="F2652" s="180">
        <v>27243</v>
      </c>
      <c r="G2652" s="180">
        <v>1371</v>
      </c>
      <c r="H2652" s="180">
        <v>2511</v>
      </c>
      <c r="I2652" s="180">
        <v>1870170.38</v>
      </c>
      <c r="J2652" s="180">
        <v>691955.12</v>
      </c>
      <c r="K2652" s="180">
        <v>500987.27</v>
      </c>
      <c r="L2652" s="180">
        <v>3270630.59</v>
      </c>
    </row>
    <row r="2653" spans="1:12">
      <c r="A2653" s="180">
        <v>2009</v>
      </c>
      <c r="B2653" s="180" t="s">
        <v>178</v>
      </c>
      <c r="C2653" s="180" t="s">
        <v>34</v>
      </c>
      <c r="D2653" s="180" t="s">
        <v>176</v>
      </c>
      <c r="E2653" s="180">
        <v>50</v>
      </c>
      <c r="F2653" s="180">
        <v>28987</v>
      </c>
      <c r="G2653" s="180">
        <v>2216</v>
      </c>
      <c r="H2653" s="180">
        <v>4255</v>
      </c>
      <c r="I2653" s="180">
        <v>3184497.09</v>
      </c>
      <c r="J2653" s="180">
        <v>1082399.76</v>
      </c>
      <c r="K2653" s="180">
        <v>850599.54</v>
      </c>
      <c r="L2653" s="180">
        <v>5410349.6799999997</v>
      </c>
    </row>
    <row r="2654" spans="1:12">
      <c r="A2654" s="180">
        <v>2009</v>
      </c>
      <c r="B2654" s="180" t="s">
        <v>178</v>
      </c>
      <c r="C2654" s="180" t="s">
        <v>34</v>
      </c>
      <c r="D2654" s="180" t="s">
        <v>176</v>
      </c>
      <c r="E2654" s="180">
        <v>55</v>
      </c>
      <c r="F2654" s="180">
        <v>29127</v>
      </c>
      <c r="G2654" s="180">
        <v>2642</v>
      </c>
      <c r="H2654" s="180">
        <v>5600</v>
      </c>
      <c r="I2654" s="180">
        <v>4324710.0599999996</v>
      </c>
      <c r="J2654" s="180">
        <v>1455865.7</v>
      </c>
      <c r="K2654" s="180">
        <v>1294186.5</v>
      </c>
      <c r="L2654" s="180">
        <v>7381453.3899999997</v>
      </c>
    </row>
    <row r="2655" spans="1:12">
      <c r="A2655" s="180">
        <v>2009</v>
      </c>
      <c r="B2655" s="180" t="s">
        <v>178</v>
      </c>
      <c r="C2655" s="180" t="s">
        <v>34</v>
      </c>
      <c r="D2655" s="180" t="s">
        <v>176</v>
      </c>
      <c r="E2655" s="180">
        <v>60</v>
      </c>
      <c r="F2655" s="180">
        <v>27470</v>
      </c>
      <c r="G2655" s="180">
        <v>3170</v>
      </c>
      <c r="H2655" s="180">
        <v>6983</v>
      </c>
      <c r="I2655" s="180">
        <v>5553778.0300000003</v>
      </c>
      <c r="J2655" s="180">
        <v>1800552.8</v>
      </c>
      <c r="K2655" s="180">
        <v>1810752.67</v>
      </c>
      <c r="L2655" s="180">
        <v>9517610.4800000004</v>
      </c>
    </row>
    <row r="2656" spans="1:12">
      <c r="A2656" s="180">
        <v>2009</v>
      </c>
      <c r="B2656" s="180" t="s">
        <v>178</v>
      </c>
      <c r="C2656" s="180" t="s">
        <v>34</v>
      </c>
      <c r="D2656" s="180" t="s">
        <v>176</v>
      </c>
      <c r="E2656" s="180">
        <v>65</v>
      </c>
      <c r="F2656" s="180">
        <v>19323</v>
      </c>
      <c r="G2656" s="180">
        <v>3272</v>
      </c>
      <c r="H2656" s="180">
        <v>7599</v>
      </c>
      <c r="I2656" s="180">
        <v>5807065.0800000001</v>
      </c>
      <c r="J2656" s="180">
        <v>1819905.19</v>
      </c>
      <c r="K2656" s="180">
        <v>1907359.33</v>
      </c>
      <c r="L2656" s="180">
        <v>9814044.5299999993</v>
      </c>
    </row>
    <row r="2657" spans="1:12">
      <c r="A2657" s="180">
        <v>2009</v>
      </c>
      <c r="B2657" s="180" t="s">
        <v>178</v>
      </c>
      <c r="C2657" s="180" t="s">
        <v>34</v>
      </c>
      <c r="D2657" s="180" t="s">
        <v>176</v>
      </c>
      <c r="E2657" s="180">
        <v>70</v>
      </c>
      <c r="F2657" s="180">
        <v>13881</v>
      </c>
      <c r="G2657" s="180">
        <v>3109</v>
      </c>
      <c r="H2657" s="180">
        <v>7706</v>
      </c>
      <c r="I2657" s="180">
        <v>5473355.25</v>
      </c>
      <c r="J2657" s="180">
        <v>1639042.25</v>
      </c>
      <c r="K2657" s="180">
        <v>1705242.26</v>
      </c>
      <c r="L2657" s="180">
        <v>9100854.2300000004</v>
      </c>
    </row>
    <row r="2658" spans="1:12">
      <c r="A2658" s="180">
        <v>2009</v>
      </c>
      <c r="B2658" s="180" t="s">
        <v>178</v>
      </c>
      <c r="C2658" s="180" t="s">
        <v>34</v>
      </c>
      <c r="D2658" s="180" t="s">
        <v>176</v>
      </c>
      <c r="E2658" s="180">
        <v>75</v>
      </c>
      <c r="F2658" s="180">
        <v>10432</v>
      </c>
      <c r="G2658" s="180">
        <v>3346</v>
      </c>
      <c r="H2658" s="180">
        <v>9176</v>
      </c>
      <c r="I2658" s="180">
        <v>5639002.7999999998</v>
      </c>
      <c r="J2658" s="180">
        <v>1512800.03</v>
      </c>
      <c r="K2658" s="180">
        <v>2058973.67</v>
      </c>
      <c r="L2658" s="180">
        <v>9387672.1400000006</v>
      </c>
    </row>
    <row r="2659" spans="1:12">
      <c r="A2659" s="180">
        <v>2009</v>
      </c>
      <c r="B2659" s="180" t="s">
        <v>178</v>
      </c>
      <c r="C2659" s="180" t="s">
        <v>34</v>
      </c>
      <c r="D2659" s="180" t="s">
        <v>176</v>
      </c>
      <c r="E2659" s="180">
        <v>80</v>
      </c>
      <c r="F2659" s="180">
        <v>7484</v>
      </c>
      <c r="G2659" s="180">
        <v>2409</v>
      </c>
      <c r="H2659" s="180">
        <v>9443</v>
      </c>
      <c r="I2659" s="180">
        <v>4999316.92</v>
      </c>
      <c r="J2659" s="180">
        <v>1244308.9099999999</v>
      </c>
      <c r="K2659" s="180">
        <v>965532.79</v>
      </c>
      <c r="L2659" s="180">
        <v>7404701.7699999996</v>
      </c>
    </row>
    <row r="2660" spans="1:12">
      <c r="A2660" s="180">
        <v>2009</v>
      </c>
      <c r="B2660" s="180" t="s">
        <v>178</v>
      </c>
      <c r="C2660" s="180" t="s">
        <v>34</v>
      </c>
      <c r="D2660" s="180" t="s">
        <v>176</v>
      </c>
      <c r="E2660" s="180">
        <v>85</v>
      </c>
      <c r="F2660" s="180">
        <v>2577</v>
      </c>
      <c r="G2660" s="180">
        <v>733</v>
      </c>
      <c r="H2660" s="180">
        <v>3784</v>
      </c>
      <c r="I2660" s="180">
        <v>1904695.47</v>
      </c>
      <c r="J2660" s="180">
        <v>383999.85</v>
      </c>
      <c r="K2660" s="180">
        <v>315026.62</v>
      </c>
      <c r="L2660" s="180">
        <v>2724063.5</v>
      </c>
    </row>
    <row r="2661" spans="1:12">
      <c r="A2661" s="180">
        <v>2009</v>
      </c>
      <c r="B2661" s="180" t="s">
        <v>178</v>
      </c>
      <c r="C2661" s="180" t="s">
        <v>34</v>
      </c>
      <c r="D2661" s="180" t="s">
        <v>176</v>
      </c>
      <c r="E2661" s="180">
        <v>90</v>
      </c>
      <c r="F2661" s="180">
        <v>764</v>
      </c>
      <c r="G2661" s="180">
        <v>201</v>
      </c>
      <c r="H2661" s="180">
        <v>1847</v>
      </c>
      <c r="I2661" s="180">
        <v>679827.05</v>
      </c>
      <c r="J2661" s="180">
        <v>111282.27</v>
      </c>
      <c r="K2661" s="180">
        <v>65201</v>
      </c>
      <c r="L2661" s="180">
        <v>887570.53</v>
      </c>
    </row>
    <row r="2662" spans="1:12">
      <c r="A2662" s="180">
        <v>2009</v>
      </c>
      <c r="B2662" s="180" t="s">
        <v>178</v>
      </c>
      <c r="C2662" s="180" t="s">
        <v>34</v>
      </c>
      <c r="D2662" s="180" t="s">
        <v>176</v>
      </c>
      <c r="E2662" s="180">
        <v>95</v>
      </c>
      <c r="F2662" s="180">
        <v>164</v>
      </c>
      <c r="G2662" s="180">
        <v>65</v>
      </c>
      <c r="H2662" s="180">
        <v>614</v>
      </c>
      <c r="I2662" s="180">
        <v>200099.4</v>
      </c>
      <c r="J2662" s="180">
        <v>20930.3</v>
      </c>
      <c r="K2662" s="180">
        <v>5085</v>
      </c>
      <c r="L2662" s="180">
        <v>241019.35</v>
      </c>
    </row>
    <row r="2663" spans="1:12">
      <c r="A2663" s="180">
        <v>2009</v>
      </c>
      <c r="B2663" s="180" t="s">
        <v>178</v>
      </c>
      <c r="C2663" s="180" t="s">
        <v>34</v>
      </c>
      <c r="D2663" s="180" t="s">
        <v>177</v>
      </c>
      <c r="E2663" s="180">
        <v>0</v>
      </c>
      <c r="F2663" s="180">
        <v>18093</v>
      </c>
      <c r="G2663" s="180">
        <v>596</v>
      </c>
      <c r="H2663" s="180">
        <v>2416</v>
      </c>
      <c r="I2663" s="180">
        <v>973353.9</v>
      </c>
      <c r="J2663" s="180">
        <v>229192.9</v>
      </c>
      <c r="K2663" s="180">
        <v>9411.4</v>
      </c>
      <c r="L2663" s="180">
        <v>1287280.04</v>
      </c>
    </row>
    <row r="2664" spans="1:12">
      <c r="A2664" s="180">
        <v>2009</v>
      </c>
      <c r="B2664" s="180" t="s">
        <v>178</v>
      </c>
      <c r="C2664" s="180" t="s">
        <v>34</v>
      </c>
      <c r="D2664" s="180" t="s">
        <v>177</v>
      </c>
      <c r="E2664" s="180">
        <v>5</v>
      </c>
      <c r="F2664" s="180">
        <v>17911</v>
      </c>
      <c r="G2664" s="180">
        <v>269</v>
      </c>
      <c r="H2664" s="180">
        <v>359</v>
      </c>
      <c r="I2664" s="180">
        <v>238027.48</v>
      </c>
      <c r="J2664" s="180">
        <v>91713.5</v>
      </c>
      <c r="K2664" s="180">
        <v>19997</v>
      </c>
      <c r="L2664" s="180">
        <v>375273.81</v>
      </c>
    </row>
    <row r="2665" spans="1:12">
      <c r="A2665" s="180">
        <v>2009</v>
      </c>
      <c r="B2665" s="180" t="s">
        <v>178</v>
      </c>
      <c r="C2665" s="180" t="s">
        <v>34</v>
      </c>
      <c r="D2665" s="180" t="s">
        <v>177</v>
      </c>
      <c r="E2665" s="180">
        <v>10</v>
      </c>
      <c r="F2665" s="180">
        <v>20026</v>
      </c>
      <c r="G2665" s="180">
        <v>246</v>
      </c>
      <c r="H2665" s="180">
        <v>425</v>
      </c>
      <c r="I2665" s="180">
        <v>268386.05</v>
      </c>
      <c r="J2665" s="180">
        <v>101745.66</v>
      </c>
      <c r="K2665" s="180">
        <v>72975</v>
      </c>
      <c r="L2665" s="180">
        <v>468247.18</v>
      </c>
    </row>
    <row r="2666" spans="1:12">
      <c r="A2666" s="180">
        <v>2009</v>
      </c>
      <c r="B2666" s="180" t="s">
        <v>178</v>
      </c>
      <c r="C2666" s="180" t="s">
        <v>34</v>
      </c>
      <c r="D2666" s="180" t="s">
        <v>177</v>
      </c>
      <c r="E2666" s="180">
        <v>15</v>
      </c>
      <c r="F2666" s="180">
        <v>21736</v>
      </c>
      <c r="G2666" s="180">
        <v>655</v>
      </c>
      <c r="H2666" s="180">
        <v>931</v>
      </c>
      <c r="I2666" s="180">
        <v>748934.55</v>
      </c>
      <c r="J2666" s="180">
        <v>272306.37</v>
      </c>
      <c r="K2666" s="180">
        <v>114301.75999999999</v>
      </c>
      <c r="L2666" s="180">
        <v>1215563.25</v>
      </c>
    </row>
    <row r="2667" spans="1:12">
      <c r="A2667" s="180">
        <v>2009</v>
      </c>
      <c r="B2667" s="180" t="s">
        <v>178</v>
      </c>
      <c r="C2667" s="180" t="s">
        <v>34</v>
      </c>
      <c r="D2667" s="180" t="s">
        <v>177</v>
      </c>
      <c r="E2667" s="180">
        <v>20</v>
      </c>
      <c r="F2667" s="180">
        <v>20703</v>
      </c>
      <c r="G2667" s="180">
        <v>933</v>
      </c>
      <c r="H2667" s="180">
        <v>1752</v>
      </c>
      <c r="I2667" s="180">
        <v>1285817.78</v>
      </c>
      <c r="J2667" s="180">
        <v>441358.24</v>
      </c>
      <c r="K2667" s="180">
        <v>142037.74</v>
      </c>
      <c r="L2667" s="180">
        <v>2023024.25</v>
      </c>
    </row>
    <row r="2668" spans="1:12">
      <c r="A2668" s="180">
        <v>2009</v>
      </c>
      <c r="B2668" s="180" t="s">
        <v>178</v>
      </c>
      <c r="C2668" s="180" t="s">
        <v>34</v>
      </c>
      <c r="D2668" s="180" t="s">
        <v>177</v>
      </c>
      <c r="E2668" s="180">
        <v>25</v>
      </c>
      <c r="F2668" s="180">
        <v>18341</v>
      </c>
      <c r="G2668" s="180">
        <v>1434</v>
      </c>
      <c r="H2668" s="180">
        <v>3764</v>
      </c>
      <c r="I2668" s="180">
        <v>2680818.46</v>
      </c>
      <c r="J2668" s="180">
        <v>856741.96</v>
      </c>
      <c r="K2668" s="180">
        <v>179910</v>
      </c>
      <c r="L2668" s="180">
        <v>4058258.41</v>
      </c>
    </row>
    <row r="2669" spans="1:12">
      <c r="A2669" s="180">
        <v>2009</v>
      </c>
      <c r="B2669" s="180" t="s">
        <v>178</v>
      </c>
      <c r="C2669" s="180" t="s">
        <v>34</v>
      </c>
      <c r="D2669" s="180" t="s">
        <v>177</v>
      </c>
      <c r="E2669" s="180">
        <v>30</v>
      </c>
      <c r="F2669" s="180">
        <v>21282</v>
      </c>
      <c r="G2669" s="180">
        <v>2000</v>
      </c>
      <c r="H2669" s="180">
        <v>5542</v>
      </c>
      <c r="I2669" s="180">
        <v>3953675.88</v>
      </c>
      <c r="J2669" s="180">
        <v>1332802.42</v>
      </c>
      <c r="K2669" s="180">
        <v>223773.16</v>
      </c>
      <c r="L2669" s="180">
        <v>5900804.71</v>
      </c>
    </row>
    <row r="2670" spans="1:12">
      <c r="A2670" s="180">
        <v>2009</v>
      </c>
      <c r="B2670" s="180" t="s">
        <v>178</v>
      </c>
      <c r="C2670" s="180" t="s">
        <v>34</v>
      </c>
      <c r="D2670" s="180" t="s">
        <v>177</v>
      </c>
      <c r="E2670" s="180">
        <v>35</v>
      </c>
      <c r="F2670" s="180">
        <v>24471</v>
      </c>
      <c r="G2670" s="180">
        <v>2196</v>
      </c>
      <c r="H2670" s="180">
        <v>5495</v>
      </c>
      <c r="I2670" s="180">
        <v>3954510.78</v>
      </c>
      <c r="J2670" s="180">
        <v>1272479.1299999999</v>
      </c>
      <c r="K2670" s="180">
        <v>394627.41</v>
      </c>
      <c r="L2670" s="180">
        <v>6046681.0899999999</v>
      </c>
    </row>
    <row r="2671" spans="1:12">
      <c r="A2671" s="180">
        <v>2009</v>
      </c>
      <c r="B2671" s="180" t="s">
        <v>178</v>
      </c>
      <c r="C2671" s="180" t="s">
        <v>34</v>
      </c>
      <c r="D2671" s="180" t="s">
        <v>177</v>
      </c>
      <c r="E2671" s="180">
        <v>40</v>
      </c>
      <c r="F2671" s="180">
        <v>25774</v>
      </c>
      <c r="G2671" s="180">
        <v>2000</v>
      </c>
      <c r="H2671" s="180">
        <v>3839</v>
      </c>
      <c r="I2671" s="180">
        <v>2998688.9</v>
      </c>
      <c r="J2671" s="180">
        <v>976903.67</v>
      </c>
      <c r="K2671" s="180">
        <v>391936.2</v>
      </c>
      <c r="L2671" s="180">
        <v>4724141</v>
      </c>
    </row>
    <row r="2672" spans="1:12">
      <c r="A2672" s="180">
        <v>2009</v>
      </c>
      <c r="B2672" s="180" t="s">
        <v>178</v>
      </c>
      <c r="C2672" s="180" t="s">
        <v>34</v>
      </c>
      <c r="D2672" s="180" t="s">
        <v>177</v>
      </c>
      <c r="E2672" s="180">
        <v>45</v>
      </c>
      <c r="F2672" s="180">
        <v>30020</v>
      </c>
      <c r="G2672" s="180">
        <v>2381</v>
      </c>
      <c r="H2672" s="180">
        <v>4718</v>
      </c>
      <c r="I2672" s="180">
        <v>3629349.54</v>
      </c>
      <c r="J2672" s="180">
        <v>1155021.8899999999</v>
      </c>
      <c r="K2672" s="180">
        <v>556716.19999999995</v>
      </c>
      <c r="L2672" s="180">
        <v>5702498.2999999998</v>
      </c>
    </row>
    <row r="2673" spans="1:12">
      <c r="A2673" s="180">
        <v>2009</v>
      </c>
      <c r="B2673" s="180" t="s">
        <v>178</v>
      </c>
      <c r="C2673" s="180" t="s">
        <v>34</v>
      </c>
      <c r="D2673" s="180" t="s">
        <v>177</v>
      </c>
      <c r="E2673" s="180">
        <v>50</v>
      </c>
      <c r="F2673" s="180">
        <v>31961</v>
      </c>
      <c r="G2673" s="180">
        <v>2826</v>
      </c>
      <c r="H2673" s="180">
        <v>5586</v>
      </c>
      <c r="I2673" s="180">
        <v>4216620.18</v>
      </c>
      <c r="J2673" s="180">
        <v>1390907.34</v>
      </c>
      <c r="K2673" s="180">
        <v>721745.28</v>
      </c>
      <c r="L2673" s="180">
        <v>6708922.6500000004</v>
      </c>
    </row>
    <row r="2674" spans="1:12">
      <c r="A2674" s="180">
        <v>2009</v>
      </c>
      <c r="B2674" s="180" t="s">
        <v>178</v>
      </c>
      <c r="C2674" s="180" t="s">
        <v>34</v>
      </c>
      <c r="D2674" s="180" t="s">
        <v>177</v>
      </c>
      <c r="E2674" s="180">
        <v>55</v>
      </c>
      <c r="F2674" s="180">
        <v>32056</v>
      </c>
      <c r="G2674" s="180">
        <v>3334</v>
      </c>
      <c r="H2674" s="180">
        <v>7211</v>
      </c>
      <c r="I2674" s="180">
        <v>5123232.62</v>
      </c>
      <c r="J2674" s="180">
        <v>1580453.8</v>
      </c>
      <c r="K2674" s="180">
        <v>1169215.3</v>
      </c>
      <c r="L2674" s="180">
        <v>8252549.71</v>
      </c>
    </row>
    <row r="2675" spans="1:12">
      <c r="A2675" s="180">
        <v>2009</v>
      </c>
      <c r="B2675" s="180" t="s">
        <v>178</v>
      </c>
      <c r="C2675" s="180" t="s">
        <v>34</v>
      </c>
      <c r="D2675" s="180" t="s">
        <v>177</v>
      </c>
      <c r="E2675" s="180">
        <v>60</v>
      </c>
      <c r="F2675" s="180">
        <v>29039</v>
      </c>
      <c r="G2675" s="180">
        <v>3654</v>
      </c>
      <c r="H2675" s="180">
        <v>7884</v>
      </c>
      <c r="I2675" s="180">
        <v>5659110.7999999998</v>
      </c>
      <c r="J2675" s="180">
        <v>1893024.66</v>
      </c>
      <c r="K2675" s="180">
        <v>1314294.1100000001</v>
      </c>
      <c r="L2675" s="180">
        <v>9241418.3399999999</v>
      </c>
    </row>
    <row r="2676" spans="1:12">
      <c r="A2676" s="180">
        <v>2009</v>
      </c>
      <c r="B2676" s="180" t="s">
        <v>178</v>
      </c>
      <c r="C2676" s="180" t="s">
        <v>34</v>
      </c>
      <c r="D2676" s="180" t="s">
        <v>177</v>
      </c>
      <c r="E2676" s="180">
        <v>65</v>
      </c>
      <c r="F2676" s="180">
        <v>19656</v>
      </c>
      <c r="G2676" s="180">
        <v>3232</v>
      </c>
      <c r="H2676" s="180">
        <v>8300</v>
      </c>
      <c r="I2676" s="180">
        <v>5541711.0700000003</v>
      </c>
      <c r="J2676" s="180">
        <v>1654213.41</v>
      </c>
      <c r="K2676" s="180">
        <v>1429964.72</v>
      </c>
      <c r="L2676" s="180">
        <v>8938642.9499999993</v>
      </c>
    </row>
    <row r="2677" spans="1:12">
      <c r="A2677" s="180">
        <v>2009</v>
      </c>
      <c r="B2677" s="180" t="s">
        <v>178</v>
      </c>
      <c r="C2677" s="180" t="s">
        <v>34</v>
      </c>
      <c r="D2677" s="180" t="s">
        <v>177</v>
      </c>
      <c r="E2677" s="180">
        <v>70</v>
      </c>
      <c r="F2677" s="180">
        <v>14946</v>
      </c>
      <c r="G2677" s="180">
        <v>2959</v>
      </c>
      <c r="H2677" s="180">
        <v>7970</v>
      </c>
      <c r="I2677" s="180">
        <v>5160243.8899999997</v>
      </c>
      <c r="J2677" s="180">
        <v>1541560.13</v>
      </c>
      <c r="K2677" s="180">
        <v>1551293.2</v>
      </c>
      <c r="L2677" s="180">
        <v>8461705.1699999999</v>
      </c>
    </row>
    <row r="2678" spans="1:12">
      <c r="A2678" s="180">
        <v>2009</v>
      </c>
      <c r="B2678" s="180" t="s">
        <v>178</v>
      </c>
      <c r="C2678" s="180" t="s">
        <v>34</v>
      </c>
      <c r="D2678" s="180" t="s">
        <v>177</v>
      </c>
      <c r="E2678" s="180">
        <v>75</v>
      </c>
      <c r="F2678" s="180">
        <v>12245</v>
      </c>
      <c r="G2678" s="180">
        <v>2901</v>
      </c>
      <c r="H2678" s="180">
        <v>9498</v>
      </c>
      <c r="I2678" s="180">
        <v>5786290.9699999997</v>
      </c>
      <c r="J2678" s="180">
        <v>1542041.51</v>
      </c>
      <c r="K2678" s="180">
        <v>1571622.16</v>
      </c>
      <c r="L2678" s="180">
        <v>9073451.5800000001</v>
      </c>
    </row>
    <row r="2679" spans="1:12">
      <c r="A2679" s="180">
        <v>2009</v>
      </c>
      <c r="B2679" s="180" t="s">
        <v>178</v>
      </c>
      <c r="C2679" s="180" t="s">
        <v>34</v>
      </c>
      <c r="D2679" s="180" t="s">
        <v>177</v>
      </c>
      <c r="E2679" s="180">
        <v>80</v>
      </c>
      <c r="F2679" s="180">
        <v>10485</v>
      </c>
      <c r="G2679" s="180">
        <v>2524</v>
      </c>
      <c r="H2679" s="180">
        <v>11066</v>
      </c>
      <c r="I2679" s="180">
        <v>5598545.1699999999</v>
      </c>
      <c r="J2679" s="180">
        <v>1326041.1399999999</v>
      </c>
      <c r="K2679" s="180">
        <v>1045687.41</v>
      </c>
      <c r="L2679" s="180">
        <v>8147977.2699999996</v>
      </c>
    </row>
    <row r="2680" spans="1:12">
      <c r="A2680" s="180">
        <v>2009</v>
      </c>
      <c r="B2680" s="180" t="s">
        <v>178</v>
      </c>
      <c r="C2680" s="180" t="s">
        <v>34</v>
      </c>
      <c r="D2680" s="180" t="s">
        <v>177</v>
      </c>
      <c r="E2680" s="180">
        <v>85</v>
      </c>
      <c r="F2680" s="180">
        <v>6327</v>
      </c>
      <c r="G2680" s="180">
        <v>1491</v>
      </c>
      <c r="H2680" s="180">
        <v>10540</v>
      </c>
      <c r="I2680" s="180">
        <v>4694588.87</v>
      </c>
      <c r="J2680" s="180">
        <v>831137.02</v>
      </c>
      <c r="K2680" s="180">
        <v>647556.26</v>
      </c>
      <c r="L2680" s="180">
        <v>6318227.1600000001</v>
      </c>
    </row>
    <row r="2681" spans="1:12">
      <c r="A2681" s="180">
        <v>2009</v>
      </c>
      <c r="B2681" s="180" t="s">
        <v>178</v>
      </c>
      <c r="C2681" s="180" t="s">
        <v>34</v>
      </c>
      <c r="D2681" s="180" t="s">
        <v>177</v>
      </c>
      <c r="E2681" s="180">
        <v>90</v>
      </c>
      <c r="F2681" s="180">
        <v>2443</v>
      </c>
      <c r="G2681" s="180">
        <v>484</v>
      </c>
      <c r="H2681" s="180">
        <v>4956</v>
      </c>
      <c r="I2681" s="180">
        <v>1830635.76</v>
      </c>
      <c r="J2681" s="180">
        <v>272586.3</v>
      </c>
      <c r="K2681" s="180">
        <v>181241.9</v>
      </c>
      <c r="L2681" s="180">
        <v>2356110.83</v>
      </c>
    </row>
    <row r="2682" spans="1:12">
      <c r="A2682" s="180">
        <v>2009</v>
      </c>
      <c r="B2682" s="180" t="s">
        <v>178</v>
      </c>
      <c r="C2682" s="180" t="s">
        <v>34</v>
      </c>
      <c r="D2682" s="180" t="s">
        <v>177</v>
      </c>
      <c r="E2682" s="180">
        <v>95</v>
      </c>
      <c r="F2682" s="180">
        <v>774</v>
      </c>
      <c r="G2682" s="180">
        <v>181</v>
      </c>
      <c r="H2682" s="180">
        <v>2546</v>
      </c>
      <c r="I2682" s="180">
        <v>721152.6</v>
      </c>
      <c r="J2682" s="180">
        <v>101017.75</v>
      </c>
      <c r="K2682" s="180">
        <v>42577</v>
      </c>
      <c r="L2682" s="180">
        <v>917351.44</v>
      </c>
    </row>
    <row r="2683" spans="1:12">
      <c r="A2683" s="180">
        <v>2009</v>
      </c>
      <c r="B2683" s="180" t="s">
        <v>178</v>
      </c>
      <c r="C2683" s="180" t="s">
        <v>35</v>
      </c>
      <c r="D2683" s="180" t="s">
        <v>176</v>
      </c>
      <c r="E2683" s="180">
        <v>0</v>
      </c>
      <c r="F2683" s="180">
        <v>35303</v>
      </c>
      <c r="G2683" s="180">
        <v>1477</v>
      </c>
      <c r="H2683" s="180">
        <v>4268</v>
      </c>
      <c r="I2683" s="180">
        <v>2238894.75</v>
      </c>
      <c r="J2683" s="180">
        <v>331665.84000000003</v>
      </c>
      <c r="K2683" s="180">
        <v>58084.800000000003</v>
      </c>
      <c r="L2683" s="180">
        <v>2751693.1</v>
      </c>
    </row>
    <row r="2684" spans="1:12">
      <c r="A2684" s="180">
        <v>2009</v>
      </c>
      <c r="B2684" s="180" t="s">
        <v>178</v>
      </c>
      <c r="C2684" s="180" t="s">
        <v>35</v>
      </c>
      <c r="D2684" s="180" t="s">
        <v>176</v>
      </c>
      <c r="E2684" s="180">
        <v>5</v>
      </c>
      <c r="F2684" s="180">
        <v>34683</v>
      </c>
      <c r="G2684" s="180">
        <v>525</v>
      </c>
      <c r="H2684" s="180">
        <v>683</v>
      </c>
      <c r="I2684" s="180">
        <v>537966.96</v>
      </c>
      <c r="J2684" s="180">
        <v>147301.53</v>
      </c>
      <c r="K2684" s="180">
        <v>60554</v>
      </c>
      <c r="L2684" s="180">
        <v>822036.7</v>
      </c>
    </row>
    <row r="2685" spans="1:12">
      <c r="A2685" s="180">
        <v>2009</v>
      </c>
      <c r="B2685" s="180" t="s">
        <v>178</v>
      </c>
      <c r="C2685" s="180" t="s">
        <v>35</v>
      </c>
      <c r="D2685" s="180" t="s">
        <v>176</v>
      </c>
      <c r="E2685" s="180">
        <v>10</v>
      </c>
      <c r="F2685" s="180">
        <v>37129</v>
      </c>
      <c r="G2685" s="180">
        <v>430</v>
      </c>
      <c r="H2685" s="180">
        <v>640</v>
      </c>
      <c r="I2685" s="180">
        <v>477591</v>
      </c>
      <c r="J2685" s="180">
        <v>134888.31</v>
      </c>
      <c r="K2685" s="180">
        <v>72424</v>
      </c>
      <c r="L2685" s="180">
        <v>746692.29</v>
      </c>
    </row>
    <row r="2686" spans="1:12">
      <c r="A2686" s="180">
        <v>2009</v>
      </c>
      <c r="B2686" s="180" t="s">
        <v>178</v>
      </c>
      <c r="C2686" s="180" t="s">
        <v>35</v>
      </c>
      <c r="D2686" s="180" t="s">
        <v>176</v>
      </c>
      <c r="E2686" s="180">
        <v>15</v>
      </c>
      <c r="F2686" s="180">
        <v>38688</v>
      </c>
      <c r="G2686" s="180">
        <v>1003</v>
      </c>
      <c r="H2686" s="180">
        <v>1688</v>
      </c>
      <c r="I2686" s="180">
        <v>1494690.3</v>
      </c>
      <c r="J2686" s="180">
        <v>345991.93</v>
      </c>
      <c r="K2686" s="180">
        <v>361170.67</v>
      </c>
      <c r="L2686" s="180">
        <v>2420854.36</v>
      </c>
    </row>
    <row r="2687" spans="1:12">
      <c r="A2687" s="180">
        <v>2009</v>
      </c>
      <c r="B2687" s="180" t="s">
        <v>178</v>
      </c>
      <c r="C2687" s="180" t="s">
        <v>35</v>
      </c>
      <c r="D2687" s="180" t="s">
        <v>176</v>
      </c>
      <c r="E2687" s="180">
        <v>20</v>
      </c>
      <c r="F2687" s="180">
        <v>31434</v>
      </c>
      <c r="G2687" s="180">
        <v>1059</v>
      </c>
      <c r="H2687" s="180">
        <v>1864</v>
      </c>
      <c r="I2687" s="180">
        <v>1636604.95</v>
      </c>
      <c r="J2687" s="180">
        <v>368490.88</v>
      </c>
      <c r="K2687" s="180">
        <v>288551.44</v>
      </c>
      <c r="L2687" s="180">
        <v>2556986.2000000002</v>
      </c>
    </row>
    <row r="2688" spans="1:12">
      <c r="A2688" s="180">
        <v>2009</v>
      </c>
      <c r="B2688" s="180" t="s">
        <v>178</v>
      </c>
      <c r="C2688" s="180" t="s">
        <v>35</v>
      </c>
      <c r="D2688" s="180" t="s">
        <v>176</v>
      </c>
      <c r="E2688" s="180">
        <v>25</v>
      </c>
      <c r="F2688" s="180">
        <v>31775</v>
      </c>
      <c r="G2688" s="180">
        <v>913</v>
      </c>
      <c r="H2688" s="180">
        <v>1762</v>
      </c>
      <c r="I2688" s="180">
        <v>1427859.35</v>
      </c>
      <c r="J2688" s="180">
        <v>347614.12</v>
      </c>
      <c r="K2688" s="180">
        <v>269073.45</v>
      </c>
      <c r="L2688" s="180">
        <v>2289586.13</v>
      </c>
    </row>
    <row r="2689" spans="1:12">
      <c r="A2689" s="180">
        <v>2009</v>
      </c>
      <c r="B2689" s="180" t="s">
        <v>178</v>
      </c>
      <c r="C2689" s="180" t="s">
        <v>35</v>
      </c>
      <c r="D2689" s="180" t="s">
        <v>176</v>
      </c>
      <c r="E2689" s="180">
        <v>30</v>
      </c>
      <c r="F2689" s="180">
        <v>37080</v>
      </c>
      <c r="G2689" s="180">
        <v>978</v>
      </c>
      <c r="H2689" s="180">
        <v>1719</v>
      </c>
      <c r="I2689" s="180">
        <v>1597265.97</v>
      </c>
      <c r="J2689" s="180">
        <v>423249.3</v>
      </c>
      <c r="K2689" s="180">
        <v>304683.2</v>
      </c>
      <c r="L2689" s="180">
        <v>2646913.5299999998</v>
      </c>
    </row>
    <row r="2690" spans="1:12">
      <c r="A2690" s="180">
        <v>2009</v>
      </c>
      <c r="B2690" s="180" t="s">
        <v>178</v>
      </c>
      <c r="C2690" s="180" t="s">
        <v>35</v>
      </c>
      <c r="D2690" s="180" t="s">
        <v>176</v>
      </c>
      <c r="E2690" s="180">
        <v>35</v>
      </c>
      <c r="F2690" s="180">
        <v>41766</v>
      </c>
      <c r="G2690" s="180">
        <v>1466</v>
      </c>
      <c r="H2690" s="180">
        <v>2316</v>
      </c>
      <c r="I2690" s="180">
        <v>2089745.9</v>
      </c>
      <c r="J2690" s="180">
        <v>552598.52</v>
      </c>
      <c r="K2690" s="180">
        <v>361060.33</v>
      </c>
      <c r="L2690" s="180">
        <v>3451743.28</v>
      </c>
    </row>
    <row r="2691" spans="1:12">
      <c r="A2691" s="180">
        <v>2009</v>
      </c>
      <c r="B2691" s="180" t="s">
        <v>178</v>
      </c>
      <c r="C2691" s="180" t="s">
        <v>35</v>
      </c>
      <c r="D2691" s="180" t="s">
        <v>176</v>
      </c>
      <c r="E2691" s="180">
        <v>40</v>
      </c>
      <c r="F2691" s="180">
        <v>41508</v>
      </c>
      <c r="G2691" s="180">
        <v>1706</v>
      </c>
      <c r="H2691" s="180">
        <v>3011</v>
      </c>
      <c r="I2691" s="180">
        <v>2662628.39</v>
      </c>
      <c r="J2691" s="180">
        <v>734388.82</v>
      </c>
      <c r="K2691" s="180">
        <v>530318.17000000004</v>
      </c>
      <c r="L2691" s="180">
        <v>4388508.46</v>
      </c>
    </row>
    <row r="2692" spans="1:12">
      <c r="A2692" s="180">
        <v>2009</v>
      </c>
      <c r="B2692" s="180" t="s">
        <v>178</v>
      </c>
      <c r="C2692" s="180" t="s">
        <v>35</v>
      </c>
      <c r="D2692" s="180" t="s">
        <v>176</v>
      </c>
      <c r="E2692" s="180">
        <v>45</v>
      </c>
      <c r="F2692" s="180">
        <v>44900</v>
      </c>
      <c r="G2692" s="180">
        <v>2158</v>
      </c>
      <c r="H2692" s="180">
        <v>4049</v>
      </c>
      <c r="I2692" s="180">
        <v>3822925.44</v>
      </c>
      <c r="J2692" s="180">
        <v>1057265.08</v>
      </c>
      <c r="K2692" s="180">
        <v>984310.25</v>
      </c>
      <c r="L2692" s="180">
        <v>6518180.4199999999</v>
      </c>
    </row>
    <row r="2693" spans="1:12">
      <c r="A2693" s="180">
        <v>2009</v>
      </c>
      <c r="B2693" s="180" t="s">
        <v>178</v>
      </c>
      <c r="C2693" s="180" t="s">
        <v>35</v>
      </c>
      <c r="D2693" s="180" t="s">
        <v>176</v>
      </c>
      <c r="E2693" s="180">
        <v>50</v>
      </c>
      <c r="F2693" s="180">
        <v>43680</v>
      </c>
      <c r="G2693" s="180">
        <v>2806</v>
      </c>
      <c r="H2693" s="180">
        <v>5403</v>
      </c>
      <c r="I2693" s="180">
        <v>5122293.34</v>
      </c>
      <c r="J2693" s="180">
        <v>1381259.86</v>
      </c>
      <c r="K2693" s="180">
        <v>1259982.25</v>
      </c>
      <c r="L2693" s="180">
        <v>8503764.5099999998</v>
      </c>
    </row>
    <row r="2694" spans="1:12">
      <c r="A2694" s="180">
        <v>2009</v>
      </c>
      <c r="B2694" s="180" t="s">
        <v>178</v>
      </c>
      <c r="C2694" s="180" t="s">
        <v>35</v>
      </c>
      <c r="D2694" s="180" t="s">
        <v>176</v>
      </c>
      <c r="E2694" s="180">
        <v>55</v>
      </c>
      <c r="F2694" s="180">
        <v>41266</v>
      </c>
      <c r="G2694" s="180">
        <v>3353</v>
      </c>
      <c r="H2694" s="180">
        <v>7251</v>
      </c>
      <c r="I2694" s="180">
        <v>6588612.9699999997</v>
      </c>
      <c r="J2694" s="180">
        <v>1721546.88</v>
      </c>
      <c r="K2694" s="180">
        <v>2060157.27</v>
      </c>
      <c r="L2694" s="180">
        <v>11415708.109999999</v>
      </c>
    </row>
    <row r="2695" spans="1:12">
      <c r="A2695" s="180">
        <v>2009</v>
      </c>
      <c r="B2695" s="180" t="s">
        <v>178</v>
      </c>
      <c r="C2695" s="180" t="s">
        <v>35</v>
      </c>
      <c r="D2695" s="180" t="s">
        <v>176</v>
      </c>
      <c r="E2695" s="180">
        <v>60</v>
      </c>
      <c r="F2695" s="180">
        <v>35901</v>
      </c>
      <c r="G2695" s="180">
        <v>4042</v>
      </c>
      <c r="H2695" s="180">
        <v>8681</v>
      </c>
      <c r="I2695" s="180">
        <v>8253224.8799999999</v>
      </c>
      <c r="J2695" s="180">
        <v>2211869.71</v>
      </c>
      <c r="K2695" s="180">
        <v>2733614</v>
      </c>
      <c r="L2695" s="180">
        <v>14165682.550000001</v>
      </c>
    </row>
    <row r="2696" spans="1:12">
      <c r="A2696" s="180">
        <v>2009</v>
      </c>
      <c r="B2696" s="180" t="s">
        <v>178</v>
      </c>
      <c r="C2696" s="180" t="s">
        <v>35</v>
      </c>
      <c r="D2696" s="180" t="s">
        <v>176</v>
      </c>
      <c r="E2696" s="180">
        <v>65</v>
      </c>
      <c r="F2696" s="180">
        <v>24488</v>
      </c>
      <c r="G2696" s="180">
        <v>3594</v>
      </c>
      <c r="H2696" s="180">
        <v>8800</v>
      </c>
      <c r="I2696" s="180">
        <v>8150594.9100000001</v>
      </c>
      <c r="J2696" s="180">
        <v>2083917.33</v>
      </c>
      <c r="K2696" s="180">
        <v>2548989.88</v>
      </c>
      <c r="L2696" s="180">
        <v>13555131.15</v>
      </c>
    </row>
    <row r="2697" spans="1:12">
      <c r="A2697" s="180">
        <v>2009</v>
      </c>
      <c r="B2697" s="180" t="s">
        <v>178</v>
      </c>
      <c r="C2697" s="180" t="s">
        <v>35</v>
      </c>
      <c r="D2697" s="180" t="s">
        <v>176</v>
      </c>
      <c r="E2697" s="180">
        <v>70</v>
      </c>
      <c r="F2697" s="180">
        <v>16921</v>
      </c>
      <c r="G2697" s="180">
        <v>3112</v>
      </c>
      <c r="H2697" s="180">
        <v>8657</v>
      </c>
      <c r="I2697" s="180">
        <v>7903225.7800000003</v>
      </c>
      <c r="J2697" s="180">
        <v>1999136.32</v>
      </c>
      <c r="K2697" s="180">
        <v>2652609.27</v>
      </c>
      <c r="L2697" s="180">
        <v>13121838.050000001</v>
      </c>
    </row>
    <row r="2698" spans="1:12">
      <c r="A2698" s="180">
        <v>2009</v>
      </c>
      <c r="B2698" s="180" t="s">
        <v>178</v>
      </c>
      <c r="C2698" s="180" t="s">
        <v>35</v>
      </c>
      <c r="D2698" s="180" t="s">
        <v>176</v>
      </c>
      <c r="E2698" s="180">
        <v>75</v>
      </c>
      <c r="F2698" s="180">
        <v>11702</v>
      </c>
      <c r="G2698" s="180">
        <v>2475</v>
      </c>
      <c r="H2698" s="180">
        <v>8424</v>
      </c>
      <c r="I2698" s="180">
        <v>6603352.2999999998</v>
      </c>
      <c r="J2698" s="180">
        <v>1627620.97</v>
      </c>
      <c r="K2698" s="180">
        <v>1801914.98</v>
      </c>
      <c r="L2698" s="180">
        <v>10481737.73</v>
      </c>
    </row>
    <row r="2699" spans="1:12">
      <c r="A2699" s="180">
        <v>2009</v>
      </c>
      <c r="B2699" s="180" t="s">
        <v>178</v>
      </c>
      <c r="C2699" s="180" t="s">
        <v>35</v>
      </c>
      <c r="D2699" s="180" t="s">
        <v>176</v>
      </c>
      <c r="E2699" s="180">
        <v>80</v>
      </c>
      <c r="F2699" s="180">
        <v>7474</v>
      </c>
      <c r="G2699" s="180">
        <v>1817</v>
      </c>
      <c r="H2699" s="180">
        <v>7021</v>
      </c>
      <c r="I2699" s="180">
        <v>5126251.49</v>
      </c>
      <c r="J2699" s="180">
        <v>1063272.81</v>
      </c>
      <c r="K2699" s="180">
        <v>1366942.2</v>
      </c>
      <c r="L2699" s="180">
        <v>8407280.4600000009</v>
      </c>
    </row>
    <row r="2700" spans="1:12">
      <c r="A2700" s="180">
        <v>2009</v>
      </c>
      <c r="B2700" s="180" t="s">
        <v>178</v>
      </c>
      <c r="C2700" s="180" t="s">
        <v>35</v>
      </c>
      <c r="D2700" s="180" t="s">
        <v>176</v>
      </c>
      <c r="E2700" s="180">
        <v>85</v>
      </c>
      <c r="F2700" s="180">
        <v>2424</v>
      </c>
      <c r="G2700" s="180">
        <v>499</v>
      </c>
      <c r="H2700" s="180">
        <v>3126</v>
      </c>
      <c r="I2700" s="180">
        <v>1746713.85</v>
      </c>
      <c r="J2700" s="180">
        <v>281759.71000000002</v>
      </c>
      <c r="K2700" s="180">
        <v>384526.06</v>
      </c>
      <c r="L2700" s="180">
        <v>2497572.86</v>
      </c>
    </row>
    <row r="2701" spans="1:12">
      <c r="A2701" s="180">
        <v>2009</v>
      </c>
      <c r="B2701" s="180" t="s">
        <v>178</v>
      </c>
      <c r="C2701" s="180" t="s">
        <v>35</v>
      </c>
      <c r="D2701" s="180" t="s">
        <v>176</v>
      </c>
      <c r="E2701" s="180">
        <v>90</v>
      </c>
      <c r="F2701" s="180">
        <v>691</v>
      </c>
      <c r="G2701" s="180">
        <v>187</v>
      </c>
      <c r="H2701" s="180">
        <v>1257</v>
      </c>
      <c r="I2701" s="180">
        <v>593546.09</v>
      </c>
      <c r="J2701" s="180">
        <v>80518</v>
      </c>
      <c r="K2701" s="180">
        <v>36710</v>
      </c>
      <c r="L2701" s="180">
        <v>737783.36</v>
      </c>
    </row>
    <row r="2702" spans="1:12">
      <c r="A2702" s="180">
        <v>2009</v>
      </c>
      <c r="B2702" s="180" t="s">
        <v>178</v>
      </c>
      <c r="C2702" s="180" t="s">
        <v>35</v>
      </c>
      <c r="D2702" s="180" t="s">
        <v>176</v>
      </c>
      <c r="E2702" s="180">
        <v>95</v>
      </c>
      <c r="F2702" s="180">
        <v>154</v>
      </c>
      <c r="G2702" s="180">
        <v>28</v>
      </c>
      <c r="H2702" s="180">
        <v>234</v>
      </c>
      <c r="I2702" s="180">
        <v>108679</v>
      </c>
      <c r="J2702" s="180">
        <v>10444.450000000001</v>
      </c>
      <c r="K2702" s="180">
        <v>7065</v>
      </c>
      <c r="L2702" s="180">
        <v>129276.5</v>
      </c>
    </row>
    <row r="2703" spans="1:12">
      <c r="A2703" s="180">
        <v>2009</v>
      </c>
      <c r="B2703" s="180" t="s">
        <v>178</v>
      </c>
      <c r="C2703" s="180" t="s">
        <v>35</v>
      </c>
      <c r="D2703" s="180" t="s">
        <v>177</v>
      </c>
      <c r="E2703" s="180">
        <v>0</v>
      </c>
      <c r="F2703" s="180">
        <v>33202</v>
      </c>
      <c r="G2703" s="180">
        <v>892</v>
      </c>
      <c r="H2703" s="180">
        <v>2816</v>
      </c>
      <c r="I2703" s="180">
        <v>1462340.9</v>
      </c>
      <c r="J2703" s="180">
        <v>206000.2</v>
      </c>
      <c r="K2703" s="180">
        <v>37920</v>
      </c>
      <c r="L2703" s="180">
        <v>1807757.81</v>
      </c>
    </row>
    <row r="2704" spans="1:12">
      <c r="A2704" s="180">
        <v>2009</v>
      </c>
      <c r="B2704" s="180" t="s">
        <v>178</v>
      </c>
      <c r="C2704" s="180" t="s">
        <v>35</v>
      </c>
      <c r="D2704" s="180" t="s">
        <v>177</v>
      </c>
      <c r="E2704" s="180">
        <v>5</v>
      </c>
      <c r="F2704" s="180">
        <v>32919</v>
      </c>
      <c r="G2704" s="180">
        <v>444</v>
      </c>
      <c r="H2704" s="180">
        <v>569</v>
      </c>
      <c r="I2704" s="180">
        <v>441817.9</v>
      </c>
      <c r="J2704" s="180">
        <v>123702.22</v>
      </c>
      <c r="K2704" s="180">
        <v>13227</v>
      </c>
      <c r="L2704" s="180">
        <v>642880.47</v>
      </c>
    </row>
    <row r="2705" spans="1:12">
      <c r="A2705" s="180">
        <v>2009</v>
      </c>
      <c r="B2705" s="180" t="s">
        <v>178</v>
      </c>
      <c r="C2705" s="180" t="s">
        <v>35</v>
      </c>
      <c r="D2705" s="180" t="s">
        <v>177</v>
      </c>
      <c r="E2705" s="180">
        <v>10</v>
      </c>
      <c r="F2705" s="180">
        <v>34942</v>
      </c>
      <c r="G2705" s="180">
        <v>364</v>
      </c>
      <c r="H2705" s="180">
        <v>626</v>
      </c>
      <c r="I2705" s="180">
        <v>467312.25</v>
      </c>
      <c r="J2705" s="180">
        <v>112929.87</v>
      </c>
      <c r="K2705" s="180">
        <v>244354.59</v>
      </c>
      <c r="L2705" s="180">
        <v>885047.5</v>
      </c>
    </row>
    <row r="2706" spans="1:12">
      <c r="A2706" s="180">
        <v>2009</v>
      </c>
      <c r="B2706" s="180" t="s">
        <v>178</v>
      </c>
      <c r="C2706" s="180" t="s">
        <v>35</v>
      </c>
      <c r="D2706" s="180" t="s">
        <v>177</v>
      </c>
      <c r="E2706" s="180">
        <v>15</v>
      </c>
      <c r="F2706" s="180">
        <v>36919</v>
      </c>
      <c r="G2706" s="180">
        <v>1325</v>
      </c>
      <c r="H2706" s="180">
        <v>2469</v>
      </c>
      <c r="I2706" s="180">
        <v>1965545.71</v>
      </c>
      <c r="J2706" s="180">
        <v>379388.53</v>
      </c>
      <c r="K2706" s="180">
        <v>220969.36</v>
      </c>
      <c r="L2706" s="180">
        <v>2866305.38</v>
      </c>
    </row>
    <row r="2707" spans="1:12">
      <c r="A2707" s="180">
        <v>2009</v>
      </c>
      <c r="B2707" s="180" t="s">
        <v>178</v>
      </c>
      <c r="C2707" s="180" t="s">
        <v>35</v>
      </c>
      <c r="D2707" s="180" t="s">
        <v>177</v>
      </c>
      <c r="E2707" s="180">
        <v>20</v>
      </c>
      <c r="F2707" s="180">
        <v>33143</v>
      </c>
      <c r="G2707" s="180">
        <v>1713</v>
      </c>
      <c r="H2707" s="180">
        <v>3561</v>
      </c>
      <c r="I2707" s="180">
        <v>2892607.61</v>
      </c>
      <c r="J2707" s="180">
        <v>629380.27</v>
      </c>
      <c r="K2707" s="180">
        <v>313812.11</v>
      </c>
      <c r="L2707" s="180">
        <v>4365104.84</v>
      </c>
    </row>
    <row r="2708" spans="1:12">
      <c r="A2708" s="180">
        <v>2009</v>
      </c>
      <c r="B2708" s="180" t="s">
        <v>178</v>
      </c>
      <c r="C2708" s="180" t="s">
        <v>35</v>
      </c>
      <c r="D2708" s="180" t="s">
        <v>177</v>
      </c>
      <c r="E2708" s="180">
        <v>25</v>
      </c>
      <c r="F2708" s="180">
        <v>35169</v>
      </c>
      <c r="G2708" s="180">
        <v>2120</v>
      </c>
      <c r="H2708" s="180">
        <v>6058</v>
      </c>
      <c r="I2708" s="180">
        <v>5263196.24</v>
      </c>
      <c r="J2708" s="180">
        <v>1507437.35</v>
      </c>
      <c r="K2708" s="180">
        <v>287653.2</v>
      </c>
      <c r="L2708" s="180">
        <v>7751707.5199999996</v>
      </c>
    </row>
    <row r="2709" spans="1:12">
      <c r="A2709" s="180">
        <v>2009</v>
      </c>
      <c r="B2709" s="180" t="s">
        <v>178</v>
      </c>
      <c r="C2709" s="180" t="s">
        <v>35</v>
      </c>
      <c r="D2709" s="180" t="s">
        <v>177</v>
      </c>
      <c r="E2709" s="180">
        <v>30</v>
      </c>
      <c r="F2709" s="180">
        <v>39398</v>
      </c>
      <c r="G2709" s="180">
        <v>3272</v>
      </c>
      <c r="H2709" s="180">
        <v>9647</v>
      </c>
      <c r="I2709" s="180">
        <v>8529641.7899999991</v>
      </c>
      <c r="J2709" s="180">
        <v>2342922.64</v>
      </c>
      <c r="K2709" s="180">
        <v>481571.15</v>
      </c>
      <c r="L2709" s="180">
        <v>12425634.84</v>
      </c>
    </row>
    <row r="2710" spans="1:12">
      <c r="A2710" s="180">
        <v>2009</v>
      </c>
      <c r="B2710" s="180" t="s">
        <v>178</v>
      </c>
      <c r="C2710" s="180" t="s">
        <v>35</v>
      </c>
      <c r="D2710" s="180" t="s">
        <v>177</v>
      </c>
      <c r="E2710" s="180">
        <v>35</v>
      </c>
      <c r="F2710" s="180">
        <v>44263</v>
      </c>
      <c r="G2710" s="180">
        <v>3538</v>
      </c>
      <c r="H2710" s="180">
        <v>9018</v>
      </c>
      <c r="I2710" s="180">
        <v>7880436.4400000004</v>
      </c>
      <c r="J2710" s="180">
        <v>2047154.54</v>
      </c>
      <c r="K2710" s="180">
        <v>633182.06999999995</v>
      </c>
      <c r="L2710" s="180">
        <v>11864409.33</v>
      </c>
    </row>
    <row r="2711" spans="1:12">
      <c r="A2711" s="180">
        <v>2009</v>
      </c>
      <c r="B2711" s="180" t="s">
        <v>178</v>
      </c>
      <c r="C2711" s="180" t="s">
        <v>35</v>
      </c>
      <c r="D2711" s="180" t="s">
        <v>177</v>
      </c>
      <c r="E2711" s="180">
        <v>40</v>
      </c>
      <c r="F2711" s="180">
        <v>43833</v>
      </c>
      <c r="G2711" s="180">
        <v>2993</v>
      </c>
      <c r="H2711" s="180">
        <v>5972</v>
      </c>
      <c r="I2711" s="180">
        <v>5372884.9800000004</v>
      </c>
      <c r="J2711" s="180">
        <v>1369176.17</v>
      </c>
      <c r="K2711" s="180">
        <v>775365</v>
      </c>
      <c r="L2711" s="180">
        <v>8632567.6099999994</v>
      </c>
    </row>
    <row r="2712" spans="1:12">
      <c r="A2712" s="180">
        <v>2009</v>
      </c>
      <c r="B2712" s="180" t="s">
        <v>178</v>
      </c>
      <c r="C2712" s="180" t="s">
        <v>35</v>
      </c>
      <c r="D2712" s="180" t="s">
        <v>177</v>
      </c>
      <c r="E2712" s="180">
        <v>45</v>
      </c>
      <c r="F2712" s="180">
        <v>46217</v>
      </c>
      <c r="G2712" s="180">
        <v>3280</v>
      </c>
      <c r="H2712" s="180">
        <v>6662</v>
      </c>
      <c r="I2712" s="180">
        <v>5939581.1299999999</v>
      </c>
      <c r="J2712" s="180">
        <v>1406804.17</v>
      </c>
      <c r="K2712" s="180">
        <v>760462.44</v>
      </c>
      <c r="L2712" s="180">
        <v>9154008.7599999998</v>
      </c>
    </row>
    <row r="2713" spans="1:12">
      <c r="A2713" s="180">
        <v>2009</v>
      </c>
      <c r="B2713" s="180" t="s">
        <v>178</v>
      </c>
      <c r="C2713" s="180" t="s">
        <v>35</v>
      </c>
      <c r="D2713" s="180" t="s">
        <v>177</v>
      </c>
      <c r="E2713" s="180">
        <v>50</v>
      </c>
      <c r="F2713" s="180">
        <v>46115</v>
      </c>
      <c r="G2713" s="180">
        <v>3555</v>
      </c>
      <c r="H2713" s="180">
        <v>7068</v>
      </c>
      <c r="I2713" s="180">
        <v>6372734.9199999999</v>
      </c>
      <c r="J2713" s="180">
        <v>1626496.52</v>
      </c>
      <c r="K2713" s="180">
        <v>1323788.82</v>
      </c>
      <c r="L2713" s="180">
        <v>10800854.66</v>
      </c>
    </row>
    <row r="2714" spans="1:12">
      <c r="A2714" s="180">
        <v>2009</v>
      </c>
      <c r="B2714" s="180" t="s">
        <v>178</v>
      </c>
      <c r="C2714" s="180" t="s">
        <v>35</v>
      </c>
      <c r="D2714" s="180" t="s">
        <v>177</v>
      </c>
      <c r="E2714" s="180">
        <v>55</v>
      </c>
      <c r="F2714" s="180">
        <v>42228</v>
      </c>
      <c r="G2714" s="180">
        <v>3791</v>
      </c>
      <c r="H2714" s="180">
        <v>8732</v>
      </c>
      <c r="I2714" s="180">
        <v>7650935.7400000002</v>
      </c>
      <c r="J2714" s="180">
        <v>1814251.48</v>
      </c>
      <c r="K2714" s="180">
        <v>1593516.28</v>
      </c>
      <c r="L2714" s="180">
        <v>12128115.66</v>
      </c>
    </row>
    <row r="2715" spans="1:12">
      <c r="A2715" s="180">
        <v>2009</v>
      </c>
      <c r="B2715" s="180" t="s">
        <v>178</v>
      </c>
      <c r="C2715" s="180" t="s">
        <v>35</v>
      </c>
      <c r="D2715" s="180" t="s">
        <v>177</v>
      </c>
      <c r="E2715" s="180">
        <v>60</v>
      </c>
      <c r="F2715" s="180">
        <v>35765</v>
      </c>
      <c r="G2715" s="180">
        <v>3915</v>
      </c>
      <c r="H2715" s="180">
        <v>9440</v>
      </c>
      <c r="I2715" s="180">
        <v>7900957.21</v>
      </c>
      <c r="J2715" s="180">
        <v>1919682.25</v>
      </c>
      <c r="K2715" s="180">
        <v>2544045.4300000002</v>
      </c>
      <c r="L2715" s="180">
        <v>13253645.18</v>
      </c>
    </row>
    <row r="2716" spans="1:12">
      <c r="A2716" s="180">
        <v>2009</v>
      </c>
      <c r="B2716" s="180" t="s">
        <v>178</v>
      </c>
      <c r="C2716" s="180" t="s">
        <v>35</v>
      </c>
      <c r="D2716" s="180" t="s">
        <v>177</v>
      </c>
      <c r="E2716" s="180">
        <v>65</v>
      </c>
      <c r="F2716" s="180">
        <v>23974</v>
      </c>
      <c r="G2716" s="180">
        <v>3202</v>
      </c>
      <c r="H2716" s="180">
        <v>8850</v>
      </c>
      <c r="I2716" s="180">
        <v>7511523.8499999996</v>
      </c>
      <c r="J2716" s="180">
        <v>1804388.53</v>
      </c>
      <c r="K2716" s="180">
        <v>2060736.85</v>
      </c>
      <c r="L2716" s="180">
        <v>12043955.07</v>
      </c>
    </row>
    <row r="2717" spans="1:12">
      <c r="A2717" s="180">
        <v>2009</v>
      </c>
      <c r="B2717" s="180" t="s">
        <v>178</v>
      </c>
      <c r="C2717" s="180" t="s">
        <v>35</v>
      </c>
      <c r="D2717" s="180" t="s">
        <v>177</v>
      </c>
      <c r="E2717" s="180">
        <v>70</v>
      </c>
      <c r="F2717" s="180">
        <v>17735</v>
      </c>
      <c r="G2717" s="180">
        <v>2755</v>
      </c>
      <c r="H2717" s="180">
        <v>7895</v>
      </c>
      <c r="I2717" s="180">
        <v>6561247.3300000001</v>
      </c>
      <c r="J2717" s="180">
        <v>1655325.7</v>
      </c>
      <c r="K2717" s="180">
        <v>1708097.54</v>
      </c>
      <c r="L2717" s="180">
        <v>10447669.83</v>
      </c>
    </row>
    <row r="2718" spans="1:12">
      <c r="A2718" s="180">
        <v>2009</v>
      </c>
      <c r="B2718" s="180" t="s">
        <v>178</v>
      </c>
      <c r="C2718" s="180" t="s">
        <v>35</v>
      </c>
      <c r="D2718" s="180" t="s">
        <v>177</v>
      </c>
      <c r="E2718" s="180">
        <v>75</v>
      </c>
      <c r="F2718" s="180">
        <v>13152</v>
      </c>
      <c r="G2718" s="180">
        <v>2199</v>
      </c>
      <c r="H2718" s="180">
        <v>8840</v>
      </c>
      <c r="I2718" s="180">
        <v>6528139.54</v>
      </c>
      <c r="J2718" s="180">
        <v>1459517.07</v>
      </c>
      <c r="K2718" s="180">
        <v>1465038.41</v>
      </c>
      <c r="L2718" s="180">
        <v>9783276.0399999991</v>
      </c>
    </row>
    <row r="2719" spans="1:12">
      <c r="A2719" s="180">
        <v>2009</v>
      </c>
      <c r="B2719" s="180" t="s">
        <v>178</v>
      </c>
      <c r="C2719" s="180" t="s">
        <v>35</v>
      </c>
      <c r="D2719" s="180" t="s">
        <v>177</v>
      </c>
      <c r="E2719" s="180">
        <v>80</v>
      </c>
      <c r="F2719" s="180">
        <v>9512</v>
      </c>
      <c r="G2719" s="180">
        <v>1637</v>
      </c>
      <c r="H2719" s="180">
        <v>8448</v>
      </c>
      <c r="I2719" s="180">
        <v>5451508.5899999999</v>
      </c>
      <c r="J2719" s="180">
        <v>1096720.46</v>
      </c>
      <c r="K2719" s="180">
        <v>1078199.79</v>
      </c>
      <c r="L2719" s="180">
        <v>7860948.4299999997</v>
      </c>
    </row>
    <row r="2720" spans="1:12">
      <c r="A2720" s="180">
        <v>2009</v>
      </c>
      <c r="B2720" s="180" t="s">
        <v>178</v>
      </c>
      <c r="C2720" s="180" t="s">
        <v>35</v>
      </c>
      <c r="D2720" s="180" t="s">
        <v>177</v>
      </c>
      <c r="E2720" s="180">
        <v>85</v>
      </c>
      <c r="F2720" s="180">
        <v>5421</v>
      </c>
      <c r="G2720" s="180">
        <v>886</v>
      </c>
      <c r="H2720" s="180">
        <v>6621</v>
      </c>
      <c r="I2720" s="180">
        <v>3464126.79</v>
      </c>
      <c r="J2720" s="180">
        <v>459300.56</v>
      </c>
      <c r="K2720" s="180">
        <v>460609</v>
      </c>
      <c r="L2720" s="180">
        <v>4541345.5199999996</v>
      </c>
    </row>
    <row r="2721" spans="1:12">
      <c r="A2721" s="180">
        <v>2009</v>
      </c>
      <c r="B2721" s="180" t="s">
        <v>178</v>
      </c>
      <c r="C2721" s="180" t="s">
        <v>35</v>
      </c>
      <c r="D2721" s="180" t="s">
        <v>177</v>
      </c>
      <c r="E2721" s="180">
        <v>90</v>
      </c>
      <c r="F2721" s="180">
        <v>1942</v>
      </c>
      <c r="G2721" s="180">
        <v>357</v>
      </c>
      <c r="H2721" s="180">
        <v>4175</v>
      </c>
      <c r="I2721" s="180">
        <v>1801918.55</v>
      </c>
      <c r="J2721" s="180">
        <v>184052.9</v>
      </c>
      <c r="K2721" s="180">
        <v>187827.5</v>
      </c>
      <c r="L2721" s="180">
        <v>2241984.58</v>
      </c>
    </row>
    <row r="2722" spans="1:12">
      <c r="A2722" s="180">
        <v>2009</v>
      </c>
      <c r="B2722" s="180" t="s">
        <v>178</v>
      </c>
      <c r="C2722" s="180" t="s">
        <v>35</v>
      </c>
      <c r="D2722" s="180" t="s">
        <v>177</v>
      </c>
      <c r="E2722" s="180">
        <v>95</v>
      </c>
      <c r="F2722" s="180">
        <v>608</v>
      </c>
      <c r="G2722" s="180">
        <v>100</v>
      </c>
      <c r="H2722" s="180">
        <v>1883</v>
      </c>
      <c r="I2722" s="180">
        <v>635725.05000000005</v>
      </c>
      <c r="J2722" s="180">
        <v>50242.2</v>
      </c>
      <c r="K2722" s="180">
        <v>41695.93</v>
      </c>
      <c r="L2722" s="180">
        <v>775587</v>
      </c>
    </row>
    <row r="2723" spans="1:12">
      <c r="A2723" s="180">
        <v>2009</v>
      </c>
      <c r="B2723" s="180" t="s">
        <v>178</v>
      </c>
      <c r="C2723" s="180" t="s">
        <v>36</v>
      </c>
      <c r="D2723" s="180" t="s">
        <v>176</v>
      </c>
      <c r="E2723" s="180">
        <v>0</v>
      </c>
      <c r="F2723" s="180">
        <v>5168</v>
      </c>
      <c r="G2723" s="180">
        <v>180</v>
      </c>
      <c r="H2723" s="180">
        <v>750</v>
      </c>
      <c r="I2723" s="180">
        <v>428506.26</v>
      </c>
      <c r="J2723" s="180">
        <v>56469.43</v>
      </c>
      <c r="K2723" s="180">
        <v>13998</v>
      </c>
      <c r="L2723" s="180">
        <v>538532.59</v>
      </c>
    </row>
    <row r="2724" spans="1:12">
      <c r="A2724" s="180">
        <v>2009</v>
      </c>
      <c r="B2724" s="180" t="s">
        <v>178</v>
      </c>
      <c r="C2724" s="180" t="s">
        <v>36</v>
      </c>
      <c r="D2724" s="180" t="s">
        <v>176</v>
      </c>
      <c r="E2724" s="180">
        <v>5</v>
      </c>
      <c r="F2724" s="180">
        <v>5790</v>
      </c>
      <c r="G2724" s="180">
        <v>90</v>
      </c>
      <c r="H2724" s="180">
        <v>101</v>
      </c>
      <c r="I2724" s="180">
        <v>80643.73</v>
      </c>
      <c r="J2724" s="180">
        <v>24350.94</v>
      </c>
      <c r="K2724" s="180">
        <v>16540</v>
      </c>
      <c r="L2724" s="180">
        <v>145253.79</v>
      </c>
    </row>
    <row r="2725" spans="1:12">
      <c r="A2725" s="180">
        <v>2009</v>
      </c>
      <c r="B2725" s="180" t="s">
        <v>178</v>
      </c>
      <c r="C2725" s="180" t="s">
        <v>36</v>
      </c>
      <c r="D2725" s="180" t="s">
        <v>176</v>
      </c>
      <c r="E2725" s="180">
        <v>10</v>
      </c>
      <c r="F2725" s="180">
        <v>6547</v>
      </c>
      <c r="G2725" s="180">
        <v>73</v>
      </c>
      <c r="H2725" s="180">
        <v>102</v>
      </c>
      <c r="I2725" s="180">
        <v>81825.16</v>
      </c>
      <c r="J2725" s="180">
        <v>23715.759999999998</v>
      </c>
      <c r="K2725" s="180">
        <v>18564.900000000001</v>
      </c>
      <c r="L2725" s="180">
        <v>138677.69</v>
      </c>
    </row>
    <row r="2726" spans="1:12">
      <c r="A2726" s="180">
        <v>2009</v>
      </c>
      <c r="B2726" s="180" t="s">
        <v>178</v>
      </c>
      <c r="C2726" s="180" t="s">
        <v>36</v>
      </c>
      <c r="D2726" s="180" t="s">
        <v>176</v>
      </c>
      <c r="E2726" s="180">
        <v>15</v>
      </c>
      <c r="F2726" s="180">
        <v>7619</v>
      </c>
      <c r="G2726" s="180">
        <v>176</v>
      </c>
      <c r="H2726" s="180">
        <v>306</v>
      </c>
      <c r="I2726" s="180">
        <v>279283.96999999997</v>
      </c>
      <c r="J2726" s="180">
        <v>69285.19</v>
      </c>
      <c r="K2726" s="180">
        <v>26921</v>
      </c>
      <c r="L2726" s="180">
        <v>430578.48</v>
      </c>
    </row>
    <row r="2727" spans="1:12">
      <c r="A2727" s="180">
        <v>2009</v>
      </c>
      <c r="B2727" s="180" t="s">
        <v>178</v>
      </c>
      <c r="C2727" s="180" t="s">
        <v>36</v>
      </c>
      <c r="D2727" s="180" t="s">
        <v>176</v>
      </c>
      <c r="E2727" s="180">
        <v>20</v>
      </c>
      <c r="F2727" s="180">
        <v>5777</v>
      </c>
      <c r="G2727" s="180">
        <v>195</v>
      </c>
      <c r="H2727" s="180">
        <v>392</v>
      </c>
      <c r="I2727" s="180">
        <v>309574.5</v>
      </c>
      <c r="J2727" s="180">
        <v>66161.33</v>
      </c>
      <c r="K2727" s="180">
        <v>39029.79</v>
      </c>
      <c r="L2727" s="180">
        <v>461656.97</v>
      </c>
    </row>
    <row r="2728" spans="1:12">
      <c r="A2728" s="180">
        <v>2009</v>
      </c>
      <c r="B2728" s="180" t="s">
        <v>178</v>
      </c>
      <c r="C2728" s="180" t="s">
        <v>36</v>
      </c>
      <c r="D2728" s="180" t="s">
        <v>176</v>
      </c>
      <c r="E2728" s="180">
        <v>25</v>
      </c>
      <c r="F2728" s="180">
        <v>3592</v>
      </c>
      <c r="G2728" s="180">
        <v>132</v>
      </c>
      <c r="H2728" s="180">
        <v>265</v>
      </c>
      <c r="I2728" s="180">
        <v>210152.28</v>
      </c>
      <c r="J2728" s="180">
        <v>55100.78</v>
      </c>
      <c r="K2728" s="180">
        <v>8197.93</v>
      </c>
      <c r="L2728" s="180">
        <v>369858.21</v>
      </c>
    </row>
    <row r="2729" spans="1:12">
      <c r="A2729" s="180">
        <v>2009</v>
      </c>
      <c r="B2729" s="180" t="s">
        <v>178</v>
      </c>
      <c r="C2729" s="180" t="s">
        <v>36</v>
      </c>
      <c r="D2729" s="180" t="s">
        <v>176</v>
      </c>
      <c r="E2729" s="180">
        <v>30</v>
      </c>
      <c r="F2729" s="180">
        <v>4663</v>
      </c>
      <c r="G2729" s="180">
        <v>215</v>
      </c>
      <c r="H2729" s="180">
        <v>322</v>
      </c>
      <c r="I2729" s="180">
        <v>219473.42</v>
      </c>
      <c r="J2729" s="180">
        <v>66114.210000000006</v>
      </c>
      <c r="K2729" s="180">
        <v>15533</v>
      </c>
      <c r="L2729" s="180">
        <v>357271.68</v>
      </c>
    </row>
    <row r="2730" spans="1:12">
      <c r="A2730" s="180">
        <v>2009</v>
      </c>
      <c r="B2730" s="180" t="s">
        <v>178</v>
      </c>
      <c r="C2730" s="180" t="s">
        <v>36</v>
      </c>
      <c r="D2730" s="180" t="s">
        <v>176</v>
      </c>
      <c r="E2730" s="180">
        <v>35</v>
      </c>
      <c r="F2730" s="180">
        <v>5935</v>
      </c>
      <c r="G2730" s="180">
        <v>266</v>
      </c>
      <c r="H2730" s="180">
        <v>526</v>
      </c>
      <c r="I2730" s="180">
        <v>414604.6</v>
      </c>
      <c r="J2730" s="180">
        <v>113606.32</v>
      </c>
      <c r="K2730" s="180">
        <v>93302</v>
      </c>
      <c r="L2730" s="180">
        <v>708302.18</v>
      </c>
    </row>
    <row r="2731" spans="1:12">
      <c r="A2731" s="180">
        <v>2009</v>
      </c>
      <c r="B2731" s="180" t="s">
        <v>178</v>
      </c>
      <c r="C2731" s="180" t="s">
        <v>36</v>
      </c>
      <c r="D2731" s="180" t="s">
        <v>176</v>
      </c>
      <c r="E2731" s="180">
        <v>40</v>
      </c>
      <c r="F2731" s="180">
        <v>6678</v>
      </c>
      <c r="G2731" s="180">
        <v>344</v>
      </c>
      <c r="H2731" s="180">
        <v>539</v>
      </c>
      <c r="I2731" s="180">
        <v>430369.8</v>
      </c>
      <c r="J2731" s="180">
        <v>134094.10999999999</v>
      </c>
      <c r="K2731" s="180">
        <v>96177.600000000006</v>
      </c>
      <c r="L2731" s="180">
        <v>737413.85</v>
      </c>
    </row>
    <row r="2732" spans="1:12">
      <c r="A2732" s="180">
        <v>2009</v>
      </c>
      <c r="B2732" s="180" t="s">
        <v>178</v>
      </c>
      <c r="C2732" s="180" t="s">
        <v>36</v>
      </c>
      <c r="D2732" s="180" t="s">
        <v>176</v>
      </c>
      <c r="E2732" s="180">
        <v>45</v>
      </c>
      <c r="F2732" s="180">
        <v>8367</v>
      </c>
      <c r="G2732" s="180">
        <v>524</v>
      </c>
      <c r="H2732" s="180">
        <v>928</v>
      </c>
      <c r="I2732" s="180">
        <v>685253.45</v>
      </c>
      <c r="J2732" s="180">
        <v>191970.72</v>
      </c>
      <c r="K2732" s="180">
        <v>127694</v>
      </c>
      <c r="L2732" s="180">
        <v>1129523.29</v>
      </c>
    </row>
    <row r="2733" spans="1:12">
      <c r="A2733" s="180">
        <v>2009</v>
      </c>
      <c r="B2733" s="180" t="s">
        <v>178</v>
      </c>
      <c r="C2733" s="180" t="s">
        <v>36</v>
      </c>
      <c r="D2733" s="180" t="s">
        <v>176</v>
      </c>
      <c r="E2733" s="180">
        <v>50</v>
      </c>
      <c r="F2733" s="180">
        <v>9275</v>
      </c>
      <c r="G2733" s="180">
        <v>740</v>
      </c>
      <c r="H2733" s="180">
        <v>1237</v>
      </c>
      <c r="I2733" s="180">
        <v>1165449.3799999999</v>
      </c>
      <c r="J2733" s="180">
        <v>304150.07</v>
      </c>
      <c r="K2733" s="180">
        <v>314289.7</v>
      </c>
      <c r="L2733" s="180">
        <v>1959545.84</v>
      </c>
    </row>
    <row r="2734" spans="1:12">
      <c r="A2734" s="180">
        <v>2009</v>
      </c>
      <c r="B2734" s="180" t="s">
        <v>178</v>
      </c>
      <c r="C2734" s="180" t="s">
        <v>36</v>
      </c>
      <c r="D2734" s="180" t="s">
        <v>176</v>
      </c>
      <c r="E2734" s="180">
        <v>55</v>
      </c>
      <c r="F2734" s="180">
        <v>9346</v>
      </c>
      <c r="G2734" s="180">
        <v>1002</v>
      </c>
      <c r="H2734" s="180">
        <v>1715</v>
      </c>
      <c r="I2734" s="180">
        <v>1468608.65</v>
      </c>
      <c r="J2734" s="180">
        <v>408384.77</v>
      </c>
      <c r="K2734" s="180">
        <v>361372.37</v>
      </c>
      <c r="L2734" s="180">
        <v>2446330.44</v>
      </c>
    </row>
    <row r="2735" spans="1:12">
      <c r="A2735" s="180">
        <v>2009</v>
      </c>
      <c r="B2735" s="180" t="s">
        <v>178</v>
      </c>
      <c r="C2735" s="180" t="s">
        <v>36</v>
      </c>
      <c r="D2735" s="180" t="s">
        <v>176</v>
      </c>
      <c r="E2735" s="180">
        <v>60</v>
      </c>
      <c r="F2735" s="180">
        <v>8521</v>
      </c>
      <c r="G2735" s="180">
        <v>1247</v>
      </c>
      <c r="H2735" s="180">
        <v>2898</v>
      </c>
      <c r="I2735" s="180">
        <v>2193091.0699999998</v>
      </c>
      <c r="J2735" s="180">
        <v>540136.24</v>
      </c>
      <c r="K2735" s="180">
        <v>671584.15</v>
      </c>
      <c r="L2735" s="180">
        <v>3635793.57</v>
      </c>
    </row>
    <row r="2736" spans="1:12">
      <c r="A2736" s="180">
        <v>2009</v>
      </c>
      <c r="B2736" s="180" t="s">
        <v>178</v>
      </c>
      <c r="C2736" s="180" t="s">
        <v>36</v>
      </c>
      <c r="D2736" s="180" t="s">
        <v>176</v>
      </c>
      <c r="E2736" s="180">
        <v>65</v>
      </c>
      <c r="F2736" s="180">
        <v>6251</v>
      </c>
      <c r="G2736" s="180">
        <v>1109</v>
      </c>
      <c r="H2736" s="180">
        <v>2927</v>
      </c>
      <c r="I2736" s="180">
        <v>2062673.89</v>
      </c>
      <c r="J2736" s="180">
        <v>492783.53</v>
      </c>
      <c r="K2736" s="180">
        <v>692759.34</v>
      </c>
      <c r="L2736" s="180">
        <v>3444388.62</v>
      </c>
    </row>
    <row r="2737" spans="1:12">
      <c r="A2737" s="180">
        <v>2009</v>
      </c>
      <c r="B2737" s="180" t="s">
        <v>178</v>
      </c>
      <c r="C2737" s="180" t="s">
        <v>36</v>
      </c>
      <c r="D2737" s="180" t="s">
        <v>176</v>
      </c>
      <c r="E2737" s="180">
        <v>70</v>
      </c>
      <c r="F2737" s="180">
        <v>4372</v>
      </c>
      <c r="G2737" s="180">
        <v>837</v>
      </c>
      <c r="H2737" s="180">
        <v>2196</v>
      </c>
      <c r="I2737" s="180">
        <v>1740710.89</v>
      </c>
      <c r="J2737" s="180">
        <v>453689.65</v>
      </c>
      <c r="K2737" s="180">
        <v>600073.74</v>
      </c>
      <c r="L2737" s="180">
        <v>2952671.72</v>
      </c>
    </row>
    <row r="2738" spans="1:12">
      <c r="A2738" s="180">
        <v>2009</v>
      </c>
      <c r="B2738" s="180" t="s">
        <v>178</v>
      </c>
      <c r="C2738" s="180" t="s">
        <v>36</v>
      </c>
      <c r="D2738" s="180" t="s">
        <v>176</v>
      </c>
      <c r="E2738" s="180">
        <v>75</v>
      </c>
      <c r="F2738" s="180">
        <v>3362</v>
      </c>
      <c r="G2738" s="180">
        <v>780</v>
      </c>
      <c r="H2738" s="180">
        <v>2716</v>
      </c>
      <c r="I2738" s="180">
        <v>1951793.72</v>
      </c>
      <c r="J2738" s="180">
        <v>425702.03</v>
      </c>
      <c r="K2738" s="180">
        <v>476619.2</v>
      </c>
      <c r="L2738" s="180">
        <v>2983462.87</v>
      </c>
    </row>
    <row r="2739" spans="1:12">
      <c r="A2739" s="180">
        <v>2009</v>
      </c>
      <c r="B2739" s="180" t="s">
        <v>178</v>
      </c>
      <c r="C2739" s="180" t="s">
        <v>36</v>
      </c>
      <c r="D2739" s="180" t="s">
        <v>176</v>
      </c>
      <c r="E2739" s="180">
        <v>80</v>
      </c>
      <c r="F2739" s="180">
        <v>2024</v>
      </c>
      <c r="G2739" s="180">
        <v>612</v>
      </c>
      <c r="H2739" s="180">
        <v>2335</v>
      </c>
      <c r="I2739" s="180">
        <v>1567233.71</v>
      </c>
      <c r="J2739" s="180">
        <v>282972.76</v>
      </c>
      <c r="K2739" s="180">
        <v>216892.15</v>
      </c>
      <c r="L2739" s="180">
        <v>2160330.37</v>
      </c>
    </row>
    <row r="2740" spans="1:12">
      <c r="A2740" s="180">
        <v>2009</v>
      </c>
      <c r="B2740" s="180" t="s">
        <v>178</v>
      </c>
      <c r="C2740" s="180" t="s">
        <v>36</v>
      </c>
      <c r="D2740" s="180" t="s">
        <v>176</v>
      </c>
      <c r="E2740" s="180">
        <v>85</v>
      </c>
      <c r="F2740" s="180">
        <v>591</v>
      </c>
      <c r="G2740" s="180">
        <v>171</v>
      </c>
      <c r="H2740" s="180">
        <v>875</v>
      </c>
      <c r="I2740" s="180">
        <v>471228.07</v>
      </c>
      <c r="J2740" s="180">
        <v>74474.83</v>
      </c>
      <c r="K2740" s="180">
        <v>78654</v>
      </c>
      <c r="L2740" s="180">
        <v>639768.06999999995</v>
      </c>
    </row>
    <row r="2741" spans="1:12">
      <c r="A2741" s="180">
        <v>2009</v>
      </c>
      <c r="B2741" s="180" t="s">
        <v>178</v>
      </c>
      <c r="C2741" s="180" t="s">
        <v>36</v>
      </c>
      <c r="D2741" s="180" t="s">
        <v>176</v>
      </c>
      <c r="E2741" s="180">
        <v>90</v>
      </c>
      <c r="F2741" s="180">
        <v>148</v>
      </c>
      <c r="G2741" s="180">
        <v>36</v>
      </c>
      <c r="H2741" s="180">
        <v>320</v>
      </c>
      <c r="I2741" s="180">
        <v>159638.79999999999</v>
      </c>
      <c r="J2741" s="180">
        <v>17163.5</v>
      </c>
      <c r="K2741" s="180">
        <v>9027</v>
      </c>
      <c r="L2741" s="180">
        <v>190848.51</v>
      </c>
    </row>
    <row r="2742" spans="1:12">
      <c r="A2742" s="180">
        <v>2009</v>
      </c>
      <c r="B2742" s="180" t="s">
        <v>178</v>
      </c>
      <c r="C2742" s="180" t="s">
        <v>36</v>
      </c>
      <c r="D2742" s="180" t="s">
        <v>176</v>
      </c>
      <c r="E2742" s="180">
        <v>95</v>
      </c>
      <c r="F2742" s="180">
        <v>45</v>
      </c>
      <c r="G2742" s="180">
        <v>8</v>
      </c>
      <c r="H2742" s="180">
        <v>51</v>
      </c>
      <c r="I2742" s="180">
        <v>23468</v>
      </c>
      <c r="J2742" s="180">
        <v>4992.5</v>
      </c>
      <c r="K2742" s="180">
        <v>474</v>
      </c>
      <c r="L2742" s="180">
        <v>32102.75</v>
      </c>
    </row>
    <row r="2743" spans="1:12">
      <c r="A2743" s="180">
        <v>2009</v>
      </c>
      <c r="B2743" s="180" t="s">
        <v>178</v>
      </c>
      <c r="C2743" s="180" t="s">
        <v>36</v>
      </c>
      <c r="D2743" s="180" t="s">
        <v>177</v>
      </c>
      <c r="E2743" s="180">
        <v>0</v>
      </c>
      <c r="F2743" s="180">
        <v>4968</v>
      </c>
      <c r="G2743" s="180">
        <v>109</v>
      </c>
      <c r="H2743" s="180">
        <v>611</v>
      </c>
      <c r="I2743" s="180">
        <v>317782.2</v>
      </c>
      <c r="J2743" s="180">
        <v>22575.16</v>
      </c>
      <c r="K2743" s="180">
        <v>481</v>
      </c>
      <c r="L2743" s="180">
        <v>362861.4</v>
      </c>
    </row>
    <row r="2744" spans="1:12">
      <c r="A2744" s="180">
        <v>2009</v>
      </c>
      <c r="B2744" s="180" t="s">
        <v>178</v>
      </c>
      <c r="C2744" s="180" t="s">
        <v>36</v>
      </c>
      <c r="D2744" s="180" t="s">
        <v>177</v>
      </c>
      <c r="E2744" s="180">
        <v>5</v>
      </c>
      <c r="F2744" s="180">
        <v>5292</v>
      </c>
      <c r="G2744" s="180">
        <v>55</v>
      </c>
      <c r="H2744" s="180">
        <v>79</v>
      </c>
      <c r="I2744" s="180">
        <v>53239.29</v>
      </c>
      <c r="J2744" s="180">
        <v>17346</v>
      </c>
      <c r="K2744" s="180">
        <v>638.5</v>
      </c>
      <c r="L2744" s="180">
        <v>84970.09</v>
      </c>
    </row>
    <row r="2745" spans="1:12">
      <c r="A2745" s="180">
        <v>2009</v>
      </c>
      <c r="B2745" s="180" t="s">
        <v>178</v>
      </c>
      <c r="C2745" s="180" t="s">
        <v>36</v>
      </c>
      <c r="D2745" s="180" t="s">
        <v>177</v>
      </c>
      <c r="E2745" s="180">
        <v>10</v>
      </c>
      <c r="F2745" s="180">
        <v>6266</v>
      </c>
      <c r="G2745" s="180">
        <v>83</v>
      </c>
      <c r="H2745" s="180">
        <v>214</v>
      </c>
      <c r="I2745" s="180">
        <v>125022.49</v>
      </c>
      <c r="J2745" s="180">
        <v>32114.720000000001</v>
      </c>
      <c r="K2745" s="180">
        <v>17429</v>
      </c>
      <c r="L2745" s="180">
        <v>175892.7</v>
      </c>
    </row>
    <row r="2746" spans="1:12">
      <c r="A2746" s="180">
        <v>2009</v>
      </c>
      <c r="B2746" s="180" t="s">
        <v>178</v>
      </c>
      <c r="C2746" s="180" t="s">
        <v>36</v>
      </c>
      <c r="D2746" s="180" t="s">
        <v>177</v>
      </c>
      <c r="E2746" s="180">
        <v>15</v>
      </c>
      <c r="F2746" s="180">
        <v>7120</v>
      </c>
      <c r="G2746" s="180">
        <v>210</v>
      </c>
      <c r="H2746" s="180">
        <v>360</v>
      </c>
      <c r="I2746" s="180">
        <v>340334.54</v>
      </c>
      <c r="J2746" s="180">
        <v>70088.23</v>
      </c>
      <c r="K2746" s="180">
        <v>14487</v>
      </c>
      <c r="L2746" s="180">
        <v>481267.27</v>
      </c>
    </row>
    <row r="2747" spans="1:12">
      <c r="A2747" s="180">
        <v>2009</v>
      </c>
      <c r="B2747" s="180" t="s">
        <v>178</v>
      </c>
      <c r="C2747" s="180" t="s">
        <v>36</v>
      </c>
      <c r="D2747" s="180" t="s">
        <v>177</v>
      </c>
      <c r="E2747" s="180">
        <v>20</v>
      </c>
      <c r="F2747" s="180">
        <v>6144</v>
      </c>
      <c r="G2747" s="180">
        <v>332</v>
      </c>
      <c r="H2747" s="180">
        <v>763</v>
      </c>
      <c r="I2747" s="180">
        <v>596146.77</v>
      </c>
      <c r="J2747" s="180">
        <v>125732.32</v>
      </c>
      <c r="K2747" s="180">
        <v>48550</v>
      </c>
      <c r="L2747" s="180">
        <v>875790.53</v>
      </c>
    </row>
    <row r="2748" spans="1:12">
      <c r="A2748" s="180">
        <v>2009</v>
      </c>
      <c r="B2748" s="180" t="s">
        <v>178</v>
      </c>
      <c r="C2748" s="180" t="s">
        <v>36</v>
      </c>
      <c r="D2748" s="180" t="s">
        <v>177</v>
      </c>
      <c r="E2748" s="180">
        <v>25</v>
      </c>
      <c r="F2748" s="180">
        <v>4452</v>
      </c>
      <c r="G2748" s="180">
        <v>434</v>
      </c>
      <c r="H2748" s="180">
        <v>1254</v>
      </c>
      <c r="I2748" s="180">
        <v>936902.04</v>
      </c>
      <c r="J2748" s="180">
        <v>219378.11</v>
      </c>
      <c r="K2748" s="180">
        <v>52880.43</v>
      </c>
      <c r="L2748" s="180">
        <v>1336944.48</v>
      </c>
    </row>
    <row r="2749" spans="1:12">
      <c r="A2749" s="180">
        <v>2009</v>
      </c>
      <c r="B2749" s="180" t="s">
        <v>178</v>
      </c>
      <c r="C2749" s="180" t="s">
        <v>36</v>
      </c>
      <c r="D2749" s="180" t="s">
        <v>177</v>
      </c>
      <c r="E2749" s="180">
        <v>30</v>
      </c>
      <c r="F2749" s="180">
        <v>5556</v>
      </c>
      <c r="G2749" s="180">
        <v>687</v>
      </c>
      <c r="H2749" s="180">
        <v>1936</v>
      </c>
      <c r="I2749" s="180">
        <v>1520478.57</v>
      </c>
      <c r="J2749" s="180">
        <v>353826.49</v>
      </c>
      <c r="K2749" s="180">
        <v>107385</v>
      </c>
      <c r="L2749" s="180">
        <v>2175320.04</v>
      </c>
    </row>
    <row r="2750" spans="1:12">
      <c r="A2750" s="180">
        <v>2009</v>
      </c>
      <c r="B2750" s="180" t="s">
        <v>178</v>
      </c>
      <c r="C2750" s="180" t="s">
        <v>36</v>
      </c>
      <c r="D2750" s="180" t="s">
        <v>177</v>
      </c>
      <c r="E2750" s="180">
        <v>35</v>
      </c>
      <c r="F2750" s="180">
        <v>7221</v>
      </c>
      <c r="G2750" s="180">
        <v>833</v>
      </c>
      <c r="H2750" s="180">
        <v>2188</v>
      </c>
      <c r="I2750" s="180">
        <v>1611086.34</v>
      </c>
      <c r="J2750" s="180">
        <v>357478.37</v>
      </c>
      <c r="K2750" s="180">
        <v>153966.20000000001</v>
      </c>
      <c r="L2750" s="180">
        <v>2340833.3199999998</v>
      </c>
    </row>
    <row r="2751" spans="1:12">
      <c r="A2751" s="180">
        <v>2009</v>
      </c>
      <c r="B2751" s="180" t="s">
        <v>178</v>
      </c>
      <c r="C2751" s="180" t="s">
        <v>36</v>
      </c>
      <c r="D2751" s="180" t="s">
        <v>177</v>
      </c>
      <c r="E2751" s="180">
        <v>40</v>
      </c>
      <c r="F2751" s="180">
        <v>7713</v>
      </c>
      <c r="G2751" s="180">
        <v>761</v>
      </c>
      <c r="H2751" s="180">
        <v>1455</v>
      </c>
      <c r="I2751" s="180">
        <v>1178821.79</v>
      </c>
      <c r="J2751" s="180">
        <v>280309.59999999998</v>
      </c>
      <c r="K2751" s="180">
        <v>162054.1</v>
      </c>
      <c r="L2751" s="180">
        <v>1858399.91</v>
      </c>
    </row>
    <row r="2752" spans="1:12">
      <c r="A2752" s="180">
        <v>2009</v>
      </c>
      <c r="B2752" s="180" t="s">
        <v>178</v>
      </c>
      <c r="C2752" s="180" t="s">
        <v>36</v>
      </c>
      <c r="D2752" s="180" t="s">
        <v>177</v>
      </c>
      <c r="E2752" s="180">
        <v>45</v>
      </c>
      <c r="F2752" s="180">
        <v>9631</v>
      </c>
      <c r="G2752" s="180">
        <v>723</v>
      </c>
      <c r="H2752" s="180">
        <v>1580</v>
      </c>
      <c r="I2752" s="180">
        <v>1338158.1299999999</v>
      </c>
      <c r="J2752" s="180">
        <v>309406.86</v>
      </c>
      <c r="K2752" s="180">
        <v>188117.75</v>
      </c>
      <c r="L2752" s="180">
        <v>2104110.9900000002</v>
      </c>
    </row>
    <row r="2753" spans="1:12">
      <c r="A2753" s="180">
        <v>2009</v>
      </c>
      <c r="B2753" s="180" t="s">
        <v>178</v>
      </c>
      <c r="C2753" s="180" t="s">
        <v>36</v>
      </c>
      <c r="D2753" s="180" t="s">
        <v>177</v>
      </c>
      <c r="E2753" s="180">
        <v>50</v>
      </c>
      <c r="F2753" s="180">
        <v>10265</v>
      </c>
      <c r="G2753" s="180">
        <v>983</v>
      </c>
      <c r="H2753" s="180">
        <v>2454</v>
      </c>
      <c r="I2753" s="180">
        <v>1814770.91</v>
      </c>
      <c r="J2753" s="180">
        <v>394599.69</v>
      </c>
      <c r="K2753" s="180">
        <v>379715.6</v>
      </c>
      <c r="L2753" s="180">
        <v>2965692.48</v>
      </c>
    </row>
    <row r="2754" spans="1:12">
      <c r="A2754" s="180">
        <v>2009</v>
      </c>
      <c r="B2754" s="180" t="s">
        <v>178</v>
      </c>
      <c r="C2754" s="180" t="s">
        <v>36</v>
      </c>
      <c r="D2754" s="180" t="s">
        <v>177</v>
      </c>
      <c r="E2754" s="180">
        <v>55</v>
      </c>
      <c r="F2754" s="180">
        <v>10105</v>
      </c>
      <c r="G2754" s="180">
        <v>1029</v>
      </c>
      <c r="H2754" s="180">
        <v>2437</v>
      </c>
      <c r="I2754" s="180">
        <v>1795151.8</v>
      </c>
      <c r="J2754" s="180">
        <v>385378.25</v>
      </c>
      <c r="K2754" s="180">
        <v>332951.7</v>
      </c>
      <c r="L2754" s="180">
        <v>2783911.77</v>
      </c>
    </row>
    <row r="2755" spans="1:12">
      <c r="A2755" s="180">
        <v>2009</v>
      </c>
      <c r="B2755" s="180" t="s">
        <v>178</v>
      </c>
      <c r="C2755" s="180" t="s">
        <v>36</v>
      </c>
      <c r="D2755" s="180" t="s">
        <v>177</v>
      </c>
      <c r="E2755" s="180">
        <v>60</v>
      </c>
      <c r="F2755" s="180">
        <v>9067</v>
      </c>
      <c r="G2755" s="180">
        <v>1138</v>
      </c>
      <c r="H2755" s="180">
        <v>2873</v>
      </c>
      <c r="I2755" s="180">
        <v>2190536.27</v>
      </c>
      <c r="J2755" s="180">
        <v>469403.3</v>
      </c>
      <c r="K2755" s="180">
        <v>481370.19</v>
      </c>
      <c r="L2755" s="180">
        <v>3377108.83</v>
      </c>
    </row>
    <row r="2756" spans="1:12">
      <c r="A2756" s="180">
        <v>2009</v>
      </c>
      <c r="B2756" s="180" t="s">
        <v>178</v>
      </c>
      <c r="C2756" s="180" t="s">
        <v>36</v>
      </c>
      <c r="D2756" s="180" t="s">
        <v>177</v>
      </c>
      <c r="E2756" s="180">
        <v>65</v>
      </c>
      <c r="F2756" s="180">
        <v>6323</v>
      </c>
      <c r="G2756" s="180">
        <v>879</v>
      </c>
      <c r="H2756" s="180">
        <v>2459</v>
      </c>
      <c r="I2756" s="180">
        <v>1923737.67</v>
      </c>
      <c r="J2756" s="180">
        <v>456923.24</v>
      </c>
      <c r="K2756" s="180">
        <v>550231.6</v>
      </c>
      <c r="L2756" s="180">
        <v>3098847.46</v>
      </c>
    </row>
    <row r="2757" spans="1:12">
      <c r="A2757" s="180">
        <v>2009</v>
      </c>
      <c r="B2757" s="180" t="s">
        <v>178</v>
      </c>
      <c r="C2757" s="180" t="s">
        <v>36</v>
      </c>
      <c r="D2757" s="180" t="s">
        <v>177</v>
      </c>
      <c r="E2757" s="180">
        <v>70</v>
      </c>
      <c r="F2757" s="180">
        <v>4793</v>
      </c>
      <c r="G2757" s="180">
        <v>860</v>
      </c>
      <c r="H2757" s="180">
        <v>2651</v>
      </c>
      <c r="I2757" s="180">
        <v>2011147.77</v>
      </c>
      <c r="J2757" s="180">
        <v>426253.17</v>
      </c>
      <c r="K2757" s="180">
        <v>553469.24</v>
      </c>
      <c r="L2757" s="180">
        <v>3137995.63</v>
      </c>
    </row>
    <row r="2758" spans="1:12">
      <c r="A2758" s="180">
        <v>2009</v>
      </c>
      <c r="B2758" s="180" t="s">
        <v>178</v>
      </c>
      <c r="C2758" s="180" t="s">
        <v>36</v>
      </c>
      <c r="D2758" s="180" t="s">
        <v>177</v>
      </c>
      <c r="E2758" s="180">
        <v>75</v>
      </c>
      <c r="F2758" s="180">
        <v>3723</v>
      </c>
      <c r="G2758" s="180">
        <v>846</v>
      </c>
      <c r="H2758" s="180">
        <v>3241</v>
      </c>
      <c r="I2758" s="180">
        <v>2201083.73</v>
      </c>
      <c r="J2758" s="180">
        <v>408691.42</v>
      </c>
      <c r="K2758" s="180">
        <v>462668.66</v>
      </c>
      <c r="L2758" s="180">
        <v>3224920.72</v>
      </c>
    </row>
    <row r="2759" spans="1:12">
      <c r="A2759" s="180">
        <v>2009</v>
      </c>
      <c r="B2759" s="180" t="s">
        <v>178</v>
      </c>
      <c r="C2759" s="180" t="s">
        <v>36</v>
      </c>
      <c r="D2759" s="180" t="s">
        <v>177</v>
      </c>
      <c r="E2759" s="180">
        <v>80</v>
      </c>
      <c r="F2759" s="180">
        <v>2787</v>
      </c>
      <c r="G2759" s="180">
        <v>572</v>
      </c>
      <c r="H2759" s="180">
        <v>2510</v>
      </c>
      <c r="I2759" s="180">
        <v>1589166.77</v>
      </c>
      <c r="J2759" s="180">
        <v>271687.33</v>
      </c>
      <c r="K2759" s="180">
        <v>256662.6</v>
      </c>
      <c r="L2759" s="180">
        <v>2185452.91</v>
      </c>
    </row>
    <row r="2760" spans="1:12">
      <c r="A2760" s="180">
        <v>2009</v>
      </c>
      <c r="B2760" s="180" t="s">
        <v>178</v>
      </c>
      <c r="C2760" s="180" t="s">
        <v>36</v>
      </c>
      <c r="D2760" s="180" t="s">
        <v>177</v>
      </c>
      <c r="E2760" s="180">
        <v>85</v>
      </c>
      <c r="F2760" s="180">
        <v>1560</v>
      </c>
      <c r="G2760" s="180">
        <v>303</v>
      </c>
      <c r="H2760" s="180">
        <v>1864</v>
      </c>
      <c r="I2760" s="180">
        <v>1053838.2</v>
      </c>
      <c r="J2760" s="180">
        <v>136157.03</v>
      </c>
      <c r="K2760" s="180">
        <v>93911.65</v>
      </c>
      <c r="L2760" s="180">
        <v>1341784.6399999999</v>
      </c>
    </row>
    <row r="2761" spans="1:12">
      <c r="A2761" s="180">
        <v>2009</v>
      </c>
      <c r="B2761" s="180" t="s">
        <v>178</v>
      </c>
      <c r="C2761" s="180" t="s">
        <v>36</v>
      </c>
      <c r="D2761" s="180" t="s">
        <v>177</v>
      </c>
      <c r="E2761" s="180">
        <v>90</v>
      </c>
      <c r="F2761" s="180">
        <v>555</v>
      </c>
      <c r="G2761" s="180">
        <v>95</v>
      </c>
      <c r="H2761" s="180">
        <v>822</v>
      </c>
      <c r="I2761" s="180">
        <v>469164.2</v>
      </c>
      <c r="J2761" s="180">
        <v>48174</v>
      </c>
      <c r="K2761" s="180">
        <v>43397</v>
      </c>
      <c r="L2761" s="180">
        <v>571706.15</v>
      </c>
    </row>
    <row r="2762" spans="1:12">
      <c r="A2762" s="180">
        <v>2009</v>
      </c>
      <c r="B2762" s="180" t="s">
        <v>178</v>
      </c>
      <c r="C2762" s="180" t="s">
        <v>36</v>
      </c>
      <c r="D2762" s="180" t="s">
        <v>177</v>
      </c>
      <c r="E2762" s="180">
        <v>95</v>
      </c>
      <c r="F2762" s="180">
        <v>157</v>
      </c>
      <c r="G2762" s="180">
        <v>15</v>
      </c>
      <c r="H2762" s="180">
        <v>158</v>
      </c>
      <c r="I2762" s="180">
        <v>92029.15</v>
      </c>
      <c r="J2762" s="180">
        <v>3303.85</v>
      </c>
      <c r="K2762" s="180">
        <v>12722.8</v>
      </c>
      <c r="L2762" s="180">
        <v>108669.8</v>
      </c>
    </row>
    <row r="2763" spans="1:12">
      <c r="A2763" s="180">
        <v>2009</v>
      </c>
      <c r="B2763" s="180" t="s">
        <v>178</v>
      </c>
      <c r="C2763" s="180" t="s">
        <v>37</v>
      </c>
      <c r="D2763" s="180" t="s">
        <v>176</v>
      </c>
      <c r="E2763" s="180">
        <v>0</v>
      </c>
      <c r="F2763" s="180">
        <v>2776</v>
      </c>
      <c r="G2763" s="180">
        <v>61</v>
      </c>
      <c r="H2763" s="180">
        <v>230</v>
      </c>
      <c r="I2763" s="180">
        <v>141142</v>
      </c>
      <c r="J2763" s="180">
        <v>18579.75</v>
      </c>
      <c r="K2763" s="180">
        <v>192</v>
      </c>
      <c r="L2763" s="180">
        <v>173259.05</v>
      </c>
    </row>
    <row r="2764" spans="1:12">
      <c r="A2764" s="180">
        <v>2009</v>
      </c>
      <c r="B2764" s="180" t="s">
        <v>178</v>
      </c>
      <c r="C2764" s="180" t="s">
        <v>37</v>
      </c>
      <c r="D2764" s="180" t="s">
        <v>176</v>
      </c>
      <c r="E2764" s="180">
        <v>5</v>
      </c>
      <c r="F2764" s="180">
        <v>2728</v>
      </c>
      <c r="G2764" s="180">
        <v>13</v>
      </c>
      <c r="H2764" s="180">
        <v>14</v>
      </c>
      <c r="I2764" s="180">
        <v>12894</v>
      </c>
      <c r="J2764" s="180">
        <v>4218.6499999999996</v>
      </c>
      <c r="K2764" s="180">
        <v>56</v>
      </c>
      <c r="L2764" s="180">
        <v>20234.2</v>
      </c>
    </row>
    <row r="2765" spans="1:12">
      <c r="A2765" s="180">
        <v>2009</v>
      </c>
      <c r="B2765" s="180" t="s">
        <v>178</v>
      </c>
      <c r="C2765" s="180" t="s">
        <v>37</v>
      </c>
      <c r="D2765" s="180" t="s">
        <v>176</v>
      </c>
      <c r="E2765" s="180">
        <v>10</v>
      </c>
      <c r="F2765" s="180">
        <v>2985</v>
      </c>
      <c r="G2765" s="180">
        <v>14</v>
      </c>
      <c r="H2765" s="180">
        <v>25</v>
      </c>
      <c r="I2765" s="180">
        <v>19655</v>
      </c>
      <c r="J2765" s="180">
        <v>4977.12</v>
      </c>
      <c r="K2765" s="180">
        <v>840</v>
      </c>
      <c r="L2765" s="180">
        <v>29670.02</v>
      </c>
    </row>
    <row r="2766" spans="1:12">
      <c r="A2766" s="180">
        <v>2009</v>
      </c>
      <c r="B2766" s="180" t="s">
        <v>178</v>
      </c>
      <c r="C2766" s="180" t="s">
        <v>37</v>
      </c>
      <c r="D2766" s="180" t="s">
        <v>176</v>
      </c>
      <c r="E2766" s="180">
        <v>15</v>
      </c>
      <c r="F2766" s="180">
        <v>2887</v>
      </c>
      <c r="G2766" s="180">
        <v>35</v>
      </c>
      <c r="H2766" s="180">
        <v>85</v>
      </c>
      <c r="I2766" s="180">
        <v>71589</v>
      </c>
      <c r="J2766" s="180">
        <v>17451.900000000001</v>
      </c>
      <c r="K2766" s="180">
        <v>7166</v>
      </c>
      <c r="L2766" s="180">
        <v>104439.49</v>
      </c>
    </row>
    <row r="2767" spans="1:12">
      <c r="A2767" s="180">
        <v>2009</v>
      </c>
      <c r="B2767" s="180" t="s">
        <v>178</v>
      </c>
      <c r="C2767" s="180" t="s">
        <v>37</v>
      </c>
      <c r="D2767" s="180" t="s">
        <v>176</v>
      </c>
      <c r="E2767" s="180">
        <v>20</v>
      </c>
      <c r="F2767" s="180">
        <v>1974</v>
      </c>
      <c r="G2767" s="180">
        <v>29</v>
      </c>
      <c r="H2767" s="180">
        <v>50</v>
      </c>
      <c r="I2767" s="180">
        <v>50776</v>
      </c>
      <c r="J2767" s="180">
        <v>20549.53</v>
      </c>
      <c r="K2767" s="180">
        <v>17824.2</v>
      </c>
      <c r="L2767" s="180">
        <v>102629.42</v>
      </c>
    </row>
    <row r="2768" spans="1:12">
      <c r="A2768" s="180">
        <v>2009</v>
      </c>
      <c r="B2768" s="180" t="s">
        <v>178</v>
      </c>
      <c r="C2768" s="180" t="s">
        <v>37</v>
      </c>
      <c r="D2768" s="180" t="s">
        <v>176</v>
      </c>
      <c r="E2768" s="180">
        <v>25</v>
      </c>
      <c r="F2768" s="180">
        <v>2024</v>
      </c>
      <c r="G2768" s="180">
        <v>26</v>
      </c>
      <c r="H2768" s="180">
        <v>42</v>
      </c>
      <c r="I2768" s="180">
        <v>44518</v>
      </c>
      <c r="J2768" s="180">
        <v>12310.76</v>
      </c>
      <c r="K2768" s="180">
        <v>4636</v>
      </c>
      <c r="L2768" s="180">
        <v>79233.27</v>
      </c>
    </row>
    <row r="2769" spans="1:12">
      <c r="A2769" s="180">
        <v>2009</v>
      </c>
      <c r="B2769" s="180" t="s">
        <v>178</v>
      </c>
      <c r="C2769" s="180" t="s">
        <v>37</v>
      </c>
      <c r="D2769" s="180" t="s">
        <v>176</v>
      </c>
      <c r="E2769" s="180">
        <v>30</v>
      </c>
      <c r="F2769" s="180">
        <v>2758</v>
      </c>
      <c r="G2769" s="180">
        <v>47</v>
      </c>
      <c r="H2769" s="180">
        <v>57</v>
      </c>
      <c r="I2769" s="180">
        <v>47731.85</v>
      </c>
      <c r="J2769" s="180">
        <v>17589.900000000001</v>
      </c>
      <c r="K2769" s="180">
        <v>3720</v>
      </c>
      <c r="L2769" s="180">
        <v>96622.55</v>
      </c>
    </row>
    <row r="2770" spans="1:12">
      <c r="A2770" s="180">
        <v>2009</v>
      </c>
      <c r="B2770" s="180" t="s">
        <v>178</v>
      </c>
      <c r="C2770" s="180" t="s">
        <v>37</v>
      </c>
      <c r="D2770" s="180" t="s">
        <v>176</v>
      </c>
      <c r="E2770" s="180">
        <v>35</v>
      </c>
      <c r="F2770" s="180">
        <v>3068</v>
      </c>
      <c r="G2770" s="180">
        <v>65</v>
      </c>
      <c r="H2770" s="180">
        <v>113</v>
      </c>
      <c r="I2770" s="180">
        <v>103795.2</v>
      </c>
      <c r="J2770" s="180">
        <v>34834.800000000003</v>
      </c>
      <c r="K2770" s="180">
        <v>8790</v>
      </c>
      <c r="L2770" s="180">
        <v>168906.94</v>
      </c>
    </row>
    <row r="2771" spans="1:12">
      <c r="A2771" s="180">
        <v>2009</v>
      </c>
      <c r="B2771" s="180" t="s">
        <v>178</v>
      </c>
      <c r="C2771" s="180" t="s">
        <v>37</v>
      </c>
      <c r="D2771" s="180" t="s">
        <v>176</v>
      </c>
      <c r="E2771" s="180">
        <v>40</v>
      </c>
      <c r="F2771" s="180">
        <v>3088</v>
      </c>
      <c r="G2771" s="180">
        <v>76</v>
      </c>
      <c r="H2771" s="180">
        <v>169</v>
      </c>
      <c r="I2771" s="180">
        <v>113527.5</v>
      </c>
      <c r="J2771" s="180">
        <v>36114.35</v>
      </c>
      <c r="K2771" s="180">
        <v>26099</v>
      </c>
      <c r="L2771" s="180">
        <v>206137.05</v>
      </c>
    </row>
    <row r="2772" spans="1:12">
      <c r="A2772" s="180">
        <v>2009</v>
      </c>
      <c r="B2772" s="180" t="s">
        <v>178</v>
      </c>
      <c r="C2772" s="180" t="s">
        <v>37</v>
      </c>
      <c r="D2772" s="180" t="s">
        <v>176</v>
      </c>
      <c r="E2772" s="180">
        <v>45</v>
      </c>
      <c r="F2772" s="180">
        <v>3391</v>
      </c>
      <c r="G2772" s="180">
        <v>99</v>
      </c>
      <c r="H2772" s="180">
        <v>175</v>
      </c>
      <c r="I2772" s="180">
        <v>141120.65</v>
      </c>
      <c r="J2772" s="180">
        <v>49888.19</v>
      </c>
      <c r="K2772" s="180">
        <v>75216.05</v>
      </c>
      <c r="L2772" s="180">
        <v>311379.05</v>
      </c>
    </row>
    <row r="2773" spans="1:12">
      <c r="A2773" s="180">
        <v>2009</v>
      </c>
      <c r="B2773" s="180" t="s">
        <v>178</v>
      </c>
      <c r="C2773" s="180" t="s">
        <v>37</v>
      </c>
      <c r="D2773" s="180" t="s">
        <v>176</v>
      </c>
      <c r="E2773" s="180">
        <v>50</v>
      </c>
      <c r="F2773" s="180">
        <v>3265</v>
      </c>
      <c r="G2773" s="180">
        <v>134</v>
      </c>
      <c r="H2773" s="180">
        <v>332</v>
      </c>
      <c r="I2773" s="180">
        <v>249897.9</v>
      </c>
      <c r="J2773" s="180">
        <v>54191.75</v>
      </c>
      <c r="K2773" s="180">
        <v>116287.05</v>
      </c>
      <c r="L2773" s="180">
        <v>475687.69</v>
      </c>
    </row>
    <row r="2774" spans="1:12">
      <c r="A2774" s="180">
        <v>2009</v>
      </c>
      <c r="B2774" s="180" t="s">
        <v>178</v>
      </c>
      <c r="C2774" s="180" t="s">
        <v>37</v>
      </c>
      <c r="D2774" s="180" t="s">
        <v>176</v>
      </c>
      <c r="E2774" s="180">
        <v>55</v>
      </c>
      <c r="F2774" s="180">
        <v>3038</v>
      </c>
      <c r="G2774" s="180">
        <v>154</v>
      </c>
      <c r="H2774" s="180">
        <v>478</v>
      </c>
      <c r="I2774" s="180">
        <v>296115.51</v>
      </c>
      <c r="J2774" s="180">
        <v>78480.41</v>
      </c>
      <c r="K2774" s="180">
        <v>51324</v>
      </c>
      <c r="L2774" s="180">
        <v>471535.39</v>
      </c>
    </row>
    <row r="2775" spans="1:12">
      <c r="A2775" s="180">
        <v>2009</v>
      </c>
      <c r="B2775" s="180" t="s">
        <v>178</v>
      </c>
      <c r="C2775" s="180" t="s">
        <v>37</v>
      </c>
      <c r="D2775" s="180" t="s">
        <v>176</v>
      </c>
      <c r="E2775" s="180">
        <v>60</v>
      </c>
      <c r="F2775" s="180">
        <v>2256</v>
      </c>
      <c r="G2775" s="180">
        <v>159</v>
      </c>
      <c r="H2775" s="180">
        <v>384</v>
      </c>
      <c r="I2775" s="180">
        <v>332925.34999999998</v>
      </c>
      <c r="J2775" s="180">
        <v>72155.850000000006</v>
      </c>
      <c r="K2775" s="180">
        <v>72097</v>
      </c>
      <c r="L2775" s="180">
        <v>540727.17000000004</v>
      </c>
    </row>
    <row r="2776" spans="1:12">
      <c r="A2776" s="180">
        <v>2009</v>
      </c>
      <c r="B2776" s="180" t="s">
        <v>178</v>
      </c>
      <c r="C2776" s="180" t="s">
        <v>37</v>
      </c>
      <c r="D2776" s="180" t="s">
        <v>176</v>
      </c>
      <c r="E2776" s="180">
        <v>65</v>
      </c>
      <c r="F2776" s="180">
        <v>1264</v>
      </c>
      <c r="G2776" s="180">
        <v>150</v>
      </c>
      <c r="H2776" s="180">
        <v>340</v>
      </c>
      <c r="I2776" s="180">
        <v>331340.21000000002</v>
      </c>
      <c r="J2776" s="180">
        <v>73428.97</v>
      </c>
      <c r="K2776" s="180">
        <v>70127.94</v>
      </c>
      <c r="L2776" s="180">
        <v>534946.62</v>
      </c>
    </row>
    <row r="2777" spans="1:12">
      <c r="A2777" s="180">
        <v>2009</v>
      </c>
      <c r="B2777" s="180" t="s">
        <v>178</v>
      </c>
      <c r="C2777" s="180" t="s">
        <v>37</v>
      </c>
      <c r="D2777" s="180" t="s">
        <v>176</v>
      </c>
      <c r="E2777" s="180">
        <v>70</v>
      </c>
      <c r="F2777" s="180">
        <v>564</v>
      </c>
      <c r="G2777" s="180">
        <v>86</v>
      </c>
      <c r="H2777" s="180">
        <v>265</v>
      </c>
      <c r="I2777" s="180">
        <v>187979</v>
      </c>
      <c r="J2777" s="180">
        <v>40765.449999999997</v>
      </c>
      <c r="K2777" s="180">
        <v>29851.99</v>
      </c>
      <c r="L2777" s="180">
        <v>318171.99</v>
      </c>
    </row>
    <row r="2778" spans="1:12">
      <c r="A2778" s="180">
        <v>2009</v>
      </c>
      <c r="B2778" s="180" t="s">
        <v>178</v>
      </c>
      <c r="C2778" s="180" t="s">
        <v>37</v>
      </c>
      <c r="D2778" s="180" t="s">
        <v>176</v>
      </c>
      <c r="E2778" s="180">
        <v>75</v>
      </c>
      <c r="F2778" s="180">
        <v>250</v>
      </c>
      <c r="G2778" s="180">
        <v>42</v>
      </c>
      <c r="H2778" s="180">
        <v>106</v>
      </c>
      <c r="I2778" s="180">
        <v>124495</v>
      </c>
      <c r="J2778" s="180">
        <v>18970.599999999999</v>
      </c>
      <c r="K2778" s="180">
        <v>20916</v>
      </c>
      <c r="L2778" s="180">
        <v>170999.77</v>
      </c>
    </row>
    <row r="2779" spans="1:12">
      <c r="A2779" s="180">
        <v>2009</v>
      </c>
      <c r="B2779" s="180" t="s">
        <v>178</v>
      </c>
      <c r="C2779" s="180" t="s">
        <v>37</v>
      </c>
      <c r="D2779" s="180" t="s">
        <v>176</v>
      </c>
      <c r="E2779" s="180">
        <v>80</v>
      </c>
      <c r="F2779" s="180">
        <v>128</v>
      </c>
      <c r="G2779" s="180">
        <v>17</v>
      </c>
      <c r="H2779" s="180">
        <v>68</v>
      </c>
      <c r="I2779" s="180">
        <v>41198</v>
      </c>
      <c r="J2779" s="180">
        <v>6365.9</v>
      </c>
      <c r="K2779" s="180">
        <v>908</v>
      </c>
      <c r="L2779" s="180">
        <v>49927.95</v>
      </c>
    </row>
    <row r="2780" spans="1:12">
      <c r="A2780" s="180">
        <v>2009</v>
      </c>
      <c r="B2780" s="180" t="s">
        <v>178</v>
      </c>
      <c r="C2780" s="180" t="s">
        <v>37</v>
      </c>
      <c r="D2780" s="180" t="s">
        <v>176</v>
      </c>
      <c r="E2780" s="180">
        <v>85</v>
      </c>
      <c r="F2780" s="180">
        <v>27</v>
      </c>
      <c r="G2780" s="180">
        <v>1</v>
      </c>
      <c r="H2780" s="180">
        <v>2</v>
      </c>
      <c r="I2780" s="180">
        <v>1373</v>
      </c>
      <c r="J2780" s="180">
        <v>1179.8499999999999</v>
      </c>
      <c r="K2780" s="180">
        <v>0</v>
      </c>
      <c r="L2780" s="180">
        <v>2653.25</v>
      </c>
    </row>
    <row r="2781" spans="1:12">
      <c r="A2781" s="180">
        <v>2009</v>
      </c>
      <c r="B2781" s="180" t="s">
        <v>178</v>
      </c>
      <c r="C2781" s="180" t="s">
        <v>37</v>
      </c>
      <c r="D2781" s="180" t="s">
        <v>176</v>
      </c>
      <c r="E2781" s="180">
        <v>90</v>
      </c>
      <c r="F2781" s="180">
        <v>6</v>
      </c>
      <c r="G2781" s="180">
        <v>0</v>
      </c>
      <c r="H2781" s="180">
        <v>0</v>
      </c>
      <c r="I2781" s="180">
        <v>0</v>
      </c>
      <c r="J2781" s="180">
        <v>0</v>
      </c>
      <c r="K2781" s="180">
        <v>0</v>
      </c>
      <c r="L2781" s="180">
        <v>0</v>
      </c>
    </row>
    <row r="2782" spans="1:12">
      <c r="A2782" s="180">
        <v>2009</v>
      </c>
      <c r="B2782" s="180" t="s">
        <v>178</v>
      </c>
      <c r="C2782" s="180" t="s">
        <v>37</v>
      </c>
      <c r="D2782" s="180" t="s">
        <v>176</v>
      </c>
      <c r="E2782" s="180">
        <v>95</v>
      </c>
      <c r="F2782" s="180">
        <v>1</v>
      </c>
      <c r="G2782" s="180">
        <v>0</v>
      </c>
      <c r="H2782" s="180">
        <v>0</v>
      </c>
      <c r="I2782" s="180">
        <v>0</v>
      </c>
      <c r="J2782" s="180">
        <v>0</v>
      </c>
      <c r="K2782" s="180">
        <v>0</v>
      </c>
      <c r="L2782" s="180">
        <v>0</v>
      </c>
    </row>
    <row r="2783" spans="1:12">
      <c r="A2783" s="180">
        <v>2009</v>
      </c>
      <c r="B2783" s="180" t="s">
        <v>178</v>
      </c>
      <c r="C2783" s="180" t="s">
        <v>37</v>
      </c>
      <c r="D2783" s="180" t="s">
        <v>177</v>
      </c>
      <c r="E2783" s="180">
        <v>0</v>
      </c>
      <c r="F2783" s="180">
        <v>2673</v>
      </c>
      <c r="G2783" s="180">
        <v>42</v>
      </c>
      <c r="H2783" s="180">
        <v>323</v>
      </c>
      <c r="I2783" s="180">
        <v>125315.5</v>
      </c>
      <c r="J2783" s="180">
        <v>24983</v>
      </c>
      <c r="K2783" s="180">
        <v>309</v>
      </c>
      <c r="L2783" s="180">
        <v>156325.25</v>
      </c>
    </row>
    <row r="2784" spans="1:12">
      <c r="A2784" s="180">
        <v>2009</v>
      </c>
      <c r="B2784" s="180" t="s">
        <v>178</v>
      </c>
      <c r="C2784" s="180" t="s">
        <v>37</v>
      </c>
      <c r="D2784" s="180" t="s">
        <v>177</v>
      </c>
      <c r="E2784" s="180">
        <v>5</v>
      </c>
      <c r="F2784" s="180">
        <v>2727</v>
      </c>
      <c r="G2784" s="180">
        <v>15</v>
      </c>
      <c r="H2784" s="180">
        <v>15</v>
      </c>
      <c r="I2784" s="180">
        <v>14625</v>
      </c>
      <c r="J2784" s="180">
        <v>4393.7</v>
      </c>
      <c r="K2784" s="180">
        <v>80</v>
      </c>
      <c r="L2784" s="180">
        <v>22500.85</v>
      </c>
    </row>
    <row r="2785" spans="1:12">
      <c r="A2785" s="180">
        <v>2009</v>
      </c>
      <c r="B2785" s="180" t="s">
        <v>178</v>
      </c>
      <c r="C2785" s="180" t="s">
        <v>37</v>
      </c>
      <c r="D2785" s="180" t="s">
        <v>177</v>
      </c>
      <c r="E2785" s="180">
        <v>10</v>
      </c>
      <c r="F2785" s="180">
        <v>2716</v>
      </c>
      <c r="G2785" s="180">
        <v>10</v>
      </c>
      <c r="H2785" s="180">
        <v>13</v>
      </c>
      <c r="I2785" s="180">
        <v>16867</v>
      </c>
      <c r="J2785" s="180">
        <v>5562.8</v>
      </c>
      <c r="K2785" s="180">
        <v>3231</v>
      </c>
      <c r="L2785" s="180">
        <v>30090.95</v>
      </c>
    </row>
    <row r="2786" spans="1:12">
      <c r="A2786" s="180">
        <v>2009</v>
      </c>
      <c r="B2786" s="180" t="s">
        <v>178</v>
      </c>
      <c r="C2786" s="180" t="s">
        <v>37</v>
      </c>
      <c r="D2786" s="180" t="s">
        <v>177</v>
      </c>
      <c r="E2786" s="180">
        <v>15</v>
      </c>
      <c r="F2786" s="180">
        <v>2770</v>
      </c>
      <c r="G2786" s="180">
        <v>49</v>
      </c>
      <c r="H2786" s="180">
        <v>138</v>
      </c>
      <c r="I2786" s="180">
        <v>90809</v>
      </c>
      <c r="J2786" s="180">
        <v>15846</v>
      </c>
      <c r="K2786" s="180">
        <v>4497</v>
      </c>
      <c r="L2786" s="180">
        <v>128367.33</v>
      </c>
    </row>
    <row r="2787" spans="1:12">
      <c r="A2787" s="180">
        <v>2009</v>
      </c>
      <c r="B2787" s="180" t="s">
        <v>178</v>
      </c>
      <c r="C2787" s="180" t="s">
        <v>37</v>
      </c>
      <c r="D2787" s="180" t="s">
        <v>177</v>
      </c>
      <c r="E2787" s="180">
        <v>20</v>
      </c>
      <c r="F2787" s="180">
        <v>2385</v>
      </c>
      <c r="G2787" s="180">
        <v>68</v>
      </c>
      <c r="H2787" s="180">
        <v>136</v>
      </c>
      <c r="I2787" s="180">
        <v>106294.75</v>
      </c>
      <c r="J2787" s="180">
        <v>22863.21</v>
      </c>
      <c r="K2787" s="180">
        <v>2312</v>
      </c>
      <c r="L2787" s="180">
        <v>148750.23000000001</v>
      </c>
    </row>
    <row r="2788" spans="1:12">
      <c r="A2788" s="180">
        <v>2009</v>
      </c>
      <c r="B2788" s="180" t="s">
        <v>178</v>
      </c>
      <c r="C2788" s="180" t="s">
        <v>37</v>
      </c>
      <c r="D2788" s="180" t="s">
        <v>177</v>
      </c>
      <c r="E2788" s="180">
        <v>25</v>
      </c>
      <c r="F2788" s="180">
        <v>2927</v>
      </c>
      <c r="G2788" s="180">
        <v>107</v>
      </c>
      <c r="H2788" s="180">
        <v>323</v>
      </c>
      <c r="I2788" s="180">
        <v>242782</v>
      </c>
      <c r="J2788" s="180">
        <v>56043.82</v>
      </c>
      <c r="K2788" s="180">
        <v>7147</v>
      </c>
      <c r="L2788" s="180">
        <v>344370.75</v>
      </c>
    </row>
    <row r="2789" spans="1:12">
      <c r="A2789" s="180">
        <v>2009</v>
      </c>
      <c r="B2789" s="180" t="s">
        <v>178</v>
      </c>
      <c r="C2789" s="180" t="s">
        <v>37</v>
      </c>
      <c r="D2789" s="180" t="s">
        <v>177</v>
      </c>
      <c r="E2789" s="180">
        <v>30</v>
      </c>
      <c r="F2789" s="180">
        <v>3348</v>
      </c>
      <c r="G2789" s="180">
        <v>206</v>
      </c>
      <c r="H2789" s="180">
        <v>628</v>
      </c>
      <c r="I2789" s="180">
        <v>491153.69</v>
      </c>
      <c r="J2789" s="180">
        <v>108563.44</v>
      </c>
      <c r="K2789" s="180">
        <v>12494</v>
      </c>
      <c r="L2789" s="180">
        <v>677877.83</v>
      </c>
    </row>
    <row r="2790" spans="1:12">
      <c r="A2790" s="180">
        <v>2009</v>
      </c>
      <c r="B2790" s="180" t="s">
        <v>178</v>
      </c>
      <c r="C2790" s="180" t="s">
        <v>37</v>
      </c>
      <c r="D2790" s="180" t="s">
        <v>177</v>
      </c>
      <c r="E2790" s="180">
        <v>35</v>
      </c>
      <c r="F2790" s="180">
        <v>3566</v>
      </c>
      <c r="G2790" s="180">
        <v>202</v>
      </c>
      <c r="H2790" s="180">
        <v>432</v>
      </c>
      <c r="I2790" s="180">
        <v>352263.45</v>
      </c>
      <c r="J2790" s="180">
        <v>93255.94</v>
      </c>
      <c r="K2790" s="180">
        <v>18807.400000000001</v>
      </c>
      <c r="L2790" s="180">
        <v>525286.34</v>
      </c>
    </row>
    <row r="2791" spans="1:12">
      <c r="A2791" s="180">
        <v>2009</v>
      </c>
      <c r="B2791" s="180" t="s">
        <v>178</v>
      </c>
      <c r="C2791" s="180" t="s">
        <v>37</v>
      </c>
      <c r="D2791" s="180" t="s">
        <v>177</v>
      </c>
      <c r="E2791" s="180">
        <v>40</v>
      </c>
      <c r="F2791" s="180">
        <v>3368</v>
      </c>
      <c r="G2791" s="180">
        <v>167</v>
      </c>
      <c r="H2791" s="180">
        <v>324</v>
      </c>
      <c r="I2791" s="180">
        <v>292657.69</v>
      </c>
      <c r="J2791" s="180">
        <v>74655.5</v>
      </c>
      <c r="K2791" s="180">
        <v>26088</v>
      </c>
      <c r="L2791" s="180">
        <v>460967.11</v>
      </c>
    </row>
    <row r="2792" spans="1:12">
      <c r="A2792" s="180">
        <v>2009</v>
      </c>
      <c r="B2792" s="180" t="s">
        <v>178</v>
      </c>
      <c r="C2792" s="180" t="s">
        <v>37</v>
      </c>
      <c r="D2792" s="180" t="s">
        <v>177</v>
      </c>
      <c r="E2792" s="180">
        <v>45</v>
      </c>
      <c r="F2792" s="180">
        <v>3628</v>
      </c>
      <c r="G2792" s="180">
        <v>122</v>
      </c>
      <c r="H2792" s="180">
        <v>268</v>
      </c>
      <c r="I2792" s="180">
        <v>219402.16</v>
      </c>
      <c r="J2792" s="180">
        <v>54983.93</v>
      </c>
      <c r="K2792" s="180">
        <v>73144</v>
      </c>
      <c r="L2792" s="180">
        <v>413809.18</v>
      </c>
    </row>
    <row r="2793" spans="1:12">
      <c r="A2793" s="180">
        <v>2009</v>
      </c>
      <c r="B2793" s="180" t="s">
        <v>178</v>
      </c>
      <c r="C2793" s="180" t="s">
        <v>37</v>
      </c>
      <c r="D2793" s="180" t="s">
        <v>177</v>
      </c>
      <c r="E2793" s="180">
        <v>50</v>
      </c>
      <c r="F2793" s="180">
        <v>3357</v>
      </c>
      <c r="G2793" s="180">
        <v>150</v>
      </c>
      <c r="H2793" s="180">
        <v>291</v>
      </c>
      <c r="I2793" s="180">
        <v>253784.6</v>
      </c>
      <c r="J2793" s="180">
        <v>73988.710000000006</v>
      </c>
      <c r="K2793" s="180">
        <v>28558.25</v>
      </c>
      <c r="L2793" s="180">
        <v>487653.23</v>
      </c>
    </row>
    <row r="2794" spans="1:12">
      <c r="A2794" s="180">
        <v>2009</v>
      </c>
      <c r="B2794" s="180" t="s">
        <v>178</v>
      </c>
      <c r="C2794" s="180" t="s">
        <v>37</v>
      </c>
      <c r="D2794" s="180" t="s">
        <v>177</v>
      </c>
      <c r="E2794" s="180">
        <v>55</v>
      </c>
      <c r="F2794" s="180">
        <v>2809</v>
      </c>
      <c r="G2794" s="180">
        <v>130</v>
      </c>
      <c r="H2794" s="180">
        <v>245</v>
      </c>
      <c r="I2794" s="180">
        <v>201646.69</v>
      </c>
      <c r="J2794" s="180">
        <v>64550.66</v>
      </c>
      <c r="K2794" s="180">
        <v>46921</v>
      </c>
      <c r="L2794" s="180">
        <v>380800.1</v>
      </c>
    </row>
    <row r="2795" spans="1:12">
      <c r="A2795" s="180">
        <v>2009</v>
      </c>
      <c r="B2795" s="180" t="s">
        <v>178</v>
      </c>
      <c r="C2795" s="180" t="s">
        <v>37</v>
      </c>
      <c r="D2795" s="180" t="s">
        <v>177</v>
      </c>
      <c r="E2795" s="180">
        <v>60</v>
      </c>
      <c r="F2795" s="180">
        <v>1951</v>
      </c>
      <c r="G2795" s="180">
        <v>140</v>
      </c>
      <c r="H2795" s="180">
        <v>272</v>
      </c>
      <c r="I2795" s="180">
        <v>257711.2</v>
      </c>
      <c r="J2795" s="180">
        <v>68395.06</v>
      </c>
      <c r="K2795" s="180">
        <v>67706</v>
      </c>
      <c r="L2795" s="180">
        <v>435964.48</v>
      </c>
    </row>
    <row r="2796" spans="1:12">
      <c r="A2796" s="180">
        <v>2009</v>
      </c>
      <c r="B2796" s="180" t="s">
        <v>178</v>
      </c>
      <c r="C2796" s="180" t="s">
        <v>37</v>
      </c>
      <c r="D2796" s="180" t="s">
        <v>177</v>
      </c>
      <c r="E2796" s="180">
        <v>65</v>
      </c>
      <c r="F2796" s="180">
        <v>970</v>
      </c>
      <c r="G2796" s="180">
        <v>93</v>
      </c>
      <c r="H2796" s="180">
        <v>212</v>
      </c>
      <c r="I2796" s="180">
        <v>181014</v>
      </c>
      <c r="J2796" s="180">
        <v>46791.07</v>
      </c>
      <c r="K2796" s="180">
        <v>65456</v>
      </c>
      <c r="L2796" s="180">
        <v>314884.49</v>
      </c>
    </row>
    <row r="2797" spans="1:12">
      <c r="A2797" s="180">
        <v>2009</v>
      </c>
      <c r="B2797" s="180" t="s">
        <v>178</v>
      </c>
      <c r="C2797" s="180" t="s">
        <v>37</v>
      </c>
      <c r="D2797" s="180" t="s">
        <v>177</v>
      </c>
      <c r="E2797" s="180">
        <v>70</v>
      </c>
      <c r="F2797" s="180">
        <v>453</v>
      </c>
      <c r="G2797" s="180">
        <v>50</v>
      </c>
      <c r="H2797" s="180">
        <v>151</v>
      </c>
      <c r="I2797" s="180">
        <v>137127.54</v>
      </c>
      <c r="J2797" s="180">
        <v>30044.93</v>
      </c>
      <c r="K2797" s="180">
        <v>75475</v>
      </c>
      <c r="L2797" s="180">
        <v>252622.16</v>
      </c>
    </row>
    <row r="2798" spans="1:12">
      <c r="A2798" s="180">
        <v>2009</v>
      </c>
      <c r="B2798" s="180" t="s">
        <v>178</v>
      </c>
      <c r="C2798" s="180" t="s">
        <v>37</v>
      </c>
      <c r="D2798" s="180" t="s">
        <v>177</v>
      </c>
      <c r="E2798" s="180">
        <v>75</v>
      </c>
      <c r="F2798" s="180">
        <v>254</v>
      </c>
      <c r="G2798" s="180">
        <v>18</v>
      </c>
      <c r="H2798" s="180">
        <v>106</v>
      </c>
      <c r="I2798" s="180">
        <v>95563.44</v>
      </c>
      <c r="J2798" s="180">
        <v>17299.099999999999</v>
      </c>
      <c r="K2798" s="180">
        <v>23105</v>
      </c>
      <c r="L2798" s="180">
        <v>142308.31</v>
      </c>
    </row>
    <row r="2799" spans="1:12">
      <c r="A2799" s="180">
        <v>2009</v>
      </c>
      <c r="B2799" s="180" t="s">
        <v>178</v>
      </c>
      <c r="C2799" s="180" t="s">
        <v>37</v>
      </c>
      <c r="D2799" s="180" t="s">
        <v>177</v>
      </c>
      <c r="E2799" s="180">
        <v>80</v>
      </c>
      <c r="F2799" s="180">
        <v>146</v>
      </c>
      <c r="G2799" s="180">
        <v>11</v>
      </c>
      <c r="H2799" s="180">
        <v>62</v>
      </c>
      <c r="I2799" s="180">
        <v>39007</v>
      </c>
      <c r="J2799" s="180">
        <v>8310.6</v>
      </c>
      <c r="K2799" s="180">
        <v>454</v>
      </c>
      <c r="L2799" s="180">
        <v>48867.519999999997</v>
      </c>
    </row>
    <row r="2800" spans="1:12">
      <c r="A2800" s="180">
        <v>2009</v>
      </c>
      <c r="B2800" s="180" t="s">
        <v>178</v>
      </c>
      <c r="C2800" s="180" t="s">
        <v>37</v>
      </c>
      <c r="D2800" s="180" t="s">
        <v>177</v>
      </c>
      <c r="E2800" s="180">
        <v>85</v>
      </c>
      <c r="F2800" s="180">
        <v>59</v>
      </c>
      <c r="G2800" s="180">
        <v>9</v>
      </c>
      <c r="H2800" s="180">
        <v>41</v>
      </c>
      <c r="I2800" s="180">
        <v>22128.5</v>
      </c>
      <c r="J2800" s="180">
        <v>3837.7</v>
      </c>
      <c r="K2800" s="180">
        <v>454</v>
      </c>
      <c r="L2800" s="180">
        <v>27248.799999999999</v>
      </c>
    </row>
    <row r="2801" spans="1:12">
      <c r="A2801" s="180">
        <v>2009</v>
      </c>
      <c r="B2801" s="180" t="s">
        <v>178</v>
      </c>
      <c r="C2801" s="180" t="s">
        <v>37</v>
      </c>
      <c r="D2801" s="180" t="s">
        <v>177</v>
      </c>
      <c r="E2801" s="180">
        <v>90</v>
      </c>
      <c r="F2801" s="180">
        <v>21</v>
      </c>
      <c r="G2801" s="180">
        <v>0</v>
      </c>
      <c r="H2801" s="180">
        <v>0</v>
      </c>
      <c r="I2801" s="180">
        <v>0</v>
      </c>
      <c r="J2801" s="180">
        <v>0</v>
      </c>
      <c r="K2801" s="180">
        <v>0</v>
      </c>
      <c r="L2801" s="180">
        <v>0</v>
      </c>
    </row>
    <row r="2802" spans="1:12">
      <c r="A2802" s="180">
        <v>2009</v>
      </c>
      <c r="B2802" s="180" t="s">
        <v>178</v>
      </c>
      <c r="C2802" s="180" t="s">
        <v>37</v>
      </c>
      <c r="D2802" s="180" t="s">
        <v>177</v>
      </c>
      <c r="E2802" s="180">
        <v>95</v>
      </c>
      <c r="F2802" s="180">
        <v>7</v>
      </c>
      <c r="G2802" s="180">
        <v>0</v>
      </c>
      <c r="H2802" s="180">
        <v>0</v>
      </c>
      <c r="I2802" s="180">
        <v>0</v>
      </c>
      <c r="J2802" s="180">
        <v>0</v>
      </c>
      <c r="K2802" s="180">
        <v>0</v>
      </c>
      <c r="L2802" s="180">
        <v>0</v>
      </c>
    </row>
    <row r="2803" spans="1:12">
      <c r="A2803" s="180">
        <v>2009</v>
      </c>
      <c r="B2803" s="180" t="s">
        <v>179</v>
      </c>
      <c r="C2803" s="180" t="s">
        <v>31</v>
      </c>
      <c r="D2803" s="180" t="s">
        <v>176</v>
      </c>
      <c r="E2803" s="180">
        <v>0</v>
      </c>
      <c r="F2803" s="180">
        <v>99012</v>
      </c>
      <c r="G2803" s="180">
        <v>4747</v>
      </c>
      <c r="H2803" s="180">
        <v>12786</v>
      </c>
      <c r="I2803" s="180">
        <v>6321299.7000000002</v>
      </c>
      <c r="J2803" s="180">
        <v>1116082.29</v>
      </c>
      <c r="K2803" s="180">
        <v>207434.81</v>
      </c>
      <c r="L2803" s="180">
        <v>8993473.3399999999</v>
      </c>
    </row>
    <row r="2804" spans="1:12">
      <c r="A2804" s="180">
        <v>2009</v>
      </c>
      <c r="B2804" s="180" t="s">
        <v>179</v>
      </c>
      <c r="C2804" s="180" t="s">
        <v>31</v>
      </c>
      <c r="D2804" s="180" t="s">
        <v>176</v>
      </c>
      <c r="E2804" s="180">
        <v>5</v>
      </c>
      <c r="F2804" s="180">
        <v>100148</v>
      </c>
      <c r="G2804" s="180">
        <v>2029</v>
      </c>
      <c r="H2804" s="180">
        <v>3421</v>
      </c>
      <c r="I2804" s="180">
        <v>2004143.64</v>
      </c>
      <c r="J2804" s="180">
        <v>481886.16</v>
      </c>
      <c r="K2804" s="180">
        <v>199024.3</v>
      </c>
      <c r="L2804" s="180">
        <v>3314784.76</v>
      </c>
    </row>
    <row r="2805" spans="1:12">
      <c r="A2805" s="180">
        <v>2009</v>
      </c>
      <c r="B2805" s="180" t="s">
        <v>179</v>
      </c>
      <c r="C2805" s="180" t="s">
        <v>31</v>
      </c>
      <c r="D2805" s="180" t="s">
        <v>176</v>
      </c>
      <c r="E2805" s="180">
        <v>10</v>
      </c>
      <c r="F2805" s="180">
        <v>101218</v>
      </c>
      <c r="G2805" s="180">
        <v>1644</v>
      </c>
      <c r="H2805" s="180">
        <v>3036</v>
      </c>
      <c r="I2805" s="180">
        <v>1821875.01</v>
      </c>
      <c r="J2805" s="180">
        <v>450661.29</v>
      </c>
      <c r="K2805" s="180">
        <v>270747.5</v>
      </c>
      <c r="L2805" s="180">
        <v>3038789.63</v>
      </c>
    </row>
    <row r="2806" spans="1:12">
      <c r="A2806" s="180">
        <v>2009</v>
      </c>
      <c r="B2806" s="180" t="s">
        <v>179</v>
      </c>
      <c r="C2806" s="180" t="s">
        <v>31</v>
      </c>
      <c r="D2806" s="180" t="s">
        <v>176</v>
      </c>
      <c r="E2806" s="180">
        <v>15</v>
      </c>
      <c r="F2806" s="180">
        <v>109040</v>
      </c>
      <c r="G2806" s="180">
        <v>2634</v>
      </c>
      <c r="H2806" s="180">
        <v>5014</v>
      </c>
      <c r="I2806" s="180">
        <v>3853737.98</v>
      </c>
      <c r="J2806" s="180">
        <v>835915.27</v>
      </c>
      <c r="K2806" s="180">
        <v>650862.12</v>
      </c>
      <c r="L2806" s="180">
        <v>6461385.5800000001</v>
      </c>
    </row>
    <row r="2807" spans="1:12">
      <c r="A2807" s="180">
        <v>2009</v>
      </c>
      <c r="B2807" s="180" t="s">
        <v>179</v>
      </c>
      <c r="C2807" s="180" t="s">
        <v>31</v>
      </c>
      <c r="D2807" s="180" t="s">
        <v>176</v>
      </c>
      <c r="E2807" s="180">
        <v>20</v>
      </c>
      <c r="F2807" s="180">
        <v>81802</v>
      </c>
      <c r="G2807" s="180">
        <v>2239</v>
      </c>
      <c r="H2807" s="180">
        <v>4486</v>
      </c>
      <c r="I2807" s="180">
        <v>3519371.68</v>
      </c>
      <c r="J2807" s="180">
        <v>728061.63</v>
      </c>
      <c r="K2807" s="180">
        <v>634001.43999999994</v>
      </c>
      <c r="L2807" s="180">
        <v>6479934.3799999999</v>
      </c>
    </row>
    <row r="2808" spans="1:12">
      <c r="A2808" s="180">
        <v>2009</v>
      </c>
      <c r="B2808" s="180" t="s">
        <v>179</v>
      </c>
      <c r="C2808" s="180" t="s">
        <v>31</v>
      </c>
      <c r="D2808" s="180" t="s">
        <v>176</v>
      </c>
      <c r="E2808" s="180">
        <v>25</v>
      </c>
      <c r="F2808" s="180">
        <v>72614</v>
      </c>
      <c r="G2808" s="180">
        <v>1981</v>
      </c>
      <c r="H2808" s="180">
        <v>4026</v>
      </c>
      <c r="I2808" s="180">
        <v>2763365.95</v>
      </c>
      <c r="J2808" s="180">
        <v>682058.06</v>
      </c>
      <c r="K2808" s="180">
        <v>523740.46</v>
      </c>
      <c r="L2808" s="180">
        <v>5216954.25</v>
      </c>
    </row>
    <row r="2809" spans="1:12">
      <c r="A2809" s="180">
        <v>2009</v>
      </c>
      <c r="B2809" s="180" t="s">
        <v>179</v>
      </c>
      <c r="C2809" s="180" t="s">
        <v>31</v>
      </c>
      <c r="D2809" s="180" t="s">
        <v>176</v>
      </c>
      <c r="E2809" s="180">
        <v>30</v>
      </c>
      <c r="F2809" s="180">
        <v>100370</v>
      </c>
      <c r="G2809" s="180">
        <v>2724</v>
      </c>
      <c r="H2809" s="180">
        <v>5782</v>
      </c>
      <c r="I2809" s="180">
        <v>3965077.23</v>
      </c>
      <c r="J2809" s="180">
        <v>905593.06</v>
      </c>
      <c r="K2809" s="180">
        <v>620626.6</v>
      </c>
      <c r="L2809" s="180">
        <v>6976467.7000000002</v>
      </c>
    </row>
    <row r="2810" spans="1:12">
      <c r="A2810" s="180">
        <v>2009</v>
      </c>
      <c r="B2810" s="180" t="s">
        <v>179</v>
      </c>
      <c r="C2810" s="180" t="s">
        <v>31</v>
      </c>
      <c r="D2810" s="180" t="s">
        <v>176</v>
      </c>
      <c r="E2810" s="180">
        <v>35</v>
      </c>
      <c r="F2810" s="180">
        <v>117629</v>
      </c>
      <c r="G2810" s="180">
        <v>3766</v>
      </c>
      <c r="H2810" s="180">
        <v>7859</v>
      </c>
      <c r="I2810" s="180">
        <v>5535460.6600000001</v>
      </c>
      <c r="J2810" s="180">
        <v>1376827.04</v>
      </c>
      <c r="K2810" s="180">
        <v>829795.95</v>
      </c>
      <c r="L2810" s="180">
        <v>9861472.8399999999</v>
      </c>
    </row>
    <row r="2811" spans="1:12">
      <c r="A2811" s="180">
        <v>2009</v>
      </c>
      <c r="B2811" s="180" t="s">
        <v>179</v>
      </c>
      <c r="C2811" s="180" t="s">
        <v>31</v>
      </c>
      <c r="D2811" s="180" t="s">
        <v>176</v>
      </c>
      <c r="E2811" s="180">
        <v>40</v>
      </c>
      <c r="F2811" s="180">
        <v>113051</v>
      </c>
      <c r="G2811" s="180">
        <v>4544</v>
      </c>
      <c r="H2811" s="180">
        <v>8253</v>
      </c>
      <c r="I2811" s="180">
        <v>6087908.4400000004</v>
      </c>
      <c r="J2811" s="180">
        <v>1595707.59</v>
      </c>
      <c r="K2811" s="180">
        <v>1033806.31</v>
      </c>
      <c r="L2811" s="180">
        <v>10679502.02</v>
      </c>
    </row>
    <row r="2812" spans="1:12">
      <c r="A2812" s="180">
        <v>2009</v>
      </c>
      <c r="B2812" s="180" t="s">
        <v>179</v>
      </c>
      <c r="C2812" s="180" t="s">
        <v>31</v>
      </c>
      <c r="D2812" s="180" t="s">
        <v>176</v>
      </c>
      <c r="E2812" s="180">
        <v>45</v>
      </c>
      <c r="F2812" s="180">
        <v>123302</v>
      </c>
      <c r="G2812" s="180">
        <v>6350</v>
      </c>
      <c r="H2812" s="180">
        <v>12020</v>
      </c>
      <c r="I2812" s="180">
        <v>9110061.4800000004</v>
      </c>
      <c r="J2812" s="180">
        <v>2261622.6</v>
      </c>
      <c r="K2812" s="180">
        <v>1870248.62</v>
      </c>
      <c r="L2812" s="180">
        <v>15912002.5</v>
      </c>
    </row>
    <row r="2813" spans="1:12">
      <c r="A2813" s="180">
        <v>2009</v>
      </c>
      <c r="B2813" s="180" t="s">
        <v>179</v>
      </c>
      <c r="C2813" s="180" t="s">
        <v>31</v>
      </c>
      <c r="D2813" s="180" t="s">
        <v>176</v>
      </c>
      <c r="E2813" s="180">
        <v>50</v>
      </c>
      <c r="F2813" s="180">
        <v>121432</v>
      </c>
      <c r="G2813" s="180">
        <v>7970</v>
      </c>
      <c r="H2813" s="180">
        <v>15734</v>
      </c>
      <c r="I2813" s="180">
        <v>12744057.810000001</v>
      </c>
      <c r="J2813" s="180">
        <v>3122508.04</v>
      </c>
      <c r="K2813" s="180">
        <v>3304258</v>
      </c>
      <c r="L2813" s="180">
        <v>22534503.27</v>
      </c>
    </row>
    <row r="2814" spans="1:12">
      <c r="A2814" s="180">
        <v>2009</v>
      </c>
      <c r="B2814" s="180" t="s">
        <v>179</v>
      </c>
      <c r="C2814" s="180" t="s">
        <v>31</v>
      </c>
      <c r="D2814" s="180" t="s">
        <v>176</v>
      </c>
      <c r="E2814" s="180">
        <v>55</v>
      </c>
      <c r="F2814" s="180">
        <v>116385</v>
      </c>
      <c r="G2814" s="180">
        <v>10182</v>
      </c>
      <c r="H2814" s="180">
        <v>22263</v>
      </c>
      <c r="I2814" s="180">
        <v>18775455.899999999</v>
      </c>
      <c r="J2814" s="180">
        <v>4382226.28</v>
      </c>
      <c r="K2814" s="180">
        <v>5354734.01</v>
      </c>
      <c r="L2814" s="180">
        <v>32906417.960000001</v>
      </c>
    </row>
    <row r="2815" spans="1:12">
      <c r="A2815" s="180">
        <v>2009</v>
      </c>
      <c r="B2815" s="180" t="s">
        <v>179</v>
      </c>
      <c r="C2815" s="180" t="s">
        <v>31</v>
      </c>
      <c r="D2815" s="180" t="s">
        <v>176</v>
      </c>
      <c r="E2815" s="180">
        <v>60</v>
      </c>
      <c r="F2815" s="180">
        <v>108652</v>
      </c>
      <c r="G2815" s="180">
        <v>12884</v>
      </c>
      <c r="H2815" s="180">
        <v>29295</v>
      </c>
      <c r="I2815" s="180">
        <v>25045693.170000002</v>
      </c>
      <c r="J2815" s="180">
        <v>5709581.9800000004</v>
      </c>
      <c r="K2815" s="180">
        <v>7388697.6900000004</v>
      </c>
      <c r="L2815" s="180">
        <v>43531947.340000004</v>
      </c>
    </row>
    <row r="2816" spans="1:12">
      <c r="A2816" s="180">
        <v>2009</v>
      </c>
      <c r="B2816" s="180" t="s">
        <v>179</v>
      </c>
      <c r="C2816" s="180" t="s">
        <v>31</v>
      </c>
      <c r="D2816" s="180" t="s">
        <v>176</v>
      </c>
      <c r="E2816" s="180">
        <v>65</v>
      </c>
      <c r="F2816" s="180">
        <v>78425</v>
      </c>
      <c r="G2816" s="180">
        <v>13514</v>
      </c>
      <c r="H2816" s="180">
        <v>32127</v>
      </c>
      <c r="I2816" s="180">
        <v>26968758.629999999</v>
      </c>
      <c r="J2816" s="180">
        <v>5951864.3099999996</v>
      </c>
      <c r="K2816" s="180">
        <v>7986172.2699999996</v>
      </c>
      <c r="L2816" s="180">
        <v>46351445.740000002</v>
      </c>
    </row>
    <row r="2817" spans="1:12">
      <c r="A2817" s="180">
        <v>2009</v>
      </c>
      <c r="B2817" s="180" t="s">
        <v>179</v>
      </c>
      <c r="C2817" s="180" t="s">
        <v>31</v>
      </c>
      <c r="D2817" s="180" t="s">
        <v>176</v>
      </c>
      <c r="E2817" s="180">
        <v>70</v>
      </c>
      <c r="F2817" s="180">
        <v>55012</v>
      </c>
      <c r="G2817" s="180">
        <v>12784</v>
      </c>
      <c r="H2817" s="180">
        <v>34734</v>
      </c>
      <c r="I2817" s="180">
        <v>26871068.93</v>
      </c>
      <c r="J2817" s="180">
        <v>5633491.5199999996</v>
      </c>
      <c r="K2817" s="180">
        <v>7873401.4400000004</v>
      </c>
      <c r="L2817" s="180">
        <v>44459785.399999999</v>
      </c>
    </row>
    <row r="2818" spans="1:12">
      <c r="A2818" s="180">
        <v>2009</v>
      </c>
      <c r="B2818" s="180" t="s">
        <v>179</v>
      </c>
      <c r="C2818" s="180" t="s">
        <v>31</v>
      </c>
      <c r="D2818" s="180" t="s">
        <v>176</v>
      </c>
      <c r="E2818" s="180">
        <v>75</v>
      </c>
      <c r="F2818" s="180">
        <v>39149</v>
      </c>
      <c r="G2818" s="180">
        <v>12540</v>
      </c>
      <c r="H2818" s="180">
        <v>36280</v>
      </c>
      <c r="I2818" s="180">
        <v>25643328.73</v>
      </c>
      <c r="J2818" s="180">
        <v>5006743.7</v>
      </c>
      <c r="K2818" s="180">
        <v>7528469.5599999996</v>
      </c>
      <c r="L2818" s="180">
        <v>41420324.600000001</v>
      </c>
    </row>
    <row r="2819" spans="1:12">
      <c r="A2819" s="180">
        <v>2009</v>
      </c>
      <c r="B2819" s="180" t="s">
        <v>179</v>
      </c>
      <c r="C2819" s="180" t="s">
        <v>31</v>
      </c>
      <c r="D2819" s="180" t="s">
        <v>176</v>
      </c>
      <c r="E2819" s="180">
        <v>80</v>
      </c>
      <c r="F2819" s="180">
        <v>26917</v>
      </c>
      <c r="G2819" s="180">
        <v>9293</v>
      </c>
      <c r="H2819" s="180">
        <v>33558</v>
      </c>
      <c r="I2819" s="180">
        <v>21276247.43</v>
      </c>
      <c r="J2819" s="180">
        <v>3678693.55</v>
      </c>
      <c r="K2819" s="180">
        <v>5195045.29</v>
      </c>
      <c r="L2819" s="180">
        <v>32098086.300000001</v>
      </c>
    </row>
    <row r="2820" spans="1:12">
      <c r="A2820" s="180">
        <v>2009</v>
      </c>
      <c r="B2820" s="180" t="s">
        <v>179</v>
      </c>
      <c r="C2820" s="180" t="s">
        <v>31</v>
      </c>
      <c r="D2820" s="180" t="s">
        <v>176</v>
      </c>
      <c r="E2820" s="180">
        <v>85</v>
      </c>
      <c r="F2820" s="180">
        <v>8752</v>
      </c>
      <c r="G2820" s="180">
        <v>2827</v>
      </c>
      <c r="H2820" s="180">
        <v>14152</v>
      </c>
      <c r="I2820" s="180">
        <v>7431045.21</v>
      </c>
      <c r="J2820" s="180">
        <v>1062583.19</v>
      </c>
      <c r="K2820" s="180">
        <v>1554320.91</v>
      </c>
      <c r="L2820" s="180">
        <v>10630301.68</v>
      </c>
    </row>
    <row r="2821" spans="1:12">
      <c r="A2821" s="180">
        <v>2009</v>
      </c>
      <c r="B2821" s="180" t="s">
        <v>179</v>
      </c>
      <c r="C2821" s="180" t="s">
        <v>31</v>
      </c>
      <c r="D2821" s="180" t="s">
        <v>176</v>
      </c>
      <c r="E2821" s="180">
        <v>90</v>
      </c>
      <c r="F2821" s="180">
        <v>2433</v>
      </c>
      <c r="G2821" s="180">
        <v>734</v>
      </c>
      <c r="H2821" s="180">
        <v>4936</v>
      </c>
      <c r="I2821" s="180">
        <v>2305959.16</v>
      </c>
      <c r="J2821" s="180">
        <v>273192.15999999997</v>
      </c>
      <c r="K2821" s="180">
        <v>246973.3</v>
      </c>
      <c r="L2821" s="180">
        <v>2951126.92</v>
      </c>
    </row>
    <row r="2822" spans="1:12">
      <c r="A2822" s="180">
        <v>2009</v>
      </c>
      <c r="B2822" s="180" t="s">
        <v>179</v>
      </c>
      <c r="C2822" s="180" t="s">
        <v>31</v>
      </c>
      <c r="D2822" s="180" t="s">
        <v>176</v>
      </c>
      <c r="E2822" s="180">
        <v>95</v>
      </c>
      <c r="F2822" s="180">
        <v>576</v>
      </c>
      <c r="G2822" s="180">
        <v>136</v>
      </c>
      <c r="H2822" s="180">
        <v>1369</v>
      </c>
      <c r="I2822" s="180">
        <v>552081.92000000004</v>
      </c>
      <c r="J2822" s="180">
        <v>60564.88</v>
      </c>
      <c r="K2822" s="180">
        <v>74075</v>
      </c>
      <c r="L2822" s="180">
        <v>707635.6</v>
      </c>
    </row>
    <row r="2823" spans="1:12">
      <c r="A2823" s="180">
        <v>2009</v>
      </c>
      <c r="B2823" s="180" t="s">
        <v>179</v>
      </c>
      <c r="C2823" s="180" t="s">
        <v>31</v>
      </c>
      <c r="D2823" s="180" t="s">
        <v>177</v>
      </c>
      <c r="E2823" s="180">
        <v>0</v>
      </c>
      <c r="F2823" s="180">
        <v>93060</v>
      </c>
      <c r="G2823" s="180">
        <v>3406</v>
      </c>
      <c r="H2823" s="180">
        <v>11815</v>
      </c>
      <c r="I2823" s="180">
        <v>5256199.74</v>
      </c>
      <c r="J2823" s="180">
        <v>798823.87</v>
      </c>
      <c r="K2823" s="180">
        <v>158118.15</v>
      </c>
      <c r="L2823" s="180">
        <v>6950692.6699999999</v>
      </c>
    </row>
    <row r="2824" spans="1:12">
      <c r="A2824" s="180">
        <v>2009</v>
      </c>
      <c r="B2824" s="180" t="s">
        <v>179</v>
      </c>
      <c r="C2824" s="180" t="s">
        <v>31</v>
      </c>
      <c r="D2824" s="180" t="s">
        <v>177</v>
      </c>
      <c r="E2824" s="180">
        <v>5</v>
      </c>
      <c r="F2824" s="180">
        <v>93632</v>
      </c>
      <c r="G2824" s="180">
        <v>1436</v>
      </c>
      <c r="H2824" s="180">
        <v>2573</v>
      </c>
      <c r="I2824" s="180">
        <v>1476722.4</v>
      </c>
      <c r="J2824" s="180">
        <v>348676.38</v>
      </c>
      <c r="K2824" s="180">
        <v>95731.48</v>
      </c>
      <c r="L2824" s="180">
        <v>2356663.4700000002</v>
      </c>
    </row>
    <row r="2825" spans="1:12">
      <c r="A2825" s="180">
        <v>2009</v>
      </c>
      <c r="B2825" s="180" t="s">
        <v>179</v>
      </c>
      <c r="C2825" s="180" t="s">
        <v>31</v>
      </c>
      <c r="D2825" s="180" t="s">
        <v>177</v>
      </c>
      <c r="E2825" s="180">
        <v>10</v>
      </c>
      <c r="F2825" s="180">
        <v>96089</v>
      </c>
      <c r="G2825" s="180">
        <v>1300</v>
      </c>
      <c r="H2825" s="180">
        <v>3074</v>
      </c>
      <c r="I2825" s="180">
        <v>1674009.72</v>
      </c>
      <c r="J2825" s="180">
        <v>360207.64</v>
      </c>
      <c r="K2825" s="180">
        <v>287294.53000000003</v>
      </c>
      <c r="L2825" s="180">
        <v>2754484.89</v>
      </c>
    </row>
    <row r="2826" spans="1:12">
      <c r="A2826" s="180">
        <v>2009</v>
      </c>
      <c r="B2826" s="180" t="s">
        <v>179</v>
      </c>
      <c r="C2826" s="180" t="s">
        <v>31</v>
      </c>
      <c r="D2826" s="180" t="s">
        <v>177</v>
      </c>
      <c r="E2826" s="180">
        <v>15</v>
      </c>
      <c r="F2826" s="180">
        <v>102782</v>
      </c>
      <c r="G2826" s="180">
        <v>2995</v>
      </c>
      <c r="H2826" s="180">
        <v>7262</v>
      </c>
      <c r="I2826" s="180">
        <v>4684803.97</v>
      </c>
      <c r="J2826" s="180">
        <v>750082.04</v>
      </c>
      <c r="K2826" s="180">
        <v>479539.9</v>
      </c>
      <c r="L2826" s="180">
        <v>7008558.1799999997</v>
      </c>
    </row>
    <row r="2827" spans="1:12">
      <c r="A2827" s="180">
        <v>2009</v>
      </c>
      <c r="B2827" s="180" t="s">
        <v>179</v>
      </c>
      <c r="C2827" s="180" t="s">
        <v>31</v>
      </c>
      <c r="D2827" s="180" t="s">
        <v>177</v>
      </c>
      <c r="E2827" s="180">
        <v>20</v>
      </c>
      <c r="F2827" s="180">
        <v>85759</v>
      </c>
      <c r="G2827" s="180">
        <v>3644</v>
      </c>
      <c r="H2827" s="180">
        <v>8144</v>
      </c>
      <c r="I2827" s="180">
        <v>5782656.3600000003</v>
      </c>
      <c r="J2827" s="180">
        <v>1052563.02</v>
      </c>
      <c r="K2827" s="180">
        <v>700657.78</v>
      </c>
      <c r="L2827" s="180">
        <v>8959135.5899999999</v>
      </c>
    </row>
    <row r="2828" spans="1:12">
      <c r="A2828" s="180">
        <v>2009</v>
      </c>
      <c r="B2828" s="180" t="s">
        <v>179</v>
      </c>
      <c r="C2828" s="180" t="s">
        <v>31</v>
      </c>
      <c r="D2828" s="180" t="s">
        <v>177</v>
      </c>
      <c r="E2828" s="180">
        <v>25</v>
      </c>
      <c r="F2828" s="180">
        <v>89084</v>
      </c>
      <c r="G2828" s="180">
        <v>5555</v>
      </c>
      <c r="H2828" s="180">
        <v>15398</v>
      </c>
      <c r="I2828" s="180">
        <v>11188913.52</v>
      </c>
      <c r="J2828" s="180">
        <v>2470109.67</v>
      </c>
      <c r="K2828" s="180">
        <v>553913.81000000006</v>
      </c>
      <c r="L2828" s="180">
        <v>16927341.530000001</v>
      </c>
    </row>
    <row r="2829" spans="1:12">
      <c r="A2829" s="180">
        <v>2009</v>
      </c>
      <c r="B2829" s="180" t="s">
        <v>179</v>
      </c>
      <c r="C2829" s="180" t="s">
        <v>31</v>
      </c>
      <c r="D2829" s="180" t="s">
        <v>177</v>
      </c>
      <c r="E2829" s="180">
        <v>30</v>
      </c>
      <c r="F2829" s="180">
        <v>115426</v>
      </c>
      <c r="G2829" s="180">
        <v>9287</v>
      </c>
      <c r="H2829" s="180">
        <v>26319</v>
      </c>
      <c r="I2829" s="180">
        <v>20958007.5</v>
      </c>
      <c r="J2829" s="180">
        <v>4331863.5999999996</v>
      </c>
      <c r="K2829" s="180">
        <v>813100.18</v>
      </c>
      <c r="L2829" s="180">
        <v>31285223.010000002</v>
      </c>
    </row>
    <row r="2830" spans="1:12">
      <c r="A2830" s="180">
        <v>2009</v>
      </c>
      <c r="B2830" s="180" t="s">
        <v>179</v>
      </c>
      <c r="C2830" s="180" t="s">
        <v>31</v>
      </c>
      <c r="D2830" s="180" t="s">
        <v>177</v>
      </c>
      <c r="E2830" s="180">
        <v>35</v>
      </c>
      <c r="F2830" s="180">
        <v>130866</v>
      </c>
      <c r="G2830" s="180">
        <v>10545</v>
      </c>
      <c r="H2830" s="180">
        <v>25891</v>
      </c>
      <c r="I2830" s="180">
        <v>20496215.27</v>
      </c>
      <c r="J2830" s="180">
        <v>4171558.63</v>
      </c>
      <c r="K2830" s="180">
        <v>1272267.73</v>
      </c>
      <c r="L2830" s="180">
        <v>31639869.170000002</v>
      </c>
    </row>
    <row r="2831" spans="1:12">
      <c r="A2831" s="180">
        <v>2009</v>
      </c>
      <c r="B2831" s="180" t="s">
        <v>179</v>
      </c>
      <c r="C2831" s="180" t="s">
        <v>31</v>
      </c>
      <c r="D2831" s="180" t="s">
        <v>177</v>
      </c>
      <c r="E2831" s="180">
        <v>40</v>
      </c>
      <c r="F2831" s="180">
        <v>123335</v>
      </c>
      <c r="G2831" s="180">
        <v>8258</v>
      </c>
      <c r="H2831" s="180">
        <v>17193</v>
      </c>
      <c r="I2831" s="180">
        <v>13321619.15</v>
      </c>
      <c r="J2831" s="180">
        <v>2900195.09</v>
      </c>
      <c r="K2831" s="180">
        <v>1495573.93</v>
      </c>
      <c r="L2831" s="180">
        <v>21708888.649999999</v>
      </c>
    </row>
    <row r="2832" spans="1:12">
      <c r="A2832" s="180">
        <v>2009</v>
      </c>
      <c r="B2832" s="180" t="s">
        <v>179</v>
      </c>
      <c r="C2832" s="180" t="s">
        <v>31</v>
      </c>
      <c r="D2832" s="180" t="s">
        <v>177</v>
      </c>
      <c r="E2832" s="180">
        <v>45</v>
      </c>
      <c r="F2832" s="180">
        <v>132762</v>
      </c>
      <c r="G2832" s="180">
        <v>8752</v>
      </c>
      <c r="H2832" s="180">
        <v>18194</v>
      </c>
      <c r="I2832" s="180">
        <v>14054099.029999999</v>
      </c>
      <c r="J2832" s="180">
        <v>3295281.93</v>
      </c>
      <c r="K2832" s="180">
        <v>2166098.73</v>
      </c>
      <c r="L2832" s="180">
        <v>23717539.93</v>
      </c>
    </row>
    <row r="2833" spans="1:12">
      <c r="A2833" s="180">
        <v>2009</v>
      </c>
      <c r="B2833" s="180" t="s">
        <v>179</v>
      </c>
      <c r="C2833" s="180" t="s">
        <v>31</v>
      </c>
      <c r="D2833" s="180" t="s">
        <v>177</v>
      </c>
      <c r="E2833" s="180">
        <v>50</v>
      </c>
      <c r="F2833" s="180">
        <v>130945</v>
      </c>
      <c r="G2833" s="180">
        <v>9912</v>
      </c>
      <c r="H2833" s="180">
        <v>22141</v>
      </c>
      <c r="I2833" s="180">
        <v>16808864.25</v>
      </c>
      <c r="J2833" s="180">
        <v>3802429.14</v>
      </c>
      <c r="K2833" s="180">
        <v>3536937.66</v>
      </c>
      <c r="L2833" s="180">
        <v>28519508.670000002</v>
      </c>
    </row>
    <row r="2834" spans="1:12">
      <c r="A2834" s="180">
        <v>2009</v>
      </c>
      <c r="B2834" s="180" t="s">
        <v>179</v>
      </c>
      <c r="C2834" s="180" t="s">
        <v>31</v>
      </c>
      <c r="D2834" s="180" t="s">
        <v>177</v>
      </c>
      <c r="E2834" s="180">
        <v>55</v>
      </c>
      <c r="F2834" s="180">
        <v>124254</v>
      </c>
      <c r="G2834" s="180">
        <v>11630</v>
      </c>
      <c r="H2834" s="180">
        <v>25820</v>
      </c>
      <c r="I2834" s="180">
        <v>19789747.170000002</v>
      </c>
      <c r="J2834" s="180">
        <v>4378217.07</v>
      </c>
      <c r="K2834" s="180">
        <v>4704367.3</v>
      </c>
      <c r="L2834" s="180">
        <v>33727365.469999999</v>
      </c>
    </row>
    <row r="2835" spans="1:12">
      <c r="A2835" s="180">
        <v>2009</v>
      </c>
      <c r="B2835" s="180" t="s">
        <v>179</v>
      </c>
      <c r="C2835" s="180" t="s">
        <v>31</v>
      </c>
      <c r="D2835" s="180" t="s">
        <v>177</v>
      </c>
      <c r="E2835" s="180">
        <v>60</v>
      </c>
      <c r="F2835" s="180">
        <v>111995</v>
      </c>
      <c r="G2835" s="180">
        <v>13844</v>
      </c>
      <c r="H2835" s="180">
        <v>32350</v>
      </c>
      <c r="I2835" s="180">
        <v>24670937</v>
      </c>
      <c r="J2835" s="180">
        <v>5160299.9000000004</v>
      </c>
      <c r="K2835" s="180">
        <v>6958746.5099999998</v>
      </c>
      <c r="L2835" s="180">
        <v>42094165.799999997</v>
      </c>
    </row>
    <row r="2836" spans="1:12">
      <c r="A2836" s="180">
        <v>2009</v>
      </c>
      <c r="B2836" s="180" t="s">
        <v>179</v>
      </c>
      <c r="C2836" s="180" t="s">
        <v>31</v>
      </c>
      <c r="D2836" s="180" t="s">
        <v>177</v>
      </c>
      <c r="E2836" s="180">
        <v>65</v>
      </c>
      <c r="F2836" s="180">
        <v>78621</v>
      </c>
      <c r="G2836" s="180">
        <v>12615</v>
      </c>
      <c r="H2836" s="180">
        <v>32300</v>
      </c>
      <c r="I2836" s="180">
        <v>24291616</v>
      </c>
      <c r="J2836" s="180">
        <v>5062462.62</v>
      </c>
      <c r="K2836" s="180">
        <v>6467061.2699999996</v>
      </c>
      <c r="L2836" s="180">
        <v>40127125.960000001</v>
      </c>
    </row>
    <row r="2837" spans="1:12">
      <c r="A2837" s="180">
        <v>2009</v>
      </c>
      <c r="B2837" s="180" t="s">
        <v>179</v>
      </c>
      <c r="C2837" s="180" t="s">
        <v>31</v>
      </c>
      <c r="D2837" s="180" t="s">
        <v>177</v>
      </c>
      <c r="E2837" s="180">
        <v>70</v>
      </c>
      <c r="F2837" s="180">
        <v>57111</v>
      </c>
      <c r="G2837" s="180">
        <v>11936</v>
      </c>
      <c r="H2837" s="180">
        <v>34667</v>
      </c>
      <c r="I2837" s="180">
        <v>24596149.559999999</v>
      </c>
      <c r="J2837" s="180">
        <v>4786165.5999999996</v>
      </c>
      <c r="K2837" s="180">
        <v>6649293.4199999999</v>
      </c>
      <c r="L2837" s="180">
        <v>39563360.5</v>
      </c>
    </row>
    <row r="2838" spans="1:12">
      <c r="A2838" s="180">
        <v>2009</v>
      </c>
      <c r="B2838" s="180" t="s">
        <v>179</v>
      </c>
      <c r="C2838" s="180" t="s">
        <v>31</v>
      </c>
      <c r="D2838" s="180" t="s">
        <v>177</v>
      </c>
      <c r="E2838" s="180">
        <v>75</v>
      </c>
      <c r="F2838" s="180">
        <v>43504</v>
      </c>
      <c r="G2838" s="180">
        <v>11055</v>
      </c>
      <c r="H2838" s="180">
        <v>37878</v>
      </c>
      <c r="I2838" s="180">
        <v>25180746.109999999</v>
      </c>
      <c r="J2838" s="180">
        <v>4524640.7699999996</v>
      </c>
      <c r="K2838" s="180">
        <v>5747865.5300000003</v>
      </c>
      <c r="L2838" s="180">
        <v>38180809.93</v>
      </c>
    </row>
    <row r="2839" spans="1:12">
      <c r="A2839" s="180">
        <v>2009</v>
      </c>
      <c r="B2839" s="180" t="s">
        <v>179</v>
      </c>
      <c r="C2839" s="180" t="s">
        <v>31</v>
      </c>
      <c r="D2839" s="180" t="s">
        <v>177</v>
      </c>
      <c r="E2839" s="180">
        <v>80</v>
      </c>
      <c r="F2839" s="180">
        <v>33570</v>
      </c>
      <c r="G2839" s="180">
        <v>8738</v>
      </c>
      <c r="H2839" s="180">
        <v>39738</v>
      </c>
      <c r="I2839" s="180">
        <v>22554928.84</v>
      </c>
      <c r="J2839" s="180">
        <v>3454945.54</v>
      </c>
      <c r="K2839" s="180">
        <v>4019957.18</v>
      </c>
      <c r="L2839" s="180">
        <v>32133654.120000001</v>
      </c>
    </row>
    <row r="2840" spans="1:12">
      <c r="A2840" s="180">
        <v>2009</v>
      </c>
      <c r="B2840" s="180" t="s">
        <v>179</v>
      </c>
      <c r="C2840" s="180" t="s">
        <v>31</v>
      </c>
      <c r="D2840" s="180" t="s">
        <v>177</v>
      </c>
      <c r="E2840" s="180">
        <v>85</v>
      </c>
      <c r="F2840" s="180">
        <v>19253</v>
      </c>
      <c r="G2840" s="180">
        <v>4551</v>
      </c>
      <c r="H2840" s="180">
        <v>30597</v>
      </c>
      <c r="I2840" s="180">
        <v>15149798.609999999</v>
      </c>
      <c r="J2840" s="180">
        <v>1816519.1</v>
      </c>
      <c r="K2840" s="180">
        <v>1934964.37</v>
      </c>
      <c r="L2840" s="180">
        <v>20105721.32</v>
      </c>
    </row>
    <row r="2841" spans="1:12">
      <c r="A2841" s="180">
        <v>2009</v>
      </c>
      <c r="B2841" s="180" t="s">
        <v>179</v>
      </c>
      <c r="C2841" s="180" t="s">
        <v>31</v>
      </c>
      <c r="D2841" s="180" t="s">
        <v>177</v>
      </c>
      <c r="E2841" s="180">
        <v>90</v>
      </c>
      <c r="F2841" s="180">
        <v>7140</v>
      </c>
      <c r="G2841" s="180">
        <v>1557</v>
      </c>
      <c r="H2841" s="180">
        <v>13461</v>
      </c>
      <c r="I2841" s="180">
        <v>5964660.2000000002</v>
      </c>
      <c r="J2841" s="180">
        <v>583511.23</v>
      </c>
      <c r="K2841" s="180">
        <v>432200.92</v>
      </c>
      <c r="L2841" s="180">
        <v>7327267.1500000004</v>
      </c>
    </row>
    <row r="2842" spans="1:12">
      <c r="A2842" s="180">
        <v>2009</v>
      </c>
      <c r="B2842" s="180" t="s">
        <v>179</v>
      </c>
      <c r="C2842" s="180" t="s">
        <v>31</v>
      </c>
      <c r="D2842" s="180" t="s">
        <v>177</v>
      </c>
      <c r="E2842" s="180">
        <v>95</v>
      </c>
      <c r="F2842" s="180">
        <v>2145</v>
      </c>
      <c r="G2842" s="180">
        <v>353</v>
      </c>
      <c r="H2842" s="180">
        <v>3603</v>
      </c>
      <c r="I2842" s="180">
        <v>1528699.59</v>
      </c>
      <c r="J2842" s="180">
        <v>134590.79</v>
      </c>
      <c r="K2842" s="180">
        <v>94975.62</v>
      </c>
      <c r="L2842" s="180">
        <v>1824094.5</v>
      </c>
    </row>
    <row r="2843" spans="1:12">
      <c r="A2843" s="180">
        <v>2009</v>
      </c>
      <c r="B2843" s="180" t="s">
        <v>179</v>
      </c>
      <c r="C2843" s="180" t="s">
        <v>32</v>
      </c>
      <c r="D2843" s="180" t="s">
        <v>176</v>
      </c>
      <c r="E2843" s="180">
        <v>0</v>
      </c>
      <c r="F2843" s="180">
        <v>70031</v>
      </c>
      <c r="G2843" s="180">
        <v>2486</v>
      </c>
      <c r="H2843" s="180">
        <v>7490</v>
      </c>
      <c r="I2843" s="180">
        <v>3974636.78</v>
      </c>
      <c r="J2843" s="180">
        <v>839444.51</v>
      </c>
      <c r="K2843" s="180">
        <v>86260.3</v>
      </c>
      <c r="L2843" s="180">
        <v>5450970.6399999997</v>
      </c>
    </row>
    <row r="2844" spans="1:12">
      <c r="A2844" s="180">
        <v>2009</v>
      </c>
      <c r="B2844" s="180" t="s">
        <v>179</v>
      </c>
      <c r="C2844" s="180" t="s">
        <v>32</v>
      </c>
      <c r="D2844" s="180" t="s">
        <v>176</v>
      </c>
      <c r="E2844" s="180">
        <v>5</v>
      </c>
      <c r="F2844" s="180">
        <v>68551</v>
      </c>
      <c r="G2844" s="180">
        <v>1037</v>
      </c>
      <c r="H2844" s="180">
        <v>1444</v>
      </c>
      <c r="I2844" s="180">
        <v>1025324.45</v>
      </c>
      <c r="J2844" s="180">
        <v>383021.18</v>
      </c>
      <c r="K2844" s="180">
        <v>92568.78</v>
      </c>
      <c r="L2844" s="180">
        <v>1769080.18</v>
      </c>
    </row>
    <row r="2845" spans="1:12">
      <c r="A2845" s="180">
        <v>2009</v>
      </c>
      <c r="B2845" s="180" t="s">
        <v>179</v>
      </c>
      <c r="C2845" s="180" t="s">
        <v>32</v>
      </c>
      <c r="D2845" s="180" t="s">
        <v>176</v>
      </c>
      <c r="E2845" s="180">
        <v>10</v>
      </c>
      <c r="F2845" s="180">
        <v>71011</v>
      </c>
      <c r="G2845" s="180">
        <v>938</v>
      </c>
      <c r="H2845" s="180">
        <v>1424</v>
      </c>
      <c r="I2845" s="180">
        <v>1033524.35</v>
      </c>
      <c r="J2845" s="180">
        <v>327431.83</v>
      </c>
      <c r="K2845" s="180">
        <v>188169.92</v>
      </c>
      <c r="L2845" s="180">
        <v>1733887.23</v>
      </c>
    </row>
    <row r="2846" spans="1:12">
      <c r="A2846" s="180">
        <v>2009</v>
      </c>
      <c r="B2846" s="180" t="s">
        <v>179</v>
      </c>
      <c r="C2846" s="180" t="s">
        <v>32</v>
      </c>
      <c r="D2846" s="180" t="s">
        <v>176</v>
      </c>
      <c r="E2846" s="180">
        <v>15</v>
      </c>
      <c r="F2846" s="180">
        <v>76699</v>
      </c>
      <c r="G2846" s="180">
        <v>2061</v>
      </c>
      <c r="H2846" s="180">
        <v>2940</v>
      </c>
      <c r="I2846" s="180">
        <v>2767693.57</v>
      </c>
      <c r="J2846" s="180">
        <v>832948.69</v>
      </c>
      <c r="K2846" s="180">
        <v>571793.65</v>
      </c>
      <c r="L2846" s="180">
        <v>4797540.99</v>
      </c>
    </row>
    <row r="2847" spans="1:12">
      <c r="A2847" s="180">
        <v>2009</v>
      </c>
      <c r="B2847" s="180" t="s">
        <v>179</v>
      </c>
      <c r="C2847" s="180" t="s">
        <v>32</v>
      </c>
      <c r="D2847" s="180" t="s">
        <v>176</v>
      </c>
      <c r="E2847" s="180">
        <v>20</v>
      </c>
      <c r="F2847" s="180">
        <v>60262</v>
      </c>
      <c r="G2847" s="180">
        <v>2063</v>
      </c>
      <c r="H2847" s="180">
        <v>3995</v>
      </c>
      <c r="I2847" s="180">
        <v>3194693.81</v>
      </c>
      <c r="J2847" s="180">
        <v>850139.04</v>
      </c>
      <c r="K2847" s="180">
        <v>537172.94999999995</v>
      </c>
      <c r="L2847" s="180">
        <v>5226814.28</v>
      </c>
    </row>
    <row r="2848" spans="1:12">
      <c r="A2848" s="180">
        <v>2009</v>
      </c>
      <c r="B2848" s="180" t="s">
        <v>179</v>
      </c>
      <c r="C2848" s="180" t="s">
        <v>32</v>
      </c>
      <c r="D2848" s="180" t="s">
        <v>176</v>
      </c>
      <c r="E2848" s="180">
        <v>25</v>
      </c>
      <c r="F2848" s="180">
        <v>49602</v>
      </c>
      <c r="G2848" s="180">
        <v>1504</v>
      </c>
      <c r="H2848" s="180">
        <v>2773</v>
      </c>
      <c r="I2848" s="180">
        <v>2114447.3599999999</v>
      </c>
      <c r="J2848" s="180">
        <v>693512.06</v>
      </c>
      <c r="K2848" s="180">
        <v>314307.81</v>
      </c>
      <c r="L2848" s="180">
        <v>3704311.11</v>
      </c>
    </row>
    <row r="2849" spans="1:12">
      <c r="A2849" s="180">
        <v>2009</v>
      </c>
      <c r="B2849" s="180" t="s">
        <v>179</v>
      </c>
      <c r="C2849" s="180" t="s">
        <v>32</v>
      </c>
      <c r="D2849" s="180" t="s">
        <v>176</v>
      </c>
      <c r="E2849" s="180">
        <v>30</v>
      </c>
      <c r="F2849" s="180">
        <v>72227</v>
      </c>
      <c r="G2849" s="180">
        <v>2245</v>
      </c>
      <c r="H2849" s="180">
        <v>4147</v>
      </c>
      <c r="I2849" s="180">
        <v>2999270.24</v>
      </c>
      <c r="J2849" s="180">
        <v>937888.12</v>
      </c>
      <c r="K2849" s="180">
        <v>460458.55</v>
      </c>
      <c r="L2849" s="180">
        <v>5173112.03</v>
      </c>
    </row>
    <row r="2850" spans="1:12">
      <c r="A2850" s="180">
        <v>2009</v>
      </c>
      <c r="B2850" s="180" t="s">
        <v>179</v>
      </c>
      <c r="C2850" s="180" t="s">
        <v>32</v>
      </c>
      <c r="D2850" s="180" t="s">
        <v>176</v>
      </c>
      <c r="E2850" s="180">
        <v>35</v>
      </c>
      <c r="F2850" s="180">
        <v>83465</v>
      </c>
      <c r="G2850" s="180">
        <v>3394</v>
      </c>
      <c r="H2850" s="180">
        <v>5836</v>
      </c>
      <c r="I2850" s="180">
        <v>4111011.97</v>
      </c>
      <c r="J2850" s="180">
        <v>1306471.8899999999</v>
      </c>
      <c r="K2850" s="180">
        <v>493780.75</v>
      </c>
      <c r="L2850" s="180">
        <v>6915016.4199999999</v>
      </c>
    </row>
    <row r="2851" spans="1:12">
      <c r="A2851" s="180">
        <v>2009</v>
      </c>
      <c r="B2851" s="180" t="s">
        <v>179</v>
      </c>
      <c r="C2851" s="180" t="s">
        <v>32</v>
      </c>
      <c r="D2851" s="180" t="s">
        <v>176</v>
      </c>
      <c r="E2851" s="180">
        <v>40</v>
      </c>
      <c r="F2851" s="180">
        <v>84166</v>
      </c>
      <c r="G2851" s="180">
        <v>3711</v>
      </c>
      <c r="H2851" s="180">
        <v>6356</v>
      </c>
      <c r="I2851" s="180">
        <v>4845283.42</v>
      </c>
      <c r="J2851" s="180">
        <v>1614646.13</v>
      </c>
      <c r="K2851" s="180">
        <v>860118.01</v>
      </c>
      <c r="L2851" s="180">
        <v>8395320.1699999999</v>
      </c>
    </row>
    <row r="2852" spans="1:12">
      <c r="A2852" s="180">
        <v>2009</v>
      </c>
      <c r="B2852" s="180" t="s">
        <v>179</v>
      </c>
      <c r="C2852" s="180" t="s">
        <v>32</v>
      </c>
      <c r="D2852" s="180" t="s">
        <v>176</v>
      </c>
      <c r="E2852" s="180">
        <v>45</v>
      </c>
      <c r="F2852" s="180">
        <v>89010</v>
      </c>
      <c r="G2852" s="180">
        <v>5014</v>
      </c>
      <c r="H2852" s="180">
        <v>9134</v>
      </c>
      <c r="I2852" s="180">
        <v>6930478.3399999999</v>
      </c>
      <c r="J2852" s="180">
        <v>2253240.83</v>
      </c>
      <c r="K2852" s="180">
        <v>1320479.83</v>
      </c>
      <c r="L2852" s="180">
        <v>11732992.220000001</v>
      </c>
    </row>
    <row r="2853" spans="1:12">
      <c r="A2853" s="180">
        <v>2009</v>
      </c>
      <c r="B2853" s="180" t="s">
        <v>179</v>
      </c>
      <c r="C2853" s="180" t="s">
        <v>32</v>
      </c>
      <c r="D2853" s="180" t="s">
        <v>176</v>
      </c>
      <c r="E2853" s="180">
        <v>50</v>
      </c>
      <c r="F2853" s="180">
        <v>89042</v>
      </c>
      <c r="G2853" s="180">
        <v>6612</v>
      </c>
      <c r="H2853" s="180">
        <v>12423</v>
      </c>
      <c r="I2853" s="180">
        <v>10154167.779999999</v>
      </c>
      <c r="J2853" s="180">
        <v>3212685.63</v>
      </c>
      <c r="K2853" s="180">
        <v>2261677</v>
      </c>
      <c r="L2853" s="180">
        <v>17380987.34</v>
      </c>
    </row>
    <row r="2854" spans="1:12">
      <c r="A2854" s="180">
        <v>2009</v>
      </c>
      <c r="B2854" s="180" t="s">
        <v>179</v>
      </c>
      <c r="C2854" s="180" t="s">
        <v>32</v>
      </c>
      <c r="D2854" s="180" t="s">
        <v>176</v>
      </c>
      <c r="E2854" s="180">
        <v>55</v>
      </c>
      <c r="F2854" s="180">
        <v>84896</v>
      </c>
      <c r="G2854" s="180">
        <v>8818</v>
      </c>
      <c r="H2854" s="180">
        <v>17480</v>
      </c>
      <c r="I2854" s="180">
        <v>15194525.470000001</v>
      </c>
      <c r="J2854" s="180">
        <v>4283358.33</v>
      </c>
      <c r="K2854" s="180">
        <v>4145251.38</v>
      </c>
      <c r="L2854" s="180">
        <v>25745404.670000002</v>
      </c>
    </row>
    <row r="2855" spans="1:12">
      <c r="A2855" s="180">
        <v>2009</v>
      </c>
      <c r="B2855" s="180" t="s">
        <v>179</v>
      </c>
      <c r="C2855" s="180" t="s">
        <v>32</v>
      </c>
      <c r="D2855" s="180" t="s">
        <v>176</v>
      </c>
      <c r="E2855" s="180">
        <v>60</v>
      </c>
      <c r="F2855" s="180">
        <v>77953</v>
      </c>
      <c r="G2855" s="180">
        <v>10498</v>
      </c>
      <c r="H2855" s="180">
        <v>22376</v>
      </c>
      <c r="I2855" s="180">
        <v>18744639.5</v>
      </c>
      <c r="J2855" s="180">
        <v>5475818.5199999996</v>
      </c>
      <c r="K2855" s="180">
        <v>4844686.78</v>
      </c>
      <c r="L2855" s="180">
        <v>31497559.710000001</v>
      </c>
    </row>
    <row r="2856" spans="1:12">
      <c r="A2856" s="180">
        <v>2009</v>
      </c>
      <c r="B2856" s="180" t="s">
        <v>179</v>
      </c>
      <c r="C2856" s="180" t="s">
        <v>32</v>
      </c>
      <c r="D2856" s="180" t="s">
        <v>176</v>
      </c>
      <c r="E2856" s="180">
        <v>65</v>
      </c>
      <c r="F2856" s="180">
        <v>56395</v>
      </c>
      <c r="G2856" s="180">
        <v>10426</v>
      </c>
      <c r="H2856" s="180">
        <v>23519</v>
      </c>
      <c r="I2856" s="180">
        <v>19619884.469999999</v>
      </c>
      <c r="J2856" s="180">
        <v>5331305.13</v>
      </c>
      <c r="K2856" s="180">
        <v>5256561.4800000004</v>
      </c>
      <c r="L2856" s="180">
        <v>32250800.280000001</v>
      </c>
    </row>
    <row r="2857" spans="1:12">
      <c r="A2857" s="180">
        <v>2009</v>
      </c>
      <c r="B2857" s="180" t="s">
        <v>179</v>
      </c>
      <c r="C2857" s="180" t="s">
        <v>32</v>
      </c>
      <c r="D2857" s="180" t="s">
        <v>176</v>
      </c>
      <c r="E2857" s="180">
        <v>70</v>
      </c>
      <c r="F2857" s="180">
        <v>40501</v>
      </c>
      <c r="G2857" s="180">
        <v>10068</v>
      </c>
      <c r="H2857" s="180">
        <v>25618</v>
      </c>
      <c r="I2857" s="180">
        <v>20251433.41</v>
      </c>
      <c r="J2857" s="180">
        <v>5182903.43</v>
      </c>
      <c r="K2857" s="180">
        <v>5299275.93</v>
      </c>
      <c r="L2857" s="180">
        <v>32401118.18</v>
      </c>
    </row>
    <row r="2858" spans="1:12">
      <c r="A2858" s="180">
        <v>2009</v>
      </c>
      <c r="B2858" s="180" t="s">
        <v>179</v>
      </c>
      <c r="C2858" s="180" t="s">
        <v>32</v>
      </c>
      <c r="D2858" s="180" t="s">
        <v>176</v>
      </c>
      <c r="E2858" s="180">
        <v>75</v>
      </c>
      <c r="F2858" s="180">
        <v>30317</v>
      </c>
      <c r="G2858" s="180">
        <v>9630</v>
      </c>
      <c r="H2858" s="180">
        <v>29241</v>
      </c>
      <c r="I2858" s="180">
        <v>21467998.289999999</v>
      </c>
      <c r="J2858" s="180">
        <v>5147674.93</v>
      </c>
      <c r="K2858" s="180">
        <v>4869906.13</v>
      </c>
      <c r="L2858" s="180">
        <v>33918843.93</v>
      </c>
    </row>
    <row r="2859" spans="1:12">
      <c r="A2859" s="180">
        <v>2009</v>
      </c>
      <c r="B2859" s="180" t="s">
        <v>179</v>
      </c>
      <c r="C2859" s="180" t="s">
        <v>32</v>
      </c>
      <c r="D2859" s="180" t="s">
        <v>176</v>
      </c>
      <c r="E2859" s="180">
        <v>80</v>
      </c>
      <c r="F2859" s="180">
        <v>21760</v>
      </c>
      <c r="G2859" s="180">
        <v>7769</v>
      </c>
      <c r="H2859" s="180">
        <v>28147</v>
      </c>
      <c r="I2859" s="180">
        <v>18484161.329999998</v>
      </c>
      <c r="J2859" s="180">
        <v>3945233.43</v>
      </c>
      <c r="K2859" s="180">
        <v>3404028.44</v>
      </c>
      <c r="L2859" s="180">
        <v>27068648.469999999</v>
      </c>
    </row>
    <row r="2860" spans="1:12">
      <c r="A2860" s="180">
        <v>2009</v>
      </c>
      <c r="B2860" s="180" t="s">
        <v>179</v>
      </c>
      <c r="C2860" s="180" t="s">
        <v>32</v>
      </c>
      <c r="D2860" s="180" t="s">
        <v>176</v>
      </c>
      <c r="E2860" s="180">
        <v>85</v>
      </c>
      <c r="F2860" s="180">
        <v>7436</v>
      </c>
      <c r="G2860" s="180">
        <v>2388</v>
      </c>
      <c r="H2860" s="180">
        <v>12344</v>
      </c>
      <c r="I2860" s="180">
        <v>7238512.3799999999</v>
      </c>
      <c r="J2860" s="180">
        <v>1247784.67</v>
      </c>
      <c r="K2860" s="180">
        <v>978478.2</v>
      </c>
      <c r="L2860" s="180">
        <v>9975471.2100000009</v>
      </c>
    </row>
    <row r="2861" spans="1:12">
      <c r="A2861" s="180">
        <v>2009</v>
      </c>
      <c r="B2861" s="180" t="s">
        <v>179</v>
      </c>
      <c r="C2861" s="180" t="s">
        <v>32</v>
      </c>
      <c r="D2861" s="180" t="s">
        <v>176</v>
      </c>
      <c r="E2861" s="180">
        <v>90</v>
      </c>
      <c r="F2861" s="180">
        <v>2243</v>
      </c>
      <c r="G2861" s="180">
        <v>705</v>
      </c>
      <c r="H2861" s="180">
        <v>4176</v>
      </c>
      <c r="I2861" s="180">
        <v>2264588.92</v>
      </c>
      <c r="J2861" s="180">
        <v>333731.32</v>
      </c>
      <c r="K2861" s="180">
        <v>267579.59999999998</v>
      </c>
      <c r="L2861" s="180">
        <v>2968805.87</v>
      </c>
    </row>
    <row r="2862" spans="1:12">
      <c r="A2862" s="180">
        <v>2009</v>
      </c>
      <c r="B2862" s="180" t="s">
        <v>179</v>
      </c>
      <c r="C2862" s="180" t="s">
        <v>32</v>
      </c>
      <c r="D2862" s="180" t="s">
        <v>176</v>
      </c>
      <c r="E2862" s="180">
        <v>95</v>
      </c>
      <c r="F2862" s="180">
        <v>557</v>
      </c>
      <c r="G2862" s="180">
        <v>159</v>
      </c>
      <c r="H2862" s="180">
        <v>1316</v>
      </c>
      <c r="I2862" s="180">
        <v>613940.18999999994</v>
      </c>
      <c r="J2862" s="180">
        <v>76525.899999999994</v>
      </c>
      <c r="K2862" s="180">
        <v>55462.400000000001</v>
      </c>
      <c r="L2862" s="180">
        <v>771312.33</v>
      </c>
    </row>
    <row r="2863" spans="1:12">
      <c r="A2863" s="180">
        <v>2009</v>
      </c>
      <c r="B2863" s="180" t="s">
        <v>179</v>
      </c>
      <c r="C2863" s="180" t="s">
        <v>32</v>
      </c>
      <c r="D2863" s="180" t="s">
        <v>177</v>
      </c>
      <c r="E2863" s="180">
        <v>0</v>
      </c>
      <c r="F2863" s="180">
        <v>66007</v>
      </c>
      <c r="G2863" s="180">
        <v>1720</v>
      </c>
      <c r="H2863" s="180">
        <v>6092</v>
      </c>
      <c r="I2863" s="180">
        <v>3151183.4</v>
      </c>
      <c r="J2863" s="180">
        <v>593589.36</v>
      </c>
      <c r="K2863" s="180">
        <v>124306.1</v>
      </c>
      <c r="L2863" s="180">
        <v>4218008.58</v>
      </c>
    </row>
    <row r="2864" spans="1:12">
      <c r="A2864" s="180">
        <v>2009</v>
      </c>
      <c r="B2864" s="180" t="s">
        <v>179</v>
      </c>
      <c r="C2864" s="180" t="s">
        <v>32</v>
      </c>
      <c r="D2864" s="180" t="s">
        <v>177</v>
      </c>
      <c r="E2864" s="180">
        <v>5</v>
      </c>
      <c r="F2864" s="180">
        <v>65102</v>
      </c>
      <c r="G2864" s="180">
        <v>870</v>
      </c>
      <c r="H2864" s="180">
        <v>1159</v>
      </c>
      <c r="I2864" s="180">
        <v>847226.9</v>
      </c>
      <c r="J2864" s="180">
        <v>283304.36</v>
      </c>
      <c r="K2864" s="180">
        <v>74844.2</v>
      </c>
      <c r="L2864" s="180">
        <v>1403068.47</v>
      </c>
    </row>
    <row r="2865" spans="1:12">
      <c r="A2865" s="180">
        <v>2009</v>
      </c>
      <c r="B2865" s="180" t="s">
        <v>179</v>
      </c>
      <c r="C2865" s="180" t="s">
        <v>32</v>
      </c>
      <c r="D2865" s="180" t="s">
        <v>177</v>
      </c>
      <c r="E2865" s="180">
        <v>10</v>
      </c>
      <c r="F2865" s="180">
        <v>66750</v>
      </c>
      <c r="G2865" s="180">
        <v>885</v>
      </c>
      <c r="H2865" s="180">
        <v>1314</v>
      </c>
      <c r="I2865" s="180">
        <v>1023725.23</v>
      </c>
      <c r="J2865" s="180">
        <v>317131.06</v>
      </c>
      <c r="K2865" s="180">
        <v>299337</v>
      </c>
      <c r="L2865" s="180">
        <v>1887713.4</v>
      </c>
    </row>
    <row r="2866" spans="1:12">
      <c r="A2866" s="180">
        <v>2009</v>
      </c>
      <c r="B2866" s="180" t="s">
        <v>179</v>
      </c>
      <c r="C2866" s="180" t="s">
        <v>32</v>
      </c>
      <c r="D2866" s="180" t="s">
        <v>177</v>
      </c>
      <c r="E2866" s="180">
        <v>15</v>
      </c>
      <c r="F2866" s="180">
        <v>73263</v>
      </c>
      <c r="G2866" s="180">
        <v>2701</v>
      </c>
      <c r="H2866" s="180">
        <v>5413</v>
      </c>
      <c r="I2866" s="180">
        <v>3981287.92</v>
      </c>
      <c r="J2866" s="180">
        <v>782886.25</v>
      </c>
      <c r="K2866" s="180">
        <v>404364.66</v>
      </c>
      <c r="L2866" s="180">
        <v>5912313.3499999996</v>
      </c>
    </row>
    <row r="2867" spans="1:12">
      <c r="A2867" s="180">
        <v>2009</v>
      </c>
      <c r="B2867" s="180" t="s">
        <v>179</v>
      </c>
      <c r="C2867" s="180" t="s">
        <v>32</v>
      </c>
      <c r="D2867" s="180" t="s">
        <v>177</v>
      </c>
      <c r="E2867" s="180">
        <v>20</v>
      </c>
      <c r="F2867" s="180">
        <v>62596</v>
      </c>
      <c r="G2867" s="180">
        <v>3239</v>
      </c>
      <c r="H2867" s="180">
        <v>6382</v>
      </c>
      <c r="I2867" s="180">
        <v>4591625.17</v>
      </c>
      <c r="J2867" s="180">
        <v>1086235.83</v>
      </c>
      <c r="K2867" s="180">
        <v>455815.59</v>
      </c>
      <c r="L2867" s="180">
        <v>7142329.9000000004</v>
      </c>
    </row>
    <row r="2868" spans="1:12">
      <c r="A2868" s="180">
        <v>2009</v>
      </c>
      <c r="B2868" s="180" t="s">
        <v>179</v>
      </c>
      <c r="C2868" s="180" t="s">
        <v>32</v>
      </c>
      <c r="D2868" s="180" t="s">
        <v>177</v>
      </c>
      <c r="E2868" s="180">
        <v>25</v>
      </c>
      <c r="F2868" s="180">
        <v>61836</v>
      </c>
      <c r="G2868" s="180">
        <v>4346</v>
      </c>
      <c r="H2868" s="180">
        <v>11034</v>
      </c>
      <c r="I2868" s="180">
        <v>8372824.2199999997</v>
      </c>
      <c r="J2868" s="180">
        <v>2089903.15</v>
      </c>
      <c r="K2868" s="180">
        <v>413169.98</v>
      </c>
      <c r="L2868" s="180">
        <v>12304733.529999999</v>
      </c>
    </row>
    <row r="2869" spans="1:12">
      <c r="A2869" s="180">
        <v>2009</v>
      </c>
      <c r="B2869" s="180" t="s">
        <v>179</v>
      </c>
      <c r="C2869" s="180" t="s">
        <v>32</v>
      </c>
      <c r="D2869" s="180" t="s">
        <v>177</v>
      </c>
      <c r="E2869" s="180">
        <v>30</v>
      </c>
      <c r="F2869" s="180">
        <v>83031</v>
      </c>
      <c r="G2869" s="180">
        <v>7564</v>
      </c>
      <c r="H2869" s="180">
        <v>20834</v>
      </c>
      <c r="I2869" s="180">
        <v>18347267.32</v>
      </c>
      <c r="J2869" s="180">
        <v>4303425.8099999996</v>
      </c>
      <c r="K2869" s="180">
        <v>737015</v>
      </c>
      <c r="L2869" s="180">
        <v>26002155.91</v>
      </c>
    </row>
    <row r="2870" spans="1:12">
      <c r="A2870" s="180">
        <v>2009</v>
      </c>
      <c r="B2870" s="180" t="s">
        <v>179</v>
      </c>
      <c r="C2870" s="180" t="s">
        <v>32</v>
      </c>
      <c r="D2870" s="180" t="s">
        <v>177</v>
      </c>
      <c r="E2870" s="180">
        <v>35</v>
      </c>
      <c r="F2870" s="180">
        <v>95413</v>
      </c>
      <c r="G2870" s="180">
        <v>9266</v>
      </c>
      <c r="H2870" s="180">
        <v>21770</v>
      </c>
      <c r="I2870" s="180">
        <v>18467059.460000001</v>
      </c>
      <c r="J2870" s="180">
        <v>4467008.96</v>
      </c>
      <c r="K2870" s="180">
        <v>988843.85</v>
      </c>
      <c r="L2870" s="180">
        <v>26952868.649999999</v>
      </c>
    </row>
    <row r="2871" spans="1:12">
      <c r="A2871" s="180">
        <v>2009</v>
      </c>
      <c r="B2871" s="180" t="s">
        <v>179</v>
      </c>
      <c r="C2871" s="180" t="s">
        <v>32</v>
      </c>
      <c r="D2871" s="180" t="s">
        <v>177</v>
      </c>
      <c r="E2871" s="180">
        <v>40</v>
      </c>
      <c r="F2871" s="180">
        <v>92880</v>
      </c>
      <c r="G2871" s="180">
        <v>8209</v>
      </c>
      <c r="H2871" s="180">
        <v>16078</v>
      </c>
      <c r="I2871" s="180">
        <v>12166672.279999999</v>
      </c>
      <c r="J2871" s="180">
        <v>3297735.72</v>
      </c>
      <c r="K2871" s="180">
        <v>1238441</v>
      </c>
      <c r="L2871" s="180">
        <v>18907563.98</v>
      </c>
    </row>
    <row r="2872" spans="1:12">
      <c r="A2872" s="180">
        <v>2009</v>
      </c>
      <c r="B2872" s="180" t="s">
        <v>179</v>
      </c>
      <c r="C2872" s="180" t="s">
        <v>32</v>
      </c>
      <c r="D2872" s="180" t="s">
        <v>177</v>
      </c>
      <c r="E2872" s="180">
        <v>45</v>
      </c>
      <c r="F2872" s="180">
        <v>96385</v>
      </c>
      <c r="G2872" s="180">
        <v>7861</v>
      </c>
      <c r="H2872" s="180">
        <v>15037</v>
      </c>
      <c r="I2872" s="180">
        <v>11294124.140000001</v>
      </c>
      <c r="J2872" s="180">
        <v>3248027.68</v>
      </c>
      <c r="K2872" s="180">
        <v>1637020.21</v>
      </c>
      <c r="L2872" s="180">
        <v>18384682.449999999</v>
      </c>
    </row>
    <row r="2873" spans="1:12">
      <c r="A2873" s="180">
        <v>2009</v>
      </c>
      <c r="B2873" s="180" t="s">
        <v>179</v>
      </c>
      <c r="C2873" s="180" t="s">
        <v>32</v>
      </c>
      <c r="D2873" s="180" t="s">
        <v>177</v>
      </c>
      <c r="E2873" s="180">
        <v>50</v>
      </c>
      <c r="F2873" s="180">
        <v>95962</v>
      </c>
      <c r="G2873" s="180">
        <v>9518</v>
      </c>
      <c r="H2873" s="180">
        <v>18966</v>
      </c>
      <c r="I2873" s="180">
        <v>13947621.43</v>
      </c>
      <c r="J2873" s="180">
        <v>3847231.22</v>
      </c>
      <c r="K2873" s="180">
        <v>2590917.39</v>
      </c>
      <c r="L2873" s="180">
        <v>22856563.039999999</v>
      </c>
    </row>
    <row r="2874" spans="1:12">
      <c r="A2874" s="180">
        <v>2009</v>
      </c>
      <c r="B2874" s="180" t="s">
        <v>179</v>
      </c>
      <c r="C2874" s="180" t="s">
        <v>32</v>
      </c>
      <c r="D2874" s="180" t="s">
        <v>177</v>
      </c>
      <c r="E2874" s="180">
        <v>55</v>
      </c>
      <c r="F2874" s="180">
        <v>92000</v>
      </c>
      <c r="G2874" s="180">
        <v>10037</v>
      </c>
      <c r="H2874" s="180">
        <v>21105</v>
      </c>
      <c r="I2874" s="180">
        <v>15774588.82</v>
      </c>
      <c r="J2874" s="180">
        <v>4370685.63</v>
      </c>
      <c r="K2874" s="180">
        <v>3427457.5</v>
      </c>
      <c r="L2874" s="180">
        <v>26011973.93</v>
      </c>
    </row>
    <row r="2875" spans="1:12">
      <c r="A2875" s="180">
        <v>2009</v>
      </c>
      <c r="B2875" s="180" t="s">
        <v>179</v>
      </c>
      <c r="C2875" s="180" t="s">
        <v>32</v>
      </c>
      <c r="D2875" s="180" t="s">
        <v>177</v>
      </c>
      <c r="E2875" s="180">
        <v>60</v>
      </c>
      <c r="F2875" s="180">
        <v>82344</v>
      </c>
      <c r="G2875" s="180">
        <v>10878</v>
      </c>
      <c r="H2875" s="180">
        <v>24275</v>
      </c>
      <c r="I2875" s="180">
        <v>18463139.170000002</v>
      </c>
      <c r="J2875" s="180">
        <v>4971976.95</v>
      </c>
      <c r="K2875" s="180">
        <v>4379146.0599999996</v>
      </c>
      <c r="L2875" s="180">
        <v>30239678.27</v>
      </c>
    </row>
    <row r="2876" spans="1:12">
      <c r="A2876" s="180">
        <v>2009</v>
      </c>
      <c r="B2876" s="180" t="s">
        <v>179</v>
      </c>
      <c r="C2876" s="180" t="s">
        <v>32</v>
      </c>
      <c r="D2876" s="180" t="s">
        <v>177</v>
      </c>
      <c r="E2876" s="180">
        <v>65</v>
      </c>
      <c r="F2876" s="180">
        <v>57618</v>
      </c>
      <c r="G2876" s="180">
        <v>9768</v>
      </c>
      <c r="H2876" s="180">
        <v>24144</v>
      </c>
      <c r="I2876" s="180">
        <v>18282119.300000001</v>
      </c>
      <c r="J2876" s="180">
        <v>4696840.01</v>
      </c>
      <c r="K2876" s="180">
        <v>4662513.1500000004</v>
      </c>
      <c r="L2876" s="180">
        <v>29661722.030000001</v>
      </c>
    </row>
    <row r="2877" spans="1:12">
      <c r="A2877" s="180">
        <v>2009</v>
      </c>
      <c r="B2877" s="180" t="s">
        <v>179</v>
      </c>
      <c r="C2877" s="180" t="s">
        <v>32</v>
      </c>
      <c r="D2877" s="180" t="s">
        <v>177</v>
      </c>
      <c r="E2877" s="180">
        <v>70</v>
      </c>
      <c r="F2877" s="180">
        <v>43719</v>
      </c>
      <c r="G2877" s="180">
        <v>9216</v>
      </c>
      <c r="H2877" s="180">
        <v>26526</v>
      </c>
      <c r="I2877" s="180">
        <v>19524350.140000001</v>
      </c>
      <c r="J2877" s="180">
        <v>4684626.83</v>
      </c>
      <c r="K2877" s="180">
        <v>4795509.55</v>
      </c>
      <c r="L2877" s="180">
        <v>30555656.170000002</v>
      </c>
    </row>
    <row r="2878" spans="1:12">
      <c r="A2878" s="180">
        <v>2009</v>
      </c>
      <c r="B2878" s="180" t="s">
        <v>179</v>
      </c>
      <c r="C2878" s="180" t="s">
        <v>32</v>
      </c>
      <c r="D2878" s="180" t="s">
        <v>177</v>
      </c>
      <c r="E2878" s="180">
        <v>75</v>
      </c>
      <c r="F2878" s="180">
        <v>35408</v>
      </c>
      <c r="G2878" s="180">
        <v>8540</v>
      </c>
      <c r="H2878" s="180">
        <v>30619</v>
      </c>
      <c r="I2878" s="180">
        <v>21102704.949999999</v>
      </c>
      <c r="J2878" s="180">
        <v>4574225.4400000004</v>
      </c>
      <c r="K2878" s="180">
        <v>4765802.72</v>
      </c>
      <c r="L2878" s="180">
        <v>31950787.66</v>
      </c>
    </row>
    <row r="2879" spans="1:12">
      <c r="A2879" s="180">
        <v>2009</v>
      </c>
      <c r="B2879" s="180" t="s">
        <v>179</v>
      </c>
      <c r="C2879" s="180" t="s">
        <v>32</v>
      </c>
      <c r="D2879" s="180" t="s">
        <v>177</v>
      </c>
      <c r="E2879" s="180">
        <v>80</v>
      </c>
      <c r="F2879" s="180">
        <v>28705</v>
      </c>
      <c r="G2879" s="180">
        <v>6911</v>
      </c>
      <c r="H2879" s="180">
        <v>33943</v>
      </c>
      <c r="I2879" s="180">
        <v>21149868.780000001</v>
      </c>
      <c r="J2879" s="180">
        <v>3858857.89</v>
      </c>
      <c r="K2879" s="180">
        <v>3683834</v>
      </c>
      <c r="L2879" s="180">
        <v>29900462.969999999</v>
      </c>
    </row>
    <row r="2880" spans="1:12">
      <c r="A2880" s="180">
        <v>2009</v>
      </c>
      <c r="B2880" s="180" t="s">
        <v>179</v>
      </c>
      <c r="C2880" s="180" t="s">
        <v>32</v>
      </c>
      <c r="D2880" s="180" t="s">
        <v>177</v>
      </c>
      <c r="E2880" s="180">
        <v>85</v>
      </c>
      <c r="F2880" s="180">
        <v>17199</v>
      </c>
      <c r="G2880" s="180">
        <v>3883</v>
      </c>
      <c r="H2880" s="180">
        <v>26420</v>
      </c>
      <c r="I2880" s="180">
        <v>14271208.880000001</v>
      </c>
      <c r="J2880" s="180">
        <v>2193283.44</v>
      </c>
      <c r="K2880" s="180">
        <v>1585454.0800000001</v>
      </c>
      <c r="L2880" s="180">
        <v>18771786.600000001</v>
      </c>
    </row>
    <row r="2881" spans="1:12">
      <c r="A2881" s="180">
        <v>2009</v>
      </c>
      <c r="B2881" s="180" t="s">
        <v>179</v>
      </c>
      <c r="C2881" s="180" t="s">
        <v>32</v>
      </c>
      <c r="D2881" s="180" t="s">
        <v>177</v>
      </c>
      <c r="E2881" s="180">
        <v>90</v>
      </c>
      <c r="F2881" s="180">
        <v>6617</v>
      </c>
      <c r="G2881" s="180">
        <v>1530</v>
      </c>
      <c r="H2881" s="180">
        <v>13023</v>
      </c>
      <c r="I2881" s="180">
        <v>6316980.6799999997</v>
      </c>
      <c r="J2881" s="180">
        <v>812447.65</v>
      </c>
      <c r="K2881" s="180">
        <v>565317.9</v>
      </c>
      <c r="L2881" s="180">
        <v>8095722.6900000004</v>
      </c>
    </row>
    <row r="2882" spans="1:12">
      <c r="A2882" s="180">
        <v>2009</v>
      </c>
      <c r="B2882" s="180" t="s">
        <v>179</v>
      </c>
      <c r="C2882" s="180" t="s">
        <v>32</v>
      </c>
      <c r="D2882" s="180" t="s">
        <v>177</v>
      </c>
      <c r="E2882" s="180">
        <v>95</v>
      </c>
      <c r="F2882" s="180">
        <v>2126</v>
      </c>
      <c r="G2882" s="180">
        <v>437</v>
      </c>
      <c r="H2882" s="180">
        <v>4229</v>
      </c>
      <c r="I2882" s="180">
        <v>1976934.19</v>
      </c>
      <c r="J2882" s="180">
        <v>209150.19</v>
      </c>
      <c r="K2882" s="180">
        <v>131814</v>
      </c>
      <c r="L2882" s="180">
        <v>2399869.25</v>
      </c>
    </row>
    <row r="2883" spans="1:12">
      <c r="A2883" s="180">
        <v>2009</v>
      </c>
      <c r="B2883" s="180" t="s">
        <v>179</v>
      </c>
      <c r="C2883" s="180" t="s">
        <v>33</v>
      </c>
      <c r="D2883" s="180" t="s">
        <v>176</v>
      </c>
      <c r="E2883" s="180">
        <v>0</v>
      </c>
      <c r="F2883" s="180">
        <v>58025</v>
      </c>
      <c r="G2883" s="180">
        <v>2301</v>
      </c>
      <c r="H2883" s="180">
        <v>6605</v>
      </c>
      <c r="I2883" s="180">
        <v>5145848.58</v>
      </c>
      <c r="J2883" s="180">
        <v>855259.73</v>
      </c>
      <c r="K2883" s="180">
        <v>53675.77</v>
      </c>
      <c r="L2883" s="180">
        <v>6581181.8799999999</v>
      </c>
    </row>
    <row r="2884" spans="1:12">
      <c r="A2884" s="180">
        <v>2009</v>
      </c>
      <c r="B2884" s="180" t="s">
        <v>179</v>
      </c>
      <c r="C2884" s="180" t="s">
        <v>33</v>
      </c>
      <c r="D2884" s="180" t="s">
        <v>176</v>
      </c>
      <c r="E2884" s="180">
        <v>5</v>
      </c>
      <c r="F2884" s="180">
        <v>59774</v>
      </c>
      <c r="G2884" s="180">
        <v>1029</v>
      </c>
      <c r="H2884" s="180">
        <v>1395</v>
      </c>
      <c r="I2884" s="180">
        <v>1208034.3400000001</v>
      </c>
      <c r="J2884" s="180">
        <v>316536.31</v>
      </c>
      <c r="K2884" s="180">
        <v>34929.599999999999</v>
      </c>
      <c r="L2884" s="180">
        <v>1800426.46</v>
      </c>
    </row>
    <row r="2885" spans="1:12">
      <c r="A2885" s="180">
        <v>2009</v>
      </c>
      <c r="B2885" s="180" t="s">
        <v>179</v>
      </c>
      <c r="C2885" s="180" t="s">
        <v>33</v>
      </c>
      <c r="D2885" s="180" t="s">
        <v>176</v>
      </c>
      <c r="E2885" s="180">
        <v>10</v>
      </c>
      <c r="F2885" s="180">
        <v>61563</v>
      </c>
      <c r="G2885" s="180">
        <v>836</v>
      </c>
      <c r="H2885" s="180">
        <v>1283</v>
      </c>
      <c r="I2885" s="180">
        <v>1148948.96</v>
      </c>
      <c r="J2885" s="180">
        <v>292128.59999999998</v>
      </c>
      <c r="K2885" s="180">
        <v>141896.69</v>
      </c>
      <c r="L2885" s="180">
        <v>1797880.85</v>
      </c>
    </row>
    <row r="2886" spans="1:12">
      <c r="A2886" s="180">
        <v>2009</v>
      </c>
      <c r="B2886" s="180" t="s">
        <v>179</v>
      </c>
      <c r="C2886" s="180" t="s">
        <v>33</v>
      </c>
      <c r="D2886" s="180" t="s">
        <v>176</v>
      </c>
      <c r="E2886" s="180">
        <v>15</v>
      </c>
      <c r="F2886" s="180">
        <v>65048</v>
      </c>
      <c r="G2886" s="180">
        <v>1642</v>
      </c>
      <c r="H2886" s="180">
        <v>2737</v>
      </c>
      <c r="I2886" s="180">
        <v>2648777.5699999998</v>
      </c>
      <c r="J2886" s="180">
        <v>617714.75</v>
      </c>
      <c r="K2886" s="180">
        <v>507984.95</v>
      </c>
      <c r="L2886" s="180">
        <v>4359742.16</v>
      </c>
    </row>
    <row r="2887" spans="1:12">
      <c r="A2887" s="180">
        <v>2009</v>
      </c>
      <c r="B2887" s="180" t="s">
        <v>179</v>
      </c>
      <c r="C2887" s="180" t="s">
        <v>33</v>
      </c>
      <c r="D2887" s="180" t="s">
        <v>176</v>
      </c>
      <c r="E2887" s="180">
        <v>20</v>
      </c>
      <c r="F2887" s="180">
        <v>46015</v>
      </c>
      <c r="G2887" s="180">
        <v>1364</v>
      </c>
      <c r="H2887" s="180">
        <v>2636</v>
      </c>
      <c r="I2887" s="180">
        <v>2244355.17</v>
      </c>
      <c r="J2887" s="180">
        <v>507210.23</v>
      </c>
      <c r="K2887" s="180">
        <v>353790.29</v>
      </c>
      <c r="L2887" s="180">
        <v>3602159</v>
      </c>
    </row>
    <row r="2888" spans="1:12">
      <c r="A2888" s="180">
        <v>2009</v>
      </c>
      <c r="B2888" s="180" t="s">
        <v>179</v>
      </c>
      <c r="C2888" s="180" t="s">
        <v>33</v>
      </c>
      <c r="D2888" s="180" t="s">
        <v>176</v>
      </c>
      <c r="E2888" s="180">
        <v>25</v>
      </c>
      <c r="F2888" s="180">
        <v>42210</v>
      </c>
      <c r="G2888" s="180">
        <v>1271</v>
      </c>
      <c r="H2888" s="180">
        <v>1990</v>
      </c>
      <c r="I2888" s="180">
        <v>1607226.2</v>
      </c>
      <c r="J2888" s="180">
        <v>430410.89</v>
      </c>
      <c r="K2888" s="180">
        <v>309472.64000000001</v>
      </c>
      <c r="L2888" s="180">
        <v>2941464.54</v>
      </c>
    </row>
    <row r="2889" spans="1:12">
      <c r="A2889" s="180">
        <v>2009</v>
      </c>
      <c r="B2889" s="180" t="s">
        <v>179</v>
      </c>
      <c r="C2889" s="180" t="s">
        <v>33</v>
      </c>
      <c r="D2889" s="180" t="s">
        <v>176</v>
      </c>
      <c r="E2889" s="180">
        <v>30</v>
      </c>
      <c r="F2889" s="180">
        <v>54859</v>
      </c>
      <c r="G2889" s="180">
        <v>1366</v>
      </c>
      <c r="H2889" s="180">
        <v>2834</v>
      </c>
      <c r="I2889" s="180">
        <v>2127223.15</v>
      </c>
      <c r="J2889" s="180">
        <v>579633.68999999994</v>
      </c>
      <c r="K2889" s="180">
        <v>552335.1</v>
      </c>
      <c r="L2889" s="180">
        <v>3867267.41</v>
      </c>
    </row>
    <row r="2890" spans="1:12">
      <c r="A2890" s="180">
        <v>2009</v>
      </c>
      <c r="B2890" s="180" t="s">
        <v>179</v>
      </c>
      <c r="C2890" s="180" t="s">
        <v>33</v>
      </c>
      <c r="D2890" s="180" t="s">
        <v>176</v>
      </c>
      <c r="E2890" s="180">
        <v>35</v>
      </c>
      <c r="F2890" s="180">
        <v>65875</v>
      </c>
      <c r="G2890" s="180">
        <v>2455</v>
      </c>
      <c r="H2890" s="180">
        <v>4048</v>
      </c>
      <c r="I2890" s="180">
        <v>3274030.02</v>
      </c>
      <c r="J2890" s="180">
        <v>895864.69</v>
      </c>
      <c r="K2890" s="180">
        <v>616130.94999999995</v>
      </c>
      <c r="L2890" s="180">
        <v>5718754.4100000001</v>
      </c>
    </row>
    <row r="2891" spans="1:12">
      <c r="A2891" s="180">
        <v>2009</v>
      </c>
      <c r="B2891" s="180" t="s">
        <v>179</v>
      </c>
      <c r="C2891" s="180" t="s">
        <v>33</v>
      </c>
      <c r="D2891" s="180" t="s">
        <v>176</v>
      </c>
      <c r="E2891" s="180">
        <v>40</v>
      </c>
      <c r="F2891" s="180">
        <v>64942</v>
      </c>
      <c r="G2891" s="180">
        <v>2824</v>
      </c>
      <c r="H2891" s="180">
        <v>4904</v>
      </c>
      <c r="I2891" s="180">
        <v>4181661.25</v>
      </c>
      <c r="J2891" s="180">
        <v>1103565.58</v>
      </c>
      <c r="K2891" s="180">
        <v>970771.34</v>
      </c>
      <c r="L2891" s="180">
        <v>7286530.6799999997</v>
      </c>
    </row>
    <row r="2892" spans="1:12">
      <c r="A2892" s="180">
        <v>2009</v>
      </c>
      <c r="B2892" s="180" t="s">
        <v>179</v>
      </c>
      <c r="C2892" s="180" t="s">
        <v>33</v>
      </c>
      <c r="D2892" s="180" t="s">
        <v>176</v>
      </c>
      <c r="E2892" s="180">
        <v>45</v>
      </c>
      <c r="F2892" s="180">
        <v>71325</v>
      </c>
      <c r="G2892" s="180">
        <v>4037</v>
      </c>
      <c r="H2892" s="180">
        <v>7253</v>
      </c>
      <c r="I2892" s="180">
        <v>5926032.7699999996</v>
      </c>
      <c r="J2892" s="180">
        <v>1695478.55</v>
      </c>
      <c r="K2892" s="180">
        <v>1189334.58</v>
      </c>
      <c r="L2892" s="180">
        <v>10344609.039999999</v>
      </c>
    </row>
    <row r="2893" spans="1:12">
      <c r="A2893" s="180">
        <v>2009</v>
      </c>
      <c r="B2893" s="180" t="s">
        <v>179</v>
      </c>
      <c r="C2893" s="180" t="s">
        <v>33</v>
      </c>
      <c r="D2893" s="180" t="s">
        <v>176</v>
      </c>
      <c r="E2893" s="180">
        <v>50</v>
      </c>
      <c r="F2893" s="180">
        <v>70391</v>
      </c>
      <c r="G2893" s="180">
        <v>5483</v>
      </c>
      <c r="H2893" s="180">
        <v>9929</v>
      </c>
      <c r="I2893" s="180">
        <v>8776852.6799999997</v>
      </c>
      <c r="J2893" s="180">
        <v>2412962.2799999998</v>
      </c>
      <c r="K2893" s="180">
        <v>2300788.92</v>
      </c>
      <c r="L2893" s="180">
        <v>16177718.720000001</v>
      </c>
    </row>
    <row r="2894" spans="1:12">
      <c r="A2894" s="180">
        <v>2009</v>
      </c>
      <c r="B2894" s="180" t="s">
        <v>179</v>
      </c>
      <c r="C2894" s="180" t="s">
        <v>33</v>
      </c>
      <c r="D2894" s="180" t="s">
        <v>176</v>
      </c>
      <c r="E2894" s="180">
        <v>55</v>
      </c>
      <c r="F2894" s="180">
        <v>68701</v>
      </c>
      <c r="G2894" s="180">
        <v>7028</v>
      </c>
      <c r="H2894" s="180">
        <v>14364</v>
      </c>
      <c r="I2894" s="180">
        <v>13047661.949999999</v>
      </c>
      <c r="J2894" s="180">
        <v>3233082.73</v>
      </c>
      <c r="K2894" s="180">
        <v>3671946.11</v>
      </c>
      <c r="L2894" s="180">
        <v>22671140.719999999</v>
      </c>
    </row>
    <row r="2895" spans="1:12">
      <c r="A2895" s="180">
        <v>2009</v>
      </c>
      <c r="B2895" s="180" t="s">
        <v>179</v>
      </c>
      <c r="C2895" s="180" t="s">
        <v>33</v>
      </c>
      <c r="D2895" s="180" t="s">
        <v>176</v>
      </c>
      <c r="E2895" s="180">
        <v>60</v>
      </c>
      <c r="F2895" s="180">
        <v>63910</v>
      </c>
      <c r="G2895" s="180">
        <v>8666</v>
      </c>
      <c r="H2895" s="180">
        <v>18002</v>
      </c>
      <c r="I2895" s="180">
        <v>17017677.68</v>
      </c>
      <c r="J2895" s="180">
        <v>4245127.05</v>
      </c>
      <c r="K2895" s="180">
        <v>4692876.82</v>
      </c>
      <c r="L2895" s="180">
        <v>29175823.940000001</v>
      </c>
    </row>
    <row r="2896" spans="1:12">
      <c r="A2896" s="180">
        <v>2009</v>
      </c>
      <c r="B2896" s="180" t="s">
        <v>179</v>
      </c>
      <c r="C2896" s="180" t="s">
        <v>33</v>
      </c>
      <c r="D2896" s="180" t="s">
        <v>176</v>
      </c>
      <c r="E2896" s="180">
        <v>65</v>
      </c>
      <c r="F2896" s="180">
        <v>45555</v>
      </c>
      <c r="G2896" s="180">
        <v>8621</v>
      </c>
      <c r="H2896" s="180">
        <v>19321</v>
      </c>
      <c r="I2896" s="180">
        <v>17693920.879999999</v>
      </c>
      <c r="J2896" s="180">
        <v>4238502.3099999996</v>
      </c>
      <c r="K2896" s="180">
        <v>5945353.71</v>
      </c>
      <c r="L2896" s="180">
        <v>31005443.48</v>
      </c>
    </row>
    <row r="2897" spans="1:12">
      <c r="A2897" s="180">
        <v>2009</v>
      </c>
      <c r="B2897" s="180" t="s">
        <v>179</v>
      </c>
      <c r="C2897" s="180" t="s">
        <v>33</v>
      </c>
      <c r="D2897" s="180" t="s">
        <v>176</v>
      </c>
      <c r="E2897" s="180">
        <v>70</v>
      </c>
      <c r="F2897" s="180">
        <v>31648</v>
      </c>
      <c r="G2897" s="180">
        <v>7814</v>
      </c>
      <c r="H2897" s="180">
        <v>19514</v>
      </c>
      <c r="I2897" s="180">
        <v>17175890.32</v>
      </c>
      <c r="J2897" s="180">
        <v>3876662.14</v>
      </c>
      <c r="K2897" s="180">
        <v>4617166.3499999996</v>
      </c>
      <c r="L2897" s="180">
        <v>28283131.449999999</v>
      </c>
    </row>
    <row r="2898" spans="1:12">
      <c r="A2898" s="180">
        <v>2009</v>
      </c>
      <c r="B2898" s="180" t="s">
        <v>179</v>
      </c>
      <c r="C2898" s="180" t="s">
        <v>33</v>
      </c>
      <c r="D2898" s="180" t="s">
        <v>176</v>
      </c>
      <c r="E2898" s="180">
        <v>75</v>
      </c>
      <c r="F2898" s="180">
        <v>22007</v>
      </c>
      <c r="G2898" s="180">
        <v>7017</v>
      </c>
      <c r="H2898" s="180">
        <v>20674</v>
      </c>
      <c r="I2898" s="180">
        <v>16659628.529999999</v>
      </c>
      <c r="J2898" s="180">
        <v>3452441.57</v>
      </c>
      <c r="K2898" s="180">
        <v>4897638.09</v>
      </c>
      <c r="L2898" s="180">
        <v>27096943.210000001</v>
      </c>
    </row>
    <row r="2899" spans="1:12">
      <c r="A2899" s="180">
        <v>2009</v>
      </c>
      <c r="B2899" s="180" t="s">
        <v>179</v>
      </c>
      <c r="C2899" s="180" t="s">
        <v>33</v>
      </c>
      <c r="D2899" s="180" t="s">
        <v>176</v>
      </c>
      <c r="E2899" s="180">
        <v>80</v>
      </c>
      <c r="F2899" s="180">
        <v>14611</v>
      </c>
      <c r="G2899" s="180">
        <v>4975</v>
      </c>
      <c r="H2899" s="180">
        <v>16987</v>
      </c>
      <c r="I2899" s="180">
        <v>12175875.77</v>
      </c>
      <c r="J2899" s="180">
        <v>2358852.81</v>
      </c>
      <c r="K2899" s="180">
        <v>2693103.07</v>
      </c>
      <c r="L2899" s="180">
        <v>18606948.23</v>
      </c>
    </row>
    <row r="2900" spans="1:12">
      <c r="A2900" s="180">
        <v>2009</v>
      </c>
      <c r="B2900" s="180" t="s">
        <v>179</v>
      </c>
      <c r="C2900" s="180" t="s">
        <v>33</v>
      </c>
      <c r="D2900" s="180" t="s">
        <v>176</v>
      </c>
      <c r="E2900" s="180">
        <v>85</v>
      </c>
      <c r="F2900" s="180">
        <v>4570</v>
      </c>
      <c r="G2900" s="180">
        <v>1323</v>
      </c>
      <c r="H2900" s="180">
        <v>5877</v>
      </c>
      <c r="I2900" s="180">
        <v>3811814.34</v>
      </c>
      <c r="J2900" s="180">
        <v>599877.12</v>
      </c>
      <c r="K2900" s="180">
        <v>477845.97</v>
      </c>
      <c r="L2900" s="180">
        <v>5327087.95</v>
      </c>
    </row>
    <row r="2901" spans="1:12">
      <c r="A2901" s="180">
        <v>2009</v>
      </c>
      <c r="B2901" s="180" t="s">
        <v>179</v>
      </c>
      <c r="C2901" s="180" t="s">
        <v>33</v>
      </c>
      <c r="D2901" s="180" t="s">
        <v>176</v>
      </c>
      <c r="E2901" s="180">
        <v>90</v>
      </c>
      <c r="F2901" s="180">
        <v>1294</v>
      </c>
      <c r="G2901" s="180">
        <v>353</v>
      </c>
      <c r="H2901" s="180">
        <v>2013</v>
      </c>
      <c r="I2901" s="180">
        <v>1139253.71</v>
      </c>
      <c r="J2901" s="180">
        <v>149977.74</v>
      </c>
      <c r="K2901" s="180">
        <v>100441.12</v>
      </c>
      <c r="L2901" s="180">
        <v>1531185.76</v>
      </c>
    </row>
    <row r="2902" spans="1:12">
      <c r="A2902" s="180">
        <v>2009</v>
      </c>
      <c r="B2902" s="180" t="s">
        <v>179</v>
      </c>
      <c r="C2902" s="180" t="s">
        <v>33</v>
      </c>
      <c r="D2902" s="180" t="s">
        <v>176</v>
      </c>
      <c r="E2902" s="180">
        <v>95</v>
      </c>
      <c r="F2902" s="180">
        <v>324</v>
      </c>
      <c r="G2902" s="180">
        <v>85</v>
      </c>
      <c r="H2902" s="180">
        <v>735</v>
      </c>
      <c r="I2902" s="180">
        <v>419413.35</v>
      </c>
      <c r="J2902" s="180">
        <v>41838.76</v>
      </c>
      <c r="K2902" s="180">
        <v>38722</v>
      </c>
      <c r="L2902" s="180">
        <v>528805.86</v>
      </c>
    </row>
    <row r="2903" spans="1:12">
      <c r="A2903" s="180">
        <v>2009</v>
      </c>
      <c r="B2903" s="180" t="s">
        <v>179</v>
      </c>
      <c r="C2903" s="180" t="s">
        <v>33</v>
      </c>
      <c r="D2903" s="180" t="s">
        <v>177</v>
      </c>
      <c r="E2903" s="180">
        <v>0</v>
      </c>
      <c r="F2903" s="180">
        <v>54458</v>
      </c>
      <c r="G2903" s="180">
        <v>1478</v>
      </c>
      <c r="H2903" s="180">
        <v>5154</v>
      </c>
      <c r="I2903" s="180">
        <v>4691132.54</v>
      </c>
      <c r="J2903" s="180">
        <v>569761.5</v>
      </c>
      <c r="K2903" s="180">
        <v>73450</v>
      </c>
      <c r="L2903" s="180">
        <v>5665327.4400000004</v>
      </c>
    </row>
    <row r="2904" spans="1:12">
      <c r="A2904" s="180">
        <v>2009</v>
      </c>
      <c r="B2904" s="180" t="s">
        <v>179</v>
      </c>
      <c r="C2904" s="180" t="s">
        <v>33</v>
      </c>
      <c r="D2904" s="180" t="s">
        <v>177</v>
      </c>
      <c r="E2904" s="180">
        <v>5</v>
      </c>
      <c r="F2904" s="180">
        <v>56157</v>
      </c>
      <c r="G2904" s="180">
        <v>824</v>
      </c>
      <c r="H2904" s="180">
        <v>1155</v>
      </c>
      <c r="I2904" s="180">
        <v>951570.27</v>
      </c>
      <c r="J2904" s="180">
        <v>234995.81</v>
      </c>
      <c r="K2904" s="180">
        <v>78617.2</v>
      </c>
      <c r="L2904" s="180">
        <v>1469720.52</v>
      </c>
    </row>
    <row r="2905" spans="1:12">
      <c r="A2905" s="180">
        <v>2009</v>
      </c>
      <c r="B2905" s="180" t="s">
        <v>179</v>
      </c>
      <c r="C2905" s="180" t="s">
        <v>33</v>
      </c>
      <c r="D2905" s="180" t="s">
        <v>177</v>
      </c>
      <c r="E2905" s="180">
        <v>10</v>
      </c>
      <c r="F2905" s="180">
        <v>58698</v>
      </c>
      <c r="G2905" s="180">
        <v>761</v>
      </c>
      <c r="H2905" s="180">
        <v>1075</v>
      </c>
      <c r="I2905" s="180">
        <v>958035.25</v>
      </c>
      <c r="J2905" s="180">
        <v>269218.95</v>
      </c>
      <c r="K2905" s="180">
        <v>109739.75</v>
      </c>
      <c r="L2905" s="180">
        <v>1586680.89</v>
      </c>
    </row>
    <row r="2906" spans="1:12">
      <c r="A2906" s="180">
        <v>2009</v>
      </c>
      <c r="B2906" s="180" t="s">
        <v>179</v>
      </c>
      <c r="C2906" s="180" t="s">
        <v>33</v>
      </c>
      <c r="D2906" s="180" t="s">
        <v>177</v>
      </c>
      <c r="E2906" s="180">
        <v>15</v>
      </c>
      <c r="F2906" s="180">
        <v>61646</v>
      </c>
      <c r="G2906" s="180">
        <v>1972</v>
      </c>
      <c r="H2906" s="180">
        <v>3677</v>
      </c>
      <c r="I2906" s="180">
        <v>2840340.04</v>
      </c>
      <c r="J2906" s="180">
        <v>556764.24</v>
      </c>
      <c r="K2906" s="180">
        <v>230546.15</v>
      </c>
      <c r="L2906" s="180">
        <v>4217301.7300000004</v>
      </c>
    </row>
    <row r="2907" spans="1:12">
      <c r="A2907" s="180">
        <v>2009</v>
      </c>
      <c r="B2907" s="180" t="s">
        <v>179</v>
      </c>
      <c r="C2907" s="180" t="s">
        <v>33</v>
      </c>
      <c r="D2907" s="180" t="s">
        <v>177</v>
      </c>
      <c r="E2907" s="180">
        <v>20</v>
      </c>
      <c r="F2907" s="180">
        <v>49703</v>
      </c>
      <c r="G2907" s="180">
        <v>2283</v>
      </c>
      <c r="H2907" s="180">
        <v>4696</v>
      </c>
      <c r="I2907" s="180">
        <v>3677882.93</v>
      </c>
      <c r="J2907" s="180">
        <v>833166.17</v>
      </c>
      <c r="K2907" s="180">
        <v>268952</v>
      </c>
      <c r="L2907" s="180">
        <v>5465579.3700000001</v>
      </c>
    </row>
    <row r="2908" spans="1:12">
      <c r="A2908" s="180">
        <v>2009</v>
      </c>
      <c r="B2908" s="180" t="s">
        <v>179</v>
      </c>
      <c r="C2908" s="180" t="s">
        <v>33</v>
      </c>
      <c r="D2908" s="180" t="s">
        <v>177</v>
      </c>
      <c r="E2908" s="180">
        <v>25</v>
      </c>
      <c r="F2908" s="180">
        <v>51615</v>
      </c>
      <c r="G2908" s="180">
        <v>3845</v>
      </c>
      <c r="H2908" s="180">
        <v>10550</v>
      </c>
      <c r="I2908" s="180">
        <v>8663876.9199999999</v>
      </c>
      <c r="J2908" s="180">
        <v>2243158.8199999998</v>
      </c>
      <c r="K2908" s="180">
        <v>435180.75</v>
      </c>
      <c r="L2908" s="180">
        <v>12978673.609999999</v>
      </c>
    </row>
    <row r="2909" spans="1:12">
      <c r="A2909" s="180">
        <v>2009</v>
      </c>
      <c r="B2909" s="180" t="s">
        <v>179</v>
      </c>
      <c r="C2909" s="180" t="s">
        <v>33</v>
      </c>
      <c r="D2909" s="180" t="s">
        <v>177</v>
      </c>
      <c r="E2909" s="180">
        <v>30</v>
      </c>
      <c r="F2909" s="180">
        <v>63504</v>
      </c>
      <c r="G2909" s="180">
        <v>6288</v>
      </c>
      <c r="H2909" s="180">
        <v>16011</v>
      </c>
      <c r="I2909" s="180">
        <v>13789697.08</v>
      </c>
      <c r="J2909" s="180">
        <v>3597129.79</v>
      </c>
      <c r="K2909" s="180">
        <v>735339.26</v>
      </c>
      <c r="L2909" s="180">
        <v>20739074.780000001</v>
      </c>
    </row>
    <row r="2910" spans="1:12">
      <c r="A2910" s="180">
        <v>2009</v>
      </c>
      <c r="B2910" s="180" t="s">
        <v>179</v>
      </c>
      <c r="C2910" s="180" t="s">
        <v>33</v>
      </c>
      <c r="D2910" s="180" t="s">
        <v>177</v>
      </c>
      <c r="E2910" s="180">
        <v>35</v>
      </c>
      <c r="F2910" s="180">
        <v>74109</v>
      </c>
      <c r="G2910" s="180">
        <v>6498</v>
      </c>
      <c r="H2910" s="180">
        <v>14501</v>
      </c>
      <c r="I2910" s="180">
        <v>12460229.25</v>
      </c>
      <c r="J2910" s="180">
        <v>3204798.3</v>
      </c>
      <c r="K2910" s="180">
        <v>967633.9</v>
      </c>
      <c r="L2910" s="180">
        <v>19433080.379999999</v>
      </c>
    </row>
    <row r="2911" spans="1:12">
      <c r="A2911" s="180">
        <v>2009</v>
      </c>
      <c r="B2911" s="180" t="s">
        <v>179</v>
      </c>
      <c r="C2911" s="180" t="s">
        <v>33</v>
      </c>
      <c r="D2911" s="180" t="s">
        <v>177</v>
      </c>
      <c r="E2911" s="180">
        <v>40</v>
      </c>
      <c r="F2911" s="180">
        <v>71905</v>
      </c>
      <c r="G2911" s="180">
        <v>5675</v>
      </c>
      <c r="H2911" s="180">
        <v>11008</v>
      </c>
      <c r="I2911" s="180">
        <v>8851814.4199999999</v>
      </c>
      <c r="J2911" s="180">
        <v>2288742.56</v>
      </c>
      <c r="K2911" s="180">
        <v>1142314.5</v>
      </c>
      <c r="L2911" s="180">
        <v>14525977.52</v>
      </c>
    </row>
    <row r="2912" spans="1:12">
      <c r="A2912" s="180">
        <v>2009</v>
      </c>
      <c r="B2912" s="180" t="s">
        <v>179</v>
      </c>
      <c r="C2912" s="180" t="s">
        <v>33</v>
      </c>
      <c r="D2912" s="180" t="s">
        <v>177</v>
      </c>
      <c r="E2912" s="180">
        <v>45</v>
      </c>
      <c r="F2912" s="180">
        <v>77908</v>
      </c>
      <c r="G2912" s="180">
        <v>6181</v>
      </c>
      <c r="H2912" s="180">
        <v>12244</v>
      </c>
      <c r="I2912" s="180">
        <v>9808973.0600000005</v>
      </c>
      <c r="J2912" s="180">
        <v>2390434.58</v>
      </c>
      <c r="K2912" s="180">
        <v>1537969.66</v>
      </c>
      <c r="L2912" s="180">
        <v>16134795.199999999</v>
      </c>
    </row>
    <row r="2913" spans="1:12">
      <c r="A2913" s="180">
        <v>2009</v>
      </c>
      <c r="B2913" s="180" t="s">
        <v>179</v>
      </c>
      <c r="C2913" s="180" t="s">
        <v>33</v>
      </c>
      <c r="D2913" s="180" t="s">
        <v>177</v>
      </c>
      <c r="E2913" s="180">
        <v>50</v>
      </c>
      <c r="F2913" s="180">
        <v>76881</v>
      </c>
      <c r="G2913" s="180">
        <v>7268</v>
      </c>
      <c r="H2913" s="180">
        <v>14153</v>
      </c>
      <c r="I2913" s="180">
        <v>11609532.77</v>
      </c>
      <c r="J2913" s="180">
        <v>2999519.33</v>
      </c>
      <c r="K2913" s="180">
        <v>2032308.15</v>
      </c>
      <c r="L2913" s="180">
        <v>19460619.539999999</v>
      </c>
    </row>
    <row r="2914" spans="1:12">
      <c r="A2914" s="180">
        <v>2009</v>
      </c>
      <c r="B2914" s="180" t="s">
        <v>179</v>
      </c>
      <c r="C2914" s="180" t="s">
        <v>33</v>
      </c>
      <c r="D2914" s="180" t="s">
        <v>177</v>
      </c>
      <c r="E2914" s="180">
        <v>55</v>
      </c>
      <c r="F2914" s="180">
        <v>73499</v>
      </c>
      <c r="G2914" s="180">
        <v>8455</v>
      </c>
      <c r="H2914" s="180">
        <v>17138</v>
      </c>
      <c r="I2914" s="180">
        <v>13927882.67</v>
      </c>
      <c r="J2914" s="180">
        <v>3372257.24</v>
      </c>
      <c r="K2914" s="180">
        <v>2809608.11</v>
      </c>
      <c r="L2914" s="180">
        <v>23317643.199999999</v>
      </c>
    </row>
    <row r="2915" spans="1:12">
      <c r="A2915" s="180">
        <v>2009</v>
      </c>
      <c r="B2915" s="180" t="s">
        <v>179</v>
      </c>
      <c r="C2915" s="180" t="s">
        <v>33</v>
      </c>
      <c r="D2915" s="180" t="s">
        <v>177</v>
      </c>
      <c r="E2915" s="180">
        <v>60</v>
      </c>
      <c r="F2915" s="180">
        <v>66395</v>
      </c>
      <c r="G2915" s="180">
        <v>9250</v>
      </c>
      <c r="H2915" s="180">
        <v>19663</v>
      </c>
      <c r="I2915" s="180">
        <v>15895613.82</v>
      </c>
      <c r="J2915" s="180">
        <v>3875853.58</v>
      </c>
      <c r="K2915" s="180">
        <v>3750267.57</v>
      </c>
      <c r="L2915" s="180">
        <v>26412638</v>
      </c>
    </row>
    <row r="2916" spans="1:12">
      <c r="A2916" s="180">
        <v>2009</v>
      </c>
      <c r="B2916" s="180" t="s">
        <v>179</v>
      </c>
      <c r="C2916" s="180" t="s">
        <v>33</v>
      </c>
      <c r="D2916" s="180" t="s">
        <v>177</v>
      </c>
      <c r="E2916" s="180">
        <v>65</v>
      </c>
      <c r="F2916" s="180">
        <v>46533</v>
      </c>
      <c r="G2916" s="180">
        <v>7902</v>
      </c>
      <c r="H2916" s="180">
        <v>18870</v>
      </c>
      <c r="I2916" s="180">
        <v>15698793.99</v>
      </c>
      <c r="J2916" s="180">
        <v>3721138.48</v>
      </c>
      <c r="K2916" s="180">
        <v>3947197.31</v>
      </c>
      <c r="L2916" s="180">
        <v>25929184.23</v>
      </c>
    </row>
    <row r="2917" spans="1:12">
      <c r="A2917" s="180">
        <v>2009</v>
      </c>
      <c r="B2917" s="180" t="s">
        <v>179</v>
      </c>
      <c r="C2917" s="180" t="s">
        <v>33</v>
      </c>
      <c r="D2917" s="180" t="s">
        <v>177</v>
      </c>
      <c r="E2917" s="180">
        <v>70</v>
      </c>
      <c r="F2917" s="180">
        <v>33334</v>
      </c>
      <c r="G2917" s="180">
        <v>6857</v>
      </c>
      <c r="H2917" s="180">
        <v>18459</v>
      </c>
      <c r="I2917" s="180">
        <v>15113780.609999999</v>
      </c>
      <c r="J2917" s="180">
        <v>3433083.6</v>
      </c>
      <c r="K2917" s="180">
        <v>4376765.78</v>
      </c>
      <c r="L2917" s="180">
        <v>25144921.57</v>
      </c>
    </row>
    <row r="2918" spans="1:12">
      <c r="A2918" s="180">
        <v>2009</v>
      </c>
      <c r="B2918" s="180" t="s">
        <v>179</v>
      </c>
      <c r="C2918" s="180" t="s">
        <v>33</v>
      </c>
      <c r="D2918" s="180" t="s">
        <v>177</v>
      </c>
      <c r="E2918" s="180">
        <v>75</v>
      </c>
      <c r="F2918" s="180">
        <v>25408</v>
      </c>
      <c r="G2918" s="180">
        <v>6532</v>
      </c>
      <c r="H2918" s="180">
        <v>21056</v>
      </c>
      <c r="I2918" s="180">
        <v>15389764.460000001</v>
      </c>
      <c r="J2918" s="180">
        <v>3129861.55</v>
      </c>
      <c r="K2918" s="180">
        <v>3670364.31</v>
      </c>
      <c r="L2918" s="180">
        <v>24141355.629999999</v>
      </c>
    </row>
    <row r="2919" spans="1:12">
      <c r="A2919" s="180">
        <v>2009</v>
      </c>
      <c r="B2919" s="180" t="s">
        <v>179</v>
      </c>
      <c r="C2919" s="180" t="s">
        <v>33</v>
      </c>
      <c r="D2919" s="180" t="s">
        <v>177</v>
      </c>
      <c r="E2919" s="180">
        <v>80</v>
      </c>
      <c r="F2919" s="180">
        <v>19020</v>
      </c>
      <c r="G2919" s="180">
        <v>5032</v>
      </c>
      <c r="H2919" s="180">
        <v>20529</v>
      </c>
      <c r="I2919" s="180">
        <v>13870231.220000001</v>
      </c>
      <c r="J2919" s="180">
        <v>2382993.96</v>
      </c>
      <c r="K2919" s="180">
        <v>2643989.35</v>
      </c>
      <c r="L2919" s="180">
        <v>20643241.239999998</v>
      </c>
    </row>
    <row r="2920" spans="1:12">
      <c r="A2920" s="180">
        <v>2009</v>
      </c>
      <c r="B2920" s="180" t="s">
        <v>179</v>
      </c>
      <c r="C2920" s="180" t="s">
        <v>33</v>
      </c>
      <c r="D2920" s="180" t="s">
        <v>177</v>
      </c>
      <c r="E2920" s="180">
        <v>85</v>
      </c>
      <c r="F2920" s="180">
        <v>10802</v>
      </c>
      <c r="G2920" s="180">
        <v>2456</v>
      </c>
      <c r="H2920" s="180">
        <v>13998</v>
      </c>
      <c r="I2920" s="180">
        <v>8189824.9800000004</v>
      </c>
      <c r="J2920" s="180">
        <v>1128196.6299999999</v>
      </c>
      <c r="K2920" s="180">
        <v>927293</v>
      </c>
      <c r="L2920" s="180">
        <v>11221739.48</v>
      </c>
    </row>
    <row r="2921" spans="1:12">
      <c r="A2921" s="180">
        <v>2009</v>
      </c>
      <c r="B2921" s="180" t="s">
        <v>179</v>
      </c>
      <c r="C2921" s="180" t="s">
        <v>33</v>
      </c>
      <c r="D2921" s="180" t="s">
        <v>177</v>
      </c>
      <c r="E2921" s="180">
        <v>90</v>
      </c>
      <c r="F2921" s="180">
        <v>4376</v>
      </c>
      <c r="G2921" s="180">
        <v>782</v>
      </c>
      <c r="H2921" s="180">
        <v>6653</v>
      </c>
      <c r="I2921" s="180">
        <v>3530241.16</v>
      </c>
      <c r="J2921" s="180">
        <v>469830.14</v>
      </c>
      <c r="K2921" s="180">
        <v>324926.5</v>
      </c>
      <c r="L2921" s="180">
        <v>4796040.04</v>
      </c>
    </row>
    <row r="2922" spans="1:12">
      <c r="A2922" s="180">
        <v>2009</v>
      </c>
      <c r="B2922" s="180" t="s">
        <v>179</v>
      </c>
      <c r="C2922" s="180" t="s">
        <v>33</v>
      </c>
      <c r="D2922" s="180" t="s">
        <v>177</v>
      </c>
      <c r="E2922" s="180">
        <v>95</v>
      </c>
      <c r="F2922" s="180">
        <v>1331</v>
      </c>
      <c r="G2922" s="180">
        <v>177</v>
      </c>
      <c r="H2922" s="180">
        <v>1550</v>
      </c>
      <c r="I2922" s="180">
        <v>843778.31</v>
      </c>
      <c r="J2922" s="180">
        <v>92152</v>
      </c>
      <c r="K2922" s="180">
        <v>72791</v>
      </c>
      <c r="L2922" s="180">
        <v>1114731.76</v>
      </c>
    </row>
    <row r="2923" spans="1:12">
      <c r="A2923" s="180">
        <v>2009</v>
      </c>
      <c r="B2923" s="180" t="s">
        <v>179</v>
      </c>
      <c r="C2923" s="180" t="s">
        <v>34</v>
      </c>
      <c r="D2923" s="180" t="s">
        <v>176</v>
      </c>
      <c r="E2923" s="180">
        <v>0</v>
      </c>
      <c r="F2923" s="180">
        <v>18752</v>
      </c>
      <c r="G2923" s="180">
        <v>873</v>
      </c>
      <c r="H2923" s="180">
        <v>2400</v>
      </c>
      <c r="I2923" s="180">
        <v>1099886.8500000001</v>
      </c>
      <c r="J2923" s="180">
        <v>312370.46000000002</v>
      </c>
      <c r="K2923" s="180">
        <v>31717.7</v>
      </c>
      <c r="L2923" s="180">
        <v>1553291.38</v>
      </c>
    </row>
    <row r="2924" spans="1:12">
      <c r="A2924" s="180">
        <v>2009</v>
      </c>
      <c r="B2924" s="180" t="s">
        <v>179</v>
      </c>
      <c r="C2924" s="180" t="s">
        <v>34</v>
      </c>
      <c r="D2924" s="180" t="s">
        <v>176</v>
      </c>
      <c r="E2924" s="180">
        <v>5</v>
      </c>
      <c r="F2924" s="180">
        <v>19057</v>
      </c>
      <c r="G2924" s="180">
        <v>380</v>
      </c>
      <c r="H2924" s="180">
        <v>449</v>
      </c>
      <c r="I2924" s="180">
        <v>327523.95</v>
      </c>
      <c r="J2924" s="180">
        <v>147888.49</v>
      </c>
      <c r="K2924" s="180">
        <v>33926</v>
      </c>
      <c r="L2924" s="180">
        <v>543351.12</v>
      </c>
    </row>
    <row r="2925" spans="1:12">
      <c r="A2925" s="180">
        <v>2009</v>
      </c>
      <c r="B2925" s="180" t="s">
        <v>179</v>
      </c>
      <c r="C2925" s="180" t="s">
        <v>34</v>
      </c>
      <c r="D2925" s="180" t="s">
        <v>176</v>
      </c>
      <c r="E2925" s="180">
        <v>10</v>
      </c>
      <c r="F2925" s="180">
        <v>20885</v>
      </c>
      <c r="G2925" s="180">
        <v>314</v>
      </c>
      <c r="H2925" s="180">
        <v>403</v>
      </c>
      <c r="I2925" s="180">
        <v>335263.45</v>
      </c>
      <c r="J2925" s="180">
        <v>133759.19</v>
      </c>
      <c r="K2925" s="180">
        <v>81335</v>
      </c>
      <c r="L2925" s="180">
        <v>588596.59</v>
      </c>
    </row>
    <row r="2926" spans="1:12">
      <c r="A2926" s="180">
        <v>2009</v>
      </c>
      <c r="B2926" s="180" t="s">
        <v>179</v>
      </c>
      <c r="C2926" s="180" t="s">
        <v>34</v>
      </c>
      <c r="D2926" s="180" t="s">
        <v>176</v>
      </c>
      <c r="E2926" s="180">
        <v>15</v>
      </c>
      <c r="F2926" s="180">
        <v>22855</v>
      </c>
      <c r="G2926" s="180">
        <v>584</v>
      </c>
      <c r="H2926" s="180">
        <v>1043</v>
      </c>
      <c r="I2926" s="180">
        <v>803641.55</v>
      </c>
      <c r="J2926" s="180">
        <v>293765.77</v>
      </c>
      <c r="K2926" s="180">
        <v>149570.9</v>
      </c>
      <c r="L2926" s="180">
        <v>1317647.27</v>
      </c>
    </row>
    <row r="2927" spans="1:12">
      <c r="A2927" s="180">
        <v>2009</v>
      </c>
      <c r="B2927" s="180" t="s">
        <v>179</v>
      </c>
      <c r="C2927" s="180" t="s">
        <v>34</v>
      </c>
      <c r="D2927" s="180" t="s">
        <v>176</v>
      </c>
      <c r="E2927" s="180">
        <v>20</v>
      </c>
      <c r="F2927" s="180">
        <v>20829</v>
      </c>
      <c r="G2927" s="180">
        <v>665</v>
      </c>
      <c r="H2927" s="180">
        <v>1094</v>
      </c>
      <c r="I2927" s="180">
        <v>874779.06</v>
      </c>
      <c r="J2927" s="180">
        <v>326934.09000000003</v>
      </c>
      <c r="K2927" s="180">
        <v>198904.2</v>
      </c>
      <c r="L2927" s="180">
        <v>1501722.28</v>
      </c>
    </row>
    <row r="2928" spans="1:12">
      <c r="A2928" s="180">
        <v>2009</v>
      </c>
      <c r="B2928" s="180" t="s">
        <v>179</v>
      </c>
      <c r="C2928" s="180" t="s">
        <v>34</v>
      </c>
      <c r="D2928" s="180" t="s">
        <v>176</v>
      </c>
      <c r="E2928" s="180">
        <v>25</v>
      </c>
      <c r="F2928" s="180">
        <v>15653</v>
      </c>
      <c r="G2928" s="180">
        <v>551</v>
      </c>
      <c r="H2928" s="180">
        <v>841</v>
      </c>
      <c r="I2928" s="180">
        <v>680814.33</v>
      </c>
      <c r="J2928" s="180">
        <v>275117.98</v>
      </c>
      <c r="K2928" s="180">
        <v>152457.82</v>
      </c>
      <c r="L2928" s="180">
        <v>1216269.76</v>
      </c>
    </row>
    <row r="2929" spans="1:12">
      <c r="A2929" s="180">
        <v>2009</v>
      </c>
      <c r="B2929" s="180" t="s">
        <v>179</v>
      </c>
      <c r="C2929" s="180" t="s">
        <v>34</v>
      </c>
      <c r="D2929" s="180" t="s">
        <v>176</v>
      </c>
      <c r="E2929" s="180">
        <v>30</v>
      </c>
      <c r="F2929" s="180">
        <v>19124</v>
      </c>
      <c r="G2929" s="180">
        <v>607</v>
      </c>
      <c r="H2929" s="180">
        <v>968</v>
      </c>
      <c r="I2929" s="180">
        <v>769446.36</v>
      </c>
      <c r="J2929" s="180">
        <v>280330.36</v>
      </c>
      <c r="K2929" s="180">
        <v>110545.22</v>
      </c>
      <c r="L2929" s="180">
        <v>1273274.43</v>
      </c>
    </row>
    <row r="2930" spans="1:12">
      <c r="A2930" s="180">
        <v>2009</v>
      </c>
      <c r="B2930" s="180" t="s">
        <v>179</v>
      </c>
      <c r="C2930" s="180" t="s">
        <v>34</v>
      </c>
      <c r="D2930" s="180" t="s">
        <v>176</v>
      </c>
      <c r="E2930" s="180">
        <v>35</v>
      </c>
      <c r="F2930" s="180">
        <v>21936</v>
      </c>
      <c r="G2930" s="180">
        <v>869</v>
      </c>
      <c r="H2930" s="180">
        <v>1359</v>
      </c>
      <c r="I2930" s="180">
        <v>989189.62</v>
      </c>
      <c r="J2930" s="180">
        <v>378968.76</v>
      </c>
      <c r="K2930" s="180">
        <v>187571.6</v>
      </c>
      <c r="L2930" s="180">
        <v>1702181.1</v>
      </c>
    </row>
    <row r="2931" spans="1:12">
      <c r="A2931" s="180">
        <v>2009</v>
      </c>
      <c r="B2931" s="180" t="s">
        <v>179</v>
      </c>
      <c r="C2931" s="180" t="s">
        <v>34</v>
      </c>
      <c r="D2931" s="180" t="s">
        <v>176</v>
      </c>
      <c r="E2931" s="180">
        <v>40</v>
      </c>
      <c r="F2931" s="180">
        <v>23274</v>
      </c>
      <c r="G2931" s="180">
        <v>1044</v>
      </c>
      <c r="H2931" s="180">
        <v>1634</v>
      </c>
      <c r="I2931" s="180">
        <v>1205380.1499999999</v>
      </c>
      <c r="J2931" s="180">
        <v>468922.05</v>
      </c>
      <c r="K2931" s="180">
        <v>181361.67</v>
      </c>
      <c r="L2931" s="180">
        <v>2025625.6000000001</v>
      </c>
    </row>
    <row r="2932" spans="1:12">
      <c r="A2932" s="180">
        <v>2009</v>
      </c>
      <c r="B2932" s="180" t="s">
        <v>179</v>
      </c>
      <c r="C2932" s="180" t="s">
        <v>34</v>
      </c>
      <c r="D2932" s="180" t="s">
        <v>176</v>
      </c>
      <c r="E2932" s="180">
        <v>45</v>
      </c>
      <c r="F2932" s="180">
        <v>27136</v>
      </c>
      <c r="G2932" s="180">
        <v>1473</v>
      </c>
      <c r="H2932" s="180">
        <v>2605</v>
      </c>
      <c r="I2932" s="180">
        <v>2146967.81</v>
      </c>
      <c r="J2932" s="180">
        <v>719120.14</v>
      </c>
      <c r="K2932" s="180">
        <v>542906.64</v>
      </c>
      <c r="L2932" s="180">
        <v>3651620.95</v>
      </c>
    </row>
    <row r="2933" spans="1:12">
      <c r="A2933" s="180">
        <v>2009</v>
      </c>
      <c r="B2933" s="180" t="s">
        <v>179</v>
      </c>
      <c r="C2933" s="180" t="s">
        <v>34</v>
      </c>
      <c r="D2933" s="180" t="s">
        <v>176</v>
      </c>
      <c r="E2933" s="180">
        <v>50</v>
      </c>
      <c r="F2933" s="180">
        <v>28914</v>
      </c>
      <c r="G2933" s="180">
        <v>2055</v>
      </c>
      <c r="H2933" s="180">
        <v>3615</v>
      </c>
      <c r="I2933" s="180">
        <v>2689777.58</v>
      </c>
      <c r="J2933" s="180">
        <v>1015028.49</v>
      </c>
      <c r="K2933" s="180">
        <v>591780.56999999995</v>
      </c>
      <c r="L2933" s="180">
        <v>4547034.46</v>
      </c>
    </row>
    <row r="2934" spans="1:12">
      <c r="A2934" s="180">
        <v>2009</v>
      </c>
      <c r="B2934" s="180" t="s">
        <v>179</v>
      </c>
      <c r="C2934" s="180" t="s">
        <v>34</v>
      </c>
      <c r="D2934" s="180" t="s">
        <v>176</v>
      </c>
      <c r="E2934" s="180">
        <v>55</v>
      </c>
      <c r="F2934" s="180">
        <v>29148</v>
      </c>
      <c r="G2934" s="180">
        <v>2706</v>
      </c>
      <c r="H2934" s="180">
        <v>5499</v>
      </c>
      <c r="I2934" s="180">
        <v>4219399.08</v>
      </c>
      <c r="J2934" s="180">
        <v>1456645.78</v>
      </c>
      <c r="K2934" s="180">
        <v>1095563.28</v>
      </c>
      <c r="L2934" s="180">
        <v>7039761.9000000004</v>
      </c>
    </row>
    <row r="2935" spans="1:12">
      <c r="A2935" s="180">
        <v>2009</v>
      </c>
      <c r="B2935" s="180" t="s">
        <v>179</v>
      </c>
      <c r="C2935" s="180" t="s">
        <v>34</v>
      </c>
      <c r="D2935" s="180" t="s">
        <v>176</v>
      </c>
      <c r="E2935" s="180">
        <v>60</v>
      </c>
      <c r="F2935" s="180">
        <v>27705</v>
      </c>
      <c r="G2935" s="180">
        <v>3294</v>
      </c>
      <c r="H2935" s="180">
        <v>7527</v>
      </c>
      <c r="I2935" s="180">
        <v>5626496.7300000004</v>
      </c>
      <c r="J2935" s="180">
        <v>1808807.97</v>
      </c>
      <c r="K2935" s="180">
        <v>1689427.14</v>
      </c>
      <c r="L2935" s="180">
        <v>9523213.9700000007</v>
      </c>
    </row>
    <row r="2936" spans="1:12">
      <c r="A2936" s="180">
        <v>2009</v>
      </c>
      <c r="B2936" s="180" t="s">
        <v>179</v>
      </c>
      <c r="C2936" s="180" t="s">
        <v>34</v>
      </c>
      <c r="D2936" s="180" t="s">
        <v>176</v>
      </c>
      <c r="E2936" s="180">
        <v>65</v>
      </c>
      <c r="F2936" s="180">
        <v>19706</v>
      </c>
      <c r="G2936" s="180">
        <v>3275</v>
      </c>
      <c r="H2936" s="180">
        <v>8093</v>
      </c>
      <c r="I2936" s="180">
        <v>6294604.3700000001</v>
      </c>
      <c r="J2936" s="180">
        <v>1767320.75</v>
      </c>
      <c r="K2936" s="180">
        <v>1807043.3</v>
      </c>
      <c r="L2936" s="180">
        <v>10131154.98</v>
      </c>
    </row>
    <row r="2937" spans="1:12">
      <c r="A2937" s="180">
        <v>2009</v>
      </c>
      <c r="B2937" s="180" t="s">
        <v>179</v>
      </c>
      <c r="C2937" s="180" t="s">
        <v>34</v>
      </c>
      <c r="D2937" s="180" t="s">
        <v>176</v>
      </c>
      <c r="E2937" s="180">
        <v>70</v>
      </c>
      <c r="F2937" s="180">
        <v>14102</v>
      </c>
      <c r="G2937" s="180">
        <v>3053</v>
      </c>
      <c r="H2937" s="180">
        <v>7752</v>
      </c>
      <c r="I2937" s="180">
        <v>5595252.75</v>
      </c>
      <c r="J2937" s="180">
        <v>1710538.08</v>
      </c>
      <c r="K2937" s="180">
        <v>2004663.71</v>
      </c>
      <c r="L2937" s="180">
        <v>9608421.2200000007</v>
      </c>
    </row>
    <row r="2938" spans="1:12">
      <c r="A2938" s="180">
        <v>2009</v>
      </c>
      <c r="B2938" s="180" t="s">
        <v>179</v>
      </c>
      <c r="C2938" s="180" t="s">
        <v>34</v>
      </c>
      <c r="D2938" s="180" t="s">
        <v>176</v>
      </c>
      <c r="E2938" s="180">
        <v>75</v>
      </c>
      <c r="F2938" s="180">
        <v>10538</v>
      </c>
      <c r="G2938" s="180">
        <v>3175</v>
      </c>
      <c r="H2938" s="180">
        <v>8744</v>
      </c>
      <c r="I2938" s="180">
        <v>5758100.3899999997</v>
      </c>
      <c r="J2938" s="180">
        <v>1551112.2</v>
      </c>
      <c r="K2938" s="180">
        <v>1699876.58</v>
      </c>
      <c r="L2938" s="180">
        <v>9257736.8100000005</v>
      </c>
    </row>
    <row r="2939" spans="1:12">
      <c r="A2939" s="180">
        <v>2009</v>
      </c>
      <c r="B2939" s="180" t="s">
        <v>179</v>
      </c>
      <c r="C2939" s="180" t="s">
        <v>34</v>
      </c>
      <c r="D2939" s="180" t="s">
        <v>176</v>
      </c>
      <c r="E2939" s="180">
        <v>80</v>
      </c>
      <c r="F2939" s="180">
        <v>7656</v>
      </c>
      <c r="G2939" s="180">
        <v>2472</v>
      </c>
      <c r="H2939" s="180">
        <v>8942</v>
      </c>
      <c r="I2939" s="180">
        <v>5058740.4800000004</v>
      </c>
      <c r="J2939" s="180">
        <v>1191198.76</v>
      </c>
      <c r="K2939" s="180">
        <v>1178009.95</v>
      </c>
      <c r="L2939" s="180">
        <v>7962298.4800000004</v>
      </c>
    </row>
    <row r="2940" spans="1:12">
      <c r="A2940" s="180">
        <v>2009</v>
      </c>
      <c r="B2940" s="180" t="s">
        <v>179</v>
      </c>
      <c r="C2940" s="180" t="s">
        <v>34</v>
      </c>
      <c r="D2940" s="180" t="s">
        <v>176</v>
      </c>
      <c r="E2940" s="180">
        <v>85</v>
      </c>
      <c r="F2940" s="180">
        <v>2672</v>
      </c>
      <c r="G2940" s="180">
        <v>763</v>
      </c>
      <c r="H2940" s="180">
        <v>2997</v>
      </c>
      <c r="I2940" s="180">
        <v>1402564.14</v>
      </c>
      <c r="J2940" s="180">
        <v>322843.06</v>
      </c>
      <c r="K2940" s="180">
        <v>404542.6</v>
      </c>
      <c r="L2940" s="180">
        <v>2183722.09</v>
      </c>
    </row>
    <row r="2941" spans="1:12">
      <c r="A2941" s="180">
        <v>2009</v>
      </c>
      <c r="B2941" s="180" t="s">
        <v>179</v>
      </c>
      <c r="C2941" s="180" t="s">
        <v>34</v>
      </c>
      <c r="D2941" s="180" t="s">
        <v>176</v>
      </c>
      <c r="E2941" s="180">
        <v>90</v>
      </c>
      <c r="F2941" s="180">
        <v>767</v>
      </c>
      <c r="G2941" s="180">
        <v>220</v>
      </c>
      <c r="H2941" s="180">
        <v>1723</v>
      </c>
      <c r="I2941" s="180">
        <v>626090.41</v>
      </c>
      <c r="J2941" s="180">
        <v>108175.4</v>
      </c>
      <c r="K2941" s="180">
        <v>59106.92</v>
      </c>
      <c r="L2941" s="180">
        <v>823082.88</v>
      </c>
    </row>
    <row r="2942" spans="1:12">
      <c r="A2942" s="180">
        <v>2009</v>
      </c>
      <c r="B2942" s="180" t="s">
        <v>179</v>
      </c>
      <c r="C2942" s="180" t="s">
        <v>34</v>
      </c>
      <c r="D2942" s="180" t="s">
        <v>176</v>
      </c>
      <c r="E2942" s="180">
        <v>95</v>
      </c>
      <c r="F2942" s="180">
        <v>160</v>
      </c>
      <c r="G2942" s="180">
        <v>57</v>
      </c>
      <c r="H2942" s="180">
        <v>605</v>
      </c>
      <c r="I2942" s="180">
        <v>201058.15</v>
      </c>
      <c r="J2942" s="180">
        <v>21629.59</v>
      </c>
      <c r="K2942" s="180">
        <v>17928</v>
      </c>
      <c r="L2942" s="180">
        <v>252411.86</v>
      </c>
    </row>
    <row r="2943" spans="1:12">
      <c r="A2943" s="180">
        <v>2009</v>
      </c>
      <c r="B2943" s="180" t="s">
        <v>179</v>
      </c>
      <c r="C2943" s="180" t="s">
        <v>34</v>
      </c>
      <c r="D2943" s="180" t="s">
        <v>177</v>
      </c>
      <c r="E2943" s="180">
        <v>0</v>
      </c>
      <c r="F2943" s="180">
        <v>18192</v>
      </c>
      <c r="G2943" s="180">
        <v>576</v>
      </c>
      <c r="H2943" s="180">
        <v>2478</v>
      </c>
      <c r="I2943" s="180">
        <v>1060700.46</v>
      </c>
      <c r="J2943" s="180">
        <v>221541.36</v>
      </c>
      <c r="K2943" s="180">
        <v>10839</v>
      </c>
      <c r="L2943" s="180">
        <v>1379963.68</v>
      </c>
    </row>
    <row r="2944" spans="1:12">
      <c r="A2944" s="180">
        <v>2009</v>
      </c>
      <c r="B2944" s="180" t="s">
        <v>179</v>
      </c>
      <c r="C2944" s="180" t="s">
        <v>34</v>
      </c>
      <c r="D2944" s="180" t="s">
        <v>177</v>
      </c>
      <c r="E2944" s="180">
        <v>5</v>
      </c>
      <c r="F2944" s="180">
        <v>17938</v>
      </c>
      <c r="G2944" s="180">
        <v>266</v>
      </c>
      <c r="H2944" s="180">
        <v>324</v>
      </c>
      <c r="I2944" s="180">
        <v>249475.6</v>
      </c>
      <c r="J2944" s="180">
        <v>103110.81</v>
      </c>
      <c r="K2944" s="180">
        <v>24037</v>
      </c>
      <c r="L2944" s="180">
        <v>397024.24</v>
      </c>
    </row>
    <row r="2945" spans="1:12">
      <c r="A2945" s="180">
        <v>2009</v>
      </c>
      <c r="B2945" s="180" t="s">
        <v>179</v>
      </c>
      <c r="C2945" s="180" t="s">
        <v>34</v>
      </c>
      <c r="D2945" s="180" t="s">
        <v>177</v>
      </c>
      <c r="E2945" s="180">
        <v>10</v>
      </c>
      <c r="F2945" s="180">
        <v>19982</v>
      </c>
      <c r="G2945" s="180">
        <v>253</v>
      </c>
      <c r="H2945" s="180">
        <v>410</v>
      </c>
      <c r="I2945" s="180">
        <v>328214.2</v>
      </c>
      <c r="J2945" s="180">
        <v>121642.29</v>
      </c>
      <c r="K2945" s="180">
        <v>123066.68</v>
      </c>
      <c r="L2945" s="180">
        <v>597277.12</v>
      </c>
    </row>
    <row r="2946" spans="1:12">
      <c r="A2946" s="180">
        <v>2009</v>
      </c>
      <c r="B2946" s="180" t="s">
        <v>179</v>
      </c>
      <c r="C2946" s="180" t="s">
        <v>34</v>
      </c>
      <c r="D2946" s="180" t="s">
        <v>177</v>
      </c>
      <c r="E2946" s="180">
        <v>15</v>
      </c>
      <c r="F2946" s="180">
        <v>21700</v>
      </c>
      <c r="G2946" s="180">
        <v>634</v>
      </c>
      <c r="H2946" s="180">
        <v>1007</v>
      </c>
      <c r="I2946" s="180">
        <v>812048.12</v>
      </c>
      <c r="J2946" s="180">
        <v>262216.19</v>
      </c>
      <c r="K2946" s="180">
        <v>122661.55</v>
      </c>
      <c r="L2946" s="180">
        <v>1274481.3700000001</v>
      </c>
    </row>
    <row r="2947" spans="1:12">
      <c r="A2947" s="180">
        <v>2009</v>
      </c>
      <c r="B2947" s="180" t="s">
        <v>179</v>
      </c>
      <c r="C2947" s="180" t="s">
        <v>34</v>
      </c>
      <c r="D2947" s="180" t="s">
        <v>177</v>
      </c>
      <c r="E2947" s="180">
        <v>20</v>
      </c>
      <c r="F2947" s="180">
        <v>20786</v>
      </c>
      <c r="G2947" s="180">
        <v>938</v>
      </c>
      <c r="H2947" s="180">
        <v>1717</v>
      </c>
      <c r="I2947" s="180">
        <v>1239098.6499999999</v>
      </c>
      <c r="J2947" s="180">
        <v>409676.57</v>
      </c>
      <c r="K2947" s="180">
        <v>128581.6</v>
      </c>
      <c r="L2947" s="180">
        <v>1918348.91</v>
      </c>
    </row>
    <row r="2948" spans="1:12">
      <c r="A2948" s="180">
        <v>2009</v>
      </c>
      <c r="B2948" s="180" t="s">
        <v>179</v>
      </c>
      <c r="C2948" s="180" t="s">
        <v>34</v>
      </c>
      <c r="D2948" s="180" t="s">
        <v>177</v>
      </c>
      <c r="E2948" s="180">
        <v>25</v>
      </c>
      <c r="F2948" s="180">
        <v>18415</v>
      </c>
      <c r="G2948" s="180">
        <v>1243</v>
      </c>
      <c r="H2948" s="180">
        <v>3049</v>
      </c>
      <c r="I2948" s="180">
        <v>2122354.33</v>
      </c>
      <c r="J2948" s="180">
        <v>786721.48</v>
      </c>
      <c r="K2948" s="180">
        <v>153277.18</v>
      </c>
      <c r="L2948" s="180">
        <v>3308748.39</v>
      </c>
    </row>
    <row r="2949" spans="1:12">
      <c r="A2949" s="180">
        <v>2009</v>
      </c>
      <c r="B2949" s="180" t="s">
        <v>179</v>
      </c>
      <c r="C2949" s="180" t="s">
        <v>34</v>
      </c>
      <c r="D2949" s="180" t="s">
        <v>177</v>
      </c>
      <c r="E2949" s="180">
        <v>30</v>
      </c>
      <c r="F2949" s="180">
        <v>21319</v>
      </c>
      <c r="G2949" s="180">
        <v>1951</v>
      </c>
      <c r="H2949" s="180">
        <v>5401</v>
      </c>
      <c r="I2949" s="180">
        <v>3933117.36</v>
      </c>
      <c r="J2949" s="180">
        <v>1320730.3500000001</v>
      </c>
      <c r="K2949" s="180">
        <v>306722.86</v>
      </c>
      <c r="L2949" s="180">
        <v>5991091.2300000004</v>
      </c>
    </row>
    <row r="2950" spans="1:12">
      <c r="A2950" s="180">
        <v>2009</v>
      </c>
      <c r="B2950" s="180" t="s">
        <v>179</v>
      </c>
      <c r="C2950" s="180" t="s">
        <v>34</v>
      </c>
      <c r="D2950" s="180" t="s">
        <v>177</v>
      </c>
      <c r="E2950" s="180">
        <v>35</v>
      </c>
      <c r="F2950" s="180">
        <v>24370</v>
      </c>
      <c r="G2950" s="180">
        <v>2100</v>
      </c>
      <c r="H2950" s="180">
        <v>5191</v>
      </c>
      <c r="I2950" s="180">
        <v>3770982.38</v>
      </c>
      <c r="J2950" s="180">
        <v>1262964.77</v>
      </c>
      <c r="K2950" s="180">
        <v>282132.8</v>
      </c>
      <c r="L2950" s="180">
        <v>5683502.7999999998</v>
      </c>
    </row>
    <row r="2951" spans="1:12">
      <c r="A2951" s="180">
        <v>2009</v>
      </c>
      <c r="B2951" s="180" t="s">
        <v>179</v>
      </c>
      <c r="C2951" s="180" t="s">
        <v>34</v>
      </c>
      <c r="D2951" s="180" t="s">
        <v>177</v>
      </c>
      <c r="E2951" s="180">
        <v>40</v>
      </c>
      <c r="F2951" s="180">
        <v>25761</v>
      </c>
      <c r="G2951" s="180">
        <v>2036</v>
      </c>
      <c r="H2951" s="180">
        <v>3609</v>
      </c>
      <c r="I2951" s="180">
        <v>2804168.56</v>
      </c>
      <c r="J2951" s="180">
        <v>929040.89</v>
      </c>
      <c r="K2951" s="180">
        <v>297401.68</v>
      </c>
      <c r="L2951" s="180">
        <v>4365565.16</v>
      </c>
    </row>
    <row r="2952" spans="1:12">
      <c r="A2952" s="180">
        <v>2009</v>
      </c>
      <c r="B2952" s="180" t="s">
        <v>179</v>
      </c>
      <c r="C2952" s="180" t="s">
        <v>34</v>
      </c>
      <c r="D2952" s="180" t="s">
        <v>177</v>
      </c>
      <c r="E2952" s="180">
        <v>45</v>
      </c>
      <c r="F2952" s="180">
        <v>29838</v>
      </c>
      <c r="G2952" s="180">
        <v>2163</v>
      </c>
      <c r="H2952" s="180">
        <v>4059</v>
      </c>
      <c r="I2952" s="180">
        <v>3317498.87</v>
      </c>
      <c r="J2952" s="180">
        <v>1084103.8799999999</v>
      </c>
      <c r="K2952" s="180">
        <v>722015.55</v>
      </c>
      <c r="L2952" s="180">
        <v>5500019.4199999999</v>
      </c>
    </row>
    <row r="2953" spans="1:12">
      <c r="A2953" s="180">
        <v>2009</v>
      </c>
      <c r="B2953" s="180" t="s">
        <v>179</v>
      </c>
      <c r="C2953" s="180" t="s">
        <v>34</v>
      </c>
      <c r="D2953" s="180" t="s">
        <v>177</v>
      </c>
      <c r="E2953" s="180">
        <v>50</v>
      </c>
      <c r="F2953" s="180">
        <v>31978</v>
      </c>
      <c r="G2953" s="180">
        <v>2671</v>
      </c>
      <c r="H2953" s="180">
        <v>5093</v>
      </c>
      <c r="I2953" s="180">
        <v>3838848.58</v>
      </c>
      <c r="J2953" s="180">
        <v>1366292.31</v>
      </c>
      <c r="K2953" s="180">
        <v>866046.52</v>
      </c>
      <c r="L2953" s="180">
        <v>6446711.9500000002</v>
      </c>
    </row>
    <row r="2954" spans="1:12">
      <c r="A2954" s="180">
        <v>2009</v>
      </c>
      <c r="B2954" s="180" t="s">
        <v>179</v>
      </c>
      <c r="C2954" s="180" t="s">
        <v>34</v>
      </c>
      <c r="D2954" s="180" t="s">
        <v>177</v>
      </c>
      <c r="E2954" s="180">
        <v>55</v>
      </c>
      <c r="F2954" s="180">
        <v>32082</v>
      </c>
      <c r="G2954" s="180">
        <v>3298</v>
      </c>
      <c r="H2954" s="180">
        <v>6650</v>
      </c>
      <c r="I2954" s="180">
        <v>5131223.05</v>
      </c>
      <c r="J2954" s="180">
        <v>1608693.63</v>
      </c>
      <c r="K2954" s="180">
        <v>1239510.6100000001</v>
      </c>
      <c r="L2954" s="180">
        <v>8355459.96</v>
      </c>
    </row>
    <row r="2955" spans="1:12">
      <c r="A2955" s="180">
        <v>2009</v>
      </c>
      <c r="B2955" s="180" t="s">
        <v>179</v>
      </c>
      <c r="C2955" s="180" t="s">
        <v>34</v>
      </c>
      <c r="D2955" s="180" t="s">
        <v>177</v>
      </c>
      <c r="E2955" s="180">
        <v>60</v>
      </c>
      <c r="F2955" s="180">
        <v>29433</v>
      </c>
      <c r="G2955" s="180">
        <v>3448</v>
      </c>
      <c r="H2955" s="180">
        <v>7578</v>
      </c>
      <c r="I2955" s="180">
        <v>5988381.3700000001</v>
      </c>
      <c r="J2955" s="180">
        <v>1899565.78</v>
      </c>
      <c r="K2955" s="180">
        <v>1504745.93</v>
      </c>
      <c r="L2955" s="180">
        <v>9744401</v>
      </c>
    </row>
    <row r="2956" spans="1:12">
      <c r="A2956" s="180">
        <v>2009</v>
      </c>
      <c r="B2956" s="180" t="s">
        <v>179</v>
      </c>
      <c r="C2956" s="180" t="s">
        <v>34</v>
      </c>
      <c r="D2956" s="180" t="s">
        <v>177</v>
      </c>
      <c r="E2956" s="180">
        <v>65</v>
      </c>
      <c r="F2956" s="180">
        <v>20200</v>
      </c>
      <c r="G2956" s="180">
        <v>3069</v>
      </c>
      <c r="H2956" s="180">
        <v>7892</v>
      </c>
      <c r="I2956" s="180">
        <v>5710701.8200000003</v>
      </c>
      <c r="J2956" s="180">
        <v>1685590.36</v>
      </c>
      <c r="K2956" s="180">
        <v>1616364.01</v>
      </c>
      <c r="L2956" s="180">
        <v>9288395.3699999992</v>
      </c>
    </row>
    <row r="2957" spans="1:12">
      <c r="A2957" s="180">
        <v>2009</v>
      </c>
      <c r="B2957" s="180" t="s">
        <v>179</v>
      </c>
      <c r="C2957" s="180" t="s">
        <v>34</v>
      </c>
      <c r="D2957" s="180" t="s">
        <v>177</v>
      </c>
      <c r="E2957" s="180">
        <v>70</v>
      </c>
      <c r="F2957" s="180">
        <v>15164</v>
      </c>
      <c r="G2957" s="180">
        <v>2982</v>
      </c>
      <c r="H2957" s="180">
        <v>8087</v>
      </c>
      <c r="I2957" s="180">
        <v>5438280.0499999998</v>
      </c>
      <c r="J2957" s="180">
        <v>1558979.18</v>
      </c>
      <c r="K2957" s="180">
        <v>1476880.89</v>
      </c>
      <c r="L2957" s="180">
        <v>8712886.8100000005</v>
      </c>
    </row>
    <row r="2958" spans="1:12">
      <c r="A2958" s="180">
        <v>2009</v>
      </c>
      <c r="B2958" s="180" t="s">
        <v>179</v>
      </c>
      <c r="C2958" s="180" t="s">
        <v>34</v>
      </c>
      <c r="D2958" s="180" t="s">
        <v>177</v>
      </c>
      <c r="E2958" s="180">
        <v>75</v>
      </c>
      <c r="F2958" s="180">
        <v>12222</v>
      </c>
      <c r="G2958" s="180">
        <v>2910</v>
      </c>
      <c r="H2958" s="180">
        <v>9362</v>
      </c>
      <c r="I2958" s="180">
        <v>5724089.2599999998</v>
      </c>
      <c r="J2958" s="180">
        <v>1490186.82</v>
      </c>
      <c r="K2958" s="180">
        <v>1525384.94</v>
      </c>
      <c r="L2958" s="180">
        <v>8945813.1699999999</v>
      </c>
    </row>
    <row r="2959" spans="1:12">
      <c r="A2959" s="180">
        <v>2009</v>
      </c>
      <c r="B2959" s="180" t="s">
        <v>179</v>
      </c>
      <c r="C2959" s="180" t="s">
        <v>34</v>
      </c>
      <c r="D2959" s="180" t="s">
        <v>177</v>
      </c>
      <c r="E2959" s="180">
        <v>80</v>
      </c>
      <c r="F2959" s="180">
        <v>10553</v>
      </c>
      <c r="G2959" s="180">
        <v>2376</v>
      </c>
      <c r="H2959" s="180">
        <v>10121</v>
      </c>
      <c r="I2959" s="180">
        <v>5616154.9000000004</v>
      </c>
      <c r="J2959" s="180">
        <v>1235925.1000000001</v>
      </c>
      <c r="K2959" s="180">
        <v>1026017.44</v>
      </c>
      <c r="L2959" s="180">
        <v>8107680.8099999996</v>
      </c>
    </row>
    <row r="2960" spans="1:12">
      <c r="A2960" s="180">
        <v>2009</v>
      </c>
      <c r="B2960" s="180" t="s">
        <v>179</v>
      </c>
      <c r="C2960" s="180" t="s">
        <v>34</v>
      </c>
      <c r="D2960" s="180" t="s">
        <v>177</v>
      </c>
      <c r="E2960" s="180">
        <v>85</v>
      </c>
      <c r="F2960" s="180">
        <v>6407</v>
      </c>
      <c r="G2960" s="180">
        <v>1401</v>
      </c>
      <c r="H2960" s="180">
        <v>10110</v>
      </c>
      <c r="I2960" s="180">
        <v>4458143.08</v>
      </c>
      <c r="J2960" s="180">
        <v>782019.61</v>
      </c>
      <c r="K2960" s="180">
        <v>627196.98</v>
      </c>
      <c r="L2960" s="180">
        <v>5999732.9100000001</v>
      </c>
    </row>
    <row r="2961" spans="1:12">
      <c r="A2961" s="180">
        <v>2009</v>
      </c>
      <c r="B2961" s="180" t="s">
        <v>179</v>
      </c>
      <c r="C2961" s="180" t="s">
        <v>34</v>
      </c>
      <c r="D2961" s="180" t="s">
        <v>177</v>
      </c>
      <c r="E2961" s="180">
        <v>90</v>
      </c>
      <c r="F2961" s="180">
        <v>2466</v>
      </c>
      <c r="G2961" s="180">
        <v>483</v>
      </c>
      <c r="H2961" s="180">
        <v>4630</v>
      </c>
      <c r="I2961" s="180">
        <v>1743467.4</v>
      </c>
      <c r="J2961" s="180">
        <v>263058.5</v>
      </c>
      <c r="K2961" s="180">
        <v>210249.8</v>
      </c>
      <c r="L2961" s="180">
        <v>2285725.4900000002</v>
      </c>
    </row>
    <row r="2962" spans="1:12">
      <c r="A2962" s="180">
        <v>2009</v>
      </c>
      <c r="B2962" s="180" t="s">
        <v>179</v>
      </c>
      <c r="C2962" s="180" t="s">
        <v>34</v>
      </c>
      <c r="D2962" s="180" t="s">
        <v>177</v>
      </c>
      <c r="E2962" s="180">
        <v>95</v>
      </c>
      <c r="F2962" s="180">
        <v>785</v>
      </c>
      <c r="G2962" s="180">
        <v>117</v>
      </c>
      <c r="H2962" s="180">
        <v>1715</v>
      </c>
      <c r="I2962" s="180">
        <v>457529.65</v>
      </c>
      <c r="J2962" s="180">
        <v>67382.44</v>
      </c>
      <c r="K2962" s="180">
        <v>33337</v>
      </c>
      <c r="L2962" s="180">
        <v>705788.65</v>
      </c>
    </row>
    <row r="2963" spans="1:12">
      <c r="A2963" s="180">
        <v>2009</v>
      </c>
      <c r="B2963" s="180" t="s">
        <v>179</v>
      </c>
      <c r="C2963" s="180" t="s">
        <v>35</v>
      </c>
      <c r="D2963" s="180" t="s">
        <v>176</v>
      </c>
      <c r="E2963" s="180">
        <v>0</v>
      </c>
      <c r="F2963" s="180">
        <v>35660</v>
      </c>
      <c r="G2963" s="180">
        <v>1530</v>
      </c>
      <c r="H2963" s="180">
        <v>3805</v>
      </c>
      <c r="I2963" s="180">
        <v>2259887.75</v>
      </c>
      <c r="J2963" s="180">
        <v>350967.2</v>
      </c>
      <c r="K2963" s="180">
        <v>61748</v>
      </c>
      <c r="L2963" s="180">
        <v>2823156.81</v>
      </c>
    </row>
    <row r="2964" spans="1:12">
      <c r="A2964" s="180">
        <v>2009</v>
      </c>
      <c r="B2964" s="180" t="s">
        <v>179</v>
      </c>
      <c r="C2964" s="180" t="s">
        <v>35</v>
      </c>
      <c r="D2964" s="180" t="s">
        <v>176</v>
      </c>
      <c r="E2964" s="180">
        <v>5</v>
      </c>
      <c r="F2964" s="180">
        <v>34920</v>
      </c>
      <c r="G2964" s="180">
        <v>588</v>
      </c>
      <c r="H2964" s="180">
        <v>705</v>
      </c>
      <c r="I2964" s="180">
        <v>665802.69999999995</v>
      </c>
      <c r="J2964" s="180">
        <v>161868.72</v>
      </c>
      <c r="K2964" s="180">
        <v>21968</v>
      </c>
      <c r="L2964" s="180">
        <v>933698.89</v>
      </c>
    </row>
    <row r="2965" spans="1:12">
      <c r="A2965" s="180">
        <v>2009</v>
      </c>
      <c r="B2965" s="180" t="s">
        <v>179</v>
      </c>
      <c r="C2965" s="180" t="s">
        <v>35</v>
      </c>
      <c r="D2965" s="180" t="s">
        <v>176</v>
      </c>
      <c r="E2965" s="180">
        <v>10</v>
      </c>
      <c r="F2965" s="180">
        <v>37292</v>
      </c>
      <c r="G2965" s="180">
        <v>443</v>
      </c>
      <c r="H2965" s="180">
        <v>613</v>
      </c>
      <c r="I2965" s="180">
        <v>481349.4</v>
      </c>
      <c r="J2965" s="180">
        <v>116990.61</v>
      </c>
      <c r="K2965" s="180">
        <v>57899</v>
      </c>
      <c r="L2965" s="180">
        <v>717384.24</v>
      </c>
    </row>
    <row r="2966" spans="1:12">
      <c r="A2966" s="180">
        <v>2009</v>
      </c>
      <c r="B2966" s="180" t="s">
        <v>179</v>
      </c>
      <c r="C2966" s="180" t="s">
        <v>35</v>
      </c>
      <c r="D2966" s="180" t="s">
        <v>176</v>
      </c>
      <c r="E2966" s="180">
        <v>15</v>
      </c>
      <c r="F2966" s="180">
        <v>39013</v>
      </c>
      <c r="G2966" s="180">
        <v>972</v>
      </c>
      <c r="H2966" s="180">
        <v>1584</v>
      </c>
      <c r="I2966" s="180">
        <v>1497464.05</v>
      </c>
      <c r="J2966" s="180">
        <v>312657.78999999998</v>
      </c>
      <c r="K2966" s="180">
        <v>223984.7</v>
      </c>
      <c r="L2966" s="180">
        <v>2254768.85</v>
      </c>
    </row>
    <row r="2967" spans="1:12">
      <c r="A2967" s="180">
        <v>2009</v>
      </c>
      <c r="B2967" s="180" t="s">
        <v>179</v>
      </c>
      <c r="C2967" s="180" t="s">
        <v>35</v>
      </c>
      <c r="D2967" s="180" t="s">
        <v>176</v>
      </c>
      <c r="E2967" s="180">
        <v>20</v>
      </c>
      <c r="F2967" s="180">
        <v>31742</v>
      </c>
      <c r="G2967" s="180">
        <v>983</v>
      </c>
      <c r="H2967" s="180">
        <v>1594</v>
      </c>
      <c r="I2967" s="180">
        <v>1559155.9</v>
      </c>
      <c r="J2967" s="180">
        <v>339258.65</v>
      </c>
      <c r="K2967" s="180">
        <v>231114.95</v>
      </c>
      <c r="L2967" s="180">
        <v>2375619.7999999998</v>
      </c>
    </row>
    <row r="2968" spans="1:12">
      <c r="A2968" s="180">
        <v>2009</v>
      </c>
      <c r="B2968" s="180" t="s">
        <v>179</v>
      </c>
      <c r="C2968" s="180" t="s">
        <v>35</v>
      </c>
      <c r="D2968" s="180" t="s">
        <v>176</v>
      </c>
      <c r="E2968" s="180">
        <v>25</v>
      </c>
      <c r="F2968" s="180">
        <v>32132</v>
      </c>
      <c r="G2968" s="180">
        <v>1055</v>
      </c>
      <c r="H2968" s="180">
        <v>1710</v>
      </c>
      <c r="I2968" s="180">
        <v>1475640.41</v>
      </c>
      <c r="J2968" s="180">
        <v>330252.58</v>
      </c>
      <c r="K2968" s="180">
        <v>323507</v>
      </c>
      <c r="L2968" s="180">
        <v>2421407.46</v>
      </c>
    </row>
    <row r="2969" spans="1:12">
      <c r="A2969" s="180">
        <v>2009</v>
      </c>
      <c r="B2969" s="180" t="s">
        <v>179</v>
      </c>
      <c r="C2969" s="180" t="s">
        <v>35</v>
      </c>
      <c r="D2969" s="180" t="s">
        <v>176</v>
      </c>
      <c r="E2969" s="180">
        <v>30</v>
      </c>
      <c r="F2969" s="180">
        <v>37247</v>
      </c>
      <c r="G2969" s="180">
        <v>1123</v>
      </c>
      <c r="H2969" s="180">
        <v>2078</v>
      </c>
      <c r="I2969" s="180">
        <v>1814092.15</v>
      </c>
      <c r="J2969" s="180">
        <v>430801.64</v>
      </c>
      <c r="K2969" s="180">
        <v>270939</v>
      </c>
      <c r="L2969" s="180">
        <v>2874441.09</v>
      </c>
    </row>
    <row r="2970" spans="1:12">
      <c r="A2970" s="180">
        <v>2009</v>
      </c>
      <c r="B2970" s="180" t="s">
        <v>179</v>
      </c>
      <c r="C2970" s="180" t="s">
        <v>35</v>
      </c>
      <c r="D2970" s="180" t="s">
        <v>176</v>
      </c>
      <c r="E2970" s="180">
        <v>35</v>
      </c>
      <c r="F2970" s="180">
        <v>41895</v>
      </c>
      <c r="G2970" s="180">
        <v>1605</v>
      </c>
      <c r="H2970" s="180">
        <v>2553</v>
      </c>
      <c r="I2970" s="180">
        <v>2401545.6</v>
      </c>
      <c r="J2970" s="180">
        <v>609516.6</v>
      </c>
      <c r="K2970" s="180">
        <v>356582.98</v>
      </c>
      <c r="L2970" s="180">
        <v>3839678.81</v>
      </c>
    </row>
    <row r="2971" spans="1:12">
      <c r="A2971" s="180">
        <v>2009</v>
      </c>
      <c r="B2971" s="180" t="s">
        <v>179</v>
      </c>
      <c r="C2971" s="180" t="s">
        <v>35</v>
      </c>
      <c r="D2971" s="180" t="s">
        <v>176</v>
      </c>
      <c r="E2971" s="180">
        <v>40</v>
      </c>
      <c r="F2971" s="180">
        <v>41947</v>
      </c>
      <c r="G2971" s="180">
        <v>1658</v>
      </c>
      <c r="H2971" s="180">
        <v>2866</v>
      </c>
      <c r="I2971" s="180">
        <v>2570673.19</v>
      </c>
      <c r="J2971" s="180">
        <v>659188.75</v>
      </c>
      <c r="K2971" s="180">
        <v>441099.45</v>
      </c>
      <c r="L2971" s="180">
        <v>4113976.47</v>
      </c>
    </row>
    <row r="2972" spans="1:12">
      <c r="A2972" s="180">
        <v>2009</v>
      </c>
      <c r="B2972" s="180" t="s">
        <v>179</v>
      </c>
      <c r="C2972" s="180" t="s">
        <v>35</v>
      </c>
      <c r="D2972" s="180" t="s">
        <v>176</v>
      </c>
      <c r="E2972" s="180">
        <v>45</v>
      </c>
      <c r="F2972" s="180">
        <v>44895</v>
      </c>
      <c r="G2972" s="180">
        <v>2183</v>
      </c>
      <c r="H2972" s="180">
        <v>3550</v>
      </c>
      <c r="I2972" s="180">
        <v>3651114.68</v>
      </c>
      <c r="J2972" s="180">
        <v>924903.24</v>
      </c>
      <c r="K2972" s="180">
        <v>910981.46</v>
      </c>
      <c r="L2972" s="180">
        <v>6087550.0300000003</v>
      </c>
    </row>
    <row r="2973" spans="1:12">
      <c r="A2973" s="180">
        <v>2009</v>
      </c>
      <c r="B2973" s="180" t="s">
        <v>179</v>
      </c>
      <c r="C2973" s="180" t="s">
        <v>35</v>
      </c>
      <c r="D2973" s="180" t="s">
        <v>176</v>
      </c>
      <c r="E2973" s="180">
        <v>50</v>
      </c>
      <c r="F2973" s="180">
        <v>44002</v>
      </c>
      <c r="G2973" s="180">
        <v>3039</v>
      </c>
      <c r="H2973" s="180">
        <v>5173</v>
      </c>
      <c r="I2973" s="180">
        <v>4992801.9800000004</v>
      </c>
      <c r="J2973" s="180">
        <v>1343274.95</v>
      </c>
      <c r="K2973" s="180">
        <v>1227257.3999999999</v>
      </c>
      <c r="L2973" s="180">
        <v>8247991.0800000001</v>
      </c>
    </row>
    <row r="2974" spans="1:12">
      <c r="A2974" s="180">
        <v>2009</v>
      </c>
      <c r="B2974" s="180" t="s">
        <v>179</v>
      </c>
      <c r="C2974" s="180" t="s">
        <v>35</v>
      </c>
      <c r="D2974" s="180" t="s">
        <v>176</v>
      </c>
      <c r="E2974" s="180">
        <v>55</v>
      </c>
      <c r="F2974" s="180">
        <v>41436</v>
      </c>
      <c r="G2974" s="180">
        <v>3484</v>
      </c>
      <c r="H2974" s="180">
        <v>6456</v>
      </c>
      <c r="I2974" s="180">
        <v>6542578.7400000002</v>
      </c>
      <c r="J2974" s="180">
        <v>1661162.61</v>
      </c>
      <c r="K2974" s="180">
        <v>1857350.3</v>
      </c>
      <c r="L2974" s="180">
        <v>10895646.51</v>
      </c>
    </row>
    <row r="2975" spans="1:12">
      <c r="A2975" s="180">
        <v>2009</v>
      </c>
      <c r="B2975" s="180" t="s">
        <v>179</v>
      </c>
      <c r="C2975" s="180" t="s">
        <v>35</v>
      </c>
      <c r="D2975" s="180" t="s">
        <v>176</v>
      </c>
      <c r="E2975" s="180">
        <v>60</v>
      </c>
      <c r="F2975" s="180">
        <v>36413</v>
      </c>
      <c r="G2975" s="180">
        <v>4310</v>
      </c>
      <c r="H2975" s="180">
        <v>8550</v>
      </c>
      <c r="I2975" s="180">
        <v>8860089.4900000002</v>
      </c>
      <c r="J2975" s="180">
        <v>2084645.21</v>
      </c>
      <c r="K2975" s="180">
        <v>2399694.89</v>
      </c>
      <c r="L2975" s="180">
        <v>14388513.050000001</v>
      </c>
    </row>
    <row r="2976" spans="1:12">
      <c r="A2976" s="180">
        <v>2009</v>
      </c>
      <c r="B2976" s="180" t="s">
        <v>179</v>
      </c>
      <c r="C2976" s="180" t="s">
        <v>35</v>
      </c>
      <c r="D2976" s="180" t="s">
        <v>176</v>
      </c>
      <c r="E2976" s="180">
        <v>65</v>
      </c>
      <c r="F2976" s="180">
        <v>24952</v>
      </c>
      <c r="G2976" s="180">
        <v>3935</v>
      </c>
      <c r="H2976" s="180">
        <v>8973</v>
      </c>
      <c r="I2976" s="180">
        <v>9007686.3699999992</v>
      </c>
      <c r="J2976" s="180">
        <v>2028791.69</v>
      </c>
      <c r="K2976" s="180">
        <v>2365028.58</v>
      </c>
      <c r="L2976" s="180">
        <v>14152809.359999999</v>
      </c>
    </row>
    <row r="2977" spans="1:12">
      <c r="A2977" s="180">
        <v>2009</v>
      </c>
      <c r="B2977" s="180" t="s">
        <v>179</v>
      </c>
      <c r="C2977" s="180" t="s">
        <v>35</v>
      </c>
      <c r="D2977" s="180" t="s">
        <v>176</v>
      </c>
      <c r="E2977" s="180">
        <v>70</v>
      </c>
      <c r="F2977" s="180">
        <v>17300</v>
      </c>
      <c r="G2977" s="180">
        <v>3368</v>
      </c>
      <c r="H2977" s="180">
        <v>8224</v>
      </c>
      <c r="I2977" s="180">
        <v>7887821.8300000001</v>
      </c>
      <c r="J2977" s="180">
        <v>1828027.83</v>
      </c>
      <c r="K2977" s="180">
        <v>2281280.85</v>
      </c>
      <c r="L2977" s="180">
        <v>12631188.289999999</v>
      </c>
    </row>
    <row r="2978" spans="1:12">
      <c r="A2978" s="180">
        <v>2009</v>
      </c>
      <c r="B2978" s="180" t="s">
        <v>179</v>
      </c>
      <c r="C2978" s="180" t="s">
        <v>35</v>
      </c>
      <c r="D2978" s="180" t="s">
        <v>176</v>
      </c>
      <c r="E2978" s="180">
        <v>75</v>
      </c>
      <c r="F2978" s="180">
        <v>11853</v>
      </c>
      <c r="G2978" s="180">
        <v>2708</v>
      </c>
      <c r="H2978" s="180">
        <v>8425</v>
      </c>
      <c r="I2978" s="180">
        <v>6811338.6600000001</v>
      </c>
      <c r="J2978" s="180">
        <v>1459995.7</v>
      </c>
      <c r="K2978" s="180">
        <v>1631814.98</v>
      </c>
      <c r="L2978" s="180">
        <v>10335046.529999999</v>
      </c>
    </row>
    <row r="2979" spans="1:12">
      <c r="A2979" s="180">
        <v>2009</v>
      </c>
      <c r="B2979" s="180" t="s">
        <v>179</v>
      </c>
      <c r="C2979" s="180" t="s">
        <v>35</v>
      </c>
      <c r="D2979" s="180" t="s">
        <v>176</v>
      </c>
      <c r="E2979" s="180">
        <v>80</v>
      </c>
      <c r="F2979" s="180">
        <v>7649</v>
      </c>
      <c r="G2979" s="180">
        <v>1911</v>
      </c>
      <c r="H2979" s="180">
        <v>7127</v>
      </c>
      <c r="I2979" s="180">
        <v>5493607.0300000003</v>
      </c>
      <c r="J2979" s="180">
        <v>1073855.21</v>
      </c>
      <c r="K2979" s="180">
        <v>1191271.05</v>
      </c>
      <c r="L2979" s="180">
        <v>8011217.9299999997</v>
      </c>
    </row>
    <row r="2980" spans="1:12">
      <c r="A2980" s="180">
        <v>2009</v>
      </c>
      <c r="B2980" s="180" t="s">
        <v>179</v>
      </c>
      <c r="C2980" s="180" t="s">
        <v>35</v>
      </c>
      <c r="D2980" s="180" t="s">
        <v>176</v>
      </c>
      <c r="E2980" s="180">
        <v>85</v>
      </c>
      <c r="F2980" s="180">
        <v>2479</v>
      </c>
      <c r="G2980" s="180">
        <v>619</v>
      </c>
      <c r="H2980" s="180">
        <v>3636</v>
      </c>
      <c r="I2980" s="180">
        <v>2061429.59</v>
      </c>
      <c r="J2980" s="180">
        <v>308248.81</v>
      </c>
      <c r="K2980" s="180">
        <v>264562</v>
      </c>
      <c r="L2980" s="180">
        <v>2738153.3</v>
      </c>
    </row>
    <row r="2981" spans="1:12">
      <c r="A2981" s="180">
        <v>2009</v>
      </c>
      <c r="B2981" s="180" t="s">
        <v>179</v>
      </c>
      <c r="C2981" s="180" t="s">
        <v>35</v>
      </c>
      <c r="D2981" s="180" t="s">
        <v>176</v>
      </c>
      <c r="E2981" s="180">
        <v>90</v>
      </c>
      <c r="F2981" s="180">
        <v>723</v>
      </c>
      <c r="G2981" s="180">
        <v>176</v>
      </c>
      <c r="H2981" s="180">
        <v>1123</v>
      </c>
      <c r="I2981" s="180">
        <v>561589</v>
      </c>
      <c r="J2981" s="180">
        <v>65309.75</v>
      </c>
      <c r="K2981" s="180">
        <v>119874</v>
      </c>
      <c r="L2981" s="180">
        <v>776912.35</v>
      </c>
    </row>
    <row r="2982" spans="1:12">
      <c r="A2982" s="180">
        <v>2009</v>
      </c>
      <c r="B2982" s="180" t="s">
        <v>179</v>
      </c>
      <c r="C2982" s="180" t="s">
        <v>35</v>
      </c>
      <c r="D2982" s="180" t="s">
        <v>176</v>
      </c>
      <c r="E2982" s="180">
        <v>95</v>
      </c>
      <c r="F2982" s="180">
        <v>155</v>
      </c>
      <c r="G2982" s="180">
        <v>27</v>
      </c>
      <c r="H2982" s="180">
        <v>139</v>
      </c>
      <c r="I2982" s="180">
        <v>107825</v>
      </c>
      <c r="J2982" s="180">
        <v>17102.650000000001</v>
      </c>
      <c r="K2982" s="180">
        <v>25300</v>
      </c>
      <c r="L2982" s="180">
        <v>153909.04999999999</v>
      </c>
    </row>
    <row r="2983" spans="1:12">
      <c r="A2983" s="180">
        <v>2009</v>
      </c>
      <c r="B2983" s="180" t="s">
        <v>179</v>
      </c>
      <c r="C2983" s="180" t="s">
        <v>35</v>
      </c>
      <c r="D2983" s="180" t="s">
        <v>177</v>
      </c>
      <c r="E2983" s="180">
        <v>0</v>
      </c>
      <c r="F2983" s="180">
        <v>33578</v>
      </c>
      <c r="G2983" s="180">
        <v>1024</v>
      </c>
      <c r="H2983" s="180">
        <v>2821</v>
      </c>
      <c r="I2983" s="180">
        <v>1601446.15</v>
      </c>
      <c r="J2983" s="180">
        <v>204390.51</v>
      </c>
      <c r="K2983" s="180">
        <v>33485</v>
      </c>
      <c r="L2983" s="180">
        <v>1941830.13</v>
      </c>
    </row>
    <row r="2984" spans="1:12">
      <c r="A2984" s="180">
        <v>2009</v>
      </c>
      <c r="B2984" s="180" t="s">
        <v>179</v>
      </c>
      <c r="C2984" s="180" t="s">
        <v>35</v>
      </c>
      <c r="D2984" s="180" t="s">
        <v>177</v>
      </c>
      <c r="E2984" s="180">
        <v>5</v>
      </c>
      <c r="F2984" s="180">
        <v>33130</v>
      </c>
      <c r="G2984" s="180">
        <v>445</v>
      </c>
      <c r="H2984" s="180">
        <v>676</v>
      </c>
      <c r="I2984" s="180">
        <v>539155.49</v>
      </c>
      <c r="J2984" s="180">
        <v>122228.12</v>
      </c>
      <c r="K2984" s="180">
        <v>92837</v>
      </c>
      <c r="L2984" s="180">
        <v>827637.48</v>
      </c>
    </row>
    <row r="2985" spans="1:12">
      <c r="A2985" s="180">
        <v>2009</v>
      </c>
      <c r="B2985" s="180" t="s">
        <v>179</v>
      </c>
      <c r="C2985" s="180" t="s">
        <v>35</v>
      </c>
      <c r="D2985" s="180" t="s">
        <v>177</v>
      </c>
      <c r="E2985" s="180">
        <v>10</v>
      </c>
      <c r="F2985" s="180">
        <v>34990</v>
      </c>
      <c r="G2985" s="180">
        <v>386</v>
      </c>
      <c r="H2985" s="180">
        <v>518</v>
      </c>
      <c r="I2985" s="180">
        <v>491128.4</v>
      </c>
      <c r="J2985" s="180">
        <v>109796.85</v>
      </c>
      <c r="K2985" s="180">
        <v>66310.59</v>
      </c>
      <c r="L2985" s="180">
        <v>726263.2</v>
      </c>
    </row>
    <row r="2986" spans="1:12">
      <c r="A2986" s="180">
        <v>2009</v>
      </c>
      <c r="B2986" s="180" t="s">
        <v>179</v>
      </c>
      <c r="C2986" s="180" t="s">
        <v>35</v>
      </c>
      <c r="D2986" s="180" t="s">
        <v>177</v>
      </c>
      <c r="E2986" s="180">
        <v>15</v>
      </c>
      <c r="F2986" s="180">
        <v>37235</v>
      </c>
      <c r="G2986" s="180">
        <v>1205</v>
      </c>
      <c r="H2986" s="180">
        <v>2239</v>
      </c>
      <c r="I2986" s="180">
        <v>1880205.07</v>
      </c>
      <c r="J2986" s="180">
        <v>351911.62</v>
      </c>
      <c r="K2986" s="180">
        <v>219425</v>
      </c>
      <c r="L2986" s="180">
        <v>2740057.23</v>
      </c>
    </row>
    <row r="2987" spans="1:12">
      <c r="A2987" s="180">
        <v>2009</v>
      </c>
      <c r="B2987" s="180" t="s">
        <v>179</v>
      </c>
      <c r="C2987" s="180" t="s">
        <v>35</v>
      </c>
      <c r="D2987" s="180" t="s">
        <v>177</v>
      </c>
      <c r="E2987" s="180">
        <v>20</v>
      </c>
      <c r="F2987" s="180">
        <v>33459</v>
      </c>
      <c r="G2987" s="180">
        <v>1685</v>
      </c>
      <c r="H2987" s="180">
        <v>4085</v>
      </c>
      <c r="I2987" s="180">
        <v>3299422.36</v>
      </c>
      <c r="J2987" s="180">
        <v>636160.44999999995</v>
      </c>
      <c r="K2987" s="180">
        <v>254089.75</v>
      </c>
      <c r="L2987" s="180">
        <v>4632226.28</v>
      </c>
    </row>
    <row r="2988" spans="1:12">
      <c r="A2988" s="180">
        <v>2009</v>
      </c>
      <c r="B2988" s="180" t="s">
        <v>179</v>
      </c>
      <c r="C2988" s="180" t="s">
        <v>35</v>
      </c>
      <c r="D2988" s="180" t="s">
        <v>177</v>
      </c>
      <c r="E2988" s="180">
        <v>25</v>
      </c>
      <c r="F2988" s="180">
        <v>35454</v>
      </c>
      <c r="G2988" s="180">
        <v>2256</v>
      </c>
      <c r="H2988" s="180">
        <v>6138</v>
      </c>
      <c r="I2988" s="180">
        <v>5562258.71</v>
      </c>
      <c r="J2988" s="180">
        <v>1424952.61</v>
      </c>
      <c r="K2988" s="180">
        <v>331330</v>
      </c>
      <c r="L2988" s="180">
        <v>8002029.9800000004</v>
      </c>
    </row>
    <row r="2989" spans="1:12">
      <c r="A2989" s="180">
        <v>2009</v>
      </c>
      <c r="B2989" s="180" t="s">
        <v>179</v>
      </c>
      <c r="C2989" s="180" t="s">
        <v>35</v>
      </c>
      <c r="D2989" s="180" t="s">
        <v>177</v>
      </c>
      <c r="E2989" s="180">
        <v>30</v>
      </c>
      <c r="F2989" s="180">
        <v>39666</v>
      </c>
      <c r="G2989" s="180">
        <v>3305</v>
      </c>
      <c r="H2989" s="180">
        <v>9144</v>
      </c>
      <c r="I2989" s="180">
        <v>8566244.0700000003</v>
      </c>
      <c r="J2989" s="180">
        <v>2318663.9700000002</v>
      </c>
      <c r="K2989" s="180">
        <v>438306.99</v>
      </c>
      <c r="L2989" s="180">
        <v>12515498.85</v>
      </c>
    </row>
    <row r="2990" spans="1:12">
      <c r="A2990" s="180">
        <v>2009</v>
      </c>
      <c r="B2990" s="180" t="s">
        <v>179</v>
      </c>
      <c r="C2990" s="180" t="s">
        <v>35</v>
      </c>
      <c r="D2990" s="180" t="s">
        <v>177</v>
      </c>
      <c r="E2990" s="180">
        <v>35</v>
      </c>
      <c r="F2990" s="180">
        <v>44495</v>
      </c>
      <c r="G2990" s="180">
        <v>3703</v>
      </c>
      <c r="H2990" s="180">
        <v>9192</v>
      </c>
      <c r="I2990" s="180">
        <v>8370191.1500000004</v>
      </c>
      <c r="J2990" s="180">
        <v>2085082.54</v>
      </c>
      <c r="K2990" s="180">
        <v>659796.81000000006</v>
      </c>
      <c r="L2990" s="180">
        <v>12466190.33</v>
      </c>
    </row>
    <row r="2991" spans="1:12">
      <c r="A2991" s="180">
        <v>2009</v>
      </c>
      <c r="B2991" s="180" t="s">
        <v>179</v>
      </c>
      <c r="C2991" s="180" t="s">
        <v>35</v>
      </c>
      <c r="D2991" s="180" t="s">
        <v>177</v>
      </c>
      <c r="E2991" s="180">
        <v>40</v>
      </c>
      <c r="F2991" s="180">
        <v>44129</v>
      </c>
      <c r="G2991" s="180">
        <v>3276</v>
      </c>
      <c r="H2991" s="180">
        <v>6621</v>
      </c>
      <c r="I2991" s="180">
        <v>5865800.7800000003</v>
      </c>
      <c r="J2991" s="180">
        <v>1367766.81</v>
      </c>
      <c r="K2991" s="180">
        <v>665501.16</v>
      </c>
      <c r="L2991" s="180">
        <v>8988471.6999999993</v>
      </c>
    </row>
    <row r="2992" spans="1:12">
      <c r="A2992" s="180">
        <v>2009</v>
      </c>
      <c r="B2992" s="180" t="s">
        <v>179</v>
      </c>
      <c r="C2992" s="180" t="s">
        <v>35</v>
      </c>
      <c r="D2992" s="180" t="s">
        <v>177</v>
      </c>
      <c r="E2992" s="180">
        <v>45</v>
      </c>
      <c r="F2992" s="180">
        <v>46463</v>
      </c>
      <c r="G2992" s="180">
        <v>3461</v>
      </c>
      <c r="H2992" s="180">
        <v>6769</v>
      </c>
      <c r="I2992" s="180">
        <v>6236642.3899999997</v>
      </c>
      <c r="J2992" s="180">
        <v>1397563.19</v>
      </c>
      <c r="K2992" s="180">
        <v>789903</v>
      </c>
      <c r="L2992" s="180">
        <v>9650806.0899999999</v>
      </c>
    </row>
    <row r="2993" spans="1:12">
      <c r="A2993" s="180">
        <v>2009</v>
      </c>
      <c r="B2993" s="180" t="s">
        <v>179</v>
      </c>
      <c r="C2993" s="180" t="s">
        <v>35</v>
      </c>
      <c r="D2993" s="180" t="s">
        <v>177</v>
      </c>
      <c r="E2993" s="180">
        <v>50</v>
      </c>
      <c r="F2993" s="180">
        <v>46307</v>
      </c>
      <c r="G2993" s="180">
        <v>3841</v>
      </c>
      <c r="H2993" s="180">
        <v>7551</v>
      </c>
      <c r="I2993" s="180">
        <v>6962866.71</v>
      </c>
      <c r="J2993" s="180">
        <v>1556558.35</v>
      </c>
      <c r="K2993" s="180">
        <v>1381353.8</v>
      </c>
      <c r="L2993" s="180">
        <v>11056648.199999999</v>
      </c>
    </row>
    <row r="2994" spans="1:12">
      <c r="A2994" s="180">
        <v>2009</v>
      </c>
      <c r="B2994" s="180" t="s">
        <v>179</v>
      </c>
      <c r="C2994" s="180" t="s">
        <v>35</v>
      </c>
      <c r="D2994" s="180" t="s">
        <v>177</v>
      </c>
      <c r="E2994" s="180">
        <v>55</v>
      </c>
      <c r="F2994" s="180">
        <v>42574</v>
      </c>
      <c r="G2994" s="180">
        <v>4096</v>
      </c>
      <c r="H2994" s="180">
        <v>8039</v>
      </c>
      <c r="I2994" s="180">
        <v>7168402.9800000004</v>
      </c>
      <c r="J2994" s="180">
        <v>1707643.39</v>
      </c>
      <c r="K2994" s="180">
        <v>1449505.66</v>
      </c>
      <c r="L2994" s="180">
        <v>11446296.939999999</v>
      </c>
    </row>
    <row r="2995" spans="1:12">
      <c r="A2995" s="180">
        <v>2009</v>
      </c>
      <c r="B2995" s="180" t="s">
        <v>179</v>
      </c>
      <c r="C2995" s="180" t="s">
        <v>35</v>
      </c>
      <c r="D2995" s="180" t="s">
        <v>177</v>
      </c>
      <c r="E2995" s="180">
        <v>60</v>
      </c>
      <c r="F2995" s="180">
        <v>36415</v>
      </c>
      <c r="G2995" s="180">
        <v>4246</v>
      </c>
      <c r="H2995" s="180">
        <v>8881</v>
      </c>
      <c r="I2995" s="180">
        <v>7945105.0599999996</v>
      </c>
      <c r="J2995" s="180">
        <v>1865341.67</v>
      </c>
      <c r="K2995" s="180">
        <v>1849964.33</v>
      </c>
      <c r="L2995" s="180">
        <v>12616353.17</v>
      </c>
    </row>
    <row r="2996" spans="1:12">
      <c r="A2996" s="180">
        <v>2009</v>
      </c>
      <c r="B2996" s="180" t="s">
        <v>179</v>
      </c>
      <c r="C2996" s="180" t="s">
        <v>35</v>
      </c>
      <c r="D2996" s="180" t="s">
        <v>177</v>
      </c>
      <c r="E2996" s="180">
        <v>65</v>
      </c>
      <c r="F2996" s="180">
        <v>24490</v>
      </c>
      <c r="G2996" s="180">
        <v>3409</v>
      </c>
      <c r="H2996" s="180">
        <v>8258</v>
      </c>
      <c r="I2996" s="180">
        <v>7209699.5599999996</v>
      </c>
      <c r="J2996" s="180">
        <v>1668193.34</v>
      </c>
      <c r="K2996" s="180">
        <v>1929942.78</v>
      </c>
      <c r="L2996" s="180">
        <v>11493429.16</v>
      </c>
    </row>
    <row r="2997" spans="1:12">
      <c r="A2997" s="180">
        <v>2009</v>
      </c>
      <c r="B2997" s="180" t="s">
        <v>179</v>
      </c>
      <c r="C2997" s="180" t="s">
        <v>35</v>
      </c>
      <c r="D2997" s="180" t="s">
        <v>177</v>
      </c>
      <c r="E2997" s="180">
        <v>70</v>
      </c>
      <c r="F2997" s="180">
        <v>17948</v>
      </c>
      <c r="G2997" s="180">
        <v>3000</v>
      </c>
      <c r="H2997" s="180">
        <v>8266</v>
      </c>
      <c r="I2997" s="180">
        <v>7211981.4000000004</v>
      </c>
      <c r="J2997" s="180">
        <v>1621911.16</v>
      </c>
      <c r="K2997" s="180">
        <v>1951076.57</v>
      </c>
      <c r="L2997" s="180">
        <v>11314910.15</v>
      </c>
    </row>
    <row r="2998" spans="1:12">
      <c r="A2998" s="180">
        <v>2009</v>
      </c>
      <c r="B2998" s="180" t="s">
        <v>179</v>
      </c>
      <c r="C2998" s="180" t="s">
        <v>35</v>
      </c>
      <c r="D2998" s="180" t="s">
        <v>177</v>
      </c>
      <c r="E2998" s="180">
        <v>75</v>
      </c>
      <c r="F2998" s="180">
        <v>13348</v>
      </c>
      <c r="G2998" s="180">
        <v>2378</v>
      </c>
      <c r="H2998" s="180">
        <v>7885</v>
      </c>
      <c r="I2998" s="180">
        <v>6422033.0499999998</v>
      </c>
      <c r="J2998" s="180">
        <v>1432221.55</v>
      </c>
      <c r="K2998" s="180">
        <v>1502161.59</v>
      </c>
      <c r="L2998" s="180">
        <v>9791102.3499999996</v>
      </c>
    </row>
    <row r="2999" spans="1:12">
      <c r="A2999" s="180">
        <v>2009</v>
      </c>
      <c r="B2999" s="180" t="s">
        <v>179</v>
      </c>
      <c r="C2999" s="180" t="s">
        <v>35</v>
      </c>
      <c r="D2999" s="180" t="s">
        <v>177</v>
      </c>
      <c r="E2999" s="180">
        <v>80</v>
      </c>
      <c r="F2999" s="180">
        <v>9613</v>
      </c>
      <c r="G2999" s="180">
        <v>1899</v>
      </c>
      <c r="H2999" s="180">
        <v>8925</v>
      </c>
      <c r="I2999" s="180">
        <v>6106559.3899999997</v>
      </c>
      <c r="J2999" s="180">
        <v>1054234.02</v>
      </c>
      <c r="K2999" s="180">
        <v>1216075.03</v>
      </c>
      <c r="L2999" s="180">
        <v>8678857.3200000003</v>
      </c>
    </row>
    <row r="3000" spans="1:12">
      <c r="A3000" s="180">
        <v>2009</v>
      </c>
      <c r="B3000" s="180" t="s">
        <v>179</v>
      </c>
      <c r="C3000" s="180" t="s">
        <v>35</v>
      </c>
      <c r="D3000" s="180" t="s">
        <v>177</v>
      </c>
      <c r="E3000" s="180">
        <v>85</v>
      </c>
      <c r="F3000" s="180">
        <v>5502</v>
      </c>
      <c r="G3000" s="180">
        <v>976</v>
      </c>
      <c r="H3000" s="180">
        <v>5882</v>
      </c>
      <c r="I3000" s="180">
        <v>3208102.4</v>
      </c>
      <c r="J3000" s="180">
        <v>511435.32</v>
      </c>
      <c r="K3000" s="180">
        <v>431866.65</v>
      </c>
      <c r="L3000" s="180">
        <v>4335164.43</v>
      </c>
    </row>
    <row r="3001" spans="1:12">
      <c r="A3001" s="180">
        <v>2009</v>
      </c>
      <c r="B3001" s="180" t="s">
        <v>179</v>
      </c>
      <c r="C3001" s="180" t="s">
        <v>35</v>
      </c>
      <c r="D3001" s="180" t="s">
        <v>177</v>
      </c>
      <c r="E3001" s="180">
        <v>90</v>
      </c>
      <c r="F3001" s="180">
        <v>1974</v>
      </c>
      <c r="G3001" s="180">
        <v>395</v>
      </c>
      <c r="H3001" s="180">
        <v>3787</v>
      </c>
      <c r="I3001" s="180">
        <v>1617850.23</v>
      </c>
      <c r="J3001" s="180">
        <v>168864.7</v>
      </c>
      <c r="K3001" s="180">
        <v>147775</v>
      </c>
      <c r="L3001" s="180">
        <v>2032741.99</v>
      </c>
    </row>
    <row r="3002" spans="1:12">
      <c r="A3002" s="180">
        <v>2009</v>
      </c>
      <c r="B3002" s="180" t="s">
        <v>179</v>
      </c>
      <c r="C3002" s="180" t="s">
        <v>35</v>
      </c>
      <c r="D3002" s="180" t="s">
        <v>177</v>
      </c>
      <c r="E3002" s="180">
        <v>95</v>
      </c>
      <c r="F3002" s="180">
        <v>613</v>
      </c>
      <c r="G3002" s="180">
        <v>96</v>
      </c>
      <c r="H3002" s="180">
        <v>1736</v>
      </c>
      <c r="I3002" s="180">
        <v>559895</v>
      </c>
      <c r="J3002" s="180">
        <v>34490.699999999997</v>
      </c>
      <c r="K3002" s="180">
        <v>44731</v>
      </c>
      <c r="L3002" s="180">
        <v>684745.38</v>
      </c>
    </row>
    <row r="3003" spans="1:12">
      <c r="A3003" s="180">
        <v>2009</v>
      </c>
      <c r="B3003" s="180" t="s">
        <v>179</v>
      </c>
      <c r="C3003" s="180" t="s">
        <v>36</v>
      </c>
      <c r="D3003" s="180" t="s">
        <v>176</v>
      </c>
      <c r="E3003" s="180">
        <v>0</v>
      </c>
      <c r="F3003" s="180">
        <v>5121</v>
      </c>
      <c r="G3003" s="180">
        <v>218</v>
      </c>
      <c r="H3003" s="180">
        <v>966</v>
      </c>
      <c r="I3003" s="180">
        <v>514419.61</v>
      </c>
      <c r="J3003" s="180">
        <v>55242.720000000001</v>
      </c>
      <c r="K3003" s="180">
        <v>1464</v>
      </c>
      <c r="L3003" s="180">
        <v>607560.14</v>
      </c>
    </row>
    <row r="3004" spans="1:12">
      <c r="A3004" s="180">
        <v>2009</v>
      </c>
      <c r="B3004" s="180" t="s">
        <v>179</v>
      </c>
      <c r="C3004" s="180" t="s">
        <v>36</v>
      </c>
      <c r="D3004" s="180" t="s">
        <v>176</v>
      </c>
      <c r="E3004" s="180">
        <v>5</v>
      </c>
      <c r="F3004" s="180">
        <v>5802</v>
      </c>
      <c r="G3004" s="180">
        <v>95</v>
      </c>
      <c r="H3004" s="180">
        <v>132</v>
      </c>
      <c r="I3004" s="180">
        <v>99971.55</v>
      </c>
      <c r="J3004" s="180">
        <v>22440.05</v>
      </c>
      <c r="K3004" s="180">
        <v>2510</v>
      </c>
      <c r="L3004" s="180">
        <v>144054.85</v>
      </c>
    </row>
    <row r="3005" spans="1:12">
      <c r="A3005" s="180">
        <v>2009</v>
      </c>
      <c r="B3005" s="180" t="s">
        <v>179</v>
      </c>
      <c r="C3005" s="180" t="s">
        <v>36</v>
      </c>
      <c r="D3005" s="180" t="s">
        <v>176</v>
      </c>
      <c r="E3005" s="180">
        <v>10</v>
      </c>
      <c r="F3005" s="180">
        <v>6456</v>
      </c>
      <c r="G3005" s="180">
        <v>86</v>
      </c>
      <c r="H3005" s="180">
        <v>130</v>
      </c>
      <c r="I3005" s="180">
        <v>123620.88</v>
      </c>
      <c r="J3005" s="180">
        <v>30322.77</v>
      </c>
      <c r="K3005" s="180">
        <v>14642.1</v>
      </c>
      <c r="L3005" s="180">
        <v>193701.06</v>
      </c>
    </row>
    <row r="3006" spans="1:12">
      <c r="A3006" s="180">
        <v>2009</v>
      </c>
      <c r="B3006" s="180" t="s">
        <v>179</v>
      </c>
      <c r="C3006" s="180" t="s">
        <v>36</v>
      </c>
      <c r="D3006" s="180" t="s">
        <v>176</v>
      </c>
      <c r="E3006" s="180">
        <v>15</v>
      </c>
      <c r="F3006" s="180">
        <v>7587</v>
      </c>
      <c r="G3006" s="180">
        <v>148</v>
      </c>
      <c r="H3006" s="180">
        <v>284</v>
      </c>
      <c r="I3006" s="180">
        <v>240268.4</v>
      </c>
      <c r="J3006" s="180">
        <v>56601.53</v>
      </c>
      <c r="K3006" s="180">
        <v>14421</v>
      </c>
      <c r="L3006" s="180">
        <v>347372.47</v>
      </c>
    </row>
    <row r="3007" spans="1:12">
      <c r="A3007" s="180">
        <v>2009</v>
      </c>
      <c r="B3007" s="180" t="s">
        <v>179</v>
      </c>
      <c r="C3007" s="180" t="s">
        <v>36</v>
      </c>
      <c r="D3007" s="180" t="s">
        <v>176</v>
      </c>
      <c r="E3007" s="180">
        <v>20</v>
      </c>
      <c r="F3007" s="180">
        <v>5849</v>
      </c>
      <c r="G3007" s="180">
        <v>178</v>
      </c>
      <c r="H3007" s="180">
        <v>358</v>
      </c>
      <c r="I3007" s="180">
        <v>291019.24</v>
      </c>
      <c r="J3007" s="180">
        <v>64088.56</v>
      </c>
      <c r="K3007" s="180">
        <v>44124</v>
      </c>
      <c r="L3007" s="180">
        <v>457847.02</v>
      </c>
    </row>
    <row r="3008" spans="1:12">
      <c r="A3008" s="180">
        <v>2009</v>
      </c>
      <c r="B3008" s="180" t="s">
        <v>179</v>
      </c>
      <c r="C3008" s="180" t="s">
        <v>36</v>
      </c>
      <c r="D3008" s="180" t="s">
        <v>176</v>
      </c>
      <c r="E3008" s="180">
        <v>25</v>
      </c>
      <c r="F3008" s="180">
        <v>3620</v>
      </c>
      <c r="G3008" s="180">
        <v>123</v>
      </c>
      <c r="H3008" s="180">
        <v>268</v>
      </c>
      <c r="I3008" s="180">
        <v>208260.28</v>
      </c>
      <c r="J3008" s="180">
        <v>53950.83</v>
      </c>
      <c r="K3008" s="180">
        <v>40182</v>
      </c>
      <c r="L3008" s="180">
        <v>366602.66</v>
      </c>
    </row>
    <row r="3009" spans="1:12">
      <c r="A3009" s="180">
        <v>2009</v>
      </c>
      <c r="B3009" s="180" t="s">
        <v>179</v>
      </c>
      <c r="C3009" s="180" t="s">
        <v>36</v>
      </c>
      <c r="D3009" s="180" t="s">
        <v>176</v>
      </c>
      <c r="E3009" s="180">
        <v>30</v>
      </c>
      <c r="F3009" s="180">
        <v>4611</v>
      </c>
      <c r="G3009" s="180">
        <v>201</v>
      </c>
      <c r="H3009" s="180">
        <v>383</v>
      </c>
      <c r="I3009" s="180">
        <v>264304.11</v>
      </c>
      <c r="J3009" s="180">
        <v>48096.5</v>
      </c>
      <c r="K3009" s="180">
        <v>29790</v>
      </c>
      <c r="L3009" s="180">
        <v>387813.5</v>
      </c>
    </row>
    <row r="3010" spans="1:12">
      <c r="A3010" s="180">
        <v>2009</v>
      </c>
      <c r="B3010" s="180" t="s">
        <v>179</v>
      </c>
      <c r="C3010" s="180" t="s">
        <v>36</v>
      </c>
      <c r="D3010" s="180" t="s">
        <v>176</v>
      </c>
      <c r="E3010" s="180">
        <v>35</v>
      </c>
      <c r="F3010" s="180">
        <v>5930</v>
      </c>
      <c r="G3010" s="180">
        <v>211</v>
      </c>
      <c r="H3010" s="180">
        <v>381</v>
      </c>
      <c r="I3010" s="180">
        <v>351605.55</v>
      </c>
      <c r="J3010" s="180">
        <v>94381.78</v>
      </c>
      <c r="K3010" s="180">
        <v>48125</v>
      </c>
      <c r="L3010" s="180">
        <v>573724.43999999994</v>
      </c>
    </row>
    <row r="3011" spans="1:12">
      <c r="A3011" s="180">
        <v>2009</v>
      </c>
      <c r="B3011" s="180" t="s">
        <v>179</v>
      </c>
      <c r="C3011" s="180" t="s">
        <v>36</v>
      </c>
      <c r="D3011" s="180" t="s">
        <v>176</v>
      </c>
      <c r="E3011" s="180">
        <v>40</v>
      </c>
      <c r="F3011" s="180">
        <v>6596</v>
      </c>
      <c r="G3011" s="180">
        <v>307</v>
      </c>
      <c r="H3011" s="180">
        <v>490</v>
      </c>
      <c r="I3011" s="180">
        <v>474120.22</v>
      </c>
      <c r="J3011" s="180">
        <v>114234.4</v>
      </c>
      <c r="K3011" s="180">
        <v>91300</v>
      </c>
      <c r="L3011" s="180">
        <v>793649.73</v>
      </c>
    </row>
    <row r="3012" spans="1:12">
      <c r="A3012" s="180">
        <v>2009</v>
      </c>
      <c r="B3012" s="180" t="s">
        <v>179</v>
      </c>
      <c r="C3012" s="180" t="s">
        <v>36</v>
      </c>
      <c r="D3012" s="180" t="s">
        <v>176</v>
      </c>
      <c r="E3012" s="180">
        <v>45</v>
      </c>
      <c r="F3012" s="180">
        <v>8279</v>
      </c>
      <c r="G3012" s="180">
        <v>503</v>
      </c>
      <c r="H3012" s="180">
        <v>834</v>
      </c>
      <c r="I3012" s="180">
        <v>670333.06000000006</v>
      </c>
      <c r="J3012" s="180">
        <v>177664.8</v>
      </c>
      <c r="K3012" s="180">
        <v>181289.25</v>
      </c>
      <c r="L3012" s="180">
        <v>1159819.44</v>
      </c>
    </row>
    <row r="3013" spans="1:12">
      <c r="A3013" s="180">
        <v>2009</v>
      </c>
      <c r="B3013" s="180" t="s">
        <v>179</v>
      </c>
      <c r="C3013" s="180" t="s">
        <v>36</v>
      </c>
      <c r="D3013" s="180" t="s">
        <v>176</v>
      </c>
      <c r="E3013" s="180">
        <v>50</v>
      </c>
      <c r="F3013" s="180">
        <v>9312</v>
      </c>
      <c r="G3013" s="180">
        <v>718</v>
      </c>
      <c r="H3013" s="180">
        <v>1069</v>
      </c>
      <c r="I3013" s="180">
        <v>938087.11</v>
      </c>
      <c r="J3013" s="180">
        <v>245483.41</v>
      </c>
      <c r="K3013" s="180">
        <v>353757.66</v>
      </c>
      <c r="L3013" s="180">
        <v>1747543.14</v>
      </c>
    </row>
    <row r="3014" spans="1:12">
      <c r="A3014" s="180">
        <v>2009</v>
      </c>
      <c r="B3014" s="180" t="s">
        <v>179</v>
      </c>
      <c r="C3014" s="180" t="s">
        <v>36</v>
      </c>
      <c r="D3014" s="180" t="s">
        <v>176</v>
      </c>
      <c r="E3014" s="180">
        <v>55</v>
      </c>
      <c r="F3014" s="180">
        <v>9313</v>
      </c>
      <c r="G3014" s="180">
        <v>876</v>
      </c>
      <c r="H3014" s="180">
        <v>1739</v>
      </c>
      <c r="I3014" s="180">
        <v>1550003.31</v>
      </c>
      <c r="J3014" s="180">
        <v>400210.47</v>
      </c>
      <c r="K3014" s="180">
        <v>449762.55</v>
      </c>
      <c r="L3014" s="180">
        <v>2658357.58</v>
      </c>
    </row>
    <row r="3015" spans="1:12">
      <c r="A3015" s="180">
        <v>2009</v>
      </c>
      <c r="B3015" s="180" t="s">
        <v>179</v>
      </c>
      <c r="C3015" s="180" t="s">
        <v>36</v>
      </c>
      <c r="D3015" s="180" t="s">
        <v>176</v>
      </c>
      <c r="E3015" s="180">
        <v>60</v>
      </c>
      <c r="F3015" s="180">
        <v>8622</v>
      </c>
      <c r="G3015" s="180">
        <v>1213</v>
      </c>
      <c r="H3015" s="180">
        <v>2402</v>
      </c>
      <c r="I3015" s="180">
        <v>1974046.94</v>
      </c>
      <c r="J3015" s="180">
        <v>488813.9</v>
      </c>
      <c r="K3015" s="180">
        <v>667039.6</v>
      </c>
      <c r="L3015" s="180">
        <v>3378395.84</v>
      </c>
    </row>
    <row r="3016" spans="1:12">
      <c r="A3016" s="180">
        <v>2009</v>
      </c>
      <c r="B3016" s="180" t="s">
        <v>179</v>
      </c>
      <c r="C3016" s="180" t="s">
        <v>36</v>
      </c>
      <c r="D3016" s="180" t="s">
        <v>176</v>
      </c>
      <c r="E3016" s="180">
        <v>65</v>
      </c>
      <c r="F3016" s="180">
        <v>6379</v>
      </c>
      <c r="G3016" s="180">
        <v>1117</v>
      </c>
      <c r="H3016" s="180">
        <v>2206</v>
      </c>
      <c r="I3016" s="180">
        <v>2062547.01</v>
      </c>
      <c r="J3016" s="180">
        <v>503936.77</v>
      </c>
      <c r="K3016" s="180">
        <v>589777.1</v>
      </c>
      <c r="L3016" s="180">
        <v>3355132.43</v>
      </c>
    </row>
    <row r="3017" spans="1:12">
      <c r="A3017" s="180">
        <v>2009</v>
      </c>
      <c r="B3017" s="180" t="s">
        <v>179</v>
      </c>
      <c r="C3017" s="180" t="s">
        <v>36</v>
      </c>
      <c r="D3017" s="180" t="s">
        <v>176</v>
      </c>
      <c r="E3017" s="180">
        <v>70</v>
      </c>
      <c r="F3017" s="180">
        <v>4437</v>
      </c>
      <c r="G3017" s="180">
        <v>959</v>
      </c>
      <c r="H3017" s="180">
        <v>2402</v>
      </c>
      <c r="I3017" s="180">
        <v>1982282.34</v>
      </c>
      <c r="J3017" s="180">
        <v>380555.24</v>
      </c>
      <c r="K3017" s="180">
        <v>496823.75</v>
      </c>
      <c r="L3017" s="180">
        <v>3020608.61</v>
      </c>
    </row>
    <row r="3018" spans="1:12">
      <c r="A3018" s="180">
        <v>2009</v>
      </c>
      <c r="B3018" s="180" t="s">
        <v>179</v>
      </c>
      <c r="C3018" s="180" t="s">
        <v>36</v>
      </c>
      <c r="D3018" s="180" t="s">
        <v>176</v>
      </c>
      <c r="E3018" s="180">
        <v>75</v>
      </c>
      <c r="F3018" s="180">
        <v>3398</v>
      </c>
      <c r="G3018" s="180">
        <v>911</v>
      </c>
      <c r="H3018" s="180">
        <v>2494</v>
      </c>
      <c r="I3018" s="180">
        <v>1907380.4</v>
      </c>
      <c r="J3018" s="180">
        <v>407399.19</v>
      </c>
      <c r="K3018" s="180">
        <v>502990.67</v>
      </c>
      <c r="L3018" s="180">
        <v>2974324.99</v>
      </c>
    </row>
    <row r="3019" spans="1:12">
      <c r="A3019" s="180">
        <v>2009</v>
      </c>
      <c r="B3019" s="180" t="s">
        <v>179</v>
      </c>
      <c r="C3019" s="180" t="s">
        <v>36</v>
      </c>
      <c r="D3019" s="180" t="s">
        <v>176</v>
      </c>
      <c r="E3019" s="180">
        <v>80</v>
      </c>
      <c r="F3019" s="180">
        <v>2088</v>
      </c>
      <c r="G3019" s="180">
        <v>585</v>
      </c>
      <c r="H3019" s="180">
        <v>1847</v>
      </c>
      <c r="I3019" s="180">
        <v>1416307.38</v>
      </c>
      <c r="J3019" s="180">
        <v>247848.09</v>
      </c>
      <c r="K3019" s="180">
        <v>225751.8</v>
      </c>
      <c r="L3019" s="180">
        <v>1963909.63</v>
      </c>
    </row>
    <row r="3020" spans="1:12">
      <c r="A3020" s="180">
        <v>2009</v>
      </c>
      <c r="B3020" s="180" t="s">
        <v>179</v>
      </c>
      <c r="C3020" s="180" t="s">
        <v>36</v>
      </c>
      <c r="D3020" s="180" t="s">
        <v>176</v>
      </c>
      <c r="E3020" s="180">
        <v>85</v>
      </c>
      <c r="F3020" s="180">
        <v>607</v>
      </c>
      <c r="G3020" s="180">
        <v>136</v>
      </c>
      <c r="H3020" s="180">
        <v>745</v>
      </c>
      <c r="I3020" s="180">
        <v>417368.4</v>
      </c>
      <c r="J3020" s="180">
        <v>74190.94</v>
      </c>
      <c r="K3020" s="180">
        <v>69863.22</v>
      </c>
      <c r="L3020" s="180">
        <v>594629.46</v>
      </c>
    </row>
    <row r="3021" spans="1:12">
      <c r="A3021" s="180">
        <v>2009</v>
      </c>
      <c r="B3021" s="180" t="s">
        <v>179</v>
      </c>
      <c r="C3021" s="180" t="s">
        <v>36</v>
      </c>
      <c r="D3021" s="180" t="s">
        <v>176</v>
      </c>
      <c r="E3021" s="180">
        <v>90</v>
      </c>
      <c r="F3021" s="180">
        <v>145</v>
      </c>
      <c r="G3021" s="180">
        <v>29</v>
      </c>
      <c r="H3021" s="180">
        <v>209</v>
      </c>
      <c r="I3021" s="180">
        <v>127817.45</v>
      </c>
      <c r="J3021" s="180">
        <v>17262.849999999999</v>
      </c>
      <c r="K3021" s="180">
        <v>9463</v>
      </c>
      <c r="L3021" s="180">
        <v>156099.96</v>
      </c>
    </row>
    <row r="3022" spans="1:12">
      <c r="A3022" s="180">
        <v>2009</v>
      </c>
      <c r="B3022" s="180" t="s">
        <v>179</v>
      </c>
      <c r="C3022" s="180" t="s">
        <v>36</v>
      </c>
      <c r="D3022" s="180" t="s">
        <v>176</v>
      </c>
      <c r="E3022" s="180">
        <v>95</v>
      </c>
      <c r="F3022" s="180">
        <v>45</v>
      </c>
      <c r="G3022" s="180">
        <v>10</v>
      </c>
      <c r="H3022" s="180">
        <v>65</v>
      </c>
      <c r="I3022" s="180">
        <v>38070</v>
      </c>
      <c r="J3022" s="180">
        <v>4517.55</v>
      </c>
      <c r="K3022" s="180">
        <v>615</v>
      </c>
      <c r="L3022" s="180">
        <v>44024.5</v>
      </c>
    </row>
    <row r="3023" spans="1:12">
      <c r="A3023" s="180">
        <v>2009</v>
      </c>
      <c r="B3023" s="180" t="s">
        <v>179</v>
      </c>
      <c r="C3023" s="180" t="s">
        <v>36</v>
      </c>
      <c r="D3023" s="180" t="s">
        <v>177</v>
      </c>
      <c r="E3023" s="180">
        <v>0</v>
      </c>
      <c r="F3023" s="180">
        <v>4976</v>
      </c>
      <c r="G3023" s="180">
        <v>138</v>
      </c>
      <c r="H3023" s="180">
        <v>537</v>
      </c>
      <c r="I3023" s="180">
        <v>299600.46999999997</v>
      </c>
      <c r="J3023" s="180">
        <v>48616.91</v>
      </c>
      <c r="K3023" s="180">
        <v>1077</v>
      </c>
      <c r="L3023" s="180">
        <v>376625.93</v>
      </c>
    </row>
    <row r="3024" spans="1:12">
      <c r="A3024" s="180">
        <v>2009</v>
      </c>
      <c r="B3024" s="180" t="s">
        <v>179</v>
      </c>
      <c r="C3024" s="180" t="s">
        <v>36</v>
      </c>
      <c r="D3024" s="180" t="s">
        <v>177</v>
      </c>
      <c r="E3024" s="180">
        <v>5</v>
      </c>
      <c r="F3024" s="180">
        <v>5287</v>
      </c>
      <c r="G3024" s="180">
        <v>69</v>
      </c>
      <c r="H3024" s="180">
        <v>89</v>
      </c>
      <c r="I3024" s="180">
        <v>80355.5</v>
      </c>
      <c r="J3024" s="180">
        <v>21408.46</v>
      </c>
      <c r="K3024" s="180">
        <v>20129</v>
      </c>
      <c r="L3024" s="180">
        <v>138910.81</v>
      </c>
    </row>
    <row r="3025" spans="1:12">
      <c r="A3025" s="180">
        <v>2009</v>
      </c>
      <c r="B3025" s="180" t="s">
        <v>179</v>
      </c>
      <c r="C3025" s="180" t="s">
        <v>36</v>
      </c>
      <c r="D3025" s="180" t="s">
        <v>177</v>
      </c>
      <c r="E3025" s="180">
        <v>10</v>
      </c>
      <c r="F3025" s="180">
        <v>6201</v>
      </c>
      <c r="G3025" s="180">
        <v>81</v>
      </c>
      <c r="H3025" s="180">
        <v>96</v>
      </c>
      <c r="I3025" s="180">
        <v>81829.5</v>
      </c>
      <c r="J3025" s="180">
        <v>22099.37</v>
      </c>
      <c r="K3025" s="180">
        <v>10996</v>
      </c>
      <c r="L3025" s="180">
        <v>136748.46</v>
      </c>
    </row>
    <row r="3026" spans="1:12">
      <c r="A3026" s="180">
        <v>2009</v>
      </c>
      <c r="B3026" s="180" t="s">
        <v>179</v>
      </c>
      <c r="C3026" s="180" t="s">
        <v>36</v>
      </c>
      <c r="D3026" s="180" t="s">
        <v>177</v>
      </c>
      <c r="E3026" s="180">
        <v>15</v>
      </c>
      <c r="F3026" s="180">
        <v>7050</v>
      </c>
      <c r="G3026" s="180">
        <v>200</v>
      </c>
      <c r="H3026" s="180">
        <v>363</v>
      </c>
      <c r="I3026" s="180">
        <v>298991.01</v>
      </c>
      <c r="J3026" s="180">
        <v>63719.54</v>
      </c>
      <c r="K3026" s="180">
        <v>35828.75</v>
      </c>
      <c r="L3026" s="180">
        <v>456592.01</v>
      </c>
    </row>
    <row r="3027" spans="1:12">
      <c r="A3027" s="180">
        <v>2009</v>
      </c>
      <c r="B3027" s="180" t="s">
        <v>179</v>
      </c>
      <c r="C3027" s="180" t="s">
        <v>36</v>
      </c>
      <c r="D3027" s="180" t="s">
        <v>177</v>
      </c>
      <c r="E3027" s="180">
        <v>20</v>
      </c>
      <c r="F3027" s="180">
        <v>6143</v>
      </c>
      <c r="G3027" s="180">
        <v>387</v>
      </c>
      <c r="H3027" s="180">
        <v>1161</v>
      </c>
      <c r="I3027" s="180">
        <v>811983.87</v>
      </c>
      <c r="J3027" s="180">
        <v>128277.79</v>
      </c>
      <c r="K3027" s="180">
        <v>97514</v>
      </c>
      <c r="L3027" s="180">
        <v>1132237.5</v>
      </c>
    </row>
    <row r="3028" spans="1:12">
      <c r="A3028" s="180">
        <v>2009</v>
      </c>
      <c r="B3028" s="180" t="s">
        <v>179</v>
      </c>
      <c r="C3028" s="180" t="s">
        <v>36</v>
      </c>
      <c r="D3028" s="180" t="s">
        <v>177</v>
      </c>
      <c r="E3028" s="180">
        <v>25</v>
      </c>
      <c r="F3028" s="180">
        <v>4500</v>
      </c>
      <c r="G3028" s="180">
        <v>414</v>
      </c>
      <c r="H3028" s="180">
        <v>1342</v>
      </c>
      <c r="I3028" s="180">
        <v>1022463.85</v>
      </c>
      <c r="J3028" s="180">
        <v>213904.91</v>
      </c>
      <c r="K3028" s="180">
        <v>75142</v>
      </c>
      <c r="L3028" s="180">
        <v>1459098.25</v>
      </c>
    </row>
    <row r="3029" spans="1:12">
      <c r="A3029" s="180">
        <v>2009</v>
      </c>
      <c r="B3029" s="180" t="s">
        <v>179</v>
      </c>
      <c r="C3029" s="180" t="s">
        <v>36</v>
      </c>
      <c r="D3029" s="180" t="s">
        <v>177</v>
      </c>
      <c r="E3029" s="180">
        <v>30</v>
      </c>
      <c r="F3029" s="180">
        <v>5524</v>
      </c>
      <c r="G3029" s="180">
        <v>689</v>
      </c>
      <c r="H3029" s="180">
        <v>1843</v>
      </c>
      <c r="I3029" s="180">
        <v>1545525.87</v>
      </c>
      <c r="J3029" s="180">
        <v>345753.99</v>
      </c>
      <c r="K3029" s="180">
        <v>70486</v>
      </c>
      <c r="L3029" s="180">
        <v>2195855.44</v>
      </c>
    </row>
    <row r="3030" spans="1:12">
      <c r="A3030" s="180">
        <v>2009</v>
      </c>
      <c r="B3030" s="180" t="s">
        <v>179</v>
      </c>
      <c r="C3030" s="180" t="s">
        <v>36</v>
      </c>
      <c r="D3030" s="180" t="s">
        <v>177</v>
      </c>
      <c r="E3030" s="180">
        <v>35</v>
      </c>
      <c r="F3030" s="180">
        <v>7170</v>
      </c>
      <c r="G3030" s="180">
        <v>851</v>
      </c>
      <c r="H3030" s="180">
        <v>2143</v>
      </c>
      <c r="I3030" s="180">
        <v>1579855.21</v>
      </c>
      <c r="J3030" s="180">
        <v>330963.44</v>
      </c>
      <c r="K3030" s="180">
        <v>199244</v>
      </c>
      <c r="L3030" s="180">
        <v>2361363.17</v>
      </c>
    </row>
    <row r="3031" spans="1:12">
      <c r="A3031" s="180">
        <v>2009</v>
      </c>
      <c r="B3031" s="180" t="s">
        <v>179</v>
      </c>
      <c r="C3031" s="180" t="s">
        <v>36</v>
      </c>
      <c r="D3031" s="180" t="s">
        <v>177</v>
      </c>
      <c r="E3031" s="180">
        <v>40</v>
      </c>
      <c r="F3031" s="180">
        <v>7673</v>
      </c>
      <c r="G3031" s="180">
        <v>597</v>
      </c>
      <c r="H3031" s="180">
        <v>1445</v>
      </c>
      <c r="I3031" s="180">
        <v>1155851.8500000001</v>
      </c>
      <c r="J3031" s="180">
        <v>252059.93</v>
      </c>
      <c r="K3031" s="180">
        <v>168097.99</v>
      </c>
      <c r="L3031" s="180">
        <v>1803051.31</v>
      </c>
    </row>
    <row r="3032" spans="1:12">
      <c r="A3032" s="180">
        <v>2009</v>
      </c>
      <c r="B3032" s="180" t="s">
        <v>179</v>
      </c>
      <c r="C3032" s="180" t="s">
        <v>36</v>
      </c>
      <c r="D3032" s="180" t="s">
        <v>177</v>
      </c>
      <c r="E3032" s="180">
        <v>45</v>
      </c>
      <c r="F3032" s="180">
        <v>9555</v>
      </c>
      <c r="G3032" s="180">
        <v>808</v>
      </c>
      <c r="H3032" s="180">
        <v>1714</v>
      </c>
      <c r="I3032" s="180">
        <v>1458794.41</v>
      </c>
      <c r="J3032" s="180">
        <v>300381.2</v>
      </c>
      <c r="K3032" s="180">
        <v>252816.4</v>
      </c>
      <c r="L3032" s="180">
        <v>2286930.5099999998</v>
      </c>
    </row>
    <row r="3033" spans="1:12">
      <c r="A3033" s="180">
        <v>2009</v>
      </c>
      <c r="B3033" s="180" t="s">
        <v>179</v>
      </c>
      <c r="C3033" s="180" t="s">
        <v>36</v>
      </c>
      <c r="D3033" s="180" t="s">
        <v>177</v>
      </c>
      <c r="E3033" s="180">
        <v>50</v>
      </c>
      <c r="F3033" s="180">
        <v>10324</v>
      </c>
      <c r="G3033" s="180">
        <v>956</v>
      </c>
      <c r="H3033" s="180">
        <v>2116</v>
      </c>
      <c r="I3033" s="180">
        <v>1767677.92</v>
      </c>
      <c r="J3033" s="180">
        <v>375087.76</v>
      </c>
      <c r="K3033" s="180">
        <v>404740</v>
      </c>
      <c r="L3033" s="180">
        <v>2790890.68</v>
      </c>
    </row>
    <row r="3034" spans="1:12">
      <c r="A3034" s="180">
        <v>2009</v>
      </c>
      <c r="B3034" s="180" t="s">
        <v>179</v>
      </c>
      <c r="C3034" s="180" t="s">
        <v>36</v>
      </c>
      <c r="D3034" s="180" t="s">
        <v>177</v>
      </c>
      <c r="E3034" s="180">
        <v>55</v>
      </c>
      <c r="F3034" s="180">
        <v>10055</v>
      </c>
      <c r="G3034" s="180">
        <v>1093</v>
      </c>
      <c r="H3034" s="180">
        <v>2421</v>
      </c>
      <c r="I3034" s="180">
        <v>1808285.23</v>
      </c>
      <c r="J3034" s="180">
        <v>417841.76</v>
      </c>
      <c r="K3034" s="180">
        <v>604996.80000000005</v>
      </c>
      <c r="L3034" s="180">
        <v>3103088.18</v>
      </c>
    </row>
    <row r="3035" spans="1:12">
      <c r="A3035" s="180">
        <v>2009</v>
      </c>
      <c r="B3035" s="180" t="s">
        <v>179</v>
      </c>
      <c r="C3035" s="180" t="s">
        <v>36</v>
      </c>
      <c r="D3035" s="180" t="s">
        <v>177</v>
      </c>
      <c r="E3035" s="180">
        <v>60</v>
      </c>
      <c r="F3035" s="180">
        <v>9300</v>
      </c>
      <c r="G3035" s="180">
        <v>1136</v>
      </c>
      <c r="H3035" s="180">
        <v>2752</v>
      </c>
      <c r="I3035" s="180">
        <v>2184394.14</v>
      </c>
      <c r="J3035" s="180">
        <v>510805.36</v>
      </c>
      <c r="K3035" s="180">
        <v>682222.7</v>
      </c>
      <c r="L3035" s="180">
        <v>3656512.61</v>
      </c>
    </row>
    <row r="3036" spans="1:12">
      <c r="A3036" s="180">
        <v>2009</v>
      </c>
      <c r="B3036" s="180" t="s">
        <v>179</v>
      </c>
      <c r="C3036" s="180" t="s">
        <v>36</v>
      </c>
      <c r="D3036" s="180" t="s">
        <v>177</v>
      </c>
      <c r="E3036" s="180">
        <v>65</v>
      </c>
      <c r="F3036" s="180">
        <v>6386</v>
      </c>
      <c r="G3036" s="180">
        <v>957</v>
      </c>
      <c r="H3036" s="180">
        <v>2559</v>
      </c>
      <c r="I3036" s="180">
        <v>2030273.11</v>
      </c>
      <c r="J3036" s="180">
        <v>423170.34</v>
      </c>
      <c r="K3036" s="180">
        <v>575295.75</v>
      </c>
      <c r="L3036" s="180">
        <v>3258788.52</v>
      </c>
    </row>
    <row r="3037" spans="1:12">
      <c r="A3037" s="180">
        <v>2009</v>
      </c>
      <c r="B3037" s="180" t="s">
        <v>179</v>
      </c>
      <c r="C3037" s="180" t="s">
        <v>36</v>
      </c>
      <c r="D3037" s="180" t="s">
        <v>177</v>
      </c>
      <c r="E3037" s="180">
        <v>70</v>
      </c>
      <c r="F3037" s="180">
        <v>4879</v>
      </c>
      <c r="G3037" s="180">
        <v>831</v>
      </c>
      <c r="H3037" s="180">
        <v>2747</v>
      </c>
      <c r="I3037" s="180">
        <v>1966661.84</v>
      </c>
      <c r="J3037" s="180">
        <v>398851.33</v>
      </c>
      <c r="K3037" s="180">
        <v>519173.09</v>
      </c>
      <c r="L3037" s="180">
        <v>3072867.15</v>
      </c>
    </row>
    <row r="3038" spans="1:12">
      <c r="A3038" s="180">
        <v>2009</v>
      </c>
      <c r="B3038" s="180" t="s">
        <v>179</v>
      </c>
      <c r="C3038" s="180" t="s">
        <v>36</v>
      </c>
      <c r="D3038" s="180" t="s">
        <v>177</v>
      </c>
      <c r="E3038" s="180">
        <v>75</v>
      </c>
      <c r="F3038" s="180">
        <v>3762</v>
      </c>
      <c r="G3038" s="180">
        <v>764</v>
      </c>
      <c r="H3038" s="180">
        <v>2811</v>
      </c>
      <c r="I3038" s="180">
        <v>2132128.04</v>
      </c>
      <c r="J3038" s="180">
        <v>365828.18</v>
      </c>
      <c r="K3038" s="180">
        <v>494306.93</v>
      </c>
      <c r="L3038" s="180">
        <v>3177181.38</v>
      </c>
    </row>
    <row r="3039" spans="1:12">
      <c r="A3039" s="180">
        <v>2009</v>
      </c>
      <c r="B3039" s="180" t="s">
        <v>179</v>
      </c>
      <c r="C3039" s="180" t="s">
        <v>36</v>
      </c>
      <c r="D3039" s="180" t="s">
        <v>177</v>
      </c>
      <c r="E3039" s="180">
        <v>80</v>
      </c>
      <c r="F3039" s="180">
        <v>2817</v>
      </c>
      <c r="G3039" s="180">
        <v>538</v>
      </c>
      <c r="H3039" s="180">
        <v>2472</v>
      </c>
      <c r="I3039" s="180">
        <v>1744309.2</v>
      </c>
      <c r="J3039" s="180">
        <v>282475.8</v>
      </c>
      <c r="K3039" s="180">
        <v>319728.62</v>
      </c>
      <c r="L3039" s="180">
        <v>2441773.0299999998</v>
      </c>
    </row>
    <row r="3040" spans="1:12">
      <c r="A3040" s="180">
        <v>2009</v>
      </c>
      <c r="B3040" s="180" t="s">
        <v>179</v>
      </c>
      <c r="C3040" s="180" t="s">
        <v>36</v>
      </c>
      <c r="D3040" s="180" t="s">
        <v>177</v>
      </c>
      <c r="E3040" s="180">
        <v>85</v>
      </c>
      <c r="F3040" s="180">
        <v>1576</v>
      </c>
      <c r="G3040" s="180">
        <v>312</v>
      </c>
      <c r="H3040" s="180">
        <v>1973</v>
      </c>
      <c r="I3040" s="180">
        <v>1086085.52</v>
      </c>
      <c r="J3040" s="180">
        <v>152132.82999999999</v>
      </c>
      <c r="K3040" s="180">
        <v>131425</v>
      </c>
      <c r="L3040" s="180">
        <v>1432149.8</v>
      </c>
    </row>
    <row r="3041" spans="1:12">
      <c r="A3041" s="180">
        <v>2009</v>
      </c>
      <c r="B3041" s="180" t="s">
        <v>179</v>
      </c>
      <c r="C3041" s="180" t="s">
        <v>36</v>
      </c>
      <c r="D3041" s="180" t="s">
        <v>177</v>
      </c>
      <c r="E3041" s="180">
        <v>90</v>
      </c>
      <c r="F3041" s="180">
        <v>560</v>
      </c>
      <c r="G3041" s="180">
        <v>91</v>
      </c>
      <c r="H3041" s="180">
        <v>682</v>
      </c>
      <c r="I3041" s="180">
        <v>407377.11</v>
      </c>
      <c r="J3041" s="180">
        <v>44974.66</v>
      </c>
      <c r="K3041" s="180">
        <v>36107</v>
      </c>
      <c r="L3041" s="180">
        <v>508094.55</v>
      </c>
    </row>
    <row r="3042" spans="1:12">
      <c r="A3042" s="180">
        <v>2009</v>
      </c>
      <c r="B3042" s="180" t="s">
        <v>179</v>
      </c>
      <c r="C3042" s="180" t="s">
        <v>36</v>
      </c>
      <c r="D3042" s="180" t="s">
        <v>177</v>
      </c>
      <c r="E3042" s="180">
        <v>95</v>
      </c>
      <c r="F3042" s="180">
        <v>165</v>
      </c>
      <c r="G3042" s="180">
        <v>16</v>
      </c>
      <c r="H3042" s="180">
        <v>143</v>
      </c>
      <c r="I3042" s="180">
        <v>79345.600000000006</v>
      </c>
      <c r="J3042" s="180">
        <v>6613.25</v>
      </c>
      <c r="K3042" s="180">
        <v>6210</v>
      </c>
      <c r="L3042" s="180">
        <v>94500.33</v>
      </c>
    </row>
    <row r="3043" spans="1:12">
      <c r="A3043" s="180">
        <v>2009</v>
      </c>
      <c r="B3043" s="180" t="s">
        <v>179</v>
      </c>
      <c r="C3043" s="180" t="s">
        <v>3</v>
      </c>
      <c r="D3043" s="180" t="s">
        <v>176</v>
      </c>
      <c r="E3043" s="180">
        <v>0</v>
      </c>
      <c r="F3043" s="180">
        <v>6070</v>
      </c>
      <c r="G3043" s="180">
        <v>199</v>
      </c>
      <c r="H3043" s="180">
        <v>569</v>
      </c>
      <c r="I3043" s="180">
        <v>288787.21000000002</v>
      </c>
      <c r="J3043" s="180">
        <v>33996.14</v>
      </c>
      <c r="K3043" s="180">
        <v>2599</v>
      </c>
      <c r="L3043" s="180">
        <v>368092.39</v>
      </c>
    </row>
    <row r="3044" spans="1:12">
      <c r="A3044" s="180">
        <v>2009</v>
      </c>
      <c r="B3044" s="180" t="s">
        <v>179</v>
      </c>
      <c r="C3044" s="180" t="s">
        <v>3</v>
      </c>
      <c r="D3044" s="180" t="s">
        <v>176</v>
      </c>
      <c r="E3044" s="180">
        <v>5</v>
      </c>
      <c r="F3044" s="180">
        <v>5879</v>
      </c>
      <c r="G3044" s="180">
        <v>77</v>
      </c>
      <c r="H3044" s="180">
        <v>93</v>
      </c>
      <c r="I3044" s="180">
        <v>73538.740000000005</v>
      </c>
      <c r="J3044" s="180">
        <v>10801.23</v>
      </c>
      <c r="K3044" s="180">
        <v>988</v>
      </c>
      <c r="L3044" s="180">
        <v>113141.65</v>
      </c>
    </row>
    <row r="3045" spans="1:12">
      <c r="A3045" s="180">
        <v>2009</v>
      </c>
      <c r="B3045" s="180" t="s">
        <v>179</v>
      </c>
      <c r="C3045" s="180" t="s">
        <v>3</v>
      </c>
      <c r="D3045" s="180" t="s">
        <v>176</v>
      </c>
      <c r="E3045" s="180">
        <v>10</v>
      </c>
      <c r="F3045" s="180">
        <v>6059</v>
      </c>
      <c r="G3045" s="180">
        <v>61</v>
      </c>
      <c r="H3045" s="180">
        <v>191</v>
      </c>
      <c r="I3045" s="180">
        <v>107630.57</v>
      </c>
      <c r="J3045" s="180">
        <v>12956.25</v>
      </c>
      <c r="K3045" s="180">
        <v>356</v>
      </c>
      <c r="L3045" s="180">
        <v>136960.42000000001</v>
      </c>
    </row>
    <row r="3046" spans="1:12">
      <c r="A3046" s="180">
        <v>2009</v>
      </c>
      <c r="B3046" s="180" t="s">
        <v>179</v>
      </c>
      <c r="C3046" s="180" t="s">
        <v>3</v>
      </c>
      <c r="D3046" s="180" t="s">
        <v>176</v>
      </c>
      <c r="E3046" s="180">
        <v>15</v>
      </c>
      <c r="F3046" s="180">
        <v>6815</v>
      </c>
      <c r="G3046" s="180">
        <v>152</v>
      </c>
      <c r="H3046" s="180">
        <v>292</v>
      </c>
      <c r="I3046" s="180">
        <v>223588.36</v>
      </c>
      <c r="J3046" s="180">
        <v>33221.730000000003</v>
      </c>
      <c r="K3046" s="180">
        <v>37337.57</v>
      </c>
      <c r="L3046" s="180">
        <v>389136.19</v>
      </c>
    </row>
    <row r="3047" spans="1:12">
      <c r="A3047" s="180">
        <v>2009</v>
      </c>
      <c r="B3047" s="180" t="s">
        <v>179</v>
      </c>
      <c r="C3047" s="180" t="s">
        <v>3</v>
      </c>
      <c r="D3047" s="180" t="s">
        <v>176</v>
      </c>
      <c r="E3047" s="180">
        <v>20</v>
      </c>
      <c r="F3047" s="180">
        <v>5302</v>
      </c>
      <c r="G3047" s="180">
        <v>123</v>
      </c>
      <c r="H3047" s="180">
        <v>226</v>
      </c>
      <c r="I3047" s="180">
        <v>194603.5</v>
      </c>
      <c r="J3047" s="180">
        <v>32440.66</v>
      </c>
      <c r="K3047" s="180">
        <v>44932</v>
      </c>
      <c r="L3047" s="180">
        <v>361795.3</v>
      </c>
    </row>
    <row r="3048" spans="1:12">
      <c r="A3048" s="180">
        <v>2009</v>
      </c>
      <c r="B3048" s="180" t="s">
        <v>179</v>
      </c>
      <c r="C3048" s="180" t="s">
        <v>3</v>
      </c>
      <c r="D3048" s="180" t="s">
        <v>176</v>
      </c>
      <c r="E3048" s="180">
        <v>25</v>
      </c>
      <c r="F3048" s="180">
        <v>5320</v>
      </c>
      <c r="G3048" s="180">
        <v>113</v>
      </c>
      <c r="H3048" s="180">
        <v>147</v>
      </c>
      <c r="I3048" s="180">
        <v>158788.88</v>
      </c>
      <c r="J3048" s="180">
        <v>34192.25</v>
      </c>
      <c r="K3048" s="180">
        <v>19926</v>
      </c>
      <c r="L3048" s="180">
        <v>321044.38</v>
      </c>
    </row>
    <row r="3049" spans="1:12">
      <c r="A3049" s="180">
        <v>2009</v>
      </c>
      <c r="B3049" s="180" t="s">
        <v>179</v>
      </c>
      <c r="C3049" s="180" t="s">
        <v>3</v>
      </c>
      <c r="D3049" s="180" t="s">
        <v>176</v>
      </c>
      <c r="E3049" s="180">
        <v>30</v>
      </c>
      <c r="F3049" s="180">
        <v>6690</v>
      </c>
      <c r="G3049" s="180">
        <v>125</v>
      </c>
      <c r="H3049" s="180">
        <v>239</v>
      </c>
      <c r="I3049" s="180">
        <v>207239.7</v>
      </c>
      <c r="J3049" s="180">
        <v>37775.29</v>
      </c>
      <c r="K3049" s="180">
        <v>68792</v>
      </c>
      <c r="L3049" s="180">
        <v>442258.6</v>
      </c>
    </row>
    <row r="3050" spans="1:12">
      <c r="A3050" s="180">
        <v>2009</v>
      </c>
      <c r="B3050" s="180" t="s">
        <v>179</v>
      </c>
      <c r="C3050" s="180" t="s">
        <v>3</v>
      </c>
      <c r="D3050" s="180" t="s">
        <v>176</v>
      </c>
      <c r="E3050" s="180">
        <v>35</v>
      </c>
      <c r="F3050" s="180">
        <v>7139</v>
      </c>
      <c r="G3050" s="180">
        <v>150</v>
      </c>
      <c r="H3050" s="180">
        <v>241</v>
      </c>
      <c r="I3050" s="180">
        <v>212712.66</v>
      </c>
      <c r="J3050" s="180">
        <v>40738.75</v>
      </c>
      <c r="K3050" s="180">
        <v>27494</v>
      </c>
      <c r="L3050" s="180">
        <v>386227.16</v>
      </c>
    </row>
    <row r="3051" spans="1:12">
      <c r="A3051" s="180">
        <v>2009</v>
      </c>
      <c r="B3051" s="180" t="s">
        <v>179</v>
      </c>
      <c r="C3051" s="180" t="s">
        <v>3</v>
      </c>
      <c r="D3051" s="180" t="s">
        <v>176</v>
      </c>
      <c r="E3051" s="180">
        <v>40</v>
      </c>
      <c r="F3051" s="180">
        <v>6817</v>
      </c>
      <c r="G3051" s="180">
        <v>210</v>
      </c>
      <c r="H3051" s="180">
        <v>300</v>
      </c>
      <c r="I3051" s="180">
        <v>259915.47</v>
      </c>
      <c r="J3051" s="180">
        <v>62131.75</v>
      </c>
      <c r="K3051" s="180">
        <v>66047</v>
      </c>
      <c r="L3051" s="180">
        <v>538091.81999999995</v>
      </c>
    </row>
    <row r="3052" spans="1:12">
      <c r="A3052" s="180">
        <v>2009</v>
      </c>
      <c r="B3052" s="180" t="s">
        <v>179</v>
      </c>
      <c r="C3052" s="180" t="s">
        <v>3</v>
      </c>
      <c r="D3052" s="180" t="s">
        <v>176</v>
      </c>
      <c r="E3052" s="180">
        <v>45</v>
      </c>
      <c r="F3052" s="180">
        <v>7393</v>
      </c>
      <c r="G3052" s="180">
        <v>224</v>
      </c>
      <c r="H3052" s="180">
        <v>354</v>
      </c>
      <c r="I3052" s="180">
        <v>306179.90000000002</v>
      </c>
      <c r="J3052" s="180">
        <v>66043.12</v>
      </c>
      <c r="K3052" s="180">
        <v>69088.3</v>
      </c>
      <c r="L3052" s="180">
        <v>612912.14</v>
      </c>
    </row>
    <row r="3053" spans="1:12">
      <c r="A3053" s="180">
        <v>2009</v>
      </c>
      <c r="B3053" s="180" t="s">
        <v>179</v>
      </c>
      <c r="C3053" s="180" t="s">
        <v>3</v>
      </c>
      <c r="D3053" s="180" t="s">
        <v>176</v>
      </c>
      <c r="E3053" s="180">
        <v>50</v>
      </c>
      <c r="F3053" s="180">
        <v>7254</v>
      </c>
      <c r="G3053" s="180">
        <v>374</v>
      </c>
      <c r="H3053" s="180">
        <v>658</v>
      </c>
      <c r="I3053" s="180">
        <v>578578.98</v>
      </c>
      <c r="J3053" s="180">
        <v>126593.86</v>
      </c>
      <c r="K3053" s="180">
        <v>159336.25</v>
      </c>
      <c r="L3053" s="180">
        <v>1101327.25</v>
      </c>
    </row>
    <row r="3054" spans="1:12">
      <c r="A3054" s="180">
        <v>2009</v>
      </c>
      <c r="B3054" s="180" t="s">
        <v>179</v>
      </c>
      <c r="C3054" s="180" t="s">
        <v>3</v>
      </c>
      <c r="D3054" s="180" t="s">
        <v>176</v>
      </c>
      <c r="E3054" s="180">
        <v>55</v>
      </c>
      <c r="F3054" s="180">
        <v>7132</v>
      </c>
      <c r="G3054" s="180">
        <v>496</v>
      </c>
      <c r="H3054" s="180">
        <v>919</v>
      </c>
      <c r="I3054" s="180">
        <v>776323.48</v>
      </c>
      <c r="J3054" s="180">
        <v>178938.62</v>
      </c>
      <c r="K3054" s="180">
        <v>216633.01</v>
      </c>
      <c r="L3054" s="180">
        <v>1484605.13</v>
      </c>
    </row>
    <row r="3055" spans="1:12">
      <c r="A3055" s="180">
        <v>2009</v>
      </c>
      <c r="B3055" s="180" t="s">
        <v>179</v>
      </c>
      <c r="C3055" s="180" t="s">
        <v>3</v>
      </c>
      <c r="D3055" s="180" t="s">
        <v>176</v>
      </c>
      <c r="E3055" s="180">
        <v>60</v>
      </c>
      <c r="F3055" s="180">
        <v>6335</v>
      </c>
      <c r="G3055" s="180">
        <v>591</v>
      </c>
      <c r="H3055" s="180">
        <v>1171</v>
      </c>
      <c r="I3055" s="180">
        <v>1044802.37</v>
      </c>
      <c r="J3055" s="180">
        <v>188699.61</v>
      </c>
      <c r="K3055" s="180">
        <v>360718</v>
      </c>
      <c r="L3055" s="180">
        <v>1965336.93</v>
      </c>
    </row>
    <row r="3056" spans="1:12">
      <c r="A3056" s="180">
        <v>2009</v>
      </c>
      <c r="B3056" s="180" t="s">
        <v>179</v>
      </c>
      <c r="C3056" s="180" t="s">
        <v>3</v>
      </c>
      <c r="D3056" s="180" t="s">
        <v>176</v>
      </c>
      <c r="E3056" s="180">
        <v>65</v>
      </c>
      <c r="F3056" s="180">
        <v>3800</v>
      </c>
      <c r="G3056" s="180">
        <v>443</v>
      </c>
      <c r="H3056" s="180">
        <v>1127</v>
      </c>
      <c r="I3056" s="180">
        <v>1001955.98</v>
      </c>
      <c r="J3056" s="180">
        <v>188589.82</v>
      </c>
      <c r="K3056" s="180">
        <v>332188</v>
      </c>
      <c r="L3056" s="180">
        <v>1849569.83</v>
      </c>
    </row>
    <row r="3057" spans="1:12">
      <c r="A3057" s="180">
        <v>2009</v>
      </c>
      <c r="B3057" s="180" t="s">
        <v>179</v>
      </c>
      <c r="C3057" s="180" t="s">
        <v>3</v>
      </c>
      <c r="D3057" s="180" t="s">
        <v>176</v>
      </c>
      <c r="E3057" s="180">
        <v>70</v>
      </c>
      <c r="F3057" s="180">
        <v>2445</v>
      </c>
      <c r="G3057" s="180">
        <v>367</v>
      </c>
      <c r="H3057" s="180">
        <v>762</v>
      </c>
      <c r="I3057" s="180">
        <v>771466.29</v>
      </c>
      <c r="J3057" s="180">
        <v>143972.54</v>
      </c>
      <c r="K3057" s="180">
        <v>190728.4</v>
      </c>
      <c r="L3057" s="180">
        <v>1338338.8</v>
      </c>
    </row>
    <row r="3058" spans="1:12">
      <c r="A3058" s="180">
        <v>2009</v>
      </c>
      <c r="B3058" s="180" t="s">
        <v>179</v>
      </c>
      <c r="C3058" s="180" t="s">
        <v>3</v>
      </c>
      <c r="D3058" s="180" t="s">
        <v>176</v>
      </c>
      <c r="E3058" s="180">
        <v>75</v>
      </c>
      <c r="F3058" s="180">
        <v>1517</v>
      </c>
      <c r="G3058" s="180">
        <v>285</v>
      </c>
      <c r="H3058" s="180">
        <v>855</v>
      </c>
      <c r="I3058" s="180">
        <v>653458.96</v>
      </c>
      <c r="J3058" s="180">
        <v>114707.57</v>
      </c>
      <c r="K3058" s="180">
        <v>232504.5</v>
      </c>
      <c r="L3058" s="180">
        <v>1158150.48</v>
      </c>
    </row>
    <row r="3059" spans="1:12">
      <c r="A3059" s="180">
        <v>2009</v>
      </c>
      <c r="B3059" s="180" t="s">
        <v>179</v>
      </c>
      <c r="C3059" s="180" t="s">
        <v>3</v>
      </c>
      <c r="D3059" s="180" t="s">
        <v>176</v>
      </c>
      <c r="E3059" s="180">
        <v>80</v>
      </c>
      <c r="F3059" s="180">
        <v>1080</v>
      </c>
      <c r="G3059" s="180">
        <v>216</v>
      </c>
      <c r="H3059" s="180">
        <v>652</v>
      </c>
      <c r="I3059" s="180">
        <v>451306.5</v>
      </c>
      <c r="J3059" s="180">
        <v>71480.69</v>
      </c>
      <c r="K3059" s="180">
        <v>147971</v>
      </c>
      <c r="L3059" s="180">
        <v>763901.94</v>
      </c>
    </row>
    <row r="3060" spans="1:12">
      <c r="A3060" s="180">
        <v>2009</v>
      </c>
      <c r="B3060" s="180" t="s">
        <v>179</v>
      </c>
      <c r="C3060" s="180" t="s">
        <v>3</v>
      </c>
      <c r="D3060" s="180" t="s">
        <v>176</v>
      </c>
      <c r="E3060" s="180">
        <v>85</v>
      </c>
      <c r="F3060" s="180">
        <v>317</v>
      </c>
      <c r="G3060" s="180">
        <v>78</v>
      </c>
      <c r="H3060" s="180">
        <v>522</v>
      </c>
      <c r="I3060" s="180">
        <v>289886.59999999998</v>
      </c>
      <c r="J3060" s="180">
        <v>26981.41</v>
      </c>
      <c r="K3060" s="180">
        <v>19135</v>
      </c>
      <c r="L3060" s="180">
        <v>347233.09</v>
      </c>
    </row>
    <row r="3061" spans="1:12">
      <c r="A3061" s="180">
        <v>2009</v>
      </c>
      <c r="B3061" s="180" t="s">
        <v>179</v>
      </c>
      <c r="C3061" s="180" t="s">
        <v>3</v>
      </c>
      <c r="D3061" s="180" t="s">
        <v>176</v>
      </c>
      <c r="E3061" s="180">
        <v>90</v>
      </c>
      <c r="F3061" s="180">
        <v>70</v>
      </c>
      <c r="G3061" s="180">
        <v>9</v>
      </c>
      <c r="H3061" s="180">
        <v>81</v>
      </c>
      <c r="I3061" s="180">
        <v>38766</v>
      </c>
      <c r="J3061" s="180">
        <v>2380.1</v>
      </c>
      <c r="K3061" s="180">
        <v>530</v>
      </c>
      <c r="L3061" s="180">
        <v>45163.35</v>
      </c>
    </row>
    <row r="3062" spans="1:12">
      <c r="A3062" s="180">
        <v>2009</v>
      </c>
      <c r="B3062" s="180" t="s">
        <v>179</v>
      </c>
      <c r="C3062" s="180" t="s">
        <v>3</v>
      </c>
      <c r="D3062" s="180" t="s">
        <v>176</v>
      </c>
      <c r="E3062" s="180">
        <v>95</v>
      </c>
      <c r="F3062" s="180">
        <v>19</v>
      </c>
      <c r="G3062" s="180">
        <v>0</v>
      </c>
      <c r="H3062" s="180">
        <v>0</v>
      </c>
      <c r="I3062" s="180">
        <v>0</v>
      </c>
      <c r="J3062" s="180">
        <v>56.05</v>
      </c>
      <c r="K3062" s="180">
        <v>0</v>
      </c>
      <c r="L3062" s="180">
        <v>56.05</v>
      </c>
    </row>
    <row r="3063" spans="1:12">
      <c r="A3063" s="180">
        <v>2009</v>
      </c>
      <c r="B3063" s="180" t="s">
        <v>179</v>
      </c>
      <c r="C3063" s="180" t="s">
        <v>3</v>
      </c>
      <c r="D3063" s="180" t="s">
        <v>177</v>
      </c>
      <c r="E3063" s="180">
        <v>0</v>
      </c>
      <c r="F3063" s="180">
        <v>5696</v>
      </c>
      <c r="G3063" s="180">
        <v>138</v>
      </c>
      <c r="H3063" s="180">
        <v>437</v>
      </c>
      <c r="I3063" s="180">
        <v>195463.92</v>
      </c>
      <c r="J3063" s="180">
        <v>33349.14</v>
      </c>
      <c r="K3063" s="180">
        <v>11903</v>
      </c>
      <c r="L3063" s="180">
        <v>267949.34000000003</v>
      </c>
    </row>
    <row r="3064" spans="1:12">
      <c r="A3064" s="180">
        <v>2009</v>
      </c>
      <c r="B3064" s="180" t="s">
        <v>179</v>
      </c>
      <c r="C3064" s="180" t="s">
        <v>3</v>
      </c>
      <c r="D3064" s="180" t="s">
        <v>177</v>
      </c>
      <c r="E3064" s="180">
        <v>5</v>
      </c>
      <c r="F3064" s="180">
        <v>5619</v>
      </c>
      <c r="G3064" s="180">
        <v>41</v>
      </c>
      <c r="H3064" s="180">
        <v>47</v>
      </c>
      <c r="I3064" s="180">
        <v>35865.71</v>
      </c>
      <c r="J3064" s="180">
        <v>8646.34</v>
      </c>
      <c r="K3064" s="180">
        <v>220</v>
      </c>
      <c r="L3064" s="180">
        <v>66600.58</v>
      </c>
    </row>
    <row r="3065" spans="1:12">
      <c r="A3065" s="180">
        <v>2009</v>
      </c>
      <c r="B3065" s="180" t="s">
        <v>179</v>
      </c>
      <c r="C3065" s="180" t="s">
        <v>3</v>
      </c>
      <c r="D3065" s="180" t="s">
        <v>177</v>
      </c>
      <c r="E3065" s="180">
        <v>10</v>
      </c>
      <c r="F3065" s="180">
        <v>5866</v>
      </c>
      <c r="G3065" s="180">
        <v>66</v>
      </c>
      <c r="H3065" s="180">
        <v>195</v>
      </c>
      <c r="I3065" s="180">
        <v>93510.75</v>
      </c>
      <c r="J3065" s="180">
        <v>27063</v>
      </c>
      <c r="K3065" s="180">
        <v>8636</v>
      </c>
      <c r="L3065" s="180">
        <v>162408</v>
      </c>
    </row>
    <row r="3066" spans="1:12">
      <c r="A3066" s="180">
        <v>2009</v>
      </c>
      <c r="B3066" s="180" t="s">
        <v>179</v>
      </c>
      <c r="C3066" s="180" t="s">
        <v>3</v>
      </c>
      <c r="D3066" s="180" t="s">
        <v>177</v>
      </c>
      <c r="E3066" s="180">
        <v>15</v>
      </c>
      <c r="F3066" s="180">
        <v>6426</v>
      </c>
      <c r="G3066" s="180">
        <v>201</v>
      </c>
      <c r="H3066" s="180">
        <v>387</v>
      </c>
      <c r="I3066" s="180">
        <v>236208.79</v>
      </c>
      <c r="J3066" s="180">
        <v>31296.799999999999</v>
      </c>
      <c r="K3066" s="180">
        <v>26889</v>
      </c>
      <c r="L3066" s="180">
        <v>363904.65</v>
      </c>
    </row>
    <row r="3067" spans="1:12">
      <c r="A3067" s="180">
        <v>2009</v>
      </c>
      <c r="B3067" s="180" t="s">
        <v>179</v>
      </c>
      <c r="C3067" s="180" t="s">
        <v>3</v>
      </c>
      <c r="D3067" s="180" t="s">
        <v>177</v>
      </c>
      <c r="E3067" s="180">
        <v>20</v>
      </c>
      <c r="F3067" s="180">
        <v>5692</v>
      </c>
      <c r="G3067" s="180">
        <v>188</v>
      </c>
      <c r="H3067" s="180">
        <v>487</v>
      </c>
      <c r="I3067" s="180">
        <v>288003.32</v>
      </c>
      <c r="J3067" s="180">
        <v>48495.839999999997</v>
      </c>
      <c r="K3067" s="180">
        <v>19056</v>
      </c>
      <c r="L3067" s="180">
        <v>431083.03</v>
      </c>
    </row>
    <row r="3068" spans="1:12">
      <c r="A3068" s="180">
        <v>2009</v>
      </c>
      <c r="B3068" s="180" t="s">
        <v>179</v>
      </c>
      <c r="C3068" s="180" t="s">
        <v>3</v>
      </c>
      <c r="D3068" s="180" t="s">
        <v>177</v>
      </c>
      <c r="E3068" s="180">
        <v>25</v>
      </c>
      <c r="F3068" s="180">
        <v>6931</v>
      </c>
      <c r="G3068" s="180">
        <v>300</v>
      </c>
      <c r="H3068" s="180">
        <v>773</v>
      </c>
      <c r="I3068" s="180">
        <v>573718.35</v>
      </c>
      <c r="J3068" s="180">
        <v>129991.53</v>
      </c>
      <c r="K3068" s="180">
        <v>25296</v>
      </c>
      <c r="L3068" s="180">
        <v>933745.75</v>
      </c>
    </row>
    <row r="3069" spans="1:12">
      <c r="A3069" s="180">
        <v>2009</v>
      </c>
      <c r="B3069" s="180" t="s">
        <v>179</v>
      </c>
      <c r="C3069" s="180" t="s">
        <v>3</v>
      </c>
      <c r="D3069" s="180" t="s">
        <v>177</v>
      </c>
      <c r="E3069" s="180">
        <v>30</v>
      </c>
      <c r="F3069" s="180">
        <v>7673</v>
      </c>
      <c r="G3069" s="180">
        <v>529</v>
      </c>
      <c r="H3069" s="180">
        <v>1546</v>
      </c>
      <c r="I3069" s="180">
        <v>1257958.1200000001</v>
      </c>
      <c r="J3069" s="180">
        <v>245769.60000000001</v>
      </c>
      <c r="K3069" s="180">
        <v>40002</v>
      </c>
      <c r="L3069" s="180">
        <v>1857034.4</v>
      </c>
    </row>
    <row r="3070" spans="1:12">
      <c r="A3070" s="180">
        <v>2009</v>
      </c>
      <c r="B3070" s="180" t="s">
        <v>179</v>
      </c>
      <c r="C3070" s="180" t="s">
        <v>3</v>
      </c>
      <c r="D3070" s="180" t="s">
        <v>177</v>
      </c>
      <c r="E3070" s="180">
        <v>35</v>
      </c>
      <c r="F3070" s="180">
        <v>8308</v>
      </c>
      <c r="G3070" s="180">
        <v>640</v>
      </c>
      <c r="H3070" s="180">
        <v>1406</v>
      </c>
      <c r="I3070" s="180">
        <v>1118772.25</v>
      </c>
      <c r="J3070" s="180">
        <v>232751.89</v>
      </c>
      <c r="K3070" s="180">
        <v>101042</v>
      </c>
      <c r="L3070" s="180">
        <v>1840367.23</v>
      </c>
    </row>
    <row r="3071" spans="1:12">
      <c r="A3071" s="180">
        <v>2009</v>
      </c>
      <c r="B3071" s="180" t="s">
        <v>179</v>
      </c>
      <c r="C3071" s="180" t="s">
        <v>3</v>
      </c>
      <c r="D3071" s="180" t="s">
        <v>177</v>
      </c>
      <c r="E3071" s="180">
        <v>40</v>
      </c>
      <c r="F3071" s="180">
        <v>7939</v>
      </c>
      <c r="G3071" s="180">
        <v>403</v>
      </c>
      <c r="H3071" s="180">
        <v>768</v>
      </c>
      <c r="I3071" s="180">
        <v>619670.22</v>
      </c>
      <c r="J3071" s="180">
        <v>138812.12</v>
      </c>
      <c r="K3071" s="180">
        <v>59353.3</v>
      </c>
      <c r="L3071" s="180">
        <v>1159039.06</v>
      </c>
    </row>
    <row r="3072" spans="1:12">
      <c r="A3072" s="180">
        <v>2009</v>
      </c>
      <c r="B3072" s="180" t="s">
        <v>179</v>
      </c>
      <c r="C3072" s="180" t="s">
        <v>3</v>
      </c>
      <c r="D3072" s="180" t="s">
        <v>177</v>
      </c>
      <c r="E3072" s="180">
        <v>45</v>
      </c>
      <c r="F3072" s="180">
        <v>8315</v>
      </c>
      <c r="G3072" s="180">
        <v>458</v>
      </c>
      <c r="H3072" s="180">
        <v>906</v>
      </c>
      <c r="I3072" s="180">
        <v>720984.56</v>
      </c>
      <c r="J3072" s="180">
        <v>145590.16</v>
      </c>
      <c r="K3072" s="180">
        <v>180699</v>
      </c>
      <c r="L3072" s="180">
        <v>1298402.92</v>
      </c>
    </row>
    <row r="3073" spans="1:12">
      <c r="A3073" s="180">
        <v>2009</v>
      </c>
      <c r="B3073" s="180" t="s">
        <v>179</v>
      </c>
      <c r="C3073" s="180" t="s">
        <v>3</v>
      </c>
      <c r="D3073" s="180" t="s">
        <v>177</v>
      </c>
      <c r="E3073" s="180">
        <v>50</v>
      </c>
      <c r="F3073" s="180">
        <v>8257</v>
      </c>
      <c r="G3073" s="180">
        <v>483</v>
      </c>
      <c r="H3073" s="180">
        <v>970</v>
      </c>
      <c r="I3073" s="180">
        <v>820972.61</v>
      </c>
      <c r="J3073" s="180">
        <v>158862.97</v>
      </c>
      <c r="K3073" s="180">
        <v>214589</v>
      </c>
      <c r="L3073" s="180">
        <v>1509324.06</v>
      </c>
    </row>
    <row r="3074" spans="1:12">
      <c r="A3074" s="180">
        <v>2009</v>
      </c>
      <c r="B3074" s="180" t="s">
        <v>179</v>
      </c>
      <c r="C3074" s="180" t="s">
        <v>3</v>
      </c>
      <c r="D3074" s="180" t="s">
        <v>177</v>
      </c>
      <c r="E3074" s="180">
        <v>55</v>
      </c>
      <c r="F3074" s="180">
        <v>7664</v>
      </c>
      <c r="G3074" s="180">
        <v>565</v>
      </c>
      <c r="H3074" s="180">
        <v>1213</v>
      </c>
      <c r="I3074" s="180">
        <v>905000.81</v>
      </c>
      <c r="J3074" s="180">
        <v>179407.59</v>
      </c>
      <c r="K3074" s="180">
        <v>178816.8</v>
      </c>
      <c r="L3074" s="180">
        <v>1590753.61</v>
      </c>
    </row>
    <row r="3075" spans="1:12">
      <c r="A3075" s="180">
        <v>2009</v>
      </c>
      <c r="B3075" s="180" t="s">
        <v>179</v>
      </c>
      <c r="C3075" s="180" t="s">
        <v>3</v>
      </c>
      <c r="D3075" s="180" t="s">
        <v>177</v>
      </c>
      <c r="E3075" s="180">
        <v>60</v>
      </c>
      <c r="F3075" s="180">
        <v>6456</v>
      </c>
      <c r="G3075" s="180">
        <v>685</v>
      </c>
      <c r="H3075" s="180">
        <v>1358</v>
      </c>
      <c r="I3075" s="180">
        <v>1197873.6000000001</v>
      </c>
      <c r="J3075" s="180">
        <v>216341.58</v>
      </c>
      <c r="K3075" s="180">
        <v>510856.99</v>
      </c>
      <c r="L3075" s="180">
        <v>2342798.7799999998</v>
      </c>
    </row>
    <row r="3076" spans="1:12">
      <c r="A3076" s="180">
        <v>2009</v>
      </c>
      <c r="B3076" s="180" t="s">
        <v>179</v>
      </c>
      <c r="C3076" s="180" t="s">
        <v>3</v>
      </c>
      <c r="D3076" s="180" t="s">
        <v>177</v>
      </c>
      <c r="E3076" s="180">
        <v>65</v>
      </c>
      <c r="F3076" s="180">
        <v>3955</v>
      </c>
      <c r="G3076" s="180">
        <v>546</v>
      </c>
      <c r="H3076" s="180">
        <v>1207</v>
      </c>
      <c r="I3076" s="180">
        <v>978670.06</v>
      </c>
      <c r="J3076" s="180">
        <v>174646.35</v>
      </c>
      <c r="K3076" s="180">
        <v>255474</v>
      </c>
      <c r="L3076" s="180">
        <v>1673720.57</v>
      </c>
    </row>
    <row r="3077" spans="1:12">
      <c r="A3077" s="180">
        <v>2009</v>
      </c>
      <c r="B3077" s="180" t="s">
        <v>179</v>
      </c>
      <c r="C3077" s="180" t="s">
        <v>3</v>
      </c>
      <c r="D3077" s="180" t="s">
        <v>177</v>
      </c>
      <c r="E3077" s="180">
        <v>70</v>
      </c>
      <c r="F3077" s="180">
        <v>2565</v>
      </c>
      <c r="G3077" s="180">
        <v>378</v>
      </c>
      <c r="H3077" s="180">
        <v>891</v>
      </c>
      <c r="I3077" s="180">
        <v>756289.48</v>
      </c>
      <c r="J3077" s="180">
        <v>134296.12</v>
      </c>
      <c r="K3077" s="180">
        <v>267169</v>
      </c>
      <c r="L3077" s="180">
        <v>1362830.31</v>
      </c>
    </row>
    <row r="3078" spans="1:12">
      <c r="A3078" s="180">
        <v>2009</v>
      </c>
      <c r="B3078" s="180" t="s">
        <v>179</v>
      </c>
      <c r="C3078" s="180" t="s">
        <v>3</v>
      </c>
      <c r="D3078" s="180" t="s">
        <v>177</v>
      </c>
      <c r="E3078" s="180">
        <v>75</v>
      </c>
      <c r="F3078" s="180">
        <v>1751</v>
      </c>
      <c r="G3078" s="180">
        <v>252</v>
      </c>
      <c r="H3078" s="180">
        <v>667</v>
      </c>
      <c r="I3078" s="180">
        <v>535498.59</v>
      </c>
      <c r="J3078" s="180">
        <v>99340.07</v>
      </c>
      <c r="K3078" s="180">
        <v>173896</v>
      </c>
      <c r="L3078" s="180">
        <v>916497.64</v>
      </c>
    </row>
    <row r="3079" spans="1:12">
      <c r="A3079" s="180">
        <v>2009</v>
      </c>
      <c r="B3079" s="180" t="s">
        <v>179</v>
      </c>
      <c r="C3079" s="180" t="s">
        <v>3</v>
      </c>
      <c r="D3079" s="180" t="s">
        <v>177</v>
      </c>
      <c r="E3079" s="180">
        <v>80</v>
      </c>
      <c r="F3079" s="180">
        <v>1333</v>
      </c>
      <c r="G3079" s="180">
        <v>245</v>
      </c>
      <c r="H3079" s="180">
        <v>1047</v>
      </c>
      <c r="I3079" s="180">
        <v>683557.65</v>
      </c>
      <c r="J3079" s="180">
        <v>75144.59</v>
      </c>
      <c r="K3079" s="180">
        <v>192496.55</v>
      </c>
      <c r="L3079" s="180">
        <v>1033857.05</v>
      </c>
    </row>
    <row r="3080" spans="1:12">
      <c r="A3080" s="180">
        <v>2009</v>
      </c>
      <c r="B3080" s="180" t="s">
        <v>179</v>
      </c>
      <c r="C3080" s="180" t="s">
        <v>3</v>
      </c>
      <c r="D3080" s="180" t="s">
        <v>177</v>
      </c>
      <c r="E3080" s="180">
        <v>85</v>
      </c>
      <c r="F3080" s="180">
        <v>790</v>
      </c>
      <c r="G3080" s="180">
        <v>128</v>
      </c>
      <c r="H3080" s="180">
        <v>1064</v>
      </c>
      <c r="I3080" s="180">
        <v>541430.47</v>
      </c>
      <c r="J3080" s="180">
        <v>44166.7</v>
      </c>
      <c r="K3080" s="180">
        <v>26260</v>
      </c>
      <c r="L3080" s="180">
        <v>639258.98</v>
      </c>
    </row>
    <row r="3081" spans="1:12">
      <c r="A3081" s="180">
        <v>2009</v>
      </c>
      <c r="B3081" s="180" t="s">
        <v>179</v>
      </c>
      <c r="C3081" s="180" t="s">
        <v>3</v>
      </c>
      <c r="D3081" s="180" t="s">
        <v>177</v>
      </c>
      <c r="E3081" s="180">
        <v>90</v>
      </c>
      <c r="F3081" s="180">
        <v>251</v>
      </c>
      <c r="G3081" s="180">
        <v>39</v>
      </c>
      <c r="H3081" s="180">
        <v>283</v>
      </c>
      <c r="I3081" s="180">
        <v>157661</v>
      </c>
      <c r="J3081" s="180">
        <v>12182.45</v>
      </c>
      <c r="K3081" s="180">
        <v>39735</v>
      </c>
      <c r="L3081" s="180">
        <v>214363.85</v>
      </c>
    </row>
    <row r="3082" spans="1:12">
      <c r="A3082" s="180">
        <v>2009</v>
      </c>
      <c r="B3082" s="180" t="s">
        <v>179</v>
      </c>
      <c r="C3082" s="180" t="s">
        <v>3</v>
      </c>
      <c r="D3082" s="180" t="s">
        <v>177</v>
      </c>
      <c r="E3082" s="180">
        <v>95</v>
      </c>
      <c r="F3082" s="180">
        <v>74</v>
      </c>
      <c r="G3082" s="180">
        <v>6</v>
      </c>
      <c r="H3082" s="180">
        <v>36</v>
      </c>
      <c r="I3082" s="180">
        <v>24305</v>
      </c>
      <c r="J3082" s="180">
        <v>1949.45</v>
      </c>
      <c r="K3082" s="180">
        <v>3220</v>
      </c>
      <c r="L3082" s="180">
        <v>31683.3</v>
      </c>
    </row>
    <row r="3083" spans="1:12">
      <c r="A3083" s="180">
        <v>2009</v>
      </c>
      <c r="B3083" s="180" t="s">
        <v>179</v>
      </c>
      <c r="C3083" s="180" t="s">
        <v>37</v>
      </c>
      <c r="D3083" s="180" t="s">
        <v>176</v>
      </c>
      <c r="E3083" s="180">
        <v>0</v>
      </c>
      <c r="F3083" s="180">
        <v>2820</v>
      </c>
      <c r="G3083" s="180">
        <v>76</v>
      </c>
      <c r="H3083" s="180">
        <v>365</v>
      </c>
      <c r="I3083" s="180">
        <v>183788.89</v>
      </c>
      <c r="J3083" s="180">
        <v>17634.13</v>
      </c>
      <c r="K3083" s="180">
        <v>256</v>
      </c>
      <c r="L3083" s="180">
        <v>219742</v>
      </c>
    </row>
    <row r="3084" spans="1:12">
      <c r="A3084" s="180">
        <v>2009</v>
      </c>
      <c r="B3084" s="180" t="s">
        <v>179</v>
      </c>
      <c r="C3084" s="180" t="s">
        <v>37</v>
      </c>
      <c r="D3084" s="180" t="s">
        <v>176</v>
      </c>
      <c r="E3084" s="180">
        <v>5</v>
      </c>
      <c r="F3084" s="180">
        <v>2750</v>
      </c>
      <c r="G3084" s="180">
        <v>17</v>
      </c>
      <c r="H3084" s="180">
        <v>32</v>
      </c>
      <c r="I3084" s="180">
        <v>21758</v>
      </c>
      <c r="J3084" s="180">
        <v>7979</v>
      </c>
      <c r="K3084" s="180">
        <v>1114</v>
      </c>
      <c r="L3084" s="180">
        <v>34493.050000000003</v>
      </c>
    </row>
    <row r="3085" spans="1:12">
      <c r="A3085" s="180">
        <v>2009</v>
      </c>
      <c r="B3085" s="180" t="s">
        <v>179</v>
      </c>
      <c r="C3085" s="180" t="s">
        <v>37</v>
      </c>
      <c r="D3085" s="180" t="s">
        <v>176</v>
      </c>
      <c r="E3085" s="180">
        <v>10</v>
      </c>
      <c r="F3085" s="180">
        <v>2976</v>
      </c>
      <c r="G3085" s="180">
        <v>18</v>
      </c>
      <c r="H3085" s="180">
        <v>43</v>
      </c>
      <c r="I3085" s="180">
        <v>42172</v>
      </c>
      <c r="J3085" s="180">
        <v>7945.35</v>
      </c>
      <c r="K3085" s="180">
        <v>1647</v>
      </c>
      <c r="L3085" s="180">
        <v>54789.9</v>
      </c>
    </row>
    <row r="3086" spans="1:12">
      <c r="A3086" s="180">
        <v>2009</v>
      </c>
      <c r="B3086" s="180" t="s">
        <v>179</v>
      </c>
      <c r="C3086" s="180" t="s">
        <v>37</v>
      </c>
      <c r="D3086" s="180" t="s">
        <v>176</v>
      </c>
      <c r="E3086" s="180">
        <v>15</v>
      </c>
      <c r="F3086" s="180">
        <v>2916</v>
      </c>
      <c r="G3086" s="180">
        <v>29</v>
      </c>
      <c r="H3086" s="180">
        <v>42</v>
      </c>
      <c r="I3086" s="180">
        <v>49188</v>
      </c>
      <c r="J3086" s="180">
        <v>13241.85</v>
      </c>
      <c r="K3086" s="180">
        <v>15381</v>
      </c>
      <c r="L3086" s="180">
        <v>89804.57</v>
      </c>
    </row>
    <row r="3087" spans="1:12">
      <c r="A3087" s="180">
        <v>2009</v>
      </c>
      <c r="B3087" s="180" t="s">
        <v>179</v>
      </c>
      <c r="C3087" s="180" t="s">
        <v>37</v>
      </c>
      <c r="D3087" s="180" t="s">
        <v>176</v>
      </c>
      <c r="E3087" s="180">
        <v>20</v>
      </c>
      <c r="F3087" s="180">
        <v>2000</v>
      </c>
      <c r="G3087" s="180">
        <v>47</v>
      </c>
      <c r="H3087" s="180">
        <v>53</v>
      </c>
      <c r="I3087" s="180">
        <v>55386</v>
      </c>
      <c r="J3087" s="180">
        <v>23309.85</v>
      </c>
      <c r="K3087" s="180">
        <v>15862</v>
      </c>
      <c r="L3087" s="180">
        <v>108459.7</v>
      </c>
    </row>
    <row r="3088" spans="1:12">
      <c r="A3088" s="180">
        <v>2009</v>
      </c>
      <c r="B3088" s="180" t="s">
        <v>179</v>
      </c>
      <c r="C3088" s="180" t="s">
        <v>37</v>
      </c>
      <c r="D3088" s="180" t="s">
        <v>176</v>
      </c>
      <c r="E3088" s="180">
        <v>25</v>
      </c>
      <c r="F3088" s="180">
        <v>2019</v>
      </c>
      <c r="G3088" s="180">
        <v>29</v>
      </c>
      <c r="H3088" s="180">
        <v>40</v>
      </c>
      <c r="I3088" s="180">
        <v>36872</v>
      </c>
      <c r="J3088" s="180">
        <v>13166.8</v>
      </c>
      <c r="K3088" s="180">
        <v>23208</v>
      </c>
      <c r="L3088" s="180">
        <v>91932.95</v>
      </c>
    </row>
    <row r="3089" spans="1:12">
      <c r="A3089" s="180">
        <v>2009</v>
      </c>
      <c r="B3089" s="180" t="s">
        <v>179</v>
      </c>
      <c r="C3089" s="180" t="s">
        <v>37</v>
      </c>
      <c r="D3089" s="180" t="s">
        <v>176</v>
      </c>
      <c r="E3089" s="180">
        <v>30</v>
      </c>
      <c r="F3089" s="180">
        <v>2776</v>
      </c>
      <c r="G3089" s="180">
        <v>40</v>
      </c>
      <c r="H3089" s="180">
        <v>64</v>
      </c>
      <c r="I3089" s="180">
        <v>46715.35</v>
      </c>
      <c r="J3089" s="180">
        <v>17175.55</v>
      </c>
      <c r="K3089" s="180">
        <v>5312</v>
      </c>
      <c r="L3089" s="180">
        <v>83146.399999999994</v>
      </c>
    </row>
    <row r="3090" spans="1:12">
      <c r="A3090" s="180">
        <v>2009</v>
      </c>
      <c r="B3090" s="180" t="s">
        <v>179</v>
      </c>
      <c r="C3090" s="180" t="s">
        <v>37</v>
      </c>
      <c r="D3090" s="180" t="s">
        <v>176</v>
      </c>
      <c r="E3090" s="180">
        <v>35</v>
      </c>
      <c r="F3090" s="180">
        <v>3086</v>
      </c>
      <c r="G3090" s="180">
        <v>59</v>
      </c>
      <c r="H3090" s="180">
        <v>88</v>
      </c>
      <c r="I3090" s="180">
        <v>98082.85</v>
      </c>
      <c r="J3090" s="180">
        <v>27046</v>
      </c>
      <c r="K3090" s="180">
        <v>13976.3</v>
      </c>
      <c r="L3090" s="180">
        <v>164251.64000000001</v>
      </c>
    </row>
    <row r="3091" spans="1:12">
      <c r="A3091" s="180">
        <v>2009</v>
      </c>
      <c r="B3091" s="180" t="s">
        <v>179</v>
      </c>
      <c r="C3091" s="180" t="s">
        <v>37</v>
      </c>
      <c r="D3091" s="180" t="s">
        <v>176</v>
      </c>
      <c r="E3091" s="180">
        <v>40</v>
      </c>
      <c r="F3091" s="180">
        <v>3102</v>
      </c>
      <c r="G3091" s="180">
        <v>72</v>
      </c>
      <c r="H3091" s="180">
        <v>131</v>
      </c>
      <c r="I3091" s="180">
        <v>124432.7</v>
      </c>
      <c r="J3091" s="180">
        <v>36950.980000000003</v>
      </c>
      <c r="K3091" s="180">
        <v>62576</v>
      </c>
      <c r="L3091" s="180">
        <v>249610.44</v>
      </c>
    </row>
    <row r="3092" spans="1:12">
      <c r="A3092" s="180">
        <v>2009</v>
      </c>
      <c r="B3092" s="180" t="s">
        <v>179</v>
      </c>
      <c r="C3092" s="180" t="s">
        <v>37</v>
      </c>
      <c r="D3092" s="180" t="s">
        <v>176</v>
      </c>
      <c r="E3092" s="180">
        <v>45</v>
      </c>
      <c r="F3092" s="180">
        <v>3435</v>
      </c>
      <c r="G3092" s="180">
        <v>117</v>
      </c>
      <c r="H3092" s="180">
        <v>197</v>
      </c>
      <c r="I3092" s="180">
        <v>170964.75</v>
      </c>
      <c r="J3092" s="180">
        <v>45862.83</v>
      </c>
      <c r="K3092" s="180">
        <v>27514</v>
      </c>
      <c r="L3092" s="180">
        <v>292649.05</v>
      </c>
    </row>
    <row r="3093" spans="1:12">
      <c r="A3093" s="180">
        <v>2009</v>
      </c>
      <c r="B3093" s="180" t="s">
        <v>179</v>
      </c>
      <c r="C3093" s="180" t="s">
        <v>37</v>
      </c>
      <c r="D3093" s="180" t="s">
        <v>176</v>
      </c>
      <c r="E3093" s="180">
        <v>50</v>
      </c>
      <c r="F3093" s="180">
        <v>3270</v>
      </c>
      <c r="G3093" s="180">
        <v>126</v>
      </c>
      <c r="H3093" s="180">
        <v>244</v>
      </c>
      <c r="I3093" s="180">
        <v>194382</v>
      </c>
      <c r="J3093" s="180">
        <v>69101.34</v>
      </c>
      <c r="K3093" s="180">
        <v>79687.25</v>
      </c>
      <c r="L3093" s="180">
        <v>386328.8</v>
      </c>
    </row>
    <row r="3094" spans="1:12">
      <c r="A3094" s="180">
        <v>2009</v>
      </c>
      <c r="B3094" s="180" t="s">
        <v>179</v>
      </c>
      <c r="C3094" s="180" t="s">
        <v>37</v>
      </c>
      <c r="D3094" s="180" t="s">
        <v>176</v>
      </c>
      <c r="E3094" s="180">
        <v>55</v>
      </c>
      <c r="F3094" s="180">
        <v>3065</v>
      </c>
      <c r="G3094" s="180">
        <v>185</v>
      </c>
      <c r="H3094" s="180">
        <v>337</v>
      </c>
      <c r="I3094" s="180">
        <v>297850.09999999998</v>
      </c>
      <c r="J3094" s="180">
        <v>82286.94</v>
      </c>
      <c r="K3094" s="180">
        <v>87666.5</v>
      </c>
      <c r="L3094" s="180">
        <v>526481.85</v>
      </c>
    </row>
    <row r="3095" spans="1:12">
      <c r="A3095" s="180">
        <v>2009</v>
      </c>
      <c r="B3095" s="180" t="s">
        <v>179</v>
      </c>
      <c r="C3095" s="180" t="s">
        <v>37</v>
      </c>
      <c r="D3095" s="180" t="s">
        <v>176</v>
      </c>
      <c r="E3095" s="180">
        <v>60</v>
      </c>
      <c r="F3095" s="180">
        <v>2307</v>
      </c>
      <c r="G3095" s="180">
        <v>170</v>
      </c>
      <c r="H3095" s="180">
        <v>336</v>
      </c>
      <c r="I3095" s="180">
        <v>285734.59000000003</v>
      </c>
      <c r="J3095" s="180">
        <v>78013.36</v>
      </c>
      <c r="K3095" s="180">
        <v>57001</v>
      </c>
      <c r="L3095" s="180">
        <v>474974.98</v>
      </c>
    </row>
    <row r="3096" spans="1:12">
      <c r="A3096" s="180">
        <v>2009</v>
      </c>
      <c r="B3096" s="180" t="s">
        <v>179</v>
      </c>
      <c r="C3096" s="180" t="s">
        <v>37</v>
      </c>
      <c r="D3096" s="180" t="s">
        <v>176</v>
      </c>
      <c r="E3096" s="180">
        <v>65</v>
      </c>
      <c r="F3096" s="180">
        <v>1296</v>
      </c>
      <c r="G3096" s="180">
        <v>148</v>
      </c>
      <c r="H3096" s="180">
        <v>373</v>
      </c>
      <c r="I3096" s="180">
        <v>315721.7</v>
      </c>
      <c r="J3096" s="180">
        <v>98090.79</v>
      </c>
      <c r="K3096" s="180">
        <v>70628</v>
      </c>
      <c r="L3096" s="180">
        <v>549916.68999999994</v>
      </c>
    </row>
    <row r="3097" spans="1:12">
      <c r="A3097" s="180">
        <v>2009</v>
      </c>
      <c r="B3097" s="180" t="s">
        <v>179</v>
      </c>
      <c r="C3097" s="180" t="s">
        <v>37</v>
      </c>
      <c r="D3097" s="180" t="s">
        <v>176</v>
      </c>
      <c r="E3097" s="180">
        <v>70</v>
      </c>
      <c r="F3097" s="180">
        <v>599</v>
      </c>
      <c r="G3097" s="180">
        <v>65</v>
      </c>
      <c r="H3097" s="180">
        <v>145</v>
      </c>
      <c r="I3097" s="180">
        <v>139826.04999999999</v>
      </c>
      <c r="J3097" s="180">
        <v>31685.35</v>
      </c>
      <c r="K3097" s="180">
        <v>70578</v>
      </c>
      <c r="L3097" s="180">
        <v>258347.82</v>
      </c>
    </row>
    <row r="3098" spans="1:12">
      <c r="A3098" s="180">
        <v>2009</v>
      </c>
      <c r="B3098" s="180" t="s">
        <v>179</v>
      </c>
      <c r="C3098" s="180" t="s">
        <v>37</v>
      </c>
      <c r="D3098" s="180" t="s">
        <v>176</v>
      </c>
      <c r="E3098" s="180">
        <v>75</v>
      </c>
      <c r="F3098" s="180">
        <v>257</v>
      </c>
      <c r="G3098" s="180">
        <v>49</v>
      </c>
      <c r="H3098" s="180">
        <v>174</v>
      </c>
      <c r="I3098" s="180">
        <v>128799.99</v>
      </c>
      <c r="J3098" s="180">
        <v>27362.6</v>
      </c>
      <c r="K3098" s="180">
        <v>47206.8</v>
      </c>
      <c r="L3098" s="180">
        <v>214090.78</v>
      </c>
    </row>
    <row r="3099" spans="1:12">
      <c r="A3099" s="180">
        <v>2009</v>
      </c>
      <c r="B3099" s="180" t="s">
        <v>179</v>
      </c>
      <c r="C3099" s="180" t="s">
        <v>37</v>
      </c>
      <c r="D3099" s="180" t="s">
        <v>176</v>
      </c>
      <c r="E3099" s="180">
        <v>80</v>
      </c>
      <c r="F3099" s="180">
        <v>129</v>
      </c>
      <c r="G3099" s="180">
        <v>23</v>
      </c>
      <c r="H3099" s="180">
        <v>98</v>
      </c>
      <c r="I3099" s="180">
        <v>67942</v>
      </c>
      <c r="J3099" s="180">
        <v>11359.3</v>
      </c>
      <c r="K3099" s="180">
        <v>3173</v>
      </c>
      <c r="L3099" s="180">
        <v>86989.84</v>
      </c>
    </row>
    <row r="3100" spans="1:12">
      <c r="A3100" s="180">
        <v>2009</v>
      </c>
      <c r="B3100" s="180" t="s">
        <v>179</v>
      </c>
      <c r="C3100" s="180" t="s">
        <v>37</v>
      </c>
      <c r="D3100" s="180" t="s">
        <v>176</v>
      </c>
      <c r="E3100" s="180">
        <v>85</v>
      </c>
      <c r="F3100" s="180">
        <v>29</v>
      </c>
      <c r="G3100" s="180">
        <v>3</v>
      </c>
      <c r="H3100" s="180">
        <v>23</v>
      </c>
      <c r="I3100" s="180">
        <v>8722</v>
      </c>
      <c r="J3100" s="180">
        <v>947.1</v>
      </c>
      <c r="K3100" s="180">
        <v>0</v>
      </c>
      <c r="L3100" s="180">
        <v>10214.65</v>
      </c>
    </row>
    <row r="3101" spans="1:12">
      <c r="A3101" s="180">
        <v>2009</v>
      </c>
      <c r="B3101" s="180" t="s">
        <v>179</v>
      </c>
      <c r="C3101" s="180" t="s">
        <v>37</v>
      </c>
      <c r="D3101" s="180" t="s">
        <v>176</v>
      </c>
      <c r="E3101" s="180">
        <v>90</v>
      </c>
      <c r="F3101" s="180">
        <v>5</v>
      </c>
      <c r="G3101" s="180">
        <v>0</v>
      </c>
      <c r="H3101" s="180">
        <v>0</v>
      </c>
      <c r="I3101" s="180">
        <v>0</v>
      </c>
      <c r="J3101" s="180">
        <v>0</v>
      </c>
      <c r="K3101" s="180">
        <v>0</v>
      </c>
      <c r="L3101" s="180">
        <v>0</v>
      </c>
    </row>
    <row r="3102" spans="1:12">
      <c r="A3102" s="180">
        <v>2009</v>
      </c>
      <c r="B3102" s="180" t="s">
        <v>179</v>
      </c>
      <c r="C3102" s="180" t="s">
        <v>37</v>
      </c>
      <c r="D3102" s="180" t="s">
        <v>176</v>
      </c>
      <c r="E3102" s="180">
        <v>95</v>
      </c>
      <c r="F3102" s="180">
        <v>3</v>
      </c>
      <c r="G3102" s="180">
        <v>0</v>
      </c>
      <c r="H3102" s="180">
        <v>0</v>
      </c>
      <c r="I3102" s="180">
        <v>0</v>
      </c>
      <c r="J3102" s="180">
        <v>0</v>
      </c>
      <c r="K3102" s="180">
        <v>0</v>
      </c>
      <c r="L3102" s="180">
        <v>0</v>
      </c>
    </row>
    <row r="3103" spans="1:12">
      <c r="A3103" s="180">
        <v>2009</v>
      </c>
      <c r="B3103" s="180" t="s">
        <v>179</v>
      </c>
      <c r="C3103" s="180" t="s">
        <v>37</v>
      </c>
      <c r="D3103" s="180" t="s">
        <v>177</v>
      </c>
      <c r="E3103" s="180">
        <v>0</v>
      </c>
      <c r="F3103" s="180">
        <v>2718</v>
      </c>
      <c r="G3103" s="180">
        <v>30</v>
      </c>
      <c r="H3103" s="180">
        <v>132</v>
      </c>
      <c r="I3103" s="180">
        <v>85478</v>
      </c>
      <c r="J3103" s="180">
        <v>10864.17</v>
      </c>
      <c r="K3103" s="180">
        <v>7917</v>
      </c>
      <c r="L3103" s="180">
        <v>109361.52</v>
      </c>
    </row>
    <row r="3104" spans="1:12">
      <c r="A3104" s="180">
        <v>2009</v>
      </c>
      <c r="B3104" s="180" t="s">
        <v>179</v>
      </c>
      <c r="C3104" s="180" t="s">
        <v>37</v>
      </c>
      <c r="D3104" s="180" t="s">
        <v>177</v>
      </c>
      <c r="E3104" s="180">
        <v>5</v>
      </c>
      <c r="F3104" s="180">
        <v>2703</v>
      </c>
      <c r="G3104" s="180">
        <v>5</v>
      </c>
      <c r="H3104" s="180">
        <v>5</v>
      </c>
      <c r="I3104" s="180">
        <v>4549.5</v>
      </c>
      <c r="J3104" s="180">
        <v>3188.05</v>
      </c>
      <c r="K3104" s="180">
        <v>40</v>
      </c>
      <c r="L3104" s="180">
        <v>9731.5</v>
      </c>
    </row>
    <row r="3105" spans="1:12">
      <c r="A3105" s="180">
        <v>2009</v>
      </c>
      <c r="B3105" s="180" t="s">
        <v>179</v>
      </c>
      <c r="C3105" s="180" t="s">
        <v>37</v>
      </c>
      <c r="D3105" s="180" t="s">
        <v>177</v>
      </c>
      <c r="E3105" s="180">
        <v>10</v>
      </c>
      <c r="F3105" s="180">
        <v>2723</v>
      </c>
      <c r="G3105" s="180">
        <v>14</v>
      </c>
      <c r="H3105" s="180">
        <v>23</v>
      </c>
      <c r="I3105" s="180">
        <v>19604</v>
      </c>
      <c r="J3105" s="180">
        <v>5269.55</v>
      </c>
      <c r="K3105" s="180">
        <v>0</v>
      </c>
      <c r="L3105" s="180">
        <v>26546.15</v>
      </c>
    </row>
    <row r="3106" spans="1:12">
      <c r="A3106" s="180">
        <v>2009</v>
      </c>
      <c r="B3106" s="180" t="s">
        <v>179</v>
      </c>
      <c r="C3106" s="180" t="s">
        <v>37</v>
      </c>
      <c r="D3106" s="180" t="s">
        <v>177</v>
      </c>
      <c r="E3106" s="180">
        <v>15</v>
      </c>
      <c r="F3106" s="180">
        <v>2810</v>
      </c>
      <c r="G3106" s="180">
        <v>36</v>
      </c>
      <c r="H3106" s="180">
        <v>64</v>
      </c>
      <c r="I3106" s="180">
        <v>51497.8</v>
      </c>
      <c r="J3106" s="180">
        <v>11937.04</v>
      </c>
      <c r="K3106" s="180">
        <v>8586</v>
      </c>
      <c r="L3106" s="180">
        <v>84735.78</v>
      </c>
    </row>
    <row r="3107" spans="1:12">
      <c r="A3107" s="180">
        <v>2009</v>
      </c>
      <c r="B3107" s="180" t="s">
        <v>179</v>
      </c>
      <c r="C3107" s="180" t="s">
        <v>37</v>
      </c>
      <c r="D3107" s="180" t="s">
        <v>177</v>
      </c>
      <c r="E3107" s="180">
        <v>20</v>
      </c>
      <c r="F3107" s="180">
        <v>2384</v>
      </c>
      <c r="G3107" s="180">
        <v>77</v>
      </c>
      <c r="H3107" s="180">
        <v>179</v>
      </c>
      <c r="I3107" s="180">
        <v>150558.63</v>
      </c>
      <c r="J3107" s="180">
        <v>26037.48</v>
      </c>
      <c r="K3107" s="180">
        <v>2246</v>
      </c>
      <c r="L3107" s="180">
        <v>195773.72</v>
      </c>
    </row>
    <row r="3108" spans="1:12">
      <c r="A3108" s="180">
        <v>2009</v>
      </c>
      <c r="B3108" s="180" t="s">
        <v>179</v>
      </c>
      <c r="C3108" s="180" t="s">
        <v>37</v>
      </c>
      <c r="D3108" s="180" t="s">
        <v>177</v>
      </c>
      <c r="E3108" s="180">
        <v>25</v>
      </c>
      <c r="F3108" s="180">
        <v>2976</v>
      </c>
      <c r="G3108" s="180">
        <v>155</v>
      </c>
      <c r="H3108" s="180">
        <v>378</v>
      </c>
      <c r="I3108" s="180">
        <v>313696.59999999998</v>
      </c>
      <c r="J3108" s="180">
        <v>56537.88</v>
      </c>
      <c r="K3108" s="180">
        <v>9796</v>
      </c>
      <c r="L3108" s="180">
        <v>429865.02</v>
      </c>
    </row>
    <row r="3109" spans="1:12">
      <c r="A3109" s="180">
        <v>2009</v>
      </c>
      <c r="B3109" s="180" t="s">
        <v>179</v>
      </c>
      <c r="C3109" s="180" t="s">
        <v>37</v>
      </c>
      <c r="D3109" s="180" t="s">
        <v>177</v>
      </c>
      <c r="E3109" s="180">
        <v>30</v>
      </c>
      <c r="F3109" s="180">
        <v>3351</v>
      </c>
      <c r="G3109" s="180">
        <v>213</v>
      </c>
      <c r="H3109" s="180">
        <v>599</v>
      </c>
      <c r="I3109" s="180">
        <v>497782.01</v>
      </c>
      <c r="J3109" s="180">
        <v>80700.72</v>
      </c>
      <c r="K3109" s="180">
        <v>23243</v>
      </c>
      <c r="L3109" s="180">
        <v>686332.65</v>
      </c>
    </row>
    <row r="3110" spans="1:12">
      <c r="A3110" s="180">
        <v>2009</v>
      </c>
      <c r="B3110" s="180" t="s">
        <v>179</v>
      </c>
      <c r="C3110" s="180" t="s">
        <v>37</v>
      </c>
      <c r="D3110" s="180" t="s">
        <v>177</v>
      </c>
      <c r="E3110" s="180">
        <v>35</v>
      </c>
      <c r="F3110" s="180">
        <v>3601</v>
      </c>
      <c r="G3110" s="180">
        <v>219</v>
      </c>
      <c r="H3110" s="180">
        <v>492</v>
      </c>
      <c r="I3110" s="180">
        <v>421652.44</v>
      </c>
      <c r="J3110" s="180">
        <v>74665.240000000005</v>
      </c>
      <c r="K3110" s="180">
        <v>45874</v>
      </c>
      <c r="L3110" s="180">
        <v>640763.52</v>
      </c>
    </row>
    <row r="3111" spans="1:12">
      <c r="A3111" s="180">
        <v>2009</v>
      </c>
      <c r="B3111" s="180" t="s">
        <v>179</v>
      </c>
      <c r="C3111" s="180" t="s">
        <v>37</v>
      </c>
      <c r="D3111" s="180" t="s">
        <v>177</v>
      </c>
      <c r="E3111" s="180">
        <v>40</v>
      </c>
      <c r="F3111" s="180">
        <v>3390</v>
      </c>
      <c r="G3111" s="180">
        <v>152</v>
      </c>
      <c r="H3111" s="180">
        <v>268</v>
      </c>
      <c r="I3111" s="180">
        <v>228047.15</v>
      </c>
      <c r="J3111" s="180">
        <v>58258.34</v>
      </c>
      <c r="K3111" s="180">
        <v>24930</v>
      </c>
      <c r="L3111" s="180">
        <v>373751.28</v>
      </c>
    </row>
    <row r="3112" spans="1:12">
      <c r="A3112" s="180">
        <v>2009</v>
      </c>
      <c r="B3112" s="180" t="s">
        <v>179</v>
      </c>
      <c r="C3112" s="180" t="s">
        <v>37</v>
      </c>
      <c r="D3112" s="180" t="s">
        <v>177</v>
      </c>
      <c r="E3112" s="180">
        <v>45</v>
      </c>
      <c r="F3112" s="180">
        <v>3617</v>
      </c>
      <c r="G3112" s="180">
        <v>147</v>
      </c>
      <c r="H3112" s="180">
        <v>403</v>
      </c>
      <c r="I3112" s="180">
        <v>354018.61</v>
      </c>
      <c r="J3112" s="180">
        <v>87530.16</v>
      </c>
      <c r="K3112" s="180">
        <v>38411</v>
      </c>
      <c r="L3112" s="180">
        <v>558191.68000000005</v>
      </c>
    </row>
    <row r="3113" spans="1:12">
      <c r="A3113" s="180">
        <v>2009</v>
      </c>
      <c r="B3113" s="180" t="s">
        <v>179</v>
      </c>
      <c r="C3113" s="180" t="s">
        <v>37</v>
      </c>
      <c r="D3113" s="180" t="s">
        <v>177</v>
      </c>
      <c r="E3113" s="180">
        <v>50</v>
      </c>
      <c r="F3113" s="180">
        <v>3339</v>
      </c>
      <c r="G3113" s="180">
        <v>187</v>
      </c>
      <c r="H3113" s="180">
        <v>350</v>
      </c>
      <c r="I3113" s="180">
        <v>326530.8</v>
      </c>
      <c r="J3113" s="180">
        <v>69536.759999999995</v>
      </c>
      <c r="K3113" s="180">
        <v>51623.6</v>
      </c>
      <c r="L3113" s="180">
        <v>526244.16</v>
      </c>
    </row>
    <row r="3114" spans="1:12">
      <c r="A3114" s="180">
        <v>2009</v>
      </c>
      <c r="B3114" s="180" t="s">
        <v>179</v>
      </c>
      <c r="C3114" s="180" t="s">
        <v>37</v>
      </c>
      <c r="D3114" s="180" t="s">
        <v>177</v>
      </c>
      <c r="E3114" s="180">
        <v>55</v>
      </c>
      <c r="F3114" s="180">
        <v>2878</v>
      </c>
      <c r="G3114" s="180">
        <v>149</v>
      </c>
      <c r="H3114" s="180">
        <v>278</v>
      </c>
      <c r="I3114" s="180">
        <v>259709.55</v>
      </c>
      <c r="J3114" s="180">
        <v>69189.62</v>
      </c>
      <c r="K3114" s="180">
        <v>64485</v>
      </c>
      <c r="L3114" s="180">
        <v>458208.26</v>
      </c>
    </row>
    <row r="3115" spans="1:12">
      <c r="A3115" s="180">
        <v>2009</v>
      </c>
      <c r="B3115" s="180" t="s">
        <v>179</v>
      </c>
      <c r="C3115" s="180" t="s">
        <v>37</v>
      </c>
      <c r="D3115" s="180" t="s">
        <v>177</v>
      </c>
      <c r="E3115" s="180">
        <v>60</v>
      </c>
      <c r="F3115" s="180">
        <v>1990</v>
      </c>
      <c r="G3115" s="180">
        <v>162</v>
      </c>
      <c r="H3115" s="180">
        <v>403</v>
      </c>
      <c r="I3115" s="180">
        <v>349736.3</v>
      </c>
      <c r="J3115" s="180">
        <v>79422.350000000006</v>
      </c>
      <c r="K3115" s="180">
        <v>84370</v>
      </c>
      <c r="L3115" s="180">
        <v>569422.59</v>
      </c>
    </row>
    <row r="3116" spans="1:12">
      <c r="A3116" s="180">
        <v>2009</v>
      </c>
      <c r="B3116" s="180" t="s">
        <v>179</v>
      </c>
      <c r="C3116" s="180" t="s">
        <v>37</v>
      </c>
      <c r="D3116" s="180" t="s">
        <v>177</v>
      </c>
      <c r="E3116" s="180">
        <v>65</v>
      </c>
      <c r="F3116" s="180">
        <v>1004</v>
      </c>
      <c r="G3116" s="180">
        <v>88</v>
      </c>
      <c r="H3116" s="180">
        <v>210</v>
      </c>
      <c r="I3116" s="180">
        <v>192749.45</v>
      </c>
      <c r="J3116" s="180">
        <v>40180.080000000002</v>
      </c>
      <c r="K3116" s="180">
        <v>44182</v>
      </c>
      <c r="L3116" s="180">
        <v>311704.28000000003</v>
      </c>
    </row>
    <row r="3117" spans="1:12">
      <c r="A3117" s="180">
        <v>2009</v>
      </c>
      <c r="B3117" s="180" t="s">
        <v>179</v>
      </c>
      <c r="C3117" s="180" t="s">
        <v>37</v>
      </c>
      <c r="D3117" s="180" t="s">
        <v>177</v>
      </c>
      <c r="E3117" s="180">
        <v>70</v>
      </c>
      <c r="F3117" s="180">
        <v>458</v>
      </c>
      <c r="G3117" s="180">
        <v>50</v>
      </c>
      <c r="H3117" s="180">
        <v>134</v>
      </c>
      <c r="I3117" s="180">
        <v>163158</v>
      </c>
      <c r="J3117" s="180">
        <v>25613.33</v>
      </c>
      <c r="K3117" s="180">
        <v>71341.8</v>
      </c>
      <c r="L3117" s="180">
        <v>280103.39</v>
      </c>
    </row>
    <row r="3118" spans="1:12">
      <c r="A3118" s="180">
        <v>2009</v>
      </c>
      <c r="B3118" s="180" t="s">
        <v>179</v>
      </c>
      <c r="C3118" s="180" t="s">
        <v>37</v>
      </c>
      <c r="D3118" s="180" t="s">
        <v>177</v>
      </c>
      <c r="E3118" s="180">
        <v>75</v>
      </c>
      <c r="F3118" s="180">
        <v>258</v>
      </c>
      <c r="G3118" s="180">
        <v>28</v>
      </c>
      <c r="H3118" s="180">
        <v>108</v>
      </c>
      <c r="I3118" s="180">
        <v>94304</v>
      </c>
      <c r="J3118" s="180">
        <v>24081.59</v>
      </c>
      <c r="K3118" s="180">
        <v>18179</v>
      </c>
      <c r="L3118" s="180">
        <v>145515.35</v>
      </c>
    </row>
    <row r="3119" spans="1:12">
      <c r="A3119" s="180">
        <v>2009</v>
      </c>
      <c r="B3119" s="180" t="s">
        <v>179</v>
      </c>
      <c r="C3119" s="180" t="s">
        <v>37</v>
      </c>
      <c r="D3119" s="180" t="s">
        <v>177</v>
      </c>
      <c r="E3119" s="180">
        <v>80</v>
      </c>
      <c r="F3119" s="180">
        <v>146</v>
      </c>
      <c r="G3119" s="180">
        <v>19</v>
      </c>
      <c r="H3119" s="180">
        <v>113</v>
      </c>
      <c r="I3119" s="180">
        <v>62013</v>
      </c>
      <c r="J3119" s="180">
        <v>11083.82</v>
      </c>
      <c r="K3119" s="180">
        <v>15564.8</v>
      </c>
      <c r="L3119" s="180">
        <v>91124.4</v>
      </c>
    </row>
    <row r="3120" spans="1:12">
      <c r="A3120" s="180">
        <v>2009</v>
      </c>
      <c r="B3120" s="180" t="s">
        <v>179</v>
      </c>
      <c r="C3120" s="180" t="s">
        <v>37</v>
      </c>
      <c r="D3120" s="180" t="s">
        <v>177</v>
      </c>
      <c r="E3120" s="180">
        <v>85</v>
      </c>
      <c r="F3120" s="180">
        <v>59</v>
      </c>
      <c r="G3120" s="180">
        <v>6</v>
      </c>
      <c r="H3120" s="180">
        <v>31</v>
      </c>
      <c r="I3120" s="180">
        <v>18053</v>
      </c>
      <c r="J3120" s="180">
        <v>3963.9</v>
      </c>
      <c r="K3120" s="180">
        <v>967.6</v>
      </c>
      <c r="L3120" s="180">
        <v>23901.88</v>
      </c>
    </row>
    <row r="3121" spans="1:12">
      <c r="A3121" s="180">
        <v>2009</v>
      </c>
      <c r="B3121" s="180" t="s">
        <v>179</v>
      </c>
      <c r="C3121" s="180" t="s">
        <v>37</v>
      </c>
      <c r="D3121" s="180" t="s">
        <v>177</v>
      </c>
      <c r="E3121" s="180">
        <v>90</v>
      </c>
      <c r="F3121" s="180">
        <v>21</v>
      </c>
      <c r="G3121" s="180">
        <v>3</v>
      </c>
      <c r="H3121" s="180">
        <v>4</v>
      </c>
      <c r="I3121" s="180">
        <v>9825</v>
      </c>
      <c r="J3121" s="180">
        <v>991</v>
      </c>
      <c r="K3121" s="180">
        <v>656</v>
      </c>
      <c r="L3121" s="180">
        <v>11591</v>
      </c>
    </row>
    <row r="3122" spans="1:12">
      <c r="A3122" s="180">
        <v>2009</v>
      </c>
      <c r="B3122" s="180" t="s">
        <v>179</v>
      </c>
      <c r="C3122" s="180" t="s">
        <v>37</v>
      </c>
      <c r="D3122" s="180" t="s">
        <v>177</v>
      </c>
      <c r="E3122" s="180">
        <v>95</v>
      </c>
      <c r="F3122" s="180">
        <v>7</v>
      </c>
      <c r="G3122" s="180">
        <v>0</v>
      </c>
      <c r="H3122" s="180">
        <v>0</v>
      </c>
      <c r="I3122" s="180">
        <v>0</v>
      </c>
      <c r="J3122" s="180">
        <v>0</v>
      </c>
      <c r="K3122" s="180">
        <v>0</v>
      </c>
      <c r="L3122" s="180">
        <v>0</v>
      </c>
    </row>
    <row r="3123" spans="1:12">
      <c r="A3123" s="180">
        <v>2010</v>
      </c>
      <c r="B3123" s="180" t="s">
        <v>180</v>
      </c>
      <c r="C3123" s="180" t="s">
        <v>31</v>
      </c>
      <c r="D3123" s="180" t="s">
        <v>176</v>
      </c>
      <c r="E3123" s="180">
        <v>0</v>
      </c>
      <c r="F3123" s="180">
        <v>99847</v>
      </c>
      <c r="G3123" s="180">
        <v>4412</v>
      </c>
      <c r="H3123" s="180">
        <v>13902</v>
      </c>
      <c r="I3123" s="180">
        <v>6250938.0300000003</v>
      </c>
      <c r="J3123" s="180">
        <v>965095.04</v>
      </c>
      <c r="K3123" s="180">
        <v>122514.03</v>
      </c>
      <c r="L3123" s="180">
        <v>8415352.6099999994</v>
      </c>
    </row>
    <row r="3124" spans="1:12">
      <c r="A3124" s="180">
        <v>2010</v>
      </c>
      <c r="B3124" s="180" t="s">
        <v>180</v>
      </c>
      <c r="C3124" s="180" t="s">
        <v>31</v>
      </c>
      <c r="D3124" s="180" t="s">
        <v>176</v>
      </c>
      <c r="E3124" s="180">
        <v>5</v>
      </c>
      <c r="F3124" s="180">
        <v>100598</v>
      </c>
      <c r="G3124" s="180">
        <v>1847</v>
      </c>
      <c r="H3124" s="180">
        <v>2958</v>
      </c>
      <c r="I3124" s="180">
        <v>1686834.96</v>
      </c>
      <c r="J3124" s="180">
        <v>464785.53</v>
      </c>
      <c r="K3124" s="180">
        <v>183146.7</v>
      </c>
      <c r="L3124" s="180">
        <v>2912162.92</v>
      </c>
    </row>
    <row r="3125" spans="1:12">
      <c r="A3125" s="180">
        <v>2010</v>
      </c>
      <c r="B3125" s="180" t="s">
        <v>180</v>
      </c>
      <c r="C3125" s="180" t="s">
        <v>31</v>
      </c>
      <c r="D3125" s="180" t="s">
        <v>176</v>
      </c>
      <c r="E3125" s="180">
        <v>10</v>
      </c>
      <c r="F3125" s="180">
        <v>101499</v>
      </c>
      <c r="G3125" s="180">
        <v>1474</v>
      </c>
      <c r="H3125" s="180">
        <v>2990</v>
      </c>
      <c r="I3125" s="180">
        <v>1586195.39</v>
      </c>
      <c r="J3125" s="180">
        <v>385668.73</v>
      </c>
      <c r="K3125" s="180">
        <v>274339.15999999997</v>
      </c>
      <c r="L3125" s="180">
        <v>2681708.54</v>
      </c>
    </row>
    <row r="3126" spans="1:12">
      <c r="A3126" s="180">
        <v>2010</v>
      </c>
      <c r="B3126" s="180" t="s">
        <v>180</v>
      </c>
      <c r="C3126" s="180" t="s">
        <v>31</v>
      </c>
      <c r="D3126" s="180" t="s">
        <v>176</v>
      </c>
      <c r="E3126" s="180">
        <v>15</v>
      </c>
      <c r="F3126" s="180">
        <v>108769</v>
      </c>
      <c r="G3126" s="180">
        <v>2749</v>
      </c>
      <c r="H3126" s="180">
        <v>5690</v>
      </c>
      <c r="I3126" s="180">
        <v>4133267.68</v>
      </c>
      <c r="J3126" s="180">
        <v>848365.21</v>
      </c>
      <c r="K3126" s="180">
        <v>737629.25</v>
      </c>
      <c r="L3126" s="180">
        <v>6993246.4400000004</v>
      </c>
    </row>
    <row r="3127" spans="1:12">
      <c r="A3127" s="180">
        <v>2010</v>
      </c>
      <c r="B3127" s="180" t="s">
        <v>180</v>
      </c>
      <c r="C3127" s="180" t="s">
        <v>31</v>
      </c>
      <c r="D3127" s="180" t="s">
        <v>176</v>
      </c>
      <c r="E3127" s="180">
        <v>20</v>
      </c>
      <c r="F3127" s="180">
        <v>82506</v>
      </c>
      <c r="G3127" s="180">
        <v>2259</v>
      </c>
      <c r="H3127" s="180">
        <v>4671</v>
      </c>
      <c r="I3127" s="180">
        <v>3538038.46</v>
      </c>
      <c r="J3127" s="180">
        <v>702866.74</v>
      </c>
      <c r="K3127" s="180">
        <v>617351.42000000004</v>
      </c>
      <c r="L3127" s="180">
        <v>5913575.1200000001</v>
      </c>
    </row>
    <row r="3128" spans="1:12">
      <c r="A3128" s="180">
        <v>2010</v>
      </c>
      <c r="B3128" s="180" t="s">
        <v>180</v>
      </c>
      <c r="C3128" s="180" t="s">
        <v>31</v>
      </c>
      <c r="D3128" s="180" t="s">
        <v>176</v>
      </c>
      <c r="E3128" s="180">
        <v>25</v>
      </c>
      <c r="F3128" s="180">
        <v>72816</v>
      </c>
      <c r="G3128" s="180">
        <v>1865</v>
      </c>
      <c r="H3128" s="180">
        <v>4012</v>
      </c>
      <c r="I3128" s="180">
        <v>2693140.08</v>
      </c>
      <c r="J3128" s="180">
        <v>602483.41</v>
      </c>
      <c r="K3128" s="180">
        <v>560412.77</v>
      </c>
      <c r="L3128" s="180">
        <v>5041445.24</v>
      </c>
    </row>
    <row r="3129" spans="1:12">
      <c r="A3129" s="180">
        <v>2010</v>
      </c>
      <c r="B3129" s="180" t="s">
        <v>180</v>
      </c>
      <c r="C3129" s="180" t="s">
        <v>31</v>
      </c>
      <c r="D3129" s="180" t="s">
        <v>176</v>
      </c>
      <c r="E3129" s="180">
        <v>30</v>
      </c>
      <c r="F3129" s="180">
        <v>100391</v>
      </c>
      <c r="G3129" s="180">
        <v>2547</v>
      </c>
      <c r="H3129" s="180">
        <v>5642</v>
      </c>
      <c r="I3129" s="180">
        <v>3866500.96</v>
      </c>
      <c r="J3129" s="180">
        <v>882512.02</v>
      </c>
      <c r="K3129" s="180">
        <v>793851.99</v>
      </c>
      <c r="L3129" s="180">
        <v>7063784.8300000001</v>
      </c>
    </row>
    <row r="3130" spans="1:12">
      <c r="A3130" s="180">
        <v>2010</v>
      </c>
      <c r="B3130" s="180" t="s">
        <v>180</v>
      </c>
      <c r="C3130" s="180" t="s">
        <v>31</v>
      </c>
      <c r="D3130" s="180" t="s">
        <v>176</v>
      </c>
      <c r="E3130" s="180">
        <v>35</v>
      </c>
      <c r="F3130" s="180">
        <v>118000</v>
      </c>
      <c r="G3130" s="180">
        <v>3341</v>
      </c>
      <c r="H3130" s="180">
        <v>6991</v>
      </c>
      <c r="I3130" s="180">
        <v>4893881.9400000004</v>
      </c>
      <c r="J3130" s="180">
        <v>1207529.6200000001</v>
      </c>
      <c r="K3130" s="180">
        <v>923062.16</v>
      </c>
      <c r="L3130" s="180">
        <v>8857907.3200000003</v>
      </c>
    </row>
    <row r="3131" spans="1:12">
      <c r="A3131" s="180">
        <v>2010</v>
      </c>
      <c r="B3131" s="180" t="s">
        <v>180</v>
      </c>
      <c r="C3131" s="180" t="s">
        <v>31</v>
      </c>
      <c r="D3131" s="180" t="s">
        <v>176</v>
      </c>
      <c r="E3131" s="180">
        <v>40</v>
      </c>
      <c r="F3131" s="180">
        <v>113238</v>
      </c>
      <c r="G3131" s="180">
        <v>4240</v>
      </c>
      <c r="H3131" s="180">
        <v>8766</v>
      </c>
      <c r="I3131" s="180">
        <v>6497654.9699999997</v>
      </c>
      <c r="J3131" s="180">
        <v>1558768.42</v>
      </c>
      <c r="K3131" s="180">
        <v>1204657.19</v>
      </c>
      <c r="L3131" s="180">
        <v>11259378.130000001</v>
      </c>
    </row>
    <row r="3132" spans="1:12">
      <c r="A3132" s="180">
        <v>2010</v>
      </c>
      <c r="B3132" s="180" t="s">
        <v>180</v>
      </c>
      <c r="C3132" s="180" t="s">
        <v>31</v>
      </c>
      <c r="D3132" s="180" t="s">
        <v>176</v>
      </c>
      <c r="E3132" s="180">
        <v>45</v>
      </c>
      <c r="F3132" s="180">
        <v>123214</v>
      </c>
      <c r="G3132" s="180">
        <v>5733</v>
      </c>
      <c r="H3132" s="180">
        <v>12051</v>
      </c>
      <c r="I3132" s="180">
        <v>8859638.1099999994</v>
      </c>
      <c r="J3132" s="180">
        <v>2139115.4</v>
      </c>
      <c r="K3132" s="180">
        <v>2142719.81</v>
      </c>
      <c r="L3132" s="180">
        <v>15749576.609999999</v>
      </c>
    </row>
    <row r="3133" spans="1:12">
      <c r="A3133" s="180">
        <v>2010</v>
      </c>
      <c r="B3133" s="180" t="s">
        <v>180</v>
      </c>
      <c r="C3133" s="180" t="s">
        <v>31</v>
      </c>
      <c r="D3133" s="180" t="s">
        <v>176</v>
      </c>
      <c r="E3133" s="180">
        <v>50</v>
      </c>
      <c r="F3133" s="180">
        <v>121481</v>
      </c>
      <c r="G3133" s="180">
        <v>7759</v>
      </c>
      <c r="H3133" s="180">
        <v>16410</v>
      </c>
      <c r="I3133" s="180">
        <v>12732116.48</v>
      </c>
      <c r="J3133" s="180">
        <v>3109412.68</v>
      </c>
      <c r="K3133" s="180">
        <v>3215647.7</v>
      </c>
      <c r="L3133" s="180">
        <v>22389179.82</v>
      </c>
    </row>
    <row r="3134" spans="1:12">
      <c r="A3134" s="180">
        <v>2010</v>
      </c>
      <c r="B3134" s="180" t="s">
        <v>180</v>
      </c>
      <c r="C3134" s="180" t="s">
        <v>31</v>
      </c>
      <c r="D3134" s="180" t="s">
        <v>176</v>
      </c>
      <c r="E3134" s="180">
        <v>55</v>
      </c>
      <c r="F3134" s="180">
        <v>116637</v>
      </c>
      <c r="G3134" s="180">
        <v>10006</v>
      </c>
      <c r="H3134" s="180">
        <v>22641</v>
      </c>
      <c r="I3134" s="180">
        <v>18718066.09</v>
      </c>
      <c r="J3134" s="180">
        <v>4263616.87</v>
      </c>
      <c r="K3134" s="180">
        <v>5408781</v>
      </c>
      <c r="L3134" s="180">
        <v>32965968.879999999</v>
      </c>
    </row>
    <row r="3135" spans="1:12">
      <c r="A3135" s="180">
        <v>2010</v>
      </c>
      <c r="B3135" s="180" t="s">
        <v>180</v>
      </c>
      <c r="C3135" s="180" t="s">
        <v>31</v>
      </c>
      <c r="D3135" s="180" t="s">
        <v>176</v>
      </c>
      <c r="E3135" s="180">
        <v>60</v>
      </c>
      <c r="F3135" s="180">
        <v>109285</v>
      </c>
      <c r="G3135" s="180">
        <v>12525</v>
      </c>
      <c r="H3135" s="180">
        <v>30311</v>
      </c>
      <c r="I3135" s="180">
        <v>24895062.390000001</v>
      </c>
      <c r="J3135" s="180">
        <v>5589658.9299999997</v>
      </c>
      <c r="K3135" s="180">
        <v>7259579.5700000003</v>
      </c>
      <c r="L3135" s="180">
        <v>43850782.240000002</v>
      </c>
    </row>
    <row r="3136" spans="1:12">
      <c r="A3136" s="180">
        <v>2010</v>
      </c>
      <c r="B3136" s="180" t="s">
        <v>180</v>
      </c>
      <c r="C3136" s="180" t="s">
        <v>31</v>
      </c>
      <c r="D3136" s="180" t="s">
        <v>176</v>
      </c>
      <c r="E3136" s="180">
        <v>65</v>
      </c>
      <c r="F3136" s="180">
        <v>79384</v>
      </c>
      <c r="G3136" s="180">
        <v>13641</v>
      </c>
      <c r="H3136" s="180">
        <v>33241</v>
      </c>
      <c r="I3136" s="180">
        <v>26655292.41</v>
      </c>
      <c r="J3136" s="180">
        <v>5763032.6900000004</v>
      </c>
      <c r="K3136" s="180">
        <v>9125623.9399999995</v>
      </c>
      <c r="L3136" s="180">
        <v>46448893.200000003</v>
      </c>
    </row>
    <row r="3137" spans="1:12">
      <c r="A3137" s="180">
        <v>2010</v>
      </c>
      <c r="B3137" s="180" t="s">
        <v>180</v>
      </c>
      <c r="C3137" s="180" t="s">
        <v>31</v>
      </c>
      <c r="D3137" s="180" t="s">
        <v>176</v>
      </c>
      <c r="E3137" s="180">
        <v>70</v>
      </c>
      <c r="F3137" s="180">
        <v>55914</v>
      </c>
      <c r="G3137" s="180">
        <v>12376</v>
      </c>
      <c r="H3137" s="180">
        <v>34948</v>
      </c>
      <c r="I3137" s="180">
        <v>26085511.34</v>
      </c>
      <c r="J3137" s="180">
        <v>5361905.3600000003</v>
      </c>
      <c r="K3137" s="180">
        <v>8281123.1299999999</v>
      </c>
      <c r="L3137" s="180">
        <v>43505310.850000001</v>
      </c>
    </row>
    <row r="3138" spans="1:12">
      <c r="A3138" s="180">
        <v>2010</v>
      </c>
      <c r="B3138" s="180" t="s">
        <v>180</v>
      </c>
      <c r="C3138" s="180" t="s">
        <v>31</v>
      </c>
      <c r="D3138" s="180" t="s">
        <v>176</v>
      </c>
      <c r="E3138" s="180">
        <v>75</v>
      </c>
      <c r="F3138" s="180">
        <v>39304</v>
      </c>
      <c r="G3138" s="180">
        <v>12291</v>
      </c>
      <c r="H3138" s="180">
        <v>38582</v>
      </c>
      <c r="I3138" s="180">
        <v>25707150.010000002</v>
      </c>
      <c r="J3138" s="180">
        <v>4737593.49</v>
      </c>
      <c r="K3138" s="180">
        <v>7352319.2800000003</v>
      </c>
      <c r="L3138" s="180">
        <v>40792574.200000003</v>
      </c>
    </row>
    <row r="3139" spans="1:12">
      <c r="A3139" s="180">
        <v>2010</v>
      </c>
      <c r="B3139" s="180" t="s">
        <v>180</v>
      </c>
      <c r="C3139" s="180" t="s">
        <v>31</v>
      </c>
      <c r="D3139" s="180" t="s">
        <v>176</v>
      </c>
      <c r="E3139" s="180">
        <v>80</v>
      </c>
      <c r="F3139" s="180">
        <v>27573</v>
      </c>
      <c r="G3139" s="180">
        <v>9275</v>
      </c>
      <c r="H3139" s="180">
        <v>33692</v>
      </c>
      <c r="I3139" s="180">
        <v>19681091.329999998</v>
      </c>
      <c r="J3139" s="180">
        <v>3415743.03</v>
      </c>
      <c r="K3139" s="180">
        <v>4840141.0199999996</v>
      </c>
      <c r="L3139" s="180">
        <v>29885114.109999999</v>
      </c>
    </row>
    <row r="3140" spans="1:12">
      <c r="A3140" s="180">
        <v>2010</v>
      </c>
      <c r="B3140" s="180" t="s">
        <v>180</v>
      </c>
      <c r="C3140" s="180" t="s">
        <v>31</v>
      </c>
      <c r="D3140" s="180" t="s">
        <v>176</v>
      </c>
      <c r="E3140" s="180">
        <v>85</v>
      </c>
      <c r="F3140" s="180">
        <v>9045</v>
      </c>
      <c r="G3140" s="180">
        <v>2836</v>
      </c>
      <c r="H3140" s="180">
        <v>13721</v>
      </c>
      <c r="I3140" s="180">
        <v>7199578.5499999998</v>
      </c>
      <c r="J3140" s="180">
        <v>1012844.02</v>
      </c>
      <c r="K3140" s="180">
        <v>1235546.28</v>
      </c>
      <c r="L3140" s="180">
        <v>10041052.84</v>
      </c>
    </row>
    <row r="3141" spans="1:12">
      <c r="A3141" s="180">
        <v>2010</v>
      </c>
      <c r="B3141" s="180" t="s">
        <v>180</v>
      </c>
      <c r="C3141" s="180" t="s">
        <v>31</v>
      </c>
      <c r="D3141" s="180" t="s">
        <v>176</v>
      </c>
      <c r="E3141" s="180">
        <v>90</v>
      </c>
      <c r="F3141" s="180">
        <v>2502</v>
      </c>
      <c r="G3141" s="180">
        <v>738</v>
      </c>
      <c r="H3141" s="180">
        <v>5009</v>
      </c>
      <c r="I3141" s="180">
        <v>2352269.5099999998</v>
      </c>
      <c r="J3141" s="180">
        <v>279887.07</v>
      </c>
      <c r="K3141" s="180">
        <v>232602.25</v>
      </c>
      <c r="L3141" s="180">
        <v>2993267.66</v>
      </c>
    </row>
    <row r="3142" spans="1:12">
      <c r="A3142" s="180">
        <v>2010</v>
      </c>
      <c r="B3142" s="180" t="s">
        <v>180</v>
      </c>
      <c r="C3142" s="180" t="s">
        <v>31</v>
      </c>
      <c r="D3142" s="180" t="s">
        <v>176</v>
      </c>
      <c r="E3142" s="180">
        <v>95</v>
      </c>
      <c r="F3142" s="180">
        <v>592</v>
      </c>
      <c r="G3142" s="180">
        <v>123</v>
      </c>
      <c r="H3142" s="180">
        <v>865</v>
      </c>
      <c r="I3142" s="180">
        <v>424027.8</v>
      </c>
      <c r="J3142" s="180">
        <v>51670.75</v>
      </c>
      <c r="K3142" s="180">
        <v>37120</v>
      </c>
      <c r="L3142" s="180">
        <v>573735.15</v>
      </c>
    </row>
    <row r="3143" spans="1:12">
      <c r="A3143" s="180">
        <v>2010</v>
      </c>
      <c r="B3143" s="180" t="s">
        <v>180</v>
      </c>
      <c r="C3143" s="180" t="s">
        <v>31</v>
      </c>
      <c r="D3143" s="180" t="s">
        <v>177</v>
      </c>
      <c r="E3143" s="180">
        <v>0</v>
      </c>
      <c r="F3143" s="180">
        <v>93810</v>
      </c>
      <c r="G3143" s="180">
        <v>3047</v>
      </c>
      <c r="H3143" s="180">
        <v>10768</v>
      </c>
      <c r="I3143" s="180">
        <v>4819520.18</v>
      </c>
      <c r="J3143" s="180">
        <v>738778.58</v>
      </c>
      <c r="K3143" s="180">
        <v>169434</v>
      </c>
      <c r="L3143" s="180">
        <v>6416884.4699999997</v>
      </c>
    </row>
    <row r="3144" spans="1:12">
      <c r="A3144" s="180">
        <v>2010</v>
      </c>
      <c r="B3144" s="180" t="s">
        <v>180</v>
      </c>
      <c r="C3144" s="180" t="s">
        <v>31</v>
      </c>
      <c r="D3144" s="180" t="s">
        <v>177</v>
      </c>
      <c r="E3144" s="180">
        <v>5</v>
      </c>
      <c r="F3144" s="180">
        <v>93877</v>
      </c>
      <c r="G3144" s="180">
        <v>1340</v>
      </c>
      <c r="H3144" s="180">
        <v>2387</v>
      </c>
      <c r="I3144" s="180">
        <v>1308709.44</v>
      </c>
      <c r="J3144" s="180">
        <v>328029.12</v>
      </c>
      <c r="K3144" s="180">
        <v>125255.9</v>
      </c>
      <c r="L3144" s="180">
        <v>2221571.84</v>
      </c>
    </row>
    <row r="3145" spans="1:12">
      <c r="A3145" s="180">
        <v>2010</v>
      </c>
      <c r="B3145" s="180" t="s">
        <v>180</v>
      </c>
      <c r="C3145" s="180" t="s">
        <v>31</v>
      </c>
      <c r="D3145" s="180" t="s">
        <v>177</v>
      </c>
      <c r="E3145" s="180">
        <v>10</v>
      </c>
      <c r="F3145" s="180">
        <v>96121</v>
      </c>
      <c r="G3145" s="180">
        <v>1298</v>
      </c>
      <c r="H3145" s="180">
        <v>3554</v>
      </c>
      <c r="I3145" s="180">
        <v>1773183.09</v>
      </c>
      <c r="J3145" s="180">
        <v>344972.46</v>
      </c>
      <c r="K3145" s="180">
        <v>392253.51</v>
      </c>
      <c r="L3145" s="180">
        <v>2888566.35</v>
      </c>
    </row>
    <row r="3146" spans="1:12">
      <c r="A3146" s="180">
        <v>2010</v>
      </c>
      <c r="B3146" s="180" t="s">
        <v>180</v>
      </c>
      <c r="C3146" s="180" t="s">
        <v>31</v>
      </c>
      <c r="D3146" s="180" t="s">
        <v>177</v>
      </c>
      <c r="E3146" s="180">
        <v>15</v>
      </c>
      <c r="F3146" s="180">
        <v>102906</v>
      </c>
      <c r="G3146" s="180">
        <v>3054</v>
      </c>
      <c r="H3146" s="180">
        <v>6922</v>
      </c>
      <c r="I3146" s="180">
        <v>4815561.22</v>
      </c>
      <c r="J3146" s="180">
        <v>813575.63</v>
      </c>
      <c r="K3146" s="180">
        <v>698298.17</v>
      </c>
      <c r="L3146" s="180">
        <v>7649312.2599999998</v>
      </c>
    </row>
    <row r="3147" spans="1:12">
      <c r="A3147" s="180">
        <v>2010</v>
      </c>
      <c r="B3147" s="180" t="s">
        <v>180</v>
      </c>
      <c r="C3147" s="180" t="s">
        <v>31</v>
      </c>
      <c r="D3147" s="180" t="s">
        <v>177</v>
      </c>
      <c r="E3147" s="180">
        <v>20</v>
      </c>
      <c r="F3147" s="180">
        <v>86303</v>
      </c>
      <c r="G3147" s="180">
        <v>3874</v>
      </c>
      <c r="H3147" s="180">
        <v>9430</v>
      </c>
      <c r="I3147" s="180">
        <v>6302762.6699999999</v>
      </c>
      <c r="J3147" s="180">
        <v>1074022.98</v>
      </c>
      <c r="K3147" s="180">
        <v>528361.81000000006</v>
      </c>
      <c r="L3147" s="180">
        <v>9476901.8100000005</v>
      </c>
    </row>
    <row r="3148" spans="1:12">
      <c r="A3148" s="180">
        <v>2010</v>
      </c>
      <c r="B3148" s="180" t="s">
        <v>180</v>
      </c>
      <c r="C3148" s="180" t="s">
        <v>31</v>
      </c>
      <c r="D3148" s="180" t="s">
        <v>177</v>
      </c>
      <c r="E3148" s="180">
        <v>25</v>
      </c>
      <c r="F3148" s="180">
        <v>89285</v>
      </c>
      <c r="G3148" s="180">
        <v>5545</v>
      </c>
      <c r="H3148" s="180">
        <v>17288</v>
      </c>
      <c r="I3148" s="180">
        <v>12293151.970000001</v>
      </c>
      <c r="J3148" s="180">
        <v>2364344.02</v>
      </c>
      <c r="K3148" s="180">
        <v>611984.48</v>
      </c>
      <c r="L3148" s="180">
        <v>18102861.16</v>
      </c>
    </row>
    <row r="3149" spans="1:12">
      <c r="A3149" s="180">
        <v>2010</v>
      </c>
      <c r="B3149" s="180" t="s">
        <v>180</v>
      </c>
      <c r="C3149" s="180" t="s">
        <v>31</v>
      </c>
      <c r="D3149" s="180" t="s">
        <v>177</v>
      </c>
      <c r="E3149" s="180">
        <v>30</v>
      </c>
      <c r="F3149" s="180">
        <v>115886</v>
      </c>
      <c r="G3149" s="180">
        <v>9289</v>
      </c>
      <c r="H3149" s="180">
        <v>27814</v>
      </c>
      <c r="I3149" s="180">
        <v>21546080.629999999</v>
      </c>
      <c r="J3149" s="180">
        <v>4164838.68</v>
      </c>
      <c r="K3149" s="180">
        <v>660119.92000000004</v>
      </c>
      <c r="L3149" s="180">
        <v>31347700.34</v>
      </c>
    </row>
    <row r="3150" spans="1:12">
      <c r="A3150" s="180">
        <v>2010</v>
      </c>
      <c r="B3150" s="180" t="s">
        <v>180</v>
      </c>
      <c r="C3150" s="180" t="s">
        <v>31</v>
      </c>
      <c r="D3150" s="180" t="s">
        <v>177</v>
      </c>
      <c r="E3150" s="180">
        <v>35</v>
      </c>
      <c r="F3150" s="180">
        <v>130802</v>
      </c>
      <c r="G3150" s="180">
        <v>9710</v>
      </c>
      <c r="H3150" s="180">
        <v>26392</v>
      </c>
      <c r="I3150" s="180">
        <v>20255692.670000002</v>
      </c>
      <c r="J3150" s="180">
        <v>3819050.1</v>
      </c>
      <c r="K3150" s="180">
        <v>878318.54</v>
      </c>
      <c r="L3150" s="180">
        <v>30313907.43</v>
      </c>
    </row>
    <row r="3151" spans="1:12">
      <c r="A3151" s="180">
        <v>2010</v>
      </c>
      <c r="B3151" s="180" t="s">
        <v>180</v>
      </c>
      <c r="C3151" s="180" t="s">
        <v>31</v>
      </c>
      <c r="D3151" s="180" t="s">
        <v>177</v>
      </c>
      <c r="E3151" s="180">
        <v>40</v>
      </c>
      <c r="F3151" s="180">
        <v>123945</v>
      </c>
      <c r="G3151" s="180">
        <v>7312</v>
      </c>
      <c r="H3151" s="180">
        <v>16850</v>
      </c>
      <c r="I3151" s="180">
        <v>12520492.33</v>
      </c>
      <c r="J3151" s="180">
        <v>2706960.22</v>
      </c>
      <c r="K3151" s="180">
        <v>1241482.01</v>
      </c>
      <c r="L3151" s="180">
        <v>20358345.539999999</v>
      </c>
    </row>
    <row r="3152" spans="1:12">
      <c r="A3152" s="180">
        <v>2010</v>
      </c>
      <c r="B3152" s="180" t="s">
        <v>180</v>
      </c>
      <c r="C3152" s="180" t="s">
        <v>31</v>
      </c>
      <c r="D3152" s="180" t="s">
        <v>177</v>
      </c>
      <c r="E3152" s="180">
        <v>45</v>
      </c>
      <c r="F3152" s="180">
        <v>132591</v>
      </c>
      <c r="G3152" s="180">
        <v>7917</v>
      </c>
      <c r="H3152" s="180">
        <v>17351</v>
      </c>
      <c r="I3152" s="180">
        <v>13230728.560000001</v>
      </c>
      <c r="J3152" s="180">
        <v>2963388.85</v>
      </c>
      <c r="K3152" s="180">
        <v>2022276.62</v>
      </c>
      <c r="L3152" s="180">
        <v>21943067.91</v>
      </c>
    </row>
    <row r="3153" spans="1:12">
      <c r="A3153" s="180">
        <v>2010</v>
      </c>
      <c r="B3153" s="180" t="s">
        <v>180</v>
      </c>
      <c r="C3153" s="180" t="s">
        <v>31</v>
      </c>
      <c r="D3153" s="180" t="s">
        <v>177</v>
      </c>
      <c r="E3153" s="180">
        <v>50</v>
      </c>
      <c r="F3153" s="180">
        <v>131127</v>
      </c>
      <c r="G3153" s="180">
        <v>9754</v>
      </c>
      <c r="H3153" s="180">
        <v>22032</v>
      </c>
      <c r="I3153" s="180">
        <v>15847032.1</v>
      </c>
      <c r="J3153" s="180">
        <v>3587334.66</v>
      </c>
      <c r="K3153" s="180">
        <v>3008189.06</v>
      </c>
      <c r="L3153" s="180">
        <v>26628438.960000001</v>
      </c>
    </row>
    <row r="3154" spans="1:12">
      <c r="A3154" s="180">
        <v>2010</v>
      </c>
      <c r="B3154" s="180" t="s">
        <v>180</v>
      </c>
      <c r="C3154" s="180" t="s">
        <v>31</v>
      </c>
      <c r="D3154" s="180" t="s">
        <v>177</v>
      </c>
      <c r="E3154" s="180">
        <v>55</v>
      </c>
      <c r="F3154" s="180">
        <v>124489</v>
      </c>
      <c r="G3154" s="180">
        <v>11288</v>
      </c>
      <c r="H3154" s="180">
        <v>25816</v>
      </c>
      <c r="I3154" s="180">
        <v>18788466.010000002</v>
      </c>
      <c r="J3154" s="180">
        <v>4077141.65</v>
      </c>
      <c r="K3154" s="180">
        <v>4701605.99</v>
      </c>
      <c r="L3154" s="180">
        <v>31879180.23</v>
      </c>
    </row>
    <row r="3155" spans="1:12">
      <c r="A3155" s="180">
        <v>2010</v>
      </c>
      <c r="B3155" s="180" t="s">
        <v>180</v>
      </c>
      <c r="C3155" s="180" t="s">
        <v>31</v>
      </c>
      <c r="D3155" s="180" t="s">
        <v>177</v>
      </c>
      <c r="E3155" s="180">
        <v>60</v>
      </c>
      <c r="F3155" s="180">
        <v>112965</v>
      </c>
      <c r="G3155" s="180">
        <v>12855</v>
      </c>
      <c r="H3155" s="180">
        <v>31149</v>
      </c>
      <c r="I3155" s="180">
        <v>22769118.98</v>
      </c>
      <c r="J3155" s="180">
        <v>4710840.16</v>
      </c>
      <c r="K3155" s="180">
        <v>5755978.8799999999</v>
      </c>
      <c r="L3155" s="180">
        <v>38132820.25</v>
      </c>
    </row>
    <row r="3156" spans="1:12">
      <c r="A3156" s="180">
        <v>2010</v>
      </c>
      <c r="B3156" s="180" t="s">
        <v>180</v>
      </c>
      <c r="C3156" s="180" t="s">
        <v>31</v>
      </c>
      <c r="D3156" s="180" t="s">
        <v>177</v>
      </c>
      <c r="E3156" s="180">
        <v>65</v>
      </c>
      <c r="F3156" s="180">
        <v>80016</v>
      </c>
      <c r="G3156" s="180">
        <v>12166</v>
      </c>
      <c r="H3156" s="180">
        <v>33148</v>
      </c>
      <c r="I3156" s="180">
        <v>23932072.949999999</v>
      </c>
      <c r="J3156" s="180">
        <v>4648239.88</v>
      </c>
      <c r="K3156" s="180">
        <v>6806424.1600000001</v>
      </c>
      <c r="L3156" s="180">
        <v>39980999.560000002</v>
      </c>
    </row>
    <row r="3157" spans="1:12">
      <c r="A3157" s="180">
        <v>2010</v>
      </c>
      <c r="B3157" s="180" t="s">
        <v>180</v>
      </c>
      <c r="C3157" s="180" t="s">
        <v>31</v>
      </c>
      <c r="D3157" s="180" t="s">
        <v>177</v>
      </c>
      <c r="E3157" s="180">
        <v>70</v>
      </c>
      <c r="F3157" s="180">
        <v>57936</v>
      </c>
      <c r="G3157" s="180">
        <v>10858</v>
      </c>
      <c r="H3157" s="180">
        <v>34136</v>
      </c>
      <c r="I3157" s="180">
        <v>22724425.620000001</v>
      </c>
      <c r="J3157" s="180">
        <v>4246598.32</v>
      </c>
      <c r="K3157" s="180">
        <v>6519700.79</v>
      </c>
      <c r="L3157" s="180">
        <v>36883723.640000001</v>
      </c>
    </row>
    <row r="3158" spans="1:12">
      <c r="A3158" s="180">
        <v>2010</v>
      </c>
      <c r="B3158" s="180" t="s">
        <v>180</v>
      </c>
      <c r="C3158" s="180" t="s">
        <v>31</v>
      </c>
      <c r="D3158" s="180" t="s">
        <v>177</v>
      </c>
      <c r="E3158" s="180">
        <v>75</v>
      </c>
      <c r="F3158" s="180">
        <v>43657</v>
      </c>
      <c r="G3158" s="180">
        <v>10385</v>
      </c>
      <c r="H3158" s="180">
        <v>35968</v>
      </c>
      <c r="I3158" s="180">
        <v>22406101.75</v>
      </c>
      <c r="J3158" s="180">
        <v>3927597.53</v>
      </c>
      <c r="K3158" s="180">
        <v>5317995.54</v>
      </c>
      <c r="L3158" s="180">
        <v>34550803.07</v>
      </c>
    </row>
    <row r="3159" spans="1:12">
      <c r="A3159" s="180">
        <v>2010</v>
      </c>
      <c r="B3159" s="180" t="s">
        <v>180</v>
      </c>
      <c r="C3159" s="180" t="s">
        <v>31</v>
      </c>
      <c r="D3159" s="180" t="s">
        <v>177</v>
      </c>
      <c r="E3159" s="180">
        <v>80</v>
      </c>
      <c r="F3159" s="180">
        <v>33900</v>
      </c>
      <c r="G3159" s="180">
        <v>8405</v>
      </c>
      <c r="H3159" s="180">
        <v>40486</v>
      </c>
      <c r="I3159" s="180">
        <v>22088023.329999998</v>
      </c>
      <c r="J3159" s="180">
        <v>3201630.15</v>
      </c>
      <c r="K3159" s="180">
        <v>4234964.16</v>
      </c>
      <c r="L3159" s="180">
        <v>31816084.23</v>
      </c>
    </row>
    <row r="3160" spans="1:12">
      <c r="A3160" s="180">
        <v>2010</v>
      </c>
      <c r="B3160" s="180" t="s">
        <v>180</v>
      </c>
      <c r="C3160" s="180" t="s">
        <v>31</v>
      </c>
      <c r="D3160" s="180" t="s">
        <v>177</v>
      </c>
      <c r="E3160" s="180">
        <v>85</v>
      </c>
      <c r="F3160" s="180">
        <v>19564</v>
      </c>
      <c r="G3160" s="180">
        <v>4640</v>
      </c>
      <c r="H3160" s="180">
        <v>30039</v>
      </c>
      <c r="I3160" s="180">
        <v>14775938.59</v>
      </c>
      <c r="J3160" s="180">
        <v>1736368.01</v>
      </c>
      <c r="K3160" s="180">
        <v>1823574.12</v>
      </c>
      <c r="L3160" s="180">
        <v>19401919.75</v>
      </c>
    </row>
    <row r="3161" spans="1:12">
      <c r="A3161" s="180">
        <v>2010</v>
      </c>
      <c r="B3161" s="180" t="s">
        <v>180</v>
      </c>
      <c r="C3161" s="180" t="s">
        <v>31</v>
      </c>
      <c r="D3161" s="180" t="s">
        <v>177</v>
      </c>
      <c r="E3161" s="180">
        <v>90</v>
      </c>
      <c r="F3161" s="180">
        <v>7259</v>
      </c>
      <c r="G3161" s="180">
        <v>1467</v>
      </c>
      <c r="H3161" s="180">
        <v>13873</v>
      </c>
      <c r="I3161" s="180">
        <v>5947513.96</v>
      </c>
      <c r="J3161" s="180">
        <v>562065.17000000004</v>
      </c>
      <c r="K3161" s="180">
        <v>489459.1</v>
      </c>
      <c r="L3161" s="180">
        <v>7448866.3099999996</v>
      </c>
    </row>
    <row r="3162" spans="1:12">
      <c r="A3162" s="180">
        <v>2010</v>
      </c>
      <c r="B3162" s="180" t="s">
        <v>180</v>
      </c>
      <c r="C3162" s="180" t="s">
        <v>31</v>
      </c>
      <c r="D3162" s="180" t="s">
        <v>177</v>
      </c>
      <c r="E3162" s="180">
        <v>95</v>
      </c>
      <c r="F3162" s="180">
        <v>2190</v>
      </c>
      <c r="G3162" s="180">
        <v>424</v>
      </c>
      <c r="H3162" s="180">
        <v>4118</v>
      </c>
      <c r="I3162" s="180">
        <v>1767619.15</v>
      </c>
      <c r="J3162" s="180">
        <v>138936.82</v>
      </c>
      <c r="K3162" s="180">
        <v>87326.04</v>
      </c>
      <c r="L3162" s="180">
        <v>2099963.2999999998</v>
      </c>
    </row>
    <row r="3163" spans="1:12">
      <c r="A3163" s="180">
        <v>2010</v>
      </c>
      <c r="B3163" s="180" t="s">
        <v>180</v>
      </c>
      <c r="C3163" s="180" t="s">
        <v>32</v>
      </c>
      <c r="D3163" s="180" t="s">
        <v>176</v>
      </c>
      <c r="E3163" s="180">
        <v>0</v>
      </c>
      <c r="F3163" s="180">
        <v>69791</v>
      </c>
      <c r="G3163" s="180">
        <v>2452</v>
      </c>
      <c r="H3163" s="180">
        <v>9414</v>
      </c>
      <c r="I3163" s="180">
        <v>4722310.75</v>
      </c>
      <c r="J3163" s="180">
        <v>760233.74</v>
      </c>
      <c r="K3163" s="180">
        <v>61883.4</v>
      </c>
      <c r="L3163" s="180">
        <v>6018956.9900000002</v>
      </c>
    </row>
    <row r="3164" spans="1:12">
      <c r="A3164" s="180">
        <v>2010</v>
      </c>
      <c r="B3164" s="180" t="s">
        <v>180</v>
      </c>
      <c r="C3164" s="180" t="s">
        <v>32</v>
      </c>
      <c r="D3164" s="180" t="s">
        <v>176</v>
      </c>
      <c r="E3164" s="180">
        <v>5</v>
      </c>
      <c r="F3164" s="180">
        <v>68861</v>
      </c>
      <c r="G3164" s="180">
        <v>1083</v>
      </c>
      <c r="H3164" s="180">
        <v>1661</v>
      </c>
      <c r="I3164" s="180">
        <v>1033223.06</v>
      </c>
      <c r="J3164" s="180">
        <v>341720.29</v>
      </c>
      <c r="K3164" s="180">
        <v>110555.03</v>
      </c>
      <c r="L3164" s="180">
        <v>1716747.32</v>
      </c>
    </row>
    <row r="3165" spans="1:12">
      <c r="A3165" s="180">
        <v>2010</v>
      </c>
      <c r="B3165" s="180" t="s">
        <v>180</v>
      </c>
      <c r="C3165" s="180" t="s">
        <v>32</v>
      </c>
      <c r="D3165" s="180" t="s">
        <v>176</v>
      </c>
      <c r="E3165" s="180">
        <v>10</v>
      </c>
      <c r="F3165" s="180">
        <v>70922</v>
      </c>
      <c r="G3165" s="180">
        <v>874</v>
      </c>
      <c r="H3165" s="180">
        <v>1491</v>
      </c>
      <c r="I3165" s="180">
        <v>1019720.82</v>
      </c>
      <c r="J3165" s="180">
        <v>321748.63</v>
      </c>
      <c r="K3165" s="180">
        <v>152747.4</v>
      </c>
      <c r="L3165" s="180">
        <v>1691073.23</v>
      </c>
    </row>
    <row r="3166" spans="1:12">
      <c r="A3166" s="180">
        <v>2010</v>
      </c>
      <c r="B3166" s="180" t="s">
        <v>180</v>
      </c>
      <c r="C3166" s="180" t="s">
        <v>32</v>
      </c>
      <c r="D3166" s="180" t="s">
        <v>176</v>
      </c>
      <c r="E3166" s="180">
        <v>15</v>
      </c>
      <c r="F3166" s="180">
        <v>76864</v>
      </c>
      <c r="G3166" s="180">
        <v>2405</v>
      </c>
      <c r="H3166" s="180">
        <v>3960</v>
      </c>
      <c r="I3166" s="180">
        <v>3340860.74</v>
      </c>
      <c r="J3166" s="180">
        <v>873241.86</v>
      </c>
      <c r="K3166" s="180">
        <v>597708.61</v>
      </c>
      <c r="L3166" s="180">
        <v>5552514.3700000001</v>
      </c>
    </row>
    <row r="3167" spans="1:12">
      <c r="A3167" s="180">
        <v>2010</v>
      </c>
      <c r="B3167" s="180" t="s">
        <v>180</v>
      </c>
      <c r="C3167" s="180" t="s">
        <v>32</v>
      </c>
      <c r="D3167" s="180" t="s">
        <v>176</v>
      </c>
      <c r="E3167" s="180">
        <v>20</v>
      </c>
      <c r="F3167" s="180">
        <v>61126</v>
      </c>
      <c r="G3167" s="180">
        <v>1965</v>
      </c>
      <c r="H3167" s="180">
        <v>3521</v>
      </c>
      <c r="I3167" s="180">
        <v>3001261.58</v>
      </c>
      <c r="J3167" s="180">
        <v>768654.71</v>
      </c>
      <c r="K3167" s="180">
        <v>508331.48</v>
      </c>
      <c r="L3167" s="180">
        <v>4831322.91</v>
      </c>
    </row>
    <row r="3168" spans="1:12">
      <c r="A3168" s="180">
        <v>2010</v>
      </c>
      <c r="B3168" s="180" t="s">
        <v>180</v>
      </c>
      <c r="C3168" s="180" t="s">
        <v>32</v>
      </c>
      <c r="D3168" s="180" t="s">
        <v>176</v>
      </c>
      <c r="E3168" s="180">
        <v>25</v>
      </c>
      <c r="F3168" s="180">
        <v>49664</v>
      </c>
      <c r="G3168" s="180">
        <v>1487</v>
      </c>
      <c r="H3168" s="180">
        <v>2535</v>
      </c>
      <c r="I3168" s="180">
        <v>1820400.53</v>
      </c>
      <c r="J3168" s="180">
        <v>618000.96</v>
      </c>
      <c r="K3168" s="180">
        <v>298532.3</v>
      </c>
      <c r="L3168" s="180">
        <v>3341616.87</v>
      </c>
    </row>
    <row r="3169" spans="1:12">
      <c r="A3169" s="180">
        <v>2010</v>
      </c>
      <c r="B3169" s="180" t="s">
        <v>180</v>
      </c>
      <c r="C3169" s="180" t="s">
        <v>32</v>
      </c>
      <c r="D3169" s="180" t="s">
        <v>176</v>
      </c>
      <c r="E3169" s="180">
        <v>30</v>
      </c>
      <c r="F3169" s="180">
        <v>72062</v>
      </c>
      <c r="G3169" s="180">
        <v>1922</v>
      </c>
      <c r="H3169" s="180">
        <v>3647</v>
      </c>
      <c r="I3169" s="180">
        <v>2519932.56</v>
      </c>
      <c r="J3169" s="180">
        <v>807934.95</v>
      </c>
      <c r="K3169" s="180">
        <v>420166.5</v>
      </c>
      <c r="L3169" s="180">
        <v>4393288.84</v>
      </c>
    </row>
    <row r="3170" spans="1:12">
      <c r="A3170" s="180">
        <v>2010</v>
      </c>
      <c r="B3170" s="180" t="s">
        <v>180</v>
      </c>
      <c r="C3170" s="180" t="s">
        <v>32</v>
      </c>
      <c r="D3170" s="180" t="s">
        <v>176</v>
      </c>
      <c r="E3170" s="180">
        <v>35</v>
      </c>
      <c r="F3170" s="180">
        <v>83280</v>
      </c>
      <c r="G3170" s="180">
        <v>2936</v>
      </c>
      <c r="H3170" s="180">
        <v>5132</v>
      </c>
      <c r="I3170" s="180">
        <v>3727007.06</v>
      </c>
      <c r="J3170" s="180">
        <v>1191968.69</v>
      </c>
      <c r="K3170" s="180">
        <v>520491.45</v>
      </c>
      <c r="L3170" s="180">
        <v>6399015.5199999996</v>
      </c>
    </row>
    <row r="3171" spans="1:12">
      <c r="A3171" s="180">
        <v>2010</v>
      </c>
      <c r="B3171" s="180" t="s">
        <v>180</v>
      </c>
      <c r="C3171" s="180" t="s">
        <v>32</v>
      </c>
      <c r="D3171" s="180" t="s">
        <v>176</v>
      </c>
      <c r="E3171" s="180">
        <v>40</v>
      </c>
      <c r="F3171" s="180">
        <v>84497</v>
      </c>
      <c r="G3171" s="180">
        <v>3565</v>
      </c>
      <c r="H3171" s="180">
        <v>6942</v>
      </c>
      <c r="I3171" s="180">
        <v>4963103.6900000004</v>
      </c>
      <c r="J3171" s="180">
        <v>1531215.14</v>
      </c>
      <c r="K3171" s="180">
        <v>1024024.2</v>
      </c>
      <c r="L3171" s="180">
        <v>8579937.7300000004</v>
      </c>
    </row>
    <row r="3172" spans="1:12">
      <c r="A3172" s="180">
        <v>2010</v>
      </c>
      <c r="B3172" s="180" t="s">
        <v>180</v>
      </c>
      <c r="C3172" s="180" t="s">
        <v>32</v>
      </c>
      <c r="D3172" s="180" t="s">
        <v>176</v>
      </c>
      <c r="E3172" s="180">
        <v>45</v>
      </c>
      <c r="F3172" s="180">
        <v>88857</v>
      </c>
      <c r="G3172" s="180">
        <v>4943</v>
      </c>
      <c r="H3172" s="180">
        <v>9784</v>
      </c>
      <c r="I3172" s="180">
        <v>7326758.1399999997</v>
      </c>
      <c r="J3172" s="180">
        <v>2098323.21</v>
      </c>
      <c r="K3172" s="180">
        <v>1744353.55</v>
      </c>
      <c r="L3172" s="180">
        <v>12649996.210000001</v>
      </c>
    </row>
    <row r="3173" spans="1:12">
      <c r="A3173" s="180">
        <v>2010</v>
      </c>
      <c r="B3173" s="180" t="s">
        <v>180</v>
      </c>
      <c r="C3173" s="180" t="s">
        <v>32</v>
      </c>
      <c r="D3173" s="180" t="s">
        <v>176</v>
      </c>
      <c r="E3173" s="180">
        <v>50</v>
      </c>
      <c r="F3173" s="180">
        <v>89281</v>
      </c>
      <c r="G3173" s="180">
        <v>6507</v>
      </c>
      <c r="H3173" s="180">
        <v>12755</v>
      </c>
      <c r="I3173" s="180">
        <v>9873992.5700000003</v>
      </c>
      <c r="J3173" s="180">
        <v>2801455.14</v>
      </c>
      <c r="K3173" s="180">
        <v>2445225.65</v>
      </c>
      <c r="L3173" s="180">
        <v>16905426.690000001</v>
      </c>
    </row>
    <row r="3174" spans="1:12">
      <c r="A3174" s="180">
        <v>2010</v>
      </c>
      <c r="B3174" s="180" t="s">
        <v>180</v>
      </c>
      <c r="C3174" s="180" t="s">
        <v>32</v>
      </c>
      <c r="D3174" s="180" t="s">
        <v>176</v>
      </c>
      <c r="E3174" s="180">
        <v>55</v>
      </c>
      <c r="F3174" s="180">
        <v>84961</v>
      </c>
      <c r="G3174" s="180">
        <v>8273</v>
      </c>
      <c r="H3174" s="180">
        <v>16601</v>
      </c>
      <c r="I3174" s="180">
        <v>13345072.119999999</v>
      </c>
      <c r="J3174" s="180">
        <v>3766742.79</v>
      </c>
      <c r="K3174" s="180">
        <v>3416397.76</v>
      </c>
      <c r="L3174" s="180">
        <v>22041797.84</v>
      </c>
    </row>
    <row r="3175" spans="1:12">
      <c r="A3175" s="180">
        <v>2010</v>
      </c>
      <c r="B3175" s="180" t="s">
        <v>180</v>
      </c>
      <c r="C3175" s="180" t="s">
        <v>32</v>
      </c>
      <c r="D3175" s="180" t="s">
        <v>176</v>
      </c>
      <c r="E3175" s="180">
        <v>60</v>
      </c>
      <c r="F3175" s="180">
        <v>78736</v>
      </c>
      <c r="G3175" s="180">
        <v>10415</v>
      </c>
      <c r="H3175" s="180">
        <v>23370</v>
      </c>
      <c r="I3175" s="180">
        <v>19254168.52</v>
      </c>
      <c r="J3175" s="180">
        <v>5015823.82</v>
      </c>
      <c r="K3175" s="180">
        <v>4948691.07</v>
      </c>
      <c r="L3175" s="180">
        <v>31811191.100000001</v>
      </c>
    </row>
    <row r="3176" spans="1:12">
      <c r="A3176" s="180">
        <v>2010</v>
      </c>
      <c r="B3176" s="180" t="s">
        <v>180</v>
      </c>
      <c r="C3176" s="180" t="s">
        <v>32</v>
      </c>
      <c r="D3176" s="180" t="s">
        <v>176</v>
      </c>
      <c r="E3176" s="180">
        <v>65</v>
      </c>
      <c r="F3176" s="180">
        <v>57217</v>
      </c>
      <c r="G3176" s="180">
        <v>10490</v>
      </c>
      <c r="H3176" s="180">
        <v>25252</v>
      </c>
      <c r="I3176" s="180">
        <v>20393881.379999999</v>
      </c>
      <c r="J3176" s="180">
        <v>5115345.45</v>
      </c>
      <c r="K3176" s="180">
        <v>5196111.12</v>
      </c>
      <c r="L3176" s="180">
        <v>33087952.75</v>
      </c>
    </row>
    <row r="3177" spans="1:12">
      <c r="A3177" s="180">
        <v>2010</v>
      </c>
      <c r="B3177" s="180" t="s">
        <v>180</v>
      </c>
      <c r="C3177" s="180" t="s">
        <v>32</v>
      </c>
      <c r="D3177" s="180" t="s">
        <v>176</v>
      </c>
      <c r="E3177" s="180">
        <v>70</v>
      </c>
      <c r="F3177" s="180">
        <v>41280</v>
      </c>
      <c r="G3177" s="180">
        <v>10278</v>
      </c>
      <c r="H3177" s="180">
        <v>28029</v>
      </c>
      <c r="I3177" s="180">
        <v>21934302.960000001</v>
      </c>
      <c r="J3177" s="180">
        <v>4883937.12</v>
      </c>
      <c r="K3177" s="180">
        <v>5665258.0700000003</v>
      </c>
      <c r="L3177" s="180">
        <v>34477330.609999999</v>
      </c>
    </row>
    <row r="3178" spans="1:12">
      <c r="A3178" s="180">
        <v>2010</v>
      </c>
      <c r="B3178" s="180" t="s">
        <v>180</v>
      </c>
      <c r="C3178" s="180" t="s">
        <v>32</v>
      </c>
      <c r="D3178" s="180" t="s">
        <v>176</v>
      </c>
      <c r="E3178" s="180">
        <v>75</v>
      </c>
      <c r="F3178" s="180">
        <v>30429</v>
      </c>
      <c r="G3178" s="180">
        <v>9595</v>
      </c>
      <c r="H3178" s="180">
        <v>30355</v>
      </c>
      <c r="I3178" s="180">
        <v>21597429.109999999</v>
      </c>
      <c r="J3178" s="180">
        <v>4463770.22</v>
      </c>
      <c r="K3178" s="180">
        <v>4998581.66</v>
      </c>
      <c r="L3178" s="180">
        <v>32407455.18</v>
      </c>
    </row>
    <row r="3179" spans="1:12">
      <c r="A3179" s="180">
        <v>2010</v>
      </c>
      <c r="B3179" s="180" t="s">
        <v>180</v>
      </c>
      <c r="C3179" s="180" t="s">
        <v>32</v>
      </c>
      <c r="D3179" s="180" t="s">
        <v>176</v>
      </c>
      <c r="E3179" s="180">
        <v>80</v>
      </c>
      <c r="F3179" s="180">
        <v>22454</v>
      </c>
      <c r="G3179" s="180">
        <v>7504</v>
      </c>
      <c r="H3179" s="180">
        <v>28285</v>
      </c>
      <c r="I3179" s="180">
        <v>17917866.079999998</v>
      </c>
      <c r="J3179" s="180">
        <v>3399224.26</v>
      </c>
      <c r="K3179" s="180">
        <v>4170313.57</v>
      </c>
      <c r="L3179" s="180">
        <v>26637058.93</v>
      </c>
    </row>
    <row r="3180" spans="1:12">
      <c r="A3180" s="180">
        <v>2010</v>
      </c>
      <c r="B3180" s="180" t="s">
        <v>180</v>
      </c>
      <c r="C3180" s="180" t="s">
        <v>32</v>
      </c>
      <c r="D3180" s="180" t="s">
        <v>176</v>
      </c>
      <c r="E3180" s="180">
        <v>85</v>
      </c>
      <c r="F3180" s="180">
        <v>7681</v>
      </c>
      <c r="G3180" s="180">
        <v>2450</v>
      </c>
      <c r="H3180" s="180">
        <v>13137</v>
      </c>
      <c r="I3180" s="180">
        <v>7250427.5899999999</v>
      </c>
      <c r="J3180" s="180">
        <v>1071472.8500000001</v>
      </c>
      <c r="K3180" s="180">
        <v>1070551</v>
      </c>
      <c r="L3180" s="180">
        <v>9761047.1699999999</v>
      </c>
    </row>
    <row r="3181" spans="1:12">
      <c r="A3181" s="180">
        <v>2010</v>
      </c>
      <c r="B3181" s="180" t="s">
        <v>180</v>
      </c>
      <c r="C3181" s="180" t="s">
        <v>32</v>
      </c>
      <c r="D3181" s="180" t="s">
        <v>176</v>
      </c>
      <c r="E3181" s="180">
        <v>90</v>
      </c>
      <c r="F3181" s="180">
        <v>2346</v>
      </c>
      <c r="G3181" s="180">
        <v>676</v>
      </c>
      <c r="H3181" s="180">
        <v>4310</v>
      </c>
      <c r="I3181" s="180">
        <v>2086502.32</v>
      </c>
      <c r="J3181" s="180">
        <v>287760.57</v>
      </c>
      <c r="K3181" s="180">
        <v>240483.9</v>
      </c>
      <c r="L3181" s="180">
        <v>2717249.81</v>
      </c>
    </row>
    <row r="3182" spans="1:12">
      <c r="A3182" s="180">
        <v>2010</v>
      </c>
      <c r="B3182" s="180" t="s">
        <v>180</v>
      </c>
      <c r="C3182" s="180" t="s">
        <v>32</v>
      </c>
      <c r="D3182" s="180" t="s">
        <v>176</v>
      </c>
      <c r="E3182" s="180">
        <v>95</v>
      </c>
      <c r="F3182" s="180">
        <v>563</v>
      </c>
      <c r="G3182" s="180">
        <v>177</v>
      </c>
      <c r="H3182" s="180">
        <v>1169</v>
      </c>
      <c r="I3182" s="180">
        <v>581216.43999999994</v>
      </c>
      <c r="J3182" s="180">
        <v>69976.22</v>
      </c>
      <c r="K3182" s="180">
        <v>33730</v>
      </c>
      <c r="L3182" s="180">
        <v>694222.36</v>
      </c>
    </row>
    <row r="3183" spans="1:12">
      <c r="A3183" s="180">
        <v>2010</v>
      </c>
      <c r="B3183" s="180" t="s">
        <v>180</v>
      </c>
      <c r="C3183" s="180" t="s">
        <v>32</v>
      </c>
      <c r="D3183" s="180" t="s">
        <v>177</v>
      </c>
      <c r="E3183" s="180">
        <v>0</v>
      </c>
      <c r="F3183" s="180">
        <v>65997</v>
      </c>
      <c r="G3183" s="180">
        <v>1748</v>
      </c>
      <c r="H3183" s="180">
        <v>7961</v>
      </c>
      <c r="I3183" s="180">
        <v>3693187.05</v>
      </c>
      <c r="J3183" s="180">
        <v>550415.03</v>
      </c>
      <c r="K3183" s="180">
        <v>89821</v>
      </c>
      <c r="L3183" s="180">
        <v>4693182.04</v>
      </c>
    </row>
    <row r="3184" spans="1:12">
      <c r="A3184" s="180">
        <v>2010</v>
      </c>
      <c r="B3184" s="180" t="s">
        <v>180</v>
      </c>
      <c r="C3184" s="180" t="s">
        <v>32</v>
      </c>
      <c r="D3184" s="180" t="s">
        <v>177</v>
      </c>
      <c r="E3184" s="180">
        <v>5</v>
      </c>
      <c r="F3184" s="180">
        <v>65288</v>
      </c>
      <c r="G3184" s="180">
        <v>777</v>
      </c>
      <c r="H3184" s="180">
        <v>1128</v>
      </c>
      <c r="I3184" s="180">
        <v>741018</v>
      </c>
      <c r="J3184" s="180">
        <v>230930.77</v>
      </c>
      <c r="K3184" s="180">
        <v>30771</v>
      </c>
      <c r="L3184" s="180">
        <v>1171426.6100000001</v>
      </c>
    </row>
    <row r="3185" spans="1:12">
      <c r="A3185" s="180">
        <v>2010</v>
      </c>
      <c r="B3185" s="180" t="s">
        <v>180</v>
      </c>
      <c r="C3185" s="180" t="s">
        <v>32</v>
      </c>
      <c r="D3185" s="180" t="s">
        <v>177</v>
      </c>
      <c r="E3185" s="180">
        <v>10</v>
      </c>
      <c r="F3185" s="180">
        <v>66636</v>
      </c>
      <c r="G3185" s="180">
        <v>802</v>
      </c>
      <c r="H3185" s="180">
        <v>1567</v>
      </c>
      <c r="I3185" s="180">
        <v>1013833.9</v>
      </c>
      <c r="J3185" s="180">
        <v>275540.34000000003</v>
      </c>
      <c r="K3185" s="180">
        <v>201048.94</v>
      </c>
      <c r="L3185" s="180">
        <v>1714760.42</v>
      </c>
    </row>
    <row r="3186" spans="1:12">
      <c r="A3186" s="180">
        <v>2010</v>
      </c>
      <c r="B3186" s="180" t="s">
        <v>180</v>
      </c>
      <c r="C3186" s="180" t="s">
        <v>32</v>
      </c>
      <c r="D3186" s="180" t="s">
        <v>177</v>
      </c>
      <c r="E3186" s="180">
        <v>15</v>
      </c>
      <c r="F3186" s="180">
        <v>73287</v>
      </c>
      <c r="G3186" s="180">
        <v>2967</v>
      </c>
      <c r="H3186" s="180">
        <v>5266</v>
      </c>
      <c r="I3186" s="180">
        <v>3828605.68</v>
      </c>
      <c r="J3186" s="180">
        <v>870692.19</v>
      </c>
      <c r="K3186" s="180">
        <v>426687.87</v>
      </c>
      <c r="L3186" s="180">
        <v>5907096.1500000004</v>
      </c>
    </row>
    <row r="3187" spans="1:12">
      <c r="A3187" s="180">
        <v>2010</v>
      </c>
      <c r="B3187" s="180" t="s">
        <v>180</v>
      </c>
      <c r="C3187" s="180" t="s">
        <v>32</v>
      </c>
      <c r="D3187" s="180" t="s">
        <v>177</v>
      </c>
      <c r="E3187" s="180">
        <v>20</v>
      </c>
      <c r="F3187" s="180">
        <v>63327</v>
      </c>
      <c r="G3187" s="180">
        <v>3141</v>
      </c>
      <c r="H3187" s="180">
        <v>6619</v>
      </c>
      <c r="I3187" s="180">
        <v>4608184.0999999996</v>
      </c>
      <c r="J3187" s="180">
        <v>998543.83</v>
      </c>
      <c r="K3187" s="180">
        <v>485689</v>
      </c>
      <c r="L3187" s="180">
        <v>6970979.5599999996</v>
      </c>
    </row>
    <row r="3188" spans="1:12">
      <c r="A3188" s="180">
        <v>2010</v>
      </c>
      <c r="B3188" s="180" t="s">
        <v>180</v>
      </c>
      <c r="C3188" s="180" t="s">
        <v>32</v>
      </c>
      <c r="D3188" s="180" t="s">
        <v>177</v>
      </c>
      <c r="E3188" s="180">
        <v>25</v>
      </c>
      <c r="F3188" s="180">
        <v>61930</v>
      </c>
      <c r="G3188" s="180">
        <v>4179</v>
      </c>
      <c r="H3188" s="180">
        <v>10934</v>
      </c>
      <c r="I3188" s="180">
        <v>8443050.1600000001</v>
      </c>
      <c r="J3188" s="180">
        <v>1816579.15</v>
      </c>
      <c r="K3188" s="180">
        <v>377232.1</v>
      </c>
      <c r="L3188" s="180">
        <v>11975250.619999999</v>
      </c>
    </row>
    <row r="3189" spans="1:12">
      <c r="A3189" s="180">
        <v>2010</v>
      </c>
      <c r="B3189" s="180" t="s">
        <v>180</v>
      </c>
      <c r="C3189" s="180" t="s">
        <v>32</v>
      </c>
      <c r="D3189" s="180" t="s">
        <v>177</v>
      </c>
      <c r="E3189" s="180">
        <v>30</v>
      </c>
      <c r="F3189" s="180">
        <v>83098</v>
      </c>
      <c r="G3189" s="180">
        <v>7163</v>
      </c>
      <c r="H3189" s="180">
        <v>22367</v>
      </c>
      <c r="I3189" s="180">
        <v>18423788.370000001</v>
      </c>
      <c r="J3189" s="180">
        <v>3681079.23</v>
      </c>
      <c r="K3189" s="180">
        <v>630786.5</v>
      </c>
      <c r="L3189" s="180">
        <v>25255172.73</v>
      </c>
    </row>
    <row r="3190" spans="1:12">
      <c r="A3190" s="180">
        <v>2010</v>
      </c>
      <c r="B3190" s="180" t="s">
        <v>180</v>
      </c>
      <c r="C3190" s="180" t="s">
        <v>32</v>
      </c>
      <c r="D3190" s="180" t="s">
        <v>177</v>
      </c>
      <c r="E3190" s="180">
        <v>35</v>
      </c>
      <c r="F3190" s="180">
        <v>95071</v>
      </c>
      <c r="G3190" s="180">
        <v>8260</v>
      </c>
      <c r="H3190" s="180">
        <v>22539</v>
      </c>
      <c r="I3190" s="180">
        <v>18320546.66</v>
      </c>
      <c r="J3190" s="180">
        <v>3917700.38</v>
      </c>
      <c r="K3190" s="180">
        <v>836218.8</v>
      </c>
      <c r="L3190" s="180">
        <v>25763249.039999999</v>
      </c>
    </row>
    <row r="3191" spans="1:12">
      <c r="A3191" s="180">
        <v>2010</v>
      </c>
      <c r="B3191" s="180" t="s">
        <v>180</v>
      </c>
      <c r="C3191" s="180" t="s">
        <v>32</v>
      </c>
      <c r="D3191" s="180" t="s">
        <v>177</v>
      </c>
      <c r="E3191" s="180">
        <v>40</v>
      </c>
      <c r="F3191" s="180">
        <v>93545</v>
      </c>
      <c r="G3191" s="180">
        <v>7319</v>
      </c>
      <c r="H3191" s="180">
        <v>15041</v>
      </c>
      <c r="I3191" s="180">
        <v>11125074.189999999</v>
      </c>
      <c r="J3191" s="180">
        <v>2813055.98</v>
      </c>
      <c r="K3191" s="180">
        <v>1105426.6000000001</v>
      </c>
      <c r="L3191" s="180">
        <v>17036671</v>
      </c>
    </row>
    <row r="3192" spans="1:12">
      <c r="A3192" s="180">
        <v>2010</v>
      </c>
      <c r="B3192" s="180" t="s">
        <v>180</v>
      </c>
      <c r="C3192" s="180" t="s">
        <v>32</v>
      </c>
      <c r="D3192" s="180" t="s">
        <v>177</v>
      </c>
      <c r="E3192" s="180">
        <v>45</v>
      </c>
      <c r="F3192" s="180">
        <v>96292</v>
      </c>
      <c r="G3192" s="180">
        <v>7132</v>
      </c>
      <c r="H3192" s="180">
        <v>14991</v>
      </c>
      <c r="I3192" s="180">
        <v>10664055.300000001</v>
      </c>
      <c r="J3192" s="180">
        <v>2788282.33</v>
      </c>
      <c r="K3192" s="180">
        <v>1488489.89</v>
      </c>
      <c r="L3192" s="180">
        <v>16837670.440000001</v>
      </c>
    </row>
    <row r="3193" spans="1:12">
      <c r="A3193" s="180">
        <v>2010</v>
      </c>
      <c r="B3193" s="180" t="s">
        <v>180</v>
      </c>
      <c r="C3193" s="180" t="s">
        <v>32</v>
      </c>
      <c r="D3193" s="180" t="s">
        <v>177</v>
      </c>
      <c r="E3193" s="180">
        <v>50</v>
      </c>
      <c r="F3193" s="180">
        <v>96201</v>
      </c>
      <c r="G3193" s="180">
        <v>8559</v>
      </c>
      <c r="H3193" s="180">
        <v>18530</v>
      </c>
      <c r="I3193" s="180">
        <v>13337311.140000001</v>
      </c>
      <c r="J3193" s="180">
        <v>3541038.72</v>
      </c>
      <c r="K3193" s="180">
        <v>2189040.73</v>
      </c>
      <c r="L3193" s="180">
        <v>21233551</v>
      </c>
    </row>
    <row r="3194" spans="1:12">
      <c r="A3194" s="180">
        <v>2010</v>
      </c>
      <c r="B3194" s="180" t="s">
        <v>180</v>
      </c>
      <c r="C3194" s="180" t="s">
        <v>32</v>
      </c>
      <c r="D3194" s="180" t="s">
        <v>177</v>
      </c>
      <c r="E3194" s="180">
        <v>55</v>
      </c>
      <c r="F3194" s="180">
        <v>92019</v>
      </c>
      <c r="G3194" s="180">
        <v>9554</v>
      </c>
      <c r="H3194" s="180">
        <v>20553</v>
      </c>
      <c r="I3194" s="180">
        <v>14474351.449999999</v>
      </c>
      <c r="J3194" s="180">
        <v>3778936.85</v>
      </c>
      <c r="K3194" s="180">
        <v>2916378.9</v>
      </c>
      <c r="L3194" s="180">
        <v>23514618.350000001</v>
      </c>
    </row>
    <row r="3195" spans="1:12">
      <c r="A3195" s="180">
        <v>2010</v>
      </c>
      <c r="B3195" s="180" t="s">
        <v>180</v>
      </c>
      <c r="C3195" s="180" t="s">
        <v>32</v>
      </c>
      <c r="D3195" s="180" t="s">
        <v>177</v>
      </c>
      <c r="E3195" s="180">
        <v>60</v>
      </c>
      <c r="F3195" s="180">
        <v>83624</v>
      </c>
      <c r="G3195" s="180">
        <v>10720</v>
      </c>
      <c r="H3195" s="180">
        <v>25680</v>
      </c>
      <c r="I3195" s="180">
        <v>18101022</v>
      </c>
      <c r="J3195" s="180">
        <v>4332902.32</v>
      </c>
      <c r="K3195" s="180">
        <v>4290523.29</v>
      </c>
      <c r="L3195" s="180">
        <v>29087184.719999999</v>
      </c>
    </row>
    <row r="3196" spans="1:12">
      <c r="A3196" s="180">
        <v>2010</v>
      </c>
      <c r="B3196" s="180" t="s">
        <v>180</v>
      </c>
      <c r="C3196" s="180" t="s">
        <v>32</v>
      </c>
      <c r="D3196" s="180" t="s">
        <v>177</v>
      </c>
      <c r="E3196" s="180">
        <v>65</v>
      </c>
      <c r="F3196" s="180">
        <v>58707</v>
      </c>
      <c r="G3196" s="180">
        <v>9541</v>
      </c>
      <c r="H3196" s="180">
        <v>25099</v>
      </c>
      <c r="I3196" s="180">
        <v>17959680.809999999</v>
      </c>
      <c r="J3196" s="180">
        <v>4012948.33</v>
      </c>
      <c r="K3196" s="180">
        <v>4619486.68</v>
      </c>
      <c r="L3196" s="180">
        <v>28640736.800000001</v>
      </c>
    </row>
    <row r="3197" spans="1:12">
      <c r="A3197" s="180">
        <v>2010</v>
      </c>
      <c r="B3197" s="180" t="s">
        <v>180</v>
      </c>
      <c r="C3197" s="180" t="s">
        <v>32</v>
      </c>
      <c r="D3197" s="180" t="s">
        <v>177</v>
      </c>
      <c r="E3197" s="180">
        <v>70</v>
      </c>
      <c r="F3197" s="180">
        <v>44273</v>
      </c>
      <c r="G3197" s="180">
        <v>8847</v>
      </c>
      <c r="H3197" s="180">
        <v>27227</v>
      </c>
      <c r="I3197" s="180">
        <v>18264053.350000001</v>
      </c>
      <c r="J3197" s="180">
        <v>3971185.01</v>
      </c>
      <c r="K3197" s="180">
        <v>4626418.55</v>
      </c>
      <c r="L3197" s="180">
        <v>28622166.75</v>
      </c>
    </row>
    <row r="3198" spans="1:12">
      <c r="A3198" s="180">
        <v>2010</v>
      </c>
      <c r="B3198" s="180" t="s">
        <v>180</v>
      </c>
      <c r="C3198" s="180" t="s">
        <v>32</v>
      </c>
      <c r="D3198" s="180" t="s">
        <v>177</v>
      </c>
      <c r="E3198" s="180">
        <v>75</v>
      </c>
      <c r="F3198" s="180">
        <v>35605</v>
      </c>
      <c r="G3198" s="180">
        <v>8173</v>
      </c>
      <c r="H3198" s="180">
        <v>30020</v>
      </c>
      <c r="I3198" s="180">
        <v>20483050.109999999</v>
      </c>
      <c r="J3198" s="180">
        <v>3824961.06</v>
      </c>
      <c r="K3198" s="180">
        <v>4172225.9</v>
      </c>
      <c r="L3198" s="180">
        <v>29909226.039999999</v>
      </c>
    </row>
    <row r="3199" spans="1:12">
      <c r="A3199" s="180">
        <v>2010</v>
      </c>
      <c r="B3199" s="180" t="s">
        <v>180</v>
      </c>
      <c r="C3199" s="180" t="s">
        <v>32</v>
      </c>
      <c r="D3199" s="180" t="s">
        <v>177</v>
      </c>
      <c r="E3199" s="180">
        <v>80</v>
      </c>
      <c r="F3199" s="180">
        <v>29032</v>
      </c>
      <c r="G3199" s="180">
        <v>6939</v>
      </c>
      <c r="H3199" s="180">
        <v>34323</v>
      </c>
      <c r="I3199" s="180">
        <v>20569681.690000001</v>
      </c>
      <c r="J3199" s="180">
        <v>3394465.31</v>
      </c>
      <c r="K3199" s="180">
        <v>3474976.1</v>
      </c>
      <c r="L3199" s="180">
        <v>28751429.190000001</v>
      </c>
    </row>
    <row r="3200" spans="1:12">
      <c r="A3200" s="180">
        <v>2010</v>
      </c>
      <c r="B3200" s="180" t="s">
        <v>180</v>
      </c>
      <c r="C3200" s="180" t="s">
        <v>32</v>
      </c>
      <c r="D3200" s="180" t="s">
        <v>177</v>
      </c>
      <c r="E3200" s="180">
        <v>85</v>
      </c>
      <c r="F3200" s="180">
        <v>17484</v>
      </c>
      <c r="G3200" s="180">
        <v>3930</v>
      </c>
      <c r="H3200" s="180">
        <v>27506</v>
      </c>
      <c r="I3200" s="180">
        <v>15096036.550000001</v>
      </c>
      <c r="J3200" s="180">
        <v>2005706.8</v>
      </c>
      <c r="K3200" s="180">
        <v>1877760.03</v>
      </c>
      <c r="L3200" s="180">
        <v>19694719.379999999</v>
      </c>
    </row>
    <row r="3201" spans="1:12">
      <c r="A3201" s="180">
        <v>2010</v>
      </c>
      <c r="B3201" s="180" t="s">
        <v>180</v>
      </c>
      <c r="C3201" s="180" t="s">
        <v>32</v>
      </c>
      <c r="D3201" s="180" t="s">
        <v>177</v>
      </c>
      <c r="E3201" s="180">
        <v>90</v>
      </c>
      <c r="F3201" s="180">
        <v>6822</v>
      </c>
      <c r="G3201" s="180">
        <v>1443</v>
      </c>
      <c r="H3201" s="180">
        <v>12033</v>
      </c>
      <c r="I3201" s="180">
        <v>5983407.1799999997</v>
      </c>
      <c r="J3201" s="180">
        <v>681077.31</v>
      </c>
      <c r="K3201" s="180">
        <v>408236</v>
      </c>
      <c r="L3201" s="180">
        <v>7269720.2800000003</v>
      </c>
    </row>
    <row r="3202" spans="1:12">
      <c r="A3202" s="180">
        <v>2010</v>
      </c>
      <c r="B3202" s="180" t="s">
        <v>180</v>
      </c>
      <c r="C3202" s="180" t="s">
        <v>32</v>
      </c>
      <c r="D3202" s="180" t="s">
        <v>177</v>
      </c>
      <c r="E3202" s="180">
        <v>95</v>
      </c>
      <c r="F3202" s="180">
        <v>2205</v>
      </c>
      <c r="G3202" s="180">
        <v>368</v>
      </c>
      <c r="H3202" s="180">
        <v>3568</v>
      </c>
      <c r="I3202" s="180">
        <v>1613576.28</v>
      </c>
      <c r="J3202" s="180">
        <v>159860.51</v>
      </c>
      <c r="K3202" s="180">
        <v>81896.399999999994</v>
      </c>
      <c r="L3202" s="180">
        <v>1892858.91</v>
      </c>
    </row>
    <row r="3203" spans="1:12">
      <c r="A3203" s="180">
        <v>2010</v>
      </c>
      <c r="B3203" s="180" t="s">
        <v>180</v>
      </c>
      <c r="C3203" s="180" t="s">
        <v>33</v>
      </c>
      <c r="D3203" s="180" t="s">
        <v>176</v>
      </c>
      <c r="E3203" s="180">
        <v>0</v>
      </c>
      <c r="F3203" s="180">
        <v>58438</v>
      </c>
      <c r="G3203" s="180">
        <v>2105</v>
      </c>
      <c r="H3203" s="180">
        <v>7636</v>
      </c>
      <c r="I3203" s="180">
        <v>6241683.1299999999</v>
      </c>
      <c r="J3203" s="180">
        <v>714726.36</v>
      </c>
      <c r="K3203" s="180">
        <v>91368.7</v>
      </c>
      <c r="L3203" s="180">
        <v>7470405.5</v>
      </c>
    </row>
    <row r="3204" spans="1:12">
      <c r="A3204" s="180">
        <v>2010</v>
      </c>
      <c r="B3204" s="180" t="s">
        <v>180</v>
      </c>
      <c r="C3204" s="180" t="s">
        <v>33</v>
      </c>
      <c r="D3204" s="180" t="s">
        <v>176</v>
      </c>
      <c r="E3204" s="180">
        <v>5</v>
      </c>
      <c r="F3204" s="180">
        <v>59917</v>
      </c>
      <c r="G3204" s="180">
        <v>984</v>
      </c>
      <c r="H3204" s="180">
        <v>1382</v>
      </c>
      <c r="I3204" s="180">
        <v>1126196.79</v>
      </c>
      <c r="J3204" s="180">
        <v>266642.34999999998</v>
      </c>
      <c r="K3204" s="180">
        <v>40775.129999999997</v>
      </c>
      <c r="L3204" s="180">
        <v>1659641.34</v>
      </c>
    </row>
    <row r="3205" spans="1:12">
      <c r="A3205" s="180">
        <v>2010</v>
      </c>
      <c r="B3205" s="180" t="s">
        <v>180</v>
      </c>
      <c r="C3205" s="180" t="s">
        <v>33</v>
      </c>
      <c r="D3205" s="180" t="s">
        <v>176</v>
      </c>
      <c r="E3205" s="180">
        <v>10</v>
      </c>
      <c r="F3205" s="180">
        <v>61848</v>
      </c>
      <c r="G3205" s="180">
        <v>801</v>
      </c>
      <c r="H3205" s="180">
        <v>1415</v>
      </c>
      <c r="I3205" s="180">
        <v>1194229.26</v>
      </c>
      <c r="J3205" s="180">
        <v>257866.34</v>
      </c>
      <c r="K3205" s="180">
        <v>234786.79</v>
      </c>
      <c r="L3205" s="180">
        <v>1926674.58</v>
      </c>
    </row>
    <row r="3206" spans="1:12">
      <c r="A3206" s="180">
        <v>2010</v>
      </c>
      <c r="B3206" s="180" t="s">
        <v>180</v>
      </c>
      <c r="C3206" s="180" t="s">
        <v>33</v>
      </c>
      <c r="D3206" s="180" t="s">
        <v>176</v>
      </c>
      <c r="E3206" s="180">
        <v>15</v>
      </c>
      <c r="F3206" s="180">
        <v>65180</v>
      </c>
      <c r="G3206" s="180">
        <v>1770</v>
      </c>
      <c r="H3206" s="180">
        <v>3157</v>
      </c>
      <c r="I3206" s="180">
        <v>2764694.47</v>
      </c>
      <c r="J3206" s="180">
        <v>571324.03</v>
      </c>
      <c r="K3206" s="180">
        <v>396150.55</v>
      </c>
      <c r="L3206" s="180">
        <v>4373941.3</v>
      </c>
    </row>
    <row r="3207" spans="1:12">
      <c r="A3207" s="180">
        <v>2010</v>
      </c>
      <c r="B3207" s="180" t="s">
        <v>180</v>
      </c>
      <c r="C3207" s="180" t="s">
        <v>33</v>
      </c>
      <c r="D3207" s="180" t="s">
        <v>176</v>
      </c>
      <c r="E3207" s="180">
        <v>20</v>
      </c>
      <c r="F3207" s="180">
        <v>46224</v>
      </c>
      <c r="G3207" s="180">
        <v>1417</v>
      </c>
      <c r="H3207" s="180">
        <v>2262</v>
      </c>
      <c r="I3207" s="180">
        <v>2130950.61</v>
      </c>
      <c r="J3207" s="180">
        <v>430325.8</v>
      </c>
      <c r="K3207" s="180">
        <v>305096.61</v>
      </c>
      <c r="L3207" s="180">
        <v>3321075.15</v>
      </c>
    </row>
    <row r="3208" spans="1:12">
      <c r="A3208" s="180">
        <v>2010</v>
      </c>
      <c r="B3208" s="180" t="s">
        <v>180</v>
      </c>
      <c r="C3208" s="180" t="s">
        <v>33</v>
      </c>
      <c r="D3208" s="180" t="s">
        <v>176</v>
      </c>
      <c r="E3208" s="180">
        <v>25</v>
      </c>
      <c r="F3208" s="180">
        <v>42586</v>
      </c>
      <c r="G3208" s="180">
        <v>1219</v>
      </c>
      <c r="H3208" s="180">
        <v>2303</v>
      </c>
      <c r="I3208" s="180">
        <v>1647529.13</v>
      </c>
      <c r="J3208" s="180">
        <v>378710.76</v>
      </c>
      <c r="K3208" s="180">
        <v>296103.02</v>
      </c>
      <c r="L3208" s="180">
        <v>2860389.23</v>
      </c>
    </row>
    <row r="3209" spans="1:12">
      <c r="A3209" s="180">
        <v>2010</v>
      </c>
      <c r="B3209" s="180" t="s">
        <v>180</v>
      </c>
      <c r="C3209" s="180" t="s">
        <v>33</v>
      </c>
      <c r="D3209" s="180" t="s">
        <v>176</v>
      </c>
      <c r="E3209" s="180">
        <v>30</v>
      </c>
      <c r="F3209" s="180">
        <v>54781</v>
      </c>
      <c r="G3209" s="180">
        <v>1693</v>
      </c>
      <c r="H3209" s="180">
        <v>3410</v>
      </c>
      <c r="I3209" s="180">
        <v>2508626.46</v>
      </c>
      <c r="J3209" s="180">
        <v>618585.56999999995</v>
      </c>
      <c r="K3209" s="180">
        <v>407124.06</v>
      </c>
      <c r="L3209" s="180">
        <v>4213189.04</v>
      </c>
    </row>
    <row r="3210" spans="1:12">
      <c r="A3210" s="180">
        <v>2010</v>
      </c>
      <c r="B3210" s="180" t="s">
        <v>180</v>
      </c>
      <c r="C3210" s="180" t="s">
        <v>33</v>
      </c>
      <c r="D3210" s="180" t="s">
        <v>176</v>
      </c>
      <c r="E3210" s="180">
        <v>35</v>
      </c>
      <c r="F3210" s="180">
        <v>65793</v>
      </c>
      <c r="G3210" s="180">
        <v>2380</v>
      </c>
      <c r="H3210" s="180">
        <v>4470</v>
      </c>
      <c r="I3210" s="180">
        <v>3543407.45</v>
      </c>
      <c r="J3210" s="180">
        <v>878536.05</v>
      </c>
      <c r="K3210" s="180">
        <v>820968.03</v>
      </c>
      <c r="L3210" s="180">
        <v>6313561.4000000004</v>
      </c>
    </row>
    <row r="3211" spans="1:12">
      <c r="A3211" s="180">
        <v>2010</v>
      </c>
      <c r="B3211" s="180" t="s">
        <v>180</v>
      </c>
      <c r="C3211" s="180" t="s">
        <v>33</v>
      </c>
      <c r="D3211" s="180" t="s">
        <v>176</v>
      </c>
      <c r="E3211" s="180">
        <v>40</v>
      </c>
      <c r="F3211" s="180">
        <v>65512</v>
      </c>
      <c r="G3211" s="180">
        <v>2830</v>
      </c>
      <c r="H3211" s="180">
        <v>5502</v>
      </c>
      <c r="I3211" s="180">
        <v>4319911.4800000004</v>
      </c>
      <c r="J3211" s="180">
        <v>1082587.55</v>
      </c>
      <c r="K3211" s="180">
        <v>1023900.34</v>
      </c>
      <c r="L3211" s="180">
        <v>7776905.8499999996</v>
      </c>
    </row>
    <row r="3212" spans="1:12">
      <c r="A3212" s="180">
        <v>2010</v>
      </c>
      <c r="B3212" s="180" t="s">
        <v>180</v>
      </c>
      <c r="C3212" s="180" t="s">
        <v>33</v>
      </c>
      <c r="D3212" s="180" t="s">
        <v>176</v>
      </c>
      <c r="E3212" s="180">
        <v>45</v>
      </c>
      <c r="F3212" s="180">
        <v>71132</v>
      </c>
      <c r="G3212" s="180">
        <v>4109</v>
      </c>
      <c r="H3212" s="180">
        <v>7874</v>
      </c>
      <c r="I3212" s="180">
        <v>6559116.79</v>
      </c>
      <c r="J3212" s="180">
        <v>1618721.02</v>
      </c>
      <c r="K3212" s="180">
        <v>1696229.54</v>
      </c>
      <c r="L3212" s="180">
        <v>11553550.859999999</v>
      </c>
    </row>
    <row r="3213" spans="1:12">
      <c r="A3213" s="180">
        <v>2010</v>
      </c>
      <c r="B3213" s="180" t="s">
        <v>180</v>
      </c>
      <c r="C3213" s="180" t="s">
        <v>33</v>
      </c>
      <c r="D3213" s="180" t="s">
        <v>176</v>
      </c>
      <c r="E3213" s="180">
        <v>50</v>
      </c>
      <c r="F3213" s="180">
        <v>70645</v>
      </c>
      <c r="G3213" s="180">
        <v>5503</v>
      </c>
      <c r="H3213" s="180">
        <v>10873</v>
      </c>
      <c r="I3213" s="180">
        <v>8910412.3100000005</v>
      </c>
      <c r="J3213" s="180">
        <v>2193269.23</v>
      </c>
      <c r="K3213" s="180">
        <v>2388066.8199999998</v>
      </c>
      <c r="L3213" s="180">
        <v>15726039.810000001</v>
      </c>
    </row>
    <row r="3214" spans="1:12">
      <c r="A3214" s="180">
        <v>2010</v>
      </c>
      <c r="B3214" s="180" t="s">
        <v>180</v>
      </c>
      <c r="C3214" s="180" t="s">
        <v>33</v>
      </c>
      <c r="D3214" s="180" t="s">
        <v>176</v>
      </c>
      <c r="E3214" s="180">
        <v>55</v>
      </c>
      <c r="F3214" s="180">
        <v>68792</v>
      </c>
      <c r="G3214" s="180">
        <v>7141</v>
      </c>
      <c r="H3214" s="180">
        <v>14241</v>
      </c>
      <c r="I3214" s="180">
        <v>12560633.43</v>
      </c>
      <c r="J3214" s="180">
        <v>2984278.64</v>
      </c>
      <c r="K3214" s="180">
        <v>3718380.47</v>
      </c>
      <c r="L3214" s="180">
        <v>21998517.670000002</v>
      </c>
    </row>
    <row r="3215" spans="1:12">
      <c r="A3215" s="180">
        <v>2010</v>
      </c>
      <c r="B3215" s="180" t="s">
        <v>180</v>
      </c>
      <c r="C3215" s="180" t="s">
        <v>33</v>
      </c>
      <c r="D3215" s="180" t="s">
        <v>176</v>
      </c>
      <c r="E3215" s="180">
        <v>60</v>
      </c>
      <c r="F3215" s="180">
        <v>64501</v>
      </c>
      <c r="G3215" s="180">
        <v>8849</v>
      </c>
      <c r="H3215" s="180">
        <v>20057</v>
      </c>
      <c r="I3215" s="180">
        <v>17725374.329999998</v>
      </c>
      <c r="J3215" s="180">
        <v>3910601.73</v>
      </c>
      <c r="K3215" s="180">
        <v>4818312.4000000004</v>
      </c>
      <c r="L3215" s="180">
        <v>30314681.129999999</v>
      </c>
    </row>
    <row r="3216" spans="1:12">
      <c r="A3216" s="180">
        <v>2010</v>
      </c>
      <c r="B3216" s="180" t="s">
        <v>180</v>
      </c>
      <c r="C3216" s="180" t="s">
        <v>33</v>
      </c>
      <c r="D3216" s="180" t="s">
        <v>176</v>
      </c>
      <c r="E3216" s="180">
        <v>65</v>
      </c>
      <c r="F3216" s="180">
        <v>46288</v>
      </c>
      <c r="G3216" s="180">
        <v>9416</v>
      </c>
      <c r="H3216" s="180">
        <v>20895</v>
      </c>
      <c r="I3216" s="180">
        <v>18437641.52</v>
      </c>
      <c r="J3216" s="180">
        <v>4026282.81</v>
      </c>
      <c r="K3216" s="180">
        <v>5358863.1399999997</v>
      </c>
      <c r="L3216" s="180">
        <v>31316942.91</v>
      </c>
    </row>
    <row r="3217" spans="1:12">
      <c r="A3217" s="180">
        <v>2010</v>
      </c>
      <c r="B3217" s="180" t="s">
        <v>180</v>
      </c>
      <c r="C3217" s="180" t="s">
        <v>33</v>
      </c>
      <c r="D3217" s="180" t="s">
        <v>176</v>
      </c>
      <c r="E3217" s="180">
        <v>70</v>
      </c>
      <c r="F3217" s="180">
        <v>32096</v>
      </c>
      <c r="G3217" s="180">
        <v>7939</v>
      </c>
      <c r="H3217" s="180">
        <v>20804</v>
      </c>
      <c r="I3217" s="180">
        <v>17417850.210000001</v>
      </c>
      <c r="J3217" s="180">
        <v>3569623.55</v>
      </c>
      <c r="K3217" s="180">
        <v>5048425.93</v>
      </c>
      <c r="L3217" s="180">
        <v>28924829.370000001</v>
      </c>
    </row>
    <row r="3218" spans="1:12">
      <c r="A3218" s="180">
        <v>2010</v>
      </c>
      <c r="B3218" s="180" t="s">
        <v>180</v>
      </c>
      <c r="C3218" s="180" t="s">
        <v>33</v>
      </c>
      <c r="D3218" s="180" t="s">
        <v>176</v>
      </c>
      <c r="E3218" s="180">
        <v>75</v>
      </c>
      <c r="F3218" s="180">
        <v>22099</v>
      </c>
      <c r="G3218" s="180">
        <v>7304</v>
      </c>
      <c r="H3218" s="180">
        <v>20914</v>
      </c>
      <c r="I3218" s="180">
        <v>15435130.609999999</v>
      </c>
      <c r="J3218" s="180">
        <v>2997610.08</v>
      </c>
      <c r="K3218" s="180">
        <v>3935292.5</v>
      </c>
      <c r="L3218" s="180">
        <v>24561517.129999999</v>
      </c>
    </row>
    <row r="3219" spans="1:12">
      <c r="A3219" s="180">
        <v>2010</v>
      </c>
      <c r="B3219" s="180" t="s">
        <v>180</v>
      </c>
      <c r="C3219" s="180" t="s">
        <v>33</v>
      </c>
      <c r="D3219" s="180" t="s">
        <v>176</v>
      </c>
      <c r="E3219" s="180">
        <v>80</v>
      </c>
      <c r="F3219" s="180">
        <v>14934</v>
      </c>
      <c r="G3219" s="180">
        <v>5382</v>
      </c>
      <c r="H3219" s="180">
        <v>18477</v>
      </c>
      <c r="I3219" s="180">
        <v>12870738.449999999</v>
      </c>
      <c r="J3219" s="180">
        <v>2157894.13</v>
      </c>
      <c r="K3219" s="180">
        <v>2672593.29</v>
      </c>
      <c r="L3219" s="180">
        <v>19341441.710000001</v>
      </c>
    </row>
    <row r="3220" spans="1:12">
      <c r="A3220" s="180">
        <v>2010</v>
      </c>
      <c r="B3220" s="180" t="s">
        <v>180</v>
      </c>
      <c r="C3220" s="180" t="s">
        <v>33</v>
      </c>
      <c r="D3220" s="180" t="s">
        <v>176</v>
      </c>
      <c r="E3220" s="180">
        <v>85</v>
      </c>
      <c r="F3220" s="180">
        <v>4729</v>
      </c>
      <c r="G3220" s="180">
        <v>1403</v>
      </c>
      <c r="H3220" s="180">
        <v>6908</v>
      </c>
      <c r="I3220" s="180">
        <v>4114697.59</v>
      </c>
      <c r="J3220" s="180">
        <v>574840.51</v>
      </c>
      <c r="K3220" s="180">
        <v>711095.15</v>
      </c>
      <c r="L3220" s="180">
        <v>5968723.6100000003</v>
      </c>
    </row>
    <row r="3221" spans="1:12">
      <c r="A3221" s="180">
        <v>2010</v>
      </c>
      <c r="B3221" s="180" t="s">
        <v>180</v>
      </c>
      <c r="C3221" s="180" t="s">
        <v>33</v>
      </c>
      <c r="D3221" s="180" t="s">
        <v>176</v>
      </c>
      <c r="E3221" s="180">
        <v>90</v>
      </c>
      <c r="F3221" s="180">
        <v>1340</v>
      </c>
      <c r="G3221" s="180">
        <v>360</v>
      </c>
      <c r="H3221" s="180">
        <v>2583</v>
      </c>
      <c r="I3221" s="180">
        <v>1439167.39</v>
      </c>
      <c r="J3221" s="180">
        <v>161584.53</v>
      </c>
      <c r="K3221" s="180">
        <v>144165.54999999999</v>
      </c>
      <c r="L3221" s="180">
        <v>1900435.91</v>
      </c>
    </row>
    <row r="3222" spans="1:12">
      <c r="A3222" s="180">
        <v>2010</v>
      </c>
      <c r="B3222" s="180" t="s">
        <v>180</v>
      </c>
      <c r="C3222" s="180" t="s">
        <v>33</v>
      </c>
      <c r="D3222" s="180" t="s">
        <v>176</v>
      </c>
      <c r="E3222" s="180">
        <v>95</v>
      </c>
      <c r="F3222" s="180">
        <v>332</v>
      </c>
      <c r="G3222" s="180">
        <v>68</v>
      </c>
      <c r="H3222" s="180">
        <v>612</v>
      </c>
      <c r="I3222" s="180">
        <v>298744.33</v>
      </c>
      <c r="J3222" s="180">
        <v>23869.25</v>
      </c>
      <c r="K3222" s="180">
        <v>16063</v>
      </c>
      <c r="L3222" s="180">
        <v>359472.46</v>
      </c>
    </row>
    <row r="3223" spans="1:12">
      <c r="A3223" s="180">
        <v>2010</v>
      </c>
      <c r="B3223" s="180" t="s">
        <v>180</v>
      </c>
      <c r="C3223" s="180" t="s">
        <v>33</v>
      </c>
      <c r="D3223" s="180" t="s">
        <v>177</v>
      </c>
      <c r="E3223" s="180">
        <v>0</v>
      </c>
      <c r="F3223" s="180">
        <v>54726</v>
      </c>
      <c r="G3223" s="180">
        <v>1399</v>
      </c>
      <c r="H3223" s="180">
        <v>5731</v>
      </c>
      <c r="I3223" s="180">
        <v>4623500.17</v>
      </c>
      <c r="J3223" s="180">
        <v>479654.67</v>
      </c>
      <c r="K3223" s="180">
        <v>67609.2</v>
      </c>
      <c r="L3223" s="180">
        <v>5435105.8200000003</v>
      </c>
    </row>
    <row r="3224" spans="1:12">
      <c r="A3224" s="180">
        <v>2010</v>
      </c>
      <c r="B3224" s="180" t="s">
        <v>180</v>
      </c>
      <c r="C3224" s="180" t="s">
        <v>33</v>
      </c>
      <c r="D3224" s="180" t="s">
        <v>177</v>
      </c>
      <c r="E3224" s="180">
        <v>5</v>
      </c>
      <c r="F3224" s="180">
        <v>56495</v>
      </c>
      <c r="G3224" s="180">
        <v>726</v>
      </c>
      <c r="H3224" s="180">
        <v>1142</v>
      </c>
      <c r="I3224" s="180">
        <v>871311.13</v>
      </c>
      <c r="J3224" s="180">
        <v>216933.28</v>
      </c>
      <c r="K3224" s="180">
        <v>81023.3</v>
      </c>
      <c r="L3224" s="180">
        <v>1329997.55</v>
      </c>
    </row>
    <row r="3225" spans="1:12">
      <c r="A3225" s="180">
        <v>2010</v>
      </c>
      <c r="B3225" s="180" t="s">
        <v>180</v>
      </c>
      <c r="C3225" s="180" t="s">
        <v>33</v>
      </c>
      <c r="D3225" s="180" t="s">
        <v>177</v>
      </c>
      <c r="E3225" s="180">
        <v>10</v>
      </c>
      <c r="F3225" s="180">
        <v>58828</v>
      </c>
      <c r="G3225" s="180">
        <v>759</v>
      </c>
      <c r="H3225" s="180">
        <v>1396</v>
      </c>
      <c r="I3225" s="180">
        <v>1184071.1499999999</v>
      </c>
      <c r="J3225" s="180">
        <v>238434.25</v>
      </c>
      <c r="K3225" s="180">
        <v>289441.25</v>
      </c>
      <c r="L3225" s="180">
        <v>1926323.26</v>
      </c>
    </row>
    <row r="3226" spans="1:12">
      <c r="A3226" s="180">
        <v>2010</v>
      </c>
      <c r="B3226" s="180" t="s">
        <v>180</v>
      </c>
      <c r="C3226" s="180" t="s">
        <v>33</v>
      </c>
      <c r="D3226" s="180" t="s">
        <v>177</v>
      </c>
      <c r="E3226" s="180">
        <v>15</v>
      </c>
      <c r="F3226" s="180">
        <v>61872</v>
      </c>
      <c r="G3226" s="180">
        <v>2292</v>
      </c>
      <c r="H3226" s="180">
        <v>4095</v>
      </c>
      <c r="I3226" s="180">
        <v>3182655.25</v>
      </c>
      <c r="J3226" s="180">
        <v>591184.15</v>
      </c>
      <c r="K3226" s="180">
        <v>388086.78</v>
      </c>
      <c r="L3226" s="180">
        <v>4805888.42</v>
      </c>
    </row>
    <row r="3227" spans="1:12">
      <c r="A3227" s="180">
        <v>2010</v>
      </c>
      <c r="B3227" s="180" t="s">
        <v>180</v>
      </c>
      <c r="C3227" s="180" t="s">
        <v>33</v>
      </c>
      <c r="D3227" s="180" t="s">
        <v>177</v>
      </c>
      <c r="E3227" s="180">
        <v>20</v>
      </c>
      <c r="F3227" s="180">
        <v>49875</v>
      </c>
      <c r="G3227" s="180">
        <v>2510</v>
      </c>
      <c r="H3227" s="180">
        <v>5773</v>
      </c>
      <c r="I3227" s="180">
        <v>4281489.97</v>
      </c>
      <c r="J3227" s="180">
        <v>885058.86</v>
      </c>
      <c r="K3227" s="180">
        <v>234580.45</v>
      </c>
      <c r="L3227" s="180">
        <v>6296163.9500000002</v>
      </c>
    </row>
    <row r="3228" spans="1:12">
      <c r="A3228" s="180">
        <v>2010</v>
      </c>
      <c r="B3228" s="180" t="s">
        <v>180</v>
      </c>
      <c r="C3228" s="180" t="s">
        <v>33</v>
      </c>
      <c r="D3228" s="180" t="s">
        <v>177</v>
      </c>
      <c r="E3228" s="180">
        <v>25</v>
      </c>
      <c r="F3228" s="180">
        <v>51899</v>
      </c>
      <c r="G3228" s="180">
        <v>3931</v>
      </c>
      <c r="H3228" s="180">
        <v>10784</v>
      </c>
      <c r="I3228" s="180">
        <v>8494427.6300000008</v>
      </c>
      <c r="J3228" s="180">
        <v>1990522.74</v>
      </c>
      <c r="K3228" s="180">
        <v>428820.53</v>
      </c>
      <c r="L3228" s="180">
        <v>12470904.460000001</v>
      </c>
    </row>
    <row r="3229" spans="1:12">
      <c r="A3229" s="180">
        <v>2010</v>
      </c>
      <c r="B3229" s="180" t="s">
        <v>180</v>
      </c>
      <c r="C3229" s="180" t="s">
        <v>33</v>
      </c>
      <c r="D3229" s="180" t="s">
        <v>177</v>
      </c>
      <c r="E3229" s="180">
        <v>30</v>
      </c>
      <c r="F3229" s="180">
        <v>63511</v>
      </c>
      <c r="G3229" s="180">
        <v>6345</v>
      </c>
      <c r="H3229" s="180">
        <v>17983</v>
      </c>
      <c r="I3229" s="180">
        <v>14783871.390000001</v>
      </c>
      <c r="J3229" s="180">
        <v>3489626.41</v>
      </c>
      <c r="K3229" s="180">
        <v>533559.79</v>
      </c>
      <c r="L3229" s="180">
        <v>21278836.309999999</v>
      </c>
    </row>
    <row r="3230" spans="1:12">
      <c r="A3230" s="180">
        <v>2010</v>
      </c>
      <c r="B3230" s="180" t="s">
        <v>180</v>
      </c>
      <c r="C3230" s="180" t="s">
        <v>33</v>
      </c>
      <c r="D3230" s="180" t="s">
        <v>177</v>
      </c>
      <c r="E3230" s="180">
        <v>35</v>
      </c>
      <c r="F3230" s="180">
        <v>74116</v>
      </c>
      <c r="G3230" s="180">
        <v>6499</v>
      </c>
      <c r="H3230" s="180">
        <v>16490</v>
      </c>
      <c r="I3230" s="180">
        <v>13154450.99</v>
      </c>
      <c r="J3230" s="180">
        <v>3031763.32</v>
      </c>
      <c r="K3230" s="180">
        <v>964832.38</v>
      </c>
      <c r="L3230" s="180">
        <v>19760576.300000001</v>
      </c>
    </row>
    <row r="3231" spans="1:12">
      <c r="A3231" s="180">
        <v>2010</v>
      </c>
      <c r="B3231" s="180" t="s">
        <v>180</v>
      </c>
      <c r="C3231" s="180" t="s">
        <v>33</v>
      </c>
      <c r="D3231" s="180" t="s">
        <v>177</v>
      </c>
      <c r="E3231" s="180">
        <v>40</v>
      </c>
      <c r="F3231" s="180">
        <v>72341</v>
      </c>
      <c r="G3231" s="180">
        <v>5539</v>
      </c>
      <c r="H3231" s="180">
        <v>11484</v>
      </c>
      <c r="I3231" s="180">
        <v>8921938.8399999999</v>
      </c>
      <c r="J3231" s="180">
        <v>2048513.84</v>
      </c>
      <c r="K3231" s="180">
        <v>1041145.14</v>
      </c>
      <c r="L3231" s="180">
        <v>14324021.35</v>
      </c>
    </row>
    <row r="3232" spans="1:12">
      <c r="A3232" s="180">
        <v>2010</v>
      </c>
      <c r="B3232" s="180" t="s">
        <v>180</v>
      </c>
      <c r="C3232" s="180" t="s">
        <v>33</v>
      </c>
      <c r="D3232" s="180" t="s">
        <v>177</v>
      </c>
      <c r="E3232" s="180">
        <v>45</v>
      </c>
      <c r="F3232" s="180">
        <v>77801</v>
      </c>
      <c r="G3232" s="180">
        <v>6001</v>
      </c>
      <c r="H3232" s="180">
        <v>12508</v>
      </c>
      <c r="I3232" s="180">
        <v>9483164.2699999996</v>
      </c>
      <c r="J3232" s="180">
        <v>2220631.02</v>
      </c>
      <c r="K3232" s="180">
        <v>1540421.52</v>
      </c>
      <c r="L3232" s="180">
        <v>15690554.17</v>
      </c>
    </row>
    <row r="3233" spans="1:12">
      <c r="A3233" s="180">
        <v>2010</v>
      </c>
      <c r="B3233" s="180" t="s">
        <v>180</v>
      </c>
      <c r="C3233" s="180" t="s">
        <v>33</v>
      </c>
      <c r="D3233" s="180" t="s">
        <v>177</v>
      </c>
      <c r="E3233" s="180">
        <v>50</v>
      </c>
      <c r="F3233" s="180">
        <v>77056</v>
      </c>
      <c r="G3233" s="180">
        <v>7307</v>
      </c>
      <c r="H3233" s="180">
        <v>15005</v>
      </c>
      <c r="I3233" s="180">
        <v>11411555.550000001</v>
      </c>
      <c r="J3233" s="180">
        <v>2707959.17</v>
      </c>
      <c r="K3233" s="180">
        <v>2209952.13</v>
      </c>
      <c r="L3233" s="180">
        <v>19221399.379999999</v>
      </c>
    </row>
    <row r="3234" spans="1:12">
      <c r="A3234" s="180">
        <v>2010</v>
      </c>
      <c r="B3234" s="180" t="s">
        <v>180</v>
      </c>
      <c r="C3234" s="180" t="s">
        <v>33</v>
      </c>
      <c r="D3234" s="180" t="s">
        <v>177</v>
      </c>
      <c r="E3234" s="180">
        <v>55</v>
      </c>
      <c r="F3234" s="180">
        <v>73672</v>
      </c>
      <c r="G3234" s="180">
        <v>8151</v>
      </c>
      <c r="H3234" s="180">
        <v>17602</v>
      </c>
      <c r="I3234" s="180">
        <v>13629276.720000001</v>
      </c>
      <c r="J3234" s="180">
        <v>3158128.43</v>
      </c>
      <c r="K3234" s="180">
        <v>2990379.13</v>
      </c>
      <c r="L3234" s="180">
        <v>22324898.850000001</v>
      </c>
    </row>
    <row r="3235" spans="1:12">
      <c r="A3235" s="180">
        <v>2010</v>
      </c>
      <c r="B3235" s="180" t="s">
        <v>180</v>
      </c>
      <c r="C3235" s="180" t="s">
        <v>33</v>
      </c>
      <c r="D3235" s="180" t="s">
        <v>177</v>
      </c>
      <c r="E3235" s="180">
        <v>60</v>
      </c>
      <c r="F3235" s="180">
        <v>67151</v>
      </c>
      <c r="G3235" s="180">
        <v>9224</v>
      </c>
      <c r="H3235" s="180">
        <v>20934</v>
      </c>
      <c r="I3235" s="180">
        <v>16282888.82</v>
      </c>
      <c r="J3235" s="180">
        <v>3508714</v>
      </c>
      <c r="K3235" s="180">
        <v>4025757.34</v>
      </c>
      <c r="L3235" s="180">
        <v>27154206.07</v>
      </c>
    </row>
    <row r="3236" spans="1:12">
      <c r="A3236" s="180">
        <v>2010</v>
      </c>
      <c r="B3236" s="180" t="s">
        <v>180</v>
      </c>
      <c r="C3236" s="180" t="s">
        <v>33</v>
      </c>
      <c r="D3236" s="180" t="s">
        <v>177</v>
      </c>
      <c r="E3236" s="180">
        <v>65</v>
      </c>
      <c r="F3236" s="180">
        <v>47368</v>
      </c>
      <c r="G3236" s="180">
        <v>8484</v>
      </c>
      <c r="H3236" s="180">
        <v>21065</v>
      </c>
      <c r="I3236" s="180">
        <v>16599263.810000001</v>
      </c>
      <c r="J3236" s="180">
        <v>3373091.77</v>
      </c>
      <c r="K3236" s="180">
        <v>4258326.28</v>
      </c>
      <c r="L3236" s="180">
        <v>27299560.82</v>
      </c>
    </row>
    <row r="3237" spans="1:12">
      <c r="A3237" s="180">
        <v>2010</v>
      </c>
      <c r="B3237" s="180" t="s">
        <v>180</v>
      </c>
      <c r="C3237" s="180" t="s">
        <v>33</v>
      </c>
      <c r="D3237" s="180" t="s">
        <v>177</v>
      </c>
      <c r="E3237" s="180">
        <v>70</v>
      </c>
      <c r="F3237" s="180">
        <v>33856</v>
      </c>
      <c r="G3237" s="180">
        <v>6811</v>
      </c>
      <c r="H3237" s="180">
        <v>19671</v>
      </c>
      <c r="I3237" s="180">
        <v>15022802.939999999</v>
      </c>
      <c r="J3237" s="180">
        <v>2890263.13</v>
      </c>
      <c r="K3237" s="180">
        <v>3486607.8</v>
      </c>
      <c r="L3237" s="180">
        <v>23930807.440000001</v>
      </c>
    </row>
    <row r="3238" spans="1:12">
      <c r="A3238" s="180">
        <v>2010</v>
      </c>
      <c r="B3238" s="180" t="s">
        <v>180</v>
      </c>
      <c r="C3238" s="180" t="s">
        <v>33</v>
      </c>
      <c r="D3238" s="180" t="s">
        <v>177</v>
      </c>
      <c r="E3238" s="180">
        <v>75</v>
      </c>
      <c r="F3238" s="180">
        <v>25499</v>
      </c>
      <c r="G3238" s="180">
        <v>6534</v>
      </c>
      <c r="H3238" s="180">
        <v>22459</v>
      </c>
      <c r="I3238" s="180">
        <v>15673634.15</v>
      </c>
      <c r="J3238" s="180">
        <v>2724957.11</v>
      </c>
      <c r="K3238" s="180">
        <v>3385536.05</v>
      </c>
      <c r="L3238" s="180">
        <v>24276961.809999999</v>
      </c>
    </row>
    <row r="3239" spans="1:12">
      <c r="A3239" s="180">
        <v>2010</v>
      </c>
      <c r="B3239" s="180" t="s">
        <v>180</v>
      </c>
      <c r="C3239" s="180" t="s">
        <v>33</v>
      </c>
      <c r="D3239" s="180" t="s">
        <v>177</v>
      </c>
      <c r="E3239" s="180">
        <v>80</v>
      </c>
      <c r="F3239" s="180">
        <v>19239</v>
      </c>
      <c r="G3239" s="180">
        <v>4767</v>
      </c>
      <c r="H3239" s="180">
        <v>21576</v>
      </c>
      <c r="I3239" s="180">
        <v>13401645.880000001</v>
      </c>
      <c r="J3239" s="180">
        <v>2014827.09</v>
      </c>
      <c r="K3239" s="180">
        <v>2444674.4</v>
      </c>
      <c r="L3239" s="180">
        <v>19651025.109999999</v>
      </c>
    </row>
    <row r="3240" spans="1:12">
      <c r="A3240" s="180">
        <v>2010</v>
      </c>
      <c r="B3240" s="180" t="s">
        <v>180</v>
      </c>
      <c r="C3240" s="180" t="s">
        <v>33</v>
      </c>
      <c r="D3240" s="180" t="s">
        <v>177</v>
      </c>
      <c r="E3240" s="180">
        <v>85</v>
      </c>
      <c r="F3240" s="180">
        <v>10945</v>
      </c>
      <c r="G3240" s="180">
        <v>2657</v>
      </c>
      <c r="H3240" s="180">
        <v>16153</v>
      </c>
      <c r="I3240" s="180">
        <v>9156992.0600000005</v>
      </c>
      <c r="J3240" s="180">
        <v>1126875.68</v>
      </c>
      <c r="K3240" s="180">
        <v>1117173.03</v>
      </c>
      <c r="L3240" s="180">
        <v>12564974.57</v>
      </c>
    </row>
    <row r="3241" spans="1:12">
      <c r="A3241" s="180">
        <v>2010</v>
      </c>
      <c r="B3241" s="180" t="s">
        <v>180</v>
      </c>
      <c r="C3241" s="180" t="s">
        <v>33</v>
      </c>
      <c r="D3241" s="180" t="s">
        <v>177</v>
      </c>
      <c r="E3241" s="180">
        <v>90</v>
      </c>
      <c r="F3241" s="180">
        <v>4390</v>
      </c>
      <c r="G3241" s="180">
        <v>891</v>
      </c>
      <c r="H3241" s="180">
        <v>6626</v>
      </c>
      <c r="I3241" s="180">
        <v>3353964.28</v>
      </c>
      <c r="J3241" s="180">
        <v>371584</v>
      </c>
      <c r="K3241" s="180">
        <v>105329</v>
      </c>
      <c r="L3241" s="180">
        <v>4143515.56</v>
      </c>
    </row>
    <row r="3242" spans="1:12">
      <c r="A3242" s="180">
        <v>2010</v>
      </c>
      <c r="B3242" s="180" t="s">
        <v>180</v>
      </c>
      <c r="C3242" s="180" t="s">
        <v>33</v>
      </c>
      <c r="D3242" s="180" t="s">
        <v>177</v>
      </c>
      <c r="E3242" s="180">
        <v>95</v>
      </c>
      <c r="F3242" s="180">
        <v>1360</v>
      </c>
      <c r="G3242" s="180">
        <v>206</v>
      </c>
      <c r="H3242" s="180">
        <v>2074</v>
      </c>
      <c r="I3242" s="180">
        <v>1044846.52</v>
      </c>
      <c r="J3242" s="180">
        <v>107304.86</v>
      </c>
      <c r="K3242" s="180">
        <v>55616.800000000003</v>
      </c>
      <c r="L3242" s="180">
        <v>1360766.22</v>
      </c>
    </row>
    <row r="3243" spans="1:12">
      <c r="A3243" s="180">
        <v>2010</v>
      </c>
      <c r="B3243" s="180" t="s">
        <v>180</v>
      </c>
      <c r="C3243" s="180" t="s">
        <v>34</v>
      </c>
      <c r="D3243" s="180" t="s">
        <v>176</v>
      </c>
      <c r="E3243" s="180">
        <v>0</v>
      </c>
      <c r="F3243" s="180">
        <v>18575</v>
      </c>
      <c r="G3243" s="180">
        <v>777</v>
      </c>
      <c r="H3243" s="180">
        <v>2521</v>
      </c>
      <c r="I3243" s="180">
        <v>1152461.95</v>
      </c>
      <c r="J3243" s="180">
        <v>296015.74</v>
      </c>
      <c r="K3243" s="180">
        <v>30578</v>
      </c>
      <c r="L3243" s="180">
        <v>1564782.29</v>
      </c>
    </row>
    <row r="3244" spans="1:12">
      <c r="A3244" s="180">
        <v>2010</v>
      </c>
      <c r="B3244" s="180" t="s">
        <v>180</v>
      </c>
      <c r="C3244" s="180" t="s">
        <v>34</v>
      </c>
      <c r="D3244" s="180" t="s">
        <v>176</v>
      </c>
      <c r="E3244" s="180">
        <v>5</v>
      </c>
      <c r="F3244" s="180">
        <v>19041</v>
      </c>
      <c r="G3244" s="180">
        <v>345</v>
      </c>
      <c r="H3244" s="180">
        <v>458</v>
      </c>
      <c r="I3244" s="180">
        <v>349459.05</v>
      </c>
      <c r="J3244" s="180">
        <v>124895.82</v>
      </c>
      <c r="K3244" s="180">
        <v>20235</v>
      </c>
      <c r="L3244" s="180">
        <v>530884.93000000005</v>
      </c>
    </row>
    <row r="3245" spans="1:12">
      <c r="A3245" s="180">
        <v>2010</v>
      </c>
      <c r="B3245" s="180" t="s">
        <v>180</v>
      </c>
      <c r="C3245" s="180" t="s">
        <v>34</v>
      </c>
      <c r="D3245" s="180" t="s">
        <v>176</v>
      </c>
      <c r="E3245" s="180">
        <v>10</v>
      </c>
      <c r="F3245" s="180">
        <v>20709</v>
      </c>
      <c r="G3245" s="180">
        <v>241</v>
      </c>
      <c r="H3245" s="180">
        <v>341</v>
      </c>
      <c r="I3245" s="180">
        <v>259964.75</v>
      </c>
      <c r="J3245" s="180">
        <v>95612.2</v>
      </c>
      <c r="K3245" s="180">
        <v>42054</v>
      </c>
      <c r="L3245" s="180">
        <v>421172.5</v>
      </c>
    </row>
    <row r="3246" spans="1:12">
      <c r="A3246" s="180">
        <v>2010</v>
      </c>
      <c r="B3246" s="180" t="s">
        <v>180</v>
      </c>
      <c r="C3246" s="180" t="s">
        <v>34</v>
      </c>
      <c r="D3246" s="180" t="s">
        <v>176</v>
      </c>
      <c r="E3246" s="180">
        <v>15</v>
      </c>
      <c r="F3246" s="180">
        <v>22876</v>
      </c>
      <c r="G3246" s="180">
        <v>579</v>
      </c>
      <c r="H3246" s="180">
        <v>830</v>
      </c>
      <c r="I3246" s="180">
        <v>818582.3</v>
      </c>
      <c r="J3246" s="180">
        <v>270307.74</v>
      </c>
      <c r="K3246" s="180">
        <v>202571.76</v>
      </c>
      <c r="L3246" s="180">
        <v>1366513.68</v>
      </c>
    </row>
    <row r="3247" spans="1:12">
      <c r="A3247" s="180">
        <v>2010</v>
      </c>
      <c r="B3247" s="180" t="s">
        <v>180</v>
      </c>
      <c r="C3247" s="180" t="s">
        <v>34</v>
      </c>
      <c r="D3247" s="180" t="s">
        <v>176</v>
      </c>
      <c r="E3247" s="180">
        <v>20</v>
      </c>
      <c r="F3247" s="180">
        <v>20828</v>
      </c>
      <c r="G3247" s="180">
        <v>654</v>
      </c>
      <c r="H3247" s="180">
        <v>1037</v>
      </c>
      <c r="I3247" s="180">
        <v>850754.01</v>
      </c>
      <c r="J3247" s="180">
        <v>288309.34000000003</v>
      </c>
      <c r="K3247" s="180">
        <v>154839.70000000001</v>
      </c>
      <c r="L3247" s="180">
        <v>1384779.24</v>
      </c>
    </row>
    <row r="3248" spans="1:12">
      <c r="A3248" s="180">
        <v>2010</v>
      </c>
      <c r="B3248" s="180" t="s">
        <v>180</v>
      </c>
      <c r="C3248" s="180" t="s">
        <v>34</v>
      </c>
      <c r="D3248" s="180" t="s">
        <v>176</v>
      </c>
      <c r="E3248" s="180">
        <v>25</v>
      </c>
      <c r="F3248" s="180">
        <v>15792</v>
      </c>
      <c r="G3248" s="180">
        <v>567</v>
      </c>
      <c r="H3248" s="180">
        <v>1009</v>
      </c>
      <c r="I3248" s="180">
        <v>698513.26</v>
      </c>
      <c r="J3248" s="180">
        <v>230637.59</v>
      </c>
      <c r="K3248" s="180">
        <v>109406.48</v>
      </c>
      <c r="L3248" s="180">
        <v>1140955.79</v>
      </c>
    </row>
    <row r="3249" spans="1:12">
      <c r="A3249" s="180">
        <v>2010</v>
      </c>
      <c r="B3249" s="180" t="s">
        <v>180</v>
      </c>
      <c r="C3249" s="180" t="s">
        <v>34</v>
      </c>
      <c r="D3249" s="180" t="s">
        <v>176</v>
      </c>
      <c r="E3249" s="180">
        <v>30</v>
      </c>
      <c r="F3249" s="180">
        <v>19106</v>
      </c>
      <c r="G3249" s="180">
        <v>599</v>
      </c>
      <c r="H3249" s="180">
        <v>1084</v>
      </c>
      <c r="I3249" s="180">
        <v>759469.23</v>
      </c>
      <c r="J3249" s="180">
        <v>274202.73</v>
      </c>
      <c r="K3249" s="180">
        <v>114296.5</v>
      </c>
      <c r="L3249" s="180">
        <v>1276174.29</v>
      </c>
    </row>
    <row r="3250" spans="1:12">
      <c r="A3250" s="180">
        <v>2010</v>
      </c>
      <c r="B3250" s="180" t="s">
        <v>180</v>
      </c>
      <c r="C3250" s="180" t="s">
        <v>34</v>
      </c>
      <c r="D3250" s="180" t="s">
        <v>176</v>
      </c>
      <c r="E3250" s="180">
        <v>35</v>
      </c>
      <c r="F3250" s="180">
        <v>21796</v>
      </c>
      <c r="G3250" s="180">
        <v>844</v>
      </c>
      <c r="H3250" s="180">
        <v>1334</v>
      </c>
      <c r="I3250" s="180">
        <v>920779.42</v>
      </c>
      <c r="J3250" s="180">
        <v>378147.52</v>
      </c>
      <c r="K3250" s="180">
        <v>136044.57</v>
      </c>
      <c r="L3250" s="180">
        <v>1597778.01</v>
      </c>
    </row>
    <row r="3251" spans="1:12">
      <c r="A3251" s="180">
        <v>2010</v>
      </c>
      <c r="B3251" s="180" t="s">
        <v>180</v>
      </c>
      <c r="C3251" s="180" t="s">
        <v>34</v>
      </c>
      <c r="D3251" s="180" t="s">
        <v>176</v>
      </c>
      <c r="E3251" s="180">
        <v>40</v>
      </c>
      <c r="F3251" s="180">
        <v>23313</v>
      </c>
      <c r="G3251" s="180">
        <v>1027</v>
      </c>
      <c r="H3251" s="180">
        <v>1755</v>
      </c>
      <c r="I3251" s="180">
        <v>1335261.28</v>
      </c>
      <c r="J3251" s="180">
        <v>454969.69</v>
      </c>
      <c r="K3251" s="180">
        <v>328986.55</v>
      </c>
      <c r="L3251" s="180">
        <v>2276259.14</v>
      </c>
    </row>
    <row r="3252" spans="1:12">
      <c r="A3252" s="180">
        <v>2010</v>
      </c>
      <c r="B3252" s="180" t="s">
        <v>180</v>
      </c>
      <c r="C3252" s="180" t="s">
        <v>34</v>
      </c>
      <c r="D3252" s="180" t="s">
        <v>176</v>
      </c>
      <c r="E3252" s="180">
        <v>45</v>
      </c>
      <c r="F3252" s="180">
        <v>26772</v>
      </c>
      <c r="G3252" s="180">
        <v>1348</v>
      </c>
      <c r="H3252" s="180">
        <v>2325</v>
      </c>
      <c r="I3252" s="180">
        <v>1871555.62</v>
      </c>
      <c r="J3252" s="180">
        <v>623425.21</v>
      </c>
      <c r="K3252" s="180">
        <v>430098.15</v>
      </c>
      <c r="L3252" s="180">
        <v>3144673.39</v>
      </c>
    </row>
    <row r="3253" spans="1:12">
      <c r="A3253" s="180">
        <v>2010</v>
      </c>
      <c r="B3253" s="180" t="s">
        <v>180</v>
      </c>
      <c r="C3253" s="180" t="s">
        <v>34</v>
      </c>
      <c r="D3253" s="180" t="s">
        <v>176</v>
      </c>
      <c r="E3253" s="180">
        <v>50</v>
      </c>
      <c r="F3253" s="180">
        <v>28779</v>
      </c>
      <c r="G3253" s="180">
        <v>2089</v>
      </c>
      <c r="H3253" s="180">
        <v>3728</v>
      </c>
      <c r="I3253" s="180">
        <v>2866475</v>
      </c>
      <c r="J3253" s="180">
        <v>953459.24</v>
      </c>
      <c r="K3253" s="180">
        <v>798519.56</v>
      </c>
      <c r="L3253" s="180">
        <v>4916730.13</v>
      </c>
    </row>
    <row r="3254" spans="1:12">
      <c r="A3254" s="180">
        <v>2010</v>
      </c>
      <c r="B3254" s="180" t="s">
        <v>180</v>
      </c>
      <c r="C3254" s="180" t="s">
        <v>34</v>
      </c>
      <c r="D3254" s="180" t="s">
        <v>176</v>
      </c>
      <c r="E3254" s="180">
        <v>55</v>
      </c>
      <c r="F3254" s="180">
        <v>29138</v>
      </c>
      <c r="G3254" s="180">
        <v>2809</v>
      </c>
      <c r="H3254" s="180">
        <v>6105</v>
      </c>
      <c r="I3254" s="180">
        <v>4756893.8</v>
      </c>
      <c r="J3254" s="180">
        <v>1414635.65</v>
      </c>
      <c r="K3254" s="180">
        <v>1241157.6000000001</v>
      </c>
      <c r="L3254" s="180">
        <v>7769231.0499999998</v>
      </c>
    </row>
    <row r="3255" spans="1:12">
      <c r="A3255" s="180">
        <v>2010</v>
      </c>
      <c r="B3255" s="180" t="s">
        <v>180</v>
      </c>
      <c r="C3255" s="180" t="s">
        <v>34</v>
      </c>
      <c r="D3255" s="180" t="s">
        <v>176</v>
      </c>
      <c r="E3255" s="180">
        <v>60</v>
      </c>
      <c r="F3255" s="180">
        <v>27956</v>
      </c>
      <c r="G3255" s="180">
        <v>3448</v>
      </c>
      <c r="H3255" s="180">
        <v>7810</v>
      </c>
      <c r="I3255" s="180">
        <v>6615596.0999999996</v>
      </c>
      <c r="J3255" s="180">
        <v>1799879.35</v>
      </c>
      <c r="K3255" s="180">
        <v>2072683.53</v>
      </c>
      <c r="L3255" s="180">
        <v>11133303.75</v>
      </c>
    </row>
    <row r="3256" spans="1:12">
      <c r="A3256" s="180">
        <v>2010</v>
      </c>
      <c r="B3256" s="180" t="s">
        <v>180</v>
      </c>
      <c r="C3256" s="180" t="s">
        <v>34</v>
      </c>
      <c r="D3256" s="180" t="s">
        <v>176</v>
      </c>
      <c r="E3256" s="180">
        <v>65</v>
      </c>
      <c r="F3256" s="180">
        <v>20060</v>
      </c>
      <c r="G3256" s="180">
        <v>3616</v>
      </c>
      <c r="H3256" s="180">
        <v>8419</v>
      </c>
      <c r="I3256" s="180">
        <v>6115161.4800000004</v>
      </c>
      <c r="J3256" s="180">
        <v>1650748.97</v>
      </c>
      <c r="K3256" s="180">
        <v>1812773.35</v>
      </c>
      <c r="L3256" s="180">
        <v>9930631.2799999993</v>
      </c>
    </row>
    <row r="3257" spans="1:12">
      <c r="A3257" s="180">
        <v>2010</v>
      </c>
      <c r="B3257" s="180" t="s">
        <v>180</v>
      </c>
      <c r="C3257" s="180" t="s">
        <v>34</v>
      </c>
      <c r="D3257" s="180" t="s">
        <v>176</v>
      </c>
      <c r="E3257" s="180">
        <v>70</v>
      </c>
      <c r="F3257" s="180">
        <v>14498</v>
      </c>
      <c r="G3257" s="180">
        <v>3311</v>
      </c>
      <c r="H3257" s="180">
        <v>9049</v>
      </c>
      <c r="I3257" s="180">
        <v>6347336.7199999997</v>
      </c>
      <c r="J3257" s="180">
        <v>1655949.41</v>
      </c>
      <c r="K3257" s="180">
        <v>1872703.73</v>
      </c>
      <c r="L3257" s="180">
        <v>10219289.130000001</v>
      </c>
    </row>
    <row r="3258" spans="1:12">
      <c r="A3258" s="180">
        <v>2010</v>
      </c>
      <c r="B3258" s="180" t="s">
        <v>180</v>
      </c>
      <c r="C3258" s="180" t="s">
        <v>34</v>
      </c>
      <c r="D3258" s="180" t="s">
        <v>176</v>
      </c>
      <c r="E3258" s="180">
        <v>75</v>
      </c>
      <c r="F3258" s="180">
        <v>10504</v>
      </c>
      <c r="G3258" s="180">
        <v>3282</v>
      </c>
      <c r="H3258" s="180">
        <v>9340</v>
      </c>
      <c r="I3258" s="180">
        <v>5800046.4900000002</v>
      </c>
      <c r="J3258" s="180">
        <v>1304420.58</v>
      </c>
      <c r="K3258" s="180">
        <v>1657973.53</v>
      </c>
      <c r="L3258" s="180">
        <v>9310996.4000000004</v>
      </c>
    </row>
    <row r="3259" spans="1:12">
      <c r="A3259" s="180">
        <v>2010</v>
      </c>
      <c r="B3259" s="180" t="s">
        <v>180</v>
      </c>
      <c r="C3259" s="180" t="s">
        <v>34</v>
      </c>
      <c r="D3259" s="180" t="s">
        <v>176</v>
      </c>
      <c r="E3259" s="180">
        <v>80</v>
      </c>
      <c r="F3259" s="180">
        <v>7974</v>
      </c>
      <c r="G3259" s="180">
        <v>2605</v>
      </c>
      <c r="H3259" s="180">
        <v>9260</v>
      </c>
      <c r="I3259" s="180">
        <v>5449414.46</v>
      </c>
      <c r="J3259" s="180">
        <v>1096536.28</v>
      </c>
      <c r="K3259" s="180">
        <v>1388701.35</v>
      </c>
      <c r="L3259" s="180">
        <v>8080355.2800000003</v>
      </c>
    </row>
    <row r="3260" spans="1:12">
      <c r="A3260" s="180">
        <v>2010</v>
      </c>
      <c r="B3260" s="180" t="s">
        <v>180</v>
      </c>
      <c r="C3260" s="180" t="s">
        <v>34</v>
      </c>
      <c r="D3260" s="180" t="s">
        <v>176</v>
      </c>
      <c r="E3260" s="180">
        <v>85</v>
      </c>
      <c r="F3260" s="180">
        <v>2812</v>
      </c>
      <c r="G3260" s="180">
        <v>937</v>
      </c>
      <c r="H3260" s="180">
        <v>3728</v>
      </c>
      <c r="I3260" s="180">
        <v>1760508.91</v>
      </c>
      <c r="J3260" s="180">
        <v>306374.84000000003</v>
      </c>
      <c r="K3260" s="180">
        <v>354698.8</v>
      </c>
      <c r="L3260" s="180">
        <v>2482040.56</v>
      </c>
    </row>
    <row r="3261" spans="1:12">
      <c r="A3261" s="180">
        <v>2010</v>
      </c>
      <c r="B3261" s="180" t="s">
        <v>180</v>
      </c>
      <c r="C3261" s="180" t="s">
        <v>34</v>
      </c>
      <c r="D3261" s="180" t="s">
        <v>176</v>
      </c>
      <c r="E3261" s="180">
        <v>90</v>
      </c>
      <c r="F3261" s="180">
        <v>837</v>
      </c>
      <c r="G3261" s="180">
        <v>188</v>
      </c>
      <c r="H3261" s="180">
        <v>1747</v>
      </c>
      <c r="I3261" s="180">
        <v>644648.85</v>
      </c>
      <c r="J3261" s="180">
        <v>99125.97</v>
      </c>
      <c r="K3261" s="180">
        <v>34748</v>
      </c>
      <c r="L3261" s="180">
        <v>811962.17</v>
      </c>
    </row>
    <row r="3262" spans="1:12">
      <c r="A3262" s="180">
        <v>2010</v>
      </c>
      <c r="B3262" s="180" t="s">
        <v>180</v>
      </c>
      <c r="C3262" s="180" t="s">
        <v>34</v>
      </c>
      <c r="D3262" s="180" t="s">
        <v>176</v>
      </c>
      <c r="E3262" s="180">
        <v>95</v>
      </c>
      <c r="F3262" s="180">
        <v>173</v>
      </c>
      <c r="G3262" s="180">
        <v>46</v>
      </c>
      <c r="H3262" s="180">
        <v>537</v>
      </c>
      <c r="I3262" s="180">
        <v>157112.46</v>
      </c>
      <c r="J3262" s="180">
        <v>21515.439999999999</v>
      </c>
      <c r="K3262" s="180">
        <v>3232</v>
      </c>
      <c r="L3262" s="180">
        <v>197349.45</v>
      </c>
    </row>
    <row r="3263" spans="1:12">
      <c r="A3263" s="180">
        <v>2010</v>
      </c>
      <c r="B3263" s="180" t="s">
        <v>180</v>
      </c>
      <c r="C3263" s="180" t="s">
        <v>34</v>
      </c>
      <c r="D3263" s="180" t="s">
        <v>177</v>
      </c>
      <c r="E3263" s="180">
        <v>0</v>
      </c>
      <c r="F3263" s="180">
        <v>17945</v>
      </c>
      <c r="G3263" s="180">
        <v>507</v>
      </c>
      <c r="H3263" s="180">
        <v>2180</v>
      </c>
      <c r="I3263" s="180">
        <v>876948.2</v>
      </c>
      <c r="J3263" s="180">
        <v>177874.76</v>
      </c>
      <c r="K3263" s="180">
        <v>38383</v>
      </c>
      <c r="L3263" s="180">
        <v>1154555.05</v>
      </c>
    </row>
    <row r="3264" spans="1:12">
      <c r="A3264" s="180">
        <v>2010</v>
      </c>
      <c r="B3264" s="180" t="s">
        <v>180</v>
      </c>
      <c r="C3264" s="180" t="s">
        <v>34</v>
      </c>
      <c r="D3264" s="180" t="s">
        <v>177</v>
      </c>
      <c r="E3264" s="180">
        <v>5</v>
      </c>
      <c r="F3264" s="180">
        <v>18080</v>
      </c>
      <c r="G3264" s="180">
        <v>260</v>
      </c>
      <c r="H3264" s="180">
        <v>279</v>
      </c>
      <c r="I3264" s="180">
        <v>207580.75</v>
      </c>
      <c r="J3264" s="180">
        <v>79307.789999999994</v>
      </c>
      <c r="K3264" s="180">
        <v>25361</v>
      </c>
      <c r="L3264" s="180">
        <v>338787.55</v>
      </c>
    </row>
    <row r="3265" spans="1:12">
      <c r="A3265" s="180">
        <v>2010</v>
      </c>
      <c r="B3265" s="180" t="s">
        <v>180</v>
      </c>
      <c r="C3265" s="180" t="s">
        <v>34</v>
      </c>
      <c r="D3265" s="180" t="s">
        <v>177</v>
      </c>
      <c r="E3265" s="180">
        <v>10</v>
      </c>
      <c r="F3265" s="180">
        <v>19722</v>
      </c>
      <c r="G3265" s="180">
        <v>210</v>
      </c>
      <c r="H3265" s="180">
        <v>316</v>
      </c>
      <c r="I3265" s="180">
        <v>207571.3</v>
      </c>
      <c r="J3265" s="180">
        <v>77786.740000000005</v>
      </c>
      <c r="K3265" s="180">
        <v>32430</v>
      </c>
      <c r="L3265" s="180">
        <v>336951.55</v>
      </c>
    </row>
    <row r="3266" spans="1:12">
      <c r="A3266" s="180">
        <v>2010</v>
      </c>
      <c r="B3266" s="180" t="s">
        <v>180</v>
      </c>
      <c r="C3266" s="180" t="s">
        <v>34</v>
      </c>
      <c r="D3266" s="180" t="s">
        <v>177</v>
      </c>
      <c r="E3266" s="180">
        <v>15</v>
      </c>
      <c r="F3266" s="180">
        <v>21845</v>
      </c>
      <c r="G3266" s="180">
        <v>665</v>
      </c>
      <c r="H3266" s="180">
        <v>935</v>
      </c>
      <c r="I3266" s="180">
        <v>793048.5</v>
      </c>
      <c r="J3266" s="180">
        <v>246239.73</v>
      </c>
      <c r="K3266" s="180">
        <v>103254</v>
      </c>
      <c r="L3266" s="180">
        <v>1228970.73</v>
      </c>
    </row>
    <row r="3267" spans="1:12">
      <c r="A3267" s="180">
        <v>2010</v>
      </c>
      <c r="B3267" s="180" t="s">
        <v>180</v>
      </c>
      <c r="C3267" s="180" t="s">
        <v>34</v>
      </c>
      <c r="D3267" s="180" t="s">
        <v>177</v>
      </c>
      <c r="E3267" s="180">
        <v>20</v>
      </c>
      <c r="F3267" s="180">
        <v>20791</v>
      </c>
      <c r="G3267" s="180">
        <v>948</v>
      </c>
      <c r="H3267" s="180">
        <v>1570</v>
      </c>
      <c r="I3267" s="180">
        <v>1211076.76</v>
      </c>
      <c r="J3267" s="180">
        <v>359592.06</v>
      </c>
      <c r="K3267" s="180">
        <v>140506.25</v>
      </c>
      <c r="L3267" s="180">
        <v>1846143.9</v>
      </c>
    </row>
    <row r="3268" spans="1:12">
      <c r="A3268" s="180">
        <v>2010</v>
      </c>
      <c r="B3268" s="180" t="s">
        <v>180</v>
      </c>
      <c r="C3268" s="180" t="s">
        <v>34</v>
      </c>
      <c r="D3268" s="180" t="s">
        <v>177</v>
      </c>
      <c r="E3268" s="180">
        <v>25</v>
      </c>
      <c r="F3268" s="180">
        <v>18461</v>
      </c>
      <c r="G3268" s="180">
        <v>1383</v>
      </c>
      <c r="H3268" s="180">
        <v>3859</v>
      </c>
      <c r="I3268" s="180">
        <v>2815036.8</v>
      </c>
      <c r="J3268" s="180">
        <v>815640.98</v>
      </c>
      <c r="K3268" s="180">
        <v>143352</v>
      </c>
      <c r="L3268" s="180">
        <v>4054652.8</v>
      </c>
    </row>
    <row r="3269" spans="1:12">
      <c r="A3269" s="180">
        <v>2010</v>
      </c>
      <c r="B3269" s="180" t="s">
        <v>180</v>
      </c>
      <c r="C3269" s="180" t="s">
        <v>34</v>
      </c>
      <c r="D3269" s="180" t="s">
        <v>177</v>
      </c>
      <c r="E3269" s="180">
        <v>30</v>
      </c>
      <c r="F3269" s="180">
        <v>21269</v>
      </c>
      <c r="G3269" s="180">
        <v>1988</v>
      </c>
      <c r="H3269" s="180">
        <v>5680</v>
      </c>
      <c r="I3269" s="180">
        <v>4307516.68</v>
      </c>
      <c r="J3269" s="180">
        <v>1267806.53</v>
      </c>
      <c r="K3269" s="180">
        <v>206663</v>
      </c>
      <c r="L3269" s="180">
        <v>6228998.5</v>
      </c>
    </row>
    <row r="3270" spans="1:12">
      <c r="A3270" s="180">
        <v>2010</v>
      </c>
      <c r="B3270" s="180" t="s">
        <v>180</v>
      </c>
      <c r="C3270" s="180" t="s">
        <v>34</v>
      </c>
      <c r="D3270" s="180" t="s">
        <v>177</v>
      </c>
      <c r="E3270" s="180">
        <v>35</v>
      </c>
      <c r="F3270" s="180">
        <v>24270</v>
      </c>
      <c r="G3270" s="180">
        <v>2138</v>
      </c>
      <c r="H3270" s="180">
        <v>4956</v>
      </c>
      <c r="I3270" s="180">
        <v>3806723.48</v>
      </c>
      <c r="J3270" s="180">
        <v>1148220.99</v>
      </c>
      <c r="K3270" s="180">
        <v>404259.91</v>
      </c>
      <c r="L3270" s="180">
        <v>5788645.5899999999</v>
      </c>
    </row>
    <row r="3271" spans="1:12">
      <c r="A3271" s="180">
        <v>2010</v>
      </c>
      <c r="B3271" s="180" t="s">
        <v>180</v>
      </c>
      <c r="C3271" s="180" t="s">
        <v>34</v>
      </c>
      <c r="D3271" s="180" t="s">
        <v>177</v>
      </c>
      <c r="E3271" s="180">
        <v>40</v>
      </c>
      <c r="F3271" s="180">
        <v>25733</v>
      </c>
      <c r="G3271" s="180">
        <v>1942</v>
      </c>
      <c r="H3271" s="180">
        <v>3924</v>
      </c>
      <c r="I3271" s="180">
        <v>2942977.16</v>
      </c>
      <c r="J3271" s="180">
        <v>870620.36</v>
      </c>
      <c r="K3271" s="180">
        <v>399386.16</v>
      </c>
      <c r="L3271" s="180">
        <v>4509370.47</v>
      </c>
    </row>
    <row r="3272" spans="1:12">
      <c r="A3272" s="180">
        <v>2010</v>
      </c>
      <c r="B3272" s="180" t="s">
        <v>180</v>
      </c>
      <c r="C3272" s="180" t="s">
        <v>34</v>
      </c>
      <c r="D3272" s="180" t="s">
        <v>177</v>
      </c>
      <c r="E3272" s="180">
        <v>45</v>
      </c>
      <c r="F3272" s="180">
        <v>29468</v>
      </c>
      <c r="G3272" s="180">
        <v>2118</v>
      </c>
      <c r="H3272" s="180">
        <v>4298</v>
      </c>
      <c r="I3272" s="180">
        <v>3189932.89</v>
      </c>
      <c r="J3272" s="180">
        <v>965109.54</v>
      </c>
      <c r="K3272" s="180">
        <v>518211.73</v>
      </c>
      <c r="L3272" s="180">
        <v>5013291.07</v>
      </c>
    </row>
    <row r="3273" spans="1:12">
      <c r="A3273" s="180">
        <v>2010</v>
      </c>
      <c r="B3273" s="180" t="s">
        <v>180</v>
      </c>
      <c r="C3273" s="180" t="s">
        <v>34</v>
      </c>
      <c r="D3273" s="180" t="s">
        <v>177</v>
      </c>
      <c r="E3273" s="180">
        <v>50</v>
      </c>
      <c r="F3273" s="180">
        <v>31890</v>
      </c>
      <c r="G3273" s="180">
        <v>2856</v>
      </c>
      <c r="H3273" s="180">
        <v>6115</v>
      </c>
      <c r="I3273" s="180">
        <v>4761438.24</v>
      </c>
      <c r="J3273" s="180">
        <v>1290122.8899999999</v>
      </c>
      <c r="K3273" s="180">
        <v>819944.25</v>
      </c>
      <c r="L3273" s="180">
        <v>7257444.3700000001</v>
      </c>
    </row>
    <row r="3274" spans="1:12">
      <c r="A3274" s="180">
        <v>2010</v>
      </c>
      <c r="B3274" s="180" t="s">
        <v>180</v>
      </c>
      <c r="C3274" s="180" t="s">
        <v>34</v>
      </c>
      <c r="D3274" s="180" t="s">
        <v>177</v>
      </c>
      <c r="E3274" s="180">
        <v>55</v>
      </c>
      <c r="F3274" s="180">
        <v>32141</v>
      </c>
      <c r="G3274" s="180">
        <v>3359</v>
      </c>
      <c r="H3274" s="180">
        <v>6993</v>
      </c>
      <c r="I3274" s="180">
        <v>5211091.3499999996</v>
      </c>
      <c r="J3274" s="180">
        <v>1514262.22</v>
      </c>
      <c r="K3274" s="180">
        <v>1310171.31</v>
      </c>
      <c r="L3274" s="180">
        <v>8412693.3399999999</v>
      </c>
    </row>
    <row r="3275" spans="1:12">
      <c r="A3275" s="180">
        <v>2010</v>
      </c>
      <c r="B3275" s="180" t="s">
        <v>180</v>
      </c>
      <c r="C3275" s="180" t="s">
        <v>34</v>
      </c>
      <c r="D3275" s="180" t="s">
        <v>177</v>
      </c>
      <c r="E3275" s="180">
        <v>60</v>
      </c>
      <c r="F3275" s="180">
        <v>29698</v>
      </c>
      <c r="G3275" s="180">
        <v>3676</v>
      </c>
      <c r="H3275" s="180">
        <v>8061</v>
      </c>
      <c r="I3275" s="180">
        <v>5913514.0499999998</v>
      </c>
      <c r="J3275" s="180">
        <v>1673619.18</v>
      </c>
      <c r="K3275" s="180">
        <v>1480570.26</v>
      </c>
      <c r="L3275" s="180">
        <v>9471807.5999999996</v>
      </c>
    </row>
    <row r="3276" spans="1:12">
      <c r="A3276" s="180">
        <v>2010</v>
      </c>
      <c r="B3276" s="180" t="s">
        <v>180</v>
      </c>
      <c r="C3276" s="180" t="s">
        <v>34</v>
      </c>
      <c r="D3276" s="180" t="s">
        <v>177</v>
      </c>
      <c r="E3276" s="180">
        <v>65</v>
      </c>
      <c r="F3276" s="180">
        <v>20788</v>
      </c>
      <c r="G3276" s="180">
        <v>3270</v>
      </c>
      <c r="H3276" s="180">
        <v>8137</v>
      </c>
      <c r="I3276" s="180">
        <v>5824459.6200000001</v>
      </c>
      <c r="J3276" s="180">
        <v>1507754.63</v>
      </c>
      <c r="K3276" s="180">
        <v>1760941.57</v>
      </c>
      <c r="L3276" s="180">
        <v>9486312.4499999993</v>
      </c>
    </row>
    <row r="3277" spans="1:12">
      <c r="A3277" s="180">
        <v>2010</v>
      </c>
      <c r="B3277" s="180" t="s">
        <v>180</v>
      </c>
      <c r="C3277" s="180" t="s">
        <v>34</v>
      </c>
      <c r="D3277" s="180" t="s">
        <v>177</v>
      </c>
      <c r="E3277" s="180">
        <v>70</v>
      </c>
      <c r="F3277" s="180">
        <v>15424</v>
      </c>
      <c r="G3277" s="180">
        <v>3059</v>
      </c>
      <c r="H3277" s="180">
        <v>7979</v>
      </c>
      <c r="I3277" s="180">
        <v>5114476.53</v>
      </c>
      <c r="J3277" s="180">
        <v>1308706.83</v>
      </c>
      <c r="K3277" s="180">
        <v>1366779.31</v>
      </c>
      <c r="L3277" s="180">
        <v>8047121.9900000002</v>
      </c>
    </row>
    <row r="3278" spans="1:12">
      <c r="A3278" s="180">
        <v>2010</v>
      </c>
      <c r="B3278" s="180" t="s">
        <v>180</v>
      </c>
      <c r="C3278" s="180" t="s">
        <v>34</v>
      </c>
      <c r="D3278" s="180" t="s">
        <v>177</v>
      </c>
      <c r="E3278" s="180">
        <v>75</v>
      </c>
      <c r="F3278" s="180">
        <v>12242</v>
      </c>
      <c r="G3278" s="180">
        <v>2854</v>
      </c>
      <c r="H3278" s="180">
        <v>9295</v>
      </c>
      <c r="I3278" s="180">
        <v>5995804.6500000004</v>
      </c>
      <c r="J3278" s="180">
        <v>1365905.52</v>
      </c>
      <c r="K3278" s="180">
        <v>1529841.69</v>
      </c>
      <c r="L3278" s="180">
        <v>9190659.6300000008</v>
      </c>
    </row>
    <row r="3279" spans="1:12">
      <c r="A3279" s="180">
        <v>2010</v>
      </c>
      <c r="B3279" s="180" t="s">
        <v>180</v>
      </c>
      <c r="C3279" s="180" t="s">
        <v>34</v>
      </c>
      <c r="D3279" s="180" t="s">
        <v>177</v>
      </c>
      <c r="E3279" s="180">
        <v>80</v>
      </c>
      <c r="F3279" s="180">
        <v>10638</v>
      </c>
      <c r="G3279" s="180">
        <v>2457</v>
      </c>
      <c r="H3279" s="180">
        <v>10817</v>
      </c>
      <c r="I3279" s="180">
        <v>5695484.3700000001</v>
      </c>
      <c r="J3279" s="180">
        <v>1106377.32</v>
      </c>
      <c r="K3279" s="180">
        <v>1020531.55</v>
      </c>
      <c r="L3279" s="180">
        <v>9181251.7799999993</v>
      </c>
    </row>
    <row r="3280" spans="1:12">
      <c r="A3280" s="180">
        <v>2010</v>
      </c>
      <c r="B3280" s="180" t="s">
        <v>180</v>
      </c>
      <c r="C3280" s="180" t="s">
        <v>34</v>
      </c>
      <c r="D3280" s="180" t="s">
        <v>177</v>
      </c>
      <c r="E3280" s="180">
        <v>85</v>
      </c>
      <c r="F3280" s="180">
        <v>6566</v>
      </c>
      <c r="G3280" s="180">
        <v>1495</v>
      </c>
      <c r="H3280" s="180">
        <v>9647</v>
      </c>
      <c r="I3280" s="180">
        <v>4272255.8600000003</v>
      </c>
      <c r="J3280" s="180">
        <v>689573.77</v>
      </c>
      <c r="K3280" s="180">
        <v>602411.80000000005</v>
      </c>
      <c r="L3280" s="180">
        <v>5740271.5700000003</v>
      </c>
    </row>
    <row r="3281" spans="1:12">
      <c r="A3281" s="180">
        <v>2010</v>
      </c>
      <c r="B3281" s="180" t="s">
        <v>180</v>
      </c>
      <c r="C3281" s="180" t="s">
        <v>34</v>
      </c>
      <c r="D3281" s="180" t="s">
        <v>177</v>
      </c>
      <c r="E3281" s="180">
        <v>90</v>
      </c>
      <c r="F3281" s="180">
        <v>2600</v>
      </c>
      <c r="G3281" s="180">
        <v>531</v>
      </c>
      <c r="H3281" s="180">
        <v>4972</v>
      </c>
      <c r="I3281" s="180">
        <v>1854360.95</v>
      </c>
      <c r="J3281" s="180">
        <v>253276.16</v>
      </c>
      <c r="K3281" s="180">
        <v>204482</v>
      </c>
      <c r="L3281" s="180">
        <v>2600471.7599999998</v>
      </c>
    </row>
    <row r="3282" spans="1:12">
      <c r="A3282" s="180">
        <v>2010</v>
      </c>
      <c r="B3282" s="180" t="s">
        <v>180</v>
      </c>
      <c r="C3282" s="180" t="s">
        <v>34</v>
      </c>
      <c r="D3282" s="180" t="s">
        <v>177</v>
      </c>
      <c r="E3282" s="180">
        <v>95</v>
      </c>
      <c r="F3282" s="180">
        <v>823</v>
      </c>
      <c r="G3282" s="180">
        <v>151</v>
      </c>
      <c r="H3282" s="180">
        <v>2146</v>
      </c>
      <c r="I3282" s="180">
        <v>505506.38</v>
      </c>
      <c r="J3282" s="180">
        <v>50972.04</v>
      </c>
      <c r="K3282" s="180">
        <v>40467</v>
      </c>
      <c r="L3282" s="180">
        <v>660132.59</v>
      </c>
    </row>
    <row r="3283" spans="1:12">
      <c r="A3283" s="180">
        <v>2010</v>
      </c>
      <c r="B3283" s="180" t="s">
        <v>180</v>
      </c>
      <c r="C3283" s="180" t="s">
        <v>35</v>
      </c>
      <c r="D3283" s="180" t="s">
        <v>176</v>
      </c>
      <c r="E3283" s="180">
        <v>0</v>
      </c>
      <c r="F3283" s="180">
        <v>35914</v>
      </c>
      <c r="G3283" s="180">
        <v>1394</v>
      </c>
      <c r="H3283" s="180">
        <v>4138</v>
      </c>
      <c r="I3283" s="180">
        <v>2450593.75</v>
      </c>
      <c r="J3283" s="180">
        <v>364886.34</v>
      </c>
      <c r="K3283" s="180">
        <v>74543</v>
      </c>
      <c r="L3283" s="180">
        <v>3035984.89</v>
      </c>
    </row>
    <row r="3284" spans="1:12">
      <c r="A3284" s="180">
        <v>2010</v>
      </c>
      <c r="B3284" s="180" t="s">
        <v>180</v>
      </c>
      <c r="C3284" s="180" t="s">
        <v>35</v>
      </c>
      <c r="D3284" s="180" t="s">
        <v>176</v>
      </c>
      <c r="E3284" s="180">
        <v>5</v>
      </c>
      <c r="F3284" s="180">
        <v>35200</v>
      </c>
      <c r="G3284" s="180">
        <v>573</v>
      </c>
      <c r="H3284" s="180">
        <v>668</v>
      </c>
      <c r="I3284" s="180">
        <v>741711.1</v>
      </c>
      <c r="J3284" s="180">
        <v>173953.8</v>
      </c>
      <c r="K3284" s="180">
        <v>4369</v>
      </c>
      <c r="L3284" s="180">
        <v>997980.16000000003</v>
      </c>
    </row>
    <row r="3285" spans="1:12">
      <c r="A3285" s="180">
        <v>2010</v>
      </c>
      <c r="B3285" s="180" t="s">
        <v>180</v>
      </c>
      <c r="C3285" s="180" t="s">
        <v>35</v>
      </c>
      <c r="D3285" s="180" t="s">
        <v>176</v>
      </c>
      <c r="E3285" s="180">
        <v>10</v>
      </c>
      <c r="F3285" s="180">
        <v>37412</v>
      </c>
      <c r="G3285" s="180">
        <v>460</v>
      </c>
      <c r="H3285" s="180">
        <v>702</v>
      </c>
      <c r="I3285" s="180">
        <v>627526.19999999995</v>
      </c>
      <c r="J3285" s="180">
        <v>139977.98000000001</v>
      </c>
      <c r="K3285" s="180">
        <v>88053</v>
      </c>
      <c r="L3285" s="180">
        <v>930091.14</v>
      </c>
    </row>
    <row r="3286" spans="1:12">
      <c r="A3286" s="180">
        <v>2010</v>
      </c>
      <c r="B3286" s="180" t="s">
        <v>180</v>
      </c>
      <c r="C3286" s="180" t="s">
        <v>35</v>
      </c>
      <c r="D3286" s="180" t="s">
        <v>176</v>
      </c>
      <c r="E3286" s="180">
        <v>15</v>
      </c>
      <c r="F3286" s="180">
        <v>39284</v>
      </c>
      <c r="G3286" s="180">
        <v>1180</v>
      </c>
      <c r="H3286" s="180">
        <v>1834</v>
      </c>
      <c r="I3286" s="180">
        <v>1775924.3</v>
      </c>
      <c r="J3286" s="180">
        <v>356590.62</v>
      </c>
      <c r="K3286" s="180">
        <v>323721.05</v>
      </c>
      <c r="L3286" s="180">
        <v>2667673.34</v>
      </c>
    </row>
    <row r="3287" spans="1:12">
      <c r="A3287" s="180">
        <v>2010</v>
      </c>
      <c r="B3287" s="180" t="s">
        <v>180</v>
      </c>
      <c r="C3287" s="180" t="s">
        <v>35</v>
      </c>
      <c r="D3287" s="180" t="s">
        <v>176</v>
      </c>
      <c r="E3287" s="180">
        <v>20</v>
      </c>
      <c r="F3287" s="180">
        <v>32307</v>
      </c>
      <c r="G3287" s="180">
        <v>883</v>
      </c>
      <c r="H3287" s="180">
        <v>1514</v>
      </c>
      <c r="I3287" s="180">
        <v>1443678.45</v>
      </c>
      <c r="J3287" s="180">
        <v>325682.13</v>
      </c>
      <c r="K3287" s="180">
        <v>247225</v>
      </c>
      <c r="L3287" s="180">
        <v>2240461.5099999998</v>
      </c>
    </row>
    <row r="3288" spans="1:12">
      <c r="A3288" s="180">
        <v>2010</v>
      </c>
      <c r="B3288" s="180" t="s">
        <v>180</v>
      </c>
      <c r="C3288" s="180" t="s">
        <v>35</v>
      </c>
      <c r="D3288" s="180" t="s">
        <v>176</v>
      </c>
      <c r="E3288" s="180">
        <v>25</v>
      </c>
      <c r="F3288" s="180">
        <v>32343</v>
      </c>
      <c r="G3288" s="180">
        <v>979</v>
      </c>
      <c r="H3288" s="180">
        <v>1621</v>
      </c>
      <c r="I3288" s="180">
        <v>1401098.63</v>
      </c>
      <c r="J3288" s="180">
        <v>356637.49</v>
      </c>
      <c r="K3288" s="180">
        <v>212224.4</v>
      </c>
      <c r="L3288" s="180">
        <v>2256836.79</v>
      </c>
    </row>
    <row r="3289" spans="1:12">
      <c r="A3289" s="180">
        <v>2010</v>
      </c>
      <c r="B3289" s="180" t="s">
        <v>180</v>
      </c>
      <c r="C3289" s="180" t="s">
        <v>35</v>
      </c>
      <c r="D3289" s="180" t="s">
        <v>176</v>
      </c>
      <c r="E3289" s="180">
        <v>30</v>
      </c>
      <c r="F3289" s="180">
        <v>37385</v>
      </c>
      <c r="G3289" s="180">
        <v>1033</v>
      </c>
      <c r="H3289" s="180">
        <v>1956</v>
      </c>
      <c r="I3289" s="180">
        <v>1776094.74</v>
      </c>
      <c r="J3289" s="180">
        <v>441486</v>
      </c>
      <c r="K3289" s="180">
        <v>224042</v>
      </c>
      <c r="L3289" s="180">
        <v>2860776.33</v>
      </c>
    </row>
    <row r="3290" spans="1:12">
      <c r="A3290" s="180">
        <v>2010</v>
      </c>
      <c r="B3290" s="180" t="s">
        <v>180</v>
      </c>
      <c r="C3290" s="180" t="s">
        <v>35</v>
      </c>
      <c r="D3290" s="180" t="s">
        <v>176</v>
      </c>
      <c r="E3290" s="180">
        <v>35</v>
      </c>
      <c r="F3290" s="180">
        <v>42112</v>
      </c>
      <c r="G3290" s="180">
        <v>1413</v>
      </c>
      <c r="H3290" s="180">
        <v>2657</v>
      </c>
      <c r="I3290" s="180">
        <v>2327008.5299999998</v>
      </c>
      <c r="J3290" s="180">
        <v>575061.31999999995</v>
      </c>
      <c r="K3290" s="180">
        <v>572693.55000000005</v>
      </c>
      <c r="L3290" s="180">
        <v>3828169.05</v>
      </c>
    </row>
    <row r="3291" spans="1:12">
      <c r="A3291" s="180">
        <v>2010</v>
      </c>
      <c r="B3291" s="180" t="s">
        <v>180</v>
      </c>
      <c r="C3291" s="180" t="s">
        <v>35</v>
      </c>
      <c r="D3291" s="180" t="s">
        <v>176</v>
      </c>
      <c r="E3291" s="180">
        <v>40</v>
      </c>
      <c r="F3291" s="180">
        <v>42302</v>
      </c>
      <c r="G3291" s="180">
        <v>1628</v>
      </c>
      <c r="H3291" s="180">
        <v>3034</v>
      </c>
      <c r="I3291" s="180">
        <v>2693162.1</v>
      </c>
      <c r="J3291" s="180">
        <v>687559.57</v>
      </c>
      <c r="K3291" s="180">
        <v>499816.6</v>
      </c>
      <c r="L3291" s="180">
        <v>4345872</v>
      </c>
    </row>
    <row r="3292" spans="1:12">
      <c r="A3292" s="180">
        <v>2010</v>
      </c>
      <c r="B3292" s="180" t="s">
        <v>180</v>
      </c>
      <c r="C3292" s="180" t="s">
        <v>35</v>
      </c>
      <c r="D3292" s="180" t="s">
        <v>176</v>
      </c>
      <c r="E3292" s="180">
        <v>45</v>
      </c>
      <c r="F3292" s="180">
        <v>45211</v>
      </c>
      <c r="G3292" s="180">
        <v>2077</v>
      </c>
      <c r="H3292" s="180">
        <v>4048</v>
      </c>
      <c r="I3292" s="180">
        <v>3733555.62</v>
      </c>
      <c r="J3292" s="180">
        <v>949269.99</v>
      </c>
      <c r="K3292" s="180">
        <v>766718.59</v>
      </c>
      <c r="L3292" s="180">
        <v>6031523.04</v>
      </c>
    </row>
    <row r="3293" spans="1:12">
      <c r="A3293" s="180">
        <v>2010</v>
      </c>
      <c r="B3293" s="180" t="s">
        <v>180</v>
      </c>
      <c r="C3293" s="180" t="s">
        <v>35</v>
      </c>
      <c r="D3293" s="180" t="s">
        <v>176</v>
      </c>
      <c r="E3293" s="180">
        <v>50</v>
      </c>
      <c r="F3293" s="180">
        <v>44158</v>
      </c>
      <c r="G3293" s="180">
        <v>2912</v>
      </c>
      <c r="H3293" s="180">
        <v>5756</v>
      </c>
      <c r="I3293" s="180">
        <v>5601570.8899999997</v>
      </c>
      <c r="J3293" s="180">
        <v>1449327.14</v>
      </c>
      <c r="K3293" s="180">
        <v>1713470.67</v>
      </c>
      <c r="L3293" s="180">
        <v>9576203.25</v>
      </c>
    </row>
    <row r="3294" spans="1:12">
      <c r="A3294" s="180">
        <v>2010</v>
      </c>
      <c r="B3294" s="180" t="s">
        <v>180</v>
      </c>
      <c r="C3294" s="180" t="s">
        <v>35</v>
      </c>
      <c r="D3294" s="180" t="s">
        <v>176</v>
      </c>
      <c r="E3294" s="180">
        <v>55</v>
      </c>
      <c r="F3294" s="180">
        <v>41511</v>
      </c>
      <c r="G3294" s="180">
        <v>3381</v>
      </c>
      <c r="H3294" s="180">
        <v>7029</v>
      </c>
      <c r="I3294" s="180">
        <v>6983460.5</v>
      </c>
      <c r="J3294" s="180">
        <v>1656532.18</v>
      </c>
      <c r="K3294" s="180">
        <v>1815498</v>
      </c>
      <c r="L3294" s="180">
        <v>11333477.560000001</v>
      </c>
    </row>
    <row r="3295" spans="1:12">
      <c r="A3295" s="180">
        <v>2010</v>
      </c>
      <c r="B3295" s="180" t="s">
        <v>180</v>
      </c>
      <c r="C3295" s="180" t="s">
        <v>35</v>
      </c>
      <c r="D3295" s="180" t="s">
        <v>176</v>
      </c>
      <c r="E3295" s="180">
        <v>60</v>
      </c>
      <c r="F3295" s="180">
        <v>36924</v>
      </c>
      <c r="G3295" s="180">
        <v>4328</v>
      </c>
      <c r="H3295" s="180">
        <v>9308</v>
      </c>
      <c r="I3295" s="180">
        <v>9225030.4000000004</v>
      </c>
      <c r="J3295" s="180">
        <v>2169772.12</v>
      </c>
      <c r="K3295" s="180">
        <v>2360651.29</v>
      </c>
      <c r="L3295" s="180">
        <v>14783023.41</v>
      </c>
    </row>
    <row r="3296" spans="1:12">
      <c r="A3296" s="180">
        <v>2010</v>
      </c>
      <c r="B3296" s="180" t="s">
        <v>180</v>
      </c>
      <c r="C3296" s="180" t="s">
        <v>35</v>
      </c>
      <c r="D3296" s="180" t="s">
        <v>176</v>
      </c>
      <c r="E3296" s="180">
        <v>65</v>
      </c>
      <c r="F3296" s="180">
        <v>25264</v>
      </c>
      <c r="G3296" s="180">
        <v>4170</v>
      </c>
      <c r="H3296" s="180">
        <v>9660</v>
      </c>
      <c r="I3296" s="180">
        <v>9168565.0800000001</v>
      </c>
      <c r="J3296" s="180">
        <v>2183153.15</v>
      </c>
      <c r="K3296" s="180">
        <v>2759417.84</v>
      </c>
      <c r="L3296" s="180">
        <v>15336216.66</v>
      </c>
    </row>
    <row r="3297" spans="1:12">
      <c r="A3297" s="180">
        <v>2010</v>
      </c>
      <c r="B3297" s="180" t="s">
        <v>180</v>
      </c>
      <c r="C3297" s="180" t="s">
        <v>35</v>
      </c>
      <c r="D3297" s="180" t="s">
        <v>176</v>
      </c>
      <c r="E3297" s="180">
        <v>70</v>
      </c>
      <c r="F3297" s="180">
        <v>17606</v>
      </c>
      <c r="G3297" s="180">
        <v>3288</v>
      </c>
      <c r="H3297" s="180">
        <v>8872</v>
      </c>
      <c r="I3297" s="180">
        <v>8328221.0599999996</v>
      </c>
      <c r="J3297" s="180">
        <v>1914681.31</v>
      </c>
      <c r="K3297" s="180">
        <v>2592868.6</v>
      </c>
      <c r="L3297" s="180">
        <v>13538926.52</v>
      </c>
    </row>
    <row r="3298" spans="1:12">
      <c r="A3298" s="180">
        <v>2010</v>
      </c>
      <c r="B3298" s="180" t="s">
        <v>180</v>
      </c>
      <c r="C3298" s="180" t="s">
        <v>35</v>
      </c>
      <c r="D3298" s="180" t="s">
        <v>176</v>
      </c>
      <c r="E3298" s="180">
        <v>75</v>
      </c>
      <c r="F3298" s="180">
        <v>11938</v>
      </c>
      <c r="G3298" s="180">
        <v>2794</v>
      </c>
      <c r="H3298" s="180">
        <v>9183</v>
      </c>
      <c r="I3298" s="180">
        <v>7700792.7599999998</v>
      </c>
      <c r="J3298" s="180">
        <v>1578548.87</v>
      </c>
      <c r="K3298" s="180">
        <v>2224982</v>
      </c>
      <c r="L3298" s="180">
        <v>12115050.42</v>
      </c>
    </row>
    <row r="3299" spans="1:12">
      <c r="A3299" s="180">
        <v>2010</v>
      </c>
      <c r="B3299" s="180" t="s">
        <v>180</v>
      </c>
      <c r="C3299" s="180" t="s">
        <v>35</v>
      </c>
      <c r="D3299" s="180" t="s">
        <v>176</v>
      </c>
      <c r="E3299" s="180">
        <v>80</v>
      </c>
      <c r="F3299" s="180">
        <v>7832</v>
      </c>
      <c r="G3299" s="180">
        <v>1890</v>
      </c>
      <c r="H3299" s="180">
        <v>7257</v>
      </c>
      <c r="I3299" s="180">
        <v>5211007.32</v>
      </c>
      <c r="J3299" s="180">
        <v>1038971.65</v>
      </c>
      <c r="K3299" s="180">
        <v>1187859.8700000001</v>
      </c>
      <c r="L3299" s="180">
        <v>7730503.5499999998</v>
      </c>
    </row>
    <row r="3300" spans="1:12">
      <c r="A3300" s="180">
        <v>2010</v>
      </c>
      <c r="B3300" s="180" t="s">
        <v>180</v>
      </c>
      <c r="C3300" s="180" t="s">
        <v>35</v>
      </c>
      <c r="D3300" s="180" t="s">
        <v>176</v>
      </c>
      <c r="E3300" s="180">
        <v>85</v>
      </c>
      <c r="F3300" s="180">
        <v>2573</v>
      </c>
      <c r="G3300" s="180">
        <v>600</v>
      </c>
      <c r="H3300" s="180">
        <v>3402</v>
      </c>
      <c r="I3300" s="180">
        <v>2008021.64</v>
      </c>
      <c r="J3300" s="180">
        <v>319735.42</v>
      </c>
      <c r="K3300" s="180">
        <v>385178.8</v>
      </c>
      <c r="L3300" s="180">
        <v>2821306.04</v>
      </c>
    </row>
    <row r="3301" spans="1:12">
      <c r="A3301" s="180">
        <v>2010</v>
      </c>
      <c r="B3301" s="180" t="s">
        <v>180</v>
      </c>
      <c r="C3301" s="180" t="s">
        <v>35</v>
      </c>
      <c r="D3301" s="180" t="s">
        <v>176</v>
      </c>
      <c r="E3301" s="180">
        <v>90</v>
      </c>
      <c r="F3301" s="180">
        <v>741</v>
      </c>
      <c r="G3301" s="180">
        <v>193</v>
      </c>
      <c r="H3301" s="180">
        <v>1320</v>
      </c>
      <c r="I3301" s="180">
        <v>565283.12</v>
      </c>
      <c r="J3301" s="180">
        <v>67408.399999999994</v>
      </c>
      <c r="K3301" s="180">
        <v>72923</v>
      </c>
      <c r="L3301" s="180">
        <v>737956.94</v>
      </c>
    </row>
    <row r="3302" spans="1:12">
      <c r="A3302" s="180">
        <v>2010</v>
      </c>
      <c r="B3302" s="180" t="s">
        <v>180</v>
      </c>
      <c r="C3302" s="180" t="s">
        <v>35</v>
      </c>
      <c r="D3302" s="180" t="s">
        <v>176</v>
      </c>
      <c r="E3302" s="180">
        <v>95</v>
      </c>
      <c r="F3302" s="180">
        <v>162</v>
      </c>
      <c r="G3302" s="180">
        <v>37</v>
      </c>
      <c r="H3302" s="180">
        <v>348</v>
      </c>
      <c r="I3302" s="180">
        <v>151742.99</v>
      </c>
      <c r="J3302" s="180">
        <v>17215.3</v>
      </c>
      <c r="K3302" s="180">
        <v>23474</v>
      </c>
      <c r="L3302" s="180">
        <v>198017.44</v>
      </c>
    </row>
    <row r="3303" spans="1:12">
      <c r="A3303" s="180">
        <v>2010</v>
      </c>
      <c r="B3303" s="180" t="s">
        <v>180</v>
      </c>
      <c r="C3303" s="180" t="s">
        <v>35</v>
      </c>
      <c r="D3303" s="180" t="s">
        <v>177</v>
      </c>
      <c r="E3303" s="180">
        <v>0</v>
      </c>
      <c r="F3303" s="180">
        <v>33875</v>
      </c>
      <c r="G3303" s="180">
        <v>1042</v>
      </c>
      <c r="H3303" s="180">
        <v>3206</v>
      </c>
      <c r="I3303" s="180">
        <v>1896639.97</v>
      </c>
      <c r="J3303" s="180">
        <v>249959.07</v>
      </c>
      <c r="K3303" s="180">
        <v>48844</v>
      </c>
      <c r="L3303" s="180">
        <v>2298896.06</v>
      </c>
    </row>
    <row r="3304" spans="1:12">
      <c r="A3304" s="180">
        <v>2010</v>
      </c>
      <c r="B3304" s="180" t="s">
        <v>180</v>
      </c>
      <c r="C3304" s="180" t="s">
        <v>35</v>
      </c>
      <c r="D3304" s="180" t="s">
        <v>177</v>
      </c>
      <c r="E3304" s="180">
        <v>5</v>
      </c>
      <c r="F3304" s="180">
        <v>33366</v>
      </c>
      <c r="G3304" s="180">
        <v>404</v>
      </c>
      <c r="H3304" s="180">
        <v>507</v>
      </c>
      <c r="I3304" s="180">
        <v>487093.45</v>
      </c>
      <c r="J3304" s="180">
        <v>124786.22</v>
      </c>
      <c r="K3304" s="180">
        <v>13710</v>
      </c>
      <c r="L3304" s="180">
        <v>692764.03</v>
      </c>
    </row>
    <row r="3305" spans="1:12">
      <c r="A3305" s="180">
        <v>2010</v>
      </c>
      <c r="B3305" s="180" t="s">
        <v>180</v>
      </c>
      <c r="C3305" s="180" t="s">
        <v>35</v>
      </c>
      <c r="D3305" s="180" t="s">
        <v>177</v>
      </c>
      <c r="E3305" s="180">
        <v>10</v>
      </c>
      <c r="F3305" s="180">
        <v>35198</v>
      </c>
      <c r="G3305" s="180">
        <v>380</v>
      </c>
      <c r="H3305" s="180">
        <v>487</v>
      </c>
      <c r="I3305" s="180">
        <v>470016.1</v>
      </c>
      <c r="J3305" s="180">
        <v>101823.74</v>
      </c>
      <c r="K3305" s="180">
        <v>82240</v>
      </c>
      <c r="L3305" s="180">
        <v>718948.48</v>
      </c>
    </row>
    <row r="3306" spans="1:12">
      <c r="A3306" s="180">
        <v>2010</v>
      </c>
      <c r="B3306" s="180" t="s">
        <v>180</v>
      </c>
      <c r="C3306" s="180" t="s">
        <v>35</v>
      </c>
      <c r="D3306" s="180" t="s">
        <v>177</v>
      </c>
      <c r="E3306" s="180">
        <v>15</v>
      </c>
      <c r="F3306" s="180">
        <v>37499</v>
      </c>
      <c r="G3306" s="180">
        <v>1427</v>
      </c>
      <c r="H3306" s="180">
        <v>2560</v>
      </c>
      <c r="I3306" s="180">
        <v>2132092.5499999998</v>
      </c>
      <c r="J3306" s="180">
        <v>396472.14</v>
      </c>
      <c r="K3306" s="180">
        <v>208981.62</v>
      </c>
      <c r="L3306" s="180">
        <v>3097036.57</v>
      </c>
    </row>
    <row r="3307" spans="1:12">
      <c r="A3307" s="180">
        <v>2010</v>
      </c>
      <c r="B3307" s="180" t="s">
        <v>180</v>
      </c>
      <c r="C3307" s="180" t="s">
        <v>35</v>
      </c>
      <c r="D3307" s="180" t="s">
        <v>177</v>
      </c>
      <c r="E3307" s="180">
        <v>20</v>
      </c>
      <c r="F3307" s="180">
        <v>33801</v>
      </c>
      <c r="G3307" s="180">
        <v>1592</v>
      </c>
      <c r="H3307" s="180">
        <v>3580</v>
      </c>
      <c r="I3307" s="180">
        <v>3075450.8</v>
      </c>
      <c r="J3307" s="180">
        <v>652015.12</v>
      </c>
      <c r="K3307" s="180">
        <v>352866</v>
      </c>
      <c r="L3307" s="180">
        <v>4478328.57</v>
      </c>
    </row>
    <row r="3308" spans="1:12">
      <c r="A3308" s="180">
        <v>2010</v>
      </c>
      <c r="B3308" s="180" t="s">
        <v>180</v>
      </c>
      <c r="C3308" s="180" t="s">
        <v>35</v>
      </c>
      <c r="D3308" s="180" t="s">
        <v>177</v>
      </c>
      <c r="E3308" s="180">
        <v>25</v>
      </c>
      <c r="F3308" s="180">
        <v>35854</v>
      </c>
      <c r="G3308" s="180">
        <v>2207</v>
      </c>
      <c r="H3308" s="180">
        <v>6501</v>
      </c>
      <c r="I3308" s="180">
        <v>5771079.1900000004</v>
      </c>
      <c r="J3308" s="180">
        <v>1538485.3</v>
      </c>
      <c r="K3308" s="180">
        <v>250126.2</v>
      </c>
      <c r="L3308" s="180">
        <v>8326848.8399999999</v>
      </c>
    </row>
    <row r="3309" spans="1:12">
      <c r="A3309" s="180">
        <v>2010</v>
      </c>
      <c r="B3309" s="180" t="s">
        <v>180</v>
      </c>
      <c r="C3309" s="180" t="s">
        <v>35</v>
      </c>
      <c r="D3309" s="180" t="s">
        <v>177</v>
      </c>
      <c r="E3309" s="180">
        <v>30</v>
      </c>
      <c r="F3309" s="180">
        <v>39936</v>
      </c>
      <c r="G3309" s="180">
        <v>3230</v>
      </c>
      <c r="H3309" s="180">
        <v>10242</v>
      </c>
      <c r="I3309" s="180">
        <v>9426641.5999999996</v>
      </c>
      <c r="J3309" s="180">
        <v>2547422.2200000002</v>
      </c>
      <c r="K3309" s="180">
        <v>443683</v>
      </c>
      <c r="L3309" s="180">
        <v>13517460.970000001</v>
      </c>
    </row>
    <row r="3310" spans="1:12">
      <c r="A3310" s="180">
        <v>2010</v>
      </c>
      <c r="B3310" s="180" t="s">
        <v>180</v>
      </c>
      <c r="C3310" s="180" t="s">
        <v>35</v>
      </c>
      <c r="D3310" s="180" t="s">
        <v>177</v>
      </c>
      <c r="E3310" s="180">
        <v>35</v>
      </c>
      <c r="F3310" s="180">
        <v>44734</v>
      </c>
      <c r="G3310" s="180">
        <v>3358</v>
      </c>
      <c r="H3310" s="180">
        <v>9134</v>
      </c>
      <c r="I3310" s="180">
        <v>8121348.0599999996</v>
      </c>
      <c r="J3310" s="180">
        <v>2076401.91</v>
      </c>
      <c r="K3310" s="180">
        <v>686744.2</v>
      </c>
      <c r="L3310" s="180">
        <v>12104880.91</v>
      </c>
    </row>
    <row r="3311" spans="1:12">
      <c r="A3311" s="180">
        <v>2010</v>
      </c>
      <c r="B3311" s="180" t="s">
        <v>180</v>
      </c>
      <c r="C3311" s="180" t="s">
        <v>35</v>
      </c>
      <c r="D3311" s="180" t="s">
        <v>177</v>
      </c>
      <c r="E3311" s="180">
        <v>40</v>
      </c>
      <c r="F3311" s="180">
        <v>44343</v>
      </c>
      <c r="G3311" s="180">
        <v>2842</v>
      </c>
      <c r="H3311" s="180">
        <v>6475</v>
      </c>
      <c r="I3311" s="180">
        <v>5540339.3300000001</v>
      </c>
      <c r="J3311" s="180">
        <v>1296518.24</v>
      </c>
      <c r="K3311" s="180">
        <v>684234</v>
      </c>
      <c r="L3311" s="180">
        <v>8506845.2400000002</v>
      </c>
    </row>
    <row r="3312" spans="1:12">
      <c r="A3312" s="180">
        <v>2010</v>
      </c>
      <c r="B3312" s="180" t="s">
        <v>180</v>
      </c>
      <c r="C3312" s="180" t="s">
        <v>35</v>
      </c>
      <c r="D3312" s="180" t="s">
        <v>177</v>
      </c>
      <c r="E3312" s="180">
        <v>45</v>
      </c>
      <c r="F3312" s="180">
        <v>46734</v>
      </c>
      <c r="G3312" s="180">
        <v>3239</v>
      </c>
      <c r="H3312" s="180">
        <v>6697</v>
      </c>
      <c r="I3312" s="180">
        <v>5955853.7999999998</v>
      </c>
      <c r="J3312" s="180">
        <v>1367275.25</v>
      </c>
      <c r="K3312" s="180">
        <v>923903.75</v>
      </c>
      <c r="L3312" s="180">
        <v>9324299.9199999999</v>
      </c>
    </row>
    <row r="3313" spans="1:12">
      <c r="A3313" s="180">
        <v>2010</v>
      </c>
      <c r="B3313" s="180" t="s">
        <v>180</v>
      </c>
      <c r="C3313" s="180" t="s">
        <v>35</v>
      </c>
      <c r="D3313" s="180" t="s">
        <v>177</v>
      </c>
      <c r="E3313" s="180">
        <v>50</v>
      </c>
      <c r="F3313" s="180">
        <v>46386</v>
      </c>
      <c r="G3313" s="180">
        <v>3522</v>
      </c>
      <c r="H3313" s="180">
        <v>7677</v>
      </c>
      <c r="I3313" s="180">
        <v>6790147.0700000003</v>
      </c>
      <c r="J3313" s="180">
        <v>1589349.92</v>
      </c>
      <c r="K3313" s="180">
        <v>1423128.95</v>
      </c>
      <c r="L3313" s="180">
        <v>10988237.189999999</v>
      </c>
    </row>
    <row r="3314" spans="1:12">
      <c r="A3314" s="180">
        <v>2010</v>
      </c>
      <c r="B3314" s="180" t="s">
        <v>180</v>
      </c>
      <c r="C3314" s="180" t="s">
        <v>35</v>
      </c>
      <c r="D3314" s="180" t="s">
        <v>177</v>
      </c>
      <c r="E3314" s="180">
        <v>55</v>
      </c>
      <c r="F3314" s="180">
        <v>42911</v>
      </c>
      <c r="G3314" s="180">
        <v>3800</v>
      </c>
      <c r="H3314" s="180">
        <v>8949</v>
      </c>
      <c r="I3314" s="180">
        <v>7577556.0700000003</v>
      </c>
      <c r="J3314" s="180">
        <v>1727940.33</v>
      </c>
      <c r="K3314" s="180">
        <v>1890612.92</v>
      </c>
      <c r="L3314" s="180">
        <v>12320855.75</v>
      </c>
    </row>
    <row r="3315" spans="1:12">
      <c r="A3315" s="180">
        <v>2010</v>
      </c>
      <c r="B3315" s="180" t="s">
        <v>180</v>
      </c>
      <c r="C3315" s="180" t="s">
        <v>35</v>
      </c>
      <c r="D3315" s="180" t="s">
        <v>177</v>
      </c>
      <c r="E3315" s="180">
        <v>60</v>
      </c>
      <c r="F3315" s="180">
        <v>36846</v>
      </c>
      <c r="G3315" s="180">
        <v>4154</v>
      </c>
      <c r="H3315" s="180">
        <v>9680</v>
      </c>
      <c r="I3315" s="180">
        <v>8263693.6699999999</v>
      </c>
      <c r="J3315" s="180">
        <v>1893013.53</v>
      </c>
      <c r="K3315" s="180">
        <v>2075164.46</v>
      </c>
      <c r="L3315" s="180">
        <v>13515141.130000001</v>
      </c>
    </row>
    <row r="3316" spans="1:12">
      <c r="A3316" s="180">
        <v>2010</v>
      </c>
      <c r="B3316" s="180" t="s">
        <v>180</v>
      </c>
      <c r="C3316" s="180" t="s">
        <v>35</v>
      </c>
      <c r="D3316" s="180" t="s">
        <v>177</v>
      </c>
      <c r="E3316" s="180">
        <v>65</v>
      </c>
      <c r="F3316" s="180">
        <v>24978</v>
      </c>
      <c r="G3316" s="180">
        <v>3360</v>
      </c>
      <c r="H3316" s="180">
        <v>7944</v>
      </c>
      <c r="I3316" s="180">
        <v>7099542.2199999997</v>
      </c>
      <c r="J3316" s="180">
        <v>1700785.67</v>
      </c>
      <c r="K3316" s="180">
        <v>1826609.31</v>
      </c>
      <c r="L3316" s="180">
        <v>11330985.84</v>
      </c>
    </row>
    <row r="3317" spans="1:12">
      <c r="A3317" s="180">
        <v>2010</v>
      </c>
      <c r="B3317" s="180" t="s">
        <v>180</v>
      </c>
      <c r="C3317" s="180" t="s">
        <v>35</v>
      </c>
      <c r="D3317" s="180" t="s">
        <v>177</v>
      </c>
      <c r="E3317" s="180">
        <v>70</v>
      </c>
      <c r="F3317" s="180">
        <v>18194</v>
      </c>
      <c r="G3317" s="180">
        <v>2883</v>
      </c>
      <c r="H3317" s="180">
        <v>8759</v>
      </c>
      <c r="I3317" s="180">
        <v>7101594.7000000002</v>
      </c>
      <c r="J3317" s="180">
        <v>1682883.39</v>
      </c>
      <c r="K3317" s="180">
        <v>1932798.27</v>
      </c>
      <c r="L3317" s="180">
        <v>11277610.49</v>
      </c>
    </row>
    <row r="3318" spans="1:12">
      <c r="A3318" s="180">
        <v>2010</v>
      </c>
      <c r="B3318" s="180" t="s">
        <v>180</v>
      </c>
      <c r="C3318" s="180" t="s">
        <v>35</v>
      </c>
      <c r="D3318" s="180" t="s">
        <v>177</v>
      </c>
      <c r="E3318" s="180">
        <v>75</v>
      </c>
      <c r="F3318" s="180">
        <v>13421</v>
      </c>
      <c r="G3318" s="180">
        <v>2448</v>
      </c>
      <c r="H3318" s="180">
        <v>9550</v>
      </c>
      <c r="I3318" s="180">
        <v>6975779.5199999996</v>
      </c>
      <c r="J3318" s="180">
        <v>1443022.86</v>
      </c>
      <c r="K3318" s="180">
        <v>1833408.72</v>
      </c>
      <c r="L3318" s="180">
        <v>10775096.41</v>
      </c>
    </row>
    <row r="3319" spans="1:12">
      <c r="A3319" s="180">
        <v>2010</v>
      </c>
      <c r="B3319" s="180" t="s">
        <v>180</v>
      </c>
      <c r="C3319" s="180" t="s">
        <v>35</v>
      </c>
      <c r="D3319" s="180" t="s">
        <v>177</v>
      </c>
      <c r="E3319" s="180">
        <v>80</v>
      </c>
      <c r="F3319" s="180">
        <v>9800</v>
      </c>
      <c r="G3319" s="180">
        <v>1660</v>
      </c>
      <c r="H3319" s="180">
        <v>8883</v>
      </c>
      <c r="I3319" s="180">
        <v>5672209.8300000001</v>
      </c>
      <c r="J3319" s="180">
        <v>1024731.12</v>
      </c>
      <c r="K3319" s="180">
        <v>1086596.6499999999</v>
      </c>
      <c r="L3319" s="180">
        <v>8163237.7000000002</v>
      </c>
    </row>
    <row r="3320" spans="1:12">
      <c r="A3320" s="180">
        <v>2010</v>
      </c>
      <c r="B3320" s="180" t="s">
        <v>180</v>
      </c>
      <c r="C3320" s="180" t="s">
        <v>35</v>
      </c>
      <c r="D3320" s="180" t="s">
        <v>177</v>
      </c>
      <c r="E3320" s="180">
        <v>85</v>
      </c>
      <c r="F3320" s="180">
        <v>5534</v>
      </c>
      <c r="G3320" s="180">
        <v>1014</v>
      </c>
      <c r="H3320" s="180">
        <v>8040</v>
      </c>
      <c r="I3320" s="180">
        <v>4117017.72</v>
      </c>
      <c r="J3320" s="180">
        <v>559483.61</v>
      </c>
      <c r="K3320" s="180">
        <v>712049</v>
      </c>
      <c r="L3320" s="180">
        <v>5641974.3700000001</v>
      </c>
    </row>
    <row r="3321" spans="1:12">
      <c r="A3321" s="180">
        <v>2010</v>
      </c>
      <c r="B3321" s="180" t="s">
        <v>180</v>
      </c>
      <c r="C3321" s="180" t="s">
        <v>35</v>
      </c>
      <c r="D3321" s="180" t="s">
        <v>177</v>
      </c>
      <c r="E3321" s="180">
        <v>90</v>
      </c>
      <c r="F3321" s="180">
        <v>2031</v>
      </c>
      <c r="G3321" s="180">
        <v>316</v>
      </c>
      <c r="H3321" s="180">
        <v>3704</v>
      </c>
      <c r="I3321" s="180">
        <v>1438595.7</v>
      </c>
      <c r="J3321" s="180">
        <v>153097.9</v>
      </c>
      <c r="K3321" s="180">
        <v>134939.25</v>
      </c>
      <c r="L3321" s="180">
        <v>1851151.22</v>
      </c>
    </row>
    <row r="3322" spans="1:12">
      <c r="A3322" s="180">
        <v>2010</v>
      </c>
      <c r="B3322" s="180" t="s">
        <v>180</v>
      </c>
      <c r="C3322" s="180" t="s">
        <v>35</v>
      </c>
      <c r="D3322" s="180" t="s">
        <v>177</v>
      </c>
      <c r="E3322" s="180">
        <v>95</v>
      </c>
      <c r="F3322" s="180">
        <v>612</v>
      </c>
      <c r="G3322" s="180">
        <v>96</v>
      </c>
      <c r="H3322" s="180">
        <v>1743</v>
      </c>
      <c r="I3322" s="180">
        <v>481134.32</v>
      </c>
      <c r="J3322" s="180">
        <v>37325.15</v>
      </c>
      <c r="K3322" s="180">
        <v>59474</v>
      </c>
      <c r="L3322" s="180">
        <v>631945.29</v>
      </c>
    </row>
    <row r="3323" spans="1:12">
      <c r="A3323" s="180">
        <v>2010</v>
      </c>
      <c r="B3323" s="180" t="s">
        <v>180</v>
      </c>
      <c r="C3323" s="180" t="s">
        <v>36</v>
      </c>
      <c r="D3323" s="180" t="s">
        <v>176</v>
      </c>
      <c r="E3323" s="180">
        <v>0</v>
      </c>
      <c r="F3323" s="180">
        <v>5183</v>
      </c>
      <c r="G3323" s="180">
        <v>138</v>
      </c>
      <c r="H3323" s="180">
        <v>669</v>
      </c>
      <c r="I3323" s="180">
        <v>337989.97</v>
      </c>
      <c r="J3323" s="180">
        <v>52834.48</v>
      </c>
      <c r="K3323" s="180">
        <v>26510</v>
      </c>
      <c r="L3323" s="180">
        <v>447906.82</v>
      </c>
    </row>
    <row r="3324" spans="1:12">
      <c r="A3324" s="180">
        <v>2010</v>
      </c>
      <c r="B3324" s="180" t="s">
        <v>180</v>
      </c>
      <c r="C3324" s="180" t="s">
        <v>36</v>
      </c>
      <c r="D3324" s="180" t="s">
        <v>176</v>
      </c>
      <c r="E3324" s="180">
        <v>5</v>
      </c>
      <c r="F3324" s="180">
        <v>5785</v>
      </c>
      <c r="G3324" s="180">
        <v>83</v>
      </c>
      <c r="H3324" s="180">
        <v>94</v>
      </c>
      <c r="I3324" s="180">
        <v>81541.11</v>
      </c>
      <c r="J3324" s="180">
        <v>25092.28</v>
      </c>
      <c r="K3324" s="180">
        <v>8282</v>
      </c>
      <c r="L3324" s="180">
        <v>131573.45000000001</v>
      </c>
    </row>
    <row r="3325" spans="1:12">
      <c r="A3325" s="180">
        <v>2010</v>
      </c>
      <c r="B3325" s="180" t="s">
        <v>180</v>
      </c>
      <c r="C3325" s="180" t="s">
        <v>36</v>
      </c>
      <c r="D3325" s="180" t="s">
        <v>176</v>
      </c>
      <c r="E3325" s="180">
        <v>10</v>
      </c>
      <c r="F3325" s="180">
        <v>6439</v>
      </c>
      <c r="G3325" s="180">
        <v>72</v>
      </c>
      <c r="H3325" s="180">
        <v>125</v>
      </c>
      <c r="I3325" s="180">
        <v>94027.21</v>
      </c>
      <c r="J3325" s="180">
        <v>20312.62</v>
      </c>
      <c r="K3325" s="180">
        <v>16426</v>
      </c>
      <c r="L3325" s="180">
        <v>148818.9</v>
      </c>
    </row>
    <row r="3326" spans="1:12">
      <c r="A3326" s="180">
        <v>2010</v>
      </c>
      <c r="B3326" s="180" t="s">
        <v>180</v>
      </c>
      <c r="C3326" s="180" t="s">
        <v>36</v>
      </c>
      <c r="D3326" s="180" t="s">
        <v>176</v>
      </c>
      <c r="E3326" s="180">
        <v>15</v>
      </c>
      <c r="F3326" s="180">
        <v>7519</v>
      </c>
      <c r="G3326" s="180">
        <v>153</v>
      </c>
      <c r="H3326" s="180">
        <v>259</v>
      </c>
      <c r="I3326" s="180">
        <v>234765.3</v>
      </c>
      <c r="J3326" s="180">
        <v>50941.1</v>
      </c>
      <c r="K3326" s="180">
        <v>20590</v>
      </c>
      <c r="L3326" s="180">
        <v>421185.12</v>
      </c>
    </row>
    <row r="3327" spans="1:12">
      <c r="A3327" s="180">
        <v>2010</v>
      </c>
      <c r="B3327" s="180" t="s">
        <v>180</v>
      </c>
      <c r="C3327" s="180" t="s">
        <v>36</v>
      </c>
      <c r="D3327" s="180" t="s">
        <v>176</v>
      </c>
      <c r="E3327" s="180">
        <v>20</v>
      </c>
      <c r="F3327" s="180">
        <v>5910</v>
      </c>
      <c r="G3327" s="180">
        <v>190</v>
      </c>
      <c r="H3327" s="180">
        <v>335</v>
      </c>
      <c r="I3327" s="180">
        <v>243902.35</v>
      </c>
      <c r="J3327" s="180">
        <v>54409.67</v>
      </c>
      <c r="K3327" s="180">
        <v>20942</v>
      </c>
      <c r="L3327" s="180">
        <v>372548.7</v>
      </c>
    </row>
    <row r="3328" spans="1:12">
      <c r="A3328" s="180">
        <v>2010</v>
      </c>
      <c r="B3328" s="180" t="s">
        <v>180</v>
      </c>
      <c r="C3328" s="180" t="s">
        <v>36</v>
      </c>
      <c r="D3328" s="180" t="s">
        <v>176</v>
      </c>
      <c r="E3328" s="180">
        <v>25</v>
      </c>
      <c r="F3328" s="180">
        <v>3659</v>
      </c>
      <c r="G3328" s="180">
        <v>99</v>
      </c>
      <c r="H3328" s="180">
        <v>269</v>
      </c>
      <c r="I3328" s="180">
        <v>203322.84</v>
      </c>
      <c r="J3328" s="180">
        <v>47242.33</v>
      </c>
      <c r="K3328" s="180">
        <v>18882</v>
      </c>
      <c r="L3328" s="180">
        <v>323860.06</v>
      </c>
    </row>
    <row r="3329" spans="1:12">
      <c r="A3329" s="180">
        <v>2010</v>
      </c>
      <c r="B3329" s="180" t="s">
        <v>180</v>
      </c>
      <c r="C3329" s="180" t="s">
        <v>36</v>
      </c>
      <c r="D3329" s="180" t="s">
        <v>176</v>
      </c>
      <c r="E3329" s="180">
        <v>30</v>
      </c>
      <c r="F3329" s="180">
        <v>4597</v>
      </c>
      <c r="G3329" s="180">
        <v>190</v>
      </c>
      <c r="H3329" s="180">
        <v>389</v>
      </c>
      <c r="I3329" s="180">
        <v>234709.08</v>
      </c>
      <c r="J3329" s="180">
        <v>49372.22</v>
      </c>
      <c r="K3329" s="180">
        <v>44603</v>
      </c>
      <c r="L3329" s="180">
        <v>385123.89</v>
      </c>
    </row>
    <row r="3330" spans="1:12">
      <c r="A3330" s="180">
        <v>2010</v>
      </c>
      <c r="B3330" s="180" t="s">
        <v>180</v>
      </c>
      <c r="C3330" s="180" t="s">
        <v>36</v>
      </c>
      <c r="D3330" s="180" t="s">
        <v>176</v>
      </c>
      <c r="E3330" s="180">
        <v>35</v>
      </c>
      <c r="F3330" s="180">
        <v>5945</v>
      </c>
      <c r="G3330" s="180">
        <v>218</v>
      </c>
      <c r="H3330" s="180">
        <v>441</v>
      </c>
      <c r="I3330" s="180">
        <v>333451.64</v>
      </c>
      <c r="J3330" s="180">
        <v>78980.800000000003</v>
      </c>
      <c r="K3330" s="180">
        <v>36337</v>
      </c>
      <c r="L3330" s="180">
        <v>523671.18</v>
      </c>
    </row>
    <row r="3331" spans="1:12">
      <c r="A3331" s="180">
        <v>2010</v>
      </c>
      <c r="B3331" s="180" t="s">
        <v>180</v>
      </c>
      <c r="C3331" s="180" t="s">
        <v>36</v>
      </c>
      <c r="D3331" s="180" t="s">
        <v>176</v>
      </c>
      <c r="E3331" s="180">
        <v>40</v>
      </c>
      <c r="F3331" s="180">
        <v>6586</v>
      </c>
      <c r="G3331" s="180">
        <v>262</v>
      </c>
      <c r="H3331" s="180">
        <v>429</v>
      </c>
      <c r="I3331" s="180">
        <v>309019.90000000002</v>
      </c>
      <c r="J3331" s="180">
        <v>87046.1</v>
      </c>
      <c r="K3331" s="180">
        <v>85721.5</v>
      </c>
      <c r="L3331" s="180">
        <v>564327.26</v>
      </c>
    </row>
    <row r="3332" spans="1:12">
      <c r="A3332" s="180">
        <v>2010</v>
      </c>
      <c r="B3332" s="180" t="s">
        <v>180</v>
      </c>
      <c r="C3332" s="180" t="s">
        <v>36</v>
      </c>
      <c r="D3332" s="180" t="s">
        <v>176</v>
      </c>
      <c r="E3332" s="180">
        <v>45</v>
      </c>
      <c r="F3332" s="180">
        <v>8197</v>
      </c>
      <c r="G3332" s="180">
        <v>403</v>
      </c>
      <c r="H3332" s="180">
        <v>729</v>
      </c>
      <c r="I3332" s="180">
        <v>592885.13</v>
      </c>
      <c r="J3332" s="180">
        <v>141373.96</v>
      </c>
      <c r="K3332" s="180">
        <v>156007</v>
      </c>
      <c r="L3332" s="180">
        <v>1007390.59</v>
      </c>
    </row>
    <row r="3333" spans="1:12">
      <c r="A3333" s="180">
        <v>2010</v>
      </c>
      <c r="B3333" s="180" t="s">
        <v>180</v>
      </c>
      <c r="C3333" s="180" t="s">
        <v>36</v>
      </c>
      <c r="D3333" s="180" t="s">
        <v>176</v>
      </c>
      <c r="E3333" s="180">
        <v>50</v>
      </c>
      <c r="F3333" s="180">
        <v>9308</v>
      </c>
      <c r="G3333" s="180">
        <v>550</v>
      </c>
      <c r="H3333" s="180">
        <v>1005</v>
      </c>
      <c r="I3333" s="180">
        <v>821502.49</v>
      </c>
      <c r="J3333" s="180">
        <v>230866.37</v>
      </c>
      <c r="K3333" s="180">
        <v>217732.25</v>
      </c>
      <c r="L3333" s="180">
        <v>1437157.18</v>
      </c>
    </row>
    <row r="3334" spans="1:12">
      <c r="A3334" s="180">
        <v>2010</v>
      </c>
      <c r="B3334" s="180" t="s">
        <v>180</v>
      </c>
      <c r="C3334" s="180" t="s">
        <v>36</v>
      </c>
      <c r="D3334" s="180" t="s">
        <v>176</v>
      </c>
      <c r="E3334" s="180">
        <v>55</v>
      </c>
      <c r="F3334" s="180">
        <v>9286</v>
      </c>
      <c r="G3334" s="180">
        <v>772</v>
      </c>
      <c r="H3334" s="180">
        <v>1531</v>
      </c>
      <c r="I3334" s="180">
        <v>1252604.7</v>
      </c>
      <c r="J3334" s="180">
        <v>348165.08</v>
      </c>
      <c r="K3334" s="180">
        <v>473480.88</v>
      </c>
      <c r="L3334" s="180">
        <v>2281654.0099999998</v>
      </c>
    </row>
    <row r="3335" spans="1:12">
      <c r="A3335" s="180">
        <v>2010</v>
      </c>
      <c r="B3335" s="180" t="s">
        <v>180</v>
      </c>
      <c r="C3335" s="180" t="s">
        <v>36</v>
      </c>
      <c r="D3335" s="180" t="s">
        <v>176</v>
      </c>
      <c r="E3335" s="180">
        <v>60</v>
      </c>
      <c r="F3335" s="180">
        <v>8698</v>
      </c>
      <c r="G3335" s="180">
        <v>1034</v>
      </c>
      <c r="H3335" s="180">
        <v>2192</v>
      </c>
      <c r="I3335" s="180">
        <v>1763530.46</v>
      </c>
      <c r="J3335" s="180">
        <v>445002.73</v>
      </c>
      <c r="K3335" s="180">
        <v>429018.45</v>
      </c>
      <c r="L3335" s="180">
        <v>2900836.68</v>
      </c>
    </row>
    <row r="3336" spans="1:12">
      <c r="A3336" s="180">
        <v>2010</v>
      </c>
      <c r="B3336" s="180" t="s">
        <v>180</v>
      </c>
      <c r="C3336" s="180" t="s">
        <v>36</v>
      </c>
      <c r="D3336" s="180" t="s">
        <v>176</v>
      </c>
      <c r="E3336" s="180">
        <v>65</v>
      </c>
      <c r="F3336" s="180">
        <v>6480</v>
      </c>
      <c r="G3336" s="180">
        <v>982</v>
      </c>
      <c r="H3336" s="180">
        <v>2154</v>
      </c>
      <c r="I3336" s="180">
        <v>1658475.74</v>
      </c>
      <c r="J3336" s="180">
        <v>402088.09</v>
      </c>
      <c r="K3336" s="180">
        <v>571800.69999999995</v>
      </c>
      <c r="L3336" s="180">
        <v>2837472.15</v>
      </c>
    </row>
    <row r="3337" spans="1:12">
      <c r="A3337" s="180">
        <v>2010</v>
      </c>
      <c r="B3337" s="180" t="s">
        <v>180</v>
      </c>
      <c r="C3337" s="180" t="s">
        <v>36</v>
      </c>
      <c r="D3337" s="180" t="s">
        <v>176</v>
      </c>
      <c r="E3337" s="180">
        <v>70</v>
      </c>
      <c r="F3337" s="180">
        <v>4486</v>
      </c>
      <c r="G3337" s="180">
        <v>810</v>
      </c>
      <c r="H3337" s="180">
        <v>1925</v>
      </c>
      <c r="I3337" s="180">
        <v>1553056.03</v>
      </c>
      <c r="J3337" s="180">
        <v>378541.91</v>
      </c>
      <c r="K3337" s="180">
        <v>581361.44999999995</v>
      </c>
      <c r="L3337" s="180">
        <v>2682839.73</v>
      </c>
    </row>
    <row r="3338" spans="1:12">
      <c r="A3338" s="180">
        <v>2010</v>
      </c>
      <c r="B3338" s="180" t="s">
        <v>180</v>
      </c>
      <c r="C3338" s="180" t="s">
        <v>36</v>
      </c>
      <c r="D3338" s="180" t="s">
        <v>176</v>
      </c>
      <c r="E3338" s="180">
        <v>75</v>
      </c>
      <c r="F3338" s="180">
        <v>3390</v>
      </c>
      <c r="G3338" s="180">
        <v>852</v>
      </c>
      <c r="H3338" s="180">
        <v>2249</v>
      </c>
      <c r="I3338" s="180">
        <v>1656217.84</v>
      </c>
      <c r="J3338" s="180">
        <v>351906.29</v>
      </c>
      <c r="K3338" s="180">
        <v>507566.17</v>
      </c>
      <c r="L3338" s="180">
        <v>2646856.85</v>
      </c>
    </row>
    <row r="3339" spans="1:12">
      <c r="A3339" s="180">
        <v>2010</v>
      </c>
      <c r="B3339" s="180" t="s">
        <v>180</v>
      </c>
      <c r="C3339" s="180" t="s">
        <v>36</v>
      </c>
      <c r="D3339" s="180" t="s">
        <v>176</v>
      </c>
      <c r="E3339" s="180">
        <v>80</v>
      </c>
      <c r="F3339" s="180">
        <v>2163</v>
      </c>
      <c r="G3339" s="180">
        <v>598</v>
      </c>
      <c r="H3339" s="180">
        <v>1772</v>
      </c>
      <c r="I3339" s="180">
        <v>1185914.46</v>
      </c>
      <c r="J3339" s="180">
        <v>213690.49</v>
      </c>
      <c r="K3339" s="180">
        <v>293454.07</v>
      </c>
      <c r="L3339" s="180">
        <v>1780749.36</v>
      </c>
    </row>
    <row r="3340" spans="1:12">
      <c r="A3340" s="180">
        <v>2010</v>
      </c>
      <c r="B3340" s="180" t="s">
        <v>180</v>
      </c>
      <c r="C3340" s="180" t="s">
        <v>36</v>
      </c>
      <c r="D3340" s="180" t="s">
        <v>176</v>
      </c>
      <c r="E3340" s="180">
        <v>85</v>
      </c>
      <c r="F3340" s="180">
        <v>623</v>
      </c>
      <c r="G3340" s="180">
        <v>134</v>
      </c>
      <c r="H3340" s="180">
        <v>933</v>
      </c>
      <c r="I3340" s="180">
        <v>543472.76</v>
      </c>
      <c r="J3340" s="180">
        <v>70172.62</v>
      </c>
      <c r="K3340" s="180">
        <v>79419</v>
      </c>
      <c r="L3340" s="180">
        <v>739925.76</v>
      </c>
    </row>
    <row r="3341" spans="1:12">
      <c r="A3341" s="180">
        <v>2010</v>
      </c>
      <c r="B3341" s="180" t="s">
        <v>180</v>
      </c>
      <c r="C3341" s="180" t="s">
        <v>36</v>
      </c>
      <c r="D3341" s="180" t="s">
        <v>176</v>
      </c>
      <c r="E3341" s="180">
        <v>90</v>
      </c>
      <c r="F3341" s="180">
        <v>153</v>
      </c>
      <c r="G3341" s="180">
        <v>17</v>
      </c>
      <c r="H3341" s="180">
        <v>83</v>
      </c>
      <c r="I3341" s="180">
        <v>45907.55</v>
      </c>
      <c r="J3341" s="180">
        <v>5804.81</v>
      </c>
      <c r="K3341" s="180">
        <v>1553</v>
      </c>
      <c r="L3341" s="180">
        <v>58944.9</v>
      </c>
    </row>
    <row r="3342" spans="1:12">
      <c r="A3342" s="180">
        <v>2010</v>
      </c>
      <c r="B3342" s="180" t="s">
        <v>180</v>
      </c>
      <c r="C3342" s="180" t="s">
        <v>36</v>
      </c>
      <c r="D3342" s="180" t="s">
        <v>176</v>
      </c>
      <c r="E3342" s="180">
        <v>95</v>
      </c>
      <c r="F3342" s="180">
        <v>43</v>
      </c>
      <c r="G3342" s="180">
        <v>10</v>
      </c>
      <c r="H3342" s="180">
        <v>97</v>
      </c>
      <c r="I3342" s="180">
        <v>51800</v>
      </c>
      <c r="J3342" s="180">
        <v>3546.75</v>
      </c>
      <c r="K3342" s="180">
        <v>0</v>
      </c>
      <c r="L3342" s="180">
        <v>57158</v>
      </c>
    </row>
    <row r="3343" spans="1:12">
      <c r="A3343" s="180">
        <v>2010</v>
      </c>
      <c r="B3343" s="180" t="s">
        <v>180</v>
      </c>
      <c r="C3343" s="180" t="s">
        <v>36</v>
      </c>
      <c r="D3343" s="180" t="s">
        <v>177</v>
      </c>
      <c r="E3343" s="180">
        <v>0</v>
      </c>
      <c r="F3343" s="180">
        <v>4996</v>
      </c>
      <c r="G3343" s="180">
        <v>101</v>
      </c>
      <c r="H3343" s="180">
        <v>586</v>
      </c>
      <c r="I3343" s="180">
        <v>265311.07</v>
      </c>
      <c r="J3343" s="180">
        <v>31202.86</v>
      </c>
      <c r="K3343" s="180">
        <v>1312</v>
      </c>
      <c r="L3343" s="180">
        <v>339637.4</v>
      </c>
    </row>
    <row r="3344" spans="1:12">
      <c r="A3344" s="180">
        <v>2010</v>
      </c>
      <c r="B3344" s="180" t="s">
        <v>180</v>
      </c>
      <c r="C3344" s="180" t="s">
        <v>36</v>
      </c>
      <c r="D3344" s="180" t="s">
        <v>177</v>
      </c>
      <c r="E3344" s="180">
        <v>5</v>
      </c>
      <c r="F3344" s="180">
        <v>5302</v>
      </c>
      <c r="G3344" s="180">
        <v>54</v>
      </c>
      <c r="H3344" s="180">
        <v>81</v>
      </c>
      <c r="I3344" s="180">
        <v>66909.429999999993</v>
      </c>
      <c r="J3344" s="180">
        <v>22959.9</v>
      </c>
      <c r="K3344" s="180">
        <v>1739</v>
      </c>
      <c r="L3344" s="180">
        <v>106363.87</v>
      </c>
    </row>
    <row r="3345" spans="1:12">
      <c r="A3345" s="180">
        <v>2010</v>
      </c>
      <c r="B3345" s="180" t="s">
        <v>180</v>
      </c>
      <c r="C3345" s="180" t="s">
        <v>36</v>
      </c>
      <c r="D3345" s="180" t="s">
        <v>177</v>
      </c>
      <c r="E3345" s="180">
        <v>10</v>
      </c>
      <c r="F3345" s="180">
        <v>6161</v>
      </c>
      <c r="G3345" s="180">
        <v>74</v>
      </c>
      <c r="H3345" s="180">
        <v>286</v>
      </c>
      <c r="I3345" s="180">
        <v>139513.45000000001</v>
      </c>
      <c r="J3345" s="180">
        <v>25926.29</v>
      </c>
      <c r="K3345" s="180">
        <v>35438</v>
      </c>
      <c r="L3345" s="180">
        <v>218748.42</v>
      </c>
    </row>
    <row r="3346" spans="1:12">
      <c r="A3346" s="180">
        <v>2010</v>
      </c>
      <c r="B3346" s="180" t="s">
        <v>180</v>
      </c>
      <c r="C3346" s="180" t="s">
        <v>36</v>
      </c>
      <c r="D3346" s="180" t="s">
        <v>177</v>
      </c>
      <c r="E3346" s="180">
        <v>15</v>
      </c>
      <c r="F3346" s="180">
        <v>7055</v>
      </c>
      <c r="G3346" s="180">
        <v>173</v>
      </c>
      <c r="H3346" s="180">
        <v>432</v>
      </c>
      <c r="I3346" s="180">
        <v>324392.34999999998</v>
      </c>
      <c r="J3346" s="180">
        <v>63163.78</v>
      </c>
      <c r="K3346" s="180">
        <v>47320</v>
      </c>
      <c r="L3346" s="180">
        <v>491901.94</v>
      </c>
    </row>
    <row r="3347" spans="1:12">
      <c r="A3347" s="180">
        <v>2010</v>
      </c>
      <c r="B3347" s="180" t="s">
        <v>180</v>
      </c>
      <c r="C3347" s="180" t="s">
        <v>36</v>
      </c>
      <c r="D3347" s="180" t="s">
        <v>177</v>
      </c>
      <c r="E3347" s="180">
        <v>20</v>
      </c>
      <c r="F3347" s="180">
        <v>6119</v>
      </c>
      <c r="G3347" s="180">
        <v>322</v>
      </c>
      <c r="H3347" s="180">
        <v>897</v>
      </c>
      <c r="I3347" s="180">
        <v>627896.68999999994</v>
      </c>
      <c r="J3347" s="180">
        <v>119516.51</v>
      </c>
      <c r="K3347" s="180">
        <v>43037</v>
      </c>
      <c r="L3347" s="180">
        <v>881672.13</v>
      </c>
    </row>
    <row r="3348" spans="1:12">
      <c r="A3348" s="180">
        <v>2010</v>
      </c>
      <c r="B3348" s="180" t="s">
        <v>180</v>
      </c>
      <c r="C3348" s="180" t="s">
        <v>36</v>
      </c>
      <c r="D3348" s="180" t="s">
        <v>177</v>
      </c>
      <c r="E3348" s="180">
        <v>25</v>
      </c>
      <c r="F3348" s="180">
        <v>4566</v>
      </c>
      <c r="G3348" s="180">
        <v>390</v>
      </c>
      <c r="H3348" s="180">
        <v>1288</v>
      </c>
      <c r="I3348" s="180">
        <v>1032278.39</v>
      </c>
      <c r="J3348" s="180">
        <v>205191.21</v>
      </c>
      <c r="K3348" s="180">
        <v>54643</v>
      </c>
      <c r="L3348" s="180">
        <v>1415565.16</v>
      </c>
    </row>
    <row r="3349" spans="1:12">
      <c r="A3349" s="180">
        <v>2010</v>
      </c>
      <c r="B3349" s="180" t="s">
        <v>180</v>
      </c>
      <c r="C3349" s="180" t="s">
        <v>36</v>
      </c>
      <c r="D3349" s="180" t="s">
        <v>177</v>
      </c>
      <c r="E3349" s="180">
        <v>30</v>
      </c>
      <c r="F3349" s="180">
        <v>5538</v>
      </c>
      <c r="G3349" s="180">
        <v>589</v>
      </c>
      <c r="H3349" s="180">
        <v>1844</v>
      </c>
      <c r="I3349" s="180">
        <v>1465713.34</v>
      </c>
      <c r="J3349" s="180">
        <v>309936.15000000002</v>
      </c>
      <c r="K3349" s="180">
        <v>59694</v>
      </c>
      <c r="L3349" s="180">
        <v>2016168.92</v>
      </c>
    </row>
    <row r="3350" spans="1:12">
      <c r="A3350" s="180">
        <v>2010</v>
      </c>
      <c r="B3350" s="180" t="s">
        <v>180</v>
      </c>
      <c r="C3350" s="180" t="s">
        <v>36</v>
      </c>
      <c r="D3350" s="180" t="s">
        <v>177</v>
      </c>
      <c r="E3350" s="180">
        <v>35</v>
      </c>
      <c r="F3350" s="180">
        <v>7151</v>
      </c>
      <c r="G3350" s="180">
        <v>764</v>
      </c>
      <c r="H3350" s="180">
        <v>1784</v>
      </c>
      <c r="I3350" s="180">
        <v>1400544.77</v>
      </c>
      <c r="J3350" s="180">
        <v>289237.19</v>
      </c>
      <c r="K3350" s="180">
        <v>90322</v>
      </c>
      <c r="L3350" s="180">
        <v>1990062.43</v>
      </c>
    </row>
    <row r="3351" spans="1:12">
      <c r="A3351" s="180">
        <v>2010</v>
      </c>
      <c r="B3351" s="180" t="s">
        <v>180</v>
      </c>
      <c r="C3351" s="180" t="s">
        <v>36</v>
      </c>
      <c r="D3351" s="180" t="s">
        <v>177</v>
      </c>
      <c r="E3351" s="180">
        <v>40</v>
      </c>
      <c r="F3351" s="180">
        <v>7646</v>
      </c>
      <c r="G3351" s="180">
        <v>466</v>
      </c>
      <c r="H3351" s="180">
        <v>1194</v>
      </c>
      <c r="I3351" s="180">
        <v>929672.67</v>
      </c>
      <c r="J3351" s="180">
        <v>188881.1</v>
      </c>
      <c r="K3351" s="180">
        <v>150277.5</v>
      </c>
      <c r="L3351" s="180">
        <v>1456064.83</v>
      </c>
    </row>
    <row r="3352" spans="1:12">
      <c r="A3352" s="180">
        <v>2010</v>
      </c>
      <c r="B3352" s="180" t="s">
        <v>180</v>
      </c>
      <c r="C3352" s="180" t="s">
        <v>36</v>
      </c>
      <c r="D3352" s="180" t="s">
        <v>177</v>
      </c>
      <c r="E3352" s="180">
        <v>45</v>
      </c>
      <c r="F3352" s="180">
        <v>9494</v>
      </c>
      <c r="G3352" s="180">
        <v>653</v>
      </c>
      <c r="H3352" s="180">
        <v>1441</v>
      </c>
      <c r="I3352" s="180">
        <v>1097682</v>
      </c>
      <c r="J3352" s="180">
        <v>239206.61</v>
      </c>
      <c r="K3352" s="180">
        <v>155276</v>
      </c>
      <c r="L3352" s="180">
        <v>1697198.63</v>
      </c>
    </row>
    <row r="3353" spans="1:12">
      <c r="A3353" s="180">
        <v>2010</v>
      </c>
      <c r="B3353" s="180" t="s">
        <v>180</v>
      </c>
      <c r="C3353" s="180" t="s">
        <v>36</v>
      </c>
      <c r="D3353" s="180" t="s">
        <v>177</v>
      </c>
      <c r="E3353" s="180">
        <v>50</v>
      </c>
      <c r="F3353" s="180">
        <v>10322</v>
      </c>
      <c r="G3353" s="180">
        <v>804</v>
      </c>
      <c r="H3353" s="180">
        <v>2052</v>
      </c>
      <c r="I3353" s="180">
        <v>1481976.74</v>
      </c>
      <c r="J3353" s="180">
        <v>336284.39</v>
      </c>
      <c r="K3353" s="180">
        <v>334351.2</v>
      </c>
      <c r="L3353" s="180">
        <v>2436886.15</v>
      </c>
    </row>
    <row r="3354" spans="1:12">
      <c r="A3354" s="180">
        <v>2010</v>
      </c>
      <c r="B3354" s="180" t="s">
        <v>180</v>
      </c>
      <c r="C3354" s="180" t="s">
        <v>36</v>
      </c>
      <c r="D3354" s="180" t="s">
        <v>177</v>
      </c>
      <c r="E3354" s="180">
        <v>55</v>
      </c>
      <c r="F3354" s="180">
        <v>10122</v>
      </c>
      <c r="G3354" s="180">
        <v>913</v>
      </c>
      <c r="H3354" s="180">
        <v>2175</v>
      </c>
      <c r="I3354" s="180">
        <v>1689307.77</v>
      </c>
      <c r="J3354" s="180">
        <v>406993.23</v>
      </c>
      <c r="K3354" s="180">
        <v>483267.5</v>
      </c>
      <c r="L3354" s="180">
        <v>2865015.13</v>
      </c>
    </row>
    <row r="3355" spans="1:12">
      <c r="A3355" s="180">
        <v>2010</v>
      </c>
      <c r="B3355" s="180" t="s">
        <v>180</v>
      </c>
      <c r="C3355" s="180" t="s">
        <v>36</v>
      </c>
      <c r="D3355" s="180" t="s">
        <v>177</v>
      </c>
      <c r="E3355" s="180">
        <v>60</v>
      </c>
      <c r="F3355" s="180">
        <v>9350</v>
      </c>
      <c r="G3355" s="180">
        <v>969</v>
      </c>
      <c r="H3355" s="180">
        <v>2653</v>
      </c>
      <c r="I3355" s="180">
        <v>1950595.66</v>
      </c>
      <c r="J3355" s="180">
        <v>407169.45</v>
      </c>
      <c r="K3355" s="180">
        <v>568013.65</v>
      </c>
      <c r="L3355" s="180">
        <v>3198731.52</v>
      </c>
    </row>
    <row r="3356" spans="1:12">
      <c r="A3356" s="180">
        <v>2010</v>
      </c>
      <c r="B3356" s="180" t="s">
        <v>180</v>
      </c>
      <c r="C3356" s="180" t="s">
        <v>36</v>
      </c>
      <c r="D3356" s="180" t="s">
        <v>177</v>
      </c>
      <c r="E3356" s="180">
        <v>65</v>
      </c>
      <c r="F3356" s="180">
        <v>6527</v>
      </c>
      <c r="G3356" s="180">
        <v>847</v>
      </c>
      <c r="H3356" s="180">
        <v>2192</v>
      </c>
      <c r="I3356" s="180">
        <v>1755856.06</v>
      </c>
      <c r="J3356" s="180">
        <v>407932.68</v>
      </c>
      <c r="K3356" s="180">
        <v>584573.75</v>
      </c>
      <c r="L3356" s="180">
        <v>2954873.86</v>
      </c>
    </row>
    <row r="3357" spans="1:12">
      <c r="A3357" s="180">
        <v>2010</v>
      </c>
      <c r="B3357" s="180" t="s">
        <v>180</v>
      </c>
      <c r="C3357" s="180" t="s">
        <v>36</v>
      </c>
      <c r="D3357" s="180" t="s">
        <v>177</v>
      </c>
      <c r="E3357" s="180">
        <v>70</v>
      </c>
      <c r="F3357" s="180">
        <v>4907</v>
      </c>
      <c r="G3357" s="180">
        <v>703</v>
      </c>
      <c r="H3357" s="180">
        <v>2400</v>
      </c>
      <c r="I3357" s="180">
        <v>1896394.01</v>
      </c>
      <c r="J3357" s="180">
        <v>400471.14</v>
      </c>
      <c r="K3357" s="180">
        <v>682117.3</v>
      </c>
      <c r="L3357" s="180">
        <v>3149241.84</v>
      </c>
    </row>
    <row r="3358" spans="1:12">
      <c r="A3358" s="180">
        <v>2010</v>
      </c>
      <c r="B3358" s="180" t="s">
        <v>180</v>
      </c>
      <c r="C3358" s="180" t="s">
        <v>36</v>
      </c>
      <c r="D3358" s="180" t="s">
        <v>177</v>
      </c>
      <c r="E3358" s="180">
        <v>75</v>
      </c>
      <c r="F3358" s="180">
        <v>3801</v>
      </c>
      <c r="G3358" s="180">
        <v>676</v>
      </c>
      <c r="H3358" s="180">
        <v>2259</v>
      </c>
      <c r="I3358" s="180">
        <v>1649729.17</v>
      </c>
      <c r="J3358" s="180">
        <v>320541.11</v>
      </c>
      <c r="K3358" s="180">
        <v>425179</v>
      </c>
      <c r="L3358" s="180">
        <v>2500823.77</v>
      </c>
    </row>
    <row r="3359" spans="1:12">
      <c r="A3359" s="180">
        <v>2010</v>
      </c>
      <c r="B3359" s="180" t="s">
        <v>180</v>
      </c>
      <c r="C3359" s="180" t="s">
        <v>36</v>
      </c>
      <c r="D3359" s="180" t="s">
        <v>177</v>
      </c>
      <c r="E3359" s="180">
        <v>80</v>
      </c>
      <c r="F3359" s="180">
        <v>2829</v>
      </c>
      <c r="G3359" s="180">
        <v>476</v>
      </c>
      <c r="H3359" s="180">
        <v>2358</v>
      </c>
      <c r="I3359" s="180">
        <v>1417891.51</v>
      </c>
      <c r="J3359" s="180">
        <v>238793.04</v>
      </c>
      <c r="K3359" s="180">
        <v>227699.8</v>
      </c>
      <c r="L3359" s="180">
        <v>1976636.15</v>
      </c>
    </row>
    <row r="3360" spans="1:12">
      <c r="A3360" s="180">
        <v>2010</v>
      </c>
      <c r="B3360" s="180" t="s">
        <v>180</v>
      </c>
      <c r="C3360" s="180" t="s">
        <v>36</v>
      </c>
      <c r="D3360" s="180" t="s">
        <v>177</v>
      </c>
      <c r="E3360" s="180">
        <v>85</v>
      </c>
      <c r="F3360" s="180">
        <v>1608</v>
      </c>
      <c r="G3360" s="180">
        <v>307</v>
      </c>
      <c r="H3360" s="180">
        <v>1711</v>
      </c>
      <c r="I3360" s="180">
        <v>1035304.57</v>
      </c>
      <c r="J3360" s="180">
        <v>130176.21</v>
      </c>
      <c r="K3360" s="180">
        <v>104043</v>
      </c>
      <c r="L3360" s="180">
        <v>1319465.26</v>
      </c>
    </row>
    <row r="3361" spans="1:12">
      <c r="A3361" s="180">
        <v>2010</v>
      </c>
      <c r="B3361" s="180" t="s">
        <v>180</v>
      </c>
      <c r="C3361" s="180" t="s">
        <v>36</v>
      </c>
      <c r="D3361" s="180" t="s">
        <v>177</v>
      </c>
      <c r="E3361" s="180">
        <v>90</v>
      </c>
      <c r="F3361" s="180">
        <v>575</v>
      </c>
      <c r="G3361" s="180">
        <v>86</v>
      </c>
      <c r="H3361" s="180">
        <v>603</v>
      </c>
      <c r="I3361" s="180">
        <v>343945.27</v>
      </c>
      <c r="J3361" s="180">
        <v>35074.93</v>
      </c>
      <c r="K3361" s="180">
        <v>44788</v>
      </c>
      <c r="L3361" s="180">
        <v>436553.59</v>
      </c>
    </row>
    <row r="3362" spans="1:12">
      <c r="A3362" s="180">
        <v>2010</v>
      </c>
      <c r="B3362" s="180" t="s">
        <v>180</v>
      </c>
      <c r="C3362" s="180" t="s">
        <v>36</v>
      </c>
      <c r="D3362" s="180" t="s">
        <v>177</v>
      </c>
      <c r="E3362" s="180">
        <v>95</v>
      </c>
      <c r="F3362" s="180">
        <v>170</v>
      </c>
      <c r="G3362" s="180">
        <v>22</v>
      </c>
      <c r="H3362" s="180">
        <v>149</v>
      </c>
      <c r="I3362" s="180">
        <v>86060.4</v>
      </c>
      <c r="J3362" s="180">
        <v>6338.5</v>
      </c>
      <c r="K3362" s="180">
        <v>465</v>
      </c>
      <c r="L3362" s="180">
        <v>87998.65</v>
      </c>
    </row>
    <row r="3363" spans="1:12">
      <c r="A3363" s="180">
        <v>2010</v>
      </c>
      <c r="B3363" s="180" t="s">
        <v>180</v>
      </c>
      <c r="C3363" s="180" t="s">
        <v>3</v>
      </c>
      <c r="D3363" s="180" t="s">
        <v>176</v>
      </c>
      <c r="E3363" s="180">
        <v>0</v>
      </c>
      <c r="F3363" s="180">
        <v>6187</v>
      </c>
      <c r="G3363" s="180">
        <v>193</v>
      </c>
      <c r="H3363" s="180">
        <v>825</v>
      </c>
      <c r="I3363" s="180">
        <v>375374.48</v>
      </c>
      <c r="J3363" s="180">
        <v>42605.95</v>
      </c>
      <c r="K3363" s="180">
        <v>4114</v>
      </c>
      <c r="L3363" s="180">
        <v>463367.03</v>
      </c>
    </row>
    <row r="3364" spans="1:12">
      <c r="A3364" s="180">
        <v>2010</v>
      </c>
      <c r="B3364" s="180" t="s">
        <v>180</v>
      </c>
      <c r="C3364" s="180" t="s">
        <v>3</v>
      </c>
      <c r="D3364" s="180" t="s">
        <v>176</v>
      </c>
      <c r="E3364" s="180">
        <v>5</v>
      </c>
      <c r="F3364" s="180">
        <v>6001</v>
      </c>
      <c r="G3364" s="180">
        <v>61</v>
      </c>
      <c r="H3364" s="180">
        <v>87</v>
      </c>
      <c r="I3364" s="180">
        <v>54426.71</v>
      </c>
      <c r="J3364" s="180">
        <v>9961.15</v>
      </c>
      <c r="K3364" s="180">
        <v>8520</v>
      </c>
      <c r="L3364" s="180">
        <v>96313.62</v>
      </c>
    </row>
    <row r="3365" spans="1:12">
      <c r="A3365" s="180">
        <v>2010</v>
      </c>
      <c r="B3365" s="180" t="s">
        <v>180</v>
      </c>
      <c r="C3365" s="180" t="s">
        <v>3</v>
      </c>
      <c r="D3365" s="180" t="s">
        <v>176</v>
      </c>
      <c r="E3365" s="180">
        <v>10</v>
      </c>
      <c r="F3365" s="180">
        <v>6041</v>
      </c>
      <c r="G3365" s="180">
        <v>46</v>
      </c>
      <c r="H3365" s="180">
        <v>30</v>
      </c>
      <c r="I3365" s="180">
        <v>33823.93</v>
      </c>
      <c r="J3365" s="180">
        <v>11668</v>
      </c>
      <c r="K3365" s="180">
        <v>7727</v>
      </c>
      <c r="L3365" s="180">
        <v>70552.94</v>
      </c>
    </row>
    <row r="3366" spans="1:12">
      <c r="A3366" s="180">
        <v>2010</v>
      </c>
      <c r="B3366" s="180" t="s">
        <v>180</v>
      </c>
      <c r="C3366" s="180" t="s">
        <v>3</v>
      </c>
      <c r="D3366" s="180" t="s">
        <v>176</v>
      </c>
      <c r="E3366" s="180">
        <v>15</v>
      </c>
      <c r="F3366" s="180">
        <v>6824</v>
      </c>
      <c r="G3366" s="180">
        <v>116</v>
      </c>
      <c r="H3366" s="180">
        <v>217</v>
      </c>
      <c r="I3366" s="180">
        <v>177856.8</v>
      </c>
      <c r="J3366" s="180">
        <v>26076.62</v>
      </c>
      <c r="K3366" s="180">
        <v>61568</v>
      </c>
      <c r="L3366" s="180">
        <v>323821.92</v>
      </c>
    </row>
    <row r="3367" spans="1:12">
      <c r="A3367" s="180">
        <v>2010</v>
      </c>
      <c r="B3367" s="180" t="s">
        <v>180</v>
      </c>
      <c r="C3367" s="180" t="s">
        <v>3</v>
      </c>
      <c r="D3367" s="180" t="s">
        <v>176</v>
      </c>
      <c r="E3367" s="180">
        <v>20</v>
      </c>
      <c r="F3367" s="180">
        <v>5292</v>
      </c>
      <c r="G3367" s="180">
        <v>124</v>
      </c>
      <c r="H3367" s="180">
        <v>231</v>
      </c>
      <c r="I3367" s="180">
        <v>186848.67</v>
      </c>
      <c r="J3367" s="180">
        <v>25340.06</v>
      </c>
      <c r="K3367" s="180">
        <v>28347</v>
      </c>
      <c r="L3367" s="180">
        <v>313940.65999999997</v>
      </c>
    </row>
    <row r="3368" spans="1:12">
      <c r="A3368" s="180">
        <v>2010</v>
      </c>
      <c r="B3368" s="180" t="s">
        <v>180</v>
      </c>
      <c r="C3368" s="180" t="s">
        <v>3</v>
      </c>
      <c r="D3368" s="180" t="s">
        <v>176</v>
      </c>
      <c r="E3368" s="180">
        <v>25</v>
      </c>
      <c r="F3368" s="180">
        <v>5441</v>
      </c>
      <c r="G3368" s="180">
        <v>95</v>
      </c>
      <c r="H3368" s="180">
        <v>128</v>
      </c>
      <c r="I3368" s="180">
        <v>100931.41</v>
      </c>
      <c r="J3368" s="180">
        <v>24650.09</v>
      </c>
      <c r="K3368" s="180">
        <v>21647</v>
      </c>
      <c r="L3368" s="180">
        <v>231849.13</v>
      </c>
    </row>
    <row r="3369" spans="1:12">
      <c r="A3369" s="180">
        <v>2010</v>
      </c>
      <c r="B3369" s="180" t="s">
        <v>180</v>
      </c>
      <c r="C3369" s="180" t="s">
        <v>3</v>
      </c>
      <c r="D3369" s="180" t="s">
        <v>176</v>
      </c>
      <c r="E3369" s="180">
        <v>30</v>
      </c>
      <c r="F3369" s="180">
        <v>6700</v>
      </c>
      <c r="G3369" s="180">
        <v>102</v>
      </c>
      <c r="H3369" s="180">
        <v>144</v>
      </c>
      <c r="I3369" s="180">
        <v>144105.34</v>
      </c>
      <c r="J3369" s="180">
        <v>32131.69</v>
      </c>
      <c r="K3369" s="180">
        <v>19369</v>
      </c>
      <c r="L3369" s="180">
        <v>289182.43</v>
      </c>
    </row>
    <row r="3370" spans="1:12">
      <c r="A3370" s="180">
        <v>2010</v>
      </c>
      <c r="B3370" s="180" t="s">
        <v>180</v>
      </c>
      <c r="C3370" s="180" t="s">
        <v>3</v>
      </c>
      <c r="D3370" s="180" t="s">
        <v>176</v>
      </c>
      <c r="E3370" s="180">
        <v>35</v>
      </c>
      <c r="F3370" s="180">
        <v>7177</v>
      </c>
      <c r="G3370" s="180">
        <v>134</v>
      </c>
      <c r="H3370" s="180">
        <v>188</v>
      </c>
      <c r="I3370" s="180">
        <v>164589.57</v>
      </c>
      <c r="J3370" s="180">
        <v>43222.53</v>
      </c>
      <c r="K3370" s="180">
        <v>56763</v>
      </c>
      <c r="L3370" s="180">
        <v>376631.78</v>
      </c>
    </row>
    <row r="3371" spans="1:12">
      <c r="A3371" s="180">
        <v>2010</v>
      </c>
      <c r="B3371" s="180" t="s">
        <v>180</v>
      </c>
      <c r="C3371" s="180" t="s">
        <v>3</v>
      </c>
      <c r="D3371" s="180" t="s">
        <v>176</v>
      </c>
      <c r="E3371" s="180">
        <v>40</v>
      </c>
      <c r="F3371" s="180">
        <v>6908</v>
      </c>
      <c r="G3371" s="180">
        <v>147</v>
      </c>
      <c r="H3371" s="180">
        <v>187</v>
      </c>
      <c r="I3371" s="180">
        <v>162595.20000000001</v>
      </c>
      <c r="J3371" s="180">
        <v>41788.11</v>
      </c>
      <c r="K3371" s="180">
        <v>16484</v>
      </c>
      <c r="L3371" s="180">
        <v>337238.75</v>
      </c>
    </row>
    <row r="3372" spans="1:12">
      <c r="A3372" s="180">
        <v>2010</v>
      </c>
      <c r="B3372" s="180" t="s">
        <v>180</v>
      </c>
      <c r="C3372" s="180" t="s">
        <v>3</v>
      </c>
      <c r="D3372" s="180" t="s">
        <v>176</v>
      </c>
      <c r="E3372" s="180">
        <v>45</v>
      </c>
      <c r="F3372" s="180">
        <v>7337</v>
      </c>
      <c r="G3372" s="180">
        <v>204</v>
      </c>
      <c r="H3372" s="180">
        <v>395</v>
      </c>
      <c r="I3372" s="180">
        <v>350974.58</v>
      </c>
      <c r="J3372" s="180">
        <v>67921.009999999995</v>
      </c>
      <c r="K3372" s="180">
        <v>108447</v>
      </c>
      <c r="L3372" s="180">
        <v>656542.16</v>
      </c>
    </row>
    <row r="3373" spans="1:12">
      <c r="A3373" s="180">
        <v>2010</v>
      </c>
      <c r="B3373" s="180" t="s">
        <v>180</v>
      </c>
      <c r="C3373" s="180" t="s">
        <v>3</v>
      </c>
      <c r="D3373" s="180" t="s">
        <v>176</v>
      </c>
      <c r="E3373" s="180">
        <v>50</v>
      </c>
      <c r="F3373" s="180">
        <v>7278</v>
      </c>
      <c r="G3373" s="180">
        <v>341</v>
      </c>
      <c r="H3373" s="180">
        <v>631</v>
      </c>
      <c r="I3373" s="180">
        <v>469000.57</v>
      </c>
      <c r="J3373" s="180">
        <v>105991.09</v>
      </c>
      <c r="K3373" s="180">
        <v>103935.5</v>
      </c>
      <c r="L3373" s="180">
        <v>858148.84</v>
      </c>
    </row>
    <row r="3374" spans="1:12">
      <c r="A3374" s="180">
        <v>2010</v>
      </c>
      <c r="B3374" s="180" t="s">
        <v>180</v>
      </c>
      <c r="C3374" s="180" t="s">
        <v>3</v>
      </c>
      <c r="D3374" s="180" t="s">
        <v>176</v>
      </c>
      <c r="E3374" s="180">
        <v>55</v>
      </c>
      <c r="F3374" s="180">
        <v>7102</v>
      </c>
      <c r="G3374" s="180">
        <v>407</v>
      </c>
      <c r="H3374" s="180">
        <v>805</v>
      </c>
      <c r="I3374" s="180">
        <v>699038.9</v>
      </c>
      <c r="J3374" s="180">
        <v>146676.84</v>
      </c>
      <c r="K3374" s="180">
        <v>216277</v>
      </c>
      <c r="L3374" s="180">
        <v>1336375.22</v>
      </c>
    </row>
    <row r="3375" spans="1:12">
      <c r="A3375" s="180">
        <v>2010</v>
      </c>
      <c r="B3375" s="180" t="s">
        <v>180</v>
      </c>
      <c r="C3375" s="180" t="s">
        <v>3</v>
      </c>
      <c r="D3375" s="180" t="s">
        <v>176</v>
      </c>
      <c r="E3375" s="180">
        <v>60</v>
      </c>
      <c r="F3375" s="180">
        <v>6426</v>
      </c>
      <c r="G3375" s="180">
        <v>525</v>
      </c>
      <c r="H3375" s="180">
        <v>1174</v>
      </c>
      <c r="I3375" s="180">
        <v>1046694.57</v>
      </c>
      <c r="J3375" s="180">
        <v>194555</v>
      </c>
      <c r="K3375" s="180">
        <v>285739.59999999998</v>
      </c>
      <c r="L3375" s="180">
        <v>1908709.33</v>
      </c>
    </row>
    <row r="3376" spans="1:12">
      <c r="A3376" s="180">
        <v>2010</v>
      </c>
      <c r="B3376" s="180" t="s">
        <v>180</v>
      </c>
      <c r="C3376" s="180" t="s">
        <v>3</v>
      </c>
      <c r="D3376" s="180" t="s">
        <v>176</v>
      </c>
      <c r="E3376" s="180">
        <v>65</v>
      </c>
      <c r="F3376" s="180">
        <v>3874</v>
      </c>
      <c r="G3376" s="180">
        <v>406</v>
      </c>
      <c r="H3376" s="180">
        <v>944</v>
      </c>
      <c r="I3376" s="180">
        <v>777223.34</v>
      </c>
      <c r="J3376" s="180">
        <v>183305.57</v>
      </c>
      <c r="K3376" s="180">
        <v>314549.09999999998</v>
      </c>
      <c r="L3376" s="180">
        <v>1572431.55</v>
      </c>
    </row>
    <row r="3377" spans="1:12">
      <c r="A3377" s="180">
        <v>2010</v>
      </c>
      <c r="B3377" s="180" t="s">
        <v>180</v>
      </c>
      <c r="C3377" s="180" t="s">
        <v>3</v>
      </c>
      <c r="D3377" s="180" t="s">
        <v>176</v>
      </c>
      <c r="E3377" s="180">
        <v>70</v>
      </c>
      <c r="F3377" s="180">
        <v>2483</v>
      </c>
      <c r="G3377" s="180">
        <v>363</v>
      </c>
      <c r="H3377" s="180">
        <v>699</v>
      </c>
      <c r="I3377" s="180">
        <v>643700.06999999995</v>
      </c>
      <c r="J3377" s="180">
        <v>122670.96</v>
      </c>
      <c r="K3377" s="180">
        <v>255332.6</v>
      </c>
      <c r="L3377" s="180">
        <v>1238058.8400000001</v>
      </c>
    </row>
    <row r="3378" spans="1:12">
      <c r="A3378" s="180">
        <v>2010</v>
      </c>
      <c r="B3378" s="180" t="s">
        <v>180</v>
      </c>
      <c r="C3378" s="180" t="s">
        <v>3</v>
      </c>
      <c r="D3378" s="180" t="s">
        <v>176</v>
      </c>
      <c r="E3378" s="180">
        <v>75</v>
      </c>
      <c r="F3378" s="180">
        <v>1538</v>
      </c>
      <c r="G3378" s="180">
        <v>239</v>
      </c>
      <c r="H3378" s="180">
        <v>597</v>
      </c>
      <c r="I3378" s="180">
        <v>494341.96</v>
      </c>
      <c r="J3378" s="180">
        <v>106351.81</v>
      </c>
      <c r="K3378" s="180">
        <v>210136</v>
      </c>
      <c r="L3378" s="180">
        <v>953158.83</v>
      </c>
    </row>
    <row r="3379" spans="1:12">
      <c r="A3379" s="180">
        <v>2010</v>
      </c>
      <c r="B3379" s="180" t="s">
        <v>180</v>
      </c>
      <c r="C3379" s="180" t="s">
        <v>3</v>
      </c>
      <c r="D3379" s="180" t="s">
        <v>176</v>
      </c>
      <c r="E3379" s="180">
        <v>80</v>
      </c>
      <c r="F3379" s="180">
        <v>1109</v>
      </c>
      <c r="G3379" s="180">
        <v>163</v>
      </c>
      <c r="H3379" s="180">
        <v>657</v>
      </c>
      <c r="I3379" s="180">
        <v>422852.76</v>
      </c>
      <c r="J3379" s="180">
        <v>86505.85</v>
      </c>
      <c r="K3379" s="180">
        <v>187198.8</v>
      </c>
      <c r="L3379" s="180">
        <v>806362.52</v>
      </c>
    </row>
    <row r="3380" spans="1:12">
      <c r="A3380" s="180">
        <v>2010</v>
      </c>
      <c r="B3380" s="180" t="s">
        <v>180</v>
      </c>
      <c r="C3380" s="180" t="s">
        <v>3</v>
      </c>
      <c r="D3380" s="180" t="s">
        <v>176</v>
      </c>
      <c r="E3380" s="180">
        <v>85</v>
      </c>
      <c r="F3380" s="180">
        <v>340</v>
      </c>
      <c r="G3380" s="180">
        <v>71</v>
      </c>
      <c r="H3380" s="180">
        <v>356</v>
      </c>
      <c r="I3380" s="180">
        <v>171594.25</v>
      </c>
      <c r="J3380" s="180">
        <v>31493.05</v>
      </c>
      <c r="K3380" s="180">
        <v>18353</v>
      </c>
      <c r="L3380" s="180">
        <v>247721.95</v>
      </c>
    </row>
    <row r="3381" spans="1:12">
      <c r="A3381" s="180">
        <v>2010</v>
      </c>
      <c r="B3381" s="180" t="s">
        <v>180</v>
      </c>
      <c r="C3381" s="180" t="s">
        <v>3</v>
      </c>
      <c r="D3381" s="180" t="s">
        <v>176</v>
      </c>
      <c r="E3381" s="180">
        <v>90</v>
      </c>
      <c r="F3381" s="180">
        <v>64</v>
      </c>
      <c r="G3381" s="180">
        <v>15</v>
      </c>
      <c r="H3381" s="180">
        <v>151</v>
      </c>
      <c r="I3381" s="180">
        <v>51300.6</v>
      </c>
      <c r="J3381" s="180">
        <v>3186.2</v>
      </c>
      <c r="K3381" s="180">
        <v>0</v>
      </c>
      <c r="L3381" s="180">
        <v>58644.05</v>
      </c>
    </row>
    <row r="3382" spans="1:12">
      <c r="A3382" s="180">
        <v>2010</v>
      </c>
      <c r="B3382" s="180" t="s">
        <v>180</v>
      </c>
      <c r="C3382" s="180" t="s">
        <v>3</v>
      </c>
      <c r="D3382" s="180" t="s">
        <v>176</v>
      </c>
      <c r="E3382" s="180">
        <v>95</v>
      </c>
      <c r="F3382" s="180">
        <v>22</v>
      </c>
      <c r="G3382" s="180">
        <v>1</v>
      </c>
      <c r="H3382" s="180">
        <v>3</v>
      </c>
      <c r="I3382" s="180">
        <v>1527</v>
      </c>
      <c r="J3382" s="180">
        <v>134.94999999999999</v>
      </c>
      <c r="K3382" s="180">
        <v>0</v>
      </c>
      <c r="L3382" s="180">
        <v>1661.95</v>
      </c>
    </row>
    <row r="3383" spans="1:12">
      <c r="A3383" s="180">
        <v>2010</v>
      </c>
      <c r="B3383" s="180" t="s">
        <v>180</v>
      </c>
      <c r="C3383" s="180" t="s">
        <v>3</v>
      </c>
      <c r="D3383" s="180" t="s">
        <v>177</v>
      </c>
      <c r="E3383" s="180">
        <v>0</v>
      </c>
      <c r="F3383" s="180">
        <v>5848</v>
      </c>
      <c r="G3383" s="180">
        <v>102</v>
      </c>
      <c r="H3383" s="180">
        <v>309</v>
      </c>
      <c r="I3383" s="180">
        <v>180849.61</v>
      </c>
      <c r="J3383" s="180">
        <v>17196.419999999998</v>
      </c>
      <c r="K3383" s="180">
        <v>740</v>
      </c>
      <c r="L3383" s="180">
        <v>225385.81</v>
      </c>
    </row>
    <row r="3384" spans="1:12">
      <c r="A3384" s="180">
        <v>2010</v>
      </c>
      <c r="B3384" s="180" t="s">
        <v>180</v>
      </c>
      <c r="C3384" s="180" t="s">
        <v>3</v>
      </c>
      <c r="D3384" s="180" t="s">
        <v>177</v>
      </c>
      <c r="E3384" s="180">
        <v>5</v>
      </c>
      <c r="F3384" s="180">
        <v>5661</v>
      </c>
      <c r="G3384" s="180">
        <v>46</v>
      </c>
      <c r="H3384" s="180">
        <v>52</v>
      </c>
      <c r="I3384" s="180">
        <v>47392.82</v>
      </c>
      <c r="J3384" s="180">
        <v>9333.67</v>
      </c>
      <c r="K3384" s="180">
        <v>240</v>
      </c>
      <c r="L3384" s="180">
        <v>74252.160000000003</v>
      </c>
    </row>
    <row r="3385" spans="1:12">
      <c r="A3385" s="180">
        <v>2010</v>
      </c>
      <c r="B3385" s="180" t="s">
        <v>180</v>
      </c>
      <c r="C3385" s="180" t="s">
        <v>3</v>
      </c>
      <c r="D3385" s="180" t="s">
        <v>177</v>
      </c>
      <c r="E3385" s="180">
        <v>10</v>
      </c>
      <c r="F3385" s="180">
        <v>5903</v>
      </c>
      <c r="G3385" s="180">
        <v>63</v>
      </c>
      <c r="H3385" s="180">
        <v>112</v>
      </c>
      <c r="I3385" s="180">
        <v>72206.259999999995</v>
      </c>
      <c r="J3385" s="180">
        <v>14285.53</v>
      </c>
      <c r="K3385" s="180">
        <v>39492</v>
      </c>
      <c r="L3385" s="180">
        <v>141156.25</v>
      </c>
    </row>
    <row r="3386" spans="1:12">
      <c r="A3386" s="180">
        <v>2010</v>
      </c>
      <c r="B3386" s="180" t="s">
        <v>180</v>
      </c>
      <c r="C3386" s="180" t="s">
        <v>3</v>
      </c>
      <c r="D3386" s="180" t="s">
        <v>177</v>
      </c>
      <c r="E3386" s="180">
        <v>15</v>
      </c>
      <c r="F3386" s="180">
        <v>6378</v>
      </c>
      <c r="G3386" s="180">
        <v>140</v>
      </c>
      <c r="H3386" s="180">
        <v>197</v>
      </c>
      <c r="I3386" s="180">
        <v>176494.26</v>
      </c>
      <c r="J3386" s="180">
        <v>30137.17</v>
      </c>
      <c r="K3386" s="180">
        <v>38011</v>
      </c>
      <c r="L3386" s="180">
        <v>314360.44</v>
      </c>
    </row>
    <row r="3387" spans="1:12">
      <c r="A3387" s="180">
        <v>2010</v>
      </c>
      <c r="B3387" s="180" t="s">
        <v>180</v>
      </c>
      <c r="C3387" s="180" t="s">
        <v>3</v>
      </c>
      <c r="D3387" s="180" t="s">
        <v>177</v>
      </c>
      <c r="E3387" s="180">
        <v>20</v>
      </c>
      <c r="F3387" s="180">
        <v>5763</v>
      </c>
      <c r="G3387" s="180">
        <v>209</v>
      </c>
      <c r="H3387" s="180">
        <v>509</v>
      </c>
      <c r="I3387" s="180">
        <v>350895.86</v>
      </c>
      <c r="J3387" s="180">
        <v>48851.78</v>
      </c>
      <c r="K3387" s="180">
        <v>22192</v>
      </c>
      <c r="L3387" s="180">
        <v>496973.04</v>
      </c>
    </row>
    <row r="3388" spans="1:12">
      <c r="A3388" s="180">
        <v>2010</v>
      </c>
      <c r="B3388" s="180" t="s">
        <v>180</v>
      </c>
      <c r="C3388" s="180" t="s">
        <v>3</v>
      </c>
      <c r="D3388" s="180" t="s">
        <v>177</v>
      </c>
      <c r="E3388" s="180">
        <v>25</v>
      </c>
      <c r="F3388" s="180">
        <v>7016</v>
      </c>
      <c r="G3388" s="180">
        <v>231</v>
      </c>
      <c r="H3388" s="180">
        <v>709</v>
      </c>
      <c r="I3388" s="180">
        <v>521557.09</v>
      </c>
      <c r="J3388" s="180">
        <v>117631.15</v>
      </c>
      <c r="K3388" s="180">
        <v>52040</v>
      </c>
      <c r="L3388" s="180">
        <v>835299.67</v>
      </c>
    </row>
    <row r="3389" spans="1:12">
      <c r="A3389" s="180">
        <v>2010</v>
      </c>
      <c r="B3389" s="180" t="s">
        <v>180</v>
      </c>
      <c r="C3389" s="180" t="s">
        <v>3</v>
      </c>
      <c r="D3389" s="180" t="s">
        <v>177</v>
      </c>
      <c r="E3389" s="180">
        <v>30</v>
      </c>
      <c r="F3389" s="180">
        <v>7802</v>
      </c>
      <c r="G3389" s="180">
        <v>453</v>
      </c>
      <c r="H3389" s="180">
        <v>1367</v>
      </c>
      <c r="I3389" s="180">
        <v>1141830.6499999999</v>
      </c>
      <c r="J3389" s="180">
        <v>250041.16</v>
      </c>
      <c r="K3389" s="180">
        <v>27938</v>
      </c>
      <c r="L3389" s="180">
        <v>1701034.69</v>
      </c>
    </row>
    <row r="3390" spans="1:12">
      <c r="A3390" s="180">
        <v>2010</v>
      </c>
      <c r="B3390" s="180" t="s">
        <v>180</v>
      </c>
      <c r="C3390" s="180" t="s">
        <v>3</v>
      </c>
      <c r="D3390" s="180" t="s">
        <v>177</v>
      </c>
      <c r="E3390" s="180">
        <v>35</v>
      </c>
      <c r="F3390" s="180">
        <v>8348</v>
      </c>
      <c r="G3390" s="180">
        <v>521</v>
      </c>
      <c r="H3390" s="180">
        <v>1183</v>
      </c>
      <c r="I3390" s="180">
        <v>967827.16</v>
      </c>
      <c r="J3390" s="180">
        <v>194423.43</v>
      </c>
      <c r="K3390" s="180">
        <v>56273</v>
      </c>
      <c r="L3390" s="180">
        <v>1530371.91</v>
      </c>
    </row>
    <row r="3391" spans="1:12">
      <c r="A3391" s="180">
        <v>2010</v>
      </c>
      <c r="B3391" s="180" t="s">
        <v>180</v>
      </c>
      <c r="C3391" s="180" t="s">
        <v>3</v>
      </c>
      <c r="D3391" s="180" t="s">
        <v>177</v>
      </c>
      <c r="E3391" s="180">
        <v>40</v>
      </c>
      <c r="F3391" s="180">
        <v>7959</v>
      </c>
      <c r="G3391" s="180">
        <v>368</v>
      </c>
      <c r="H3391" s="180">
        <v>836</v>
      </c>
      <c r="I3391" s="180">
        <v>671501.29</v>
      </c>
      <c r="J3391" s="180">
        <v>130869.98</v>
      </c>
      <c r="K3391" s="180">
        <v>61711</v>
      </c>
      <c r="L3391" s="180">
        <v>1098134.74</v>
      </c>
    </row>
    <row r="3392" spans="1:12">
      <c r="A3392" s="180">
        <v>2010</v>
      </c>
      <c r="B3392" s="180" t="s">
        <v>180</v>
      </c>
      <c r="C3392" s="180" t="s">
        <v>3</v>
      </c>
      <c r="D3392" s="180" t="s">
        <v>177</v>
      </c>
      <c r="E3392" s="180">
        <v>45</v>
      </c>
      <c r="F3392" s="180">
        <v>8326</v>
      </c>
      <c r="G3392" s="180">
        <v>381</v>
      </c>
      <c r="H3392" s="180">
        <v>652</v>
      </c>
      <c r="I3392" s="180">
        <v>561680.46</v>
      </c>
      <c r="J3392" s="180">
        <v>115764.62</v>
      </c>
      <c r="K3392" s="180">
        <v>111342</v>
      </c>
      <c r="L3392" s="180">
        <v>1052828.17</v>
      </c>
    </row>
    <row r="3393" spans="1:12">
      <c r="A3393" s="180">
        <v>2010</v>
      </c>
      <c r="B3393" s="180" t="s">
        <v>180</v>
      </c>
      <c r="C3393" s="180" t="s">
        <v>3</v>
      </c>
      <c r="D3393" s="180" t="s">
        <v>177</v>
      </c>
      <c r="E3393" s="180">
        <v>50</v>
      </c>
      <c r="F3393" s="180">
        <v>8244</v>
      </c>
      <c r="G3393" s="180">
        <v>439</v>
      </c>
      <c r="H3393" s="180">
        <v>789</v>
      </c>
      <c r="I3393" s="180">
        <v>654022.35</v>
      </c>
      <c r="J3393" s="180">
        <v>147315.85</v>
      </c>
      <c r="K3393" s="180">
        <v>233747</v>
      </c>
      <c r="L3393" s="180">
        <v>1330980.45</v>
      </c>
    </row>
    <row r="3394" spans="1:12">
      <c r="A3394" s="180">
        <v>2010</v>
      </c>
      <c r="B3394" s="180" t="s">
        <v>180</v>
      </c>
      <c r="C3394" s="180" t="s">
        <v>3</v>
      </c>
      <c r="D3394" s="180" t="s">
        <v>177</v>
      </c>
      <c r="E3394" s="180">
        <v>55</v>
      </c>
      <c r="F3394" s="180">
        <v>7699</v>
      </c>
      <c r="G3394" s="180">
        <v>484</v>
      </c>
      <c r="H3394" s="180">
        <v>1163</v>
      </c>
      <c r="I3394" s="180">
        <v>812624.86</v>
      </c>
      <c r="J3394" s="180">
        <v>189878.45</v>
      </c>
      <c r="K3394" s="180">
        <v>242172.6</v>
      </c>
      <c r="L3394" s="180">
        <v>1578085.4</v>
      </c>
    </row>
    <row r="3395" spans="1:12">
      <c r="A3395" s="180">
        <v>2010</v>
      </c>
      <c r="B3395" s="180" t="s">
        <v>180</v>
      </c>
      <c r="C3395" s="180" t="s">
        <v>3</v>
      </c>
      <c r="D3395" s="180" t="s">
        <v>177</v>
      </c>
      <c r="E3395" s="180">
        <v>60</v>
      </c>
      <c r="F3395" s="180">
        <v>6540</v>
      </c>
      <c r="G3395" s="180">
        <v>629</v>
      </c>
      <c r="H3395" s="180">
        <v>1280</v>
      </c>
      <c r="I3395" s="180">
        <v>1078600.6100000001</v>
      </c>
      <c r="J3395" s="180">
        <v>200868.74</v>
      </c>
      <c r="K3395" s="180">
        <v>339282.85</v>
      </c>
      <c r="L3395" s="180">
        <v>1957893</v>
      </c>
    </row>
    <row r="3396" spans="1:12">
      <c r="A3396" s="180">
        <v>2010</v>
      </c>
      <c r="B3396" s="180" t="s">
        <v>180</v>
      </c>
      <c r="C3396" s="180" t="s">
        <v>3</v>
      </c>
      <c r="D3396" s="180" t="s">
        <v>177</v>
      </c>
      <c r="E3396" s="180">
        <v>65</v>
      </c>
      <c r="F3396" s="180">
        <v>4027</v>
      </c>
      <c r="G3396" s="180">
        <v>491</v>
      </c>
      <c r="H3396" s="180">
        <v>1072</v>
      </c>
      <c r="I3396" s="180">
        <v>819513.83</v>
      </c>
      <c r="J3396" s="180">
        <v>183420.47</v>
      </c>
      <c r="K3396" s="180">
        <v>291214</v>
      </c>
      <c r="L3396" s="180">
        <v>1605307.26</v>
      </c>
    </row>
    <row r="3397" spans="1:12">
      <c r="A3397" s="180">
        <v>2010</v>
      </c>
      <c r="B3397" s="180" t="s">
        <v>180</v>
      </c>
      <c r="C3397" s="180" t="s">
        <v>3</v>
      </c>
      <c r="D3397" s="180" t="s">
        <v>177</v>
      </c>
      <c r="E3397" s="180">
        <v>70</v>
      </c>
      <c r="F3397" s="180">
        <v>2602</v>
      </c>
      <c r="G3397" s="180">
        <v>345</v>
      </c>
      <c r="H3397" s="180">
        <v>967</v>
      </c>
      <c r="I3397" s="180">
        <v>676451.58</v>
      </c>
      <c r="J3397" s="180">
        <v>141698.29</v>
      </c>
      <c r="K3397" s="180">
        <v>209855</v>
      </c>
      <c r="L3397" s="180">
        <v>1213836.8700000001</v>
      </c>
    </row>
    <row r="3398" spans="1:12">
      <c r="A3398" s="180">
        <v>2010</v>
      </c>
      <c r="B3398" s="180" t="s">
        <v>180</v>
      </c>
      <c r="C3398" s="180" t="s">
        <v>3</v>
      </c>
      <c r="D3398" s="180" t="s">
        <v>177</v>
      </c>
      <c r="E3398" s="180">
        <v>75</v>
      </c>
      <c r="F3398" s="180">
        <v>1796</v>
      </c>
      <c r="G3398" s="180">
        <v>263</v>
      </c>
      <c r="H3398" s="180">
        <v>856</v>
      </c>
      <c r="I3398" s="180">
        <v>635259.86</v>
      </c>
      <c r="J3398" s="180">
        <v>103943.57</v>
      </c>
      <c r="K3398" s="180">
        <v>262165.05</v>
      </c>
      <c r="L3398" s="180">
        <v>1137109.6499999999</v>
      </c>
    </row>
    <row r="3399" spans="1:12">
      <c r="A3399" s="180">
        <v>2010</v>
      </c>
      <c r="B3399" s="180" t="s">
        <v>180</v>
      </c>
      <c r="C3399" s="180" t="s">
        <v>3</v>
      </c>
      <c r="D3399" s="180" t="s">
        <v>177</v>
      </c>
      <c r="E3399" s="180">
        <v>80</v>
      </c>
      <c r="F3399" s="180">
        <v>1344</v>
      </c>
      <c r="G3399" s="180">
        <v>205</v>
      </c>
      <c r="H3399" s="180">
        <v>892</v>
      </c>
      <c r="I3399" s="180">
        <v>554529.03</v>
      </c>
      <c r="J3399" s="180">
        <v>91900.98</v>
      </c>
      <c r="K3399" s="180">
        <v>96294</v>
      </c>
      <c r="L3399" s="180">
        <v>859641.82</v>
      </c>
    </row>
    <row r="3400" spans="1:12">
      <c r="A3400" s="180">
        <v>2010</v>
      </c>
      <c r="B3400" s="180" t="s">
        <v>180</v>
      </c>
      <c r="C3400" s="180" t="s">
        <v>3</v>
      </c>
      <c r="D3400" s="180" t="s">
        <v>177</v>
      </c>
      <c r="E3400" s="180">
        <v>85</v>
      </c>
      <c r="F3400" s="180">
        <v>795</v>
      </c>
      <c r="G3400" s="180">
        <v>138</v>
      </c>
      <c r="H3400" s="180">
        <v>866</v>
      </c>
      <c r="I3400" s="180">
        <v>447773.15</v>
      </c>
      <c r="J3400" s="180">
        <v>49477.38</v>
      </c>
      <c r="K3400" s="180">
        <v>36957</v>
      </c>
      <c r="L3400" s="180">
        <v>567456.84</v>
      </c>
    </row>
    <row r="3401" spans="1:12">
      <c r="A3401" s="180">
        <v>2010</v>
      </c>
      <c r="B3401" s="180" t="s">
        <v>180</v>
      </c>
      <c r="C3401" s="180" t="s">
        <v>3</v>
      </c>
      <c r="D3401" s="180" t="s">
        <v>177</v>
      </c>
      <c r="E3401" s="180">
        <v>90</v>
      </c>
      <c r="F3401" s="180">
        <v>260</v>
      </c>
      <c r="G3401" s="180">
        <v>34</v>
      </c>
      <c r="H3401" s="180">
        <v>358</v>
      </c>
      <c r="I3401" s="180">
        <v>195002.36</v>
      </c>
      <c r="J3401" s="180">
        <v>25352.25</v>
      </c>
      <c r="K3401" s="180">
        <v>42689</v>
      </c>
      <c r="L3401" s="180">
        <v>290025.51</v>
      </c>
    </row>
    <row r="3402" spans="1:12">
      <c r="A3402" s="180">
        <v>2010</v>
      </c>
      <c r="B3402" s="180" t="s">
        <v>180</v>
      </c>
      <c r="C3402" s="180" t="s">
        <v>3</v>
      </c>
      <c r="D3402" s="180" t="s">
        <v>177</v>
      </c>
      <c r="E3402" s="180">
        <v>95</v>
      </c>
      <c r="F3402" s="180">
        <v>75</v>
      </c>
      <c r="G3402" s="180">
        <v>5</v>
      </c>
      <c r="H3402" s="180">
        <v>103</v>
      </c>
      <c r="I3402" s="180">
        <v>32071</v>
      </c>
      <c r="J3402" s="180">
        <v>3939.05</v>
      </c>
      <c r="K3402" s="180">
        <v>0</v>
      </c>
      <c r="L3402" s="180">
        <v>39434.9</v>
      </c>
    </row>
    <row r="3403" spans="1:12">
      <c r="A3403" s="180">
        <v>2010</v>
      </c>
      <c r="B3403" s="180" t="s">
        <v>180</v>
      </c>
      <c r="C3403" s="180" t="s">
        <v>37</v>
      </c>
      <c r="D3403" s="180" t="s">
        <v>176</v>
      </c>
      <c r="E3403" s="180">
        <v>0</v>
      </c>
      <c r="F3403" s="180">
        <v>2794</v>
      </c>
      <c r="G3403" s="180">
        <v>68</v>
      </c>
      <c r="H3403" s="180">
        <v>206</v>
      </c>
      <c r="I3403" s="180">
        <v>109419</v>
      </c>
      <c r="J3403" s="180">
        <v>15682.21</v>
      </c>
      <c r="K3403" s="180">
        <v>716</v>
      </c>
      <c r="L3403" s="180">
        <v>140101.62</v>
      </c>
    </row>
    <row r="3404" spans="1:12">
      <c r="A3404" s="180">
        <v>2010</v>
      </c>
      <c r="B3404" s="180" t="s">
        <v>180</v>
      </c>
      <c r="C3404" s="180" t="s">
        <v>37</v>
      </c>
      <c r="D3404" s="180" t="s">
        <v>176</v>
      </c>
      <c r="E3404" s="180">
        <v>5</v>
      </c>
      <c r="F3404" s="180">
        <v>2721</v>
      </c>
      <c r="G3404" s="180">
        <v>22</v>
      </c>
      <c r="H3404" s="180">
        <v>60</v>
      </c>
      <c r="I3404" s="180">
        <v>33363</v>
      </c>
      <c r="J3404" s="180">
        <v>4632.6000000000004</v>
      </c>
      <c r="K3404" s="180">
        <v>238</v>
      </c>
      <c r="L3404" s="180">
        <v>45026.400000000001</v>
      </c>
    </row>
    <row r="3405" spans="1:12">
      <c r="A3405" s="180">
        <v>2010</v>
      </c>
      <c r="B3405" s="180" t="s">
        <v>180</v>
      </c>
      <c r="C3405" s="180" t="s">
        <v>37</v>
      </c>
      <c r="D3405" s="180" t="s">
        <v>176</v>
      </c>
      <c r="E3405" s="180">
        <v>10</v>
      </c>
      <c r="F3405" s="180">
        <v>2948</v>
      </c>
      <c r="G3405" s="180">
        <v>25</v>
      </c>
      <c r="H3405" s="180">
        <v>32</v>
      </c>
      <c r="I3405" s="180">
        <v>39527.97</v>
      </c>
      <c r="J3405" s="180">
        <v>5329.34</v>
      </c>
      <c r="K3405" s="180">
        <v>33565</v>
      </c>
      <c r="L3405" s="180">
        <v>83810.61</v>
      </c>
    </row>
    <row r="3406" spans="1:12">
      <c r="A3406" s="180">
        <v>2010</v>
      </c>
      <c r="B3406" s="180" t="s">
        <v>180</v>
      </c>
      <c r="C3406" s="180" t="s">
        <v>37</v>
      </c>
      <c r="D3406" s="180" t="s">
        <v>176</v>
      </c>
      <c r="E3406" s="180">
        <v>15</v>
      </c>
      <c r="F3406" s="180">
        <v>2966</v>
      </c>
      <c r="G3406" s="180">
        <v>29</v>
      </c>
      <c r="H3406" s="180">
        <v>58</v>
      </c>
      <c r="I3406" s="180">
        <v>60341</v>
      </c>
      <c r="J3406" s="180">
        <v>18379.89</v>
      </c>
      <c r="K3406" s="180">
        <v>16658</v>
      </c>
      <c r="L3406" s="180">
        <v>103889.84</v>
      </c>
    </row>
    <row r="3407" spans="1:12">
      <c r="A3407" s="180">
        <v>2010</v>
      </c>
      <c r="B3407" s="180" t="s">
        <v>180</v>
      </c>
      <c r="C3407" s="180" t="s">
        <v>37</v>
      </c>
      <c r="D3407" s="180" t="s">
        <v>176</v>
      </c>
      <c r="E3407" s="180">
        <v>20</v>
      </c>
      <c r="F3407" s="180">
        <v>2004</v>
      </c>
      <c r="G3407" s="180">
        <v>25</v>
      </c>
      <c r="H3407" s="180">
        <v>56</v>
      </c>
      <c r="I3407" s="180">
        <v>50363</v>
      </c>
      <c r="J3407" s="180">
        <v>13375.2</v>
      </c>
      <c r="K3407" s="180">
        <v>8836.7999999999993</v>
      </c>
      <c r="L3407" s="180">
        <v>91900.6</v>
      </c>
    </row>
    <row r="3408" spans="1:12">
      <c r="A3408" s="180">
        <v>2010</v>
      </c>
      <c r="B3408" s="180" t="s">
        <v>180</v>
      </c>
      <c r="C3408" s="180" t="s">
        <v>37</v>
      </c>
      <c r="D3408" s="180" t="s">
        <v>176</v>
      </c>
      <c r="E3408" s="180">
        <v>25</v>
      </c>
      <c r="F3408" s="180">
        <v>2086</v>
      </c>
      <c r="G3408" s="180">
        <v>29</v>
      </c>
      <c r="H3408" s="180">
        <v>44</v>
      </c>
      <c r="I3408" s="180">
        <v>34225.050000000003</v>
      </c>
      <c r="J3408" s="180">
        <v>16208.03</v>
      </c>
      <c r="K3408" s="180">
        <v>6626</v>
      </c>
      <c r="L3408" s="180">
        <v>68175.12</v>
      </c>
    </row>
    <row r="3409" spans="1:12">
      <c r="A3409" s="180">
        <v>2010</v>
      </c>
      <c r="B3409" s="180" t="s">
        <v>180</v>
      </c>
      <c r="C3409" s="180" t="s">
        <v>37</v>
      </c>
      <c r="D3409" s="180" t="s">
        <v>176</v>
      </c>
      <c r="E3409" s="180">
        <v>30</v>
      </c>
      <c r="F3409" s="180">
        <v>2746</v>
      </c>
      <c r="G3409" s="180">
        <v>42</v>
      </c>
      <c r="H3409" s="180">
        <v>68</v>
      </c>
      <c r="I3409" s="180">
        <v>63401.599999999999</v>
      </c>
      <c r="J3409" s="180">
        <v>19270.580000000002</v>
      </c>
      <c r="K3409" s="180">
        <v>3830</v>
      </c>
      <c r="L3409" s="180">
        <v>103112.89</v>
      </c>
    </row>
    <row r="3410" spans="1:12">
      <c r="A3410" s="180">
        <v>2010</v>
      </c>
      <c r="B3410" s="180" t="s">
        <v>180</v>
      </c>
      <c r="C3410" s="180" t="s">
        <v>37</v>
      </c>
      <c r="D3410" s="180" t="s">
        <v>176</v>
      </c>
      <c r="E3410" s="180">
        <v>35</v>
      </c>
      <c r="F3410" s="180">
        <v>3094</v>
      </c>
      <c r="G3410" s="180">
        <v>50</v>
      </c>
      <c r="H3410" s="180">
        <v>69</v>
      </c>
      <c r="I3410" s="180">
        <v>63396.44</v>
      </c>
      <c r="J3410" s="180">
        <v>19463.23</v>
      </c>
      <c r="K3410" s="180">
        <v>9229</v>
      </c>
      <c r="L3410" s="180">
        <v>118505.76</v>
      </c>
    </row>
    <row r="3411" spans="1:12">
      <c r="A3411" s="180">
        <v>2010</v>
      </c>
      <c r="B3411" s="180" t="s">
        <v>180</v>
      </c>
      <c r="C3411" s="180" t="s">
        <v>37</v>
      </c>
      <c r="D3411" s="180" t="s">
        <v>176</v>
      </c>
      <c r="E3411" s="180">
        <v>40</v>
      </c>
      <c r="F3411" s="180">
        <v>3092</v>
      </c>
      <c r="G3411" s="180">
        <v>105</v>
      </c>
      <c r="H3411" s="180">
        <v>166</v>
      </c>
      <c r="I3411" s="180">
        <v>139648.85</v>
      </c>
      <c r="J3411" s="180">
        <v>31625.96</v>
      </c>
      <c r="K3411" s="180">
        <v>16800</v>
      </c>
      <c r="L3411" s="180">
        <v>232308.13</v>
      </c>
    </row>
    <row r="3412" spans="1:12">
      <c r="A3412" s="180">
        <v>2010</v>
      </c>
      <c r="B3412" s="180" t="s">
        <v>180</v>
      </c>
      <c r="C3412" s="180" t="s">
        <v>37</v>
      </c>
      <c r="D3412" s="180" t="s">
        <v>176</v>
      </c>
      <c r="E3412" s="180">
        <v>45</v>
      </c>
      <c r="F3412" s="180">
        <v>3455</v>
      </c>
      <c r="G3412" s="180">
        <v>95</v>
      </c>
      <c r="H3412" s="180">
        <v>245</v>
      </c>
      <c r="I3412" s="180">
        <v>180528.35</v>
      </c>
      <c r="J3412" s="180">
        <v>42658.28</v>
      </c>
      <c r="K3412" s="180">
        <v>39515.85</v>
      </c>
      <c r="L3412" s="180">
        <v>304010.94</v>
      </c>
    </row>
    <row r="3413" spans="1:12">
      <c r="A3413" s="180">
        <v>2010</v>
      </c>
      <c r="B3413" s="180" t="s">
        <v>180</v>
      </c>
      <c r="C3413" s="180" t="s">
        <v>37</v>
      </c>
      <c r="D3413" s="180" t="s">
        <v>176</v>
      </c>
      <c r="E3413" s="180">
        <v>50</v>
      </c>
      <c r="F3413" s="180">
        <v>3305</v>
      </c>
      <c r="G3413" s="180">
        <v>104</v>
      </c>
      <c r="H3413" s="180">
        <v>176</v>
      </c>
      <c r="I3413" s="180">
        <v>188396.68</v>
      </c>
      <c r="J3413" s="180">
        <v>55546.16</v>
      </c>
      <c r="K3413" s="180">
        <v>89799</v>
      </c>
      <c r="L3413" s="180">
        <v>375860.79</v>
      </c>
    </row>
    <row r="3414" spans="1:12">
      <c r="A3414" s="180">
        <v>2010</v>
      </c>
      <c r="B3414" s="180" t="s">
        <v>180</v>
      </c>
      <c r="C3414" s="180" t="s">
        <v>37</v>
      </c>
      <c r="D3414" s="180" t="s">
        <v>176</v>
      </c>
      <c r="E3414" s="180">
        <v>55</v>
      </c>
      <c r="F3414" s="180">
        <v>3055</v>
      </c>
      <c r="G3414" s="180">
        <v>176</v>
      </c>
      <c r="H3414" s="180">
        <v>352</v>
      </c>
      <c r="I3414" s="180">
        <v>313589</v>
      </c>
      <c r="J3414" s="180">
        <v>74424.289999999994</v>
      </c>
      <c r="K3414" s="180">
        <v>88128.85</v>
      </c>
      <c r="L3414" s="180">
        <v>543073.4</v>
      </c>
    </row>
    <row r="3415" spans="1:12">
      <c r="A3415" s="180">
        <v>2010</v>
      </c>
      <c r="B3415" s="180" t="s">
        <v>180</v>
      </c>
      <c r="C3415" s="180" t="s">
        <v>37</v>
      </c>
      <c r="D3415" s="180" t="s">
        <v>176</v>
      </c>
      <c r="E3415" s="180">
        <v>60</v>
      </c>
      <c r="F3415" s="180">
        <v>2346</v>
      </c>
      <c r="G3415" s="180">
        <v>159</v>
      </c>
      <c r="H3415" s="180">
        <v>356</v>
      </c>
      <c r="I3415" s="180">
        <v>319791.43</v>
      </c>
      <c r="J3415" s="180">
        <v>76842.429999999993</v>
      </c>
      <c r="K3415" s="180">
        <v>104533</v>
      </c>
      <c r="L3415" s="180">
        <v>635720.77</v>
      </c>
    </row>
    <row r="3416" spans="1:12">
      <c r="A3416" s="180">
        <v>2010</v>
      </c>
      <c r="B3416" s="180" t="s">
        <v>180</v>
      </c>
      <c r="C3416" s="180" t="s">
        <v>37</v>
      </c>
      <c r="D3416" s="180" t="s">
        <v>176</v>
      </c>
      <c r="E3416" s="180">
        <v>65</v>
      </c>
      <c r="F3416" s="180">
        <v>1307</v>
      </c>
      <c r="G3416" s="180">
        <v>125</v>
      </c>
      <c r="H3416" s="180">
        <v>431</v>
      </c>
      <c r="I3416" s="180">
        <v>421278.47</v>
      </c>
      <c r="J3416" s="180">
        <v>71050.17</v>
      </c>
      <c r="K3416" s="180">
        <v>195274</v>
      </c>
      <c r="L3416" s="180">
        <v>752744.05</v>
      </c>
    </row>
    <row r="3417" spans="1:12">
      <c r="A3417" s="180">
        <v>2010</v>
      </c>
      <c r="B3417" s="180" t="s">
        <v>180</v>
      </c>
      <c r="C3417" s="180" t="s">
        <v>37</v>
      </c>
      <c r="D3417" s="180" t="s">
        <v>176</v>
      </c>
      <c r="E3417" s="180">
        <v>70</v>
      </c>
      <c r="F3417" s="180">
        <v>635</v>
      </c>
      <c r="G3417" s="180">
        <v>78</v>
      </c>
      <c r="H3417" s="180">
        <v>274</v>
      </c>
      <c r="I3417" s="180">
        <v>180319.1</v>
      </c>
      <c r="J3417" s="180">
        <v>36121.949999999997</v>
      </c>
      <c r="K3417" s="180">
        <v>18863</v>
      </c>
      <c r="L3417" s="180">
        <v>253900.83</v>
      </c>
    </row>
    <row r="3418" spans="1:12">
      <c r="A3418" s="180">
        <v>2010</v>
      </c>
      <c r="B3418" s="180" t="s">
        <v>180</v>
      </c>
      <c r="C3418" s="180" t="s">
        <v>37</v>
      </c>
      <c r="D3418" s="180" t="s">
        <v>176</v>
      </c>
      <c r="E3418" s="180">
        <v>75</v>
      </c>
      <c r="F3418" s="180">
        <v>258</v>
      </c>
      <c r="G3418" s="180">
        <v>43</v>
      </c>
      <c r="H3418" s="180">
        <v>164</v>
      </c>
      <c r="I3418" s="180">
        <v>122376.65</v>
      </c>
      <c r="J3418" s="180">
        <v>21695.48</v>
      </c>
      <c r="K3418" s="180">
        <v>33915</v>
      </c>
      <c r="L3418" s="180">
        <v>209584.23</v>
      </c>
    </row>
    <row r="3419" spans="1:12">
      <c r="A3419" s="180">
        <v>2010</v>
      </c>
      <c r="B3419" s="180" t="s">
        <v>180</v>
      </c>
      <c r="C3419" s="180" t="s">
        <v>37</v>
      </c>
      <c r="D3419" s="180" t="s">
        <v>176</v>
      </c>
      <c r="E3419" s="180">
        <v>80</v>
      </c>
      <c r="F3419" s="180">
        <v>146</v>
      </c>
      <c r="G3419" s="180">
        <v>16</v>
      </c>
      <c r="H3419" s="180">
        <v>31</v>
      </c>
      <c r="I3419" s="180">
        <v>23484</v>
      </c>
      <c r="J3419" s="180">
        <v>5801.8</v>
      </c>
      <c r="K3419" s="180">
        <v>22661</v>
      </c>
      <c r="L3419" s="180">
        <v>57213.66</v>
      </c>
    </row>
    <row r="3420" spans="1:12">
      <c r="A3420" s="180">
        <v>2010</v>
      </c>
      <c r="B3420" s="180" t="s">
        <v>180</v>
      </c>
      <c r="C3420" s="180" t="s">
        <v>37</v>
      </c>
      <c r="D3420" s="180" t="s">
        <v>176</v>
      </c>
      <c r="E3420" s="180">
        <v>85</v>
      </c>
      <c r="F3420" s="180">
        <v>31</v>
      </c>
      <c r="G3420" s="180">
        <v>3</v>
      </c>
      <c r="H3420" s="180">
        <v>57</v>
      </c>
      <c r="I3420" s="180">
        <v>9434.5499999999993</v>
      </c>
      <c r="J3420" s="180">
        <v>318</v>
      </c>
      <c r="K3420" s="180">
        <v>454</v>
      </c>
      <c r="L3420" s="180">
        <v>10764.55</v>
      </c>
    </row>
    <row r="3421" spans="1:12">
      <c r="A3421" s="180">
        <v>2010</v>
      </c>
      <c r="B3421" s="180" t="s">
        <v>180</v>
      </c>
      <c r="C3421" s="180" t="s">
        <v>37</v>
      </c>
      <c r="D3421" s="180" t="s">
        <v>176</v>
      </c>
      <c r="E3421" s="180">
        <v>90</v>
      </c>
      <c r="F3421" s="180">
        <v>4</v>
      </c>
      <c r="G3421" s="180">
        <v>0</v>
      </c>
      <c r="H3421" s="180">
        <v>0</v>
      </c>
      <c r="I3421" s="180">
        <v>0</v>
      </c>
      <c r="J3421" s="180">
        <v>186.5</v>
      </c>
      <c r="K3421" s="180">
        <v>0</v>
      </c>
      <c r="L3421" s="180">
        <v>186.5</v>
      </c>
    </row>
    <row r="3422" spans="1:12">
      <c r="A3422" s="180">
        <v>2010</v>
      </c>
      <c r="B3422" s="180" t="s">
        <v>180</v>
      </c>
      <c r="C3422" s="180" t="s">
        <v>37</v>
      </c>
      <c r="D3422" s="180" t="s">
        <v>176</v>
      </c>
      <c r="E3422" s="180">
        <v>95</v>
      </c>
      <c r="F3422" s="180">
        <v>3</v>
      </c>
      <c r="G3422" s="180">
        <v>0</v>
      </c>
      <c r="H3422" s="180">
        <v>0</v>
      </c>
      <c r="I3422" s="180">
        <v>0</v>
      </c>
      <c r="J3422" s="180">
        <v>0</v>
      </c>
      <c r="K3422" s="180">
        <v>0</v>
      </c>
      <c r="L3422" s="180">
        <v>0</v>
      </c>
    </row>
    <row r="3423" spans="1:12">
      <c r="A3423" s="180">
        <v>2010</v>
      </c>
      <c r="B3423" s="180" t="s">
        <v>180</v>
      </c>
      <c r="C3423" s="180" t="s">
        <v>37</v>
      </c>
      <c r="D3423" s="180" t="s">
        <v>177</v>
      </c>
      <c r="E3423" s="180">
        <v>0</v>
      </c>
      <c r="F3423" s="180">
        <v>2732</v>
      </c>
      <c r="G3423" s="180">
        <v>43</v>
      </c>
      <c r="H3423" s="180">
        <v>166</v>
      </c>
      <c r="I3423" s="180">
        <v>80797.55</v>
      </c>
      <c r="J3423" s="180">
        <v>13068.45</v>
      </c>
      <c r="K3423" s="180">
        <v>479</v>
      </c>
      <c r="L3423" s="180">
        <v>102357.66</v>
      </c>
    </row>
    <row r="3424" spans="1:12">
      <c r="A3424" s="180">
        <v>2010</v>
      </c>
      <c r="B3424" s="180" t="s">
        <v>180</v>
      </c>
      <c r="C3424" s="180" t="s">
        <v>37</v>
      </c>
      <c r="D3424" s="180" t="s">
        <v>177</v>
      </c>
      <c r="E3424" s="180">
        <v>5</v>
      </c>
      <c r="F3424" s="180">
        <v>2715</v>
      </c>
      <c r="G3424" s="180">
        <v>12</v>
      </c>
      <c r="H3424" s="180">
        <v>12</v>
      </c>
      <c r="I3424" s="180">
        <v>17195</v>
      </c>
      <c r="J3424" s="180">
        <v>4383.17</v>
      </c>
      <c r="K3424" s="180">
        <v>80</v>
      </c>
      <c r="L3424" s="180">
        <v>23611.51</v>
      </c>
    </row>
    <row r="3425" spans="1:12">
      <c r="A3425" s="180">
        <v>2010</v>
      </c>
      <c r="B3425" s="180" t="s">
        <v>180</v>
      </c>
      <c r="C3425" s="180" t="s">
        <v>37</v>
      </c>
      <c r="D3425" s="180" t="s">
        <v>177</v>
      </c>
      <c r="E3425" s="180">
        <v>10</v>
      </c>
      <c r="F3425" s="180">
        <v>2718</v>
      </c>
      <c r="G3425" s="180">
        <v>10</v>
      </c>
      <c r="H3425" s="180">
        <v>36</v>
      </c>
      <c r="I3425" s="180">
        <v>17230</v>
      </c>
      <c r="J3425" s="180">
        <v>4685.68</v>
      </c>
      <c r="K3425" s="180">
        <v>0</v>
      </c>
      <c r="L3425" s="180">
        <v>24241.18</v>
      </c>
    </row>
    <row r="3426" spans="1:12">
      <c r="A3426" s="180">
        <v>2010</v>
      </c>
      <c r="B3426" s="180" t="s">
        <v>180</v>
      </c>
      <c r="C3426" s="180" t="s">
        <v>37</v>
      </c>
      <c r="D3426" s="180" t="s">
        <v>177</v>
      </c>
      <c r="E3426" s="180">
        <v>15</v>
      </c>
      <c r="F3426" s="180">
        <v>2859</v>
      </c>
      <c r="G3426" s="180">
        <v>33</v>
      </c>
      <c r="H3426" s="180">
        <v>71</v>
      </c>
      <c r="I3426" s="180">
        <v>53604</v>
      </c>
      <c r="J3426" s="180">
        <v>10055.92</v>
      </c>
      <c r="K3426" s="180">
        <v>1460</v>
      </c>
      <c r="L3426" s="180">
        <v>86457.58</v>
      </c>
    </row>
    <row r="3427" spans="1:12">
      <c r="A3427" s="180">
        <v>2010</v>
      </c>
      <c r="B3427" s="180" t="s">
        <v>180</v>
      </c>
      <c r="C3427" s="180" t="s">
        <v>37</v>
      </c>
      <c r="D3427" s="180" t="s">
        <v>177</v>
      </c>
      <c r="E3427" s="180">
        <v>20</v>
      </c>
      <c r="F3427" s="180">
        <v>2425</v>
      </c>
      <c r="G3427" s="180">
        <v>74</v>
      </c>
      <c r="H3427" s="180">
        <v>140</v>
      </c>
      <c r="I3427" s="180">
        <v>118567.45</v>
      </c>
      <c r="J3427" s="180">
        <v>23972.65</v>
      </c>
      <c r="K3427" s="180">
        <v>2171</v>
      </c>
      <c r="L3427" s="180">
        <v>160765.85999999999</v>
      </c>
    </row>
    <row r="3428" spans="1:12">
      <c r="A3428" s="180">
        <v>2010</v>
      </c>
      <c r="B3428" s="180" t="s">
        <v>180</v>
      </c>
      <c r="C3428" s="180" t="s">
        <v>37</v>
      </c>
      <c r="D3428" s="180" t="s">
        <v>177</v>
      </c>
      <c r="E3428" s="180">
        <v>25</v>
      </c>
      <c r="F3428" s="180">
        <v>2995</v>
      </c>
      <c r="G3428" s="180">
        <v>138</v>
      </c>
      <c r="H3428" s="180">
        <v>389</v>
      </c>
      <c r="I3428" s="180">
        <v>341668.6</v>
      </c>
      <c r="J3428" s="180">
        <v>58068.29</v>
      </c>
      <c r="K3428" s="180">
        <v>17193</v>
      </c>
      <c r="L3428" s="180">
        <v>477813.26</v>
      </c>
    </row>
    <row r="3429" spans="1:12">
      <c r="A3429" s="180">
        <v>2010</v>
      </c>
      <c r="B3429" s="180" t="s">
        <v>180</v>
      </c>
      <c r="C3429" s="180" t="s">
        <v>37</v>
      </c>
      <c r="D3429" s="180" t="s">
        <v>177</v>
      </c>
      <c r="E3429" s="180">
        <v>30</v>
      </c>
      <c r="F3429" s="180">
        <v>3378</v>
      </c>
      <c r="G3429" s="180">
        <v>193</v>
      </c>
      <c r="H3429" s="180">
        <v>524</v>
      </c>
      <c r="I3429" s="180">
        <v>459170.05</v>
      </c>
      <c r="J3429" s="180">
        <v>71750.98</v>
      </c>
      <c r="K3429" s="180">
        <v>21914</v>
      </c>
      <c r="L3429" s="180">
        <v>685975.19</v>
      </c>
    </row>
    <row r="3430" spans="1:12">
      <c r="A3430" s="180">
        <v>2010</v>
      </c>
      <c r="B3430" s="180" t="s">
        <v>180</v>
      </c>
      <c r="C3430" s="180" t="s">
        <v>37</v>
      </c>
      <c r="D3430" s="180" t="s">
        <v>177</v>
      </c>
      <c r="E3430" s="180">
        <v>35</v>
      </c>
      <c r="F3430" s="180">
        <v>3620</v>
      </c>
      <c r="G3430" s="180">
        <v>197</v>
      </c>
      <c r="H3430" s="180">
        <v>486</v>
      </c>
      <c r="I3430" s="180">
        <v>402588.71</v>
      </c>
      <c r="J3430" s="180">
        <v>74418.34</v>
      </c>
      <c r="K3430" s="180">
        <v>22910</v>
      </c>
      <c r="L3430" s="180">
        <v>603118.80000000005</v>
      </c>
    </row>
    <row r="3431" spans="1:12">
      <c r="A3431" s="180">
        <v>2010</v>
      </c>
      <c r="B3431" s="180" t="s">
        <v>180</v>
      </c>
      <c r="C3431" s="180" t="s">
        <v>37</v>
      </c>
      <c r="D3431" s="180" t="s">
        <v>177</v>
      </c>
      <c r="E3431" s="180">
        <v>40</v>
      </c>
      <c r="F3431" s="180">
        <v>3443</v>
      </c>
      <c r="G3431" s="180">
        <v>179</v>
      </c>
      <c r="H3431" s="180">
        <v>343</v>
      </c>
      <c r="I3431" s="180">
        <v>298510.36</v>
      </c>
      <c r="J3431" s="180">
        <v>62914.66</v>
      </c>
      <c r="K3431" s="180">
        <v>25326</v>
      </c>
      <c r="L3431" s="180">
        <v>450270.66</v>
      </c>
    </row>
    <row r="3432" spans="1:12">
      <c r="A3432" s="180">
        <v>2010</v>
      </c>
      <c r="B3432" s="180" t="s">
        <v>180</v>
      </c>
      <c r="C3432" s="180" t="s">
        <v>37</v>
      </c>
      <c r="D3432" s="180" t="s">
        <v>177</v>
      </c>
      <c r="E3432" s="180">
        <v>45</v>
      </c>
      <c r="F3432" s="180">
        <v>3612</v>
      </c>
      <c r="G3432" s="180">
        <v>128</v>
      </c>
      <c r="H3432" s="180">
        <v>318</v>
      </c>
      <c r="I3432" s="180">
        <v>293206.17</v>
      </c>
      <c r="J3432" s="180">
        <v>57946.13</v>
      </c>
      <c r="K3432" s="180">
        <v>53953.2</v>
      </c>
      <c r="L3432" s="180">
        <v>474719.04</v>
      </c>
    </row>
    <row r="3433" spans="1:12">
      <c r="A3433" s="180">
        <v>2010</v>
      </c>
      <c r="B3433" s="180" t="s">
        <v>180</v>
      </c>
      <c r="C3433" s="180" t="s">
        <v>37</v>
      </c>
      <c r="D3433" s="180" t="s">
        <v>177</v>
      </c>
      <c r="E3433" s="180">
        <v>50</v>
      </c>
      <c r="F3433" s="180">
        <v>3355</v>
      </c>
      <c r="G3433" s="180">
        <v>158</v>
      </c>
      <c r="H3433" s="180">
        <v>282</v>
      </c>
      <c r="I3433" s="180">
        <v>232737.47</v>
      </c>
      <c r="J3433" s="180">
        <v>61125.08</v>
      </c>
      <c r="K3433" s="180">
        <v>17704.900000000001</v>
      </c>
      <c r="L3433" s="180">
        <v>379248.13</v>
      </c>
    </row>
    <row r="3434" spans="1:12">
      <c r="A3434" s="180">
        <v>2010</v>
      </c>
      <c r="B3434" s="180" t="s">
        <v>180</v>
      </c>
      <c r="C3434" s="180" t="s">
        <v>37</v>
      </c>
      <c r="D3434" s="180" t="s">
        <v>177</v>
      </c>
      <c r="E3434" s="180">
        <v>55</v>
      </c>
      <c r="F3434" s="180">
        <v>2913</v>
      </c>
      <c r="G3434" s="180">
        <v>166</v>
      </c>
      <c r="H3434" s="180">
        <v>315</v>
      </c>
      <c r="I3434" s="180">
        <v>314779.34999999998</v>
      </c>
      <c r="J3434" s="180">
        <v>79325.14</v>
      </c>
      <c r="K3434" s="180">
        <v>44101</v>
      </c>
      <c r="L3434" s="180">
        <v>512392.46</v>
      </c>
    </row>
    <row r="3435" spans="1:12">
      <c r="A3435" s="180">
        <v>2010</v>
      </c>
      <c r="B3435" s="180" t="s">
        <v>180</v>
      </c>
      <c r="C3435" s="180" t="s">
        <v>37</v>
      </c>
      <c r="D3435" s="180" t="s">
        <v>177</v>
      </c>
      <c r="E3435" s="180">
        <v>60</v>
      </c>
      <c r="F3435" s="180">
        <v>2018</v>
      </c>
      <c r="G3435" s="180">
        <v>114</v>
      </c>
      <c r="H3435" s="180">
        <v>359</v>
      </c>
      <c r="I3435" s="180">
        <v>278673.34999999998</v>
      </c>
      <c r="J3435" s="180">
        <v>56709.4</v>
      </c>
      <c r="K3435" s="180">
        <v>117112</v>
      </c>
      <c r="L3435" s="180">
        <v>541653.24</v>
      </c>
    </row>
    <row r="3436" spans="1:12">
      <c r="A3436" s="180">
        <v>2010</v>
      </c>
      <c r="B3436" s="180" t="s">
        <v>180</v>
      </c>
      <c r="C3436" s="180" t="s">
        <v>37</v>
      </c>
      <c r="D3436" s="180" t="s">
        <v>177</v>
      </c>
      <c r="E3436" s="180">
        <v>65</v>
      </c>
      <c r="F3436" s="180">
        <v>1037</v>
      </c>
      <c r="G3436" s="180">
        <v>80</v>
      </c>
      <c r="H3436" s="180">
        <v>213</v>
      </c>
      <c r="I3436" s="180">
        <v>184447.95</v>
      </c>
      <c r="J3436" s="180">
        <v>33926.449999999997</v>
      </c>
      <c r="K3436" s="180">
        <v>45142</v>
      </c>
      <c r="L3436" s="180">
        <v>276537.53000000003</v>
      </c>
    </row>
    <row r="3437" spans="1:12">
      <c r="A3437" s="180">
        <v>2010</v>
      </c>
      <c r="B3437" s="180" t="s">
        <v>180</v>
      </c>
      <c r="C3437" s="180" t="s">
        <v>37</v>
      </c>
      <c r="D3437" s="180" t="s">
        <v>177</v>
      </c>
      <c r="E3437" s="180">
        <v>70</v>
      </c>
      <c r="F3437" s="180">
        <v>487</v>
      </c>
      <c r="G3437" s="180">
        <v>52</v>
      </c>
      <c r="H3437" s="180">
        <v>209</v>
      </c>
      <c r="I3437" s="180">
        <v>146635.65</v>
      </c>
      <c r="J3437" s="180">
        <v>28436.45</v>
      </c>
      <c r="K3437" s="180">
        <v>37929</v>
      </c>
      <c r="L3437" s="180">
        <v>222928.93</v>
      </c>
    </row>
    <row r="3438" spans="1:12">
      <c r="A3438" s="180">
        <v>2010</v>
      </c>
      <c r="B3438" s="180" t="s">
        <v>180</v>
      </c>
      <c r="C3438" s="180" t="s">
        <v>37</v>
      </c>
      <c r="D3438" s="180" t="s">
        <v>177</v>
      </c>
      <c r="E3438" s="180">
        <v>75</v>
      </c>
      <c r="F3438" s="180">
        <v>260</v>
      </c>
      <c r="G3438" s="180">
        <v>32</v>
      </c>
      <c r="H3438" s="180">
        <v>125</v>
      </c>
      <c r="I3438" s="180">
        <v>96752.59</v>
      </c>
      <c r="J3438" s="180">
        <v>11952.88</v>
      </c>
      <c r="K3438" s="180">
        <v>4093</v>
      </c>
      <c r="L3438" s="180">
        <v>117865.97</v>
      </c>
    </row>
    <row r="3439" spans="1:12">
      <c r="A3439" s="180">
        <v>2010</v>
      </c>
      <c r="B3439" s="180" t="s">
        <v>180</v>
      </c>
      <c r="C3439" s="180" t="s">
        <v>37</v>
      </c>
      <c r="D3439" s="180" t="s">
        <v>177</v>
      </c>
      <c r="E3439" s="180">
        <v>80</v>
      </c>
      <c r="F3439" s="180">
        <v>150</v>
      </c>
      <c r="G3439" s="180">
        <v>10</v>
      </c>
      <c r="H3439" s="180">
        <v>177</v>
      </c>
      <c r="I3439" s="180">
        <v>47984.14</v>
      </c>
      <c r="J3439" s="180">
        <v>4889.1499999999996</v>
      </c>
      <c r="K3439" s="180">
        <v>988</v>
      </c>
      <c r="L3439" s="180">
        <v>59139.22</v>
      </c>
    </row>
    <row r="3440" spans="1:12">
      <c r="A3440" s="180">
        <v>2010</v>
      </c>
      <c r="B3440" s="180" t="s">
        <v>180</v>
      </c>
      <c r="C3440" s="180" t="s">
        <v>37</v>
      </c>
      <c r="D3440" s="180" t="s">
        <v>177</v>
      </c>
      <c r="E3440" s="180">
        <v>85</v>
      </c>
      <c r="F3440" s="180">
        <v>58</v>
      </c>
      <c r="G3440" s="180">
        <v>2</v>
      </c>
      <c r="H3440" s="180">
        <v>37</v>
      </c>
      <c r="I3440" s="180">
        <v>21435.75</v>
      </c>
      <c r="J3440" s="180">
        <v>868.05</v>
      </c>
      <c r="K3440" s="180">
        <v>0</v>
      </c>
      <c r="L3440" s="180">
        <v>22893.75</v>
      </c>
    </row>
    <row r="3441" spans="1:12">
      <c r="A3441" s="180">
        <v>2010</v>
      </c>
      <c r="B3441" s="180" t="s">
        <v>180</v>
      </c>
      <c r="C3441" s="180" t="s">
        <v>37</v>
      </c>
      <c r="D3441" s="180" t="s">
        <v>177</v>
      </c>
      <c r="E3441" s="180">
        <v>90</v>
      </c>
      <c r="F3441" s="180">
        <v>19</v>
      </c>
      <c r="G3441" s="180">
        <v>2</v>
      </c>
      <c r="H3441" s="180">
        <v>2</v>
      </c>
      <c r="I3441" s="180">
        <v>4631</v>
      </c>
      <c r="J3441" s="180">
        <v>736</v>
      </c>
      <c r="K3441" s="180">
        <v>658</v>
      </c>
      <c r="L3441" s="180">
        <v>6273.5</v>
      </c>
    </row>
    <row r="3442" spans="1:12">
      <c r="A3442" s="180">
        <v>2010</v>
      </c>
      <c r="B3442" s="180" t="s">
        <v>180</v>
      </c>
      <c r="C3442" s="180" t="s">
        <v>37</v>
      </c>
      <c r="D3442" s="180" t="s">
        <v>177</v>
      </c>
      <c r="E3442" s="180">
        <v>95</v>
      </c>
      <c r="F3442" s="180">
        <v>7</v>
      </c>
      <c r="G3442" s="180">
        <v>0</v>
      </c>
      <c r="H3442" s="180">
        <v>0</v>
      </c>
      <c r="I3442" s="180">
        <v>0</v>
      </c>
      <c r="J3442" s="180">
        <v>0</v>
      </c>
      <c r="K3442" s="180">
        <v>0</v>
      </c>
      <c r="L3442" s="180">
        <v>0</v>
      </c>
    </row>
    <row r="3443" spans="1:12">
      <c r="A3443" s="180">
        <v>2010</v>
      </c>
      <c r="B3443" s="180" t="s">
        <v>175</v>
      </c>
      <c r="C3443" s="180" t="s">
        <v>31</v>
      </c>
      <c r="D3443" s="180" t="s">
        <v>176</v>
      </c>
      <c r="E3443" s="180">
        <v>0</v>
      </c>
      <c r="F3443" s="180">
        <v>100862</v>
      </c>
      <c r="G3443" s="180">
        <v>4806</v>
      </c>
      <c r="H3443" s="180">
        <v>13247</v>
      </c>
      <c r="I3443" s="180">
        <v>6617716.9299999997</v>
      </c>
      <c r="J3443" s="180">
        <v>1122007.22</v>
      </c>
      <c r="K3443" s="180">
        <v>256964.94</v>
      </c>
      <c r="L3443" s="180">
        <v>9104521.6400000006</v>
      </c>
    </row>
    <row r="3444" spans="1:12">
      <c r="A3444" s="180">
        <v>2010</v>
      </c>
      <c r="B3444" s="180" t="s">
        <v>175</v>
      </c>
      <c r="C3444" s="180" t="s">
        <v>31</v>
      </c>
      <c r="D3444" s="180" t="s">
        <v>176</v>
      </c>
      <c r="E3444" s="180">
        <v>5</v>
      </c>
      <c r="F3444" s="180">
        <v>101474</v>
      </c>
      <c r="G3444" s="180">
        <v>2042</v>
      </c>
      <c r="H3444" s="180">
        <v>2884</v>
      </c>
      <c r="I3444" s="180">
        <v>1837732.47</v>
      </c>
      <c r="J3444" s="180">
        <v>463501.4</v>
      </c>
      <c r="K3444" s="180">
        <v>162110.23000000001</v>
      </c>
      <c r="L3444" s="180">
        <v>2984139.69</v>
      </c>
    </row>
    <row r="3445" spans="1:12">
      <c r="A3445" s="180">
        <v>2010</v>
      </c>
      <c r="B3445" s="180" t="s">
        <v>175</v>
      </c>
      <c r="C3445" s="180" t="s">
        <v>31</v>
      </c>
      <c r="D3445" s="180" t="s">
        <v>176</v>
      </c>
      <c r="E3445" s="180">
        <v>10</v>
      </c>
      <c r="F3445" s="180">
        <v>102095</v>
      </c>
      <c r="G3445" s="180">
        <v>1723</v>
      </c>
      <c r="H3445" s="180">
        <v>3366</v>
      </c>
      <c r="I3445" s="180">
        <v>1944901.63</v>
      </c>
      <c r="J3445" s="180">
        <v>449438.18</v>
      </c>
      <c r="K3445" s="180">
        <v>278221.77</v>
      </c>
      <c r="L3445" s="180">
        <v>3146474.03</v>
      </c>
    </row>
    <row r="3446" spans="1:12">
      <c r="A3446" s="180">
        <v>2010</v>
      </c>
      <c r="B3446" s="180" t="s">
        <v>175</v>
      </c>
      <c r="C3446" s="180" t="s">
        <v>31</v>
      </c>
      <c r="D3446" s="180" t="s">
        <v>176</v>
      </c>
      <c r="E3446" s="180">
        <v>15</v>
      </c>
      <c r="F3446" s="180">
        <v>108478</v>
      </c>
      <c r="G3446" s="180">
        <v>2720</v>
      </c>
      <c r="H3446" s="180">
        <v>5262</v>
      </c>
      <c r="I3446" s="180">
        <v>4147509.79</v>
      </c>
      <c r="J3446" s="180">
        <v>875017.49</v>
      </c>
      <c r="K3446" s="180">
        <v>1022745.91</v>
      </c>
      <c r="L3446" s="180">
        <v>7266698.1500000004</v>
      </c>
    </row>
    <row r="3447" spans="1:12">
      <c r="A3447" s="180">
        <v>2010</v>
      </c>
      <c r="B3447" s="180" t="s">
        <v>175</v>
      </c>
      <c r="C3447" s="180" t="s">
        <v>31</v>
      </c>
      <c r="D3447" s="180" t="s">
        <v>176</v>
      </c>
      <c r="E3447" s="180">
        <v>20</v>
      </c>
      <c r="F3447" s="180">
        <v>80631</v>
      </c>
      <c r="G3447" s="180">
        <v>2369</v>
      </c>
      <c r="H3447" s="180">
        <v>5004</v>
      </c>
      <c r="I3447" s="180">
        <v>3949083.95</v>
      </c>
      <c r="J3447" s="180">
        <v>854960.13</v>
      </c>
      <c r="K3447" s="180">
        <v>709343.39</v>
      </c>
      <c r="L3447" s="180">
        <v>6808385.5099999998</v>
      </c>
    </row>
    <row r="3448" spans="1:12">
      <c r="A3448" s="180">
        <v>2010</v>
      </c>
      <c r="B3448" s="180" t="s">
        <v>175</v>
      </c>
      <c r="C3448" s="180" t="s">
        <v>31</v>
      </c>
      <c r="D3448" s="180" t="s">
        <v>176</v>
      </c>
      <c r="E3448" s="180">
        <v>25</v>
      </c>
      <c r="F3448" s="180">
        <v>73585</v>
      </c>
      <c r="G3448" s="180">
        <v>1986</v>
      </c>
      <c r="H3448" s="180">
        <v>4098</v>
      </c>
      <c r="I3448" s="180">
        <v>2880228.29</v>
      </c>
      <c r="J3448" s="180">
        <v>725529.89</v>
      </c>
      <c r="K3448" s="180">
        <v>584619.35</v>
      </c>
      <c r="L3448" s="180">
        <v>5487115.5700000003</v>
      </c>
    </row>
    <row r="3449" spans="1:12">
      <c r="A3449" s="180">
        <v>2010</v>
      </c>
      <c r="B3449" s="180" t="s">
        <v>175</v>
      </c>
      <c r="C3449" s="180" t="s">
        <v>31</v>
      </c>
      <c r="D3449" s="180" t="s">
        <v>176</v>
      </c>
      <c r="E3449" s="180">
        <v>30</v>
      </c>
      <c r="F3449" s="180">
        <v>102328</v>
      </c>
      <c r="G3449" s="180">
        <v>2678</v>
      </c>
      <c r="H3449" s="180">
        <v>5160</v>
      </c>
      <c r="I3449" s="180">
        <v>3902926.56</v>
      </c>
      <c r="J3449" s="180">
        <v>962501.09</v>
      </c>
      <c r="K3449" s="180">
        <v>699939.68</v>
      </c>
      <c r="L3449" s="180">
        <v>7111647.0199999996</v>
      </c>
    </row>
    <row r="3450" spans="1:12">
      <c r="A3450" s="180">
        <v>2010</v>
      </c>
      <c r="B3450" s="180" t="s">
        <v>175</v>
      </c>
      <c r="C3450" s="180" t="s">
        <v>31</v>
      </c>
      <c r="D3450" s="180" t="s">
        <v>176</v>
      </c>
      <c r="E3450" s="180">
        <v>35</v>
      </c>
      <c r="F3450" s="180">
        <v>118928</v>
      </c>
      <c r="G3450" s="180">
        <v>3866</v>
      </c>
      <c r="H3450" s="180">
        <v>7401</v>
      </c>
      <c r="I3450" s="180">
        <v>5491848.0899999999</v>
      </c>
      <c r="J3450" s="180">
        <v>1378297.89</v>
      </c>
      <c r="K3450" s="180">
        <v>1048829.7</v>
      </c>
      <c r="L3450" s="180">
        <v>10075901.24</v>
      </c>
    </row>
    <row r="3451" spans="1:12">
      <c r="A3451" s="180">
        <v>2010</v>
      </c>
      <c r="B3451" s="180" t="s">
        <v>175</v>
      </c>
      <c r="C3451" s="180" t="s">
        <v>31</v>
      </c>
      <c r="D3451" s="180" t="s">
        <v>176</v>
      </c>
      <c r="E3451" s="180">
        <v>40</v>
      </c>
      <c r="F3451" s="180">
        <v>114081</v>
      </c>
      <c r="G3451" s="180">
        <v>4701</v>
      </c>
      <c r="H3451" s="180">
        <v>9282</v>
      </c>
      <c r="I3451" s="180">
        <v>6863369.5999999996</v>
      </c>
      <c r="J3451" s="180">
        <v>1696267.98</v>
      </c>
      <c r="K3451" s="180">
        <v>1539549.19</v>
      </c>
      <c r="L3451" s="180">
        <v>12306595.25</v>
      </c>
    </row>
    <row r="3452" spans="1:12">
      <c r="A3452" s="180">
        <v>2010</v>
      </c>
      <c r="B3452" s="180" t="s">
        <v>175</v>
      </c>
      <c r="C3452" s="180" t="s">
        <v>31</v>
      </c>
      <c r="D3452" s="180" t="s">
        <v>176</v>
      </c>
      <c r="E3452" s="180">
        <v>45</v>
      </c>
      <c r="F3452" s="180">
        <v>123083</v>
      </c>
      <c r="G3452" s="180">
        <v>6477</v>
      </c>
      <c r="H3452" s="180">
        <v>12158</v>
      </c>
      <c r="I3452" s="180">
        <v>9545222.0299999993</v>
      </c>
      <c r="J3452" s="180">
        <v>2302634.58</v>
      </c>
      <c r="K3452" s="180">
        <v>1942793.71</v>
      </c>
      <c r="L3452" s="180">
        <v>16547319.029999999</v>
      </c>
    </row>
    <row r="3453" spans="1:12">
      <c r="A3453" s="180">
        <v>2010</v>
      </c>
      <c r="B3453" s="180" t="s">
        <v>175</v>
      </c>
      <c r="C3453" s="180" t="s">
        <v>31</v>
      </c>
      <c r="D3453" s="180" t="s">
        <v>176</v>
      </c>
      <c r="E3453" s="180">
        <v>50</v>
      </c>
      <c r="F3453" s="180">
        <v>122286</v>
      </c>
      <c r="G3453" s="180">
        <v>8197</v>
      </c>
      <c r="H3453" s="180">
        <v>16081</v>
      </c>
      <c r="I3453" s="180">
        <v>13862792.49</v>
      </c>
      <c r="J3453" s="180">
        <v>3364440.28</v>
      </c>
      <c r="K3453" s="180">
        <v>3700412.34</v>
      </c>
      <c r="L3453" s="180">
        <v>24644698.73</v>
      </c>
    </row>
    <row r="3454" spans="1:12">
      <c r="A3454" s="180">
        <v>2010</v>
      </c>
      <c r="B3454" s="180" t="s">
        <v>175</v>
      </c>
      <c r="C3454" s="180" t="s">
        <v>31</v>
      </c>
      <c r="D3454" s="180" t="s">
        <v>176</v>
      </c>
      <c r="E3454" s="180">
        <v>55</v>
      </c>
      <c r="F3454" s="180">
        <v>116786</v>
      </c>
      <c r="G3454" s="180">
        <v>10716</v>
      </c>
      <c r="H3454" s="180">
        <v>21948</v>
      </c>
      <c r="I3454" s="180">
        <v>19321174.949999999</v>
      </c>
      <c r="J3454" s="180">
        <v>4634086.34</v>
      </c>
      <c r="K3454" s="180">
        <v>5720246.3700000001</v>
      </c>
      <c r="L3454" s="180">
        <v>34323721.399999999</v>
      </c>
    </row>
    <row r="3455" spans="1:12">
      <c r="A3455" s="180">
        <v>2010</v>
      </c>
      <c r="B3455" s="180" t="s">
        <v>175</v>
      </c>
      <c r="C3455" s="180" t="s">
        <v>31</v>
      </c>
      <c r="D3455" s="180" t="s">
        <v>176</v>
      </c>
      <c r="E3455" s="180">
        <v>60</v>
      </c>
      <c r="F3455" s="180">
        <v>109982</v>
      </c>
      <c r="G3455" s="180">
        <v>13639</v>
      </c>
      <c r="H3455" s="180">
        <v>30924</v>
      </c>
      <c r="I3455" s="180">
        <v>27093393.629999999</v>
      </c>
      <c r="J3455" s="180">
        <v>6143199.1299999999</v>
      </c>
      <c r="K3455" s="180">
        <v>8185725.2800000003</v>
      </c>
      <c r="L3455" s="180">
        <v>47305647.640000001</v>
      </c>
    </row>
    <row r="3456" spans="1:12">
      <c r="A3456" s="180">
        <v>2010</v>
      </c>
      <c r="B3456" s="180" t="s">
        <v>175</v>
      </c>
      <c r="C3456" s="180" t="s">
        <v>31</v>
      </c>
      <c r="D3456" s="180" t="s">
        <v>176</v>
      </c>
      <c r="E3456" s="180">
        <v>65</v>
      </c>
      <c r="F3456" s="180">
        <v>80042</v>
      </c>
      <c r="G3456" s="180">
        <v>15088</v>
      </c>
      <c r="H3456" s="180">
        <v>35116</v>
      </c>
      <c r="I3456" s="180">
        <v>30268021.609999999</v>
      </c>
      <c r="J3456" s="180">
        <v>6439582.7199999997</v>
      </c>
      <c r="K3456" s="180">
        <v>9010381.5600000005</v>
      </c>
      <c r="L3456" s="180">
        <v>51241649.060000002</v>
      </c>
    </row>
    <row r="3457" spans="1:12">
      <c r="A3457" s="180">
        <v>2010</v>
      </c>
      <c r="B3457" s="180" t="s">
        <v>175</v>
      </c>
      <c r="C3457" s="180" t="s">
        <v>31</v>
      </c>
      <c r="D3457" s="180" t="s">
        <v>176</v>
      </c>
      <c r="E3457" s="180">
        <v>70</v>
      </c>
      <c r="F3457" s="180">
        <v>56320</v>
      </c>
      <c r="G3457" s="180">
        <v>13503</v>
      </c>
      <c r="H3457" s="180">
        <v>35096</v>
      </c>
      <c r="I3457" s="180">
        <v>27912494.75</v>
      </c>
      <c r="J3457" s="180">
        <v>5994621.1100000003</v>
      </c>
      <c r="K3457" s="180">
        <v>8987463.5800000001</v>
      </c>
      <c r="L3457" s="180">
        <v>47266820.130000003</v>
      </c>
    </row>
    <row r="3458" spans="1:12">
      <c r="A3458" s="180">
        <v>2010</v>
      </c>
      <c r="B3458" s="180" t="s">
        <v>175</v>
      </c>
      <c r="C3458" s="180" t="s">
        <v>31</v>
      </c>
      <c r="D3458" s="180" t="s">
        <v>176</v>
      </c>
      <c r="E3458" s="180">
        <v>75</v>
      </c>
      <c r="F3458" s="180">
        <v>39382</v>
      </c>
      <c r="G3458" s="180">
        <v>12740</v>
      </c>
      <c r="H3458" s="180">
        <v>36829</v>
      </c>
      <c r="I3458" s="180">
        <v>26428872.5</v>
      </c>
      <c r="J3458" s="180">
        <v>5160279.8</v>
      </c>
      <c r="K3458" s="180">
        <v>7447566.96</v>
      </c>
      <c r="L3458" s="180">
        <v>42319445.740000002</v>
      </c>
    </row>
    <row r="3459" spans="1:12">
      <c r="A3459" s="180">
        <v>2010</v>
      </c>
      <c r="B3459" s="180" t="s">
        <v>175</v>
      </c>
      <c r="C3459" s="180" t="s">
        <v>31</v>
      </c>
      <c r="D3459" s="180" t="s">
        <v>176</v>
      </c>
      <c r="E3459" s="180">
        <v>80</v>
      </c>
      <c r="F3459" s="180">
        <v>28029</v>
      </c>
      <c r="G3459" s="180">
        <v>10176</v>
      </c>
      <c r="H3459" s="180">
        <v>36842</v>
      </c>
      <c r="I3459" s="180">
        <v>23421963.59</v>
      </c>
      <c r="J3459" s="180">
        <v>3988054.91</v>
      </c>
      <c r="K3459" s="180">
        <v>5855747.96</v>
      </c>
      <c r="L3459" s="180">
        <v>35686510.130000003</v>
      </c>
    </row>
    <row r="3460" spans="1:12">
      <c r="A3460" s="180">
        <v>2010</v>
      </c>
      <c r="B3460" s="180" t="s">
        <v>175</v>
      </c>
      <c r="C3460" s="180" t="s">
        <v>31</v>
      </c>
      <c r="D3460" s="180" t="s">
        <v>176</v>
      </c>
      <c r="E3460" s="180">
        <v>85</v>
      </c>
      <c r="F3460" s="180">
        <v>9359</v>
      </c>
      <c r="G3460" s="180">
        <v>3082</v>
      </c>
      <c r="H3460" s="180">
        <v>14431</v>
      </c>
      <c r="I3460" s="180">
        <v>8014565.8499999996</v>
      </c>
      <c r="J3460" s="180">
        <v>1174138.24</v>
      </c>
      <c r="K3460" s="180">
        <v>1414941.69</v>
      </c>
      <c r="L3460" s="180">
        <v>11142689.08</v>
      </c>
    </row>
    <row r="3461" spans="1:12">
      <c r="A3461" s="180">
        <v>2010</v>
      </c>
      <c r="B3461" s="180" t="s">
        <v>175</v>
      </c>
      <c r="C3461" s="180" t="s">
        <v>31</v>
      </c>
      <c r="D3461" s="180" t="s">
        <v>176</v>
      </c>
      <c r="E3461" s="180">
        <v>90</v>
      </c>
      <c r="F3461" s="180">
        <v>2557</v>
      </c>
      <c r="G3461" s="180">
        <v>763</v>
      </c>
      <c r="H3461" s="180">
        <v>4587</v>
      </c>
      <c r="I3461" s="180">
        <v>2214807.09</v>
      </c>
      <c r="J3461" s="180">
        <v>299591.77</v>
      </c>
      <c r="K3461" s="180">
        <v>281973.2</v>
      </c>
      <c r="L3461" s="180">
        <v>2895764.84</v>
      </c>
    </row>
    <row r="3462" spans="1:12">
      <c r="A3462" s="180">
        <v>2010</v>
      </c>
      <c r="B3462" s="180" t="s">
        <v>175</v>
      </c>
      <c r="C3462" s="180" t="s">
        <v>31</v>
      </c>
      <c r="D3462" s="180" t="s">
        <v>176</v>
      </c>
      <c r="E3462" s="180">
        <v>95</v>
      </c>
      <c r="F3462" s="180">
        <v>607</v>
      </c>
      <c r="G3462" s="180">
        <v>157</v>
      </c>
      <c r="H3462" s="180">
        <v>1596</v>
      </c>
      <c r="I3462" s="180">
        <v>674105.19</v>
      </c>
      <c r="J3462" s="180">
        <v>49187.99</v>
      </c>
      <c r="K3462" s="180">
        <v>27401.15</v>
      </c>
      <c r="L3462" s="180">
        <v>759346.33</v>
      </c>
    </row>
    <row r="3463" spans="1:12">
      <c r="A3463" s="180">
        <v>2010</v>
      </c>
      <c r="B3463" s="180" t="s">
        <v>175</v>
      </c>
      <c r="C3463" s="180" t="s">
        <v>31</v>
      </c>
      <c r="D3463" s="180" t="s">
        <v>177</v>
      </c>
      <c r="E3463" s="180">
        <v>0</v>
      </c>
      <c r="F3463" s="180">
        <v>94734</v>
      </c>
      <c r="G3463" s="180">
        <v>3233</v>
      </c>
      <c r="H3463" s="180">
        <v>9856</v>
      </c>
      <c r="I3463" s="180">
        <v>4601870.25</v>
      </c>
      <c r="J3463" s="180">
        <v>693614.98</v>
      </c>
      <c r="K3463" s="180">
        <v>91293.9</v>
      </c>
      <c r="L3463" s="180">
        <v>6018042.2599999998</v>
      </c>
    </row>
    <row r="3464" spans="1:12">
      <c r="A3464" s="180">
        <v>2010</v>
      </c>
      <c r="B3464" s="180" t="s">
        <v>175</v>
      </c>
      <c r="C3464" s="180" t="s">
        <v>31</v>
      </c>
      <c r="D3464" s="180" t="s">
        <v>177</v>
      </c>
      <c r="E3464" s="180">
        <v>5</v>
      </c>
      <c r="F3464" s="180">
        <v>94944</v>
      </c>
      <c r="G3464" s="180">
        <v>1497</v>
      </c>
      <c r="H3464" s="180">
        <v>2552</v>
      </c>
      <c r="I3464" s="180">
        <v>1521802.78</v>
      </c>
      <c r="J3464" s="180">
        <v>336194.26</v>
      </c>
      <c r="K3464" s="180">
        <v>58334</v>
      </c>
      <c r="L3464" s="180">
        <v>2343581.56</v>
      </c>
    </row>
    <row r="3465" spans="1:12">
      <c r="A3465" s="180">
        <v>2010</v>
      </c>
      <c r="B3465" s="180" t="s">
        <v>175</v>
      </c>
      <c r="C3465" s="180" t="s">
        <v>31</v>
      </c>
      <c r="D3465" s="180" t="s">
        <v>177</v>
      </c>
      <c r="E3465" s="180">
        <v>10</v>
      </c>
      <c r="F3465" s="180">
        <v>96462</v>
      </c>
      <c r="G3465" s="180">
        <v>1399</v>
      </c>
      <c r="H3465" s="180">
        <v>3408</v>
      </c>
      <c r="I3465" s="180">
        <v>1764451.16</v>
      </c>
      <c r="J3465" s="180">
        <v>365121.69</v>
      </c>
      <c r="K3465" s="180">
        <v>234981.88</v>
      </c>
      <c r="L3465" s="180">
        <v>2763756.7</v>
      </c>
    </row>
    <row r="3466" spans="1:12">
      <c r="A3466" s="180">
        <v>2010</v>
      </c>
      <c r="B3466" s="180" t="s">
        <v>175</v>
      </c>
      <c r="C3466" s="180" t="s">
        <v>31</v>
      </c>
      <c r="D3466" s="180" t="s">
        <v>177</v>
      </c>
      <c r="E3466" s="180">
        <v>15</v>
      </c>
      <c r="F3466" s="180">
        <v>102798</v>
      </c>
      <c r="G3466" s="180">
        <v>3093</v>
      </c>
      <c r="H3466" s="180">
        <v>7324</v>
      </c>
      <c r="I3466" s="180">
        <v>4847620.2</v>
      </c>
      <c r="J3466" s="180">
        <v>797562.36</v>
      </c>
      <c r="K3466" s="180">
        <v>369147.31</v>
      </c>
      <c r="L3466" s="180">
        <v>7189264.2599999998</v>
      </c>
    </row>
    <row r="3467" spans="1:12">
      <c r="A3467" s="180">
        <v>2010</v>
      </c>
      <c r="B3467" s="180" t="s">
        <v>175</v>
      </c>
      <c r="C3467" s="180" t="s">
        <v>31</v>
      </c>
      <c r="D3467" s="180" t="s">
        <v>177</v>
      </c>
      <c r="E3467" s="180">
        <v>20</v>
      </c>
      <c r="F3467" s="180">
        <v>84198</v>
      </c>
      <c r="G3467" s="180">
        <v>3906</v>
      </c>
      <c r="H3467" s="180">
        <v>9063</v>
      </c>
      <c r="I3467" s="180">
        <v>6291479.96</v>
      </c>
      <c r="J3467" s="180">
        <v>1234882.52</v>
      </c>
      <c r="K3467" s="180">
        <v>602167.43000000005</v>
      </c>
      <c r="L3467" s="180">
        <v>9494275.9199999999</v>
      </c>
    </row>
    <row r="3468" spans="1:12">
      <c r="A3468" s="180">
        <v>2010</v>
      </c>
      <c r="B3468" s="180" t="s">
        <v>175</v>
      </c>
      <c r="C3468" s="180" t="s">
        <v>31</v>
      </c>
      <c r="D3468" s="180" t="s">
        <v>177</v>
      </c>
      <c r="E3468" s="180">
        <v>25</v>
      </c>
      <c r="F3468" s="180">
        <v>89820</v>
      </c>
      <c r="G3468" s="180">
        <v>5754</v>
      </c>
      <c r="H3468" s="180">
        <v>15582</v>
      </c>
      <c r="I3468" s="180">
        <v>12295623.73</v>
      </c>
      <c r="J3468" s="180">
        <v>2570492.9300000002</v>
      </c>
      <c r="K3468" s="180">
        <v>670545.31999999995</v>
      </c>
      <c r="L3468" s="180">
        <v>18408167.859999999</v>
      </c>
    </row>
    <row r="3469" spans="1:12">
      <c r="A3469" s="180">
        <v>2010</v>
      </c>
      <c r="B3469" s="180" t="s">
        <v>175</v>
      </c>
      <c r="C3469" s="180" t="s">
        <v>31</v>
      </c>
      <c r="D3469" s="180" t="s">
        <v>177</v>
      </c>
      <c r="E3469" s="180">
        <v>30</v>
      </c>
      <c r="F3469" s="180">
        <v>117629</v>
      </c>
      <c r="G3469" s="180">
        <v>9437</v>
      </c>
      <c r="H3469" s="180">
        <v>26750</v>
      </c>
      <c r="I3469" s="180">
        <v>22577930.25</v>
      </c>
      <c r="J3469" s="180">
        <v>4520903.32</v>
      </c>
      <c r="K3469" s="180">
        <v>906117.82</v>
      </c>
      <c r="L3469" s="180">
        <v>33391471.91</v>
      </c>
    </row>
    <row r="3470" spans="1:12">
      <c r="A3470" s="180">
        <v>2010</v>
      </c>
      <c r="B3470" s="180" t="s">
        <v>175</v>
      </c>
      <c r="C3470" s="180" t="s">
        <v>31</v>
      </c>
      <c r="D3470" s="180" t="s">
        <v>177</v>
      </c>
      <c r="E3470" s="180">
        <v>35</v>
      </c>
      <c r="F3470" s="180">
        <v>131446</v>
      </c>
      <c r="G3470" s="180">
        <v>10139</v>
      </c>
      <c r="H3470" s="180">
        <v>25223</v>
      </c>
      <c r="I3470" s="180">
        <v>21503358.129999999</v>
      </c>
      <c r="J3470" s="180">
        <v>4265695.43</v>
      </c>
      <c r="K3470" s="180">
        <v>1090235.3</v>
      </c>
      <c r="L3470" s="180">
        <v>32688778.59</v>
      </c>
    </row>
    <row r="3471" spans="1:12">
      <c r="A3471" s="180">
        <v>2010</v>
      </c>
      <c r="B3471" s="180" t="s">
        <v>175</v>
      </c>
      <c r="C3471" s="180" t="s">
        <v>31</v>
      </c>
      <c r="D3471" s="180" t="s">
        <v>177</v>
      </c>
      <c r="E3471" s="180">
        <v>40</v>
      </c>
      <c r="F3471" s="180">
        <v>124984</v>
      </c>
      <c r="G3471" s="180">
        <v>8590</v>
      </c>
      <c r="H3471" s="180">
        <v>18103</v>
      </c>
      <c r="I3471" s="180">
        <v>14708158.939999999</v>
      </c>
      <c r="J3471" s="180">
        <v>3050022.06</v>
      </c>
      <c r="K3471" s="180">
        <v>1637679.83</v>
      </c>
      <c r="L3471" s="180">
        <v>23838537.129999999</v>
      </c>
    </row>
    <row r="3472" spans="1:12">
      <c r="A3472" s="180">
        <v>2010</v>
      </c>
      <c r="B3472" s="180" t="s">
        <v>175</v>
      </c>
      <c r="C3472" s="180" t="s">
        <v>31</v>
      </c>
      <c r="D3472" s="180" t="s">
        <v>177</v>
      </c>
      <c r="E3472" s="180">
        <v>45</v>
      </c>
      <c r="F3472" s="180">
        <v>132426</v>
      </c>
      <c r="G3472" s="180">
        <v>8613</v>
      </c>
      <c r="H3472" s="180">
        <v>18094</v>
      </c>
      <c r="I3472" s="180">
        <v>14986133.58</v>
      </c>
      <c r="J3472" s="180">
        <v>3397972</v>
      </c>
      <c r="K3472" s="180">
        <v>1998973.27</v>
      </c>
      <c r="L3472" s="180">
        <v>24590807.59</v>
      </c>
    </row>
    <row r="3473" spans="1:12">
      <c r="A3473" s="180">
        <v>2010</v>
      </c>
      <c r="B3473" s="180" t="s">
        <v>175</v>
      </c>
      <c r="C3473" s="180" t="s">
        <v>31</v>
      </c>
      <c r="D3473" s="180" t="s">
        <v>177</v>
      </c>
      <c r="E3473" s="180">
        <v>50</v>
      </c>
      <c r="F3473" s="180">
        <v>131832</v>
      </c>
      <c r="G3473" s="180">
        <v>10557</v>
      </c>
      <c r="H3473" s="180">
        <v>22111</v>
      </c>
      <c r="I3473" s="180">
        <v>17395327.82</v>
      </c>
      <c r="J3473" s="180">
        <v>4025564.4</v>
      </c>
      <c r="K3473" s="180">
        <v>3154464.89</v>
      </c>
      <c r="L3473" s="180">
        <v>29142521.239999998</v>
      </c>
    </row>
    <row r="3474" spans="1:12">
      <c r="A3474" s="180">
        <v>2010</v>
      </c>
      <c r="B3474" s="180" t="s">
        <v>175</v>
      </c>
      <c r="C3474" s="180" t="s">
        <v>31</v>
      </c>
      <c r="D3474" s="180" t="s">
        <v>177</v>
      </c>
      <c r="E3474" s="180">
        <v>55</v>
      </c>
      <c r="F3474" s="180">
        <v>124779</v>
      </c>
      <c r="G3474" s="180">
        <v>12138</v>
      </c>
      <c r="H3474" s="180">
        <v>28962</v>
      </c>
      <c r="I3474" s="180">
        <v>20320676.030000001</v>
      </c>
      <c r="J3474" s="180">
        <v>4506147.59</v>
      </c>
      <c r="K3474" s="180">
        <v>4216463.38</v>
      </c>
      <c r="L3474" s="180">
        <v>33960601.18</v>
      </c>
    </row>
    <row r="3475" spans="1:12">
      <c r="A3475" s="180">
        <v>2010</v>
      </c>
      <c r="B3475" s="180" t="s">
        <v>175</v>
      </c>
      <c r="C3475" s="180" t="s">
        <v>31</v>
      </c>
      <c r="D3475" s="180" t="s">
        <v>177</v>
      </c>
      <c r="E3475" s="180">
        <v>60</v>
      </c>
      <c r="F3475" s="180">
        <v>113595</v>
      </c>
      <c r="G3475" s="180">
        <v>14754</v>
      </c>
      <c r="H3475" s="180">
        <v>34088</v>
      </c>
      <c r="I3475" s="180">
        <v>26457443.800000001</v>
      </c>
      <c r="J3475" s="180">
        <v>5562901.1799999997</v>
      </c>
      <c r="K3475" s="180">
        <v>7175542.8399999999</v>
      </c>
      <c r="L3475" s="180">
        <v>44675931.039999999</v>
      </c>
    </row>
    <row r="3476" spans="1:12">
      <c r="A3476" s="180">
        <v>2010</v>
      </c>
      <c r="B3476" s="180" t="s">
        <v>175</v>
      </c>
      <c r="C3476" s="180" t="s">
        <v>31</v>
      </c>
      <c r="D3476" s="180" t="s">
        <v>177</v>
      </c>
      <c r="E3476" s="180">
        <v>65</v>
      </c>
      <c r="F3476" s="180">
        <v>81078</v>
      </c>
      <c r="G3476" s="180">
        <v>13789</v>
      </c>
      <c r="H3476" s="180">
        <v>34023</v>
      </c>
      <c r="I3476" s="180">
        <v>26511266.239999998</v>
      </c>
      <c r="J3476" s="180">
        <v>5515170.2000000002</v>
      </c>
      <c r="K3476" s="180">
        <v>7680329.2599999998</v>
      </c>
      <c r="L3476" s="180">
        <v>44546309.439999998</v>
      </c>
    </row>
    <row r="3477" spans="1:12">
      <c r="A3477" s="180">
        <v>2010</v>
      </c>
      <c r="B3477" s="180" t="s">
        <v>175</v>
      </c>
      <c r="C3477" s="180" t="s">
        <v>31</v>
      </c>
      <c r="D3477" s="180" t="s">
        <v>177</v>
      </c>
      <c r="E3477" s="180">
        <v>70</v>
      </c>
      <c r="F3477" s="180">
        <v>58433</v>
      </c>
      <c r="G3477" s="180">
        <v>12275</v>
      </c>
      <c r="H3477" s="180">
        <v>34341</v>
      </c>
      <c r="I3477" s="180">
        <v>25573935.52</v>
      </c>
      <c r="J3477" s="180">
        <v>5035639.42</v>
      </c>
      <c r="K3477" s="180">
        <v>6966115.3399999999</v>
      </c>
      <c r="L3477" s="180">
        <v>41336198.170000002</v>
      </c>
    </row>
    <row r="3478" spans="1:12">
      <c r="A3478" s="180">
        <v>2010</v>
      </c>
      <c r="B3478" s="180" t="s">
        <v>175</v>
      </c>
      <c r="C3478" s="180" t="s">
        <v>31</v>
      </c>
      <c r="D3478" s="180" t="s">
        <v>177</v>
      </c>
      <c r="E3478" s="180">
        <v>75</v>
      </c>
      <c r="F3478" s="180">
        <v>43686</v>
      </c>
      <c r="G3478" s="180">
        <v>11652</v>
      </c>
      <c r="H3478" s="180">
        <v>39911</v>
      </c>
      <c r="I3478" s="180">
        <v>26981985.940000001</v>
      </c>
      <c r="J3478" s="180">
        <v>4664369.82</v>
      </c>
      <c r="K3478" s="180">
        <v>6894634.6799999997</v>
      </c>
      <c r="L3478" s="180">
        <v>41927641.450000003</v>
      </c>
    </row>
    <row r="3479" spans="1:12">
      <c r="A3479" s="180">
        <v>2010</v>
      </c>
      <c r="B3479" s="180" t="s">
        <v>175</v>
      </c>
      <c r="C3479" s="180" t="s">
        <v>31</v>
      </c>
      <c r="D3479" s="180" t="s">
        <v>177</v>
      </c>
      <c r="E3479" s="180">
        <v>80</v>
      </c>
      <c r="F3479" s="180">
        <v>34175</v>
      </c>
      <c r="G3479" s="180">
        <v>9292</v>
      </c>
      <c r="H3479" s="180">
        <v>40936</v>
      </c>
      <c r="I3479" s="180">
        <v>24142254.710000001</v>
      </c>
      <c r="J3479" s="180">
        <v>3667161.88</v>
      </c>
      <c r="K3479" s="180">
        <v>4686594.53</v>
      </c>
      <c r="L3479" s="180">
        <v>34390919.93</v>
      </c>
    </row>
    <row r="3480" spans="1:12">
      <c r="A3480" s="180">
        <v>2010</v>
      </c>
      <c r="B3480" s="180" t="s">
        <v>175</v>
      </c>
      <c r="C3480" s="180" t="s">
        <v>31</v>
      </c>
      <c r="D3480" s="180" t="s">
        <v>177</v>
      </c>
      <c r="E3480" s="180">
        <v>85</v>
      </c>
      <c r="F3480" s="180">
        <v>19863</v>
      </c>
      <c r="G3480" s="180">
        <v>4807</v>
      </c>
      <c r="H3480" s="180">
        <v>29324</v>
      </c>
      <c r="I3480" s="180">
        <v>15290737.720000001</v>
      </c>
      <c r="J3480" s="180">
        <v>1948938.4</v>
      </c>
      <c r="K3480" s="180">
        <v>2102306.87</v>
      </c>
      <c r="L3480" s="180">
        <v>20202831.75</v>
      </c>
    </row>
    <row r="3481" spans="1:12">
      <c r="A3481" s="180">
        <v>2010</v>
      </c>
      <c r="B3481" s="180" t="s">
        <v>175</v>
      </c>
      <c r="C3481" s="180" t="s">
        <v>31</v>
      </c>
      <c r="D3481" s="180" t="s">
        <v>177</v>
      </c>
      <c r="E3481" s="180">
        <v>90</v>
      </c>
      <c r="F3481" s="180">
        <v>7360</v>
      </c>
      <c r="G3481" s="180">
        <v>1619</v>
      </c>
      <c r="H3481" s="180">
        <v>14420</v>
      </c>
      <c r="I3481" s="180">
        <v>6509762.7699999996</v>
      </c>
      <c r="J3481" s="180">
        <v>674480.83</v>
      </c>
      <c r="K3481" s="180">
        <v>663757.59</v>
      </c>
      <c r="L3481" s="180">
        <v>8232449.7699999996</v>
      </c>
    </row>
    <row r="3482" spans="1:12">
      <c r="A3482" s="180">
        <v>2010</v>
      </c>
      <c r="B3482" s="180" t="s">
        <v>175</v>
      </c>
      <c r="C3482" s="180" t="s">
        <v>31</v>
      </c>
      <c r="D3482" s="180" t="s">
        <v>177</v>
      </c>
      <c r="E3482" s="180">
        <v>95</v>
      </c>
      <c r="F3482" s="180">
        <v>2254</v>
      </c>
      <c r="G3482" s="180">
        <v>418</v>
      </c>
      <c r="H3482" s="180">
        <v>4288</v>
      </c>
      <c r="I3482" s="180">
        <v>1871899.04</v>
      </c>
      <c r="J3482" s="180">
        <v>179855.51</v>
      </c>
      <c r="K3482" s="180">
        <v>148759.20000000001</v>
      </c>
      <c r="L3482" s="180">
        <v>2272705.91</v>
      </c>
    </row>
    <row r="3483" spans="1:12">
      <c r="A3483" s="180">
        <v>2010</v>
      </c>
      <c r="B3483" s="180" t="s">
        <v>175</v>
      </c>
      <c r="C3483" s="180" t="s">
        <v>32</v>
      </c>
      <c r="D3483" s="180" t="s">
        <v>176</v>
      </c>
      <c r="E3483" s="180">
        <v>0</v>
      </c>
      <c r="F3483" s="180">
        <v>70430</v>
      </c>
      <c r="G3483" s="180">
        <v>2394</v>
      </c>
      <c r="H3483" s="180">
        <v>7673</v>
      </c>
      <c r="I3483" s="180">
        <v>4022024.47</v>
      </c>
      <c r="J3483" s="180">
        <v>850862.07</v>
      </c>
      <c r="K3483" s="180">
        <v>81613.240000000005</v>
      </c>
      <c r="L3483" s="180">
        <v>5530998.5</v>
      </c>
    </row>
    <row r="3484" spans="1:12">
      <c r="A3484" s="180">
        <v>2010</v>
      </c>
      <c r="B3484" s="180" t="s">
        <v>175</v>
      </c>
      <c r="C3484" s="180" t="s">
        <v>32</v>
      </c>
      <c r="D3484" s="180" t="s">
        <v>176</v>
      </c>
      <c r="E3484" s="180">
        <v>5</v>
      </c>
      <c r="F3484" s="180">
        <v>69618</v>
      </c>
      <c r="G3484" s="180">
        <v>1124</v>
      </c>
      <c r="H3484" s="180">
        <v>1564</v>
      </c>
      <c r="I3484" s="180">
        <v>1112406.49</v>
      </c>
      <c r="J3484" s="180">
        <v>348377.9</v>
      </c>
      <c r="K3484" s="180">
        <v>105578.5</v>
      </c>
      <c r="L3484" s="180">
        <v>1790326.99</v>
      </c>
    </row>
    <row r="3485" spans="1:12">
      <c r="A3485" s="180">
        <v>2010</v>
      </c>
      <c r="B3485" s="180" t="s">
        <v>175</v>
      </c>
      <c r="C3485" s="180" t="s">
        <v>32</v>
      </c>
      <c r="D3485" s="180" t="s">
        <v>176</v>
      </c>
      <c r="E3485" s="180">
        <v>10</v>
      </c>
      <c r="F3485" s="180">
        <v>71024</v>
      </c>
      <c r="G3485" s="180">
        <v>959</v>
      </c>
      <c r="H3485" s="180">
        <v>1585</v>
      </c>
      <c r="I3485" s="180">
        <v>1123126.8400000001</v>
      </c>
      <c r="J3485" s="180">
        <v>345386.56</v>
      </c>
      <c r="K3485" s="180">
        <v>235910.6</v>
      </c>
      <c r="L3485" s="180">
        <v>1898405.85</v>
      </c>
    </row>
    <row r="3486" spans="1:12">
      <c r="A3486" s="180">
        <v>2010</v>
      </c>
      <c r="B3486" s="180" t="s">
        <v>175</v>
      </c>
      <c r="C3486" s="180" t="s">
        <v>32</v>
      </c>
      <c r="D3486" s="180" t="s">
        <v>176</v>
      </c>
      <c r="E3486" s="180">
        <v>15</v>
      </c>
      <c r="F3486" s="180">
        <v>77026</v>
      </c>
      <c r="G3486" s="180">
        <v>1856</v>
      </c>
      <c r="H3486" s="180">
        <v>3093</v>
      </c>
      <c r="I3486" s="180">
        <v>2812351.85</v>
      </c>
      <c r="J3486" s="180">
        <v>772156.8</v>
      </c>
      <c r="K3486" s="180">
        <v>614831.12</v>
      </c>
      <c r="L3486" s="180">
        <v>4703656.97</v>
      </c>
    </row>
    <row r="3487" spans="1:12">
      <c r="A3487" s="180">
        <v>2010</v>
      </c>
      <c r="B3487" s="180" t="s">
        <v>175</v>
      </c>
      <c r="C3487" s="180" t="s">
        <v>32</v>
      </c>
      <c r="D3487" s="180" t="s">
        <v>176</v>
      </c>
      <c r="E3487" s="180">
        <v>20</v>
      </c>
      <c r="F3487" s="180">
        <v>60201</v>
      </c>
      <c r="G3487" s="180">
        <v>1886</v>
      </c>
      <c r="H3487" s="180">
        <v>3249</v>
      </c>
      <c r="I3487" s="180">
        <v>2894683.07</v>
      </c>
      <c r="J3487" s="180">
        <v>787043.78</v>
      </c>
      <c r="K3487" s="180">
        <v>580145.02</v>
      </c>
      <c r="L3487" s="180">
        <v>4813386.68</v>
      </c>
    </row>
    <row r="3488" spans="1:12">
      <c r="A3488" s="180">
        <v>2010</v>
      </c>
      <c r="B3488" s="180" t="s">
        <v>175</v>
      </c>
      <c r="C3488" s="180" t="s">
        <v>32</v>
      </c>
      <c r="D3488" s="180" t="s">
        <v>176</v>
      </c>
      <c r="E3488" s="180">
        <v>25</v>
      </c>
      <c r="F3488" s="180">
        <v>50344</v>
      </c>
      <c r="G3488" s="180">
        <v>1635</v>
      </c>
      <c r="H3488" s="180">
        <v>2923</v>
      </c>
      <c r="I3488" s="180">
        <v>2277027.23</v>
      </c>
      <c r="J3488" s="180">
        <v>661441.61</v>
      </c>
      <c r="K3488" s="180">
        <v>390863.69</v>
      </c>
      <c r="L3488" s="180">
        <v>3977954.73</v>
      </c>
    </row>
    <row r="3489" spans="1:12">
      <c r="A3489" s="180">
        <v>2010</v>
      </c>
      <c r="B3489" s="180" t="s">
        <v>175</v>
      </c>
      <c r="C3489" s="180" t="s">
        <v>32</v>
      </c>
      <c r="D3489" s="180" t="s">
        <v>176</v>
      </c>
      <c r="E3489" s="180">
        <v>30</v>
      </c>
      <c r="F3489" s="180">
        <v>73853</v>
      </c>
      <c r="G3489" s="180">
        <v>2140</v>
      </c>
      <c r="H3489" s="180">
        <v>4091</v>
      </c>
      <c r="I3489" s="180">
        <v>2894839.73</v>
      </c>
      <c r="J3489" s="180">
        <v>859483.94</v>
      </c>
      <c r="K3489" s="180">
        <v>470264.19</v>
      </c>
      <c r="L3489" s="180">
        <v>5041900.53</v>
      </c>
    </row>
    <row r="3490" spans="1:12">
      <c r="A3490" s="180">
        <v>2010</v>
      </c>
      <c r="B3490" s="180" t="s">
        <v>175</v>
      </c>
      <c r="C3490" s="180" t="s">
        <v>32</v>
      </c>
      <c r="D3490" s="180" t="s">
        <v>176</v>
      </c>
      <c r="E3490" s="180">
        <v>35</v>
      </c>
      <c r="F3490" s="180">
        <v>83550</v>
      </c>
      <c r="G3490" s="180">
        <v>3080</v>
      </c>
      <c r="H3490" s="180">
        <v>5663</v>
      </c>
      <c r="I3490" s="180">
        <v>4201262.3600000003</v>
      </c>
      <c r="J3490" s="180">
        <v>1258040.28</v>
      </c>
      <c r="K3490" s="180">
        <v>698239</v>
      </c>
      <c r="L3490" s="180">
        <v>7154307.6500000004</v>
      </c>
    </row>
    <row r="3491" spans="1:12">
      <c r="A3491" s="180">
        <v>2010</v>
      </c>
      <c r="B3491" s="180" t="s">
        <v>175</v>
      </c>
      <c r="C3491" s="180" t="s">
        <v>32</v>
      </c>
      <c r="D3491" s="180" t="s">
        <v>176</v>
      </c>
      <c r="E3491" s="180">
        <v>40</v>
      </c>
      <c r="F3491" s="180">
        <v>85388</v>
      </c>
      <c r="G3491" s="180">
        <v>3933</v>
      </c>
      <c r="H3491" s="180">
        <v>6699</v>
      </c>
      <c r="I3491" s="180">
        <v>5021507.2699999996</v>
      </c>
      <c r="J3491" s="180">
        <v>1599361.7</v>
      </c>
      <c r="K3491" s="180">
        <v>944713</v>
      </c>
      <c r="L3491" s="180">
        <v>8824900.2200000007</v>
      </c>
    </row>
    <row r="3492" spans="1:12">
      <c r="A3492" s="180">
        <v>2010</v>
      </c>
      <c r="B3492" s="180" t="s">
        <v>175</v>
      </c>
      <c r="C3492" s="180" t="s">
        <v>32</v>
      </c>
      <c r="D3492" s="180" t="s">
        <v>176</v>
      </c>
      <c r="E3492" s="180">
        <v>45</v>
      </c>
      <c r="F3492" s="180">
        <v>88965</v>
      </c>
      <c r="G3492" s="180">
        <v>5086</v>
      </c>
      <c r="H3492" s="180">
        <v>9055</v>
      </c>
      <c r="I3492" s="180">
        <v>7336222.6399999997</v>
      </c>
      <c r="J3492" s="180">
        <v>2215683.3199999998</v>
      </c>
      <c r="K3492" s="180">
        <v>1551794.03</v>
      </c>
      <c r="L3492" s="180">
        <v>12526507.380000001</v>
      </c>
    </row>
    <row r="3493" spans="1:12">
      <c r="A3493" s="180">
        <v>2010</v>
      </c>
      <c r="B3493" s="180" t="s">
        <v>175</v>
      </c>
      <c r="C3493" s="180" t="s">
        <v>32</v>
      </c>
      <c r="D3493" s="180" t="s">
        <v>176</v>
      </c>
      <c r="E3493" s="180">
        <v>50</v>
      </c>
      <c r="F3493" s="180">
        <v>89887</v>
      </c>
      <c r="G3493" s="180">
        <v>6945</v>
      </c>
      <c r="H3493" s="180">
        <v>12365</v>
      </c>
      <c r="I3493" s="180">
        <v>10207423.43</v>
      </c>
      <c r="J3493" s="180">
        <v>3134930.41</v>
      </c>
      <c r="K3493" s="180">
        <v>2565341.77</v>
      </c>
      <c r="L3493" s="180">
        <v>17826703.079999998</v>
      </c>
    </row>
    <row r="3494" spans="1:12">
      <c r="A3494" s="180">
        <v>2010</v>
      </c>
      <c r="B3494" s="180" t="s">
        <v>175</v>
      </c>
      <c r="C3494" s="180" t="s">
        <v>32</v>
      </c>
      <c r="D3494" s="180" t="s">
        <v>176</v>
      </c>
      <c r="E3494" s="180">
        <v>55</v>
      </c>
      <c r="F3494" s="180">
        <v>85370</v>
      </c>
      <c r="G3494" s="180">
        <v>8512</v>
      </c>
      <c r="H3494" s="180">
        <v>16187</v>
      </c>
      <c r="I3494" s="180">
        <v>14247824.449999999</v>
      </c>
      <c r="J3494" s="180">
        <v>4065730.58</v>
      </c>
      <c r="K3494" s="180">
        <v>3498721.27</v>
      </c>
      <c r="L3494" s="180">
        <v>24087185.239999998</v>
      </c>
    </row>
    <row r="3495" spans="1:12">
      <c r="A3495" s="180">
        <v>2010</v>
      </c>
      <c r="B3495" s="180" t="s">
        <v>175</v>
      </c>
      <c r="C3495" s="180" t="s">
        <v>32</v>
      </c>
      <c r="D3495" s="180" t="s">
        <v>176</v>
      </c>
      <c r="E3495" s="180">
        <v>60</v>
      </c>
      <c r="F3495" s="180">
        <v>79113</v>
      </c>
      <c r="G3495" s="180">
        <v>10804</v>
      </c>
      <c r="H3495" s="180">
        <v>21447</v>
      </c>
      <c r="I3495" s="180">
        <v>19575960.370000001</v>
      </c>
      <c r="J3495" s="180">
        <v>5397218.2699999996</v>
      </c>
      <c r="K3495" s="180">
        <v>5968679.54</v>
      </c>
      <c r="L3495" s="180">
        <v>33798306.359999999</v>
      </c>
    </row>
    <row r="3496" spans="1:12">
      <c r="A3496" s="180">
        <v>2010</v>
      </c>
      <c r="B3496" s="180" t="s">
        <v>175</v>
      </c>
      <c r="C3496" s="180" t="s">
        <v>32</v>
      </c>
      <c r="D3496" s="180" t="s">
        <v>176</v>
      </c>
      <c r="E3496" s="180">
        <v>65</v>
      </c>
      <c r="F3496" s="180">
        <v>57705</v>
      </c>
      <c r="G3496" s="180">
        <v>11202</v>
      </c>
      <c r="H3496" s="180">
        <v>23401</v>
      </c>
      <c r="I3496" s="180">
        <v>22007637.030000001</v>
      </c>
      <c r="J3496" s="180">
        <v>5429794.0199999996</v>
      </c>
      <c r="K3496" s="180">
        <v>6454469.9900000002</v>
      </c>
      <c r="L3496" s="180">
        <v>36195062.350000001</v>
      </c>
    </row>
    <row r="3497" spans="1:12">
      <c r="A3497" s="180">
        <v>2010</v>
      </c>
      <c r="B3497" s="180" t="s">
        <v>175</v>
      </c>
      <c r="C3497" s="180" t="s">
        <v>32</v>
      </c>
      <c r="D3497" s="180" t="s">
        <v>176</v>
      </c>
      <c r="E3497" s="180">
        <v>70</v>
      </c>
      <c r="F3497" s="180">
        <v>41550</v>
      </c>
      <c r="G3497" s="180">
        <v>10453</v>
      </c>
      <c r="H3497" s="180">
        <v>26623</v>
      </c>
      <c r="I3497" s="180">
        <v>23424232.02</v>
      </c>
      <c r="J3497" s="180">
        <v>5444559.04</v>
      </c>
      <c r="K3497" s="180">
        <v>6874741.3399999999</v>
      </c>
      <c r="L3497" s="180">
        <v>37814876.670000002</v>
      </c>
    </row>
    <row r="3498" spans="1:12">
      <c r="A3498" s="180">
        <v>2010</v>
      </c>
      <c r="B3498" s="180" t="s">
        <v>175</v>
      </c>
      <c r="C3498" s="180" t="s">
        <v>32</v>
      </c>
      <c r="D3498" s="180" t="s">
        <v>176</v>
      </c>
      <c r="E3498" s="180">
        <v>75</v>
      </c>
      <c r="F3498" s="180">
        <v>30288</v>
      </c>
      <c r="G3498" s="180">
        <v>9456</v>
      </c>
      <c r="H3498" s="180">
        <v>28606</v>
      </c>
      <c r="I3498" s="180">
        <v>22834074.18</v>
      </c>
      <c r="J3498" s="180">
        <v>5057915.55</v>
      </c>
      <c r="K3498" s="180">
        <v>5952460.3300000001</v>
      </c>
      <c r="L3498" s="180">
        <v>35582554.710000001</v>
      </c>
    </row>
    <row r="3499" spans="1:12">
      <c r="A3499" s="180">
        <v>2010</v>
      </c>
      <c r="B3499" s="180" t="s">
        <v>175</v>
      </c>
      <c r="C3499" s="180" t="s">
        <v>32</v>
      </c>
      <c r="D3499" s="180" t="s">
        <v>176</v>
      </c>
      <c r="E3499" s="180">
        <v>80</v>
      </c>
      <c r="F3499" s="180">
        <v>22825</v>
      </c>
      <c r="G3499" s="180">
        <v>7760</v>
      </c>
      <c r="H3499" s="180">
        <v>27238</v>
      </c>
      <c r="I3499" s="180">
        <v>20118333.670000002</v>
      </c>
      <c r="J3499" s="180">
        <v>3967169.65</v>
      </c>
      <c r="K3499" s="180">
        <v>4444477.16</v>
      </c>
      <c r="L3499" s="180">
        <v>29715226.059999999</v>
      </c>
    </row>
    <row r="3500" spans="1:12">
      <c r="A3500" s="180">
        <v>2010</v>
      </c>
      <c r="B3500" s="180" t="s">
        <v>175</v>
      </c>
      <c r="C3500" s="180" t="s">
        <v>32</v>
      </c>
      <c r="D3500" s="180" t="s">
        <v>176</v>
      </c>
      <c r="E3500" s="180">
        <v>85</v>
      </c>
      <c r="F3500" s="180">
        <v>7930</v>
      </c>
      <c r="G3500" s="180">
        <v>2308</v>
      </c>
      <c r="H3500" s="180">
        <v>10111</v>
      </c>
      <c r="I3500" s="180">
        <v>6770720.2400000002</v>
      </c>
      <c r="J3500" s="180">
        <v>1192637.47</v>
      </c>
      <c r="K3500" s="180">
        <v>845389.5</v>
      </c>
      <c r="L3500" s="180">
        <v>9187305.0500000007</v>
      </c>
    </row>
    <row r="3501" spans="1:12">
      <c r="A3501" s="180">
        <v>2010</v>
      </c>
      <c r="B3501" s="180" t="s">
        <v>175</v>
      </c>
      <c r="C3501" s="180" t="s">
        <v>32</v>
      </c>
      <c r="D3501" s="180" t="s">
        <v>176</v>
      </c>
      <c r="E3501" s="180">
        <v>90</v>
      </c>
      <c r="F3501" s="180">
        <v>2384</v>
      </c>
      <c r="G3501" s="180">
        <v>650</v>
      </c>
      <c r="H3501" s="180">
        <v>3930</v>
      </c>
      <c r="I3501" s="180">
        <v>2065834.25</v>
      </c>
      <c r="J3501" s="180">
        <v>307534.83</v>
      </c>
      <c r="K3501" s="180">
        <v>231478.9</v>
      </c>
      <c r="L3501" s="180">
        <v>2706363.91</v>
      </c>
    </row>
    <row r="3502" spans="1:12">
      <c r="A3502" s="180">
        <v>2010</v>
      </c>
      <c r="B3502" s="180" t="s">
        <v>175</v>
      </c>
      <c r="C3502" s="180" t="s">
        <v>32</v>
      </c>
      <c r="D3502" s="180" t="s">
        <v>176</v>
      </c>
      <c r="E3502" s="180">
        <v>95</v>
      </c>
      <c r="F3502" s="180">
        <v>581</v>
      </c>
      <c r="G3502" s="180">
        <v>178</v>
      </c>
      <c r="H3502" s="180">
        <v>949</v>
      </c>
      <c r="I3502" s="180">
        <v>601602.11</v>
      </c>
      <c r="J3502" s="180">
        <v>78369.710000000006</v>
      </c>
      <c r="K3502" s="180">
        <v>55461</v>
      </c>
      <c r="L3502" s="180">
        <v>754623.75</v>
      </c>
    </row>
    <row r="3503" spans="1:12">
      <c r="A3503" s="180">
        <v>2010</v>
      </c>
      <c r="B3503" s="180" t="s">
        <v>175</v>
      </c>
      <c r="C3503" s="180" t="s">
        <v>32</v>
      </c>
      <c r="D3503" s="180" t="s">
        <v>177</v>
      </c>
      <c r="E3503" s="180">
        <v>0</v>
      </c>
      <c r="F3503" s="180">
        <v>66494</v>
      </c>
      <c r="G3503" s="180">
        <v>1732</v>
      </c>
      <c r="H3503" s="180">
        <v>6706</v>
      </c>
      <c r="I3503" s="180">
        <v>3548948.5</v>
      </c>
      <c r="J3503" s="180">
        <v>595042.92000000004</v>
      </c>
      <c r="K3503" s="180">
        <v>80685.88</v>
      </c>
      <c r="L3503" s="180">
        <v>4521583.57</v>
      </c>
    </row>
    <row r="3504" spans="1:12">
      <c r="A3504" s="180">
        <v>2010</v>
      </c>
      <c r="B3504" s="180" t="s">
        <v>175</v>
      </c>
      <c r="C3504" s="180" t="s">
        <v>32</v>
      </c>
      <c r="D3504" s="180" t="s">
        <v>177</v>
      </c>
      <c r="E3504" s="180">
        <v>5</v>
      </c>
      <c r="F3504" s="180">
        <v>65975</v>
      </c>
      <c r="G3504" s="180">
        <v>854</v>
      </c>
      <c r="H3504" s="180">
        <v>1047</v>
      </c>
      <c r="I3504" s="180">
        <v>841835.64</v>
      </c>
      <c r="J3504" s="180">
        <v>262423.96999999997</v>
      </c>
      <c r="K3504" s="180">
        <v>59920</v>
      </c>
      <c r="L3504" s="180">
        <v>1362058.74</v>
      </c>
    </row>
    <row r="3505" spans="1:12">
      <c r="A3505" s="180">
        <v>2010</v>
      </c>
      <c r="B3505" s="180" t="s">
        <v>175</v>
      </c>
      <c r="C3505" s="180" t="s">
        <v>32</v>
      </c>
      <c r="D3505" s="180" t="s">
        <v>177</v>
      </c>
      <c r="E3505" s="180">
        <v>10</v>
      </c>
      <c r="F3505" s="180">
        <v>66954</v>
      </c>
      <c r="G3505" s="180">
        <v>842</v>
      </c>
      <c r="H3505" s="180">
        <v>1320</v>
      </c>
      <c r="I3505" s="180">
        <v>991069.12</v>
      </c>
      <c r="J3505" s="180">
        <v>278738.52</v>
      </c>
      <c r="K3505" s="180">
        <v>298436</v>
      </c>
      <c r="L3505" s="180">
        <v>1763149.42</v>
      </c>
    </row>
    <row r="3506" spans="1:12">
      <c r="A3506" s="180">
        <v>2010</v>
      </c>
      <c r="B3506" s="180" t="s">
        <v>175</v>
      </c>
      <c r="C3506" s="180" t="s">
        <v>32</v>
      </c>
      <c r="D3506" s="180" t="s">
        <v>177</v>
      </c>
      <c r="E3506" s="180">
        <v>15</v>
      </c>
      <c r="F3506" s="180">
        <v>73308</v>
      </c>
      <c r="G3506" s="180">
        <v>2313</v>
      </c>
      <c r="H3506" s="180">
        <v>4674</v>
      </c>
      <c r="I3506" s="180">
        <v>3679621.29</v>
      </c>
      <c r="J3506" s="180">
        <v>790214.11</v>
      </c>
      <c r="K3506" s="180">
        <v>469898.94</v>
      </c>
      <c r="L3506" s="180">
        <v>5409570.8600000003</v>
      </c>
    </row>
    <row r="3507" spans="1:12">
      <c r="A3507" s="180">
        <v>2010</v>
      </c>
      <c r="B3507" s="180" t="s">
        <v>175</v>
      </c>
      <c r="C3507" s="180" t="s">
        <v>32</v>
      </c>
      <c r="D3507" s="180" t="s">
        <v>177</v>
      </c>
      <c r="E3507" s="180">
        <v>20</v>
      </c>
      <c r="F3507" s="180">
        <v>61959</v>
      </c>
      <c r="G3507" s="180">
        <v>3125</v>
      </c>
      <c r="H3507" s="180">
        <v>6348</v>
      </c>
      <c r="I3507" s="180">
        <v>4555754.5599999996</v>
      </c>
      <c r="J3507" s="180">
        <v>1060570.43</v>
      </c>
      <c r="K3507" s="180">
        <v>435132.42</v>
      </c>
      <c r="L3507" s="180">
        <v>7022862.6299999999</v>
      </c>
    </row>
    <row r="3508" spans="1:12">
      <c r="A3508" s="180">
        <v>2010</v>
      </c>
      <c r="B3508" s="180" t="s">
        <v>175</v>
      </c>
      <c r="C3508" s="180" t="s">
        <v>32</v>
      </c>
      <c r="D3508" s="180" t="s">
        <v>177</v>
      </c>
      <c r="E3508" s="180">
        <v>25</v>
      </c>
      <c r="F3508" s="180">
        <v>62850</v>
      </c>
      <c r="G3508" s="180">
        <v>4341</v>
      </c>
      <c r="H3508" s="180">
        <v>10286</v>
      </c>
      <c r="I3508" s="180">
        <v>8673654.1799999997</v>
      </c>
      <c r="J3508" s="180">
        <v>2092366.5</v>
      </c>
      <c r="K3508" s="180">
        <v>450941.87</v>
      </c>
      <c r="L3508" s="180">
        <v>12731269.23</v>
      </c>
    </row>
    <row r="3509" spans="1:12">
      <c r="A3509" s="180">
        <v>2010</v>
      </c>
      <c r="B3509" s="180" t="s">
        <v>175</v>
      </c>
      <c r="C3509" s="180" t="s">
        <v>32</v>
      </c>
      <c r="D3509" s="180" t="s">
        <v>177</v>
      </c>
      <c r="E3509" s="180">
        <v>30</v>
      </c>
      <c r="F3509" s="180">
        <v>84552</v>
      </c>
      <c r="G3509" s="180">
        <v>7355</v>
      </c>
      <c r="H3509" s="180">
        <v>19380</v>
      </c>
      <c r="I3509" s="180">
        <v>18237623.239999998</v>
      </c>
      <c r="J3509" s="180">
        <v>4189895.46</v>
      </c>
      <c r="K3509" s="180">
        <v>793729.83</v>
      </c>
      <c r="L3509" s="180">
        <v>25913840.16</v>
      </c>
    </row>
    <row r="3510" spans="1:12">
      <c r="A3510" s="180">
        <v>2010</v>
      </c>
      <c r="B3510" s="180" t="s">
        <v>175</v>
      </c>
      <c r="C3510" s="180" t="s">
        <v>32</v>
      </c>
      <c r="D3510" s="180" t="s">
        <v>177</v>
      </c>
      <c r="E3510" s="180">
        <v>35</v>
      </c>
      <c r="F3510" s="180">
        <v>95307</v>
      </c>
      <c r="G3510" s="180">
        <v>8812</v>
      </c>
      <c r="H3510" s="180">
        <v>20732</v>
      </c>
      <c r="I3510" s="180">
        <v>18354887.460000001</v>
      </c>
      <c r="J3510" s="180">
        <v>4279936.54</v>
      </c>
      <c r="K3510" s="180">
        <v>1067771</v>
      </c>
      <c r="L3510" s="180">
        <v>26852080.920000002</v>
      </c>
    </row>
    <row r="3511" spans="1:12">
      <c r="A3511" s="180">
        <v>2010</v>
      </c>
      <c r="B3511" s="180" t="s">
        <v>175</v>
      </c>
      <c r="C3511" s="180" t="s">
        <v>32</v>
      </c>
      <c r="D3511" s="180" t="s">
        <v>177</v>
      </c>
      <c r="E3511" s="180">
        <v>40</v>
      </c>
      <c r="F3511" s="180">
        <v>94406</v>
      </c>
      <c r="G3511" s="180">
        <v>8134</v>
      </c>
      <c r="H3511" s="180">
        <v>14997</v>
      </c>
      <c r="I3511" s="180">
        <v>11866900.359999999</v>
      </c>
      <c r="J3511" s="180">
        <v>3082716.67</v>
      </c>
      <c r="K3511" s="180">
        <v>1378098.5</v>
      </c>
      <c r="L3511" s="180">
        <v>19513322</v>
      </c>
    </row>
    <row r="3512" spans="1:12">
      <c r="A3512" s="180">
        <v>2010</v>
      </c>
      <c r="B3512" s="180" t="s">
        <v>175</v>
      </c>
      <c r="C3512" s="180" t="s">
        <v>32</v>
      </c>
      <c r="D3512" s="180" t="s">
        <v>177</v>
      </c>
      <c r="E3512" s="180">
        <v>45</v>
      </c>
      <c r="F3512" s="180">
        <v>96536</v>
      </c>
      <c r="G3512" s="180">
        <v>7910</v>
      </c>
      <c r="H3512" s="180">
        <v>15405</v>
      </c>
      <c r="I3512" s="180">
        <v>11675367.810000001</v>
      </c>
      <c r="J3512" s="180">
        <v>3109081.82</v>
      </c>
      <c r="K3512" s="180">
        <v>1546846.48</v>
      </c>
      <c r="L3512" s="180">
        <v>18631506.98</v>
      </c>
    </row>
    <row r="3513" spans="1:12">
      <c r="A3513" s="180">
        <v>2010</v>
      </c>
      <c r="B3513" s="180" t="s">
        <v>175</v>
      </c>
      <c r="C3513" s="180" t="s">
        <v>32</v>
      </c>
      <c r="D3513" s="180" t="s">
        <v>177</v>
      </c>
      <c r="E3513" s="180">
        <v>50</v>
      </c>
      <c r="F3513" s="180">
        <v>96808</v>
      </c>
      <c r="G3513" s="180">
        <v>9556</v>
      </c>
      <c r="H3513" s="180">
        <v>18550</v>
      </c>
      <c r="I3513" s="180">
        <v>14721361.119999999</v>
      </c>
      <c r="J3513" s="180">
        <v>3846237.34</v>
      </c>
      <c r="K3513" s="180">
        <v>2426198.14</v>
      </c>
      <c r="L3513" s="180">
        <v>23657390.27</v>
      </c>
    </row>
    <row r="3514" spans="1:12">
      <c r="A3514" s="180">
        <v>2010</v>
      </c>
      <c r="B3514" s="180" t="s">
        <v>175</v>
      </c>
      <c r="C3514" s="180" t="s">
        <v>32</v>
      </c>
      <c r="D3514" s="180" t="s">
        <v>177</v>
      </c>
      <c r="E3514" s="180">
        <v>55</v>
      </c>
      <c r="F3514" s="180">
        <v>92414</v>
      </c>
      <c r="G3514" s="180">
        <v>10043</v>
      </c>
      <c r="H3514" s="180">
        <v>21004</v>
      </c>
      <c r="I3514" s="180">
        <v>16577743.720000001</v>
      </c>
      <c r="J3514" s="180">
        <v>4204230.3</v>
      </c>
      <c r="K3514" s="180">
        <v>3636297.3</v>
      </c>
      <c r="L3514" s="180">
        <v>27084587.550000001</v>
      </c>
    </row>
    <row r="3515" spans="1:12">
      <c r="A3515" s="180">
        <v>2010</v>
      </c>
      <c r="B3515" s="180" t="s">
        <v>175</v>
      </c>
      <c r="C3515" s="180" t="s">
        <v>32</v>
      </c>
      <c r="D3515" s="180" t="s">
        <v>177</v>
      </c>
      <c r="E3515" s="180">
        <v>60</v>
      </c>
      <c r="F3515" s="180">
        <v>84250</v>
      </c>
      <c r="G3515" s="180">
        <v>11276</v>
      </c>
      <c r="H3515" s="180">
        <v>24444</v>
      </c>
      <c r="I3515" s="180">
        <v>19484290.149999999</v>
      </c>
      <c r="J3515" s="180">
        <v>4947601.34</v>
      </c>
      <c r="K3515" s="180">
        <v>4712832.51</v>
      </c>
      <c r="L3515" s="180">
        <v>31837058.690000001</v>
      </c>
    </row>
    <row r="3516" spans="1:12">
      <c r="A3516" s="180">
        <v>2010</v>
      </c>
      <c r="B3516" s="180" t="s">
        <v>175</v>
      </c>
      <c r="C3516" s="180" t="s">
        <v>32</v>
      </c>
      <c r="D3516" s="180" t="s">
        <v>177</v>
      </c>
      <c r="E3516" s="180">
        <v>65</v>
      </c>
      <c r="F3516" s="180">
        <v>59502</v>
      </c>
      <c r="G3516" s="180">
        <v>10265</v>
      </c>
      <c r="H3516" s="180">
        <v>23594</v>
      </c>
      <c r="I3516" s="180">
        <v>20076229.559999999</v>
      </c>
      <c r="J3516" s="180">
        <v>4839651.99</v>
      </c>
      <c r="K3516" s="180">
        <v>5088668.3600000003</v>
      </c>
      <c r="L3516" s="180">
        <v>32102544.039999999</v>
      </c>
    </row>
    <row r="3517" spans="1:12">
      <c r="A3517" s="180">
        <v>2010</v>
      </c>
      <c r="B3517" s="180" t="s">
        <v>175</v>
      </c>
      <c r="C3517" s="180" t="s">
        <v>32</v>
      </c>
      <c r="D3517" s="180" t="s">
        <v>177</v>
      </c>
      <c r="E3517" s="180">
        <v>70</v>
      </c>
      <c r="F3517" s="180">
        <v>44446</v>
      </c>
      <c r="G3517" s="180">
        <v>9125</v>
      </c>
      <c r="H3517" s="180">
        <v>25466</v>
      </c>
      <c r="I3517" s="180">
        <v>22676004.530000001</v>
      </c>
      <c r="J3517" s="180">
        <v>4519430.58</v>
      </c>
      <c r="K3517" s="180">
        <v>4995780.2</v>
      </c>
      <c r="L3517" s="180">
        <v>33829905.369999997</v>
      </c>
    </row>
    <row r="3518" spans="1:12">
      <c r="A3518" s="180">
        <v>2010</v>
      </c>
      <c r="B3518" s="180" t="s">
        <v>175</v>
      </c>
      <c r="C3518" s="180" t="s">
        <v>32</v>
      </c>
      <c r="D3518" s="180" t="s">
        <v>177</v>
      </c>
      <c r="E3518" s="180">
        <v>75</v>
      </c>
      <c r="F3518" s="180">
        <v>35545</v>
      </c>
      <c r="G3518" s="180">
        <v>8543</v>
      </c>
      <c r="H3518" s="180">
        <v>29441</v>
      </c>
      <c r="I3518" s="180">
        <v>23040541.210000001</v>
      </c>
      <c r="J3518" s="180">
        <v>4589582.57</v>
      </c>
      <c r="K3518" s="180">
        <v>5424148.6900000004</v>
      </c>
      <c r="L3518" s="180">
        <v>34615624.939999998</v>
      </c>
    </row>
    <row r="3519" spans="1:12">
      <c r="A3519" s="180">
        <v>2010</v>
      </c>
      <c r="B3519" s="180" t="s">
        <v>175</v>
      </c>
      <c r="C3519" s="180" t="s">
        <v>32</v>
      </c>
      <c r="D3519" s="180" t="s">
        <v>177</v>
      </c>
      <c r="E3519" s="180">
        <v>80</v>
      </c>
      <c r="F3519" s="180">
        <v>29280</v>
      </c>
      <c r="G3519" s="180">
        <v>7010</v>
      </c>
      <c r="H3519" s="180">
        <v>33035</v>
      </c>
      <c r="I3519" s="180">
        <v>22373414.670000002</v>
      </c>
      <c r="J3519" s="180">
        <v>3942519.21</v>
      </c>
      <c r="K3519" s="180">
        <v>3512046.2</v>
      </c>
      <c r="L3519" s="180">
        <v>30888924.379999999</v>
      </c>
    </row>
    <row r="3520" spans="1:12">
      <c r="A3520" s="180">
        <v>2010</v>
      </c>
      <c r="B3520" s="180" t="s">
        <v>175</v>
      </c>
      <c r="C3520" s="180" t="s">
        <v>32</v>
      </c>
      <c r="D3520" s="180" t="s">
        <v>177</v>
      </c>
      <c r="E3520" s="180">
        <v>85</v>
      </c>
      <c r="F3520" s="180">
        <v>17639</v>
      </c>
      <c r="G3520" s="180">
        <v>3914</v>
      </c>
      <c r="H3520" s="180">
        <v>23766</v>
      </c>
      <c r="I3520" s="180">
        <v>14633173.09</v>
      </c>
      <c r="J3520" s="180">
        <v>2183682.79</v>
      </c>
      <c r="K3520" s="180">
        <v>1788241.4</v>
      </c>
      <c r="L3520" s="180">
        <v>19288787.370000001</v>
      </c>
    </row>
    <row r="3521" spans="1:12">
      <c r="A3521" s="180">
        <v>2010</v>
      </c>
      <c r="B3521" s="180" t="s">
        <v>175</v>
      </c>
      <c r="C3521" s="180" t="s">
        <v>32</v>
      </c>
      <c r="D3521" s="180" t="s">
        <v>177</v>
      </c>
      <c r="E3521" s="180">
        <v>90</v>
      </c>
      <c r="F3521" s="180">
        <v>6904</v>
      </c>
      <c r="G3521" s="180">
        <v>1469</v>
      </c>
      <c r="H3521" s="180">
        <v>11844</v>
      </c>
      <c r="I3521" s="180">
        <v>6358830.6600000001</v>
      </c>
      <c r="J3521" s="180">
        <v>766457.1</v>
      </c>
      <c r="K3521" s="180">
        <v>510397.6</v>
      </c>
      <c r="L3521" s="180">
        <v>8050477.1799999997</v>
      </c>
    </row>
    <row r="3522" spans="1:12">
      <c r="A3522" s="180">
        <v>2010</v>
      </c>
      <c r="B3522" s="180" t="s">
        <v>175</v>
      </c>
      <c r="C3522" s="180" t="s">
        <v>32</v>
      </c>
      <c r="D3522" s="180" t="s">
        <v>177</v>
      </c>
      <c r="E3522" s="180">
        <v>95</v>
      </c>
      <c r="F3522" s="180">
        <v>2236</v>
      </c>
      <c r="G3522" s="180">
        <v>391</v>
      </c>
      <c r="H3522" s="180">
        <v>3669</v>
      </c>
      <c r="I3522" s="180">
        <v>1802999.05</v>
      </c>
      <c r="J3522" s="180">
        <v>185093.37</v>
      </c>
      <c r="K3522" s="180">
        <v>161205.79999999999</v>
      </c>
      <c r="L3522" s="180">
        <v>2230479.2200000002</v>
      </c>
    </row>
    <row r="3523" spans="1:12">
      <c r="A3523" s="180">
        <v>2010</v>
      </c>
      <c r="B3523" s="180" t="s">
        <v>175</v>
      </c>
      <c r="C3523" s="180" t="s">
        <v>33</v>
      </c>
      <c r="D3523" s="180" t="s">
        <v>176</v>
      </c>
      <c r="E3523" s="180">
        <v>0</v>
      </c>
      <c r="F3523" s="180">
        <v>58743</v>
      </c>
      <c r="G3523" s="180">
        <v>2186</v>
      </c>
      <c r="H3523" s="180">
        <v>7387</v>
      </c>
      <c r="I3523" s="180">
        <v>6042240.2000000002</v>
      </c>
      <c r="J3523" s="180">
        <v>714695.42</v>
      </c>
      <c r="K3523" s="180">
        <v>83073</v>
      </c>
      <c r="L3523" s="180">
        <v>7208810.4299999997</v>
      </c>
    </row>
    <row r="3524" spans="1:12">
      <c r="A3524" s="180">
        <v>2010</v>
      </c>
      <c r="B3524" s="180" t="s">
        <v>175</v>
      </c>
      <c r="C3524" s="180" t="s">
        <v>33</v>
      </c>
      <c r="D3524" s="180" t="s">
        <v>176</v>
      </c>
      <c r="E3524" s="180">
        <v>5</v>
      </c>
      <c r="F3524" s="180">
        <v>60668</v>
      </c>
      <c r="G3524" s="180">
        <v>1085</v>
      </c>
      <c r="H3524" s="180">
        <v>1385</v>
      </c>
      <c r="I3524" s="180">
        <v>1227414.9099999999</v>
      </c>
      <c r="J3524" s="180">
        <v>287522.62</v>
      </c>
      <c r="K3524" s="180">
        <v>121713.2</v>
      </c>
      <c r="L3524" s="180">
        <v>1873835.44</v>
      </c>
    </row>
    <row r="3525" spans="1:12">
      <c r="A3525" s="180">
        <v>2010</v>
      </c>
      <c r="B3525" s="180" t="s">
        <v>175</v>
      </c>
      <c r="C3525" s="180" t="s">
        <v>33</v>
      </c>
      <c r="D3525" s="180" t="s">
        <v>176</v>
      </c>
      <c r="E3525" s="180">
        <v>10</v>
      </c>
      <c r="F3525" s="180">
        <v>62251</v>
      </c>
      <c r="G3525" s="180">
        <v>838</v>
      </c>
      <c r="H3525" s="180">
        <v>1215</v>
      </c>
      <c r="I3525" s="180">
        <v>1086144.03</v>
      </c>
      <c r="J3525" s="180">
        <v>275335.15999999997</v>
      </c>
      <c r="K3525" s="180">
        <v>212467.45</v>
      </c>
      <c r="L3525" s="180">
        <v>1815066.83</v>
      </c>
    </row>
    <row r="3526" spans="1:12">
      <c r="A3526" s="180">
        <v>2010</v>
      </c>
      <c r="B3526" s="180" t="s">
        <v>175</v>
      </c>
      <c r="C3526" s="180" t="s">
        <v>33</v>
      </c>
      <c r="D3526" s="180" t="s">
        <v>176</v>
      </c>
      <c r="E3526" s="180">
        <v>15</v>
      </c>
      <c r="F3526" s="180">
        <v>65455</v>
      </c>
      <c r="G3526" s="180">
        <v>1424</v>
      </c>
      <c r="H3526" s="180">
        <v>2269</v>
      </c>
      <c r="I3526" s="180">
        <v>2138363.46</v>
      </c>
      <c r="J3526" s="180">
        <v>470856.43</v>
      </c>
      <c r="K3526" s="180">
        <v>486180.5</v>
      </c>
      <c r="L3526" s="180">
        <v>3633042.47</v>
      </c>
    </row>
    <row r="3527" spans="1:12">
      <c r="A3527" s="180">
        <v>2010</v>
      </c>
      <c r="B3527" s="180" t="s">
        <v>175</v>
      </c>
      <c r="C3527" s="180" t="s">
        <v>33</v>
      </c>
      <c r="D3527" s="180" t="s">
        <v>176</v>
      </c>
      <c r="E3527" s="180">
        <v>20</v>
      </c>
      <c r="F3527" s="180">
        <v>45749</v>
      </c>
      <c r="G3527" s="180">
        <v>1270</v>
      </c>
      <c r="H3527" s="180">
        <v>1915</v>
      </c>
      <c r="I3527" s="180">
        <v>1883730.13</v>
      </c>
      <c r="J3527" s="180">
        <v>417068.83</v>
      </c>
      <c r="K3527" s="180">
        <v>411003.15</v>
      </c>
      <c r="L3527" s="180">
        <v>3224423.92</v>
      </c>
    </row>
    <row r="3528" spans="1:12">
      <c r="A3528" s="180">
        <v>2010</v>
      </c>
      <c r="B3528" s="180" t="s">
        <v>175</v>
      </c>
      <c r="C3528" s="180" t="s">
        <v>33</v>
      </c>
      <c r="D3528" s="180" t="s">
        <v>176</v>
      </c>
      <c r="E3528" s="180">
        <v>25</v>
      </c>
      <c r="F3528" s="180">
        <v>43171</v>
      </c>
      <c r="G3528" s="180">
        <v>1207</v>
      </c>
      <c r="H3528" s="180">
        <v>2018</v>
      </c>
      <c r="I3528" s="180">
        <v>1600927.38</v>
      </c>
      <c r="J3528" s="180">
        <v>383718.8</v>
      </c>
      <c r="K3528" s="180">
        <v>372841.25</v>
      </c>
      <c r="L3528" s="180">
        <v>2977720.93</v>
      </c>
    </row>
    <row r="3529" spans="1:12">
      <c r="A3529" s="180">
        <v>2010</v>
      </c>
      <c r="B3529" s="180" t="s">
        <v>175</v>
      </c>
      <c r="C3529" s="180" t="s">
        <v>33</v>
      </c>
      <c r="D3529" s="180" t="s">
        <v>176</v>
      </c>
      <c r="E3529" s="180">
        <v>30</v>
      </c>
      <c r="F3529" s="180">
        <v>56042</v>
      </c>
      <c r="G3529" s="180">
        <v>1672</v>
      </c>
      <c r="H3529" s="180">
        <v>3062</v>
      </c>
      <c r="I3529" s="180">
        <v>2636273.21</v>
      </c>
      <c r="J3529" s="180">
        <v>658431.09</v>
      </c>
      <c r="K3529" s="180">
        <v>441847.74</v>
      </c>
      <c r="L3529" s="180">
        <v>4668403.1900000004</v>
      </c>
    </row>
    <row r="3530" spans="1:12">
      <c r="A3530" s="180">
        <v>2010</v>
      </c>
      <c r="B3530" s="180" t="s">
        <v>175</v>
      </c>
      <c r="C3530" s="180" t="s">
        <v>33</v>
      </c>
      <c r="D3530" s="180" t="s">
        <v>176</v>
      </c>
      <c r="E3530" s="180">
        <v>35</v>
      </c>
      <c r="F3530" s="180">
        <v>66449</v>
      </c>
      <c r="G3530" s="180">
        <v>2410</v>
      </c>
      <c r="H3530" s="180">
        <v>4128</v>
      </c>
      <c r="I3530" s="180">
        <v>3556538.75</v>
      </c>
      <c r="J3530" s="180">
        <v>861262.41</v>
      </c>
      <c r="K3530" s="180">
        <v>734087.65</v>
      </c>
      <c r="L3530" s="180">
        <v>6207089.2000000002</v>
      </c>
    </row>
    <row r="3531" spans="1:12">
      <c r="A3531" s="180">
        <v>2010</v>
      </c>
      <c r="B3531" s="180" t="s">
        <v>175</v>
      </c>
      <c r="C3531" s="180" t="s">
        <v>33</v>
      </c>
      <c r="D3531" s="180" t="s">
        <v>176</v>
      </c>
      <c r="E3531" s="180">
        <v>40</v>
      </c>
      <c r="F3531" s="180">
        <v>66025</v>
      </c>
      <c r="G3531" s="180">
        <v>2832</v>
      </c>
      <c r="H3531" s="180">
        <v>5314</v>
      </c>
      <c r="I3531" s="180">
        <v>4607339.74</v>
      </c>
      <c r="J3531" s="180">
        <v>1134874.57</v>
      </c>
      <c r="K3531" s="180">
        <v>1074080.3</v>
      </c>
      <c r="L3531" s="180">
        <v>8222825.8600000003</v>
      </c>
    </row>
    <row r="3532" spans="1:12">
      <c r="A3532" s="180">
        <v>2010</v>
      </c>
      <c r="B3532" s="180" t="s">
        <v>175</v>
      </c>
      <c r="C3532" s="180" t="s">
        <v>33</v>
      </c>
      <c r="D3532" s="180" t="s">
        <v>176</v>
      </c>
      <c r="E3532" s="180">
        <v>45</v>
      </c>
      <c r="F3532" s="180">
        <v>71315</v>
      </c>
      <c r="G3532" s="180">
        <v>4173</v>
      </c>
      <c r="H3532" s="180">
        <v>7417</v>
      </c>
      <c r="I3532" s="180">
        <v>6345010.5199999996</v>
      </c>
      <c r="J3532" s="180">
        <v>1650176.39</v>
      </c>
      <c r="K3532" s="180">
        <v>1424957.95</v>
      </c>
      <c r="L3532" s="180">
        <v>11153062.23</v>
      </c>
    </row>
    <row r="3533" spans="1:12">
      <c r="A3533" s="180">
        <v>2010</v>
      </c>
      <c r="B3533" s="180" t="s">
        <v>175</v>
      </c>
      <c r="C3533" s="180" t="s">
        <v>33</v>
      </c>
      <c r="D3533" s="180" t="s">
        <v>176</v>
      </c>
      <c r="E3533" s="180">
        <v>50</v>
      </c>
      <c r="F3533" s="180">
        <v>71227</v>
      </c>
      <c r="G3533" s="180">
        <v>5280</v>
      </c>
      <c r="H3533" s="180">
        <v>9368</v>
      </c>
      <c r="I3533" s="180">
        <v>9039314.9499999993</v>
      </c>
      <c r="J3533" s="180">
        <v>2282545.7200000002</v>
      </c>
      <c r="K3533" s="180">
        <v>2146051.9</v>
      </c>
      <c r="L3533" s="180">
        <v>15250465.949999999</v>
      </c>
    </row>
    <row r="3534" spans="1:12">
      <c r="A3534" s="180">
        <v>2010</v>
      </c>
      <c r="B3534" s="180" t="s">
        <v>175</v>
      </c>
      <c r="C3534" s="180" t="s">
        <v>33</v>
      </c>
      <c r="D3534" s="180" t="s">
        <v>176</v>
      </c>
      <c r="E3534" s="180">
        <v>55</v>
      </c>
      <c r="F3534" s="180">
        <v>69096</v>
      </c>
      <c r="G3534" s="180">
        <v>7169</v>
      </c>
      <c r="H3534" s="180">
        <v>13209</v>
      </c>
      <c r="I3534" s="180">
        <v>12198946.35</v>
      </c>
      <c r="J3534" s="180">
        <v>3086613.03</v>
      </c>
      <c r="K3534" s="180">
        <v>3340434.95</v>
      </c>
      <c r="L3534" s="180">
        <v>21452360.129999999</v>
      </c>
    </row>
    <row r="3535" spans="1:12">
      <c r="A3535" s="180">
        <v>2010</v>
      </c>
      <c r="B3535" s="180" t="s">
        <v>175</v>
      </c>
      <c r="C3535" s="180" t="s">
        <v>33</v>
      </c>
      <c r="D3535" s="180" t="s">
        <v>176</v>
      </c>
      <c r="E3535" s="180">
        <v>60</v>
      </c>
      <c r="F3535" s="180">
        <v>65027</v>
      </c>
      <c r="G3535" s="180">
        <v>9132</v>
      </c>
      <c r="H3535" s="180">
        <v>17175</v>
      </c>
      <c r="I3535" s="180">
        <v>16776547.560000001</v>
      </c>
      <c r="J3535" s="180">
        <v>4141549.44</v>
      </c>
      <c r="K3535" s="180">
        <v>5193325.04</v>
      </c>
      <c r="L3535" s="180">
        <v>29562082.690000001</v>
      </c>
    </row>
    <row r="3536" spans="1:12">
      <c r="A3536" s="180">
        <v>2010</v>
      </c>
      <c r="B3536" s="180" t="s">
        <v>175</v>
      </c>
      <c r="C3536" s="180" t="s">
        <v>33</v>
      </c>
      <c r="D3536" s="180" t="s">
        <v>176</v>
      </c>
      <c r="E3536" s="180">
        <v>65</v>
      </c>
      <c r="F3536" s="180">
        <v>46909</v>
      </c>
      <c r="G3536" s="180">
        <v>9290</v>
      </c>
      <c r="H3536" s="180">
        <v>19481</v>
      </c>
      <c r="I3536" s="180">
        <v>18308913.77</v>
      </c>
      <c r="J3536" s="180">
        <v>4311331.25</v>
      </c>
      <c r="K3536" s="180">
        <v>5447300.7000000002</v>
      </c>
      <c r="L3536" s="180">
        <v>31378342.300000001</v>
      </c>
    </row>
    <row r="3537" spans="1:12">
      <c r="A3537" s="180">
        <v>2010</v>
      </c>
      <c r="B3537" s="180" t="s">
        <v>175</v>
      </c>
      <c r="C3537" s="180" t="s">
        <v>33</v>
      </c>
      <c r="D3537" s="180" t="s">
        <v>176</v>
      </c>
      <c r="E3537" s="180">
        <v>70</v>
      </c>
      <c r="F3537" s="180">
        <v>32531</v>
      </c>
      <c r="G3537" s="180">
        <v>8184</v>
      </c>
      <c r="H3537" s="180">
        <v>20425</v>
      </c>
      <c r="I3537" s="180">
        <v>18217694.739999998</v>
      </c>
      <c r="J3537" s="180">
        <v>4011085.93</v>
      </c>
      <c r="K3537" s="180">
        <v>5179724.6100000003</v>
      </c>
      <c r="L3537" s="180">
        <v>30290171.109999999</v>
      </c>
    </row>
    <row r="3538" spans="1:12">
      <c r="A3538" s="180">
        <v>2010</v>
      </c>
      <c r="B3538" s="180" t="s">
        <v>175</v>
      </c>
      <c r="C3538" s="180" t="s">
        <v>33</v>
      </c>
      <c r="D3538" s="180" t="s">
        <v>176</v>
      </c>
      <c r="E3538" s="180">
        <v>75</v>
      </c>
      <c r="F3538" s="180">
        <v>22223</v>
      </c>
      <c r="G3538" s="180">
        <v>7661</v>
      </c>
      <c r="H3538" s="180">
        <v>20924</v>
      </c>
      <c r="I3538" s="180">
        <v>16911605.5</v>
      </c>
      <c r="J3538" s="180">
        <v>3387659.95</v>
      </c>
      <c r="K3538" s="180">
        <v>5019090.88</v>
      </c>
      <c r="L3538" s="180">
        <v>27709673.98</v>
      </c>
    </row>
    <row r="3539" spans="1:12">
      <c r="A3539" s="180">
        <v>2010</v>
      </c>
      <c r="B3539" s="180" t="s">
        <v>175</v>
      </c>
      <c r="C3539" s="180" t="s">
        <v>33</v>
      </c>
      <c r="D3539" s="180" t="s">
        <v>176</v>
      </c>
      <c r="E3539" s="180">
        <v>80</v>
      </c>
      <c r="F3539" s="180">
        <v>15217</v>
      </c>
      <c r="G3539" s="180">
        <v>5557</v>
      </c>
      <c r="H3539" s="180">
        <v>17675</v>
      </c>
      <c r="I3539" s="180">
        <v>13221426.800000001</v>
      </c>
      <c r="J3539" s="180">
        <v>2430158.59</v>
      </c>
      <c r="K3539" s="180">
        <v>2945131.11</v>
      </c>
      <c r="L3539" s="180">
        <v>20243291.260000002</v>
      </c>
    </row>
    <row r="3540" spans="1:12">
      <c r="A3540" s="180">
        <v>2010</v>
      </c>
      <c r="B3540" s="180" t="s">
        <v>175</v>
      </c>
      <c r="C3540" s="180" t="s">
        <v>33</v>
      </c>
      <c r="D3540" s="180" t="s">
        <v>176</v>
      </c>
      <c r="E3540" s="180">
        <v>85</v>
      </c>
      <c r="F3540" s="180">
        <v>4888</v>
      </c>
      <c r="G3540" s="180">
        <v>1503</v>
      </c>
      <c r="H3540" s="180">
        <v>6700</v>
      </c>
      <c r="I3540" s="180">
        <v>4534400.5</v>
      </c>
      <c r="J3540" s="180">
        <v>701095.46</v>
      </c>
      <c r="K3540" s="180">
        <v>765528.5</v>
      </c>
      <c r="L3540" s="180">
        <v>6519711.54</v>
      </c>
    </row>
    <row r="3541" spans="1:12">
      <c r="A3541" s="180">
        <v>2010</v>
      </c>
      <c r="B3541" s="180" t="s">
        <v>175</v>
      </c>
      <c r="C3541" s="180" t="s">
        <v>33</v>
      </c>
      <c r="D3541" s="180" t="s">
        <v>176</v>
      </c>
      <c r="E3541" s="180">
        <v>90</v>
      </c>
      <c r="F3541" s="180">
        <v>1380</v>
      </c>
      <c r="G3541" s="180">
        <v>352</v>
      </c>
      <c r="H3541" s="180">
        <v>2005</v>
      </c>
      <c r="I3541" s="180">
        <v>1243493.29</v>
      </c>
      <c r="J3541" s="180">
        <v>151021.97</v>
      </c>
      <c r="K3541" s="180">
        <v>94776</v>
      </c>
      <c r="L3541" s="180">
        <v>1575508.29</v>
      </c>
    </row>
    <row r="3542" spans="1:12">
      <c r="A3542" s="180">
        <v>2010</v>
      </c>
      <c r="B3542" s="180" t="s">
        <v>175</v>
      </c>
      <c r="C3542" s="180" t="s">
        <v>33</v>
      </c>
      <c r="D3542" s="180" t="s">
        <v>176</v>
      </c>
      <c r="E3542" s="180">
        <v>95</v>
      </c>
      <c r="F3542" s="180">
        <v>325</v>
      </c>
      <c r="G3542" s="180">
        <v>54</v>
      </c>
      <c r="H3542" s="180">
        <v>336</v>
      </c>
      <c r="I3542" s="180">
        <v>207196.62</v>
      </c>
      <c r="J3542" s="180">
        <v>23549.41</v>
      </c>
      <c r="K3542" s="180">
        <v>14340</v>
      </c>
      <c r="L3542" s="180">
        <v>266569.26</v>
      </c>
    </row>
    <row r="3543" spans="1:12">
      <c r="A3543" s="180">
        <v>2010</v>
      </c>
      <c r="B3543" s="180" t="s">
        <v>175</v>
      </c>
      <c r="C3543" s="180" t="s">
        <v>33</v>
      </c>
      <c r="D3543" s="180" t="s">
        <v>177</v>
      </c>
      <c r="E3543" s="180">
        <v>0</v>
      </c>
      <c r="F3543" s="180">
        <v>55039</v>
      </c>
      <c r="G3543" s="180">
        <v>1563</v>
      </c>
      <c r="H3543" s="180">
        <v>5971</v>
      </c>
      <c r="I3543" s="180">
        <v>5170363.92</v>
      </c>
      <c r="J3543" s="180">
        <v>468974.54</v>
      </c>
      <c r="K3543" s="180">
        <v>45644.6</v>
      </c>
      <c r="L3543" s="180">
        <v>5916664.1799999997</v>
      </c>
    </row>
    <row r="3544" spans="1:12">
      <c r="A3544" s="180">
        <v>2010</v>
      </c>
      <c r="B3544" s="180" t="s">
        <v>175</v>
      </c>
      <c r="C3544" s="180" t="s">
        <v>33</v>
      </c>
      <c r="D3544" s="180" t="s">
        <v>177</v>
      </c>
      <c r="E3544" s="180">
        <v>5</v>
      </c>
      <c r="F3544" s="180">
        <v>57322</v>
      </c>
      <c r="G3544" s="180">
        <v>761</v>
      </c>
      <c r="H3544" s="180">
        <v>954</v>
      </c>
      <c r="I3544" s="180">
        <v>856580.03</v>
      </c>
      <c r="J3544" s="180">
        <v>198480.01</v>
      </c>
      <c r="K3544" s="180">
        <v>64260.5</v>
      </c>
      <c r="L3544" s="180">
        <v>1301811.82</v>
      </c>
    </row>
    <row r="3545" spans="1:12">
      <c r="A3545" s="180">
        <v>2010</v>
      </c>
      <c r="B3545" s="180" t="s">
        <v>175</v>
      </c>
      <c r="C3545" s="180" t="s">
        <v>33</v>
      </c>
      <c r="D3545" s="180" t="s">
        <v>177</v>
      </c>
      <c r="E3545" s="180">
        <v>10</v>
      </c>
      <c r="F3545" s="180">
        <v>59035</v>
      </c>
      <c r="G3545" s="180">
        <v>706</v>
      </c>
      <c r="H3545" s="180">
        <v>1187</v>
      </c>
      <c r="I3545" s="180">
        <v>1060835.05</v>
      </c>
      <c r="J3545" s="180">
        <v>206015.95</v>
      </c>
      <c r="K3545" s="180">
        <v>303555.5</v>
      </c>
      <c r="L3545" s="180">
        <v>1803104.96</v>
      </c>
    </row>
    <row r="3546" spans="1:12">
      <c r="A3546" s="180">
        <v>2010</v>
      </c>
      <c r="B3546" s="180" t="s">
        <v>175</v>
      </c>
      <c r="C3546" s="180" t="s">
        <v>33</v>
      </c>
      <c r="D3546" s="180" t="s">
        <v>177</v>
      </c>
      <c r="E3546" s="180">
        <v>15</v>
      </c>
      <c r="F3546" s="180">
        <v>62151</v>
      </c>
      <c r="G3546" s="180">
        <v>1783</v>
      </c>
      <c r="H3546" s="180">
        <v>3217</v>
      </c>
      <c r="I3546" s="180">
        <v>2528338.0699999998</v>
      </c>
      <c r="J3546" s="180">
        <v>524570.89</v>
      </c>
      <c r="K3546" s="180">
        <v>176660.77</v>
      </c>
      <c r="L3546" s="180">
        <v>3759174.47</v>
      </c>
    </row>
    <row r="3547" spans="1:12">
      <c r="A3547" s="180">
        <v>2010</v>
      </c>
      <c r="B3547" s="180" t="s">
        <v>175</v>
      </c>
      <c r="C3547" s="180" t="s">
        <v>33</v>
      </c>
      <c r="D3547" s="180" t="s">
        <v>177</v>
      </c>
      <c r="E3547" s="180">
        <v>20</v>
      </c>
      <c r="F3547" s="180">
        <v>49236</v>
      </c>
      <c r="G3547" s="180">
        <v>2379</v>
      </c>
      <c r="H3547" s="180">
        <v>5455</v>
      </c>
      <c r="I3547" s="180">
        <v>4398660.03</v>
      </c>
      <c r="J3547" s="180">
        <v>921505.21</v>
      </c>
      <c r="K3547" s="180">
        <v>382911.55</v>
      </c>
      <c r="L3547" s="180">
        <v>6557388.1200000001</v>
      </c>
    </row>
    <row r="3548" spans="1:12">
      <c r="A3548" s="180">
        <v>2010</v>
      </c>
      <c r="B3548" s="180" t="s">
        <v>175</v>
      </c>
      <c r="C3548" s="180" t="s">
        <v>33</v>
      </c>
      <c r="D3548" s="180" t="s">
        <v>177</v>
      </c>
      <c r="E3548" s="180">
        <v>25</v>
      </c>
      <c r="F3548" s="180">
        <v>52555</v>
      </c>
      <c r="G3548" s="180">
        <v>3784</v>
      </c>
      <c r="H3548" s="180">
        <v>10123</v>
      </c>
      <c r="I3548" s="180">
        <v>8929421.8699999992</v>
      </c>
      <c r="J3548" s="180">
        <v>2239725.21</v>
      </c>
      <c r="K3548" s="180">
        <v>370472.05</v>
      </c>
      <c r="L3548" s="180">
        <v>13153550.15</v>
      </c>
    </row>
    <row r="3549" spans="1:12">
      <c r="A3549" s="180">
        <v>2010</v>
      </c>
      <c r="B3549" s="180" t="s">
        <v>175</v>
      </c>
      <c r="C3549" s="180" t="s">
        <v>33</v>
      </c>
      <c r="D3549" s="180" t="s">
        <v>177</v>
      </c>
      <c r="E3549" s="180">
        <v>30</v>
      </c>
      <c r="F3549" s="180">
        <v>64778</v>
      </c>
      <c r="G3549" s="180">
        <v>6099</v>
      </c>
      <c r="H3549" s="180">
        <v>15077</v>
      </c>
      <c r="I3549" s="180">
        <v>14922157.619999999</v>
      </c>
      <c r="J3549" s="180">
        <v>3762165.7</v>
      </c>
      <c r="K3549" s="180">
        <v>603812.15</v>
      </c>
      <c r="L3549" s="180">
        <v>21867326.629999999</v>
      </c>
    </row>
    <row r="3550" spans="1:12">
      <c r="A3550" s="180">
        <v>2010</v>
      </c>
      <c r="B3550" s="180" t="s">
        <v>175</v>
      </c>
      <c r="C3550" s="180" t="s">
        <v>33</v>
      </c>
      <c r="D3550" s="180" t="s">
        <v>177</v>
      </c>
      <c r="E3550" s="180">
        <v>35</v>
      </c>
      <c r="F3550" s="180">
        <v>74520</v>
      </c>
      <c r="G3550" s="180">
        <v>6756</v>
      </c>
      <c r="H3550" s="180">
        <v>15034</v>
      </c>
      <c r="I3550" s="180">
        <v>13895372.73</v>
      </c>
      <c r="J3550" s="180">
        <v>3358348.9</v>
      </c>
      <c r="K3550" s="180">
        <v>865291.65</v>
      </c>
      <c r="L3550" s="180">
        <v>20952033.210000001</v>
      </c>
    </row>
    <row r="3551" spans="1:12">
      <c r="A3551" s="180">
        <v>2010</v>
      </c>
      <c r="B3551" s="180" t="s">
        <v>175</v>
      </c>
      <c r="C3551" s="180" t="s">
        <v>33</v>
      </c>
      <c r="D3551" s="180" t="s">
        <v>177</v>
      </c>
      <c r="E3551" s="180">
        <v>40</v>
      </c>
      <c r="F3551" s="180">
        <v>72946</v>
      </c>
      <c r="G3551" s="180">
        <v>5745</v>
      </c>
      <c r="H3551" s="180">
        <v>10850</v>
      </c>
      <c r="I3551" s="180">
        <v>9465806.2699999996</v>
      </c>
      <c r="J3551" s="180">
        <v>2165835.44</v>
      </c>
      <c r="K3551" s="180">
        <v>1055813.5900000001</v>
      </c>
      <c r="L3551" s="180">
        <v>15062878.9</v>
      </c>
    </row>
    <row r="3552" spans="1:12">
      <c r="A3552" s="180">
        <v>2010</v>
      </c>
      <c r="B3552" s="180" t="s">
        <v>175</v>
      </c>
      <c r="C3552" s="180" t="s">
        <v>33</v>
      </c>
      <c r="D3552" s="180" t="s">
        <v>177</v>
      </c>
      <c r="E3552" s="180">
        <v>45</v>
      </c>
      <c r="F3552" s="180">
        <v>77921</v>
      </c>
      <c r="G3552" s="180">
        <v>6595</v>
      </c>
      <c r="H3552" s="180">
        <v>12336</v>
      </c>
      <c r="I3552" s="180">
        <v>10396517.140000001</v>
      </c>
      <c r="J3552" s="180">
        <v>2412937.23</v>
      </c>
      <c r="K3552" s="180">
        <v>1449106.14</v>
      </c>
      <c r="L3552" s="180">
        <v>16950425.699999999</v>
      </c>
    </row>
    <row r="3553" spans="1:12">
      <c r="A3553" s="180">
        <v>2010</v>
      </c>
      <c r="B3553" s="180" t="s">
        <v>175</v>
      </c>
      <c r="C3553" s="180" t="s">
        <v>33</v>
      </c>
      <c r="D3553" s="180" t="s">
        <v>177</v>
      </c>
      <c r="E3553" s="180">
        <v>50</v>
      </c>
      <c r="F3553" s="180">
        <v>77738</v>
      </c>
      <c r="G3553" s="180">
        <v>7287</v>
      </c>
      <c r="H3553" s="180">
        <v>15021</v>
      </c>
      <c r="I3553" s="180">
        <v>12487177.16</v>
      </c>
      <c r="J3553" s="180">
        <v>2909654.4</v>
      </c>
      <c r="K3553" s="180">
        <v>2163210</v>
      </c>
      <c r="L3553" s="180">
        <v>20850897.25</v>
      </c>
    </row>
    <row r="3554" spans="1:12">
      <c r="A3554" s="180">
        <v>2010</v>
      </c>
      <c r="B3554" s="180" t="s">
        <v>175</v>
      </c>
      <c r="C3554" s="180" t="s">
        <v>33</v>
      </c>
      <c r="D3554" s="180" t="s">
        <v>177</v>
      </c>
      <c r="E3554" s="180">
        <v>55</v>
      </c>
      <c r="F3554" s="180">
        <v>73904</v>
      </c>
      <c r="G3554" s="180">
        <v>8708</v>
      </c>
      <c r="H3554" s="180">
        <v>17555</v>
      </c>
      <c r="I3554" s="180">
        <v>14765113.32</v>
      </c>
      <c r="J3554" s="180">
        <v>3350470.53</v>
      </c>
      <c r="K3554" s="180">
        <v>3114718.05</v>
      </c>
      <c r="L3554" s="180">
        <v>24451029.09</v>
      </c>
    </row>
    <row r="3555" spans="1:12">
      <c r="A3555" s="180">
        <v>2010</v>
      </c>
      <c r="B3555" s="180" t="s">
        <v>175</v>
      </c>
      <c r="C3555" s="180" t="s">
        <v>33</v>
      </c>
      <c r="D3555" s="180" t="s">
        <v>177</v>
      </c>
      <c r="E3555" s="180">
        <v>60</v>
      </c>
      <c r="F3555" s="180">
        <v>67726</v>
      </c>
      <c r="G3555" s="180">
        <v>9338</v>
      </c>
      <c r="H3555" s="180">
        <v>19291</v>
      </c>
      <c r="I3555" s="180">
        <v>16761134.630000001</v>
      </c>
      <c r="J3555" s="180">
        <v>3949043.5</v>
      </c>
      <c r="K3555" s="180">
        <v>4569384.8600000003</v>
      </c>
      <c r="L3555" s="180">
        <v>28856839.75</v>
      </c>
    </row>
    <row r="3556" spans="1:12">
      <c r="A3556" s="180">
        <v>2010</v>
      </c>
      <c r="B3556" s="180" t="s">
        <v>175</v>
      </c>
      <c r="C3556" s="180" t="s">
        <v>33</v>
      </c>
      <c r="D3556" s="180" t="s">
        <v>177</v>
      </c>
      <c r="E3556" s="180">
        <v>65</v>
      </c>
      <c r="F3556" s="180">
        <v>48247</v>
      </c>
      <c r="G3556" s="180">
        <v>8917</v>
      </c>
      <c r="H3556" s="180">
        <v>20234</v>
      </c>
      <c r="I3556" s="180">
        <v>17548754.670000002</v>
      </c>
      <c r="J3556" s="180">
        <v>3908398.32</v>
      </c>
      <c r="K3556" s="180">
        <v>5029155.3</v>
      </c>
      <c r="L3556" s="180">
        <v>29633948.219999999</v>
      </c>
    </row>
    <row r="3557" spans="1:12">
      <c r="A3557" s="180">
        <v>2010</v>
      </c>
      <c r="B3557" s="180" t="s">
        <v>175</v>
      </c>
      <c r="C3557" s="180" t="s">
        <v>33</v>
      </c>
      <c r="D3557" s="180" t="s">
        <v>177</v>
      </c>
      <c r="E3557" s="180">
        <v>70</v>
      </c>
      <c r="F3557" s="180">
        <v>34270</v>
      </c>
      <c r="G3557" s="180">
        <v>7222</v>
      </c>
      <c r="H3557" s="180">
        <v>18604</v>
      </c>
      <c r="I3557" s="180">
        <v>15726140.98</v>
      </c>
      <c r="J3557" s="180">
        <v>3415255.89</v>
      </c>
      <c r="K3557" s="180">
        <v>4537279.7699999996</v>
      </c>
      <c r="L3557" s="180">
        <v>26307077.920000002</v>
      </c>
    </row>
    <row r="3558" spans="1:12">
      <c r="A3558" s="180">
        <v>2010</v>
      </c>
      <c r="B3558" s="180" t="s">
        <v>175</v>
      </c>
      <c r="C3558" s="180" t="s">
        <v>33</v>
      </c>
      <c r="D3558" s="180" t="s">
        <v>177</v>
      </c>
      <c r="E3558" s="180">
        <v>75</v>
      </c>
      <c r="F3558" s="180">
        <v>25562</v>
      </c>
      <c r="G3558" s="180">
        <v>6941</v>
      </c>
      <c r="H3558" s="180">
        <v>20943</v>
      </c>
      <c r="I3558" s="180">
        <v>16333222.93</v>
      </c>
      <c r="J3558" s="180">
        <v>3041102.91</v>
      </c>
      <c r="K3558" s="180">
        <v>4085352.85</v>
      </c>
      <c r="L3558" s="180">
        <v>25685687</v>
      </c>
    </row>
    <row r="3559" spans="1:12">
      <c r="A3559" s="180">
        <v>2010</v>
      </c>
      <c r="B3559" s="180" t="s">
        <v>175</v>
      </c>
      <c r="C3559" s="180" t="s">
        <v>33</v>
      </c>
      <c r="D3559" s="180" t="s">
        <v>177</v>
      </c>
      <c r="E3559" s="180">
        <v>80</v>
      </c>
      <c r="F3559" s="180">
        <v>19485</v>
      </c>
      <c r="G3559" s="180">
        <v>4707</v>
      </c>
      <c r="H3559" s="180">
        <v>19701</v>
      </c>
      <c r="I3559" s="180">
        <v>14501321.119999999</v>
      </c>
      <c r="J3559" s="180">
        <v>2354629.86</v>
      </c>
      <c r="K3559" s="180">
        <v>2753525.03</v>
      </c>
      <c r="L3559" s="180">
        <v>21461142.780000001</v>
      </c>
    </row>
    <row r="3560" spans="1:12">
      <c r="A3560" s="180">
        <v>2010</v>
      </c>
      <c r="B3560" s="180" t="s">
        <v>175</v>
      </c>
      <c r="C3560" s="180" t="s">
        <v>33</v>
      </c>
      <c r="D3560" s="180" t="s">
        <v>177</v>
      </c>
      <c r="E3560" s="180">
        <v>85</v>
      </c>
      <c r="F3560" s="180">
        <v>11040</v>
      </c>
      <c r="G3560" s="180">
        <v>2657</v>
      </c>
      <c r="H3560" s="180">
        <v>14415</v>
      </c>
      <c r="I3560" s="180">
        <v>9253665.6699999999</v>
      </c>
      <c r="J3560" s="180">
        <v>1322973.8899999999</v>
      </c>
      <c r="K3560" s="180">
        <v>993613.15</v>
      </c>
      <c r="L3560" s="180">
        <v>12688415.890000001</v>
      </c>
    </row>
    <row r="3561" spans="1:12">
      <c r="A3561" s="180">
        <v>2010</v>
      </c>
      <c r="B3561" s="180" t="s">
        <v>175</v>
      </c>
      <c r="C3561" s="180" t="s">
        <v>33</v>
      </c>
      <c r="D3561" s="180" t="s">
        <v>177</v>
      </c>
      <c r="E3561" s="180">
        <v>90</v>
      </c>
      <c r="F3561" s="180">
        <v>4433</v>
      </c>
      <c r="G3561" s="180">
        <v>895</v>
      </c>
      <c r="H3561" s="180">
        <v>6648</v>
      </c>
      <c r="I3561" s="180">
        <v>3874931.46</v>
      </c>
      <c r="J3561" s="180">
        <v>432922.08</v>
      </c>
      <c r="K3561" s="180">
        <v>277521.25</v>
      </c>
      <c r="L3561" s="180">
        <v>5001843.51</v>
      </c>
    </row>
    <row r="3562" spans="1:12">
      <c r="A3562" s="180">
        <v>2010</v>
      </c>
      <c r="B3562" s="180" t="s">
        <v>175</v>
      </c>
      <c r="C3562" s="180" t="s">
        <v>33</v>
      </c>
      <c r="D3562" s="180" t="s">
        <v>177</v>
      </c>
      <c r="E3562" s="180">
        <v>95</v>
      </c>
      <c r="F3562" s="180">
        <v>1397</v>
      </c>
      <c r="G3562" s="180">
        <v>204</v>
      </c>
      <c r="H3562" s="180">
        <v>2077</v>
      </c>
      <c r="I3562" s="180">
        <v>1196163.73</v>
      </c>
      <c r="J3562" s="180">
        <v>119159.02</v>
      </c>
      <c r="K3562" s="180">
        <v>59107</v>
      </c>
      <c r="L3562" s="180">
        <v>1448100.01</v>
      </c>
    </row>
    <row r="3563" spans="1:12">
      <c r="A3563" s="180">
        <v>2010</v>
      </c>
      <c r="B3563" s="180" t="s">
        <v>175</v>
      </c>
      <c r="C3563" s="180" t="s">
        <v>34</v>
      </c>
      <c r="D3563" s="180" t="s">
        <v>176</v>
      </c>
      <c r="E3563" s="180">
        <v>0</v>
      </c>
      <c r="F3563" s="180">
        <v>18653</v>
      </c>
      <c r="G3563" s="180">
        <v>748</v>
      </c>
      <c r="H3563" s="180">
        <v>2706</v>
      </c>
      <c r="I3563" s="180">
        <v>1187665</v>
      </c>
      <c r="J3563" s="180">
        <v>278209.87</v>
      </c>
      <c r="K3563" s="180">
        <v>41327</v>
      </c>
      <c r="L3563" s="180">
        <v>1612955.65</v>
      </c>
    </row>
    <row r="3564" spans="1:12">
      <c r="A3564" s="180">
        <v>2010</v>
      </c>
      <c r="B3564" s="180" t="s">
        <v>175</v>
      </c>
      <c r="C3564" s="180" t="s">
        <v>34</v>
      </c>
      <c r="D3564" s="180" t="s">
        <v>176</v>
      </c>
      <c r="E3564" s="180">
        <v>5</v>
      </c>
      <c r="F3564" s="180">
        <v>19212</v>
      </c>
      <c r="G3564" s="180">
        <v>325</v>
      </c>
      <c r="H3564" s="180">
        <v>478</v>
      </c>
      <c r="I3564" s="180">
        <v>317097.45</v>
      </c>
      <c r="J3564" s="180">
        <v>115449.19</v>
      </c>
      <c r="K3564" s="180">
        <v>28547</v>
      </c>
      <c r="L3564" s="180">
        <v>504488.16</v>
      </c>
    </row>
    <row r="3565" spans="1:12">
      <c r="A3565" s="180">
        <v>2010</v>
      </c>
      <c r="B3565" s="180" t="s">
        <v>175</v>
      </c>
      <c r="C3565" s="180" t="s">
        <v>34</v>
      </c>
      <c r="D3565" s="180" t="s">
        <v>176</v>
      </c>
      <c r="E3565" s="180">
        <v>10</v>
      </c>
      <c r="F3565" s="180">
        <v>20683</v>
      </c>
      <c r="G3565" s="180">
        <v>251</v>
      </c>
      <c r="H3565" s="180">
        <v>334</v>
      </c>
      <c r="I3565" s="180">
        <v>218979</v>
      </c>
      <c r="J3565" s="180">
        <v>102307.55</v>
      </c>
      <c r="K3565" s="180">
        <v>27998</v>
      </c>
      <c r="L3565" s="180">
        <v>374739.84</v>
      </c>
    </row>
    <row r="3566" spans="1:12">
      <c r="A3566" s="180">
        <v>2010</v>
      </c>
      <c r="B3566" s="180" t="s">
        <v>175</v>
      </c>
      <c r="C3566" s="180" t="s">
        <v>34</v>
      </c>
      <c r="D3566" s="180" t="s">
        <v>176</v>
      </c>
      <c r="E3566" s="180">
        <v>15</v>
      </c>
      <c r="F3566" s="180">
        <v>22912</v>
      </c>
      <c r="G3566" s="180">
        <v>566</v>
      </c>
      <c r="H3566" s="180">
        <v>771</v>
      </c>
      <c r="I3566" s="180">
        <v>726855.87</v>
      </c>
      <c r="J3566" s="180">
        <v>277098.46999999997</v>
      </c>
      <c r="K3566" s="180">
        <v>169794.99</v>
      </c>
      <c r="L3566" s="180">
        <v>1234340.45</v>
      </c>
    </row>
    <row r="3567" spans="1:12">
      <c r="A3567" s="180">
        <v>2010</v>
      </c>
      <c r="B3567" s="180" t="s">
        <v>175</v>
      </c>
      <c r="C3567" s="180" t="s">
        <v>34</v>
      </c>
      <c r="D3567" s="180" t="s">
        <v>176</v>
      </c>
      <c r="E3567" s="180">
        <v>20</v>
      </c>
      <c r="F3567" s="180">
        <v>20726</v>
      </c>
      <c r="G3567" s="180">
        <v>731</v>
      </c>
      <c r="H3567" s="180">
        <v>1105</v>
      </c>
      <c r="I3567" s="180">
        <v>1146538.96</v>
      </c>
      <c r="J3567" s="180">
        <v>319170.03000000003</v>
      </c>
      <c r="K3567" s="180">
        <v>204279.83</v>
      </c>
      <c r="L3567" s="180">
        <v>1778455.34</v>
      </c>
    </row>
    <row r="3568" spans="1:12">
      <c r="A3568" s="180">
        <v>2010</v>
      </c>
      <c r="B3568" s="180" t="s">
        <v>175</v>
      </c>
      <c r="C3568" s="180" t="s">
        <v>34</v>
      </c>
      <c r="D3568" s="180" t="s">
        <v>176</v>
      </c>
      <c r="E3568" s="180">
        <v>25</v>
      </c>
      <c r="F3568" s="180">
        <v>16043</v>
      </c>
      <c r="G3568" s="180">
        <v>564</v>
      </c>
      <c r="H3568" s="180">
        <v>805</v>
      </c>
      <c r="I3568" s="180">
        <v>680407.18</v>
      </c>
      <c r="J3568" s="180">
        <v>258205.46</v>
      </c>
      <c r="K3568" s="180">
        <v>112517.86</v>
      </c>
      <c r="L3568" s="180">
        <v>1156443.6100000001</v>
      </c>
    </row>
    <row r="3569" spans="1:12">
      <c r="A3569" s="180">
        <v>2010</v>
      </c>
      <c r="B3569" s="180" t="s">
        <v>175</v>
      </c>
      <c r="C3569" s="180" t="s">
        <v>34</v>
      </c>
      <c r="D3569" s="180" t="s">
        <v>176</v>
      </c>
      <c r="E3569" s="180">
        <v>30</v>
      </c>
      <c r="F3569" s="180">
        <v>19522</v>
      </c>
      <c r="G3569" s="180">
        <v>709</v>
      </c>
      <c r="H3569" s="180">
        <v>1236</v>
      </c>
      <c r="I3569" s="180">
        <v>967894.74</v>
      </c>
      <c r="J3569" s="180">
        <v>302144.07</v>
      </c>
      <c r="K3569" s="180">
        <v>151384.75</v>
      </c>
      <c r="L3569" s="180">
        <v>1577612.66</v>
      </c>
    </row>
    <row r="3570" spans="1:12">
      <c r="A3570" s="180">
        <v>2010</v>
      </c>
      <c r="B3570" s="180" t="s">
        <v>175</v>
      </c>
      <c r="C3570" s="180" t="s">
        <v>34</v>
      </c>
      <c r="D3570" s="180" t="s">
        <v>176</v>
      </c>
      <c r="E3570" s="180">
        <v>35</v>
      </c>
      <c r="F3570" s="180">
        <v>21869</v>
      </c>
      <c r="G3570" s="180">
        <v>957</v>
      </c>
      <c r="H3570" s="180">
        <v>1433</v>
      </c>
      <c r="I3570" s="180">
        <v>1055550.6299999999</v>
      </c>
      <c r="J3570" s="180">
        <v>388573.59</v>
      </c>
      <c r="K3570" s="180">
        <v>237396.61</v>
      </c>
      <c r="L3570" s="180">
        <v>1889115.49</v>
      </c>
    </row>
    <row r="3571" spans="1:12">
      <c r="A3571" s="180">
        <v>2010</v>
      </c>
      <c r="B3571" s="180" t="s">
        <v>175</v>
      </c>
      <c r="C3571" s="180" t="s">
        <v>34</v>
      </c>
      <c r="D3571" s="180" t="s">
        <v>176</v>
      </c>
      <c r="E3571" s="180">
        <v>40</v>
      </c>
      <c r="F3571" s="180">
        <v>23436</v>
      </c>
      <c r="G3571" s="180">
        <v>927</v>
      </c>
      <c r="H3571" s="180">
        <v>1639</v>
      </c>
      <c r="I3571" s="180">
        <v>1328215.3799999999</v>
      </c>
      <c r="J3571" s="180">
        <v>484091.21</v>
      </c>
      <c r="K3571" s="180">
        <v>190440.13</v>
      </c>
      <c r="L3571" s="180">
        <v>2206643.1</v>
      </c>
    </row>
    <row r="3572" spans="1:12">
      <c r="A3572" s="180">
        <v>2010</v>
      </c>
      <c r="B3572" s="180" t="s">
        <v>175</v>
      </c>
      <c r="C3572" s="180" t="s">
        <v>34</v>
      </c>
      <c r="D3572" s="180" t="s">
        <v>176</v>
      </c>
      <c r="E3572" s="180">
        <v>45</v>
      </c>
      <c r="F3572" s="180">
        <v>26673</v>
      </c>
      <c r="G3572" s="180">
        <v>1378</v>
      </c>
      <c r="H3572" s="180">
        <v>2550</v>
      </c>
      <c r="I3572" s="180">
        <v>2000416.46</v>
      </c>
      <c r="J3572" s="180">
        <v>636646.31999999995</v>
      </c>
      <c r="K3572" s="180">
        <v>330325.5</v>
      </c>
      <c r="L3572" s="180">
        <v>3213254.54</v>
      </c>
    </row>
    <row r="3573" spans="1:12">
      <c r="A3573" s="180">
        <v>2010</v>
      </c>
      <c r="B3573" s="180" t="s">
        <v>175</v>
      </c>
      <c r="C3573" s="180" t="s">
        <v>34</v>
      </c>
      <c r="D3573" s="180" t="s">
        <v>176</v>
      </c>
      <c r="E3573" s="180">
        <v>50</v>
      </c>
      <c r="F3573" s="180">
        <v>28854</v>
      </c>
      <c r="G3573" s="180">
        <v>2173</v>
      </c>
      <c r="H3573" s="180">
        <v>3956</v>
      </c>
      <c r="I3573" s="180">
        <v>3253557.04</v>
      </c>
      <c r="J3573" s="180">
        <v>1013311.06</v>
      </c>
      <c r="K3573" s="180">
        <v>935782.74</v>
      </c>
      <c r="L3573" s="180">
        <v>5535772.8799999999</v>
      </c>
    </row>
    <row r="3574" spans="1:12">
      <c r="A3574" s="180">
        <v>2010</v>
      </c>
      <c r="B3574" s="180" t="s">
        <v>175</v>
      </c>
      <c r="C3574" s="180" t="s">
        <v>34</v>
      </c>
      <c r="D3574" s="180" t="s">
        <v>176</v>
      </c>
      <c r="E3574" s="180">
        <v>55</v>
      </c>
      <c r="F3574" s="180">
        <v>29229</v>
      </c>
      <c r="G3574" s="180">
        <v>2840</v>
      </c>
      <c r="H3574" s="180">
        <v>5591</v>
      </c>
      <c r="I3574" s="180">
        <v>4585413.6900000004</v>
      </c>
      <c r="J3574" s="180">
        <v>1412199</v>
      </c>
      <c r="K3574" s="180">
        <v>1330247.3600000001</v>
      </c>
      <c r="L3574" s="180">
        <v>7899623.2300000004</v>
      </c>
    </row>
    <row r="3575" spans="1:12">
      <c r="A3575" s="180">
        <v>2010</v>
      </c>
      <c r="B3575" s="180" t="s">
        <v>175</v>
      </c>
      <c r="C3575" s="180" t="s">
        <v>34</v>
      </c>
      <c r="D3575" s="180" t="s">
        <v>176</v>
      </c>
      <c r="E3575" s="180">
        <v>60</v>
      </c>
      <c r="F3575" s="180">
        <v>28098</v>
      </c>
      <c r="G3575" s="180">
        <v>3410</v>
      </c>
      <c r="H3575" s="180">
        <v>7722</v>
      </c>
      <c r="I3575" s="180">
        <v>6164135.5099999998</v>
      </c>
      <c r="J3575" s="180">
        <v>1747601.93</v>
      </c>
      <c r="K3575" s="180">
        <v>1683449.18</v>
      </c>
      <c r="L3575" s="180">
        <v>10035672.57</v>
      </c>
    </row>
    <row r="3576" spans="1:12">
      <c r="A3576" s="180">
        <v>2010</v>
      </c>
      <c r="B3576" s="180" t="s">
        <v>175</v>
      </c>
      <c r="C3576" s="180" t="s">
        <v>34</v>
      </c>
      <c r="D3576" s="180" t="s">
        <v>176</v>
      </c>
      <c r="E3576" s="180">
        <v>65</v>
      </c>
      <c r="F3576" s="180">
        <v>20214</v>
      </c>
      <c r="G3576" s="180">
        <v>3741</v>
      </c>
      <c r="H3576" s="180">
        <v>8845</v>
      </c>
      <c r="I3576" s="180">
        <v>6698691.5499999998</v>
      </c>
      <c r="J3576" s="180">
        <v>1816490.65</v>
      </c>
      <c r="K3576" s="180">
        <v>1979336.84</v>
      </c>
      <c r="L3576" s="180">
        <v>10877148.32</v>
      </c>
    </row>
    <row r="3577" spans="1:12">
      <c r="A3577" s="180">
        <v>2010</v>
      </c>
      <c r="B3577" s="180" t="s">
        <v>175</v>
      </c>
      <c r="C3577" s="180" t="s">
        <v>34</v>
      </c>
      <c r="D3577" s="180" t="s">
        <v>176</v>
      </c>
      <c r="E3577" s="180">
        <v>70</v>
      </c>
      <c r="F3577" s="180">
        <v>14575</v>
      </c>
      <c r="G3577" s="180">
        <v>3547</v>
      </c>
      <c r="H3577" s="180">
        <v>8783</v>
      </c>
      <c r="I3577" s="180">
        <v>6480244.2800000003</v>
      </c>
      <c r="J3577" s="180">
        <v>1660719.66</v>
      </c>
      <c r="K3577" s="180">
        <v>1932460.99</v>
      </c>
      <c r="L3577" s="180">
        <v>10355415.199999999</v>
      </c>
    </row>
    <row r="3578" spans="1:12">
      <c r="A3578" s="180">
        <v>2010</v>
      </c>
      <c r="B3578" s="180" t="s">
        <v>175</v>
      </c>
      <c r="C3578" s="180" t="s">
        <v>34</v>
      </c>
      <c r="D3578" s="180" t="s">
        <v>176</v>
      </c>
      <c r="E3578" s="180">
        <v>75</v>
      </c>
      <c r="F3578" s="180">
        <v>10503</v>
      </c>
      <c r="G3578" s="180">
        <v>3449</v>
      </c>
      <c r="H3578" s="180">
        <v>8550</v>
      </c>
      <c r="I3578" s="180">
        <v>5620202.6399999997</v>
      </c>
      <c r="J3578" s="180">
        <v>1480248.14</v>
      </c>
      <c r="K3578" s="180">
        <v>1806539.85</v>
      </c>
      <c r="L3578" s="180">
        <v>9157535.8599999994</v>
      </c>
    </row>
    <row r="3579" spans="1:12">
      <c r="A3579" s="180">
        <v>2010</v>
      </c>
      <c r="B3579" s="180" t="s">
        <v>175</v>
      </c>
      <c r="C3579" s="180" t="s">
        <v>34</v>
      </c>
      <c r="D3579" s="180" t="s">
        <v>176</v>
      </c>
      <c r="E3579" s="180">
        <v>80</v>
      </c>
      <c r="F3579" s="180">
        <v>8117</v>
      </c>
      <c r="G3579" s="180">
        <v>2585</v>
      </c>
      <c r="H3579" s="180">
        <v>8638</v>
      </c>
      <c r="I3579" s="180">
        <v>4662447.3099999996</v>
      </c>
      <c r="J3579" s="180">
        <v>1120550.5900000001</v>
      </c>
      <c r="K3579" s="180">
        <v>1401681.55</v>
      </c>
      <c r="L3579" s="180">
        <v>7355567.1600000001</v>
      </c>
    </row>
    <row r="3580" spans="1:12">
      <c r="A3580" s="180">
        <v>2010</v>
      </c>
      <c r="B3580" s="180" t="s">
        <v>175</v>
      </c>
      <c r="C3580" s="180" t="s">
        <v>34</v>
      </c>
      <c r="D3580" s="180" t="s">
        <v>176</v>
      </c>
      <c r="E3580" s="180">
        <v>85</v>
      </c>
      <c r="F3580" s="180">
        <v>2869</v>
      </c>
      <c r="G3580" s="180">
        <v>883</v>
      </c>
      <c r="H3580" s="180">
        <v>3381</v>
      </c>
      <c r="I3580" s="180">
        <v>1820600.74</v>
      </c>
      <c r="J3580" s="180">
        <v>370278.34</v>
      </c>
      <c r="K3580" s="180">
        <v>324232.40000000002</v>
      </c>
      <c r="L3580" s="180">
        <v>2579253.35</v>
      </c>
    </row>
    <row r="3581" spans="1:12">
      <c r="A3581" s="180">
        <v>2010</v>
      </c>
      <c r="B3581" s="180" t="s">
        <v>175</v>
      </c>
      <c r="C3581" s="180" t="s">
        <v>34</v>
      </c>
      <c r="D3581" s="180" t="s">
        <v>176</v>
      </c>
      <c r="E3581" s="180">
        <v>90</v>
      </c>
      <c r="F3581" s="180">
        <v>854</v>
      </c>
      <c r="G3581" s="180">
        <v>212</v>
      </c>
      <c r="H3581" s="180">
        <v>1627</v>
      </c>
      <c r="I3581" s="180">
        <v>655337.69999999995</v>
      </c>
      <c r="J3581" s="180">
        <v>114574.87</v>
      </c>
      <c r="K3581" s="180">
        <v>59868</v>
      </c>
      <c r="L3581" s="180">
        <v>901723.69</v>
      </c>
    </row>
    <row r="3582" spans="1:12">
      <c r="A3582" s="180">
        <v>2010</v>
      </c>
      <c r="B3582" s="180" t="s">
        <v>175</v>
      </c>
      <c r="C3582" s="180" t="s">
        <v>34</v>
      </c>
      <c r="D3582" s="180" t="s">
        <v>176</v>
      </c>
      <c r="E3582" s="180">
        <v>95</v>
      </c>
      <c r="F3582" s="180">
        <v>170</v>
      </c>
      <c r="G3582" s="180">
        <v>38</v>
      </c>
      <c r="H3582" s="180">
        <v>361</v>
      </c>
      <c r="I3582" s="180">
        <v>94796</v>
      </c>
      <c r="J3582" s="180">
        <v>14565.99</v>
      </c>
      <c r="K3582" s="180">
        <v>7120</v>
      </c>
      <c r="L3582" s="180">
        <v>127559.84</v>
      </c>
    </row>
    <row r="3583" spans="1:12">
      <c r="A3583" s="180">
        <v>2010</v>
      </c>
      <c r="B3583" s="180" t="s">
        <v>175</v>
      </c>
      <c r="C3583" s="180" t="s">
        <v>34</v>
      </c>
      <c r="D3583" s="180" t="s">
        <v>177</v>
      </c>
      <c r="E3583" s="180">
        <v>0</v>
      </c>
      <c r="F3583" s="180">
        <v>18106</v>
      </c>
      <c r="G3583" s="180">
        <v>460</v>
      </c>
      <c r="H3583" s="180">
        <v>1420</v>
      </c>
      <c r="I3583" s="180">
        <v>687905.85</v>
      </c>
      <c r="J3583" s="180">
        <v>158328.66</v>
      </c>
      <c r="K3583" s="180">
        <v>34650</v>
      </c>
      <c r="L3583" s="180">
        <v>920229.66</v>
      </c>
    </row>
    <row r="3584" spans="1:12">
      <c r="A3584" s="180">
        <v>2010</v>
      </c>
      <c r="B3584" s="180" t="s">
        <v>175</v>
      </c>
      <c r="C3584" s="180" t="s">
        <v>34</v>
      </c>
      <c r="D3584" s="180" t="s">
        <v>177</v>
      </c>
      <c r="E3584" s="180">
        <v>5</v>
      </c>
      <c r="F3584" s="180">
        <v>18242</v>
      </c>
      <c r="G3584" s="180">
        <v>271</v>
      </c>
      <c r="H3584" s="180">
        <v>361</v>
      </c>
      <c r="I3584" s="180">
        <v>240117.7</v>
      </c>
      <c r="J3584" s="180">
        <v>86718.73</v>
      </c>
      <c r="K3584" s="180">
        <v>29512.799999999999</v>
      </c>
      <c r="L3584" s="180">
        <v>383847.17</v>
      </c>
    </row>
    <row r="3585" spans="1:12">
      <c r="A3585" s="180">
        <v>2010</v>
      </c>
      <c r="B3585" s="180" t="s">
        <v>175</v>
      </c>
      <c r="C3585" s="180" t="s">
        <v>34</v>
      </c>
      <c r="D3585" s="180" t="s">
        <v>177</v>
      </c>
      <c r="E3585" s="180">
        <v>10</v>
      </c>
      <c r="F3585" s="180">
        <v>19689</v>
      </c>
      <c r="G3585" s="180">
        <v>227</v>
      </c>
      <c r="H3585" s="180">
        <v>282</v>
      </c>
      <c r="I3585" s="180">
        <v>199477.25</v>
      </c>
      <c r="J3585" s="180">
        <v>79829.34</v>
      </c>
      <c r="K3585" s="180">
        <v>34591</v>
      </c>
      <c r="L3585" s="180">
        <v>337197.94</v>
      </c>
    </row>
    <row r="3586" spans="1:12">
      <c r="A3586" s="180">
        <v>2010</v>
      </c>
      <c r="B3586" s="180" t="s">
        <v>175</v>
      </c>
      <c r="C3586" s="180" t="s">
        <v>34</v>
      </c>
      <c r="D3586" s="180" t="s">
        <v>177</v>
      </c>
      <c r="E3586" s="180">
        <v>15</v>
      </c>
      <c r="F3586" s="180">
        <v>21858</v>
      </c>
      <c r="G3586" s="180">
        <v>643</v>
      </c>
      <c r="H3586" s="180">
        <v>958</v>
      </c>
      <c r="I3586" s="180">
        <v>738296.34</v>
      </c>
      <c r="J3586" s="180">
        <v>259277.45</v>
      </c>
      <c r="K3586" s="180">
        <v>101778.75</v>
      </c>
      <c r="L3586" s="180">
        <v>1185404.5900000001</v>
      </c>
    </row>
    <row r="3587" spans="1:12">
      <c r="A3587" s="180">
        <v>2010</v>
      </c>
      <c r="B3587" s="180" t="s">
        <v>175</v>
      </c>
      <c r="C3587" s="180" t="s">
        <v>34</v>
      </c>
      <c r="D3587" s="180" t="s">
        <v>177</v>
      </c>
      <c r="E3587" s="180">
        <v>20</v>
      </c>
      <c r="F3587" s="180">
        <v>20578</v>
      </c>
      <c r="G3587" s="180">
        <v>883</v>
      </c>
      <c r="H3587" s="180">
        <v>1617</v>
      </c>
      <c r="I3587" s="180">
        <v>1335073.54</v>
      </c>
      <c r="J3587" s="180">
        <v>424169.6</v>
      </c>
      <c r="K3587" s="180">
        <v>166381.79999999999</v>
      </c>
      <c r="L3587" s="180">
        <v>2116056.08</v>
      </c>
    </row>
    <row r="3588" spans="1:12">
      <c r="A3588" s="180">
        <v>2010</v>
      </c>
      <c r="B3588" s="180" t="s">
        <v>175</v>
      </c>
      <c r="C3588" s="180" t="s">
        <v>34</v>
      </c>
      <c r="D3588" s="180" t="s">
        <v>177</v>
      </c>
      <c r="E3588" s="180">
        <v>25</v>
      </c>
      <c r="F3588" s="180">
        <v>18719</v>
      </c>
      <c r="G3588" s="180">
        <v>1377</v>
      </c>
      <c r="H3588" s="180">
        <v>3707</v>
      </c>
      <c r="I3588" s="180">
        <v>2722277.54</v>
      </c>
      <c r="J3588" s="180">
        <v>877521.1</v>
      </c>
      <c r="K3588" s="180">
        <v>210589.98</v>
      </c>
      <c r="L3588" s="180">
        <v>4166774.94</v>
      </c>
    </row>
    <row r="3589" spans="1:12">
      <c r="A3589" s="180">
        <v>2010</v>
      </c>
      <c r="B3589" s="180" t="s">
        <v>175</v>
      </c>
      <c r="C3589" s="180" t="s">
        <v>34</v>
      </c>
      <c r="D3589" s="180" t="s">
        <v>177</v>
      </c>
      <c r="E3589" s="180">
        <v>30</v>
      </c>
      <c r="F3589" s="180">
        <v>21521</v>
      </c>
      <c r="G3589" s="180">
        <v>2009</v>
      </c>
      <c r="H3589" s="180">
        <v>5611</v>
      </c>
      <c r="I3589" s="180">
        <v>4312746.83</v>
      </c>
      <c r="J3589" s="180">
        <v>1447142.63</v>
      </c>
      <c r="K3589" s="180">
        <v>303632.27</v>
      </c>
      <c r="L3589" s="180">
        <v>6620002.4400000004</v>
      </c>
    </row>
    <row r="3590" spans="1:12">
      <c r="A3590" s="180">
        <v>2010</v>
      </c>
      <c r="B3590" s="180" t="s">
        <v>175</v>
      </c>
      <c r="C3590" s="180" t="s">
        <v>34</v>
      </c>
      <c r="D3590" s="180" t="s">
        <v>177</v>
      </c>
      <c r="E3590" s="180">
        <v>35</v>
      </c>
      <c r="F3590" s="180">
        <v>24291</v>
      </c>
      <c r="G3590" s="180">
        <v>2088</v>
      </c>
      <c r="H3590" s="180">
        <v>5120</v>
      </c>
      <c r="I3590" s="180">
        <v>3943728.82</v>
      </c>
      <c r="J3590" s="180">
        <v>1284008.9099999999</v>
      </c>
      <c r="K3590" s="180">
        <v>352025.75</v>
      </c>
      <c r="L3590" s="180">
        <v>6018339.6500000004</v>
      </c>
    </row>
    <row r="3591" spans="1:12">
      <c r="A3591" s="180">
        <v>2010</v>
      </c>
      <c r="B3591" s="180" t="s">
        <v>175</v>
      </c>
      <c r="C3591" s="180" t="s">
        <v>34</v>
      </c>
      <c r="D3591" s="180" t="s">
        <v>177</v>
      </c>
      <c r="E3591" s="180">
        <v>40</v>
      </c>
      <c r="F3591" s="180">
        <v>25796</v>
      </c>
      <c r="G3591" s="180">
        <v>1843</v>
      </c>
      <c r="H3591" s="180">
        <v>3658</v>
      </c>
      <c r="I3591" s="180">
        <v>2841034.68</v>
      </c>
      <c r="J3591" s="180">
        <v>930840.53</v>
      </c>
      <c r="K3591" s="180">
        <v>415154</v>
      </c>
      <c r="L3591" s="180">
        <v>4507113.75</v>
      </c>
    </row>
    <row r="3592" spans="1:12">
      <c r="A3592" s="180">
        <v>2010</v>
      </c>
      <c r="B3592" s="180" t="s">
        <v>175</v>
      </c>
      <c r="C3592" s="180" t="s">
        <v>34</v>
      </c>
      <c r="D3592" s="180" t="s">
        <v>177</v>
      </c>
      <c r="E3592" s="180">
        <v>45</v>
      </c>
      <c r="F3592" s="180">
        <v>29325</v>
      </c>
      <c r="G3592" s="180">
        <v>2190</v>
      </c>
      <c r="H3592" s="180">
        <v>4040</v>
      </c>
      <c r="I3592" s="180">
        <v>3295355.34</v>
      </c>
      <c r="J3592" s="180">
        <v>1045679.94</v>
      </c>
      <c r="K3592" s="180">
        <v>669782.92000000004</v>
      </c>
      <c r="L3592" s="180">
        <v>5412734.0599999996</v>
      </c>
    </row>
    <row r="3593" spans="1:12">
      <c r="A3593" s="180">
        <v>2010</v>
      </c>
      <c r="B3593" s="180" t="s">
        <v>175</v>
      </c>
      <c r="C3593" s="180" t="s">
        <v>34</v>
      </c>
      <c r="D3593" s="180" t="s">
        <v>177</v>
      </c>
      <c r="E3593" s="180">
        <v>50</v>
      </c>
      <c r="F3593" s="180">
        <v>32073</v>
      </c>
      <c r="G3593" s="180">
        <v>2966</v>
      </c>
      <c r="H3593" s="180">
        <v>5582</v>
      </c>
      <c r="I3593" s="180">
        <v>4346393.1399999997</v>
      </c>
      <c r="J3593" s="180">
        <v>1371827.39</v>
      </c>
      <c r="K3593" s="180">
        <v>1087603.25</v>
      </c>
      <c r="L3593" s="180">
        <v>7376214.9500000002</v>
      </c>
    </row>
    <row r="3594" spans="1:12">
      <c r="A3594" s="180">
        <v>2010</v>
      </c>
      <c r="B3594" s="180" t="s">
        <v>175</v>
      </c>
      <c r="C3594" s="180" t="s">
        <v>34</v>
      </c>
      <c r="D3594" s="180" t="s">
        <v>177</v>
      </c>
      <c r="E3594" s="180">
        <v>55</v>
      </c>
      <c r="F3594" s="180">
        <v>32187</v>
      </c>
      <c r="G3594" s="180">
        <v>3459</v>
      </c>
      <c r="H3594" s="180">
        <v>6794</v>
      </c>
      <c r="I3594" s="180">
        <v>5191505.16</v>
      </c>
      <c r="J3594" s="180">
        <v>1542610.25</v>
      </c>
      <c r="K3594" s="180">
        <v>1138522.69</v>
      </c>
      <c r="L3594" s="180">
        <v>8327120.21</v>
      </c>
    </row>
    <row r="3595" spans="1:12">
      <c r="A3595" s="180">
        <v>2010</v>
      </c>
      <c r="B3595" s="180" t="s">
        <v>175</v>
      </c>
      <c r="C3595" s="180" t="s">
        <v>34</v>
      </c>
      <c r="D3595" s="180" t="s">
        <v>177</v>
      </c>
      <c r="E3595" s="180">
        <v>60</v>
      </c>
      <c r="F3595" s="180">
        <v>29782</v>
      </c>
      <c r="G3595" s="180">
        <v>3896</v>
      </c>
      <c r="H3595" s="180">
        <v>8307</v>
      </c>
      <c r="I3595" s="180">
        <v>6389831.1699999999</v>
      </c>
      <c r="J3595" s="180">
        <v>1860351.97</v>
      </c>
      <c r="K3595" s="180">
        <v>1406948.04</v>
      </c>
      <c r="L3595" s="180">
        <v>10128063.93</v>
      </c>
    </row>
    <row r="3596" spans="1:12">
      <c r="A3596" s="180">
        <v>2010</v>
      </c>
      <c r="B3596" s="180" t="s">
        <v>175</v>
      </c>
      <c r="C3596" s="180" t="s">
        <v>34</v>
      </c>
      <c r="D3596" s="180" t="s">
        <v>177</v>
      </c>
      <c r="E3596" s="180">
        <v>65</v>
      </c>
      <c r="F3596" s="180">
        <v>21038</v>
      </c>
      <c r="G3596" s="180">
        <v>3408</v>
      </c>
      <c r="H3596" s="180">
        <v>8065</v>
      </c>
      <c r="I3596" s="180">
        <v>5898676.7999999998</v>
      </c>
      <c r="J3596" s="180">
        <v>1716270.21</v>
      </c>
      <c r="K3596" s="180">
        <v>1674834.18</v>
      </c>
      <c r="L3596" s="180">
        <v>9645242.6999999993</v>
      </c>
    </row>
    <row r="3597" spans="1:12">
      <c r="A3597" s="180">
        <v>2010</v>
      </c>
      <c r="B3597" s="180" t="s">
        <v>175</v>
      </c>
      <c r="C3597" s="180" t="s">
        <v>34</v>
      </c>
      <c r="D3597" s="180" t="s">
        <v>177</v>
      </c>
      <c r="E3597" s="180">
        <v>70</v>
      </c>
      <c r="F3597" s="180">
        <v>15564</v>
      </c>
      <c r="G3597" s="180">
        <v>3308</v>
      </c>
      <c r="H3597" s="180">
        <v>8959</v>
      </c>
      <c r="I3597" s="180">
        <v>6290930.3899999997</v>
      </c>
      <c r="J3597" s="180">
        <v>1575001.63</v>
      </c>
      <c r="K3597" s="180">
        <v>1787428.02</v>
      </c>
      <c r="L3597" s="180">
        <v>10141715.029999999</v>
      </c>
    </row>
    <row r="3598" spans="1:12">
      <c r="A3598" s="180">
        <v>2010</v>
      </c>
      <c r="B3598" s="180" t="s">
        <v>175</v>
      </c>
      <c r="C3598" s="180" t="s">
        <v>34</v>
      </c>
      <c r="D3598" s="180" t="s">
        <v>177</v>
      </c>
      <c r="E3598" s="180">
        <v>75</v>
      </c>
      <c r="F3598" s="180">
        <v>12243</v>
      </c>
      <c r="G3598" s="180">
        <v>2889</v>
      </c>
      <c r="H3598" s="180">
        <v>9187</v>
      </c>
      <c r="I3598" s="180">
        <v>5924771.71</v>
      </c>
      <c r="J3598" s="180">
        <v>1485678.03</v>
      </c>
      <c r="K3598" s="180">
        <v>1647938.12</v>
      </c>
      <c r="L3598" s="180">
        <v>9402858.0800000001</v>
      </c>
    </row>
    <row r="3599" spans="1:12">
      <c r="A3599" s="180">
        <v>2010</v>
      </c>
      <c r="B3599" s="180" t="s">
        <v>175</v>
      </c>
      <c r="C3599" s="180" t="s">
        <v>34</v>
      </c>
      <c r="D3599" s="180" t="s">
        <v>177</v>
      </c>
      <c r="E3599" s="180">
        <v>80</v>
      </c>
      <c r="F3599" s="180">
        <v>10630</v>
      </c>
      <c r="G3599" s="180">
        <v>2616</v>
      </c>
      <c r="H3599" s="180">
        <v>10942</v>
      </c>
      <c r="I3599" s="180">
        <v>6351264.75</v>
      </c>
      <c r="J3599" s="180">
        <v>1308090.21</v>
      </c>
      <c r="K3599" s="180">
        <v>1090789.8</v>
      </c>
      <c r="L3599" s="180">
        <v>8984887.7599999998</v>
      </c>
    </row>
    <row r="3600" spans="1:12">
      <c r="A3600" s="180">
        <v>2010</v>
      </c>
      <c r="B3600" s="180" t="s">
        <v>175</v>
      </c>
      <c r="C3600" s="180" t="s">
        <v>34</v>
      </c>
      <c r="D3600" s="180" t="s">
        <v>177</v>
      </c>
      <c r="E3600" s="180">
        <v>85</v>
      </c>
      <c r="F3600" s="180">
        <v>6619</v>
      </c>
      <c r="G3600" s="180">
        <v>1408</v>
      </c>
      <c r="H3600" s="180">
        <v>8746</v>
      </c>
      <c r="I3600" s="180">
        <v>3936087.01</v>
      </c>
      <c r="J3600" s="180">
        <v>719947.2</v>
      </c>
      <c r="K3600" s="180">
        <v>562615.96</v>
      </c>
      <c r="L3600" s="180">
        <v>5429364.4900000002</v>
      </c>
    </row>
    <row r="3601" spans="1:12">
      <c r="A3601" s="180">
        <v>2010</v>
      </c>
      <c r="B3601" s="180" t="s">
        <v>175</v>
      </c>
      <c r="C3601" s="180" t="s">
        <v>34</v>
      </c>
      <c r="D3601" s="180" t="s">
        <v>177</v>
      </c>
      <c r="E3601" s="180">
        <v>90</v>
      </c>
      <c r="F3601" s="180">
        <v>2637</v>
      </c>
      <c r="G3601" s="180">
        <v>474</v>
      </c>
      <c r="H3601" s="180">
        <v>3774</v>
      </c>
      <c r="I3601" s="180">
        <v>1595985.16</v>
      </c>
      <c r="J3601" s="180">
        <v>230996.3</v>
      </c>
      <c r="K3601" s="180">
        <v>162089.32999999999</v>
      </c>
      <c r="L3601" s="180">
        <v>2235685.06</v>
      </c>
    </row>
    <row r="3602" spans="1:12">
      <c r="A3602" s="180">
        <v>2010</v>
      </c>
      <c r="B3602" s="180" t="s">
        <v>175</v>
      </c>
      <c r="C3602" s="180" t="s">
        <v>34</v>
      </c>
      <c r="D3602" s="180" t="s">
        <v>177</v>
      </c>
      <c r="E3602" s="180">
        <v>95</v>
      </c>
      <c r="F3602" s="180">
        <v>827</v>
      </c>
      <c r="G3602" s="180">
        <v>148</v>
      </c>
      <c r="H3602" s="180">
        <v>2114</v>
      </c>
      <c r="I3602" s="180">
        <v>526802.92000000004</v>
      </c>
      <c r="J3602" s="180">
        <v>49808.14</v>
      </c>
      <c r="K3602" s="180">
        <v>40178</v>
      </c>
      <c r="L3602" s="180">
        <v>718364.97</v>
      </c>
    </row>
    <row r="3603" spans="1:12">
      <c r="A3603" s="180">
        <v>2010</v>
      </c>
      <c r="B3603" s="180" t="s">
        <v>175</v>
      </c>
      <c r="C3603" s="180" t="s">
        <v>35</v>
      </c>
      <c r="D3603" s="180" t="s">
        <v>176</v>
      </c>
      <c r="E3603" s="180">
        <v>0</v>
      </c>
      <c r="F3603" s="180">
        <v>36354</v>
      </c>
      <c r="G3603" s="180">
        <v>1352</v>
      </c>
      <c r="H3603" s="180">
        <v>3340</v>
      </c>
      <c r="I3603" s="180">
        <v>2211997.7000000002</v>
      </c>
      <c r="J3603" s="180">
        <v>350072.38</v>
      </c>
      <c r="K3603" s="180">
        <v>33186.199999999997</v>
      </c>
      <c r="L3603" s="180">
        <v>2778508.62</v>
      </c>
    </row>
    <row r="3604" spans="1:12">
      <c r="A3604" s="180">
        <v>2010</v>
      </c>
      <c r="B3604" s="180" t="s">
        <v>175</v>
      </c>
      <c r="C3604" s="180" t="s">
        <v>35</v>
      </c>
      <c r="D3604" s="180" t="s">
        <v>176</v>
      </c>
      <c r="E3604" s="180">
        <v>5</v>
      </c>
      <c r="F3604" s="180">
        <v>35863</v>
      </c>
      <c r="G3604" s="180">
        <v>562</v>
      </c>
      <c r="H3604" s="180">
        <v>597</v>
      </c>
      <c r="I3604" s="180">
        <v>632858.19999999995</v>
      </c>
      <c r="J3604" s="180">
        <v>161915.07</v>
      </c>
      <c r="K3604" s="180">
        <v>16699</v>
      </c>
      <c r="L3604" s="180">
        <v>908203.55</v>
      </c>
    </row>
    <row r="3605" spans="1:12">
      <c r="A3605" s="180">
        <v>2010</v>
      </c>
      <c r="B3605" s="180" t="s">
        <v>175</v>
      </c>
      <c r="C3605" s="180" t="s">
        <v>35</v>
      </c>
      <c r="D3605" s="180" t="s">
        <v>176</v>
      </c>
      <c r="E3605" s="180">
        <v>10</v>
      </c>
      <c r="F3605" s="180">
        <v>37633</v>
      </c>
      <c r="G3605" s="180">
        <v>472</v>
      </c>
      <c r="H3605" s="180">
        <v>633</v>
      </c>
      <c r="I3605" s="180">
        <v>574460.4</v>
      </c>
      <c r="J3605" s="180">
        <v>130697.42</v>
      </c>
      <c r="K3605" s="180">
        <v>38418</v>
      </c>
      <c r="L3605" s="180">
        <v>815037.42</v>
      </c>
    </row>
    <row r="3606" spans="1:12">
      <c r="A3606" s="180">
        <v>2010</v>
      </c>
      <c r="B3606" s="180" t="s">
        <v>175</v>
      </c>
      <c r="C3606" s="180" t="s">
        <v>35</v>
      </c>
      <c r="D3606" s="180" t="s">
        <v>176</v>
      </c>
      <c r="E3606" s="180">
        <v>15</v>
      </c>
      <c r="F3606" s="180">
        <v>38877</v>
      </c>
      <c r="G3606" s="180">
        <v>917</v>
      </c>
      <c r="H3606" s="180">
        <v>1423</v>
      </c>
      <c r="I3606" s="180">
        <v>1386247.45</v>
      </c>
      <c r="J3606" s="180">
        <v>292236.92</v>
      </c>
      <c r="K3606" s="180">
        <v>234663</v>
      </c>
      <c r="L3606" s="180">
        <v>2141784.59</v>
      </c>
    </row>
    <row r="3607" spans="1:12">
      <c r="A3607" s="180">
        <v>2010</v>
      </c>
      <c r="B3607" s="180" t="s">
        <v>175</v>
      </c>
      <c r="C3607" s="180" t="s">
        <v>35</v>
      </c>
      <c r="D3607" s="180" t="s">
        <v>176</v>
      </c>
      <c r="E3607" s="180">
        <v>20</v>
      </c>
      <c r="F3607" s="180">
        <v>31539</v>
      </c>
      <c r="G3607" s="180">
        <v>902</v>
      </c>
      <c r="H3607" s="180">
        <v>1471</v>
      </c>
      <c r="I3607" s="180">
        <v>1528851.9</v>
      </c>
      <c r="J3607" s="180">
        <v>370245.87</v>
      </c>
      <c r="K3607" s="180">
        <v>402347</v>
      </c>
      <c r="L3607" s="180">
        <v>2572334.1800000002</v>
      </c>
    </row>
    <row r="3608" spans="1:12">
      <c r="A3608" s="180">
        <v>2010</v>
      </c>
      <c r="B3608" s="180" t="s">
        <v>175</v>
      </c>
      <c r="C3608" s="180" t="s">
        <v>35</v>
      </c>
      <c r="D3608" s="180" t="s">
        <v>176</v>
      </c>
      <c r="E3608" s="180">
        <v>25</v>
      </c>
      <c r="F3608" s="180">
        <v>33027</v>
      </c>
      <c r="G3608" s="180">
        <v>1035</v>
      </c>
      <c r="H3608" s="180">
        <v>1851</v>
      </c>
      <c r="I3608" s="180">
        <v>1494746.24</v>
      </c>
      <c r="J3608" s="180">
        <v>358508.72</v>
      </c>
      <c r="K3608" s="180">
        <v>267923</v>
      </c>
      <c r="L3608" s="180">
        <v>2393008.63</v>
      </c>
    </row>
    <row r="3609" spans="1:12">
      <c r="A3609" s="180">
        <v>2010</v>
      </c>
      <c r="B3609" s="180" t="s">
        <v>175</v>
      </c>
      <c r="C3609" s="180" t="s">
        <v>35</v>
      </c>
      <c r="D3609" s="180" t="s">
        <v>176</v>
      </c>
      <c r="E3609" s="180">
        <v>30</v>
      </c>
      <c r="F3609" s="180">
        <v>38476</v>
      </c>
      <c r="G3609" s="180">
        <v>1027</v>
      </c>
      <c r="H3609" s="180">
        <v>1638</v>
      </c>
      <c r="I3609" s="180">
        <v>1667717.41</v>
      </c>
      <c r="J3609" s="180">
        <v>438573.93</v>
      </c>
      <c r="K3609" s="180">
        <v>264168</v>
      </c>
      <c r="L3609" s="180">
        <v>2709861.2</v>
      </c>
    </row>
    <row r="3610" spans="1:12">
      <c r="A3610" s="180">
        <v>2010</v>
      </c>
      <c r="B3610" s="180" t="s">
        <v>175</v>
      </c>
      <c r="C3610" s="180" t="s">
        <v>35</v>
      </c>
      <c r="D3610" s="180" t="s">
        <v>176</v>
      </c>
      <c r="E3610" s="180">
        <v>35</v>
      </c>
      <c r="F3610" s="180">
        <v>42479</v>
      </c>
      <c r="G3610" s="180">
        <v>1485</v>
      </c>
      <c r="H3610" s="180">
        <v>2465</v>
      </c>
      <c r="I3610" s="180">
        <v>2339653.44</v>
      </c>
      <c r="J3610" s="180">
        <v>586855.18000000005</v>
      </c>
      <c r="K3610" s="180">
        <v>416582</v>
      </c>
      <c r="L3610" s="180">
        <v>3785337.02</v>
      </c>
    </row>
    <row r="3611" spans="1:12">
      <c r="A3611" s="180">
        <v>2010</v>
      </c>
      <c r="B3611" s="180" t="s">
        <v>175</v>
      </c>
      <c r="C3611" s="180" t="s">
        <v>35</v>
      </c>
      <c r="D3611" s="180" t="s">
        <v>176</v>
      </c>
      <c r="E3611" s="180">
        <v>40</v>
      </c>
      <c r="F3611" s="180">
        <v>43030</v>
      </c>
      <c r="G3611" s="180">
        <v>1741</v>
      </c>
      <c r="H3611" s="180">
        <v>2845</v>
      </c>
      <c r="I3611" s="180">
        <v>2724092.4</v>
      </c>
      <c r="J3611" s="180">
        <v>738138.35</v>
      </c>
      <c r="K3611" s="180">
        <v>596682.65</v>
      </c>
      <c r="L3611" s="180">
        <v>4603461</v>
      </c>
    </row>
    <row r="3612" spans="1:12">
      <c r="A3612" s="180">
        <v>2010</v>
      </c>
      <c r="B3612" s="180" t="s">
        <v>175</v>
      </c>
      <c r="C3612" s="180" t="s">
        <v>35</v>
      </c>
      <c r="D3612" s="180" t="s">
        <v>176</v>
      </c>
      <c r="E3612" s="180">
        <v>45</v>
      </c>
      <c r="F3612" s="180">
        <v>45371</v>
      </c>
      <c r="G3612" s="180">
        <v>2069</v>
      </c>
      <c r="H3612" s="180">
        <v>3722</v>
      </c>
      <c r="I3612" s="180">
        <v>3721563.56</v>
      </c>
      <c r="J3612" s="180">
        <v>976833.11</v>
      </c>
      <c r="K3612" s="180">
        <v>769178.85</v>
      </c>
      <c r="L3612" s="180">
        <v>6129735.0099999998</v>
      </c>
    </row>
    <row r="3613" spans="1:12">
      <c r="A3613" s="180">
        <v>2010</v>
      </c>
      <c r="B3613" s="180" t="s">
        <v>175</v>
      </c>
      <c r="C3613" s="180" t="s">
        <v>35</v>
      </c>
      <c r="D3613" s="180" t="s">
        <v>176</v>
      </c>
      <c r="E3613" s="180">
        <v>50</v>
      </c>
      <c r="F3613" s="180">
        <v>44756</v>
      </c>
      <c r="G3613" s="180">
        <v>2824</v>
      </c>
      <c r="H3613" s="180">
        <v>5184</v>
      </c>
      <c r="I3613" s="180">
        <v>5280322.51</v>
      </c>
      <c r="J3613" s="180">
        <v>1426151.67</v>
      </c>
      <c r="K3613" s="180">
        <v>1372090.24</v>
      </c>
      <c r="L3613" s="180">
        <v>8891878.8100000005</v>
      </c>
    </row>
    <row r="3614" spans="1:12">
      <c r="A3614" s="180">
        <v>2010</v>
      </c>
      <c r="B3614" s="180" t="s">
        <v>175</v>
      </c>
      <c r="C3614" s="180" t="s">
        <v>35</v>
      </c>
      <c r="D3614" s="180" t="s">
        <v>176</v>
      </c>
      <c r="E3614" s="180">
        <v>55</v>
      </c>
      <c r="F3614" s="180">
        <v>41832</v>
      </c>
      <c r="G3614" s="180">
        <v>3559</v>
      </c>
      <c r="H3614" s="180">
        <v>6582</v>
      </c>
      <c r="I3614" s="180">
        <v>7098972.3499999996</v>
      </c>
      <c r="J3614" s="180">
        <v>1848410.24</v>
      </c>
      <c r="K3614" s="180">
        <v>1795905.16</v>
      </c>
      <c r="L3614" s="180">
        <v>11758573.130000001</v>
      </c>
    </row>
    <row r="3615" spans="1:12">
      <c r="A3615" s="180">
        <v>2010</v>
      </c>
      <c r="B3615" s="180" t="s">
        <v>175</v>
      </c>
      <c r="C3615" s="180" t="s">
        <v>35</v>
      </c>
      <c r="D3615" s="180" t="s">
        <v>176</v>
      </c>
      <c r="E3615" s="180">
        <v>60</v>
      </c>
      <c r="F3615" s="180">
        <v>37310</v>
      </c>
      <c r="G3615" s="180">
        <v>4301</v>
      </c>
      <c r="H3615" s="180">
        <v>8883</v>
      </c>
      <c r="I3615" s="180">
        <v>9442358.4399999995</v>
      </c>
      <c r="J3615" s="180">
        <v>2295754.44</v>
      </c>
      <c r="K3615" s="180">
        <v>3078299.82</v>
      </c>
      <c r="L3615" s="180">
        <v>15973606.890000001</v>
      </c>
    </row>
    <row r="3616" spans="1:12">
      <c r="A3616" s="180">
        <v>2010</v>
      </c>
      <c r="B3616" s="180" t="s">
        <v>175</v>
      </c>
      <c r="C3616" s="180" t="s">
        <v>35</v>
      </c>
      <c r="D3616" s="180" t="s">
        <v>176</v>
      </c>
      <c r="E3616" s="180">
        <v>65</v>
      </c>
      <c r="F3616" s="180">
        <v>25529</v>
      </c>
      <c r="G3616" s="180">
        <v>4350</v>
      </c>
      <c r="H3616" s="180">
        <v>9147</v>
      </c>
      <c r="I3616" s="180">
        <v>9458038.5199999996</v>
      </c>
      <c r="J3616" s="180">
        <v>2206555.21</v>
      </c>
      <c r="K3616" s="180">
        <v>2890998.2</v>
      </c>
      <c r="L3616" s="180">
        <v>15581015.449999999</v>
      </c>
    </row>
    <row r="3617" spans="1:12">
      <c r="A3617" s="180">
        <v>2010</v>
      </c>
      <c r="B3617" s="180" t="s">
        <v>175</v>
      </c>
      <c r="C3617" s="180" t="s">
        <v>35</v>
      </c>
      <c r="D3617" s="180" t="s">
        <v>176</v>
      </c>
      <c r="E3617" s="180">
        <v>70</v>
      </c>
      <c r="F3617" s="180">
        <v>17708</v>
      </c>
      <c r="G3617" s="180">
        <v>3491</v>
      </c>
      <c r="H3617" s="180">
        <v>8868</v>
      </c>
      <c r="I3617" s="180">
        <v>8944914.5299999993</v>
      </c>
      <c r="J3617" s="180">
        <v>2095675.53</v>
      </c>
      <c r="K3617" s="180">
        <v>2646421.67</v>
      </c>
      <c r="L3617" s="180">
        <v>14017472.859999999</v>
      </c>
    </row>
    <row r="3618" spans="1:12">
      <c r="A3618" s="180">
        <v>2010</v>
      </c>
      <c r="B3618" s="180" t="s">
        <v>175</v>
      </c>
      <c r="C3618" s="180" t="s">
        <v>35</v>
      </c>
      <c r="D3618" s="180" t="s">
        <v>176</v>
      </c>
      <c r="E3618" s="180">
        <v>75</v>
      </c>
      <c r="F3618" s="180">
        <v>11949</v>
      </c>
      <c r="G3618" s="180">
        <v>2892</v>
      </c>
      <c r="H3618" s="180">
        <v>8643</v>
      </c>
      <c r="I3618" s="180">
        <v>7546674.5999999996</v>
      </c>
      <c r="J3618" s="180">
        <v>1827389.67</v>
      </c>
      <c r="K3618" s="180">
        <v>2590876.04</v>
      </c>
      <c r="L3618" s="180">
        <v>12475624.939999999</v>
      </c>
    </row>
    <row r="3619" spans="1:12">
      <c r="A3619" s="180">
        <v>2010</v>
      </c>
      <c r="B3619" s="180" t="s">
        <v>175</v>
      </c>
      <c r="C3619" s="180" t="s">
        <v>35</v>
      </c>
      <c r="D3619" s="180" t="s">
        <v>176</v>
      </c>
      <c r="E3619" s="180">
        <v>80</v>
      </c>
      <c r="F3619" s="180">
        <v>8042</v>
      </c>
      <c r="G3619" s="180">
        <v>2044</v>
      </c>
      <c r="H3619" s="180">
        <v>7982</v>
      </c>
      <c r="I3619" s="180">
        <v>5985223.2199999997</v>
      </c>
      <c r="J3619" s="180">
        <v>1187724.79</v>
      </c>
      <c r="K3619" s="180">
        <v>1532103.95</v>
      </c>
      <c r="L3619" s="180">
        <v>9099870.2799999993</v>
      </c>
    </row>
    <row r="3620" spans="1:12">
      <c r="A3620" s="180">
        <v>2010</v>
      </c>
      <c r="B3620" s="180" t="s">
        <v>175</v>
      </c>
      <c r="C3620" s="180" t="s">
        <v>35</v>
      </c>
      <c r="D3620" s="180" t="s">
        <v>176</v>
      </c>
      <c r="E3620" s="180">
        <v>85</v>
      </c>
      <c r="F3620" s="180">
        <v>2644</v>
      </c>
      <c r="G3620" s="180">
        <v>595</v>
      </c>
      <c r="H3620" s="180">
        <v>3359</v>
      </c>
      <c r="I3620" s="180">
        <v>1973308.55</v>
      </c>
      <c r="J3620" s="180">
        <v>338811.04</v>
      </c>
      <c r="K3620" s="180">
        <v>394700</v>
      </c>
      <c r="L3620" s="180">
        <v>2833922.54</v>
      </c>
    </row>
    <row r="3621" spans="1:12">
      <c r="A3621" s="180">
        <v>2010</v>
      </c>
      <c r="B3621" s="180" t="s">
        <v>175</v>
      </c>
      <c r="C3621" s="180" t="s">
        <v>35</v>
      </c>
      <c r="D3621" s="180" t="s">
        <v>176</v>
      </c>
      <c r="E3621" s="180">
        <v>90</v>
      </c>
      <c r="F3621" s="180">
        <v>762</v>
      </c>
      <c r="G3621" s="180">
        <v>178</v>
      </c>
      <c r="H3621" s="180">
        <v>1085</v>
      </c>
      <c r="I3621" s="180">
        <v>575776</v>
      </c>
      <c r="J3621" s="180">
        <v>63258.42</v>
      </c>
      <c r="K3621" s="180">
        <v>70933</v>
      </c>
      <c r="L3621" s="180">
        <v>745051.22</v>
      </c>
    </row>
    <row r="3622" spans="1:12">
      <c r="A3622" s="180">
        <v>2010</v>
      </c>
      <c r="B3622" s="180" t="s">
        <v>175</v>
      </c>
      <c r="C3622" s="180" t="s">
        <v>35</v>
      </c>
      <c r="D3622" s="180" t="s">
        <v>176</v>
      </c>
      <c r="E3622" s="180">
        <v>95</v>
      </c>
      <c r="F3622" s="180">
        <v>170</v>
      </c>
      <c r="G3622" s="180">
        <v>32</v>
      </c>
      <c r="H3622" s="180">
        <v>233</v>
      </c>
      <c r="I3622" s="180">
        <v>137590</v>
      </c>
      <c r="J3622" s="180">
        <v>21238.85</v>
      </c>
      <c r="K3622" s="180">
        <v>12822</v>
      </c>
      <c r="L3622" s="180">
        <v>183392.95</v>
      </c>
    </row>
    <row r="3623" spans="1:12">
      <c r="A3623" s="180">
        <v>2010</v>
      </c>
      <c r="B3623" s="180" t="s">
        <v>175</v>
      </c>
      <c r="C3623" s="180" t="s">
        <v>35</v>
      </c>
      <c r="D3623" s="180" t="s">
        <v>177</v>
      </c>
      <c r="E3623" s="180">
        <v>0</v>
      </c>
      <c r="F3623" s="180">
        <v>34396</v>
      </c>
      <c r="G3623" s="180">
        <v>885</v>
      </c>
      <c r="H3623" s="180">
        <v>2709</v>
      </c>
      <c r="I3623" s="180">
        <v>1600933.72</v>
      </c>
      <c r="J3623" s="180">
        <v>202672.92</v>
      </c>
      <c r="K3623" s="180">
        <v>38431</v>
      </c>
      <c r="L3623" s="180">
        <v>1937902</v>
      </c>
    </row>
    <row r="3624" spans="1:12">
      <c r="A3624" s="180">
        <v>2010</v>
      </c>
      <c r="B3624" s="180" t="s">
        <v>175</v>
      </c>
      <c r="C3624" s="180" t="s">
        <v>35</v>
      </c>
      <c r="D3624" s="180" t="s">
        <v>177</v>
      </c>
      <c r="E3624" s="180">
        <v>5</v>
      </c>
      <c r="F3624" s="180">
        <v>33826</v>
      </c>
      <c r="G3624" s="180">
        <v>400</v>
      </c>
      <c r="H3624" s="180">
        <v>452</v>
      </c>
      <c r="I3624" s="180">
        <v>471201.94</v>
      </c>
      <c r="J3624" s="180">
        <v>119834.83</v>
      </c>
      <c r="K3624" s="180">
        <v>31170</v>
      </c>
      <c r="L3624" s="180">
        <v>694762.29</v>
      </c>
    </row>
    <row r="3625" spans="1:12">
      <c r="A3625" s="180">
        <v>2010</v>
      </c>
      <c r="B3625" s="180" t="s">
        <v>175</v>
      </c>
      <c r="C3625" s="180" t="s">
        <v>35</v>
      </c>
      <c r="D3625" s="180" t="s">
        <v>177</v>
      </c>
      <c r="E3625" s="180">
        <v>10</v>
      </c>
      <c r="F3625" s="180">
        <v>35402</v>
      </c>
      <c r="G3625" s="180">
        <v>364</v>
      </c>
      <c r="H3625" s="180">
        <v>492</v>
      </c>
      <c r="I3625" s="180">
        <v>457861.45</v>
      </c>
      <c r="J3625" s="180">
        <v>128072.8</v>
      </c>
      <c r="K3625" s="180">
        <v>135399</v>
      </c>
      <c r="L3625" s="180">
        <v>781813.32</v>
      </c>
    </row>
    <row r="3626" spans="1:12">
      <c r="A3626" s="180">
        <v>2010</v>
      </c>
      <c r="B3626" s="180" t="s">
        <v>175</v>
      </c>
      <c r="C3626" s="180" t="s">
        <v>35</v>
      </c>
      <c r="D3626" s="180" t="s">
        <v>177</v>
      </c>
      <c r="E3626" s="180">
        <v>15</v>
      </c>
      <c r="F3626" s="180">
        <v>37198</v>
      </c>
      <c r="G3626" s="180">
        <v>1092</v>
      </c>
      <c r="H3626" s="180">
        <v>1715</v>
      </c>
      <c r="I3626" s="180">
        <v>1659520.01</v>
      </c>
      <c r="J3626" s="180">
        <v>353647.34</v>
      </c>
      <c r="K3626" s="180">
        <v>226940.6</v>
      </c>
      <c r="L3626" s="180">
        <v>2497957.5</v>
      </c>
    </row>
    <row r="3627" spans="1:12">
      <c r="A3627" s="180">
        <v>2010</v>
      </c>
      <c r="B3627" s="180" t="s">
        <v>175</v>
      </c>
      <c r="C3627" s="180" t="s">
        <v>35</v>
      </c>
      <c r="D3627" s="180" t="s">
        <v>177</v>
      </c>
      <c r="E3627" s="180">
        <v>20</v>
      </c>
      <c r="F3627" s="180">
        <v>32889</v>
      </c>
      <c r="G3627" s="180">
        <v>1598</v>
      </c>
      <c r="H3627" s="180">
        <v>3939</v>
      </c>
      <c r="I3627" s="180">
        <v>3240589.84</v>
      </c>
      <c r="J3627" s="180">
        <v>620368.51</v>
      </c>
      <c r="K3627" s="180">
        <v>218967.08</v>
      </c>
      <c r="L3627" s="180">
        <v>4504753.2699999996</v>
      </c>
    </row>
    <row r="3628" spans="1:12">
      <c r="A3628" s="180">
        <v>2010</v>
      </c>
      <c r="B3628" s="180" t="s">
        <v>175</v>
      </c>
      <c r="C3628" s="180" t="s">
        <v>35</v>
      </c>
      <c r="D3628" s="180" t="s">
        <v>177</v>
      </c>
      <c r="E3628" s="180">
        <v>25</v>
      </c>
      <c r="F3628" s="180">
        <v>36472</v>
      </c>
      <c r="G3628" s="180">
        <v>2419</v>
      </c>
      <c r="H3628" s="180">
        <v>6396</v>
      </c>
      <c r="I3628" s="180">
        <v>6233871.4199999999</v>
      </c>
      <c r="J3628" s="180">
        <v>1724016.62</v>
      </c>
      <c r="K3628" s="180">
        <v>354375.25</v>
      </c>
      <c r="L3628" s="180">
        <v>9168720.75</v>
      </c>
    </row>
    <row r="3629" spans="1:12">
      <c r="A3629" s="180">
        <v>2010</v>
      </c>
      <c r="B3629" s="180" t="s">
        <v>175</v>
      </c>
      <c r="C3629" s="180" t="s">
        <v>35</v>
      </c>
      <c r="D3629" s="180" t="s">
        <v>177</v>
      </c>
      <c r="E3629" s="180">
        <v>30</v>
      </c>
      <c r="F3629" s="180">
        <v>40791</v>
      </c>
      <c r="G3629" s="180">
        <v>3259</v>
      </c>
      <c r="H3629" s="180">
        <v>9212</v>
      </c>
      <c r="I3629" s="180">
        <v>9051237.7200000007</v>
      </c>
      <c r="J3629" s="180">
        <v>2608232.2599999998</v>
      </c>
      <c r="K3629" s="180">
        <v>373725</v>
      </c>
      <c r="L3629" s="180">
        <v>13191519.57</v>
      </c>
    </row>
    <row r="3630" spans="1:12">
      <c r="A3630" s="180">
        <v>2010</v>
      </c>
      <c r="B3630" s="180" t="s">
        <v>175</v>
      </c>
      <c r="C3630" s="180" t="s">
        <v>35</v>
      </c>
      <c r="D3630" s="180" t="s">
        <v>177</v>
      </c>
      <c r="E3630" s="180">
        <v>35</v>
      </c>
      <c r="F3630" s="180">
        <v>45097</v>
      </c>
      <c r="G3630" s="180">
        <v>3559</v>
      </c>
      <c r="H3630" s="180">
        <v>8542</v>
      </c>
      <c r="I3630" s="180">
        <v>8247212.7199999997</v>
      </c>
      <c r="J3630" s="180">
        <v>2179293.23</v>
      </c>
      <c r="K3630" s="180">
        <v>648330</v>
      </c>
      <c r="L3630" s="180">
        <v>12389934.699999999</v>
      </c>
    </row>
    <row r="3631" spans="1:12">
      <c r="A3631" s="180">
        <v>2010</v>
      </c>
      <c r="B3631" s="180" t="s">
        <v>175</v>
      </c>
      <c r="C3631" s="180" t="s">
        <v>35</v>
      </c>
      <c r="D3631" s="180" t="s">
        <v>177</v>
      </c>
      <c r="E3631" s="180">
        <v>40</v>
      </c>
      <c r="F3631" s="180">
        <v>44918</v>
      </c>
      <c r="G3631" s="180">
        <v>3271</v>
      </c>
      <c r="H3631" s="180">
        <v>6697</v>
      </c>
      <c r="I3631" s="180">
        <v>6386564.6799999997</v>
      </c>
      <c r="J3631" s="180">
        <v>1445899.56</v>
      </c>
      <c r="K3631" s="180">
        <v>680758.9</v>
      </c>
      <c r="L3631" s="180">
        <v>9661619.4499999993</v>
      </c>
    </row>
    <row r="3632" spans="1:12">
      <c r="A3632" s="180">
        <v>2010</v>
      </c>
      <c r="B3632" s="180" t="s">
        <v>175</v>
      </c>
      <c r="C3632" s="180" t="s">
        <v>35</v>
      </c>
      <c r="D3632" s="180" t="s">
        <v>177</v>
      </c>
      <c r="E3632" s="180">
        <v>45</v>
      </c>
      <c r="F3632" s="180">
        <v>46931</v>
      </c>
      <c r="G3632" s="180">
        <v>3336</v>
      </c>
      <c r="H3632" s="180">
        <v>6297</v>
      </c>
      <c r="I3632" s="180">
        <v>6292252.8099999996</v>
      </c>
      <c r="J3632" s="180">
        <v>1475899.93</v>
      </c>
      <c r="K3632" s="180">
        <v>1116073.83</v>
      </c>
      <c r="L3632" s="180">
        <v>9995424.9600000009</v>
      </c>
    </row>
    <row r="3633" spans="1:12">
      <c r="A3633" s="180">
        <v>2010</v>
      </c>
      <c r="B3633" s="180" t="s">
        <v>175</v>
      </c>
      <c r="C3633" s="180" t="s">
        <v>35</v>
      </c>
      <c r="D3633" s="180" t="s">
        <v>177</v>
      </c>
      <c r="E3633" s="180">
        <v>50</v>
      </c>
      <c r="F3633" s="180">
        <v>46770</v>
      </c>
      <c r="G3633" s="180">
        <v>3691</v>
      </c>
      <c r="H3633" s="180">
        <v>7385</v>
      </c>
      <c r="I3633" s="180">
        <v>6372490.0300000003</v>
      </c>
      <c r="J3633" s="180">
        <v>1647972.84</v>
      </c>
      <c r="K3633" s="180">
        <v>1323747</v>
      </c>
      <c r="L3633" s="180">
        <v>10549010.43</v>
      </c>
    </row>
    <row r="3634" spans="1:12">
      <c r="A3634" s="180">
        <v>2010</v>
      </c>
      <c r="B3634" s="180" t="s">
        <v>175</v>
      </c>
      <c r="C3634" s="180" t="s">
        <v>35</v>
      </c>
      <c r="D3634" s="180" t="s">
        <v>177</v>
      </c>
      <c r="E3634" s="180">
        <v>55</v>
      </c>
      <c r="F3634" s="180">
        <v>43384</v>
      </c>
      <c r="G3634" s="180">
        <v>4074</v>
      </c>
      <c r="H3634" s="180">
        <v>8567</v>
      </c>
      <c r="I3634" s="180">
        <v>7834354.4400000004</v>
      </c>
      <c r="J3634" s="180">
        <v>1894595.83</v>
      </c>
      <c r="K3634" s="180">
        <v>1606642.06</v>
      </c>
      <c r="L3634" s="180">
        <v>12482594.380000001</v>
      </c>
    </row>
    <row r="3635" spans="1:12">
      <c r="A3635" s="180">
        <v>2010</v>
      </c>
      <c r="B3635" s="180" t="s">
        <v>175</v>
      </c>
      <c r="C3635" s="180" t="s">
        <v>35</v>
      </c>
      <c r="D3635" s="180" t="s">
        <v>177</v>
      </c>
      <c r="E3635" s="180">
        <v>60</v>
      </c>
      <c r="F3635" s="180">
        <v>37184</v>
      </c>
      <c r="G3635" s="180">
        <v>4105</v>
      </c>
      <c r="H3635" s="180">
        <v>8871</v>
      </c>
      <c r="I3635" s="180">
        <v>8175980.5099999998</v>
      </c>
      <c r="J3635" s="180">
        <v>2133672.81</v>
      </c>
      <c r="K3635" s="180">
        <v>2292838.65</v>
      </c>
      <c r="L3635" s="180">
        <v>13649117.18</v>
      </c>
    </row>
    <row r="3636" spans="1:12">
      <c r="A3636" s="180">
        <v>2010</v>
      </c>
      <c r="B3636" s="180" t="s">
        <v>175</v>
      </c>
      <c r="C3636" s="180" t="s">
        <v>35</v>
      </c>
      <c r="D3636" s="180" t="s">
        <v>177</v>
      </c>
      <c r="E3636" s="180">
        <v>65</v>
      </c>
      <c r="F3636" s="180">
        <v>25260</v>
      </c>
      <c r="G3636" s="180">
        <v>3390</v>
      </c>
      <c r="H3636" s="180">
        <v>8265</v>
      </c>
      <c r="I3636" s="180">
        <v>7707535.2400000002</v>
      </c>
      <c r="J3636" s="180">
        <v>1926054.08</v>
      </c>
      <c r="K3636" s="180">
        <v>2031685</v>
      </c>
      <c r="L3636" s="180">
        <v>12321283.58</v>
      </c>
    </row>
    <row r="3637" spans="1:12">
      <c r="A3637" s="180">
        <v>2010</v>
      </c>
      <c r="B3637" s="180" t="s">
        <v>175</v>
      </c>
      <c r="C3637" s="180" t="s">
        <v>35</v>
      </c>
      <c r="D3637" s="180" t="s">
        <v>177</v>
      </c>
      <c r="E3637" s="180">
        <v>70</v>
      </c>
      <c r="F3637" s="180">
        <v>18323</v>
      </c>
      <c r="G3637" s="180">
        <v>3148</v>
      </c>
      <c r="H3637" s="180">
        <v>9686</v>
      </c>
      <c r="I3637" s="180">
        <v>8275158.7999999998</v>
      </c>
      <c r="J3637" s="180">
        <v>1859930.24</v>
      </c>
      <c r="K3637" s="180">
        <v>2651799.5</v>
      </c>
      <c r="L3637" s="180">
        <v>13450245.880000001</v>
      </c>
    </row>
    <row r="3638" spans="1:12">
      <c r="A3638" s="180">
        <v>2010</v>
      </c>
      <c r="B3638" s="180" t="s">
        <v>175</v>
      </c>
      <c r="C3638" s="180" t="s">
        <v>35</v>
      </c>
      <c r="D3638" s="180" t="s">
        <v>177</v>
      </c>
      <c r="E3638" s="180">
        <v>75</v>
      </c>
      <c r="F3638" s="180">
        <v>13510</v>
      </c>
      <c r="G3638" s="180">
        <v>2505</v>
      </c>
      <c r="H3638" s="180">
        <v>9619</v>
      </c>
      <c r="I3638" s="180">
        <v>7479752.3499999996</v>
      </c>
      <c r="J3638" s="180">
        <v>1608826.23</v>
      </c>
      <c r="K3638" s="180">
        <v>2063806.72</v>
      </c>
      <c r="L3638" s="180">
        <v>11638891.609999999</v>
      </c>
    </row>
    <row r="3639" spans="1:12">
      <c r="A3639" s="180">
        <v>2010</v>
      </c>
      <c r="B3639" s="180" t="s">
        <v>175</v>
      </c>
      <c r="C3639" s="180" t="s">
        <v>35</v>
      </c>
      <c r="D3639" s="180" t="s">
        <v>177</v>
      </c>
      <c r="E3639" s="180">
        <v>80</v>
      </c>
      <c r="F3639" s="180">
        <v>9950</v>
      </c>
      <c r="G3639" s="180">
        <v>1721</v>
      </c>
      <c r="H3639" s="180">
        <v>8641</v>
      </c>
      <c r="I3639" s="180">
        <v>5794438.1100000003</v>
      </c>
      <c r="J3639" s="180">
        <v>1166178.73</v>
      </c>
      <c r="K3639" s="180">
        <v>1418712.01</v>
      </c>
      <c r="L3639" s="180">
        <v>8843338.1699999999</v>
      </c>
    </row>
    <row r="3640" spans="1:12">
      <c r="A3640" s="180">
        <v>2010</v>
      </c>
      <c r="B3640" s="180" t="s">
        <v>175</v>
      </c>
      <c r="C3640" s="180" t="s">
        <v>35</v>
      </c>
      <c r="D3640" s="180" t="s">
        <v>177</v>
      </c>
      <c r="E3640" s="180">
        <v>85</v>
      </c>
      <c r="F3640" s="180">
        <v>5591</v>
      </c>
      <c r="G3640" s="180">
        <v>948</v>
      </c>
      <c r="H3640" s="180">
        <v>7444</v>
      </c>
      <c r="I3640" s="180">
        <v>3812943.19</v>
      </c>
      <c r="J3640" s="180">
        <v>544674.16</v>
      </c>
      <c r="K3640" s="180">
        <v>500697.08</v>
      </c>
      <c r="L3640" s="180">
        <v>5066148.25</v>
      </c>
    </row>
    <row r="3641" spans="1:12">
      <c r="A3641" s="180">
        <v>2010</v>
      </c>
      <c r="B3641" s="180" t="s">
        <v>175</v>
      </c>
      <c r="C3641" s="180" t="s">
        <v>35</v>
      </c>
      <c r="D3641" s="180" t="s">
        <v>177</v>
      </c>
      <c r="E3641" s="180">
        <v>90</v>
      </c>
      <c r="F3641" s="180">
        <v>2103</v>
      </c>
      <c r="G3641" s="180">
        <v>347</v>
      </c>
      <c r="H3641" s="180">
        <v>3580</v>
      </c>
      <c r="I3641" s="180">
        <v>1405046.45</v>
      </c>
      <c r="J3641" s="180">
        <v>166307.57</v>
      </c>
      <c r="K3641" s="180">
        <v>114802</v>
      </c>
      <c r="L3641" s="180">
        <v>1770323.58</v>
      </c>
    </row>
    <row r="3642" spans="1:12">
      <c r="A3642" s="180">
        <v>2010</v>
      </c>
      <c r="B3642" s="180" t="s">
        <v>175</v>
      </c>
      <c r="C3642" s="180" t="s">
        <v>35</v>
      </c>
      <c r="D3642" s="180" t="s">
        <v>177</v>
      </c>
      <c r="E3642" s="180">
        <v>95</v>
      </c>
      <c r="F3642" s="180">
        <v>609</v>
      </c>
      <c r="G3642" s="180">
        <v>74</v>
      </c>
      <c r="H3642" s="180">
        <v>1745</v>
      </c>
      <c r="I3642" s="180">
        <v>503388.18</v>
      </c>
      <c r="J3642" s="180">
        <v>31743.01</v>
      </c>
      <c r="K3642" s="180">
        <v>19476</v>
      </c>
      <c r="L3642" s="180">
        <v>607184.44999999995</v>
      </c>
    </row>
    <row r="3643" spans="1:12">
      <c r="A3643" s="180">
        <v>2010</v>
      </c>
      <c r="B3643" s="180" t="s">
        <v>175</v>
      </c>
      <c r="C3643" s="180" t="s">
        <v>36</v>
      </c>
      <c r="D3643" s="180" t="s">
        <v>176</v>
      </c>
      <c r="E3643" s="180">
        <v>0</v>
      </c>
      <c r="F3643" s="180">
        <v>5225</v>
      </c>
      <c r="G3643" s="180">
        <v>148</v>
      </c>
      <c r="H3643" s="180">
        <v>778</v>
      </c>
      <c r="I3643" s="180">
        <v>436842.23999999999</v>
      </c>
      <c r="J3643" s="180">
        <v>62192.03</v>
      </c>
      <c r="K3643" s="180">
        <v>2678</v>
      </c>
      <c r="L3643" s="180">
        <v>530874.57999999996</v>
      </c>
    </row>
    <row r="3644" spans="1:12">
      <c r="A3644" s="180">
        <v>2010</v>
      </c>
      <c r="B3644" s="180" t="s">
        <v>175</v>
      </c>
      <c r="C3644" s="180" t="s">
        <v>36</v>
      </c>
      <c r="D3644" s="180" t="s">
        <v>176</v>
      </c>
      <c r="E3644" s="180">
        <v>5</v>
      </c>
      <c r="F3644" s="180">
        <v>5804</v>
      </c>
      <c r="G3644" s="180">
        <v>92</v>
      </c>
      <c r="H3644" s="180">
        <v>127</v>
      </c>
      <c r="I3644" s="180">
        <v>90824.66</v>
      </c>
      <c r="J3644" s="180">
        <v>21577.73</v>
      </c>
      <c r="K3644" s="180">
        <v>8264</v>
      </c>
      <c r="L3644" s="180">
        <v>139683.85999999999</v>
      </c>
    </row>
    <row r="3645" spans="1:12">
      <c r="A3645" s="180">
        <v>2010</v>
      </c>
      <c r="B3645" s="180" t="s">
        <v>175</v>
      </c>
      <c r="C3645" s="180" t="s">
        <v>36</v>
      </c>
      <c r="D3645" s="180" t="s">
        <v>176</v>
      </c>
      <c r="E3645" s="180">
        <v>10</v>
      </c>
      <c r="F3645" s="180">
        <v>6441</v>
      </c>
      <c r="G3645" s="180">
        <v>72</v>
      </c>
      <c r="H3645" s="180">
        <v>77</v>
      </c>
      <c r="I3645" s="180">
        <v>74022.95</v>
      </c>
      <c r="J3645" s="180">
        <v>24279.78</v>
      </c>
      <c r="K3645" s="180">
        <v>12777</v>
      </c>
      <c r="L3645" s="180">
        <v>129437.92</v>
      </c>
    </row>
    <row r="3646" spans="1:12">
      <c r="A3646" s="180">
        <v>2010</v>
      </c>
      <c r="B3646" s="180" t="s">
        <v>175</v>
      </c>
      <c r="C3646" s="180" t="s">
        <v>36</v>
      </c>
      <c r="D3646" s="180" t="s">
        <v>176</v>
      </c>
      <c r="E3646" s="180">
        <v>15</v>
      </c>
      <c r="F3646" s="180">
        <v>7558</v>
      </c>
      <c r="G3646" s="180">
        <v>186</v>
      </c>
      <c r="H3646" s="180">
        <v>323</v>
      </c>
      <c r="I3646" s="180">
        <v>286206.98</v>
      </c>
      <c r="J3646" s="180">
        <v>64317.21</v>
      </c>
      <c r="K3646" s="180">
        <v>43854</v>
      </c>
      <c r="L3646" s="180">
        <v>435193.23</v>
      </c>
    </row>
    <row r="3647" spans="1:12">
      <c r="A3647" s="180">
        <v>2010</v>
      </c>
      <c r="B3647" s="180" t="s">
        <v>175</v>
      </c>
      <c r="C3647" s="180" t="s">
        <v>36</v>
      </c>
      <c r="D3647" s="180" t="s">
        <v>176</v>
      </c>
      <c r="E3647" s="180">
        <v>20</v>
      </c>
      <c r="F3647" s="180">
        <v>5811</v>
      </c>
      <c r="G3647" s="180">
        <v>195</v>
      </c>
      <c r="H3647" s="180">
        <v>369</v>
      </c>
      <c r="I3647" s="180">
        <v>279635.62</v>
      </c>
      <c r="J3647" s="180">
        <v>61222.48</v>
      </c>
      <c r="K3647" s="180">
        <v>70235</v>
      </c>
      <c r="L3647" s="180">
        <v>460805.16</v>
      </c>
    </row>
    <row r="3648" spans="1:12">
      <c r="A3648" s="180">
        <v>2010</v>
      </c>
      <c r="B3648" s="180" t="s">
        <v>175</v>
      </c>
      <c r="C3648" s="180" t="s">
        <v>36</v>
      </c>
      <c r="D3648" s="180" t="s">
        <v>176</v>
      </c>
      <c r="E3648" s="180">
        <v>25</v>
      </c>
      <c r="F3648" s="180">
        <v>3737</v>
      </c>
      <c r="G3648" s="180">
        <v>122</v>
      </c>
      <c r="H3648" s="180">
        <v>204</v>
      </c>
      <c r="I3648" s="180">
        <v>201104.67</v>
      </c>
      <c r="J3648" s="180">
        <v>53952.6</v>
      </c>
      <c r="K3648" s="180">
        <v>36290</v>
      </c>
      <c r="L3648" s="180">
        <v>343887.43</v>
      </c>
    </row>
    <row r="3649" spans="1:12">
      <c r="A3649" s="180">
        <v>2010</v>
      </c>
      <c r="B3649" s="180" t="s">
        <v>175</v>
      </c>
      <c r="C3649" s="180" t="s">
        <v>36</v>
      </c>
      <c r="D3649" s="180" t="s">
        <v>176</v>
      </c>
      <c r="E3649" s="180">
        <v>30</v>
      </c>
      <c r="F3649" s="180">
        <v>4688</v>
      </c>
      <c r="G3649" s="180">
        <v>204</v>
      </c>
      <c r="H3649" s="180">
        <v>461</v>
      </c>
      <c r="I3649" s="180">
        <v>300736.64000000001</v>
      </c>
      <c r="J3649" s="180">
        <v>57100.25</v>
      </c>
      <c r="K3649" s="180">
        <v>41449</v>
      </c>
      <c r="L3649" s="180">
        <v>446055.84</v>
      </c>
    </row>
    <row r="3650" spans="1:12">
      <c r="A3650" s="180">
        <v>2010</v>
      </c>
      <c r="B3650" s="180" t="s">
        <v>175</v>
      </c>
      <c r="C3650" s="180" t="s">
        <v>36</v>
      </c>
      <c r="D3650" s="180" t="s">
        <v>176</v>
      </c>
      <c r="E3650" s="180">
        <v>35</v>
      </c>
      <c r="F3650" s="180">
        <v>5941</v>
      </c>
      <c r="G3650" s="180">
        <v>229</v>
      </c>
      <c r="H3650" s="180">
        <v>429</v>
      </c>
      <c r="I3650" s="180">
        <v>342206.8</v>
      </c>
      <c r="J3650" s="180">
        <v>81120.509999999995</v>
      </c>
      <c r="K3650" s="180">
        <v>33786</v>
      </c>
      <c r="L3650" s="180">
        <v>543337.56999999995</v>
      </c>
    </row>
    <row r="3651" spans="1:12">
      <c r="A3651" s="180">
        <v>2010</v>
      </c>
      <c r="B3651" s="180" t="s">
        <v>175</v>
      </c>
      <c r="C3651" s="180" t="s">
        <v>36</v>
      </c>
      <c r="D3651" s="180" t="s">
        <v>176</v>
      </c>
      <c r="E3651" s="180">
        <v>40</v>
      </c>
      <c r="F3651" s="180">
        <v>6630</v>
      </c>
      <c r="G3651" s="180">
        <v>320</v>
      </c>
      <c r="H3651" s="180">
        <v>668</v>
      </c>
      <c r="I3651" s="180">
        <v>528489.37</v>
      </c>
      <c r="J3651" s="180">
        <v>112161.59</v>
      </c>
      <c r="K3651" s="180">
        <v>98980</v>
      </c>
      <c r="L3651" s="180">
        <v>830963.41</v>
      </c>
    </row>
    <row r="3652" spans="1:12">
      <c r="A3652" s="180">
        <v>2010</v>
      </c>
      <c r="B3652" s="180" t="s">
        <v>175</v>
      </c>
      <c r="C3652" s="180" t="s">
        <v>36</v>
      </c>
      <c r="D3652" s="180" t="s">
        <v>176</v>
      </c>
      <c r="E3652" s="180">
        <v>45</v>
      </c>
      <c r="F3652" s="180">
        <v>8142</v>
      </c>
      <c r="G3652" s="180">
        <v>486</v>
      </c>
      <c r="H3652" s="180">
        <v>771</v>
      </c>
      <c r="I3652" s="180">
        <v>628043.9</v>
      </c>
      <c r="J3652" s="180">
        <v>174610.76</v>
      </c>
      <c r="K3652" s="180">
        <v>104279</v>
      </c>
      <c r="L3652" s="180">
        <v>1048430.93</v>
      </c>
    </row>
    <row r="3653" spans="1:12">
      <c r="A3653" s="180">
        <v>2010</v>
      </c>
      <c r="B3653" s="180" t="s">
        <v>175</v>
      </c>
      <c r="C3653" s="180" t="s">
        <v>36</v>
      </c>
      <c r="D3653" s="180" t="s">
        <v>176</v>
      </c>
      <c r="E3653" s="180">
        <v>50</v>
      </c>
      <c r="F3653" s="180">
        <v>9337</v>
      </c>
      <c r="G3653" s="180">
        <v>683</v>
      </c>
      <c r="H3653" s="180">
        <v>1161</v>
      </c>
      <c r="I3653" s="180">
        <v>1074934.18</v>
      </c>
      <c r="J3653" s="180">
        <v>271261.24</v>
      </c>
      <c r="K3653" s="180">
        <v>356992.17</v>
      </c>
      <c r="L3653" s="180">
        <v>1892379.87</v>
      </c>
    </row>
    <row r="3654" spans="1:12">
      <c r="A3654" s="180">
        <v>2010</v>
      </c>
      <c r="B3654" s="180" t="s">
        <v>175</v>
      </c>
      <c r="C3654" s="180" t="s">
        <v>36</v>
      </c>
      <c r="D3654" s="180" t="s">
        <v>176</v>
      </c>
      <c r="E3654" s="180">
        <v>55</v>
      </c>
      <c r="F3654" s="180">
        <v>9333</v>
      </c>
      <c r="G3654" s="180">
        <v>762</v>
      </c>
      <c r="H3654" s="180">
        <v>1587</v>
      </c>
      <c r="I3654" s="180">
        <v>1452763.6</v>
      </c>
      <c r="J3654" s="180">
        <v>371467.19</v>
      </c>
      <c r="K3654" s="180">
        <v>608487.65</v>
      </c>
      <c r="L3654" s="180">
        <v>2691112.02</v>
      </c>
    </row>
    <row r="3655" spans="1:12">
      <c r="A3655" s="180">
        <v>2010</v>
      </c>
      <c r="B3655" s="180" t="s">
        <v>175</v>
      </c>
      <c r="C3655" s="180" t="s">
        <v>36</v>
      </c>
      <c r="D3655" s="180" t="s">
        <v>176</v>
      </c>
      <c r="E3655" s="180">
        <v>60</v>
      </c>
      <c r="F3655" s="180">
        <v>8682</v>
      </c>
      <c r="G3655" s="180">
        <v>1153</v>
      </c>
      <c r="H3655" s="180">
        <v>2198</v>
      </c>
      <c r="I3655" s="180">
        <v>2066796.01</v>
      </c>
      <c r="J3655" s="180">
        <v>496292.25</v>
      </c>
      <c r="K3655" s="180">
        <v>601709.4</v>
      </c>
      <c r="L3655" s="180">
        <v>3425464.68</v>
      </c>
    </row>
    <row r="3656" spans="1:12">
      <c r="A3656" s="180">
        <v>2010</v>
      </c>
      <c r="B3656" s="180" t="s">
        <v>175</v>
      </c>
      <c r="C3656" s="180" t="s">
        <v>36</v>
      </c>
      <c r="D3656" s="180" t="s">
        <v>176</v>
      </c>
      <c r="E3656" s="180">
        <v>65</v>
      </c>
      <c r="F3656" s="180">
        <v>6580</v>
      </c>
      <c r="G3656" s="180">
        <v>1127</v>
      </c>
      <c r="H3656" s="180">
        <v>2459</v>
      </c>
      <c r="I3656" s="180">
        <v>2280760.7000000002</v>
      </c>
      <c r="J3656" s="180">
        <v>558527.28</v>
      </c>
      <c r="K3656" s="180">
        <v>939602.35</v>
      </c>
      <c r="L3656" s="180">
        <v>4036321.15</v>
      </c>
    </row>
    <row r="3657" spans="1:12">
      <c r="A3657" s="180">
        <v>2010</v>
      </c>
      <c r="B3657" s="180" t="s">
        <v>175</v>
      </c>
      <c r="C3657" s="180" t="s">
        <v>36</v>
      </c>
      <c r="D3657" s="180" t="s">
        <v>176</v>
      </c>
      <c r="E3657" s="180">
        <v>70</v>
      </c>
      <c r="F3657" s="180">
        <v>4561</v>
      </c>
      <c r="G3657" s="180">
        <v>948</v>
      </c>
      <c r="H3657" s="180">
        <v>2214</v>
      </c>
      <c r="I3657" s="180">
        <v>1785519.41</v>
      </c>
      <c r="J3657" s="180">
        <v>461076.72</v>
      </c>
      <c r="K3657" s="180">
        <v>603383.5</v>
      </c>
      <c r="L3657" s="180">
        <v>3001062.6</v>
      </c>
    </row>
    <row r="3658" spans="1:12">
      <c r="A3658" s="180">
        <v>2010</v>
      </c>
      <c r="B3658" s="180" t="s">
        <v>175</v>
      </c>
      <c r="C3658" s="180" t="s">
        <v>36</v>
      </c>
      <c r="D3658" s="180" t="s">
        <v>176</v>
      </c>
      <c r="E3658" s="180">
        <v>75</v>
      </c>
      <c r="F3658" s="180">
        <v>3359</v>
      </c>
      <c r="G3658" s="180">
        <v>889</v>
      </c>
      <c r="H3658" s="180">
        <v>2322</v>
      </c>
      <c r="I3658" s="180">
        <v>1737237.7</v>
      </c>
      <c r="J3658" s="180">
        <v>404298.21</v>
      </c>
      <c r="K3658" s="180">
        <v>504119.85</v>
      </c>
      <c r="L3658" s="180">
        <v>2821551.39</v>
      </c>
    </row>
    <row r="3659" spans="1:12">
      <c r="A3659" s="180">
        <v>2010</v>
      </c>
      <c r="B3659" s="180" t="s">
        <v>175</v>
      </c>
      <c r="C3659" s="180" t="s">
        <v>36</v>
      </c>
      <c r="D3659" s="180" t="s">
        <v>176</v>
      </c>
      <c r="E3659" s="180">
        <v>80</v>
      </c>
      <c r="F3659" s="180">
        <v>2220</v>
      </c>
      <c r="G3659" s="180">
        <v>697</v>
      </c>
      <c r="H3659" s="180">
        <v>2216</v>
      </c>
      <c r="I3659" s="180">
        <v>1383176.54</v>
      </c>
      <c r="J3659" s="180">
        <v>243448.36</v>
      </c>
      <c r="K3659" s="180">
        <v>339362.8</v>
      </c>
      <c r="L3659" s="180">
        <v>2057917.49</v>
      </c>
    </row>
    <row r="3660" spans="1:12">
      <c r="A3660" s="180">
        <v>2010</v>
      </c>
      <c r="B3660" s="180" t="s">
        <v>175</v>
      </c>
      <c r="C3660" s="180" t="s">
        <v>36</v>
      </c>
      <c r="D3660" s="180" t="s">
        <v>176</v>
      </c>
      <c r="E3660" s="180">
        <v>85</v>
      </c>
      <c r="F3660" s="180">
        <v>666</v>
      </c>
      <c r="G3660" s="180">
        <v>147</v>
      </c>
      <c r="H3660" s="180">
        <v>711</v>
      </c>
      <c r="I3660" s="180">
        <v>483136.3</v>
      </c>
      <c r="J3660" s="180">
        <v>74573.14</v>
      </c>
      <c r="K3660" s="180">
        <v>149925</v>
      </c>
      <c r="L3660" s="180">
        <v>719634.67</v>
      </c>
    </row>
    <row r="3661" spans="1:12">
      <c r="A3661" s="180">
        <v>2010</v>
      </c>
      <c r="B3661" s="180" t="s">
        <v>175</v>
      </c>
      <c r="C3661" s="180" t="s">
        <v>36</v>
      </c>
      <c r="D3661" s="180" t="s">
        <v>176</v>
      </c>
      <c r="E3661" s="180">
        <v>90</v>
      </c>
      <c r="F3661" s="180">
        <v>159</v>
      </c>
      <c r="G3661" s="180">
        <v>27</v>
      </c>
      <c r="H3661" s="180">
        <v>141</v>
      </c>
      <c r="I3661" s="180">
        <v>110683.7</v>
      </c>
      <c r="J3661" s="180">
        <v>10647.1</v>
      </c>
      <c r="K3661" s="180">
        <v>8158</v>
      </c>
      <c r="L3661" s="180">
        <v>131895.54</v>
      </c>
    </row>
    <row r="3662" spans="1:12">
      <c r="A3662" s="180">
        <v>2010</v>
      </c>
      <c r="B3662" s="180" t="s">
        <v>175</v>
      </c>
      <c r="C3662" s="180" t="s">
        <v>36</v>
      </c>
      <c r="D3662" s="180" t="s">
        <v>176</v>
      </c>
      <c r="E3662" s="180">
        <v>95</v>
      </c>
      <c r="F3662" s="180">
        <v>43</v>
      </c>
      <c r="G3662" s="180">
        <v>7</v>
      </c>
      <c r="H3662" s="180">
        <v>31</v>
      </c>
      <c r="I3662" s="180">
        <v>15843</v>
      </c>
      <c r="J3662" s="180">
        <v>1704.7</v>
      </c>
      <c r="K3662" s="180">
        <v>0</v>
      </c>
      <c r="L3662" s="180">
        <v>19099.95</v>
      </c>
    </row>
    <row r="3663" spans="1:12">
      <c r="A3663" s="180">
        <v>2010</v>
      </c>
      <c r="B3663" s="180" t="s">
        <v>175</v>
      </c>
      <c r="C3663" s="180" t="s">
        <v>36</v>
      </c>
      <c r="D3663" s="180" t="s">
        <v>177</v>
      </c>
      <c r="E3663" s="180">
        <v>0</v>
      </c>
      <c r="F3663" s="180">
        <v>5041</v>
      </c>
      <c r="G3663" s="180">
        <v>81</v>
      </c>
      <c r="H3663" s="180">
        <v>676</v>
      </c>
      <c r="I3663" s="180">
        <v>319135.59000000003</v>
      </c>
      <c r="J3663" s="180">
        <v>41030.129999999997</v>
      </c>
      <c r="K3663" s="180">
        <v>320</v>
      </c>
      <c r="L3663" s="180">
        <v>366418</v>
      </c>
    </row>
    <row r="3664" spans="1:12">
      <c r="A3664" s="180">
        <v>2010</v>
      </c>
      <c r="B3664" s="180" t="s">
        <v>175</v>
      </c>
      <c r="C3664" s="180" t="s">
        <v>36</v>
      </c>
      <c r="D3664" s="180" t="s">
        <v>177</v>
      </c>
      <c r="E3664" s="180">
        <v>5</v>
      </c>
      <c r="F3664" s="180">
        <v>5350</v>
      </c>
      <c r="G3664" s="180">
        <v>82</v>
      </c>
      <c r="H3664" s="180">
        <v>113</v>
      </c>
      <c r="I3664" s="180">
        <v>88530.880000000005</v>
      </c>
      <c r="J3664" s="180">
        <v>25269.39</v>
      </c>
      <c r="K3664" s="180">
        <v>1285</v>
      </c>
      <c r="L3664" s="180">
        <v>133937.88</v>
      </c>
    </row>
    <row r="3665" spans="1:12">
      <c r="A3665" s="180">
        <v>2010</v>
      </c>
      <c r="B3665" s="180" t="s">
        <v>175</v>
      </c>
      <c r="C3665" s="180" t="s">
        <v>36</v>
      </c>
      <c r="D3665" s="180" t="s">
        <v>177</v>
      </c>
      <c r="E3665" s="180">
        <v>10</v>
      </c>
      <c r="F3665" s="180">
        <v>6130</v>
      </c>
      <c r="G3665" s="180">
        <v>86</v>
      </c>
      <c r="H3665" s="180">
        <v>186</v>
      </c>
      <c r="I3665" s="180">
        <v>109350.78</v>
      </c>
      <c r="J3665" s="180">
        <v>27343.67</v>
      </c>
      <c r="K3665" s="180">
        <v>36995</v>
      </c>
      <c r="L3665" s="180">
        <v>187003.3</v>
      </c>
    </row>
    <row r="3666" spans="1:12">
      <c r="A3666" s="180">
        <v>2010</v>
      </c>
      <c r="B3666" s="180" t="s">
        <v>175</v>
      </c>
      <c r="C3666" s="180" t="s">
        <v>36</v>
      </c>
      <c r="D3666" s="180" t="s">
        <v>177</v>
      </c>
      <c r="E3666" s="180">
        <v>15</v>
      </c>
      <c r="F3666" s="180">
        <v>7089</v>
      </c>
      <c r="G3666" s="180">
        <v>211</v>
      </c>
      <c r="H3666" s="180">
        <v>390</v>
      </c>
      <c r="I3666" s="180">
        <v>339738.44</v>
      </c>
      <c r="J3666" s="180">
        <v>72806.320000000007</v>
      </c>
      <c r="K3666" s="180">
        <v>39690</v>
      </c>
      <c r="L3666" s="180">
        <v>503899.41</v>
      </c>
    </row>
    <row r="3667" spans="1:12">
      <c r="A3667" s="180">
        <v>2010</v>
      </c>
      <c r="B3667" s="180" t="s">
        <v>175</v>
      </c>
      <c r="C3667" s="180" t="s">
        <v>36</v>
      </c>
      <c r="D3667" s="180" t="s">
        <v>177</v>
      </c>
      <c r="E3667" s="180">
        <v>20</v>
      </c>
      <c r="F3667" s="180">
        <v>6007</v>
      </c>
      <c r="G3667" s="180">
        <v>317</v>
      </c>
      <c r="H3667" s="180">
        <v>957</v>
      </c>
      <c r="I3667" s="180">
        <v>731405.77</v>
      </c>
      <c r="J3667" s="180">
        <v>130997.25</v>
      </c>
      <c r="K3667" s="180">
        <v>46095</v>
      </c>
      <c r="L3667" s="180">
        <v>1005454.26</v>
      </c>
    </row>
    <row r="3668" spans="1:12">
      <c r="A3668" s="180">
        <v>2010</v>
      </c>
      <c r="B3668" s="180" t="s">
        <v>175</v>
      </c>
      <c r="C3668" s="180" t="s">
        <v>36</v>
      </c>
      <c r="D3668" s="180" t="s">
        <v>177</v>
      </c>
      <c r="E3668" s="180">
        <v>25</v>
      </c>
      <c r="F3668" s="180">
        <v>4660</v>
      </c>
      <c r="G3668" s="180">
        <v>380</v>
      </c>
      <c r="H3668" s="180">
        <v>1116</v>
      </c>
      <c r="I3668" s="180">
        <v>934504.09</v>
      </c>
      <c r="J3668" s="180">
        <v>216354.38</v>
      </c>
      <c r="K3668" s="180">
        <v>50398</v>
      </c>
      <c r="L3668" s="180">
        <v>1342967.53</v>
      </c>
    </row>
    <row r="3669" spans="1:12">
      <c r="A3669" s="180">
        <v>2010</v>
      </c>
      <c r="B3669" s="180" t="s">
        <v>175</v>
      </c>
      <c r="C3669" s="180" t="s">
        <v>36</v>
      </c>
      <c r="D3669" s="180" t="s">
        <v>177</v>
      </c>
      <c r="E3669" s="180">
        <v>30</v>
      </c>
      <c r="F3669" s="180">
        <v>5579</v>
      </c>
      <c r="G3669" s="180">
        <v>655</v>
      </c>
      <c r="H3669" s="180">
        <v>1770</v>
      </c>
      <c r="I3669" s="180">
        <v>1539600.3</v>
      </c>
      <c r="J3669" s="180">
        <v>354406.5</v>
      </c>
      <c r="K3669" s="180">
        <v>110398</v>
      </c>
      <c r="L3669" s="180">
        <v>2217190.2000000002</v>
      </c>
    </row>
    <row r="3670" spans="1:12">
      <c r="A3670" s="180">
        <v>2010</v>
      </c>
      <c r="B3670" s="180" t="s">
        <v>175</v>
      </c>
      <c r="C3670" s="180" t="s">
        <v>36</v>
      </c>
      <c r="D3670" s="180" t="s">
        <v>177</v>
      </c>
      <c r="E3670" s="180">
        <v>35</v>
      </c>
      <c r="F3670" s="180">
        <v>7142</v>
      </c>
      <c r="G3670" s="180">
        <v>836</v>
      </c>
      <c r="H3670" s="180">
        <v>2076</v>
      </c>
      <c r="I3670" s="180">
        <v>1764766.91</v>
      </c>
      <c r="J3670" s="180">
        <v>343664.75</v>
      </c>
      <c r="K3670" s="180">
        <v>98401</v>
      </c>
      <c r="L3670" s="180">
        <v>2440219.6800000002</v>
      </c>
    </row>
    <row r="3671" spans="1:12">
      <c r="A3671" s="180">
        <v>2010</v>
      </c>
      <c r="B3671" s="180" t="s">
        <v>175</v>
      </c>
      <c r="C3671" s="180" t="s">
        <v>36</v>
      </c>
      <c r="D3671" s="180" t="s">
        <v>177</v>
      </c>
      <c r="E3671" s="180">
        <v>40</v>
      </c>
      <c r="F3671" s="180">
        <v>7738</v>
      </c>
      <c r="G3671" s="180">
        <v>545</v>
      </c>
      <c r="H3671" s="180">
        <v>1317</v>
      </c>
      <c r="I3671" s="180">
        <v>1086188.05</v>
      </c>
      <c r="J3671" s="180">
        <v>222957.13</v>
      </c>
      <c r="K3671" s="180">
        <v>79847</v>
      </c>
      <c r="L3671" s="180">
        <v>1582408.22</v>
      </c>
    </row>
    <row r="3672" spans="1:12">
      <c r="A3672" s="180">
        <v>2010</v>
      </c>
      <c r="B3672" s="180" t="s">
        <v>175</v>
      </c>
      <c r="C3672" s="180" t="s">
        <v>36</v>
      </c>
      <c r="D3672" s="180" t="s">
        <v>177</v>
      </c>
      <c r="E3672" s="180">
        <v>45</v>
      </c>
      <c r="F3672" s="180">
        <v>9393</v>
      </c>
      <c r="G3672" s="180">
        <v>669</v>
      </c>
      <c r="H3672" s="180">
        <v>1543</v>
      </c>
      <c r="I3672" s="180">
        <v>1320503.6399999999</v>
      </c>
      <c r="J3672" s="180">
        <v>275037.24</v>
      </c>
      <c r="K3672" s="180">
        <v>235543</v>
      </c>
      <c r="L3672" s="180">
        <v>2099455.85</v>
      </c>
    </row>
    <row r="3673" spans="1:12">
      <c r="A3673" s="180">
        <v>2010</v>
      </c>
      <c r="B3673" s="180" t="s">
        <v>175</v>
      </c>
      <c r="C3673" s="180" t="s">
        <v>36</v>
      </c>
      <c r="D3673" s="180" t="s">
        <v>177</v>
      </c>
      <c r="E3673" s="180">
        <v>50</v>
      </c>
      <c r="F3673" s="180">
        <v>10368</v>
      </c>
      <c r="G3673" s="180">
        <v>978</v>
      </c>
      <c r="H3673" s="180">
        <v>2349</v>
      </c>
      <c r="I3673" s="180">
        <v>1853010.83</v>
      </c>
      <c r="J3673" s="180">
        <v>390296.08</v>
      </c>
      <c r="K3673" s="180">
        <v>446884.35</v>
      </c>
      <c r="L3673" s="180">
        <v>2941995.08</v>
      </c>
    </row>
    <row r="3674" spans="1:12">
      <c r="A3674" s="180">
        <v>2010</v>
      </c>
      <c r="B3674" s="180" t="s">
        <v>175</v>
      </c>
      <c r="C3674" s="180" t="s">
        <v>36</v>
      </c>
      <c r="D3674" s="180" t="s">
        <v>177</v>
      </c>
      <c r="E3674" s="180">
        <v>55</v>
      </c>
      <c r="F3674" s="180">
        <v>10141</v>
      </c>
      <c r="G3674" s="180">
        <v>967</v>
      </c>
      <c r="H3674" s="180">
        <v>2441</v>
      </c>
      <c r="I3674" s="180">
        <v>1949852.87</v>
      </c>
      <c r="J3674" s="180">
        <v>423405.24</v>
      </c>
      <c r="K3674" s="180">
        <v>473637</v>
      </c>
      <c r="L3674" s="180">
        <v>3122353.53</v>
      </c>
    </row>
    <row r="3675" spans="1:12">
      <c r="A3675" s="180">
        <v>2010</v>
      </c>
      <c r="B3675" s="180" t="s">
        <v>175</v>
      </c>
      <c r="C3675" s="180" t="s">
        <v>36</v>
      </c>
      <c r="D3675" s="180" t="s">
        <v>177</v>
      </c>
      <c r="E3675" s="180">
        <v>60</v>
      </c>
      <c r="F3675" s="180">
        <v>9392</v>
      </c>
      <c r="G3675" s="180">
        <v>1145</v>
      </c>
      <c r="H3675" s="180">
        <v>2848</v>
      </c>
      <c r="I3675" s="180">
        <v>2279966.96</v>
      </c>
      <c r="J3675" s="180">
        <v>522784.81</v>
      </c>
      <c r="K3675" s="180">
        <v>732790.5</v>
      </c>
      <c r="L3675" s="180">
        <v>3813167.36</v>
      </c>
    </row>
    <row r="3676" spans="1:12">
      <c r="A3676" s="180">
        <v>2010</v>
      </c>
      <c r="B3676" s="180" t="s">
        <v>175</v>
      </c>
      <c r="C3676" s="180" t="s">
        <v>36</v>
      </c>
      <c r="D3676" s="180" t="s">
        <v>177</v>
      </c>
      <c r="E3676" s="180">
        <v>65</v>
      </c>
      <c r="F3676" s="180">
        <v>6629</v>
      </c>
      <c r="G3676" s="180">
        <v>1067</v>
      </c>
      <c r="H3676" s="180">
        <v>2829</v>
      </c>
      <c r="I3676" s="180">
        <v>2273575.87</v>
      </c>
      <c r="J3676" s="180">
        <v>497528.93</v>
      </c>
      <c r="K3676" s="180">
        <v>784505.05</v>
      </c>
      <c r="L3676" s="180">
        <v>3843853.91</v>
      </c>
    </row>
    <row r="3677" spans="1:12">
      <c r="A3677" s="180">
        <v>2010</v>
      </c>
      <c r="B3677" s="180" t="s">
        <v>175</v>
      </c>
      <c r="C3677" s="180" t="s">
        <v>36</v>
      </c>
      <c r="D3677" s="180" t="s">
        <v>177</v>
      </c>
      <c r="E3677" s="180">
        <v>70</v>
      </c>
      <c r="F3677" s="180">
        <v>4988</v>
      </c>
      <c r="G3677" s="180">
        <v>856</v>
      </c>
      <c r="H3677" s="180">
        <v>2878</v>
      </c>
      <c r="I3677" s="180">
        <v>2329196.5</v>
      </c>
      <c r="J3677" s="180">
        <v>476019.01</v>
      </c>
      <c r="K3677" s="180">
        <v>704507.5</v>
      </c>
      <c r="L3677" s="180">
        <v>3662021.41</v>
      </c>
    </row>
    <row r="3678" spans="1:12">
      <c r="A3678" s="180">
        <v>2010</v>
      </c>
      <c r="B3678" s="180" t="s">
        <v>175</v>
      </c>
      <c r="C3678" s="180" t="s">
        <v>36</v>
      </c>
      <c r="D3678" s="180" t="s">
        <v>177</v>
      </c>
      <c r="E3678" s="180">
        <v>75</v>
      </c>
      <c r="F3678" s="180">
        <v>3811</v>
      </c>
      <c r="G3678" s="180">
        <v>864</v>
      </c>
      <c r="H3678" s="180">
        <v>2869</v>
      </c>
      <c r="I3678" s="180">
        <v>2122898.66</v>
      </c>
      <c r="J3678" s="180">
        <v>389807.66</v>
      </c>
      <c r="K3678" s="180">
        <v>517594.93</v>
      </c>
      <c r="L3678" s="180">
        <v>3210610.32</v>
      </c>
    </row>
    <row r="3679" spans="1:12">
      <c r="A3679" s="180">
        <v>2010</v>
      </c>
      <c r="B3679" s="180" t="s">
        <v>175</v>
      </c>
      <c r="C3679" s="180" t="s">
        <v>36</v>
      </c>
      <c r="D3679" s="180" t="s">
        <v>177</v>
      </c>
      <c r="E3679" s="180">
        <v>80</v>
      </c>
      <c r="F3679" s="180">
        <v>2839</v>
      </c>
      <c r="G3679" s="180">
        <v>573</v>
      </c>
      <c r="H3679" s="180">
        <v>2810</v>
      </c>
      <c r="I3679" s="180">
        <v>1988011.74</v>
      </c>
      <c r="J3679" s="180">
        <v>278562.08</v>
      </c>
      <c r="K3679" s="180">
        <v>307635.65000000002</v>
      </c>
      <c r="L3679" s="180">
        <v>2671445.21</v>
      </c>
    </row>
    <row r="3680" spans="1:12">
      <c r="A3680" s="180">
        <v>2010</v>
      </c>
      <c r="B3680" s="180" t="s">
        <v>175</v>
      </c>
      <c r="C3680" s="180" t="s">
        <v>36</v>
      </c>
      <c r="D3680" s="180" t="s">
        <v>177</v>
      </c>
      <c r="E3680" s="180">
        <v>85</v>
      </c>
      <c r="F3680" s="180">
        <v>1616</v>
      </c>
      <c r="G3680" s="180">
        <v>321</v>
      </c>
      <c r="H3680" s="180">
        <v>1767</v>
      </c>
      <c r="I3680" s="180">
        <v>1206411.44</v>
      </c>
      <c r="J3680" s="180">
        <v>153896.32000000001</v>
      </c>
      <c r="K3680" s="180">
        <v>122202</v>
      </c>
      <c r="L3680" s="180">
        <v>1512373.83</v>
      </c>
    </row>
    <row r="3681" spans="1:12">
      <c r="A3681" s="180">
        <v>2010</v>
      </c>
      <c r="B3681" s="180" t="s">
        <v>175</v>
      </c>
      <c r="C3681" s="180" t="s">
        <v>36</v>
      </c>
      <c r="D3681" s="180" t="s">
        <v>177</v>
      </c>
      <c r="E3681" s="180">
        <v>90</v>
      </c>
      <c r="F3681" s="180">
        <v>580</v>
      </c>
      <c r="G3681" s="180">
        <v>112</v>
      </c>
      <c r="H3681" s="180">
        <v>825</v>
      </c>
      <c r="I3681" s="180">
        <v>479552.15</v>
      </c>
      <c r="J3681" s="180">
        <v>37580.370000000003</v>
      </c>
      <c r="K3681" s="180">
        <v>35585</v>
      </c>
      <c r="L3681" s="180">
        <v>567282.25</v>
      </c>
    </row>
    <row r="3682" spans="1:12">
      <c r="A3682" s="180">
        <v>2010</v>
      </c>
      <c r="B3682" s="180" t="s">
        <v>175</v>
      </c>
      <c r="C3682" s="180" t="s">
        <v>36</v>
      </c>
      <c r="D3682" s="180" t="s">
        <v>177</v>
      </c>
      <c r="E3682" s="180">
        <v>95</v>
      </c>
      <c r="F3682" s="180">
        <v>171</v>
      </c>
      <c r="G3682" s="180">
        <v>24</v>
      </c>
      <c r="H3682" s="180">
        <v>160</v>
      </c>
      <c r="I3682" s="180">
        <v>63794.14</v>
      </c>
      <c r="J3682" s="180">
        <v>8620.2099999999991</v>
      </c>
      <c r="K3682" s="180">
        <v>3384</v>
      </c>
      <c r="L3682" s="180">
        <v>85558.35</v>
      </c>
    </row>
    <row r="3683" spans="1:12">
      <c r="A3683" s="180">
        <v>2010</v>
      </c>
      <c r="B3683" s="180" t="s">
        <v>175</v>
      </c>
      <c r="C3683" s="180" t="s">
        <v>3</v>
      </c>
      <c r="D3683" s="180" t="s">
        <v>176</v>
      </c>
      <c r="E3683" s="180">
        <v>0</v>
      </c>
      <c r="F3683" s="180">
        <v>6278</v>
      </c>
      <c r="G3683" s="180">
        <v>179</v>
      </c>
      <c r="H3683" s="180">
        <v>524</v>
      </c>
      <c r="I3683" s="180">
        <v>262628.08</v>
      </c>
      <c r="J3683" s="180">
        <v>40335.480000000003</v>
      </c>
      <c r="K3683" s="180">
        <v>76503</v>
      </c>
      <c r="L3683" s="180">
        <v>419737.39</v>
      </c>
    </row>
    <row r="3684" spans="1:12">
      <c r="A3684" s="180">
        <v>2010</v>
      </c>
      <c r="B3684" s="180" t="s">
        <v>175</v>
      </c>
      <c r="C3684" s="180" t="s">
        <v>3</v>
      </c>
      <c r="D3684" s="180" t="s">
        <v>176</v>
      </c>
      <c r="E3684" s="180">
        <v>5</v>
      </c>
      <c r="F3684" s="180">
        <v>6040</v>
      </c>
      <c r="G3684" s="180">
        <v>57</v>
      </c>
      <c r="H3684" s="180">
        <v>84</v>
      </c>
      <c r="I3684" s="180">
        <v>56142.27</v>
      </c>
      <c r="J3684" s="180">
        <v>10614.6</v>
      </c>
      <c r="K3684" s="180">
        <v>1972</v>
      </c>
      <c r="L3684" s="180">
        <v>87083.35</v>
      </c>
    </row>
    <row r="3685" spans="1:12">
      <c r="A3685" s="180">
        <v>2010</v>
      </c>
      <c r="B3685" s="180" t="s">
        <v>175</v>
      </c>
      <c r="C3685" s="180" t="s">
        <v>3</v>
      </c>
      <c r="D3685" s="180" t="s">
        <v>176</v>
      </c>
      <c r="E3685" s="180">
        <v>10</v>
      </c>
      <c r="F3685" s="180">
        <v>6108</v>
      </c>
      <c r="G3685" s="180">
        <v>50</v>
      </c>
      <c r="H3685" s="180">
        <v>64</v>
      </c>
      <c r="I3685" s="180">
        <v>48877.25</v>
      </c>
      <c r="J3685" s="180">
        <v>11317.44</v>
      </c>
      <c r="K3685" s="180">
        <v>10472</v>
      </c>
      <c r="L3685" s="180">
        <v>90617.45</v>
      </c>
    </row>
    <row r="3686" spans="1:12">
      <c r="A3686" s="180">
        <v>2010</v>
      </c>
      <c r="B3686" s="180" t="s">
        <v>175</v>
      </c>
      <c r="C3686" s="180" t="s">
        <v>3</v>
      </c>
      <c r="D3686" s="180" t="s">
        <v>176</v>
      </c>
      <c r="E3686" s="180">
        <v>15</v>
      </c>
      <c r="F3686" s="180">
        <v>6825</v>
      </c>
      <c r="G3686" s="180">
        <v>141</v>
      </c>
      <c r="H3686" s="180">
        <v>233</v>
      </c>
      <c r="I3686" s="180">
        <v>218632.07</v>
      </c>
      <c r="J3686" s="180">
        <v>28505.71</v>
      </c>
      <c r="K3686" s="180">
        <v>69324</v>
      </c>
      <c r="L3686" s="180">
        <v>402369.62</v>
      </c>
    </row>
    <row r="3687" spans="1:12">
      <c r="A3687" s="180">
        <v>2010</v>
      </c>
      <c r="B3687" s="180" t="s">
        <v>175</v>
      </c>
      <c r="C3687" s="180" t="s">
        <v>3</v>
      </c>
      <c r="D3687" s="180" t="s">
        <v>176</v>
      </c>
      <c r="E3687" s="180">
        <v>20</v>
      </c>
      <c r="F3687" s="180">
        <v>5179</v>
      </c>
      <c r="G3687" s="180">
        <v>96</v>
      </c>
      <c r="H3687" s="180">
        <v>107</v>
      </c>
      <c r="I3687" s="180">
        <v>120971.79</v>
      </c>
      <c r="J3687" s="180">
        <v>24028.23</v>
      </c>
      <c r="K3687" s="180">
        <v>36507</v>
      </c>
      <c r="L3687" s="180">
        <v>256076.61</v>
      </c>
    </row>
    <row r="3688" spans="1:12">
      <c r="A3688" s="180">
        <v>2010</v>
      </c>
      <c r="B3688" s="180" t="s">
        <v>175</v>
      </c>
      <c r="C3688" s="180" t="s">
        <v>3</v>
      </c>
      <c r="D3688" s="180" t="s">
        <v>176</v>
      </c>
      <c r="E3688" s="180">
        <v>25</v>
      </c>
      <c r="F3688" s="180">
        <v>5517</v>
      </c>
      <c r="G3688" s="180">
        <v>94</v>
      </c>
      <c r="H3688" s="180">
        <v>102</v>
      </c>
      <c r="I3688" s="180">
        <v>102063.46</v>
      </c>
      <c r="J3688" s="180">
        <v>30050.12</v>
      </c>
      <c r="K3688" s="180">
        <v>14445</v>
      </c>
      <c r="L3688" s="180">
        <v>232320.84</v>
      </c>
    </row>
    <row r="3689" spans="1:12">
      <c r="A3689" s="180">
        <v>2010</v>
      </c>
      <c r="B3689" s="180" t="s">
        <v>175</v>
      </c>
      <c r="C3689" s="180" t="s">
        <v>3</v>
      </c>
      <c r="D3689" s="180" t="s">
        <v>176</v>
      </c>
      <c r="E3689" s="180">
        <v>30</v>
      </c>
      <c r="F3689" s="180">
        <v>6932</v>
      </c>
      <c r="G3689" s="180">
        <v>141</v>
      </c>
      <c r="H3689" s="180">
        <v>210</v>
      </c>
      <c r="I3689" s="180">
        <v>171386.09</v>
      </c>
      <c r="J3689" s="180">
        <v>39391.68</v>
      </c>
      <c r="K3689" s="180">
        <v>59481.7</v>
      </c>
      <c r="L3689" s="180">
        <v>394018.53</v>
      </c>
    </row>
    <row r="3690" spans="1:12">
      <c r="A3690" s="180">
        <v>2010</v>
      </c>
      <c r="B3690" s="180" t="s">
        <v>175</v>
      </c>
      <c r="C3690" s="180" t="s">
        <v>3</v>
      </c>
      <c r="D3690" s="180" t="s">
        <v>176</v>
      </c>
      <c r="E3690" s="180">
        <v>35</v>
      </c>
      <c r="F3690" s="180">
        <v>7179</v>
      </c>
      <c r="G3690" s="180">
        <v>173</v>
      </c>
      <c r="H3690" s="180">
        <v>278</v>
      </c>
      <c r="I3690" s="180">
        <v>194802.55</v>
      </c>
      <c r="J3690" s="180">
        <v>46059.02</v>
      </c>
      <c r="K3690" s="180">
        <v>34534</v>
      </c>
      <c r="L3690" s="180">
        <v>395425.83</v>
      </c>
    </row>
    <row r="3691" spans="1:12">
      <c r="A3691" s="180">
        <v>2010</v>
      </c>
      <c r="B3691" s="180" t="s">
        <v>175</v>
      </c>
      <c r="C3691" s="180" t="s">
        <v>3</v>
      </c>
      <c r="D3691" s="180" t="s">
        <v>176</v>
      </c>
      <c r="E3691" s="180">
        <v>40</v>
      </c>
      <c r="F3691" s="180">
        <v>7026</v>
      </c>
      <c r="G3691" s="180">
        <v>205</v>
      </c>
      <c r="H3691" s="180">
        <v>268</v>
      </c>
      <c r="I3691" s="180">
        <v>202341.02</v>
      </c>
      <c r="J3691" s="180">
        <v>64517.31</v>
      </c>
      <c r="K3691" s="180">
        <v>53164</v>
      </c>
      <c r="L3691" s="180">
        <v>477748.08</v>
      </c>
    </row>
    <row r="3692" spans="1:12">
      <c r="A3692" s="180">
        <v>2010</v>
      </c>
      <c r="B3692" s="180" t="s">
        <v>175</v>
      </c>
      <c r="C3692" s="180" t="s">
        <v>3</v>
      </c>
      <c r="D3692" s="180" t="s">
        <v>176</v>
      </c>
      <c r="E3692" s="180">
        <v>45</v>
      </c>
      <c r="F3692" s="180">
        <v>7326</v>
      </c>
      <c r="G3692" s="180">
        <v>228</v>
      </c>
      <c r="H3692" s="180">
        <v>397</v>
      </c>
      <c r="I3692" s="180">
        <v>289670.15999999997</v>
      </c>
      <c r="J3692" s="180">
        <v>70993.210000000006</v>
      </c>
      <c r="K3692" s="180">
        <v>96915</v>
      </c>
      <c r="L3692" s="180">
        <v>613653.89</v>
      </c>
    </row>
    <row r="3693" spans="1:12">
      <c r="A3693" s="180">
        <v>2010</v>
      </c>
      <c r="B3693" s="180" t="s">
        <v>175</v>
      </c>
      <c r="C3693" s="180" t="s">
        <v>3</v>
      </c>
      <c r="D3693" s="180" t="s">
        <v>176</v>
      </c>
      <c r="E3693" s="180">
        <v>50</v>
      </c>
      <c r="F3693" s="180">
        <v>7419</v>
      </c>
      <c r="G3693" s="180">
        <v>387</v>
      </c>
      <c r="H3693" s="180">
        <v>637</v>
      </c>
      <c r="I3693" s="180">
        <v>549107.44999999995</v>
      </c>
      <c r="J3693" s="180">
        <v>122974.69</v>
      </c>
      <c r="K3693" s="180">
        <v>116042</v>
      </c>
      <c r="L3693" s="180">
        <v>1085627.7</v>
      </c>
    </row>
    <row r="3694" spans="1:12">
      <c r="A3694" s="180">
        <v>2010</v>
      </c>
      <c r="B3694" s="180" t="s">
        <v>175</v>
      </c>
      <c r="C3694" s="180" t="s">
        <v>3</v>
      </c>
      <c r="D3694" s="180" t="s">
        <v>176</v>
      </c>
      <c r="E3694" s="180">
        <v>55</v>
      </c>
      <c r="F3694" s="180">
        <v>7035</v>
      </c>
      <c r="G3694" s="180">
        <v>524</v>
      </c>
      <c r="H3694" s="180">
        <v>1092</v>
      </c>
      <c r="I3694" s="180">
        <v>921814.92</v>
      </c>
      <c r="J3694" s="180">
        <v>192679.19</v>
      </c>
      <c r="K3694" s="180">
        <v>180523.8</v>
      </c>
      <c r="L3694" s="180">
        <v>1676469.12</v>
      </c>
    </row>
    <row r="3695" spans="1:12">
      <c r="A3695" s="180">
        <v>2010</v>
      </c>
      <c r="B3695" s="180" t="s">
        <v>175</v>
      </c>
      <c r="C3695" s="180" t="s">
        <v>3</v>
      </c>
      <c r="D3695" s="180" t="s">
        <v>176</v>
      </c>
      <c r="E3695" s="180">
        <v>60</v>
      </c>
      <c r="F3695" s="180">
        <v>6467</v>
      </c>
      <c r="G3695" s="180">
        <v>589</v>
      </c>
      <c r="H3695" s="180">
        <v>1184</v>
      </c>
      <c r="I3695" s="180">
        <v>1040759.4</v>
      </c>
      <c r="J3695" s="180">
        <v>231437.03</v>
      </c>
      <c r="K3695" s="180">
        <v>408349.25</v>
      </c>
      <c r="L3695" s="180">
        <v>2107514.31</v>
      </c>
    </row>
    <row r="3696" spans="1:12">
      <c r="A3696" s="180">
        <v>2010</v>
      </c>
      <c r="B3696" s="180" t="s">
        <v>175</v>
      </c>
      <c r="C3696" s="180" t="s">
        <v>3</v>
      </c>
      <c r="D3696" s="180" t="s">
        <v>176</v>
      </c>
      <c r="E3696" s="180">
        <v>65</v>
      </c>
      <c r="F3696" s="180">
        <v>3927</v>
      </c>
      <c r="G3696" s="180">
        <v>553</v>
      </c>
      <c r="H3696" s="180">
        <v>1144</v>
      </c>
      <c r="I3696" s="180">
        <v>1069430.0900000001</v>
      </c>
      <c r="J3696" s="180">
        <v>205932.57</v>
      </c>
      <c r="K3696" s="180">
        <v>418027.6</v>
      </c>
      <c r="L3696" s="180">
        <v>2044928.47</v>
      </c>
    </row>
    <row r="3697" spans="1:12">
      <c r="A3697" s="180">
        <v>2010</v>
      </c>
      <c r="B3697" s="180" t="s">
        <v>175</v>
      </c>
      <c r="C3697" s="180" t="s">
        <v>3</v>
      </c>
      <c r="D3697" s="180" t="s">
        <v>176</v>
      </c>
      <c r="E3697" s="180">
        <v>70</v>
      </c>
      <c r="F3697" s="180">
        <v>2493</v>
      </c>
      <c r="G3697" s="180">
        <v>368</v>
      </c>
      <c r="H3697" s="180">
        <v>830</v>
      </c>
      <c r="I3697" s="180">
        <v>748326.18</v>
      </c>
      <c r="J3697" s="180">
        <v>169967.33</v>
      </c>
      <c r="K3697" s="180">
        <v>234255.25</v>
      </c>
      <c r="L3697" s="180">
        <v>1428820.67</v>
      </c>
    </row>
    <row r="3698" spans="1:12">
      <c r="A3698" s="180">
        <v>2010</v>
      </c>
      <c r="B3698" s="180" t="s">
        <v>175</v>
      </c>
      <c r="C3698" s="180" t="s">
        <v>3</v>
      </c>
      <c r="D3698" s="180" t="s">
        <v>176</v>
      </c>
      <c r="E3698" s="180">
        <v>75</v>
      </c>
      <c r="F3698" s="180">
        <v>1560</v>
      </c>
      <c r="G3698" s="180">
        <v>283</v>
      </c>
      <c r="H3698" s="180">
        <v>901</v>
      </c>
      <c r="I3698" s="180">
        <v>660366.34</v>
      </c>
      <c r="J3698" s="180">
        <v>121927.87</v>
      </c>
      <c r="K3698" s="180">
        <v>192623</v>
      </c>
      <c r="L3698" s="180">
        <v>1160338.94</v>
      </c>
    </row>
    <row r="3699" spans="1:12">
      <c r="A3699" s="180">
        <v>2010</v>
      </c>
      <c r="B3699" s="180" t="s">
        <v>175</v>
      </c>
      <c r="C3699" s="180" t="s">
        <v>3</v>
      </c>
      <c r="D3699" s="180" t="s">
        <v>176</v>
      </c>
      <c r="E3699" s="180">
        <v>80</v>
      </c>
      <c r="F3699" s="180">
        <v>1108</v>
      </c>
      <c r="G3699" s="180">
        <v>233</v>
      </c>
      <c r="H3699" s="180">
        <v>887</v>
      </c>
      <c r="I3699" s="180">
        <v>606938.12</v>
      </c>
      <c r="J3699" s="180">
        <v>81107.009999999995</v>
      </c>
      <c r="K3699" s="180">
        <v>147536.25</v>
      </c>
      <c r="L3699" s="180">
        <v>949978.9</v>
      </c>
    </row>
    <row r="3700" spans="1:12">
      <c r="A3700" s="180">
        <v>2010</v>
      </c>
      <c r="B3700" s="180" t="s">
        <v>175</v>
      </c>
      <c r="C3700" s="180" t="s">
        <v>3</v>
      </c>
      <c r="D3700" s="180" t="s">
        <v>176</v>
      </c>
      <c r="E3700" s="180">
        <v>85</v>
      </c>
      <c r="F3700" s="180">
        <v>356</v>
      </c>
      <c r="G3700" s="180">
        <v>63</v>
      </c>
      <c r="H3700" s="180">
        <v>251</v>
      </c>
      <c r="I3700" s="180">
        <v>163568.85</v>
      </c>
      <c r="J3700" s="180">
        <v>27305.93</v>
      </c>
      <c r="K3700" s="180">
        <v>20939.8</v>
      </c>
      <c r="L3700" s="180">
        <v>232299.57</v>
      </c>
    </row>
    <row r="3701" spans="1:12">
      <c r="A3701" s="180">
        <v>2010</v>
      </c>
      <c r="B3701" s="180" t="s">
        <v>175</v>
      </c>
      <c r="C3701" s="180" t="s">
        <v>3</v>
      </c>
      <c r="D3701" s="180" t="s">
        <v>176</v>
      </c>
      <c r="E3701" s="180">
        <v>90</v>
      </c>
      <c r="F3701" s="180">
        <v>71</v>
      </c>
      <c r="G3701" s="180">
        <v>20</v>
      </c>
      <c r="H3701" s="180">
        <v>178</v>
      </c>
      <c r="I3701" s="180">
        <v>101716.4</v>
      </c>
      <c r="J3701" s="180">
        <v>8717.61</v>
      </c>
      <c r="K3701" s="180">
        <v>990</v>
      </c>
      <c r="L3701" s="180">
        <v>114393.06</v>
      </c>
    </row>
    <row r="3702" spans="1:12">
      <c r="A3702" s="180">
        <v>2010</v>
      </c>
      <c r="B3702" s="180" t="s">
        <v>175</v>
      </c>
      <c r="C3702" s="180" t="s">
        <v>3</v>
      </c>
      <c r="D3702" s="180" t="s">
        <v>176</v>
      </c>
      <c r="E3702" s="180">
        <v>95</v>
      </c>
      <c r="F3702" s="180">
        <v>25</v>
      </c>
      <c r="G3702" s="180">
        <v>4</v>
      </c>
      <c r="H3702" s="180">
        <v>40</v>
      </c>
      <c r="I3702" s="180">
        <v>18407</v>
      </c>
      <c r="J3702" s="180">
        <v>378</v>
      </c>
      <c r="K3702" s="180">
        <v>0</v>
      </c>
      <c r="L3702" s="180">
        <v>18787.7</v>
      </c>
    </row>
    <row r="3703" spans="1:12">
      <c r="A3703" s="180">
        <v>2010</v>
      </c>
      <c r="B3703" s="180" t="s">
        <v>175</v>
      </c>
      <c r="C3703" s="180" t="s">
        <v>3</v>
      </c>
      <c r="D3703" s="180" t="s">
        <v>177</v>
      </c>
      <c r="E3703" s="180">
        <v>0</v>
      </c>
      <c r="F3703" s="180">
        <v>5923</v>
      </c>
      <c r="G3703" s="180">
        <v>114</v>
      </c>
      <c r="H3703" s="180">
        <v>441</v>
      </c>
      <c r="I3703" s="180">
        <v>236094.62</v>
      </c>
      <c r="J3703" s="180">
        <v>14938.3</v>
      </c>
      <c r="K3703" s="180">
        <v>619.96</v>
      </c>
      <c r="L3703" s="180">
        <v>283492.98</v>
      </c>
    </row>
    <row r="3704" spans="1:12">
      <c r="A3704" s="180">
        <v>2010</v>
      </c>
      <c r="B3704" s="180" t="s">
        <v>175</v>
      </c>
      <c r="C3704" s="180" t="s">
        <v>3</v>
      </c>
      <c r="D3704" s="180" t="s">
        <v>177</v>
      </c>
      <c r="E3704" s="180">
        <v>5</v>
      </c>
      <c r="F3704" s="180">
        <v>5668</v>
      </c>
      <c r="G3704" s="180">
        <v>62</v>
      </c>
      <c r="H3704" s="180">
        <v>94</v>
      </c>
      <c r="I3704" s="180">
        <v>63960.09</v>
      </c>
      <c r="J3704" s="180">
        <v>10698.82</v>
      </c>
      <c r="K3704" s="180">
        <v>240</v>
      </c>
      <c r="L3704" s="180">
        <v>92185.81</v>
      </c>
    </row>
    <row r="3705" spans="1:12">
      <c r="A3705" s="180">
        <v>2010</v>
      </c>
      <c r="B3705" s="180" t="s">
        <v>175</v>
      </c>
      <c r="C3705" s="180" t="s">
        <v>3</v>
      </c>
      <c r="D3705" s="180" t="s">
        <v>177</v>
      </c>
      <c r="E3705" s="180">
        <v>10</v>
      </c>
      <c r="F3705" s="180">
        <v>5932</v>
      </c>
      <c r="G3705" s="180">
        <v>61</v>
      </c>
      <c r="H3705" s="180">
        <v>82</v>
      </c>
      <c r="I3705" s="180">
        <v>72448.960000000006</v>
      </c>
      <c r="J3705" s="180">
        <v>19448.77</v>
      </c>
      <c r="K3705" s="180">
        <v>9492</v>
      </c>
      <c r="L3705" s="180">
        <v>129827.28</v>
      </c>
    </row>
    <row r="3706" spans="1:12">
      <c r="A3706" s="180">
        <v>2010</v>
      </c>
      <c r="B3706" s="180" t="s">
        <v>175</v>
      </c>
      <c r="C3706" s="180" t="s">
        <v>3</v>
      </c>
      <c r="D3706" s="180" t="s">
        <v>177</v>
      </c>
      <c r="E3706" s="180">
        <v>15</v>
      </c>
      <c r="F3706" s="180">
        <v>6385</v>
      </c>
      <c r="G3706" s="180">
        <v>154</v>
      </c>
      <c r="H3706" s="180">
        <v>249</v>
      </c>
      <c r="I3706" s="180">
        <v>248328.05</v>
      </c>
      <c r="J3706" s="180">
        <v>32025.51</v>
      </c>
      <c r="K3706" s="180">
        <v>26838</v>
      </c>
      <c r="L3706" s="180">
        <v>371243.58</v>
      </c>
    </row>
    <row r="3707" spans="1:12">
      <c r="A3707" s="180">
        <v>2010</v>
      </c>
      <c r="B3707" s="180" t="s">
        <v>175</v>
      </c>
      <c r="C3707" s="180" t="s">
        <v>3</v>
      </c>
      <c r="D3707" s="180" t="s">
        <v>177</v>
      </c>
      <c r="E3707" s="180">
        <v>20</v>
      </c>
      <c r="F3707" s="180">
        <v>5677</v>
      </c>
      <c r="G3707" s="180">
        <v>242</v>
      </c>
      <c r="H3707" s="180">
        <v>510</v>
      </c>
      <c r="I3707" s="180">
        <v>353210.66</v>
      </c>
      <c r="J3707" s="180">
        <v>51132.19</v>
      </c>
      <c r="K3707" s="180">
        <v>9620</v>
      </c>
      <c r="L3707" s="180">
        <v>501600.87</v>
      </c>
    </row>
    <row r="3708" spans="1:12">
      <c r="A3708" s="180">
        <v>2010</v>
      </c>
      <c r="B3708" s="180" t="s">
        <v>175</v>
      </c>
      <c r="C3708" s="180" t="s">
        <v>3</v>
      </c>
      <c r="D3708" s="180" t="s">
        <v>177</v>
      </c>
      <c r="E3708" s="180">
        <v>25</v>
      </c>
      <c r="F3708" s="180">
        <v>7162</v>
      </c>
      <c r="G3708" s="180">
        <v>280</v>
      </c>
      <c r="H3708" s="180">
        <v>761</v>
      </c>
      <c r="I3708" s="180">
        <v>598107.76</v>
      </c>
      <c r="J3708" s="180">
        <v>127645.34</v>
      </c>
      <c r="K3708" s="180">
        <v>32790</v>
      </c>
      <c r="L3708" s="180">
        <v>974240.25</v>
      </c>
    </row>
    <row r="3709" spans="1:12">
      <c r="A3709" s="180">
        <v>2010</v>
      </c>
      <c r="B3709" s="180" t="s">
        <v>175</v>
      </c>
      <c r="C3709" s="180" t="s">
        <v>3</v>
      </c>
      <c r="D3709" s="180" t="s">
        <v>177</v>
      </c>
      <c r="E3709" s="180">
        <v>30</v>
      </c>
      <c r="F3709" s="180">
        <v>8013</v>
      </c>
      <c r="G3709" s="180">
        <v>464</v>
      </c>
      <c r="H3709" s="180">
        <v>1511</v>
      </c>
      <c r="I3709" s="180">
        <v>1217046.95</v>
      </c>
      <c r="J3709" s="180">
        <v>274336.93</v>
      </c>
      <c r="K3709" s="180">
        <v>95205</v>
      </c>
      <c r="L3709" s="180">
        <v>1923711.07</v>
      </c>
    </row>
    <row r="3710" spans="1:12">
      <c r="A3710" s="180">
        <v>2010</v>
      </c>
      <c r="B3710" s="180" t="s">
        <v>175</v>
      </c>
      <c r="C3710" s="180" t="s">
        <v>3</v>
      </c>
      <c r="D3710" s="180" t="s">
        <v>177</v>
      </c>
      <c r="E3710" s="180">
        <v>35</v>
      </c>
      <c r="F3710" s="180">
        <v>8368</v>
      </c>
      <c r="G3710" s="180">
        <v>519</v>
      </c>
      <c r="H3710" s="180">
        <v>1219</v>
      </c>
      <c r="I3710" s="180">
        <v>1080299.2</v>
      </c>
      <c r="J3710" s="180">
        <v>235256.69</v>
      </c>
      <c r="K3710" s="180">
        <v>102937</v>
      </c>
      <c r="L3710" s="180">
        <v>1785813</v>
      </c>
    </row>
    <row r="3711" spans="1:12">
      <c r="A3711" s="180">
        <v>2010</v>
      </c>
      <c r="B3711" s="180" t="s">
        <v>175</v>
      </c>
      <c r="C3711" s="180" t="s">
        <v>3</v>
      </c>
      <c r="D3711" s="180" t="s">
        <v>177</v>
      </c>
      <c r="E3711" s="180">
        <v>40</v>
      </c>
      <c r="F3711" s="180">
        <v>7992</v>
      </c>
      <c r="G3711" s="180">
        <v>470</v>
      </c>
      <c r="H3711" s="180">
        <v>1101</v>
      </c>
      <c r="I3711" s="180">
        <v>843310.35</v>
      </c>
      <c r="J3711" s="180">
        <v>163468.28</v>
      </c>
      <c r="K3711" s="180">
        <v>72232</v>
      </c>
      <c r="L3711" s="180">
        <v>1383456.44</v>
      </c>
    </row>
    <row r="3712" spans="1:12">
      <c r="A3712" s="180">
        <v>2010</v>
      </c>
      <c r="B3712" s="180" t="s">
        <v>175</v>
      </c>
      <c r="C3712" s="180" t="s">
        <v>3</v>
      </c>
      <c r="D3712" s="180" t="s">
        <v>177</v>
      </c>
      <c r="E3712" s="180">
        <v>45</v>
      </c>
      <c r="F3712" s="180">
        <v>8326</v>
      </c>
      <c r="G3712" s="180">
        <v>488</v>
      </c>
      <c r="H3712" s="180">
        <v>880</v>
      </c>
      <c r="I3712" s="180">
        <v>744545.31</v>
      </c>
      <c r="J3712" s="180">
        <v>156393.26</v>
      </c>
      <c r="K3712" s="180">
        <v>133814.04999999999</v>
      </c>
      <c r="L3712" s="180">
        <v>1404786.83</v>
      </c>
    </row>
    <row r="3713" spans="1:12">
      <c r="A3713" s="180">
        <v>2010</v>
      </c>
      <c r="B3713" s="180" t="s">
        <v>175</v>
      </c>
      <c r="C3713" s="180" t="s">
        <v>3</v>
      </c>
      <c r="D3713" s="180" t="s">
        <v>177</v>
      </c>
      <c r="E3713" s="180">
        <v>50</v>
      </c>
      <c r="F3713" s="180">
        <v>8327</v>
      </c>
      <c r="G3713" s="180">
        <v>523</v>
      </c>
      <c r="H3713" s="180">
        <v>921</v>
      </c>
      <c r="I3713" s="180">
        <v>813295.77</v>
      </c>
      <c r="J3713" s="180">
        <v>170924.89</v>
      </c>
      <c r="K3713" s="180">
        <v>144361</v>
      </c>
      <c r="L3713" s="180">
        <v>1470816.99</v>
      </c>
    </row>
    <row r="3714" spans="1:12">
      <c r="A3714" s="180">
        <v>2010</v>
      </c>
      <c r="B3714" s="180" t="s">
        <v>175</v>
      </c>
      <c r="C3714" s="180" t="s">
        <v>3</v>
      </c>
      <c r="D3714" s="180" t="s">
        <v>177</v>
      </c>
      <c r="E3714" s="180">
        <v>55</v>
      </c>
      <c r="F3714" s="180">
        <v>7668</v>
      </c>
      <c r="G3714" s="180">
        <v>650</v>
      </c>
      <c r="H3714" s="180">
        <v>1366</v>
      </c>
      <c r="I3714" s="180">
        <v>1023308.29</v>
      </c>
      <c r="J3714" s="180">
        <v>196203.27</v>
      </c>
      <c r="K3714" s="180">
        <v>264637.5</v>
      </c>
      <c r="L3714" s="180">
        <v>1853648.87</v>
      </c>
    </row>
    <row r="3715" spans="1:12">
      <c r="A3715" s="180">
        <v>2010</v>
      </c>
      <c r="B3715" s="180" t="s">
        <v>175</v>
      </c>
      <c r="C3715" s="180" t="s">
        <v>3</v>
      </c>
      <c r="D3715" s="180" t="s">
        <v>177</v>
      </c>
      <c r="E3715" s="180">
        <v>60</v>
      </c>
      <c r="F3715" s="180">
        <v>6605</v>
      </c>
      <c r="G3715" s="180">
        <v>704</v>
      </c>
      <c r="H3715" s="180">
        <v>1332</v>
      </c>
      <c r="I3715" s="180">
        <v>1062401.75</v>
      </c>
      <c r="J3715" s="180">
        <v>231750.42</v>
      </c>
      <c r="K3715" s="180">
        <v>302132</v>
      </c>
      <c r="L3715" s="180">
        <v>2024574.84</v>
      </c>
    </row>
    <row r="3716" spans="1:12">
      <c r="A3716" s="180">
        <v>2010</v>
      </c>
      <c r="B3716" s="180" t="s">
        <v>175</v>
      </c>
      <c r="C3716" s="180" t="s">
        <v>3</v>
      </c>
      <c r="D3716" s="180" t="s">
        <v>177</v>
      </c>
      <c r="E3716" s="180">
        <v>65</v>
      </c>
      <c r="F3716" s="180">
        <v>4092</v>
      </c>
      <c r="G3716" s="180">
        <v>490</v>
      </c>
      <c r="H3716" s="180">
        <v>1021</v>
      </c>
      <c r="I3716" s="180">
        <v>851304.39</v>
      </c>
      <c r="J3716" s="180">
        <v>174507.22</v>
      </c>
      <c r="K3716" s="180">
        <v>306663.8</v>
      </c>
      <c r="L3716" s="180">
        <v>1590146.18</v>
      </c>
    </row>
    <row r="3717" spans="1:12">
      <c r="A3717" s="180">
        <v>2010</v>
      </c>
      <c r="B3717" s="180" t="s">
        <v>175</v>
      </c>
      <c r="C3717" s="180" t="s">
        <v>3</v>
      </c>
      <c r="D3717" s="180" t="s">
        <v>177</v>
      </c>
      <c r="E3717" s="180">
        <v>70</v>
      </c>
      <c r="F3717" s="180">
        <v>2632</v>
      </c>
      <c r="G3717" s="180">
        <v>369</v>
      </c>
      <c r="H3717" s="180">
        <v>988</v>
      </c>
      <c r="I3717" s="180">
        <v>859678.27</v>
      </c>
      <c r="J3717" s="180">
        <v>146247.07999999999</v>
      </c>
      <c r="K3717" s="180">
        <v>259230</v>
      </c>
      <c r="L3717" s="180">
        <v>1459702.7</v>
      </c>
    </row>
    <row r="3718" spans="1:12">
      <c r="A3718" s="180">
        <v>2010</v>
      </c>
      <c r="B3718" s="180" t="s">
        <v>175</v>
      </c>
      <c r="C3718" s="180" t="s">
        <v>3</v>
      </c>
      <c r="D3718" s="180" t="s">
        <v>177</v>
      </c>
      <c r="E3718" s="180">
        <v>75</v>
      </c>
      <c r="F3718" s="180">
        <v>1805</v>
      </c>
      <c r="G3718" s="180">
        <v>306</v>
      </c>
      <c r="H3718" s="180">
        <v>1078</v>
      </c>
      <c r="I3718" s="180">
        <v>849574.73</v>
      </c>
      <c r="J3718" s="180">
        <v>113934.66</v>
      </c>
      <c r="K3718" s="180">
        <v>173133.7</v>
      </c>
      <c r="L3718" s="180">
        <v>1291564.24</v>
      </c>
    </row>
    <row r="3719" spans="1:12">
      <c r="A3719" s="180">
        <v>2010</v>
      </c>
      <c r="B3719" s="180" t="s">
        <v>175</v>
      </c>
      <c r="C3719" s="180" t="s">
        <v>3</v>
      </c>
      <c r="D3719" s="180" t="s">
        <v>177</v>
      </c>
      <c r="E3719" s="180">
        <v>80</v>
      </c>
      <c r="F3719" s="180">
        <v>1368</v>
      </c>
      <c r="G3719" s="180">
        <v>242</v>
      </c>
      <c r="H3719" s="180">
        <v>910</v>
      </c>
      <c r="I3719" s="180">
        <v>628248.51</v>
      </c>
      <c r="J3719" s="180">
        <v>84389.52</v>
      </c>
      <c r="K3719" s="180">
        <v>137752.4</v>
      </c>
      <c r="L3719" s="180">
        <v>946376.38</v>
      </c>
    </row>
    <row r="3720" spans="1:12">
      <c r="A3720" s="180">
        <v>2010</v>
      </c>
      <c r="B3720" s="180" t="s">
        <v>175</v>
      </c>
      <c r="C3720" s="180" t="s">
        <v>3</v>
      </c>
      <c r="D3720" s="180" t="s">
        <v>177</v>
      </c>
      <c r="E3720" s="180">
        <v>85</v>
      </c>
      <c r="F3720" s="180">
        <v>798</v>
      </c>
      <c r="G3720" s="180">
        <v>120</v>
      </c>
      <c r="H3720" s="180">
        <v>651</v>
      </c>
      <c r="I3720" s="180">
        <v>366440.13</v>
      </c>
      <c r="J3720" s="180">
        <v>48644.7</v>
      </c>
      <c r="K3720" s="180">
        <v>29067</v>
      </c>
      <c r="L3720" s="180">
        <v>476387.76</v>
      </c>
    </row>
    <row r="3721" spans="1:12">
      <c r="A3721" s="180">
        <v>2010</v>
      </c>
      <c r="B3721" s="180" t="s">
        <v>175</v>
      </c>
      <c r="C3721" s="180" t="s">
        <v>3</v>
      </c>
      <c r="D3721" s="180" t="s">
        <v>177</v>
      </c>
      <c r="E3721" s="180">
        <v>90</v>
      </c>
      <c r="F3721" s="180">
        <v>282</v>
      </c>
      <c r="G3721" s="180">
        <v>45</v>
      </c>
      <c r="H3721" s="180">
        <v>303</v>
      </c>
      <c r="I3721" s="180">
        <v>168647.5</v>
      </c>
      <c r="J3721" s="180">
        <v>15923.11</v>
      </c>
      <c r="K3721" s="180">
        <v>16909</v>
      </c>
      <c r="L3721" s="180">
        <v>219452.97</v>
      </c>
    </row>
    <row r="3722" spans="1:12">
      <c r="A3722" s="180">
        <v>2010</v>
      </c>
      <c r="B3722" s="180" t="s">
        <v>175</v>
      </c>
      <c r="C3722" s="180" t="s">
        <v>3</v>
      </c>
      <c r="D3722" s="180" t="s">
        <v>177</v>
      </c>
      <c r="E3722" s="180">
        <v>95</v>
      </c>
      <c r="F3722" s="180">
        <v>74</v>
      </c>
      <c r="G3722" s="180">
        <v>3</v>
      </c>
      <c r="H3722" s="180">
        <v>58</v>
      </c>
      <c r="I3722" s="180">
        <v>40250</v>
      </c>
      <c r="J3722" s="180">
        <v>1716.95</v>
      </c>
      <c r="K3722" s="180">
        <v>11333</v>
      </c>
      <c r="L3722" s="180">
        <v>53907.15</v>
      </c>
    </row>
    <row r="3723" spans="1:12">
      <c r="A3723" s="180">
        <v>2010</v>
      </c>
      <c r="B3723" s="180" t="s">
        <v>175</v>
      </c>
      <c r="C3723" s="180" t="s">
        <v>37</v>
      </c>
      <c r="D3723" s="180" t="s">
        <v>176</v>
      </c>
      <c r="E3723" s="180">
        <v>0</v>
      </c>
      <c r="F3723" s="180">
        <v>2773</v>
      </c>
      <c r="G3723" s="180">
        <v>91</v>
      </c>
      <c r="H3723" s="180">
        <v>284</v>
      </c>
      <c r="I3723" s="180">
        <v>171410.66</v>
      </c>
      <c r="J3723" s="180">
        <v>25424.04</v>
      </c>
      <c r="K3723" s="180">
        <v>360</v>
      </c>
      <c r="L3723" s="180">
        <v>211157.7</v>
      </c>
    </row>
    <row r="3724" spans="1:12">
      <c r="A3724" s="180">
        <v>2010</v>
      </c>
      <c r="B3724" s="180" t="s">
        <v>175</v>
      </c>
      <c r="C3724" s="180" t="s">
        <v>37</v>
      </c>
      <c r="D3724" s="180" t="s">
        <v>176</v>
      </c>
      <c r="E3724" s="180">
        <v>5</v>
      </c>
      <c r="F3724" s="180">
        <v>2774</v>
      </c>
      <c r="G3724" s="180">
        <v>16</v>
      </c>
      <c r="H3724" s="180">
        <v>23</v>
      </c>
      <c r="I3724" s="180">
        <v>20948</v>
      </c>
      <c r="J3724" s="180">
        <v>2816.25</v>
      </c>
      <c r="K3724" s="180">
        <v>7868</v>
      </c>
      <c r="L3724" s="180">
        <v>35422.6</v>
      </c>
    </row>
    <row r="3725" spans="1:12">
      <c r="A3725" s="180">
        <v>2010</v>
      </c>
      <c r="B3725" s="180" t="s">
        <v>175</v>
      </c>
      <c r="C3725" s="180" t="s">
        <v>37</v>
      </c>
      <c r="D3725" s="180" t="s">
        <v>176</v>
      </c>
      <c r="E3725" s="180">
        <v>10</v>
      </c>
      <c r="F3725" s="180">
        <v>2977</v>
      </c>
      <c r="G3725" s="180">
        <v>16</v>
      </c>
      <c r="H3725" s="180">
        <v>29</v>
      </c>
      <c r="I3725" s="180">
        <v>20017.22</v>
      </c>
      <c r="J3725" s="180">
        <v>5820.14</v>
      </c>
      <c r="K3725" s="180">
        <v>7750</v>
      </c>
      <c r="L3725" s="180">
        <v>35315.67</v>
      </c>
    </row>
    <row r="3726" spans="1:12">
      <c r="A3726" s="180">
        <v>2010</v>
      </c>
      <c r="B3726" s="180" t="s">
        <v>175</v>
      </c>
      <c r="C3726" s="180" t="s">
        <v>37</v>
      </c>
      <c r="D3726" s="180" t="s">
        <v>176</v>
      </c>
      <c r="E3726" s="180">
        <v>15</v>
      </c>
      <c r="F3726" s="180">
        <v>2982</v>
      </c>
      <c r="G3726" s="180">
        <v>33</v>
      </c>
      <c r="H3726" s="180">
        <v>71</v>
      </c>
      <c r="I3726" s="180">
        <v>74406</v>
      </c>
      <c r="J3726" s="180">
        <v>16396.59</v>
      </c>
      <c r="K3726" s="180">
        <v>23571</v>
      </c>
      <c r="L3726" s="180">
        <v>122830.97</v>
      </c>
    </row>
    <row r="3727" spans="1:12">
      <c r="A3727" s="180">
        <v>2010</v>
      </c>
      <c r="B3727" s="180" t="s">
        <v>175</v>
      </c>
      <c r="C3727" s="180" t="s">
        <v>37</v>
      </c>
      <c r="D3727" s="180" t="s">
        <v>176</v>
      </c>
      <c r="E3727" s="180">
        <v>20</v>
      </c>
      <c r="F3727" s="180">
        <v>1994</v>
      </c>
      <c r="G3727" s="180">
        <v>26</v>
      </c>
      <c r="H3727" s="180">
        <v>32</v>
      </c>
      <c r="I3727" s="180">
        <v>51905</v>
      </c>
      <c r="J3727" s="180">
        <v>15163.69</v>
      </c>
      <c r="K3727" s="180">
        <v>3928.99</v>
      </c>
      <c r="L3727" s="180">
        <v>78418.66</v>
      </c>
    </row>
    <row r="3728" spans="1:12">
      <c r="A3728" s="180">
        <v>2010</v>
      </c>
      <c r="B3728" s="180" t="s">
        <v>175</v>
      </c>
      <c r="C3728" s="180" t="s">
        <v>37</v>
      </c>
      <c r="D3728" s="180" t="s">
        <v>176</v>
      </c>
      <c r="E3728" s="180">
        <v>25</v>
      </c>
      <c r="F3728" s="180">
        <v>2088</v>
      </c>
      <c r="G3728" s="180">
        <v>49</v>
      </c>
      <c r="H3728" s="180">
        <v>153</v>
      </c>
      <c r="I3728" s="180">
        <v>173013.8</v>
      </c>
      <c r="J3728" s="180">
        <v>36393.75</v>
      </c>
      <c r="K3728" s="180">
        <v>23388</v>
      </c>
      <c r="L3728" s="180">
        <v>246167.37</v>
      </c>
    </row>
    <row r="3729" spans="1:12">
      <c r="A3729" s="180">
        <v>2010</v>
      </c>
      <c r="B3729" s="180" t="s">
        <v>175</v>
      </c>
      <c r="C3729" s="180" t="s">
        <v>37</v>
      </c>
      <c r="D3729" s="180" t="s">
        <v>176</v>
      </c>
      <c r="E3729" s="180">
        <v>30</v>
      </c>
      <c r="F3729" s="180">
        <v>2768</v>
      </c>
      <c r="G3729" s="180">
        <v>51</v>
      </c>
      <c r="H3729" s="180">
        <v>62</v>
      </c>
      <c r="I3729" s="180">
        <v>73606.649999999994</v>
      </c>
      <c r="J3729" s="180">
        <v>19986.7</v>
      </c>
      <c r="K3729" s="180">
        <v>13088</v>
      </c>
      <c r="L3729" s="180">
        <v>119192.49</v>
      </c>
    </row>
    <row r="3730" spans="1:12">
      <c r="A3730" s="180">
        <v>2010</v>
      </c>
      <c r="B3730" s="180" t="s">
        <v>175</v>
      </c>
      <c r="C3730" s="180" t="s">
        <v>37</v>
      </c>
      <c r="D3730" s="180" t="s">
        <v>176</v>
      </c>
      <c r="E3730" s="180">
        <v>35</v>
      </c>
      <c r="F3730" s="180">
        <v>3107</v>
      </c>
      <c r="G3730" s="180">
        <v>75</v>
      </c>
      <c r="H3730" s="180">
        <v>161</v>
      </c>
      <c r="I3730" s="180">
        <v>135715.9</v>
      </c>
      <c r="J3730" s="180">
        <v>27623.47</v>
      </c>
      <c r="K3730" s="180">
        <v>23362</v>
      </c>
      <c r="L3730" s="180">
        <v>216354.2</v>
      </c>
    </row>
    <row r="3731" spans="1:12">
      <c r="A3731" s="180">
        <v>2010</v>
      </c>
      <c r="B3731" s="180" t="s">
        <v>175</v>
      </c>
      <c r="C3731" s="180" t="s">
        <v>37</v>
      </c>
      <c r="D3731" s="180" t="s">
        <v>176</v>
      </c>
      <c r="E3731" s="180">
        <v>40</v>
      </c>
      <c r="F3731" s="180">
        <v>3165</v>
      </c>
      <c r="G3731" s="180">
        <v>96</v>
      </c>
      <c r="H3731" s="180">
        <v>145</v>
      </c>
      <c r="I3731" s="180">
        <v>142618.25</v>
      </c>
      <c r="J3731" s="180">
        <v>47597.02</v>
      </c>
      <c r="K3731" s="180">
        <v>28766</v>
      </c>
      <c r="L3731" s="180">
        <v>267575.40999999997</v>
      </c>
    </row>
    <row r="3732" spans="1:12">
      <c r="A3732" s="180">
        <v>2010</v>
      </c>
      <c r="B3732" s="180" t="s">
        <v>175</v>
      </c>
      <c r="C3732" s="180" t="s">
        <v>37</v>
      </c>
      <c r="D3732" s="180" t="s">
        <v>176</v>
      </c>
      <c r="E3732" s="180">
        <v>45</v>
      </c>
      <c r="F3732" s="180">
        <v>3478</v>
      </c>
      <c r="G3732" s="180">
        <v>132</v>
      </c>
      <c r="H3732" s="180">
        <v>273</v>
      </c>
      <c r="I3732" s="180">
        <v>271743</v>
      </c>
      <c r="J3732" s="180">
        <v>64785.97</v>
      </c>
      <c r="K3732" s="180">
        <v>98538.7</v>
      </c>
      <c r="L3732" s="180">
        <v>486600.49</v>
      </c>
    </row>
    <row r="3733" spans="1:12">
      <c r="A3733" s="180">
        <v>2010</v>
      </c>
      <c r="B3733" s="180" t="s">
        <v>175</v>
      </c>
      <c r="C3733" s="180" t="s">
        <v>37</v>
      </c>
      <c r="D3733" s="180" t="s">
        <v>176</v>
      </c>
      <c r="E3733" s="180">
        <v>50</v>
      </c>
      <c r="F3733" s="180">
        <v>3311</v>
      </c>
      <c r="G3733" s="180">
        <v>131</v>
      </c>
      <c r="H3733" s="180">
        <v>219</v>
      </c>
      <c r="I3733" s="180">
        <v>243589.95</v>
      </c>
      <c r="J3733" s="180">
        <v>65279.57</v>
      </c>
      <c r="K3733" s="180">
        <v>62038.75</v>
      </c>
      <c r="L3733" s="180">
        <v>425699.28</v>
      </c>
    </row>
    <row r="3734" spans="1:12">
      <c r="A3734" s="180">
        <v>2010</v>
      </c>
      <c r="B3734" s="180" t="s">
        <v>175</v>
      </c>
      <c r="C3734" s="180" t="s">
        <v>37</v>
      </c>
      <c r="D3734" s="180" t="s">
        <v>176</v>
      </c>
      <c r="E3734" s="180">
        <v>55</v>
      </c>
      <c r="F3734" s="180">
        <v>3105</v>
      </c>
      <c r="G3734" s="180">
        <v>202</v>
      </c>
      <c r="H3734" s="180">
        <v>512</v>
      </c>
      <c r="I3734" s="180">
        <v>491503.55</v>
      </c>
      <c r="J3734" s="180">
        <v>100375.25</v>
      </c>
      <c r="K3734" s="180">
        <v>168929</v>
      </c>
      <c r="L3734" s="180">
        <v>848781.02</v>
      </c>
    </row>
    <row r="3735" spans="1:12">
      <c r="A3735" s="180">
        <v>2010</v>
      </c>
      <c r="B3735" s="180" t="s">
        <v>175</v>
      </c>
      <c r="C3735" s="180" t="s">
        <v>37</v>
      </c>
      <c r="D3735" s="180" t="s">
        <v>176</v>
      </c>
      <c r="E3735" s="180">
        <v>60</v>
      </c>
      <c r="F3735" s="180">
        <v>2414</v>
      </c>
      <c r="G3735" s="180">
        <v>160</v>
      </c>
      <c r="H3735" s="180">
        <v>357</v>
      </c>
      <c r="I3735" s="180">
        <v>333112.32000000001</v>
      </c>
      <c r="J3735" s="180">
        <v>78587.039999999994</v>
      </c>
      <c r="K3735" s="180">
        <v>84758</v>
      </c>
      <c r="L3735" s="180">
        <v>551428.05000000005</v>
      </c>
    </row>
    <row r="3736" spans="1:12">
      <c r="A3736" s="180">
        <v>2010</v>
      </c>
      <c r="B3736" s="180" t="s">
        <v>175</v>
      </c>
      <c r="C3736" s="180" t="s">
        <v>37</v>
      </c>
      <c r="D3736" s="180" t="s">
        <v>176</v>
      </c>
      <c r="E3736" s="180">
        <v>65</v>
      </c>
      <c r="F3736" s="180">
        <v>1318</v>
      </c>
      <c r="G3736" s="180">
        <v>140</v>
      </c>
      <c r="H3736" s="180">
        <v>342</v>
      </c>
      <c r="I3736" s="180">
        <v>328983.09999999998</v>
      </c>
      <c r="J3736" s="180">
        <v>69002.09</v>
      </c>
      <c r="K3736" s="180">
        <v>135361</v>
      </c>
      <c r="L3736" s="180">
        <v>586496.85</v>
      </c>
    </row>
    <row r="3737" spans="1:12">
      <c r="A3737" s="180">
        <v>2010</v>
      </c>
      <c r="B3737" s="180" t="s">
        <v>175</v>
      </c>
      <c r="C3737" s="180" t="s">
        <v>37</v>
      </c>
      <c r="D3737" s="180" t="s">
        <v>176</v>
      </c>
      <c r="E3737" s="180">
        <v>70</v>
      </c>
      <c r="F3737" s="180">
        <v>653</v>
      </c>
      <c r="G3737" s="180">
        <v>86</v>
      </c>
      <c r="H3737" s="180">
        <v>278</v>
      </c>
      <c r="I3737" s="180">
        <v>208293.7</v>
      </c>
      <c r="J3737" s="180">
        <v>40094.42</v>
      </c>
      <c r="K3737" s="180">
        <v>26892.959999999999</v>
      </c>
      <c r="L3737" s="180">
        <v>303984.11</v>
      </c>
    </row>
    <row r="3738" spans="1:12">
      <c r="A3738" s="180">
        <v>2010</v>
      </c>
      <c r="B3738" s="180" t="s">
        <v>175</v>
      </c>
      <c r="C3738" s="180" t="s">
        <v>37</v>
      </c>
      <c r="D3738" s="180" t="s">
        <v>176</v>
      </c>
      <c r="E3738" s="180">
        <v>75</v>
      </c>
      <c r="F3738" s="180">
        <v>267</v>
      </c>
      <c r="G3738" s="180">
        <v>56</v>
      </c>
      <c r="H3738" s="180">
        <v>142</v>
      </c>
      <c r="I3738" s="180">
        <v>107708</v>
      </c>
      <c r="J3738" s="180">
        <v>27358.75</v>
      </c>
      <c r="K3738" s="180">
        <v>11728.4</v>
      </c>
      <c r="L3738" s="180">
        <v>163770.70000000001</v>
      </c>
    </row>
    <row r="3739" spans="1:12">
      <c r="A3739" s="180">
        <v>2010</v>
      </c>
      <c r="B3739" s="180" t="s">
        <v>175</v>
      </c>
      <c r="C3739" s="180" t="s">
        <v>37</v>
      </c>
      <c r="D3739" s="180" t="s">
        <v>176</v>
      </c>
      <c r="E3739" s="180">
        <v>80</v>
      </c>
      <c r="F3739" s="180">
        <v>149</v>
      </c>
      <c r="G3739" s="180">
        <v>29</v>
      </c>
      <c r="H3739" s="180">
        <v>41</v>
      </c>
      <c r="I3739" s="180">
        <v>46104.65</v>
      </c>
      <c r="J3739" s="180">
        <v>9798.4</v>
      </c>
      <c r="K3739" s="180">
        <v>21384</v>
      </c>
      <c r="L3739" s="180">
        <v>80362.740000000005</v>
      </c>
    </row>
    <row r="3740" spans="1:12">
      <c r="A3740" s="180">
        <v>2010</v>
      </c>
      <c r="B3740" s="180" t="s">
        <v>175</v>
      </c>
      <c r="C3740" s="180" t="s">
        <v>37</v>
      </c>
      <c r="D3740" s="180" t="s">
        <v>176</v>
      </c>
      <c r="E3740" s="180">
        <v>85</v>
      </c>
      <c r="F3740" s="180">
        <v>33</v>
      </c>
      <c r="G3740" s="180">
        <v>1</v>
      </c>
      <c r="H3740" s="180">
        <v>2</v>
      </c>
      <c r="I3740" s="180">
        <v>3041</v>
      </c>
      <c r="J3740" s="180">
        <v>1104.9000000000001</v>
      </c>
      <c r="K3740" s="180">
        <v>412</v>
      </c>
      <c r="L3740" s="180">
        <v>4708</v>
      </c>
    </row>
    <row r="3741" spans="1:12">
      <c r="A3741" s="180">
        <v>2010</v>
      </c>
      <c r="B3741" s="180" t="s">
        <v>175</v>
      </c>
      <c r="C3741" s="180" t="s">
        <v>37</v>
      </c>
      <c r="D3741" s="180" t="s">
        <v>176</v>
      </c>
      <c r="E3741" s="180">
        <v>90</v>
      </c>
      <c r="F3741" s="180">
        <v>6</v>
      </c>
      <c r="G3741" s="180">
        <v>1</v>
      </c>
      <c r="H3741" s="180">
        <v>1</v>
      </c>
      <c r="I3741" s="180">
        <v>1987</v>
      </c>
      <c r="J3741" s="180">
        <v>184.6</v>
      </c>
      <c r="K3741" s="180">
        <v>0</v>
      </c>
      <c r="L3741" s="180">
        <v>2347.1999999999998</v>
      </c>
    </row>
    <row r="3742" spans="1:12">
      <c r="A3742" s="180">
        <v>2010</v>
      </c>
      <c r="B3742" s="180" t="s">
        <v>175</v>
      </c>
      <c r="C3742" s="180" t="s">
        <v>37</v>
      </c>
      <c r="D3742" s="180" t="s">
        <v>176</v>
      </c>
      <c r="E3742" s="180">
        <v>95</v>
      </c>
      <c r="F3742" s="180">
        <v>3</v>
      </c>
      <c r="G3742" s="180">
        <v>0</v>
      </c>
      <c r="H3742" s="180">
        <v>0</v>
      </c>
      <c r="I3742" s="180">
        <v>0</v>
      </c>
      <c r="J3742" s="180">
        <v>0</v>
      </c>
      <c r="K3742" s="180">
        <v>0</v>
      </c>
      <c r="L3742" s="180">
        <v>0</v>
      </c>
    </row>
    <row r="3743" spans="1:12">
      <c r="A3743" s="180">
        <v>2010</v>
      </c>
      <c r="B3743" s="180" t="s">
        <v>175</v>
      </c>
      <c r="C3743" s="180" t="s">
        <v>37</v>
      </c>
      <c r="D3743" s="180" t="s">
        <v>177</v>
      </c>
      <c r="E3743" s="180">
        <v>0</v>
      </c>
      <c r="F3743" s="180">
        <v>2754</v>
      </c>
      <c r="G3743" s="180">
        <v>49</v>
      </c>
      <c r="H3743" s="180">
        <v>266</v>
      </c>
      <c r="I3743" s="180">
        <v>138323</v>
      </c>
      <c r="J3743" s="180">
        <v>13000.7</v>
      </c>
      <c r="K3743" s="180">
        <v>741</v>
      </c>
      <c r="L3743" s="180">
        <v>155348.25</v>
      </c>
    </row>
    <row r="3744" spans="1:12">
      <c r="A3744" s="180">
        <v>2010</v>
      </c>
      <c r="B3744" s="180" t="s">
        <v>175</v>
      </c>
      <c r="C3744" s="180" t="s">
        <v>37</v>
      </c>
      <c r="D3744" s="180" t="s">
        <v>177</v>
      </c>
      <c r="E3744" s="180">
        <v>5</v>
      </c>
      <c r="F3744" s="180">
        <v>2749</v>
      </c>
      <c r="G3744" s="180">
        <v>18</v>
      </c>
      <c r="H3744" s="180">
        <v>22</v>
      </c>
      <c r="I3744" s="180">
        <v>22618</v>
      </c>
      <c r="J3744" s="180">
        <v>5567.94</v>
      </c>
      <c r="K3744" s="180">
        <v>7850</v>
      </c>
      <c r="L3744" s="180">
        <v>38656.589999999997</v>
      </c>
    </row>
    <row r="3745" spans="1:12">
      <c r="A3745" s="180">
        <v>2010</v>
      </c>
      <c r="B3745" s="180" t="s">
        <v>175</v>
      </c>
      <c r="C3745" s="180" t="s">
        <v>37</v>
      </c>
      <c r="D3745" s="180" t="s">
        <v>177</v>
      </c>
      <c r="E3745" s="180">
        <v>10</v>
      </c>
      <c r="F3745" s="180">
        <v>2749</v>
      </c>
      <c r="G3745" s="180">
        <v>20</v>
      </c>
      <c r="H3745" s="180">
        <v>22</v>
      </c>
      <c r="I3745" s="180">
        <v>25128</v>
      </c>
      <c r="J3745" s="180">
        <v>4365.05</v>
      </c>
      <c r="K3745" s="180">
        <v>10283</v>
      </c>
      <c r="L3745" s="180">
        <v>43352.05</v>
      </c>
    </row>
    <row r="3746" spans="1:12">
      <c r="A3746" s="180">
        <v>2010</v>
      </c>
      <c r="B3746" s="180" t="s">
        <v>175</v>
      </c>
      <c r="C3746" s="180" t="s">
        <v>37</v>
      </c>
      <c r="D3746" s="180" t="s">
        <v>177</v>
      </c>
      <c r="E3746" s="180">
        <v>15</v>
      </c>
      <c r="F3746" s="180">
        <v>2857</v>
      </c>
      <c r="G3746" s="180">
        <v>35</v>
      </c>
      <c r="H3746" s="180">
        <v>60</v>
      </c>
      <c r="I3746" s="180">
        <v>65970.850000000006</v>
      </c>
      <c r="J3746" s="180">
        <v>14916.03</v>
      </c>
      <c r="K3746" s="180">
        <v>5872</v>
      </c>
      <c r="L3746" s="180">
        <v>103007.67999999999</v>
      </c>
    </row>
    <row r="3747" spans="1:12">
      <c r="A3747" s="180">
        <v>2010</v>
      </c>
      <c r="B3747" s="180" t="s">
        <v>175</v>
      </c>
      <c r="C3747" s="180" t="s">
        <v>37</v>
      </c>
      <c r="D3747" s="180" t="s">
        <v>177</v>
      </c>
      <c r="E3747" s="180">
        <v>20</v>
      </c>
      <c r="F3747" s="180">
        <v>2444</v>
      </c>
      <c r="G3747" s="180">
        <v>62</v>
      </c>
      <c r="H3747" s="180">
        <v>144</v>
      </c>
      <c r="I3747" s="180">
        <v>137258.16</v>
      </c>
      <c r="J3747" s="180">
        <v>23847.56</v>
      </c>
      <c r="K3747" s="180">
        <v>10298</v>
      </c>
      <c r="L3747" s="180">
        <v>198035.15</v>
      </c>
    </row>
    <row r="3748" spans="1:12">
      <c r="A3748" s="180">
        <v>2010</v>
      </c>
      <c r="B3748" s="180" t="s">
        <v>175</v>
      </c>
      <c r="C3748" s="180" t="s">
        <v>37</v>
      </c>
      <c r="D3748" s="180" t="s">
        <v>177</v>
      </c>
      <c r="E3748" s="180">
        <v>25</v>
      </c>
      <c r="F3748" s="180">
        <v>3041</v>
      </c>
      <c r="G3748" s="180">
        <v>130</v>
      </c>
      <c r="H3748" s="180">
        <v>329</v>
      </c>
      <c r="I3748" s="180">
        <v>303722.77</v>
      </c>
      <c r="J3748" s="180">
        <v>47230.01</v>
      </c>
      <c r="K3748" s="180">
        <v>12501</v>
      </c>
      <c r="L3748" s="180">
        <v>401850.38</v>
      </c>
    </row>
    <row r="3749" spans="1:12">
      <c r="A3749" s="180">
        <v>2010</v>
      </c>
      <c r="B3749" s="180" t="s">
        <v>175</v>
      </c>
      <c r="C3749" s="180" t="s">
        <v>37</v>
      </c>
      <c r="D3749" s="180" t="s">
        <v>177</v>
      </c>
      <c r="E3749" s="180">
        <v>30</v>
      </c>
      <c r="F3749" s="180">
        <v>3454</v>
      </c>
      <c r="G3749" s="180">
        <v>215</v>
      </c>
      <c r="H3749" s="180">
        <v>581</v>
      </c>
      <c r="I3749" s="180">
        <v>520184.47</v>
      </c>
      <c r="J3749" s="180">
        <v>84303.8</v>
      </c>
      <c r="K3749" s="180">
        <v>19587.5</v>
      </c>
      <c r="L3749" s="180">
        <v>643933.29</v>
      </c>
    </row>
    <row r="3750" spans="1:12">
      <c r="A3750" s="180">
        <v>2010</v>
      </c>
      <c r="B3750" s="180" t="s">
        <v>175</v>
      </c>
      <c r="C3750" s="180" t="s">
        <v>37</v>
      </c>
      <c r="D3750" s="180" t="s">
        <v>177</v>
      </c>
      <c r="E3750" s="180">
        <v>35</v>
      </c>
      <c r="F3750" s="180">
        <v>3644</v>
      </c>
      <c r="G3750" s="180">
        <v>230</v>
      </c>
      <c r="H3750" s="180">
        <v>503</v>
      </c>
      <c r="I3750" s="180">
        <v>480584.31</v>
      </c>
      <c r="J3750" s="180">
        <v>74177.31</v>
      </c>
      <c r="K3750" s="180">
        <v>36861</v>
      </c>
      <c r="L3750" s="180">
        <v>703777.69</v>
      </c>
    </row>
    <row r="3751" spans="1:12">
      <c r="A3751" s="180">
        <v>2010</v>
      </c>
      <c r="B3751" s="180" t="s">
        <v>175</v>
      </c>
      <c r="C3751" s="180" t="s">
        <v>37</v>
      </c>
      <c r="D3751" s="180" t="s">
        <v>177</v>
      </c>
      <c r="E3751" s="180">
        <v>40</v>
      </c>
      <c r="F3751" s="180">
        <v>3483</v>
      </c>
      <c r="G3751" s="180">
        <v>166</v>
      </c>
      <c r="H3751" s="180">
        <v>372</v>
      </c>
      <c r="I3751" s="180">
        <v>341064.55</v>
      </c>
      <c r="J3751" s="180">
        <v>77247.820000000007</v>
      </c>
      <c r="K3751" s="180">
        <v>42842</v>
      </c>
      <c r="L3751" s="180">
        <v>510153.06</v>
      </c>
    </row>
    <row r="3752" spans="1:12">
      <c r="A3752" s="180">
        <v>2010</v>
      </c>
      <c r="B3752" s="180" t="s">
        <v>175</v>
      </c>
      <c r="C3752" s="180" t="s">
        <v>37</v>
      </c>
      <c r="D3752" s="180" t="s">
        <v>177</v>
      </c>
      <c r="E3752" s="180">
        <v>45</v>
      </c>
      <c r="F3752" s="180">
        <v>3624</v>
      </c>
      <c r="G3752" s="180">
        <v>156</v>
      </c>
      <c r="H3752" s="180">
        <v>312</v>
      </c>
      <c r="I3752" s="180">
        <v>309560.33</v>
      </c>
      <c r="J3752" s="180">
        <v>73482.8</v>
      </c>
      <c r="K3752" s="180">
        <v>28513</v>
      </c>
      <c r="L3752" s="180">
        <v>504894.08</v>
      </c>
    </row>
    <row r="3753" spans="1:12">
      <c r="A3753" s="180">
        <v>2010</v>
      </c>
      <c r="B3753" s="180" t="s">
        <v>175</v>
      </c>
      <c r="C3753" s="180" t="s">
        <v>37</v>
      </c>
      <c r="D3753" s="180" t="s">
        <v>177</v>
      </c>
      <c r="E3753" s="180">
        <v>50</v>
      </c>
      <c r="F3753" s="180">
        <v>3380</v>
      </c>
      <c r="G3753" s="180">
        <v>163</v>
      </c>
      <c r="H3753" s="180">
        <v>290</v>
      </c>
      <c r="I3753" s="180">
        <v>266418.2</v>
      </c>
      <c r="J3753" s="180">
        <v>64472.11</v>
      </c>
      <c r="K3753" s="180">
        <v>35803.050000000003</v>
      </c>
      <c r="L3753" s="180">
        <v>442535.57</v>
      </c>
    </row>
    <row r="3754" spans="1:12">
      <c r="A3754" s="180">
        <v>2010</v>
      </c>
      <c r="B3754" s="180" t="s">
        <v>175</v>
      </c>
      <c r="C3754" s="180" t="s">
        <v>37</v>
      </c>
      <c r="D3754" s="180" t="s">
        <v>177</v>
      </c>
      <c r="E3754" s="180">
        <v>55</v>
      </c>
      <c r="F3754" s="180">
        <v>2977</v>
      </c>
      <c r="G3754" s="180">
        <v>173</v>
      </c>
      <c r="H3754" s="180">
        <v>385</v>
      </c>
      <c r="I3754" s="180">
        <v>417470.9</v>
      </c>
      <c r="J3754" s="180">
        <v>89727.97</v>
      </c>
      <c r="K3754" s="180">
        <v>83827</v>
      </c>
      <c r="L3754" s="180">
        <v>686204.11</v>
      </c>
    </row>
    <row r="3755" spans="1:12">
      <c r="A3755" s="180">
        <v>2010</v>
      </c>
      <c r="B3755" s="180" t="s">
        <v>175</v>
      </c>
      <c r="C3755" s="180" t="s">
        <v>37</v>
      </c>
      <c r="D3755" s="180" t="s">
        <v>177</v>
      </c>
      <c r="E3755" s="180">
        <v>60</v>
      </c>
      <c r="F3755" s="180">
        <v>2037</v>
      </c>
      <c r="G3755" s="180">
        <v>142</v>
      </c>
      <c r="H3755" s="180">
        <v>317</v>
      </c>
      <c r="I3755" s="180">
        <v>321264.95</v>
      </c>
      <c r="J3755" s="180">
        <v>79968.210000000006</v>
      </c>
      <c r="K3755" s="180">
        <v>137920</v>
      </c>
      <c r="L3755" s="180">
        <v>612107.09</v>
      </c>
    </row>
    <row r="3756" spans="1:12">
      <c r="A3756" s="180">
        <v>2010</v>
      </c>
      <c r="B3756" s="180" t="s">
        <v>175</v>
      </c>
      <c r="C3756" s="180" t="s">
        <v>37</v>
      </c>
      <c r="D3756" s="180" t="s">
        <v>177</v>
      </c>
      <c r="E3756" s="180">
        <v>65</v>
      </c>
      <c r="F3756" s="180">
        <v>1074</v>
      </c>
      <c r="G3756" s="180">
        <v>112</v>
      </c>
      <c r="H3756" s="180">
        <v>297</v>
      </c>
      <c r="I3756" s="180">
        <v>247286.95</v>
      </c>
      <c r="J3756" s="180">
        <v>50130.81</v>
      </c>
      <c r="K3756" s="180">
        <v>57808</v>
      </c>
      <c r="L3756" s="180">
        <v>374672.88</v>
      </c>
    </row>
    <row r="3757" spans="1:12">
      <c r="A3757" s="180">
        <v>2010</v>
      </c>
      <c r="B3757" s="180" t="s">
        <v>175</v>
      </c>
      <c r="C3757" s="180" t="s">
        <v>37</v>
      </c>
      <c r="D3757" s="180" t="s">
        <v>177</v>
      </c>
      <c r="E3757" s="180">
        <v>70</v>
      </c>
      <c r="F3757" s="180">
        <v>500</v>
      </c>
      <c r="G3757" s="180">
        <v>60</v>
      </c>
      <c r="H3757" s="180">
        <v>256</v>
      </c>
      <c r="I3757" s="180">
        <v>194076.79999999999</v>
      </c>
      <c r="J3757" s="180">
        <v>35875.35</v>
      </c>
      <c r="K3757" s="180">
        <v>31327</v>
      </c>
      <c r="L3757" s="180">
        <v>283576</v>
      </c>
    </row>
    <row r="3758" spans="1:12">
      <c r="A3758" s="180">
        <v>2010</v>
      </c>
      <c r="B3758" s="180" t="s">
        <v>175</v>
      </c>
      <c r="C3758" s="180" t="s">
        <v>37</v>
      </c>
      <c r="D3758" s="180" t="s">
        <v>177</v>
      </c>
      <c r="E3758" s="180">
        <v>75</v>
      </c>
      <c r="F3758" s="180">
        <v>266</v>
      </c>
      <c r="G3758" s="180">
        <v>25</v>
      </c>
      <c r="H3758" s="180">
        <v>56</v>
      </c>
      <c r="I3758" s="180">
        <v>91838.41</v>
      </c>
      <c r="J3758" s="180">
        <v>22443.9</v>
      </c>
      <c r="K3758" s="180">
        <v>23444</v>
      </c>
      <c r="L3758" s="180">
        <v>150338.59</v>
      </c>
    </row>
    <row r="3759" spans="1:12">
      <c r="A3759" s="180">
        <v>2010</v>
      </c>
      <c r="B3759" s="180" t="s">
        <v>175</v>
      </c>
      <c r="C3759" s="180" t="s">
        <v>37</v>
      </c>
      <c r="D3759" s="180" t="s">
        <v>177</v>
      </c>
      <c r="E3759" s="180">
        <v>80</v>
      </c>
      <c r="F3759" s="180">
        <v>154</v>
      </c>
      <c r="G3759" s="180">
        <v>15</v>
      </c>
      <c r="H3759" s="180">
        <v>188</v>
      </c>
      <c r="I3759" s="180">
        <v>68716.160000000003</v>
      </c>
      <c r="J3759" s="180">
        <v>8923.15</v>
      </c>
      <c r="K3759" s="180">
        <v>8616</v>
      </c>
      <c r="L3759" s="180">
        <v>95089.9</v>
      </c>
    </row>
    <row r="3760" spans="1:12">
      <c r="A3760" s="180">
        <v>2010</v>
      </c>
      <c r="B3760" s="180" t="s">
        <v>175</v>
      </c>
      <c r="C3760" s="180" t="s">
        <v>37</v>
      </c>
      <c r="D3760" s="180" t="s">
        <v>177</v>
      </c>
      <c r="E3760" s="180">
        <v>85</v>
      </c>
      <c r="F3760" s="180">
        <v>60</v>
      </c>
      <c r="G3760" s="180">
        <v>8</v>
      </c>
      <c r="H3760" s="180">
        <v>87</v>
      </c>
      <c r="I3760" s="180">
        <v>51851</v>
      </c>
      <c r="J3760" s="180">
        <v>4311.3999999999996</v>
      </c>
      <c r="K3760" s="180">
        <v>949</v>
      </c>
      <c r="L3760" s="180">
        <v>71045.399999999994</v>
      </c>
    </row>
    <row r="3761" spans="1:12">
      <c r="A3761" s="180">
        <v>2010</v>
      </c>
      <c r="B3761" s="180" t="s">
        <v>175</v>
      </c>
      <c r="C3761" s="180" t="s">
        <v>37</v>
      </c>
      <c r="D3761" s="180" t="s">
        <v>177</v>
      </c>
      <c r="E3761" s="180">
        <v>90</v>
      </c>
      <c r="F3761" s="180">
        <v>22</v>
      </c>
      <c r="G3761" s="180">
        <v>2</v>
      </c>
      <c r="H3761" s="180">
        <v>2</v>
      </c>
      <c r="I3761" s="180">
        <v>8137</v>
      </c>
      <c r="J3761" s="180">
        <v>1519.8</v>
      </c>
      <c r="K3761" s="180">
        <v>214</v>
      </c>
      <c r="L3761" s="180">
        <v>10010.5</v>
      </c>
    </row>
    <row r="3762" spans="1:12">
      <c r="A3762" s="180">
        <v>2010</v>
      </c>
      <c r="B3762" s="180" t="s">
        <v>175</v>
      </c>
      <c r="C3762" s="180" t="s">
        <v>37</v>
      </c>
      <c r="D3762" s="180" t="s">
        <v>177</v>
      </c>
      <c r="E3762" s="180">
        <v>95</v>
      </c>
      <c r="F3762" s="180">
        <v>5</v>
      </c>
      <c r="G3762" s="180">
        <v>0</v>
      </c>
      <c r="H3762" s="180">
        <v>0</v>
      </c>
      <c r="I3762" s="180">
        <v>0</v>
      </c>
      <c r="J3762" s="180">
        <v>0</v>
      </c>
      <c r="K3762" s="180">
        <v>0</v>
      </c>
      <c r="L3762" s="180">
        <v>0</v>
      </c>
    </row>
    <row r="3763" spans="1:12">
      <c r="A3763" s="180">
        <v>2010</v>
      </c>
      <c r="B3763" s="180" t="s">
        <v>178</v>
      </c>
      <c r="C3763" s="180" t="s">
        <v>31</v>
      </c>
      <c r="D3763" s="180" t="s">
        <v>176</v>
      </c>
      <c r="E3763" s="180">
        <v>0</v>
      </c>
      <c r="F3763" s="180">
        <v>101915</v>
      </c>
      <c r="G3763" s="180">
        <v>5085</v>
      </c>
      <c r="H3763" s="180">
        <v>14677</v>
      </c>
      <c r="I3763" s="180">
        <v>7148597.1200000001</v>
      </c>
      <c r="J3763" s="180">
        <v>1228921.32</v>
      </c>
      <c r="K3763" s="180">
        <v>233083.7</v>
      </c>
      <c r="L3763" s="180">
        <v>9967024.2300000004</v>
      </c>
    </row>
    <row r="3764" spans="1:12">
      <c r="A3764" s="180">
        <v>2010</v>
      </c>
      <c r="B3764" s="180" t="s">
        <v>178</v>
      </c>
      <c r="C3764" s="180" t="s">
        <v>31</v>
      </c>
      <c r="D3764" s="180" t="s">
        <v>176</v>
      </c>
      <c r="E3764" s="180">
        <v>5</v>
      </c>
      <c r="F3764" s="180">
        <v>102392</v>
      </c>
      <c r="G3764" s="180">
        <v>1936</v>
      </c>
      <c r="H3764" s="180">
        <v>2983</v>
      </c>
      <c r="I3764" s="180">
        <v>1881984.64</v>
      </c>
      <c r="J3764" s="180">
        <v>454690.84</v>
      </c>
      <c r="K3764" s="180">
        <v>202942.4</v>
      </c>
      <c r="L3764" s="180">
        <v>3179911.34</v>
      </c>
    </row>
    <row r="3765" spans="1:12">
      <c r="A3765" s="180">
        <v>2010</v>
      </c>
      <c r="B3765" s="180" t="s">
        <v>178</v>
      </c>
      <c r="C3765" s="180" t="s">
        <v>31</v>
      </c>
      <c r="D3765" s="180" t="s">
        <v>176</v>
      </c>
      <c r="E3765" s="180">
        <v>10</v>
      </c>
      <c r="F3765" s="180">
        <v>102460</v>
      </c>
      <c r="G3765" s="180">
        <v>1559</v>
      </c>
      <c r="H3765" s="180">
        <v>3048</v>
      </c>
      <c r="I3765" s="180">
        <v>1795486.51</v>
      </c>
      <c r="J3765" s="180">
        <v>478374.27</v>
      </c>
      <c r="K3765" s="180">
        <v>336506.11</v>
      </c>
      <c r="L3765" s="180">
        <v>3163760.08</v>
      </c>
    </row>
    <row r="3766" spans="1:12">
      <c r="A3766" s="180">
        <v>2010</v>
      </c>
      <c r="B3766" s="180" t="s">
        <v>178</v>
      </c>
      <c r="C3766" s="180" t="s">
        <v>31</v>
      </c>
      <c r="D3766" s="180" t="s">
        <v>176</v>
      </c>
      <c r="E3766" s="180">
        <v>15</v>
      </c>
      <c r="F3766" s="180">
        <v>108577</v>
      </c>
      <c r="G3766" s="180">
        <v>2733</v>
      </c>
      <c r="H3766" s="180">
        <v>5128</v>
      </c>
      <c r="I3766" s="180">
        <v>4095453.43</v>
      </c>
      <c r="J3766" s="180">
        <v>940174.01</v>
      </c>
      <c r="K3766" s="180">
        <v>913090.56000000006</v>
      </c>
      <c r="L3766" s="180">
        <v>7250299.1100000003</v>
      </c>
    </row>
    <row r="3767" spans="1:12">
      <c r="A3767" s="180">
        <v>2010</v>
      </c>
      <c r="B3767" s="180" t="s">
        <v>178</v>
      </c>
      <c r="C3767" s="180" t="s">
        <v>31</v>
      </c>
      <c r="D3767" s="180" t="s">
        <v>176</v>
      </c>
      <c r="E3767" s="180">
        <v>20</v>
      </c>
      <c r="F3767" s="180">
        <v>82908</v>
      </c>
      <c r="G3767" s="180">
        <v>2364</v>
      </c>
      <c r="H3767" s="180">
        <v>4522</v>
      </c>
      <c r="I3767" s="180">
        <v>3635461.64</v>
      </c>
      <c r="J3767" s="180">
        <v>827223.35</v>
      </c>
      <c r="K3767" s="180">
        <v>788214.71</v>
      </c>
      <c r="L3767" s="180">
        <v>6726283.7400000002</v>
      </c>
    </row>
    <row r="3768" spans="1:12">
      <c r="A3768" s="180">
        <v>2010</v>
      </c>
      <c r="B3768" s="180" t="s">
        <v>178</v>
      </c>
      <c r="C3768" s="180" t="s">
        <v>31</v>
      </c>
      <c r="D3768" s="180" t="s">
        <v>176</v>
      </c>
      <c r="E3768" s="180">
        <v>25</v>
      </c>
      <c r="F3768" s="180">
        <v>74496</v>
      </c>
      <c r="G3768" s="180">
        <v>2050</v>
      </c>
      <c r="H3768" s="180">
        <v>4474</v>
      </c>
      <c r="I3768" s="180">
        <v>3014982.12</v>
      </c>
      <c r="J3768" s="180">
        <v>702342.33</v>
      </c>
      <c r="K3768" s="180">
        <v>595159.91</v>
      </c>
      <c r="L3768" s="180">
        <v>5583776.9800000004</v>
      </c>
    </row>
    <row r="3769" spans="1:12">
      <c r="A3769" s="180">
        <v>2010</v>
      </c>
      <c r="B3769" s="180" t="s">
        <v>178</v>
      </c>
      <c r="C3769" s="180" t="s">
        <v>31</v>
      </c>
      <c r="D3769" s="180" t="s">
        <v>176</v>
      </c>
      <c r="E3769" s="180">
        <v>30</v>
      </c>
      <c r="F3769" s="180">
        <v>103639</v>
      </c>
      <c r="G3769" s="180">
        <v>2559</v>
      </c>
      <c r="H3769" s="180">
        <v>5236</v>
      </c>
      <c r="I3769" s="180">
        <v>3643130.19</v>
      </c>
      <c r="J3769" s="180">
        <v>946574.91</v>
      </c>
      <c r="K3769" s="180">
        <v>678681.1</v>
      </c>
      <c r="L3769" s="180">
        <v>6763566.2199999997</v>
      </c>
    </row>
    <row r="3770" spans="1:12">
      <c r="A3770" s="180">
        <v>2010</v>
      </c>
      <c r="B3770" s="180" t="s">
        <v>178</v>
      </c>
      <c r="C3770" s="180" t="s">
        <v>31</v>
      </c>
      <c r="D3770" s="180" t="s">
        <v>176</v>
      </c>
      <c r="E3770" s="180">
        <v>35</v>
      </c>
      <c r="F3770" s="180">
        <v>119628</v>
      </c>
      <c r="G3770" s="180">
        <v>3889</v>
      </c>
      <c r="H3770" s="180">
        <v>7879</v>
      </c>
      <c r="I3770" s="180">
        <v>5494163.9400000004</v>
      </c>
      <c r="J3770" s="180">
        <v>1403696.83</v>
      </c>
      <c r="K3770" s="180">
        <v>930698.85</v>
      </c>
      <c r="L3770" s="180">
        <v>9849065.2799999993</v>
      </c>
    </row>
    <row r="3771" spans="1:12">
      <c r="A3771" s="180">
        <v>2010</v>
      </c>
      <c r="B3771" s="180" t="s">
        <v>178</v>
      </c>
      <c r="C3771" s="180" t="s">
        <v>31</v>
      </c>
      <c r="D3771" s="180" t="s">
        <v>176</v>
      </c>
      <c r="E3771" s="180">
        <v>40</v>
      </c>
      <c r="F3771" s="180">
        <v>114907</v>
      </c>
      <c r="G3771" s="180">
        <v>4579</v>
      </c>
      <c r="H3771" s="180">
        <v>8509</v>
      </c>
      <c r="I3771" s="180">
        <v>6455131.6799999997</v>
      </c>
      <c r="J3771" s="180">
        <v>1699346.07</v>
      </c>
      <c r="K3771" s="180">
        <v>1347631.33</v>
      </c>
      <c r="L3771" s="180">
        <v>11617520.91</v>
      </c>
    </row>
    <row r="3772" spans="1:12">
      <c r="A3772" s="180">
        <v>2010</v>
      </c>
      <c r="B3772" s="180" t="s">
        <v>178</v>
      </c>
      <c r="C3772" s="180" t="s">
        <v>31</v>
      </c>
      <c r="D3772" s="180" t="s">
        <v>176</v>
      </c>
      <c r="E3772" s="180">
        <v>45</v>
      </c>
      <c r="F3772" s="180">
        <v>123132</v>
      </c>
      <c r="G3772" s="180">
        <v>6332</v>
      </c>
      <c r="H3772" s="180">
        <v>12567</v>
      </c>
      <c r="I3772" s="180">
        <v>9536026.0099999998</v>
      </c>
      <c r="J3772" s="180">
        <v>2410441.65</v>
      </c>
      <c r="K3772" s="180">
        <v>2117214.9500000002</v>
      </c>
      <c r="L3772" s="180">
        <v>18688865.629999999</v>
      </c>
    </row>
    <row r="3773" spans="1:12">
      <c r="A3773" s="180">
        <v>2010</v>
      </c>
      <c r="B3773" s="180" t="s">
        <v>178</v>
      </c>
      <c r="C3773" s="180" t="s">
        <v>31</v>
      </c>
      <c r="D3773" s="180" t="s">
        <v>176</v>
      </c>
      <c r="E3773" s="180">
        <v>50</v>
      </c>
      <c r="F3773" s="180">
        <v>122800</v>
      </c>
      <c r="G3773" s="180">
        <v>8086</v>
      </c>
      <c r="H3773" s="180">
        <v>16846</v>
      </c>
      <c r="I3773" s="180">
        <v>13440277.189999999</v>
      </c>
      <c r="J3773" s="180">
        <v>3385196.18</v>
      </c>
      <c r="K3773" s="180">
        <v>3261774.63</v>
      </c>
      <c r="L3773" s="180">
        <v>23326416.440000001</v>
      </c>
    </row>
    <row r="3774" spans="1:12">
      <c r="A3774" s="180">
        <v>2010</v>
      </c>
      <c r="B3774" s="180" t="s">
        <v>178</v>
      </c>
      <c r="C3774" s="180" t="s">
        <v>31</v>
      </c>
      <c r="D3774" s="180" t="s">
        <v>176</v>
      </c>
      <c r="E3774" s="180">
        <v>55</v>
      </c>
      <c r="F3774" s="180">
        <v>117055</v>
      </c>
      <c r="G3774" s="180">
        <v>10748</v>
      </c>
      <c r="H3774" s="180">
        <v>22914</v>
      </c>
      <c r="I3774" s="180">
        <v>19415096.300000001</v>
      </c>
      <c r="J3774" s="180">
        <v>4729633.26</v>
      </c>
      <c r="K3774" s="180">
        <v>4898543.42</v>
      </c>
      <c r="L3774" s="180">
        <v>33603579.310000002</v>
      </c>
    </row>
    <row r="3775" spans="1:12">
      <c r="A3775" s="180">
        <v>2010</v>
      </c>
      <c r="B3775" s="180" t="s">
        <v>178</v>
      </c>
      <c r="C3775" s="180" t="s">
        <v>31</v>
      </c>
      <c r="D3775" s="180" t="s">
        <v>176</v>
      </c>
      <c r="E3775" s="180">
        <v>60</v>
      </c>
      <c r="F3775" s="180">
        <v>110898</v>
      </c>
      <c r="G3775" s="180">
        <v>13665</v>
      </c>
      <c r="H3775" s="180">
        <v>32549</v>
      </c>
      <c r="I3775" s="180">
        <v>26975310.690000001</v>
      </c>
      <c r="J3775" s="180">
        <v>6187913.2000000002</v>
      </c>
      <c r="K3775" s="180">
        <v>7668297.7400000002</v>
      </c>
      <c r="L3775" s="180">
        <v>46383969.079999998</v>
      </c>
    </row>
    <row r="3776" spans="1:12">
      <c r="A3776" s="180">
        <v>2010</v>
      </c>
      <c r="B3776" s="180" t="s">
        <v>178</v>
      </c>
      <c r="C3776" s="180" t="s">
        <v>31</v>
      </c>
      <c r="D3776" s="180" t="s">
        <v>176</v>
      </c>
      <c r="E3776" s="180">
        <v>65</v>
      </c>
      <c r="F3776" s="180">
        <v>81113</v>
      </c>
      <c r="G3776" s="180">
        <v>14656</v>
      </c>
      <c r="H3776" s="180">
        <v>35419</v>
      </c>
      <c r="I3776" s="180">
        <v>29148408.359999999</v>
      </c>
      <c r="J3776" s="180">
        <v>6645579.0800000001</v>
      </c>
      <c r="K3776" s="180">
        <v>8776685.6099999994</v>
      </c>
      <c r="L3776" s="180">
        <v>49759781.829999998</v>
      </c>
    </row>
    <row r="3777" spans="1:12">
      <c r="A3777" s="180">
        <v>2010</v>
      </c>
      <c r="B3777" s="180" t="s">
        <v>178</v>
      </c>
      <c r="C3777" s="180" t="s">
        <v>31</v>
      </c>
      <c r="D3777" s="180" t="s">
        <v>176</v>
      </c>
      <c r="E3777" s="180">
        <v>70</v>
      </c>
      <c r="F3777" s="180">
        <v>57356</v>
      </c>
      <c r="G3777" s="180">
        <v>13034</v>
      </c>
      <c r="H3777" s="180">
        <v>36871</v>
      </c>
      <c r="I3777" s="180">
        <v>28110548.140000001</v>
      </c>
      <c r="J3777" s="180">
        <v>5961639.54</v>
      </c>
      <c r="K3777" s="180">
        <v>8391610.4800000004</v>
      </c>
      <c r="L3777" s="180">
        <v>46376669.130000003</v>
      </c>
    </row>
    <row r="3778" spans="1:12">
      <c r="A3778" s="180">
        <v>2010</v>
      </c>
      <c r="B3778" s="180" t="s">
        <v>178</v>
      </c>
      <c r="C3778" s="180" t="s">
        <v>31</v>
      </c>
      <c r="D3778" s="180" t="s">
        <v>176</v>
      </c>
      <c r="E3778" s="180">
        <v>75</v>
      </c>
      <c r="F3778" s="180">
        <v>39599</v>
      </c>
      <c r="G3778" s="180">
        <v>12019</v>
      </c>
      <c r="H3778" s="180">
        <v>37311</v>
      </c>
      <c r="I3778" s="180">
        <v>25367540.350000001</v>
      </c>
      <c r="J3778" s="180">
        <v>5190736.88</v>
      </c>
      <c r="K3778" s="180">
        <v>7441066.8099999996</v>
      </c>
      <c r="L3778" s="180">
        <v>40928947.549999997</v>
      </c>
    </row>
    <row r="3779" spans="1:12">
      <c r="A3779" s="180">
        <v>2010</v>
      </c>
      <c r="B3779" s="180" t="s">
        <v>178</v>
      </c>
      <c r="C3779" s="180" t="s">
        <v>31</v>
      </c>
      <c r="D3779" s="180" t="s">
        <v>176</v>
      </c>
      <c r="E3779" s="180">
        <v>80</v>
      </c>
      <c r="F3779" s="180">
        <v>28615</v>
      </c>
      <c r="G3779" s="180">
        <v>10318</v>
      </c>
      <c r="H3779" s="180">
        <v>38612</v>
      </c>
      <c r="I3779" s="180">
        <v>22802076.59</v>
      </c>
      <c r="J3779" s="180">
        <v>4138162.09</v>
      </c>
      <c r="K3779" s="180">
        <v>5592549.5099999998</v>
      </c>
      <c r="L3779" s="180">
        <v>34532699</v>
      </c>
    </row>
    <row r="3780" spans="1:12">
      <c r="A3780" s="180">
        <v>2010</v>
      </c>
      <c r="B3780" s="180" t="s">
        <v>178</v>
      </c>
      <c r="C3780" s="180" t="s">
        <v>31</v>
      </c>
      <c r="D3780" s="180" t="s">
        <v>176</v>
      </c>
      <c r="E3780" s="180">
        <v>85</v>
      </c>
      <c r="F3780" s="180">
        <v>9687</v>
      </c>
      <c r="G3780" s="180">
        <v>3619</v>
      </c>
      <c r="H3780" s="180">
        <v>16268</v>
      </c>
      <c r="I3780" s="180">
        <v>8599094.1500000004</v>
      </c>
      <c r="J3780" s="180">
        <v>1311252.44</v>
      </c>
      <c r="K3780" s="180">
        <v>1401405.41</v>
      </c>
      <c r="L3780" s="180">
        <v>11931770.85</v>
      </c>
    </row>
    <row r="3781" spans="1:12">
      <c r="A3781" s="180">
        <v>2010</v>
      </c>
      <c r="B3781" s="180" t="s">
        <v>178</v>
      </c>
      <c r="C3781" s="180" t="s">
        <v>31</v>
      </c>
      <c r="D3781" s="180" t="s">
        <v>176</v>
      </c>
      <c r="E3781" s="180">
        <v>90</v>
      </c>
      <c r="F3781" s="180">
        <v>2640</v>
      </c>
      <c r="G3781" s="180">
        <v>849</v>
      </c>
      <c r="H3781" s="180">
        <v>5649</v>
      </c>
      <c r="I3781" s="180">
        <v>2747214.11</v>
      </c>
      <c r="J3781" s="180">
        <v>323600.11</v>
      </c>
      <c r="K3781" s="180">
        <v>255909.2</v>
      </c>
      <c r="L3781" s="180">
        <v>3524117.51</v>
      </c>
    </row>
    <row r="3782" spans="1:12">
      <c r="A3782" s="180">
        <v>2010</v>
      </c>
      <c r="B3782" s="180" t="s">
        <v>178</v>
      </c>
      <c r="C3782" s="180" t="s">
        <v>31</v>
      </c>
      <c r="D3782" s="180" t="s">
        <v>176</v>
      </c>
      <c r="E3782" s="180">
        <v>95</v>
      </c>
      <c r="F3782" s="180">
        <v>597</v>
      </c>
      <c r="G3782" s="180">
        <v>178</v>
      </c>
      <c r="H3782" s="180">
        <v>1568</v>
      </c>
      <c r="I3782" s="180">
        <v>653613.94999999995</v>
      </c>
      <c r="J3782" s="180">
        <v>71838.67</v>
      </c>
      <c r="K3782" s="180">
        <v>64734.2</v>
      </c>
      <c r="L3782" s="180">
        <v>818193.72</v>
      </c>
    </row>
    <row r="3783" spans="1:12">
      <c r="A3783" s="180">
        <v>2010</v>
      </c>
      <c r="B3783" s="180" t="s">
        <v>178</v>
      </c>
      <c r="C3783" s="180" t="s">
        <v>31</v>
      </c>
      <c r="D3783" s="180" t="s">
        <v>177</v>
      </c>
      <c r="E3783" s="180">
        <v>0</v>
      </c>
      <c r="F3783" s="180">
        <v>95746</v>
      </c>
      <c r="G3783" s="180">
        <v>3470</v>
      </c>
      <c r="H3783" s="180">
        <v>10415</v>
      </c>
      <c r="I3783" s="180">
        <v>5000385.9400000004</v>
      </c>
      <c r="J3783" s="180">
        <v>746390.47</v>
      </c>
      <c r="K3783" s="180">
        <v>74826.399999999994</v>
      </c>
      <c r="L3783" s="180">
        <v>6588120.25</v>
      </c>
    </row>
    <row r="3784" spans="1:12">
      <c r="A3784" s="180">
        <v>2010</v>
      </c>
      <c r="B3784" s="180" t="s">
        <v>178</v>
      </c>
      <c r="C3784" s="180" t="s">
        <v>31</v>
      </c>
      <c r="D3784" s="180" t="s">
        <v>177</v>
      </c>
      <c r="E3784" s="180">
        <v>5</v>
      </c>
      <c r="F3784" s="180">
        <v>96038</v>
      </c>
      <c r="G3784" s="180">
        <v>1587</v>
      </c>
      <c r="H3784" s="180">
        <v>2680</v>
      </c>
      <c r="I3784" s="180">
        <v>1632982.01</v>
      </c>
      <c r="J3784" s="180">
        <v>353631.83</v>
      </c>
      <c r="K3784" s="180">
        <v>137300.6</v>
      </c>
      <c r="L3784" s="180">
        <v>2641714.67</v>
      </c>
    </row>
    <row r="3785" spans="1:12">
      <c r="A3785" s="180">
        <v>2010</v>
      </c>
      <c r="B3785" s="180" t="s">
        <v>178</v>
      </c>
      <c r="C3785" s="180" t="s">
        <v>31</v>
      </c>
      <c r="D3785" s="180" t="s">
        <v>177</v>
      </c>
      <c r="E3785" s="180">
        <v>10</v>
      </c>
      <c r="F3785" s="180">
        <v>96652</v>
      </c>
      <c r="G3785" s="180">
        <v>1369</v>
      </c>
      <c r="H3785" s="180">
        <v>3409</v>
      </c>
      <c r="I3785" s="180">
        <v>1914851.96</v>
      </c>
      <c r="J3785" s="180">
        <v>410945.18</v>
      </c>
      <c r="K3785" s="180">
        <v>446552.96</v>
      </c>
      <c r="L3785" s="180">
        <v>3271234.22</v>
      </c>
    </row>
    <row r="3786" spans="1:12">
      <c r="A3786" s="180">
        <v>2010</v>
      </c>
      <c r="B3786" s="180" t="s">
        <v>178</v>
      </c>
      <c r="C3786" s="180" t="s">
        <v>31</v>
      </c>
      <c r="D3786" s="180" t="s">
        <v>177</v>
      </c>
      <c r="E3786" s="180">
        <v>15</v>
      </c>
      <c r="F3786" s="180">
        <v>102780</v>
      </c>
      <c r="G3786" s="180">
        <v>3211</v>
      </c>
      <c r="H3786" s="180">
        <v>7825</v>
      </c>
      <c r="I3786" s="180">
        <v>5142645.83</v>
      </c>
      <c r="J3786" s="180">
        <v>860121.27</v>
      </c>
      <c r="K3786" s="180">
        <v>513982.85</v>
      </c>
      <c r="L3786" s="180">
        <v>7617425.7300000004</v>
      </c>
    </row>
    <row r="3787" spans="1:12">
      <c r="A3787" s="180">
        <v>2010</v>
      </c>
      <c r="B3787" s="180" t="s">
        <v>178</v>
      </c>
      <c r="C3787" s="180" t="s">
        <v>31</v>
      </c>
      <c r="D3787" s="180" t="s">
        <v>177</v>
      </c>
      <c r="E3787" s="180">
        <v>20</v>
      </c>
      <c r="F3787" s="180">
        <v>86334</v>
      </c>
      <c r="G3787" s="180">
        <v>4150</v>
      </c>
      <c r="H3787" s="180">
        <v>10614</v>
      </c>
      <c r="I3787" s="180">
        <v>6929224.5300000003</v>
      </c>
      <c r="J3787" s="180">
        <v>1230409.5</v>
      </c>
      <c r="K3787" s="180">
        <v>514494.62</v>
      </c>
      <c r="L3787" s="180">
        <v>10307086.210000001</v>
      </c>
    </row>
    <row r="3788" spans="1:12">
      <c r="A3788" s="180">
        <v>2010</v>
      </c>
      <c r="B3788" s="180" t="s">
        <v>178</v>
      </c>
      <c r="C3788" s="180" t="s">
        <v>31</v>
      </c>
      <c r="D3788" s="180" t="s">
        <v>177</v>
      </c>
      <c r="E3788" s="180">
        <v>25</v>
      </c>
      <c r="F3788" s="180">
        <v>90933</v>
      </c>
      <c r="G3788" s="180">
        <v>5436</v>
      </c>
      <c r="H3788" s="180">
        <v>17131</v>
      </c>
      <c r="I3788" s="180">
        <v>11850076.23</v>
      </c>
      <c r="J3788" s="180">
        <v>2611573.42</v>
      </c>
      <c r="K3788" s="180">
        <v>464414.37</v>
      </c>
      <c r="L3788" s="180">
        <v>17728727.140000001</v>
      </c>
    </row>
    <row r="3789" spans="1:12">
      <c r="A3789" s="180">
        <v>2010</v>
      </c>
      <c r="B3789" s="180" t="s">
        <v>178</v>
      </c>
      <c r="C3789" s="180" t="s">
        <v>31</v>
      </c>
      <c r="D3789" s="180" t="s">
        <v>177</v>
      </c>
      <c r="E3789" s="180">
        <v>30</v>
      </c>
      <c r="F3789" s="180">
        <v>118571</v>
      </c>
      <c r="G3789" s="180">
        <v>9113</v>
      </c>
      <c r="H3789" s="180">
        <v>28162</v>
      </c>
      <c r="I3789" s="180">
        <v>20819772.34</v>
      </c>
      <c r="J3789" s="180">
        <v>4552993.59</v>
      </c>
      <c r="K3789" s="180">
        <v>782888.07</v>
      </c>
      <c r="L3789" s="180">
        <v>31171134.66</v>
      </c>
    </row>
    <row r="3790" spans="1:12">
      <c r="A3790" s="180">
        <v>2010</v>
      </c>
      <c r="B3790" s="180" t="s">
        <v>178</v>
      </c>
      <c r="C3790" s="180" t="s">
        <v>31</v>
      </c>
      <c r="D3790" s="180" t="s">
        <v>177</v>
      </c>
      <c r="E3790" s="180">
        <v>35</v>
      </c>
      <c r="F3790" s="180">
        <v>131698</v>
      </c>
      <c r="G3790" s="180">
        <v>9978</v>
      </c>
      <c r="H3790" s="180">
        <v>28150</v>
      </c>
      <c r="I3790" s="180">
        <v>20968470.960000001</v>
      </c>
      <c r="J3790" s="180">
        <v>4318311.2699999996</v>
      </c>
      <c r="K3790" s="180">
        <v>1376671.51</v>
      </c>
      <c r="L3790" s="180">
        <v>32018705.829999998</v>
      </c>
    </row>
    <row r="3791" spans="1:12">
      <c r="A3791" s="180">
        <v>2010</v>
      </c>
      <c r="B3791" s="180" t="s">
        <v>178</v>
      </c>
      <c r="C3791" s="180" t="s">
        <v>31</v>
      </c>
      <c r="D3791" s="180" t="s">
        <v>177</v>
      </c>
      <c r="E3791" s="180">
        <v>40</v>
      </c>
      <c r="F3791" s="180">
        <v>126091</v>
      </c>
      <c r="G3791" s="180">
        <v>8287</v>
      </c>
      <c r="H3791" s="180">
        <v>17575</v>
      </c>
      <c r="I3791" s="180">
        <v>13721157.33</v>
      </c>
      <c r="J3791" s="180">
        <v>3140419.76</v>
      </c>
      <c r="K3791" s="180">
        <v>1615891.19</v>
      </c>
      <c r="L3791" s="180">
        <v>22828310.100000001</v>
      </c>
    </row>
    <row r="3792" spans="1:12">
      <c r="A3792" s="180">
        <v>2010</v>
      </c>
      <c r="B3792" s="180" t="s">
        <v>178</v>
      </c>
      <c r="C3792" s="180" t="s">
        <v>31</v>
      </c>
      <c r="D3792" s="180" t="s">
        <v>177</v>
      </c>
      <c r="E3792" s="180">
        <v>45</v>
      </c>
      <c r="F3792" s="180">
        <v>132368</v>
      </c>
      <c r="G3792" s="180">
        <v>8566</v>
      </c>
      <c r="H3792" s="180">
        <v>17794</v>
      </c>
      <c r="I3792" s="180">
        <v>14044210.609999999</v>
      </c>
      <c r="J3792" s="180">
        <v>3326868.71</v>
      </c>
      <c r="K3792" s="180">
        <v>2145147.1800000002</v>
      </c>
      <c r="L3792" s="180">
        <v>23602867.850000001</v>
      </c>
    </row>
    <row r="3793" spans="1:12">
      <c r="A3793" s="180">
        <v>2010</v>
      </c>
      <c r="B3793" s="180" t="s">
        <v>178</v>
      </c>
      <c r="C3793" s="180" t="s">
        <v>31</v>
      </c>
      <c r="D3793" s="180" t="s">
        <v>177</v>
      </c>
      <c r="E3793" s="180">
        <v>50</v>
      </c>
      <c r="F3793" s="180">
        <v>132225</v>
      </c>
      <c r="G3793" s="180">
        <v>10338</v>
      </c>
      <c r="H3793" s="180">
        <v>22135</v>
      </c>
      <c r="I3793" s="180">
        <v>17032581.640000001</v>
      </c>
      <c r="J3793" s="180">
        <v>4068845.22</v>
      </c>
      <c r="K3793" s="180">
        <v>3113485.51</v>
      </c>
      <c r="L3793" s="180">
        <v>28725291.390000001</v>
      </c>
    </row>
    <row r="3794" spans="1:12">
      <c r="A3794" s="180">
        <v>2010</v>
      </c>
      <c r="B3794" s="180" t="s">
        <v>178</v>
      </c>
      <c r="C3794" s="180" t="s">
        <v>31</v>
      </c>
      <c r="D3794" s="180" t="s">
        <v>177</v>
      </c>
      <c r="E3794" s="180">
        <v>55</v>
      </c>
      <c r="F3794" s="180">
        <v>125330</v>
      </c>
      <c r="G3794" s="180">
        <v>12035</v>
      </c>
      <c r="H3794" s="180">
        <v>23460</v>
      </c>
      <c r="I3794" s="180">
        <v>20201504.699999999</v>
      </c>
      <c r="J3794" s="180">
        <v>4615954.47</v>
      </c>
      <c r="K3794" s="180">
        <v>4777160.1900000004</v>
      </c>
      <c r="L3794" s="180">
        <v>34275345.909999996</v>
      </c>
    </row>
    <row r="3795" spans="1:12">
      <c r="A3795" s="180">
        <v>2010</v>
      </c>
      <c r="B3795" s="180" t="s">
        <v>178</v>
      </c>
      <c r="C3795" s="180" t="s">
        <v>31</v>
      </c>
      <c r="D3795" s="180" t="s">
        <v>177</v>
      </c>
      <c r="E3795" s="180">
        <v>60</v>
      </c>
      <c r="F3795" s="180">
        <v>115006</v>
      </c>
      <c r="G3795" s="180">
        <v>14216</v>
      </c>
      <c r="H3795" s="180">
        <v>34205</v>
      </c>
      <c r="I3795" s="180">
        <v>25525520.600000001</v>
      </c>
      <c r="J3795" s="180">
        <v>5422183.2699999996</v>
      </c>
      <c r="K3795" s="180">
        <v>6708162.8499999996</v>
      </c>
      <c r="L3795" s="180">
        <v>42701696.280000001</v>
      </c>
    </row>
    <row r="3796" spans="1:12">
      <c r="A3796" s="180">
        <v>2010</v>
      </c>
      <c r="B3796" s="180" t="s">
        <v>178</v>
      </c>
      <c r="C3796" s="180" t="s">
        <v>31</v>
      </c>
      <c r="D3796" s="180" t="s">
        <v>177</v>
      </c>
      <c r="E3796" s="180">
        <v>65</v>
      </c>
      <c r="F3796" s="180">
        <v>82397</v>
      </c>
      <c r="G3796" s="180">
        <v>13840</v>
      </c>
      <c r="H3796" s="180">
        <v>36638</v>
      </c>
      <c r="I3796" s="180">
        <v>26923399.02</v>
      </c>
      <c r="J3796" s="180">
        <v>5553204.0899999999</v>
      </c>
      <c r="K3796" s="180">
        <v>7602452.9199999999</v>
      </c>
      <c r="L3796" s="180">
        <v>44481082.890000001</v>
      </c>
    </row>
    <row r="3797" spans="1:12">
      <c r="A3797" s="180">
        <v>2010</v>
      </c>
      <c r="B3797" s="180" t="s">
        <v>178</v>
      </c>
      <c r="C3797" s="180" t="s">
        <v>31</v>
      </c>
      <c r="D3797" s="180" t="s">
        <v>177</v>
      </c>
      <c r="E3797" s="180">
        <v>70</v>
      </c>
      <c r="F3797" s="180">
        <v>59326</v>
      </c>
      <c r="G3797" s="180">
        <v>12134</v>
      </c>
      <c r="H3797" s="180">
        <v>36007</v>
      </c>
      <c r="I3797" s="180">
        <v>25500427.52</v>
      </c>
      <c r="J3797" s="180">
        <v>5074041.59</v>
      </c>
      <c r="K3797" s="180">
        <v>7003066.4500000002</v>
      </c>
      <c r="L3797" s="180">
        <v>40975058.189999998</v>
      </c>
    </row>
    <row r="3798" spans="1:12">
      <c r="A3798" s="180">
        <v>2010</v>
      </c>
      <c r="B3798" s="180" t="s">
        <v>178</v>
      </c>
      <c r="C3798" s="180" t="s">
        <v>31</v>
      </c>
      <c r="D3798" s="180" t="s">
        <v>177</v>
      </c>
      <c r="E3798" s="180">
        <v>75</v>
      </c>
      <c r="F3798" s="180">
        <v>43812</v>
      </c>
      <c r="G3798" s="180">
        <v>11306</v>
      </c>
      <c r="H3798" s="180">
        <v>40554</v>
      </c>
      <c r="I3798" s="180">
        <v>26010291.420000002</v>
      </c>
      <c r="J3798" s="180">
        <v>4685956.6500000004</v>
      </c>
      <c r="K3798" s="180">
        <v>6972937.6100000003</v>
      </c>
      <c r="L3798" s="180">
        <v>40462011.350000001</v>
      </c>
    </row>
    <row r="3799" spans="1:12">
      <c r="A3799" s="180">
        <v>2010</v>
      </c>
      <c r="B3799" s="180" t="s">
        <v>178</v>
      </c>
      <c r="C3799" s="180" t="s">
        <v>31</v>
      </c>
      <c r="D3799" s="180" t="s">
        <v>177</v>
      </c>
      <c r="E3799" s="180">
        <v>80</v>
      </c>
      <c r="F3799" s="180">
        <v>34586</v>
      </c>
      <c r="G3799" s="180">
        <v>9170</v>
      </c>
      <c r="H3799" s="180">
        <v>43133</v>
      </c>
      <c r="I3799" s="180">
        <v>24419726.969999999</v>
      </c>
      <c r="J3799" s="180">
        <v>3774094.85</v>
      </c>
      <c r="K3799" s="180">
        <v>4571316.33</v>
      </c>
      <c r="L3799" s="180">
        <v>34752690.200000003</v>
      </c>
    </row>
    <row r="3800" spans="1:12">
      <c r="A3800" s="180">
        <v>2010</v>
      </c>
      <c r="B3800" s="180" t="s">
        <v>178</v>
      </c>
      <c r="C3800" s="180" t="s">
        <v>31</v>
      </c>
      <c r="D3800" s="180" t="s">
        <v>177</v>
      </c>
      <c r="E3800" s="180">
        <v>85</v>
      </c>
      <c r="F3800" s="180">
        <v>20141</v>
      </c>
      <c r="G3800" s="180">
        <v>4951</v>
      </c>
      <c r="H3800" s="180">
        <v>33045</v>
      </c>
      <c r="I3800" s="180">
        <v>16472907.560000001</v>
      </c>
      <c r="J3800" s="180">
        <v>2094356.98</v>
      </c>
      <c r="K3800" s="180">
        <v>2181559.5</v>
      </c>
      <c r="L3800" s="180">
        <v>22282294.32</v>
      </c>
    </row>
    <row r="3801" spans="1:12">
      <c r="A3801" s="180">
        <v>2010</v>
      </c>
      <c r="B3801" s="180" t="s">
        <v>178</v>
      </c>
      <c r="C3801" s="180" t="s">
        <v>31</v>
      </c>
      <c r="D3801" s="180" t="s">
        <v>177</v>
      </c>
      <c r="E3801" s="180">
        <v>90</v>
      </c>
      <c r="F3801" s="180">
        <v>7526</v>
      </c>
      <c r="G3801" s="180">
        <v>1698</v>
      </c>
      <c r="H3801" s="180">
        <v>16139</v>
      </c>
      <c r="I3801" s="180">
        <v>7321820.6600000001</v>
      </c>
      <c r="J3801" s="180">
        <v>701873.51</v>
      </c>
      <c r="K3801" s="180">
        <v>599028</v>
      </c>
      <c r="L3801" s="180">
        <v>8904029.25</v>
      </c>
    </row>
    <row r="3802" spans="1:12">
      <c r="A3802" s="180">
        <v>2010</v>
      </c>
      <c r="B3802" s="180" t="s">
        <v>178</v>
      </c>
      <c r="C3802" s="180" t="s">
        <v>31</v>
      </c>
      <c r="D3802" s="180" t="s">
        <v>177</v>
      </c>
      <c r="E3802" s="180">
        <v>95</v>
      </c>
      <c r="F3802" s="180">
        <v>2238</v>
      </c>
      <c r="G3802" s="180">
        <v>458</v>
      </c>
      <c r="H3802" s="180">
        <v>5017</v>
      </c>
      <c r="I3802" s="180">
        <v>2122020.7999999998</v>
      </c>
      <c r="J3802" s="180">
        <v>183303.5</v>
      </c>
      <c r="K3802" s="180">
        <v>122701.2</v>
      </c>
      <c r="L3802" s="180">
        <v>2495427.85</v>
      </c>
    </row>
    <row r="3803" spans="1:12">
      <c r="A3803" s="180">
        <v>2010</v>
      </c>
      <c r="B3803" s="180" t="s">
        <v>178</v>
      </c>
      <c r="C3803" s="180" t="s">
        <v>32</v>
      </c>
      <c r="D3803" s="180" t="s">
        <v>176</v>
      </c>
      <c r="E3803" s="180">
        <v>0</v>
      </c>
      <c r="F3803" s="180">
        <v>71128</v>
      </c>
      <c r="G3803" s="180">
        <v>2739</v>
      </c>
      <c r="H3803" s="180">
        <v>9536</v>
      </c>
      <c r="I3803" s="180">
        <v>4932432.76</v>
      </c>
      <c r="J3803" s="180">
        <v>920943.32</v>
      </c>
      <c r="K3803" s="180">
        <v>93857</v>
      </c>
      <c r="L3803" s="180">
        <v>6477371.9100000001</v>
      </c>
    </row>
    <row r="3804" spans="1:12">
      <c r="A3804" s="180">
        <v>2010</v>
      </c>
      <c r="B3804" s="180" t="s">
        <v>178</v>
      </c>
      <c r="C3804" s="180" t="s">
        <v>32</v>
      </c>
      <c r="D3804" s="180" t="s">
        <v>176</v>
      </c>
      <c r="E3804" s="180">
        <v>5</v>
      </c>
      <c r="F3804" s="180">
        <v>70265</v>
      </c>
      <c r="G3804" s="180">
        <v>1032</v>
      </c>
      <c r="H3804" s="180">
        <v>1547</v>
      </c>
      <c r="I3804" s="180">
        <v>1019530.7</v>
      </c>
      <c r="J3804" s="180">
        <v>327412.02</v>
      </c>
      <c r="K3804" s="180">
        <v>77661.02</v>
      </c>
      <c r="L3804" s="180">
        <v>1680443.8</v>
      </c>
    </row>
    <row r="3805" spans="1:12">
      <c r="A3805" s="180">
        <v>2010</v>
      </c>
      <c r="B3805" s="180" t="s">
        <v>178</v>
      </c>
      <c r="C3805" s="180" t="s">
        <v>32</v>
      </c>
      <c r="D3805" s="180" t="s">
        <v>176</v>
      </c>
      <c r="E3805" s="180">
        <v>10</v>
      </c>
      <c r="F3805" s="180">
        <v>71243</v>
      </c>
      <c r="G3805" s="180">
        <v>859</v>
      </c>
      <c r="H3805" s="180">
        <v>1328</v>
      </c>
      <c r="I3805" s="180">
        <v>978768.33</v>
      </c>
      <c r="J3805" s="180">
        <v>358963.29</v>
      </c>
      <c r="K3805" s="180">
        <v>162203.01</v>
      </c>
      <c r="L3805" s="180">
        <v>1691094.63</v>
      </c>
    </row>
    <row r="3806" spans="1:12">
      <c r="A3806" s="180">
        <v>2010</v>
      </c>
      <c r="B3806" s="180" t="s">
        <v>178</v>
      </c>
      <c r="C3806" s="180" t="s">
        <v>32</v>
      </c>
      <c r="D3806" s="180" t="s">
        <v>176</v>
      </c>
      <c r="E3806" s="180">
        <v>15</v>
      </c>
      <c r="F3806" s="180">
        <v>77164</v>
      </c>
      <c r="G3806" s="180">
        <v>2186</v>
      </c>
      <c r="H3806" s="180">
        <v>3468</v>
      </c>
      <c r="I3806" s="180">
        <v>3186933.71</v>
      </c>
      <c r="J3806" s="180">
        <v>924010.71</v>
      </c>
      <c r="K3806" s="180">
        <v>689347.4</v>
      </c>
      <c r="L3806" s="180">
        <v>5389276.8399999999</v>
      </c>
    </row>
    <row r="3807" spans="1:12">
      <c r="A3807" s="180">
        <v>2010</v>
      </c>
      <c r="B3807" s="180" t="s">
        <v>178</v>
      </c>
      <c r="C3807" s="180" t="s">
        <v>32</v>
      </c>
      <c r="D3807" s="180" t="s">
        <v>176</v>
      </c>
      <c r="E3807" s="180">
        <v>20</v>
      </c>
      <c r="F3807" s="180">
        <v>61600</v>
      </c>
      <c r="G3807" s="180">
        <v>2117</v>
      </c>
      <c r="H3807" s="180">
        <v>3983</v>
      </c>
      <c r="I3807" s="180">
        <v>3576500.64</v>
      </c>
      <c r="J3807" s="180">
        <v>898740.56</v>
      </c>
      <c r="K3807" s="180">
        <v>685369.15</v>
      </c>
      <c r="L3807" s="180">
        <v>5804730.4299999997</v>
      </c>
    </row>
    <row r="3808" spans="1:12">
      <c r="A3808" s="180">
        <v>2010</v>
      </c>
      <c r="B3808" s="180" t="s">
        <v>178</v>
      </c>
      <c r="C3808" s="180" t="s">
        <v>32</v>
      </c>
      <c r="D3808" s="180" t="s">
        <v>176</v>
      </c>
      <c r="E3808" s="180">
        <v>25</v>
      </c>
      <c r="F3808" s="180">
        <v>51320</v>
      </c>
      <c r="G3808" s="180">
        <v>1533</v>
      </c>
      <c r="H3808" s="180">
        <v>2890</v>
      </c>
      <c r="I3808" s="180">
        <v>2318347.66</v>
      </c>
      <c r="J3808" s="180">
        <v>732421</v>
      </c>
      <c r="K3808" s="180">
        <v>435343.5</v>
      </c>
      <c r="L3808" s="180">
        <v>4079100.91</v>
      </c>
    </row>
    <row r="3809" spans="1:12">
      <c r="A3809" s="180">
        <v>2010</v>
      </c>
      <c r="B3809" s="180" t="s">
        <v>178</v>
      </c>
      <c r="C3809" s="180" t="s">
        <v>32</v>
      </c>
      <c r="D3809" s="180" t="s">
        <v>176</v>
      </c>
      <c r="E3809" s="180">
        <v>30</v>
      </c>
      <c r="F3809" s="180">
        <v>74624</v>
      </c>
      <c r="G3809" s="180">
        <v>2048</v>
      </c>
      <c r="H3809" s="180">
        <v>3907</v>
      </c>
      <c r="I3809" s="180">
        <v>2917439.43</v>
      </c>
      <c r="J3809" s="180">
        <v>987908.41</v>
      </c>
      <c r="K3809" s="180">
        <v>672700.3</v>
      </c>
      <c r="L3809" s="180">
        <v>5380240.6100000003</v>
      </c>
    </row>
    <row r="3810" spans="1:12">
      <c r="A3810" s="180">
        <v>2010</v>
      </c>
      <c r="B3810" s="180" t="s">
        <v>178</v>
      </c>
      <c r="C3810" s="180" t="s">
        <v>32</v>
      </c>
      <c r="D3810" s="180" t="s">
        <v>176</v>
      </c>
      <c r="E3810" s="180">
        <v>35</v>
      </c>
      <c r="F3810" s="180">
        <v>83910</v>
      </c>
      <c r="G3810" s="180">
        <v>2856</v>
      </c>
      <c r="H3810" s="180">
        <v>5290</v>
      </c>
      <c r="I3810" s="180">
        <v>3745754.3</v>
      </c>
      <c r="J3810" s="180">
        <v>1292436.23</v>
      </c>
      <c r="K3810" s="180">
        <v>482741.5</v>
      </c>
      <c r="L3810" s="180">
        <v>6535349.4199999999</v>
      </c>
    </row>
    <row r="3811" spans="1:12">
      <c r="A3811" s="180">
        <v>2010</v>
      </c>
      <c r="B3811" s="180" t="s">
        <v>178</v>
      </c>
      <c r="C3811" s="180" t="s">
        <v>32</v>
      </c>
      <c r="D3811" s="180" t="s">
        <v>176</v>
      </c>
      <c r="E3811" s="180">
        <v>40</v>
      </c>
      <c r="F3811" s="180">
        <v>86407</v>
      </c>
      <c r="G3811" s="180">
        <v>3945</v>
      </c>
      <c r="H3811" s="180">
        <v>6498</v>
      </c>
      <c r="I3811" s="180">
        <v>5185552.0999999996</v>
      </c>
      <c r="J3811" s="180">
        <v>1749341.9</v>
      </c>
      <c r="K3811" s="180">
        <v>1259123.1200000001</v>
      </c>
      <c r="L3811" s="180">
        <v>9342504.6999999993</v>
      </c>
    </row>
    <row r="3812" spans="1:12">
      <c r="A3812" s="180">
        <v>2010</v>
      </c>
      <c r="B3812" s="180" t="s">
        <v>178</v>
      </c>
      <c r="C3812" s="180" t="s">
        <v>32</v>
      </c>
      <c r="D3812" s="180" t="s">
        <v>176</v>
      </c>
      <c r="E3812" s="180">
        <v>45</v>
      </c>
      <c r="F3812" s="180">
        <v>89039</v>
      </c>
      <c r="G3812" s="180">
        <v>4993</v>
      </c>
      <c r="H3812" s="180">
        <v>8926</v>
      </c>
      <c r="I3812" s="180">
        <v>7311148.5899999999</v>
      </c>
      <c r="J3812" s="180">
        <v>2414411.2999999998</v>
      </c>
      <c r="K3812" s="180">
        <v>1731099.5</v>
      </c>
      <c r="L3812" s="180">
        <v>12784730</v>
      </c>
    </row>
    <row r="3813" spans="1:12">
      <c r="A3813" s="180">
        <v>2010</v>
      </c>
      <c r="B3813" s="180" t="s">
        <v>178</v>
      </c>
      <c r="C3813" s="180" t="s">
        <v>32</v>
      </c>
      <c r="D3813" s="180" t="s">
        <v>176</v>
      </c>
      <c r="E3813" s="180">
        <v>50</v>
      </c>
      <c r="F3813" s="180">
        <v>90305</v>
      </c>
      <c r="G3813" s="180">
        <v>6636</v>
      </c>
      <c r="H3813" s="180">
        <v>11952</v>
      </c>
      <c r="I3813" s="180">
        <v>9891567.6500000004</v>
      </c>
      <c r="J3813" s="180">
        <v>3385052.6</v>
      </c>
      <c r="K3813" s="180">
        <v>2449908.41</v>
      </c>
      <c r="L3813" s="180">
        <v>17690191.59</v>
      </c>
    </row>
    <row r="3814" spans="1:12">
      <c r="A3814" s="180">
        <v>2010</v>
      </c>
      <c r="B3814" s="180" t="s">
        <v>178</v>
      </c>
      <c r="C3814" s="180" t="s">
        <v>32</v>
      </c>
      <c r="D3814" s="180" t="s">
        <v>176</v>
      </c>
      <c r="E3814" s="180">
        <v>55</v>
      </c>
      <c r="F3814" s="180">
        <v>85759</v>
      </c>
      <c r="G3814" s="180">
        <v>8353</v>
      </c>
      <c r="H3814" s="180">
        <v>16682</v>
      </c>
      <c r="I3814" s="180">
        <v>14710796.359999999</v>
      </c>
      <c r="J3814" s="180">
        <v>4572154.07</v>
      </c>
      <c r="K3814" s="180">
        <v>3827984.24</v>
      </c>
      <c r="L3814" s="180">
        <v>25287809.02</v>
      </c>
    </row>
    <row r="3815" spans="1:12">
      <c r="A3815" s="180">
        <v>2010</v>
      </c>
      <c r="B3815" s="180" t="s">
        <v>178</v>
      </c>
      <c r="C3815" s="180" t="s">
        <v>32</v>
      </c>
      <c r="D3815" s="180" t="s">
        <v>176</v>
      </c>
      <c r="E3815" s="180">
        <v>60</v>
      </c>
      <c r="F3815" s="180">
        <v>80066</v>
      </c>
      <c r="G3815" s="180">
        <v>10752</v>
      </c>
      <c r="H3815" s="180">
        <v>23204</v>
      </c>
      <c r="I3815" s="180">
        <v>20418341.489999998</v>
      </c>
      <c r="J3815" s="180">
        <v>5777292.5599999996</v>
      </c>
      <c r="K3815" s="180">
        <v>5169733.05</v>
      </c>
      <c r="L3815" s="180">
        <v>33912580.280000001</v>
      </c>
    </row>
    <row r="3816" spans="1:12">
      <c r="A3816" s="180">
        <v>2010</v>
      </c>
      <c r="B3816" s="180" t="s">
        <v>178</v>
      </c>
      <c r="C3816" s="180" t="s">
        <v>32</v>
      </c>
      <c r="D3816" s="180" t="s">
        <v>176</v>
      </c>
      <c r="E3816" s="180">
        <v>65</v>
      </c>
      <c r="F3816" s="180">
        <v>58508</v>
      </c>
      <c r="G3816" s="180">
        <v>10308</v>
      </c>
      <c r="H3816" s="180">
        <v>23933</v>
      </c>
      <c r="I3816" s="180">
        <v>20708339.920000002</v>
      </c>
      <c r="J3816" s="180">
        <v>6118284.6399999997</v>
      </c>
      <c r="K3816" s="180">
        <v>5795454.5099999998</v>
      </c>
      <c r="L3816" s="180">
        <v>34933842.829999998</v>
      </c>
    </row>
    <row r="3817" spans="1:12">
      <c r="A3817" s="180">
        <v>2010</v>
      </c>
      <c r="B3817" s="180" t="s">
        <v>178</v>
      </c>
      <c r="C3817" s="180" t="s">
        <v>32</v>
      </c>
      <c r="D3817" s="180" t="s">
        <v>176</v>
      </c>
      <c r="E3817" s="180">
        <v>70</v>
      </c>
      <c r="F3817" s="180">
        <v>42244</v>
      </c>
      <c r="G3817" s="180">
        <v>10259</v>
      </c>
      <c r="H3817" s="180">
        <v>27249</v>
      </c>
      <c r="I3817" s="180">
        <v>22640797.48</v>
      </c>
      <c r="J3817" s="180">
        <v>5977221.6699999999</v>
      </c>
      <c r="K3817" s="180">
        <v>6376124.1100000003</v>
      </c>
      <c r="L3817" s="180">
        <v>36858359.579999998</v>
      </c>
    </row>
    <row r="3818" spans="1:12">
      <c r="A3818" s="180">
        <v>2010</v>
      </c>
      <c r="B3818" s="180" t="s">
        <v>178</v>
      </c>
      <c r="C3818" s="180" t="s">
        <v>32</v>
      </c>
      <c r="D3818" s="180" t="s">
        <v>176</v>
      </c>
      <c r="E3818" s="180">
        <v>75</v>
      </c>
      <c r="F3818" s="180">
        <v>30490</v>
      </c>
      <c r="G3818" s="180">
        <v>9497</v>
      </c>
      <c r="H3818" s="180">
        <v>28647</v>
      </c>
      <c r="I3818" s="180">
        <v>21878804.449999999</v>
      </c>
      <c r="J3818" s="180">
        <v>5282917.07</v>
      </c>
      <c r="K3818" s="180">
        <v>5460389.6699999999</v>
      </c>
      <c r="L3818" s="180">
        <v>34730955.609999999</v>
      </c>
    </row>
    <row r="3819" spans="1:12">
      <c r="A3819" s="180">
        <v>2010</v>
      </c>
      <c r="B3819" s="180" t="s">
        <v>178</v>
      </c>
      <c r="C3819" s="180" t="s">
        <v>32</v>
      </c>
      <c r="D3819" s="180" t="s">
        <v>176</v>
      </c>
      <c r="E3819" s="180">
        <v>80</v>
      </c>
      <c r="F3819" s="180">
        <v>23113</v>
      </c>
      <c r="G3819" s="180">
        <v>7756</v>
      </c>
      <c r="H3819" s="180">
        <v>29212</v>
      </c>
      <c r="I3819" s="180">
        <v>20911490.84</v>
      </c>
      <c r="J3819" s="180">
        <v>4520543.18</v>
      </c>
      <c r="K3819" s="180">
        <v>3953145.54</v>
      </c>
      <c r="L3819" s="180">
        <v>30397371.949999999</v>
      </c>
    </row>
    <row r="3820" spans="1:12">
      <c r="A3820" s="180">
        <v>2010</v>
      </c>
      <c r="B3820" s="180" t="s">
        <v>178</v>
      </c>
      <c r="C3820" s="180" t="s">
        <v>32</v>
      </c>
      <c r="D3820" s="180" t="s">
        <v>176</v>
      </c>
      <c r="E3820" s="180">
        <v>85</v>
      </c>
      <c r="F3820" s="180">
        <v>8209</v>
      </c>
      <c r="G3820" s="180">
        <v>2496</v>
      </c>
      <c r="H3820" s="180">
        <v>12830</v>
      </c>
      <c r="I3820" s="180">
        <v>7942110.5099999998</v>
      </c>
      <c r="J3820" s="180">
        <v>1509389.53</v>
      </c>
      <c r="K3820" s="180">
        <v>1362102.1</v>
      </c>
      <c r="L3820" s="180">
        <v>11779986.369999999</v>
      </c>
    </row>
    <row r="3821" spans="1:12">
      <c r="A3821" s="180">
        <v>2010</v>
      </c>
      <c r="B3821" s="180" t="s">
        <v>178</v>
      </c>
      <c r="C3821" s="180" t="s">
        <v>32</v>
      </c>
      <c r="D3821" s="180" t="s">
        <v>176</v>
      </c>
      <c r="E3821" s="180">
        <v>90</v>
      </c>
      <c r="F3821" s="180">
        <v>2439</v>
      </c>
      <c r="G3821" s="180">
        <v>767</v>
      </c>
      <c r="H3821" s="180">
        <v>4970</v>
      </c>
      <c r="I3821" s="180">
        <v>2901380.86</v>
      </c>
      <c r="J3821" s="180">
        <v>449287.8</v>
      </c>
      <c r="K3821" s="180">
        <v>419890.7</v>
      </c>
      <c r="L3821" s="180">
        <v>3919533.36</v>
      </c>
    </row>
    <row r="3822" spans="1:12">
      <c r="A3822" s="180">
        <v>2010</v>
      </c>
      <c r="B3822" s="180" t="s">
        <v>178</v>
      </c>
      <c r="C3822" s="180" t="s">
        <v>32</v>
      </c>
      <c r="D3822" s="180" t="s">
        <v>176</v>
      </c>
      <c r="E3822" s="180">
        <v>95</v>
      </c>
      <c r="F3822" s="180">
        <v>592</v>
      </c>
      <c r="G3822" s="180">
        <v>182</v>
      </c>
      <c r="H3822" s="180">
        <v>1387</v>
      </c>
      <c r="I3822" s="180">
        <v>672116.4</v>
      </c>
      <c r="J3822" s="180">
        <v>90853.1</v>
      </c>
      <c r="K3822" s="180">
        <v>55489</v>
      </c>
      <c r="L3822" s="180">
        <v>850824.62</v>
      </c>
    </row>
    <row r="3823" spans="1:12">
      <c r="A3823" s="180">
        <v>2010</v>
      </c>
      <c r="B3823" s="180" t="s">
        <v>178</v>
      </c>
      <c r="C3823" s="180" t="s">
        <v>32</v>
      </c>
      <c r="D3823" s="180" t="s">
        <v>177</v>
      </c>
      <c r="E3823" s="180">
        <v>0</v>
      </c>
      <c r="F3823" s="180">
        <v>67205</v>
      </c>
      <c r="G3823" s="180">
        <v>1834</v>
      </c>
      <c r="H3823" s="180">
        <v>7060</v>
      </c>
      <c r="I3823" s="180">
        <v>3656356.5</v>
      </c>
      <c r="J3823" s="180">
        <v>624104.93999999994</v>
      </c>
      <c r="K3823" s="180">
        <v>115617.12</v>
      </c>
      <c r="L3823" s="180">
        <v>4725494.96</v>
      </c>
    </row>
    <row r="3824" spans="1:12">
      <c r="A3824" s="180">
        <v>2010</v>
      </c>
      <c r="B3824" s="180" t="s">
        <v>178</v>
      </c>
      <c r="C3824" s="180" t="s">
        <v>32</v>
      </c>
      <c r="D3824" s="180" t="s">
        <v>177</v>
      </c>
      <c r="E3824" s="180">
        <v>5</v>
      </c>
      <c r="F3824" s="180">
        <v>66709</v>
      </c>
      <c r="G3824" s="180">
        <v>831</v>
      </c>
      <c r="H3824" s="180">
        <v>1065</v>
      </c>
      <c r="I3824" s="180">
        <v>805004.15</v>
      </c>
      <c r="J3824" s="180">
        <v>262095.96</v>
      </c>
      <c r="K3824" s="180">
        <v>139085.5</v>
      </c>
      <c r="L3824" s="180">
        <v>1407798.75</v>
      </c>
    </row>
    <row r="3825" spans="1:12">
      <c r="A3825" s="180">
        <v>2010</v>
      </c>
      <c r="B3825" s="180" t="s">
        <v>178</v>
      </c>
      <c r="C3825" s="180" t="s">
        <v>32</v>
      </c>
      <c r="D3825" s="180" t="s">
        <v>177</v>
      </c>
      <c r="E3825" s="180">
        <v>10</v>
      </c>
      <c r="F3825" s="180">
        <v>67190</v>
      </c>
      <c r="G3825" s="180">
        <v>860</v>
      </c>
      <c r="H3825" s="180">
        <v>1442</v>
      </c>
      <c r="I3825" s="180">
        <v>1112717.1000000001</v>
      </c>
      <c r="J3825" s="180">
        <v>337264.83</v>
      </c>
      <c r="K3825" s="180">
        <v>255475</v>
      </c>
      <c r="L3825" s="180">
        <v>1904239</v>
      </c>
    </row>
    <row r="3826" spans="1:12">
      <c r="A3826" s="180">
        <v>2010</v>
      </c>
      <c r="B3826" s="180" t="s">
        <v>178</v>
      </c>
      <c r="C3826" s="180" t="s">
        <v>32</v>
      </c>
      <c r="D3826" s="180" t="s">
        <v>177</v>
      </c>
      <c r="E3826" s="180">
        <v>15</v>
      </c>
      <c r="F3826" s="180">
        <v>73358</v>
      </c>
      <c r="G3826" s="180">
        <v>2515</v>
      </c>
      <c r="H3826" s="180">
        <v>4655</v>
      </c>
      <c r="I3826" s="180">
        <v>3597628.67</v>
      </c>
      <c r="J3826" s="180">
        <v>919317.08</v>
      </c>
      <c r="K3826" s="180">
        <v>463148</v>
      </c>
      <c r="L3826" s="180">
        <v>5678568.3099999996</v>
      </c>
    </row>
    <row r="3827" spans="1:12">
      <c r="A3827" s="180">
        <v>2010</v>
      </c>
      <c r="B3827" s="180" t="s">
        <v>178</v>
      </c>
      <c r="C3827" s="180" t="s">
        <v>32</v>
      </c>
      <c r="D3827" s="180" t="s">
        <v>177</v>
      </c>
      <c r="E3827" s="180">
        <v>20</v>
      </c>
      <c r="F3827" s="180">
        <v>63242</v>
      </c>
      <c r="G3827" s="180">
        <v>3204</v>
      </c>
      <c r="H3827" s="180">
        <v>7478</v>
      </c>
      <c r="I3827" s="180">
        <v>5379391.9500000002</v>
      </c>
      <c r="J3827" s="180">
        <v>1192903.8999999999</v>
      </c>
      <c r="K3827" s="180">
        <v>415695</v>
      </c>
      <c r="L3827" s="180">
        <v>7874745.5300000003</v>
      </c>
    </row>
    <row r="3828" spans="1:12">
      <c r="A3828" s="180">
        <v>2010</v>
      </c>
      <c r="B3828" s="180" t="s">
        <v>178</v>
      </c>
      <c r="C3828" s="180" t="s">
        <v>32</v>
      </c>
      <c r="D3828" s="180" t="s">
        <v>177</v>
      </c>
      <c r="E3828" s="180">
        <v>25</v>
      </c>
      <c r="F3828" s="180">
        <v>63626</v>
      </c>
      <c r="G3828" s="180">
        <v>4302</v>
      </c>
      <c r="H3828" s="180">
        <v>11506</v>
      </c>
      <c r="I3828" s="180">
        <v>9072920.1300000008</v>
      </c>
      <c r="J3828" s="180">
        <v>2211268.11</v>
      </c>
      <c r="K3828" s="180">
        <v>493279</v>
      </c>
      <c r="L3828" s="180">
        <v>13287439.57</v>
      </c>
    </row>
    <row r="3829" spans="1:12">
      <c r="A3829" s="180">
        <v>2010</v>
      </c>
      <c r="B3829" s="180" t="s">
        <v>178</v>
      </c>
      <c r="C3829" s="180" t="s">
        <v>32</v>
      </c>
      <c r="D3829" s="180" t="s">
        <v>177</v>
      </c>
      <c r="E3829" s="180">
        <v>30</v>
      </c>
      <c r="F3829" s="180">
        <v>85373</v>
      </c>
      <c r="G3829" s="180">
        <v>7285</v>
      </c>
      <c r="H3829" s="180">
        <v>21216</v>
      </c>
      <c r="I3829" s="180">
        <v>18874080.18</v>
      </c>
      <c r="J3829" s="180">
        <v>4497533.3899999997</v>
      </c>
      <c r="K3829" s="180">
        <v>573018.88</v>
      </c>
      <c r="L3829" s="180">
        <v>26533271.399999999</v>
      </c>
    </row>
    <row r="3830" spans="1:12">
      <c r="A3830" s="180">
        <v>2010</v>
      </c>
      <c r="B3830" s="180" t="s">
        <v>178</v>
      </c>
      <c r="C3830" s="180" t="s">
        <v>32</v>
      </c>
      <c r="D3830" s="180" t="s">
        <v>177</v>
      </c>
      <c r="E3830" s="180">
        <v>35</v>
      </c>
      <c r="F3830" s="180">
        <v>95262</v>
      </c>
      <c r="G3830" s="180">
        <v>8959</v>
      </c>
      <c r="H3830" s="180">
        <v>23057</v>
      </c>
      <c r="I3830" s="180">
        <v>19469693.16</v>
      </c>
      <c r="J3830" s="180">
        <v>4626463.0999999996</v>
      </c>
      <c r="K3830" s="180">
        <v>1044769.6</v>
      </c>
      <c r="L3830" s="180">
        <v>28122940.93</v>
      </c>
    </row>
    <row r="3831" spans="1:12">
      <c r="A3831" s="180">
        <v>2010</v>
      </c>
      <c r="B3831" s="180" t="s">
        <v>178</v>
      </c>
      <c r="C3831" s="180" t="s">
        <v>32</v>
      </c>
      <c r="D3831" s="180" t="s">
        <v>177</v>
      </c>
      <c r="E3831" s="180">
        <v>40</v>
      </c>
      <c r="F3831" s="180">
        <v>95323</v>
      </c>
      <c r="G3831" s="180">
        <v>7898</v>
      </c>
      <c r="H3831" s="180">
        <v>16051</v>
      </c>
      <c r="I3831" s="180">
        <v>12596881.779999999</v>
      </c>
      <c r="J3831" s="180">
        <v>3442961.3</v>
      </c>
      <c r="K3831" s="180">
        <v>1124554.49</v>
      </c>
      <c r="L3831" s="180">
        <v>19374298.66</v>
      </c>
    </row>
    <row r="3832" spans="1:12">
      <c r="A3832" s="180">
        <v>2010</v>
      </c>
      <c r="B3832" s="180" t="s">
        <v>178</v>
      </c>
      <c r="C3832" s="180" t="s">
        <v>32</v>
      </c>
      <c r="D3832" s="180" t="s">
        <v>177</v>
      </c>
      <c r="E3832" s="180">
        <v>45</v>
      </c>
      <c r="F3832" s="180">
        <v>96561</v>
      </c>
      <c r="G3832" s="180">
        <v>7430</v>
      </c>
      <c r="H3832" s="180">
        <v>14574</v>
      </c>
      <c r="I3832" s="180">
        <v>11375279.75</v>
      </c>
      <c r="J3832" s="180">
        <v>3414505.58</v>
      </c>
      <c r="K3832" s="180">
        <v>1600731.85</v>
      </c>
      <c r="L3832" s="180">
        <v>18599257.52</v>
      </c>
    </row>
    <row r="3833" spans="1:12">
      <c r="A3833" s="180">
        <v>2010</v>
      </c>
      <c r="B3833" s="180" t="s">
        <v>178</v>
      </c>
      <c r="C3833" s="180" t="s">
        <v>32</v>
      </c>
      <c r="D3833" s="180" t="s">
        <v>177</v>
      </c>
      <c r="E3833" s="180">
        <v>50</v>
      </c>
      <c r="F3833" s="180">
        <v>97239</v>
      </c>
      <c r="G3833" s="180">
        <v>9338</v>
      </c>
      <c r="H3833" s="180">
        <v>18845</v>
      </c>
      <c r="I3833" s="180">
        <v>14190966.74</v>
      </c>
      <c r="J3833" s="180">
        <v>4215960.05</v>
      </c>
      <c r="K3833" s="180">
        <v>2426826.75</v>
      </c>
      <c r="L3833" s="180">
        <v>23469189.75</v>
      </c>
    </row>
    <row r="3834" spans="1:12">
      <c r="A3834" s="180">
        <v>2010</v>
      </c>
      <c r="B3834" s="180" t="s">
        <v>178</v>
      </c>
      <c r="C3834" s="180" t="s">
        <v>32</v>
      </c>
      <c r="D3834" s="180" t="s">
        <v>177</v>
      </c>
      <c r="E3834" s="180">
        <v>55</v>
      </c>
      <c r="F3834" s="180">
        <v>92819</v>
      </c>
      <c r="G3834" s="180">
        <v>9815</v>
      </c>
      <c r="H3834" s="180">
        <v>19881</v>
      </c>
      <c r="I3834" s="180">
        <v>15339003.76</v>
      </c>
      <c r="J3834" s="180">
        <v>4615721.51</v>
      </c>
      <c r="K3834" s="180">
        <v>3121941.8</v>
      </c>
      <c r="L3834" s="180">
        <v>25467683.59</v>
      </c>
    </row>
    <row r="3835" spans="1:12">
      <c r="A3835" s="180">
        <v>2010</v>
      </c>
      <c r="B3835" s="180" t="s">
        <v>178</v>
      </c>
      <c r="C3835" s="180" t="s">
        <v>32</v>
      </c>
      <c r="D3835" s="180" t="s">
        <v>177</v>
      </c>
      <c r="E3835" s="180">
        <v>60</v>
      </c>
      <c r="F3835" s="180">
        <v>85603</v>
      </c>
      <c r="G3835" s="180">
        <v>10984</v>
      </c>
      <c r="H3835" s="180">
        <v>24950</v>
      </c>
      <c r="I3835" s="180">
        <v>19246598.109999999</v>
      </c>
      <c r="J3835" s="180">
        <v>5450059.9000000004</v>
      </c>
      <c r="K3835" s="180">
        <v>4845976.2</v>
      </c>
      <c r="L3835" s="180">
        <v>32095916.170000002</v>
      </c>
    </row>
    <row r="3836" spans="1:12">
      <c r="A3836" s="180">
        <v>2010</v>
      </c>
      <c r="B3836" s="180" t="s">
        <v>178</v>
      </c>
      <c r="C3836" s="180" t="s">
        <v>32</v>
      </c>
      <c r="D3836" s="180" t="s">
        <v>177</v>
      </c>
      <c r="E3836" s="180">
        <v>65</v>
      </c>
      <c r="F3836" s="180">
        <v>60331</v>
      </c>
      <c r="G3836" s="180">
        <v>10111</v>
      </c>
      <c r="H3836" s="180">
        <v>25259</v>
      </c>
      <c r="I3836" s="180">
        <v>20059883.68</v>
      </c>
      <c r="J3836" s="180">
        <v>5357393.93</v>
      </c>
      <c r="K3836" s="180">
        <v>4894596.03</v>
      </c>
      <c r="L3836" s="180">
        <v>32395886.030000001</v>
      </c>
    </row>
    <row r="3837" spans="1:12">
      <c r="A3837" s="180">
        <v>2010</v>
      </c>
      <c r="B3837" s="180" t="s">
        <v>178</v>
      </c>
      <c r="C3837" s="180" t="s">
        <v>32</v>
      </c>
      <c r="D3837" s="180" t="s">
        <v>177</v>
      </c>
      <c r="E3837" s="180">
        <v>70</v>
      </c>
      <c r="F3837" s="180">
        <v>45184</v>
      </c>
      <c r="G3837" s="180">
        <v>9042</v>
      </c>
      <c r="H3837" s="180">
        <v>26431</v>
      </c>
      <c r="I3837" s="180">
        <v>20054215.43</v>
      </c>
      <c r="J3837" s="180">
        <v>5044076.42</v>
      </c>
      <c r="K3837" s="180">
        <v>4627473.7</v>
      </c>
      <c r="L3837" s="180">
        <v>31296822.27</v>
      </c>
    </row>
    <row r="3838" spans="1:12">
      <c r="A3838" s="180">
        <v>2010</v>
      </c>
      <c r="B3838" s="180" t="s">
        <v>178</v>
      </c>
      <c r="C3838" s="180" t="s">
        <v>32</v>
      </c>
      <c r="D3838" s="180" t="s">
        <v>177</v>
      </c>
      <c r="E3838" s="180">
        <v>75</v>
      </c>
      <c r="F3838" s="180">
        <v>35588</v>
      </c>
      <c r="G3838" s="180">
        <v>8596</v>
      </c>
      <c r="H3838" s="180">
        <v>30506</v>
      </c>
      <c r="I3838" s="180">
        <v>21706415.75</v>
      </c>
      <c r="J3838" s="180">
        <v>4905743.49</v>
      </c>
      <c r="K3838" s="180">
        <v>4936159</v>
      </c>
      <c r="L3838" s="180">
        <v>33053472.670000002</v>
      </c>
    </row>
    <row r="3839" spans="1:12">
      <c r="A3839" s="180">
        <v>2010</v>
      </c>
      <c r="B3839" s="180" t="s">
        <v>178</v>
      </c>
      <c r="C3839" s="180" t="s">
        <v>32</v>
      </c>
      <c r="D3839" s="180" t="s">
        <v>177</v>
      </c>
      <c r="E3839" s="180">
        <v>80</v>
      </c>
      <c r="F3839" s="180">
        <v>29599</v>
      </c>
      <c r="G3839" s="180">
        <v>7022</v>
      </c>
      <c r="H3839" s="180">
        <v>34064</v>
      </c>
      <c r="I3839" s="180">
        <v>22489008.870000001</v>
      </c>
      <c r="J3839" s="180">
        <v>4292791.79</v>
      </c>
      <c r="K3839" s="180">
        <v>3703803.06</v>
      </c>
      <c r="L3839" s="180">
        <v>31566178.73</v>
      </c>
    </row>
    <row r="3840" spans="1:12">
      <c r="A3840" s="180">
        <v>2010</v>
      </c>
      <c r="B3840" s="180" t="s">
        <v>178</v>
      </c>
      <c r="C3840" s="180" t="s">
        <v>32</v>
      </c>
      <c r="D3840" s="180" t="s">
        <v>177</v>
      </c>
      <c r="E3840" s="180">
        <v>85</v>
      </c>
      <c r="F3840" s="180">
        <v>17760</v>
      </c>
      <c r="G3840" s="180">
        <v>4284</v>
      </c>
      <c r="H3840" s="180">
        <v>28663</v>
      </c>
      <c r="I3840" s="180">
        <v>16517514.960000001</v>
      </c>
      <c r="J3840" s="180">
        <v>2570132.0099999998</v>
      </c>
      <c r="K3840" s="180">
        <v>1843759.05</v>
      </c>
      <c r="L3840" s="180">
        <v>21585434.48</v>
      </c>
    </row>
    <row r="3841" spans="1:12">
      <c r="A3841" s="180">
        <v>2010</v>
      </c>
      <c r="B3841" s="180" t="s">
        <v>178</v>
      </c>
      <c r="C3841" s="180" t="s">
        <v>32</v>
      </c>
      <c r="D3841" s="180" t="s">
        <v>177</v>
      </c>
      <c r="E3841" s="180">
        <v>90</v>
      </c>
      <c r="F3841" s="180">
        <v>6987</v>
      </c>
      <c r="G3841" s="180">
        <v>1565</v>
      </c>
      <c r="H3841" s="180">
        <v>12737</v>
      </c>
      <c r="I3841" s="180">
        <v>6845320.3600000003</v>
      </c>
      <c r="J3841" s="180">
        <v>907987.88</v>
      </c>
      <c r="K3841" s="180">
        <v>462020.1</v>
      </c>
      <c r="L3841" s="180">
        <v>8457860.9499999993</v>
      </c>
    </row>
    <row r="3842" spans="1:12">
      <c r="A3842" s="180">
        <v>2010</v>
      </c>
      <c r="B3842" s="180" t="s">
        <v>178</v>
      </c>
      <c r="C3842" s="180" t="s">
        <v>32</v>
      </c>
      <c r="D3842" s="180" t="s">
        <v>177</v>
      </c>
      <c r="E3842" s="180">
        <v>95</v>
      </c>
      <c r="F3842" s="180">
        <v>2236</v>
      </c>
      <c r="G3842" s="180">
        <v>388</v>
      </c>
      <c r="H3842" s="180">
        <v>3898</v>
      </c>
      <c r="I3842" s="180">
        <v>1875979.26</v>
      </c>
      <c r="J3842" s="180">
        <v>207509.57</v>
      </c>
      <c r="K3842" s="180">
        <v>44408.6</v>
      </c>
      <c r="L3842" s="180">
        <v>2209770.86</v>
      </c>
    </row>
    <row r="3843" spans="1:12">
      <c r="A3843" s="180">
        <v>2010</v>
      </c>
      <c r="B3843" s="180" t="s">
        <v>178</v>
      </c>
      <c r="C3843" s="180" t="s">
        <v>33</v>
      </c>
      <c r="D3843" s="180" t="s">
        <v>176</v>
      </c>
      <c r="E3843" s="180">
        <v>0</v>
      </c>
      <c r="F3843" s="180">
        <v>59155</v>
      </c>
      <c r="G3843" s="180">
        <v>2047</v>
      </c>
      <c r="H3843" s="180">
        <v>7214</v>
      </c>
      <c r="I3843" s="180">
        <v>5696836.3499999996</v>
      </c>
      <c r="J3843" s="180">
        <v>711592.25</v>
      </c>
      <c r="K3843" s="180">
        <v>71053</v>
      </c>
      <c r="L3843" s="180">
        <v>6914102.71</v>
      </c>
    </row>
    <row r="3844" spans="1:12">
      <c r="A3844" s="180">
        <v>2010</v>
      </c>
      <c r="B3844" s="180" t="s">
        <v>178</v>
      </c>
      <c r="C3844" s="180" t="s">
        <v>33</v>
      </c>
      <c r="D3844" s="180" t="s">
        <v>176</v>
      </c>
      <c r="E3844" s="180">
        <v>5</v>
      </c>
      <c r="F3844" s="180">
        <v>61341</v>
      </c>
      <c r="G3844" s="180">
        <v>976</v>
      </c>
      <c r="H3844" s="180">
        <v>1379</v>
      </c>
      <c r="I3844" s="180">
        <v>1174136.7</v>
      </c>
      <c r="J3844" s="180">
        <v>295056.98</v>
      </c>
      <c r="K3844" s="180">
        <v>87771.25</v>
      </c>
      <c r="L3844" s="180">
        <v>1807605.05</v>
      </c>
    </row>
    <row r="3845" spans="1:12">
      <c r="A3845" s="180">
        <v>2010</v>
      </c>
      <c r="B3845" s="180" t="s">
        <v>178</v>
      </c>
      <c r="C3845" s="180" t="s">
        <v>33</v>
      </c>
      <c r="D3845" s="180" t="s">
        <v>176</v>
      </c>
      <c r="E3845" s="180">
        <v>10</v>
      </c>
      <c r="F3845" s="180">
        <v>62450</v>
      </c>
      <c r="G3845" s="180">
        <v>773</v>
      </c>
      <c r="H3845" s="180">
        <v>1192</v>
      </c>
      <c r="I3845" s="180">
        <v>1144171.43</v>
      </c>
      <c r="J3845" s="180">
        <v>271929.95</v>
      </c>
      <c r="K3845" s="180">
        <v>197457.85</v>
      </c>
      <c r="L3845" s="180">
        <v>1810716.06</v>
      </c>
    </row>
    <row r="3846" spans="1:12">
      <c r="A3846" s="180">
        <v>2010</v>
      </c>
      <c r="B3846" s="180" t="s">
        <v>178</v>
      </c>
      <c r="C3846" s="180" t="s">
        <v>33</v>
      </c>
      <c r="D3846" s="180" t="s">
        <v>176</v>
      </c>
      <c r="E3846" s="180">
        <v>15</v>
      </c>
      <c r="F3846" s="180">
        <v>65601</v>
      </c>
      <c r="G3846" s="180">
        <v>1668</v>
      </c>
      <c r="H3846" s="180">
        <v>2677</v>
      </c>
      <c r="I3846" s="180">
        <v>2688975.5</v>
      </c>
      <c r="J3846" s="180">
        <v>587068.37</v>
      </c>
      <c r="K3846" s="180">
        <v>559946.85</v>
      </c>
      <c r="L3846" s="180">
        <v>4558762.3</v>
      </c>
    </row>
    <row r="3847" spans="1:12">
      <c r="A3847" s="180">
        <v>2010</v>
      </c>
      <c r="B3847" s="180" t="s">
        <v>178</v>
      </c>
      <c r="C3847" s="180" t="s">
        <v>33</v>
      </c>
      <c r="D3847" s="180" t="s">
        <v>176</v>
      </c>
      <c r="E3847" s="180">
        <v>20</v>
      </c>
      <c r="F3847" s="180">
        <v>47057</v>
      </c>
      <c r="G3847" s="180">
        <v>1315</v>
      </c>
      <c r="H3847" s="180">
        <v>2522</v>
      </c>
      <c r="I3847" s="180">
        <v>2197014.46</v>
      </c>
      <c r="J3847" s="180">
        <v>501058.53</v>
      </c>
      <c r="K3847" s="180">
        <v>524031.29</v>
      </c>
      <c r="L3847" s="180">
        <v>3801017.5</v>
      </c>
    </row>
    <row r="3848" spans="1:12">
      <c r="A3848" s="180">
        <v>2010</v>
      </c>
      <c r="B3848" s="180" t="s">
        <v>178</v>
      </c>
      <c r="C3848" s="180" t="s">
        <v>33</v>
      </c>
      <c r="D3848" s="180" t="s">
        <v>176</v>
      </c>
      <c r="E3848" s="180">
        <v>25</v>
      </c>
      <c r="F3848" s="180">
        <v>43817</v>
      </c>
      <c r="G3848" s="180">
        <v>1187</v>
      </c>
      <c r="H3848" s="180">
        <v>2742</v>
      </c>
      <c r="I3848" s="180">
        <v>1872153.97</v>
      </c>
      <c r="J3848" s="180">
        <v>451376</v>
      </c>
      <c r="K3848" s="180">
        <v>387395.85</v>
      </c>
      <c r="L3848" s="180">
        <v>3362379.6</v>
      </c>
    </row>
    <row r="3849" spans="1:12">
      <c r="A3849" s="180">
        <v>2010</v>
      </c>
      <c r="B3849" s="180" t="s">
        <v>178</v>
      </c>
      <c r="C3849" s="180" t="s">
        <v>33</v>
      </c>
      <c r="D3849" s="180" t="s">
        <v>176</v>
      </c>
      <c r="E3849" s="180">
        <v>30</v>
      </c>
      <c r="F3849" s="180">
        <v>56690</v>
      </c>
      <c r="G3849" s="180">
        <v>1548</v>
      </c>
      <c r="H3849" s="180">
        <v>3411</v>
      </c>
      <c r="I3849" s="180">
        <v>2494736.21</v>
      </c>
      <c r="J3849" s="180">
        <v>584520.89</v>
      </c>
      <c r="K3849" s="180">
        <v>540237.93000000005</v>
      </c>
      <c r="L3849" s="180">
        <v>4308360.6399999997</v>
      </c>
    </row>
    <row r="3850" spans="1:12">
      <c r="A3850" s="180">
        <v>2010</v>
      </c>
      <c r="B3850" s="180" t="s">
        <v>178</v>
      </c>
      <c r="C3850" s="180" t="s">
        <v>33</v>
      </c>
      <c r="D3850" s="180" t="s">
        <v>176</v>
      </c>
      <c r="E3850" s="180">
        <v>35</v>
      </c>
      <c r="F3850" s="180">
        <v>66572</v>
      </c>
      <c r="G3850" s="180">
        <v>2156</v>
      </c>
      <c r="H3850" s="180">
        <v>4376</v>
      </c>
      <c r="I3850" s="180">
        <v>3459600.32</v>
      </c>
      <c r="J3850" s="180">
        <v>891321.39</v>
      </c>
      <c r="K3850" s="180">
        <v>707689.9</v>
      </c>
      <c r="L3850" s="180">
        <v>6083283.4199999999</v>
      </c>
    </row>
    <row r="3851" spans="1:12">
      <c r="A3851" s="180">
        <v>2010</v>
      </c>
      <c r="B3851" s="180" t="s">
        <v>178</v>
      </c>
      <c r="C3851" s="180" t="s">
        <v>33</v>
      </c>
      <c r="D3851" s="180" t="s">
        <v>176</v>
      </c>
      <c r="E3851" s="180">
        <v>40</v>
      </c>
      <c r="F3851" s="180">
        <v>66593</v>
      </c>
      <c r="G3851" s="180">
        <v>2976</v>
      </c>
      <c r="H3851" s="180">
        <v>5634</v>
      </c>
      <c r="I3851" s="180">
        <v>4392156.25</v>
      </c>
      <c r="J3851" s="180">
        <v>1178012.49</v>
      </c>
      <c r="K3851" s="180">
        <v>880548.1</v>
      </c>
      <c r="L3851" s="180">
        <v>7590972.1799999997</v>
      </c>
    </row>
    <row r="3852" spans="1:12">
      <c r="A3852" s="180">
        <v>2010</v>
      </c>
      <c r="B3852" s="180" t="s">
        <v>178</v>
      </c>
      <c r="C3852" s="180" t="s">
        <v>33</v>
      </c>
      <c r="D3852" s="180" t="s">
        <v>176</v>
      </c>
      <c r="E3852" s="180">
        <v>45</v>
      </c>
      <c r="F3852" s="180">
        <v>71358</v>
      </c>
      <c r="G3852" s="180">
        <v>3862</v>
      </c>
      <c r="H3852" s="180">
        <v>7347</v>
      </c>
      <c r="I3852" s="180">
        <v>5970205.46</v>
      </c>
      <c r="J3852" s="180">
        <v>1636950.63</v>
      </c>
      <c r="K3852" s="180">
        <v>1345231.5</v>
      </c>
      <c r="L3852" s="180">
        <v>10491405.48</v>
      </c>
    </row>
    <row r="3853" spans="1:12">
      <c r="A3853" s="180">
        <v>2010</v>
      </c>
      <c r="B3853" s="180" t="s">
        <v>178</v>
      </c>
      <c r="C3853" s="180" t="s">
        <v>33</v>
      </c>
      <c r="D3853" s="180" t="s">
        <v>176</v>
      </c>
      <c r="E3853" s="180">
        <v>50</v>
      </c>
      <c r="F3853" s="180">
        <v>71601</v>
      </c>
      <c r="G3853" s="180">
        <v>4948</v>
      </c>
      <c r="H3853" s="180">
        <v>9453</v>
      </c>
      <c r="I3853" s="180">
        <v>8415288.9700000007</v>
      </c>
      <c r="J3853" s="180">
        <v>2257948.58</v>
      </c>
      <c r="K3853" s="180">
        <v>1864103.35</v>
      </c>
      <c r="L3853" s="180">
        <v>14609353.65</v>
      </c>
    </row>
    <row r="3854" spans="1:12">
      <c r="A3854" s="180">
        <v>2010</v>
      </c>
      <c r="B3854" s="180" t="s">
        <v>178</v>
      </c>
      <c r="C3854" s="180" t="s">
        <v>33</v>
      </c>
      <c r="D3854" s="180" t="s">
        <v>176</v>
      </c>
      <c r="E3854" s="180">
        <v>55</v>
      </c>
      <c r="F3854" s="180">
        <v>69444</v>
      </c>
      <c r="G3854" s="180">
        <v>6795</v>
      </c>
      <c r="H3854" s="180">
        <v>14079</v>
      </c>
      <c r="I3854" s="180">
        <v>12373746.66</v>
      </c>
      <c r="J3854" s="180">
        <v>3324090.94</v>
      </c>
      <c r="K3854" s="180">
        <v>3460072.17</v>
      </c>
      <c r="L3854" s="180">
        <v>21862611.52</v>
      </c>
    </row>
    <row r="3855" spans="1:12">
      <c r="A3855" s="180">
        <v>2010</v>
      </c>
      <c r="B3855" s="180" t="s">
        <v>178</v>
      </c>
      <c r="C3855" s="180" t="s">
        <v>33</v>
      </c>
      <c r="D3855" s="180" t="s">
        <v>176</v>
      </c>
      <c r="E3855" s="180">
        <v>60</v>
      </c>
      <c r="F3855" s="180">
        <v>65529</v>
      </c>
      <c r="G3855" s="180">
        <v>8610</v>
      </c>
      <c r="H3855" s="180">
        <v>19003</v>
      </c>
      <c r="I3855" s="180">
        <v>16632553.01</v>
      </c>
      <c r="J3855" s="180">
        <v>4096249.43</v>
      </c>
      <c r="K3855" s="180">
        <v>4302738.6100000003</v>
      </c>
      <c r="L3855" s="180">
        <v>28173847.73</v>
      </c>
    </row>
    <row r="3856" spans="1:12">
      <c r="A3856" s="180">
        <v>2010</v>
      </c>
      <c r="B3856" s="180" t="s">
        <v>178</v>
      </c>
      <c r="C3856" s="180" t="s">
        <v>33</v>
      </c>
      <c r="D3856" s="180" t="s">
        <v>176</v>
      </c>
      <c r="E3856" s="180">
        <v>65</v>
      </c>
      <c r="F3856" s="180">
        <v>47490</v>
      </c>
      <c r="G3856" s="180">
        <v>8780</v>
      </c>
      <c r="H3856" s="180">
        <v>19736</v>
      </c>
      <c r="I3856" s="180">
        <v>17330297.25</v>
      </c>
      <c r="J3856" s="180">
        <v>4337172.3499999996</v>
      </c>
      <c r="K3856" s="180">
        <v>5230453.74</v>
      </c>
      <c r="L3856" s="180">
        <v>29949378.039999999</v>
      </c>
    </row>
    <row r="3857" spans="1:12">
      <c r="A3857" s="180">
        <v>2010</v>
      </c>
      <c r="B3857" s="180" t="s">
        <v>178</v>
      </c>
      <c r="C3857" s="180" t="s">
        <v>33</v>
      </c>
      <c r="D3857" s="180" t="s">
        <v>176</v>
      </c>
      <c r="E3857" s="180">
        <v>70</v>
      </c>
      <c r="F3857" s="180">
        <v>33259</v>
      </c>
      <c r="G3857" s="180">
        <v>8099</v>
      </c>
      <c r="H3857" s="180">
        <v>21223</v>
      </c>
      <c r="I3857" s="180">
        <v>17067689.25</v>
      </c>
      <c r="J3857" s="180">
        <v>4039152.39</v>
      </c>
      <c r="K3857" s="180">
        <v>4887261.63</v>
      </c>
      <c r="L3857" s="180">
        <v>28267438.16</v>
      </c>
    </row>
    <row r="3858" spans="1:12">
      <c r="A3858" s="180">
        <v>2010</v>
      </c>
      <c r="B3858" s="180" t="s">
        <v>178</v>
      </c>
      <c r="C3858" s="180" t="s">
        <v>33</v>
      </c>
      <c r="D3858" s="180" t="s">
        <v>176</v>
      </c>
      <c r="E3858" s="180">
        <v>75</v>
      </c>
      <c r="F3858" s="180">
        <v>22388</v>
      </c>
      <c r="G3858" s="180">
        <v>7175</v>
      </c>
      <c r="H3858" s="180">
        <v>21631</v>
      </c>
      <c r="I3858" s="180">
        <v>15843619.869999999</v>
      </c>
      <c r="J3858" s="180">
        <v>3463071.72</v>
      </c>
      <c r="K3858" s="180">
        <v>3747329.25</v>
      </c>
      <c r="L3858" s="180">
        <v>24745959.949999999</v>
      </c>
    </row>
    <row r="3859" spans="1:12">
      <c r="A3859" s="180">
        <v>2010</v>
      </c>
      <c r="B3859" s="180" t="s">
        <v>178</v>
      </c>
      <c r="C3859" s="180" t="s">
        <v>33</v>
      </c>
      <c r="D3859" s="180" t="s">
        <v>176</v>
      </c>
      <c r="E3859" s="180">
        <v>80</v>
      </c>
      <c r="F3859" s="180">
        <v>15552</v>
      </c>
      <c r="G3859" s="180">
        <v>5381</v>
      </c>
      <c r="H3859" s="180">
        <v>18756</v>
      </c>
      <c r="I3859" s="180">
        <v>13128866.939999999</v>
      </c>
      <c r="J3859" s="180">
        <v>2592710.4900000002</v>
      </c>
      <c r="K3859" s="180">
        <v>2359788</v>
      </c>
      <c r="L3859" s="180">
        <v>19785107.879999999</v>
      </c>
    </row>
    <row r="3860" spans="1:12">
      <c r="A3860" s="180">
        <v>2010</v>
      </c>
      <c r="B3860" s="180" t="s">
        <v>178</v>
      </c>
      <c r="C3860" s="180" t="s">
        <v>33</v>
      </c>
      <c r="D3860" s="180" t="s">
        <v>176</v>
      </c>
      <c r="E3860" s="180">
        <v>85</v>
      </c>
      <c r="F3860" s="180">
        <v>5049</v>
      </c>
      <c r="G3860" s="180">
        <v>1491</v>
      </c>
      <c r="H3860" s="180">
        <v>7427</v>
      </c>
      <c r="I3860" s="180">
        <v>4515823.28</v>
      </c>
      <c r="J3860" s="180">
        <v>770231.11</v>
      </c>
      <c r="K3860" s="180">
        <v>589640.9</v>
      </c>
      <c r="L3860" s="180">
        <v>6145292.1799999997</v>
      </c>
    </row>
    <row r="3861" spans="1:12">
      <c r="A3861" s="180">
        <v>2010</v>
      </c>
      <c r="B3861" s="180" t="s">
        <v>178</v>
      </c>
      <c r="C3861" s="180" t="s">
        <v>33</v>
      </c>
      <c r="D3861" s="180" t="s">
        <v>176</v>
      </c>
      <c r="E3861" s="180">
        <v>90</v>
      </c>
      <c r="F3861" s="180">
        <v>1388</v>
      </c>
      <c r="G3861" s="180">
        <v>395</v>
      </c>
      <c r="H3861" s="180">
        <v>2679</v>
      </c>
      <c r="I3861" s="180">
        <v>1462723.17</v>
      </c>
      <c r="J3861" s="180">
        <v>204727.08</v>
      </c>
      <c r="K3861" s="180">
        <v>106329.4</v>
      </c>
      <c r="L3861" s="180">
        <v>1844985.95</v>
      </c>
    </row>
    <row r="3862" spans="1:12">
      <c r="A3862" s="180">
        <v>2010</v>
      </c>
      <c r="B3862" s="180" t="s">
        <v>178</v>
      </c>
      <c r="C3862" s="180" t="s">
        <v>33</v>
      </c>
      <c r="D3862" s="180" t="s">
        <v>176</v>
      </c>
      <c r="E3862" s="180">
        <v>95</v>
      </c>
      <c r="F3862" s="180">
        <v>329</v>
      </c>
      <c r="G3862" s="180">
        <v>71</v>
      </c>
      <c r="H3862" s="180">
        <v>738</v>
      </c>
      <c r="I3862" s="180">
        <v>346364.01</v>
      </c>
      <c r="J3862" s="180">
        <v>43483.06</v>
      </c>
      <c r="K3862" s="180">
        <v>40599</v>
      </c>
      <c r="L3862" s="180">
        <v>439635.62</v>
      </c>
    </row>
    <row r="3863" spans="1:12">
      <c r="A3863" s="180">
        <v>2010</v>
      </c>
      <c r="B3863" s="180" t="s">
        <v>178</v>
      </c>
      <c r="C3863" s="180" t="s">
        <v>33</v>
      </c>
      <c r="D3863" s="180" t="s">
        <v>177</v>
      </c>
      <c r="E3863" s="180">
        <v>0</v>
      </c>
      <c r="F3863" s="180">
        <v>55400</v>
      </c>
      <c r="G3863" s="180">
        <v>1486</v>
      </c>
      <c r="H3863" s="180">
        <v>5495</v>
      </c>
      <c r="I3863" s="180">
        <v>3893917.35</v>
      </c>
      <c r="J3863" s="180">
        <v>542055.85</v>
      </c>
      <c r="K3863" s="180">
        <v>58836.9</v>
      </c>
      <c r="L3863" s="180">
        <v>4820619.05</v>
      </c>
    </row>
    <row r="3864" spans="1:12">
      <c r="A3864" s="180">
        <v>2010</v>
      </c>
      <c r="B3864" s="180" t="s">
        <v>178</v>
      </c>
      <c r="C3864" s="180" t="s">
        <v>33</v>
      </c>
      <c r="D3864" s="180" t="s">
        <v>177</v>
      </c>
      <c r="E3864" s="180">
        <v>5</v>
      </c>
      <c r="F3864" s="180">
        <v>57737</v>
      </c>
      <c r="G3864" s="180">
        <v>703</v>
      </c>
      <c r="H3864" s="180">
        <v>1014</v>
      </c>
      <c r="I3864" s="180">
        <v>882006.35</v>
      </c>
      <c r="J3864" s="180">
        <v>210510.63</v>
      </c>
      <c r="K3864" s="180">
        <v>67262.25</v>
      </c>
      <c r="L3864" s="180">
        <v>1361946.35</v>
      </c>
    </row>
    <row r="3865" spans="1:12">
      <c r="A3865" s="180">
        <v>2010</v>
      </c>
      <c r="B3865" s="180" t="s">
        <v>178</v>
      </c>
      <c r="C3865" s="180" t="s">
        <v>33</v>
      </c>
      <c r="D3865" s="180" t="s">
        <v>177</v>
      </c>
      <c r="E3865" s="180">
        <v>10</v>
      </c>
      <c r="F3865" s="180">
        <v>59276</v>
      </c>
      <c r="G3865" s="180">
        <v>684</v>
      </c>
      <c r="H3865" s="180">
        <v>1184</v>
      </c>
      <c r="I3865" s="180">
        <v>912215.9</v>
      </c>
      <c r="J3865" s="180">
        <v>215769.54</v>
      </c>
      <c r="K3865" s="180">
        <v>166722.65</v>
      </c>
      <c r="L3865" s="180">
        <v>1494027.61</v>
      </c>
    </row>
    <row r="3866" spans="1:12">
      <c r="A3866" s="180">
        <v>2010</v>
      </c>
      <c r="B3866" s="180" t="s">
        <v>178</v>
      </c>
      <c r="C3866" s="180" t="s">
        <v>33</v>
      </c>
      <c r="D3866" s="180" t="s">
        <v>177</v>
      </c>
      <c r="E3866" s="180">
        <v>15</v>
      </c>
      <c r="F3866" s="180">
        <v>62317</v>
      </c>
      <c r="G3866" s="180">
        <v>1857</v>
      </c>
      <c r="H3866" s="180">
        <v>3621</v>
      </c>
      <c r="I3866" s="180">
        <v>2768569.96</v>
      </c>
      <c r="J3866" s="180">
        <v>578660.69999999995</v>
      </c>
      <c r="K3866" s="180">
        <v>340717.41</v>
      </c>
      <c r="L3866" s="180">
        <v>4278514.25</v>
      </c>
    </row>
    <row r="3867" spans="1:12">
      <c r="A3867" s="180">
        <v>2010</v>
      </c>
      <c r="B3867" s="180" t="s">
        <v>178</v>
      </c>
      <c r="C3867" s="180" t="s">
        <v>33</v>
      </c>
      <c r="D3867" s="180" t="s">
        <v>177</v>
      </c>
      <c r="E3867" s="180">
        <v>20</v>
      </c>
      <c r="F3867" s="180">
        <v>50340</v>
      </c>
      <c r="G3867" s="180">
        <v>2324</v>
      </c>
      <c r="H3867" s="180">
        <v>5261</v>
      </c>
      <c r="I3867" s="180">
        <v>3928506.74</v>
      </c>
      <c r="J3867" s="180">
        <v>917801.51</v>
      </c>
      <c r="K3867" s="180">
        <v>239524.2</v>
      </c>
      <c r="L3867" s="180">
        <v>5902162.7000000002</v>
      </c>
    </row>
    <row r="3868" spans="1:12">
      <c r="A3868" s="180">
        <v>2010</v>
      </c>
      <c r="B3868" s="180" t="s">
        <v>178</v>
      </c>
      <c r="C3868" s="180" t="s">
        <v>33</v>
      </c>
      <c r="D3868" s="180" t="s">
        <v>177</v>
      </c>
      <c r="E3868" s="180">
        <v>25</v>
      </c>
      <c r="F3868" s="180">
        <v>53198</v>
      </c>
      <c r="G3868" s="180">
        <v>3612</v>
      </c>
      <c r="H3868" s="180">
        <v>11349</v>
      </c>
      <c r="I3868" s="180">
        <v>8559114.5299999993</v>
      </c>
      <c r="J3868" s="180">
        <v>2288746.5099999998</v>
      </c>
      <c r="K3868" s="180">
        <v>441713.75</v>
      </c>
      <c r="L3868" s="180">
        <v>13052675.93</v>
      </c>
    </row>
    <row r="3869" spans="1:12">
      <c r="A3869" s="180">
        <v>2010</v>
      </c>
      <c r="B3869" s="180" t="s">
        <v>178</v>
      </c>
      <c r="C3869" s="180" t="s">
        <v>33</v>
      </c>
      <c r="D3869" s="180" t="s">
        <v>177</v>
      </c>
      <c r="E3869" s="180">
        <v>30</v>
      </c>
      <c r="F3869" s="180">
        <v>65238</v>
      </c>
      <c r="G3869" s="180">
        <v>5553</v>
      </c>
      <c r="H3869" s="180">
        <v>18282</v>
      </c>
      <c r="I3869" s="180">
        <v>13678446.460000001</v>
      </c>
      <c r="J3869" s="180">
        <v>3528079.4</v>
      </c>
      <c r="K3869" s="180">
        <v>639287.05000000005</v>
      </c>
      <c r="L3869" s="180">
        <v>20406186.32</v>
      </c>
    </row>
    <row r="3870" spans="1:12">
      <c r="A3870" s="180">
        <v>2010</v>
      </c>
      <c r="B3870" s="180" t="s">
        <v>178</v>
      </c>
      <c r="C3870" s="180" t="s">
        <v>33</v>
      </c>
      <c r="D3870" s="180" t="s">
        <v>177</v>
      </c>
      <c r="E3870" s="180">
        <v>35</v>
      </c>
      <c r="F3870" s="180">
        <v>74577</v>
      </c>
      <c r="G3870" s="180">
        <v>6195</v>
      </c>
      <c r="H3870" s="180">
        <v>16283</v>
      </c>
      <c r="I3870" s="180">
        <v>12596101</v>
      </c>
      <c r="J3870" s="180">
        <v>3184382.32</v>
      </c>
      <c r="K3870" s="180">
        <v>1150139.4099999999</v>
      </c>
      <c r="L3870" s="180">
        <v>19675089.16</v>
      </c>
    </row>
    <row r="3871" spans="1:12">
      <c r="A3871" s="180">
        <v>2010</v>
      </c>
      <c r="B3871" s="180" t="s">
        <v>178</v>
      </c>
      <c r="C3871" s="180" t="s">
        <v>33</v>
      </c>
      <c r="D3871" s="180" t="s">
        <v>177</v>
      </c>
      <c r="E3871" s="180">
        <v>40</v>
      </c>
      <c r="F3871" s="180">
        <v>73631</v>
      </c>
      <c r="G3871" s="180">
        <v>5260</v>
      </c>
      <c r="H3871" s="180">
        <v>11583</v>
      </c>
      <c r="I3871" s="180">
        <v>9141313.2799999993</v>
      </c>
      <c r="J3871" s="180">
        <v>2235291.85</v>
      </c>
      <c r="K3871" s="180">
        <v>1110169.29</v>
      </c>
      <c r="L3871" s="180">
        <v>14869359.34</v>
      </c>
    </row>
    <row r="3872" spans="1:12">
      <c r="A3872" s="180">
        <v>2010</v>
      </c>
      <c r="B3872" s="180" t="s">
        <v>178</v>
      </c>
      <c r="C3872" s="180" t="s">
        <v>33</v>
      </c>
      <c r="D3872" s="180" t="s">
        <v>177</v>
      </c>
      <c r="E3872" s="180">
        <v>45</v>
      </c>
      <c r="F3872" s="180">
        <v>77968</v>
      </c>
      <c r="G3872" s="180">
        <v>6331</v>
      </c>
      <c r="H3872" s="180">
        <v>13410</v>
      </c>
      <c r="I3872" s="180">
        <v>10628550.949999999</v>
      </c>
      <c r="J3872" s="180">
        <v>2608284</v>
      </c>
      <c r="K3872" s="180">
        <v>1614086.6</v>
      </c>
      <c r="L3872" s="180">
        <v>17486121.719999999</v>
      </c>
    </row>
    <row r="3873" spans="1:12">
      <c r="A3873" s="180">
        <v>2010</v>
      </c>
      <c r="B3873" s="180" t="s">
        <v>178</v>
      </c>
      <c r="C3873" s="180" t="s">
        <v>33</v>
      </c>
      <c r="D3873" s="180" t="s">
        <v>177</v>
      </c>
      <c r="E3873" s="180">
        <v>50</v>
      </c>
      <c r="F3873" s="180">
        <v>77936</v>
      </c>
      <c r="G3873" s="180">
        <v>7133</v>
      </c>
      <c r="H3873" s="180">
        <v>14976</v>
      </c>
      <c r="I3873" s="180">
        <v>11798460.289999999</v>
      </c>
      <c r="J3873" s="180">
        <v>2930975.82</v>
      </c>
      <c r="K3873" s="180">
        <v>2172697.1</v>
      </c>
      <c r="L3873" s="180">
        <v>19666120.129999999</v>
      </c>
    </row>
    <row r="3874" spans="1:12">
      <c r="A3874" s="180">
        <v>2010</v>
      </c>
      <c r="B3874" s="180" t="s">
        <v>178</v>
      </c>
      <c r="C3874" s="180" t="s">
        <v>33</v>
      </c>
      <c r="D3874" s="180" t="s">
        <v>177</v>
      </c>
      <c r="E3874" s="180">
        <v>55</v>
      </c>
      <c r="F3874" s="180">
        <v>74430</v>
      </c>
      <c r="G3874" s="180">
        <v>8293</v>
      </c>
      <c r="H3874" s="180">
        <v>17322</v>
      </c>
      <c r="I3874" s="180">
        <v>13566262.33</v>
      </c>
      <c r="J3874" s="180">
        <v>3494038.16</v>
      </c>
      <c r="K3874" s="180">
        <v>3298270.35</v>
      </c>
      <c r="L3874" s="180">
        <v>23148632.59</v>
      </c>
    </row>
    <row r="3875" spans="1:12">
      <c r="A3875" s="180">
        <v>2010</v>
      </c>
      <c r="B3875" s="180" t="s">
        <v>178</v>
      </c>
      <c r="C3875" s="180" t="s">
        <v>33</v>
      </c>
      <c r="D3875" s="180" t="s">
        <v>177</v>
      </c>
      <c r="E3875" s="180">
        <v>60</v>
      </c>
      <c r="F3875" s="180">
        <v>68497</v>
      </c>
      <c r="G3875" s="180">
        <v>9046</v>
      </c>
      <c r="H3875" s="180">
        <v>20473</v>
      </c>
      <c r="I3875" s="180">
        <v>16767062.85</v>
      </c>
      <c r="J3875" s="180">
        <v>4024002.9</v>
      </c>
      <c r="K3875" s="180">
        <v>4845903.42</v>
      </c>
      <c r="L3875" s="180">
        <v>28799394.59</v>
      </c>
    </row>
    <row r="3876" spans="1:12">
      <c r="A3876" s="180">
        <v>2010</v>
      </c>
      <c r="B3876" s="180" t="s">
        <v>178</v>
      </c>
      <c r="C3876" s="180" t="s">
        <v>33</v>
      </c>
      <c r="D3876" s="180" t="s">
        <v>177</v>
      </c>
      <c r="E3876" s="180">
        <v>65</v>
      </c>
      <c r="F3876" s="180">
        <v>49151</v>
      </c>
      <c r="G3876" s="180">
        <v>8158</v>
      </c>
      <c r="H3876" s="180">
        <v>20559</v>
      </c>
      <c r="I3876" s="180">
        <v>16823305.559999999</v>
      </c>
      <c r="J3876" s="180">
        <v>3912889.64</v>
      </c>
      <c r="K3876" s="180">
        <v>4183223.83</v>
      </c>
      <c r="L3876" s="180">
        <v>27447676.75</v>
      </c>
    </row>
    <row r="3877" spans="1:12">
      <c r="A3877" s="180">
        <v>2010</v>
      </c>
      <c r="B3877" s="180" t="s">
        <v>178</v>
      </c>
      <c r="C3877" s="180" t="s">
        <v>33</v>
      </c>
      <c r="D3877" s="180" t="s">
        <v>177</v>
      </c>
      <c r="E3877" s="180">
        <v>70</v>
      </c>
      <c r="F3877" s="180">
        <v>34884</v>
      </c>
      <c r="G3877" s="180">
        <v>6905</v>
      </c>
      <c r="H3877" s="180">
        <v>20200</v>
      </c>
      <c r="I3877" s="180">
        <v>15538556.91</v>
      </c>
      <c r="J3877" s="180">
        <v>3375120.96</v>
      </c>
      <c r="K3877" s="180">
        <v>3963598.49</v>
      </c>
      <c r="L3877" s="180">
        <v>24950925.16</v>
      </c>
    </row>
    <row r="3878" spans="1:12">
      <c r="A3878" s="180">
        <v>2010</v>
      </c>
      <c r="B3878" s="180" t="s">
        <v>178</v>
      </c>
      <c r="C3878" s="180" t="s">
        <v>33</v>
      </c>
      <c r="D3878" s="180" t="s">
        <v>177</v>
      </c>
      <c r="E3878" s="180">
        <v>75</v>
      </c>
      <c r="F3878" s="180">
        <v>25665</v>
      </c>
      <c r="G3878" s="180">
        <v>6187</v>
      </c>
      <c r="H3878" s="180">
        <v>21385</v>
      </c>
      <c r="I3878" s="180">
        <v>15233141.51</v>
      </c>
      <c r="J3878" s="180">
        <v>2992571.12</v>
      </c>
      <c r="K3878" s="180">
        <v>3577578.44</v>
      </c>
      <c r="L3878" s="180">
        <v>23289568.530000001</v>
      </c>
    </row>
    <row r="3879" spans="1:12">
      <c r="A3879" s="180">
        <v>2010</v>
      </c>
      <c r="B3879" s="180" t="s">
        <v>178</v>
      </c>
      <c r="C3879" s="180" t="s">
        <v>33</v>
      </c>
      <c r="D3879" s="180" t="s">
        <v>177</v>
      </c>
      <c r="E3879" s="180">
        <v>80</v>
      </c>
      <c r="F3879" s="180">
        <v>19639</v>
      </c>
      <c r="G3879" s="180">
        <v>4689</v>
      </c>
      <c r="H3879" s="180">
        <v>21099</v>
      </c>
      <c r="I3879" s="180">
        <v>13390225.91</v>
      </c>
      <c r="J3879" s="180">
        <v>2388538.5</v>
      </c>
      <c r="K3879" s="180">
        <v>1972951.68</v>
      </c>
      <c r="L3879" s="180">
        <v>18852399.84</v>
      </c>
    </row>
    <row r="3880" spans="1:12">
      <c r="A3880" s="180">
        <v>2010</v>
      </c>
      <c r="B3880" s="180" t="s">
        <v>178</v>
      </c>
      <c r="C3880" s="180" t="s">
        <v>33</v>
      </c>
      <c r="D3880" s="180" t="s">
        <v>177</v>
      </c>
      <c r="E3880" s="180">
        <v>85</v>
      </c>
      <c r="F3880" s="180">
        <v>11188</v>
      </c>
      <c r="G3880" s="180">
        <v>2645</v>
      </c>
      <c r="H3880" s="180">
        <v>15860</v>
      </c>
      <c r="I3880" s="180">
        <v>9017780.6699999999</v>
      </c>
      <c r="J3880" s="180">
        <v>1327743.99</v>
      </c>
      <c r="K3880" s="180">
        <v>1120011.48</v>
      </c>
      <c r="L3880" s="180">
        <v>12057597.279999999</v>
      </c>
    </row>
    <row r="3881" spans="1:12">
      <c r="A3881" s="180">
        <v>2010</v>
      </c>
      <c r="B3881" s="180" t="s">
        <v>178</v>
      </c>
      <c r="C3881" s="180" t="s">
        <v>33</v>
      </c>
      <c r="D3881" s="180" t="s">
        <v>177</v>
      </c>
      <c r="E3881" s="180">
        <v>90</v>
      </c>
      <c r="F3881" s="180">
        <v>4501</v>
      </c>
      <c r="G3881" s="180">
        <v>1041</v>
      </c>
      <c r="H3881" s="180">
        <v>7611</v>
      </c>
      <c r="I3881" s="180">
        <v>4068790.61</v>
      </c>
      <c r="J3881" s="180">
        <v>506501.58</v>
      </c>
      <c r="K3881" s="180">
        <v>278922.3</v>
      </c>
      <c r="L3881" s="180">
        <v>5036981.3899999997</v>
      </c>
    </row>
    <row r="3882" spans="1:12">
      <c r="A3882" s="180">
        <v>2010</v>
      </c>
      <c r="B3882" s="180" t="s">
        <v>178</v>
      </c>
      <c r="C3882" s="180" t="s">
        <v>33</v>
      </c>
      <c r="D3882" s="180" t="s">
        <v>177</v>
      </c>
      <c r="E3882" s="180">
        <v>95</v>
      </c>
      <c r="F3882" s="180">
        <v>1395</v>
      </c>
      <c r="G3882" s="180">
        <v>225</v>
      </c>
      <c r="H3882" s="180">
        <v>2357</v>
      </c>
      <c r="I3882" s="180">
        <v>1220970.47</v>
      </c>
      <c r="J3882" s="180">
        <v>133955.01999999999</v>
      </c>
      <c r="K3882" s="180">
        <v>40360</v>
      </c>
      <c r="L3882" s="180">
        <v>1430868.15</v>
      </c>
    </row>
    <row r="3883" spans="1:12">
      <c r="A3883" s="180">
        <v>2010</v>
      </c>
      <c r="B3883" s="180" t="s">
        <v>178</v>
      </c>
      <c r="C3883" s="180" t="s">
        <v>34</v>
      </c>
      <c r="D3883" s="180" t="s">
        <v>176</v>
      </c>
      <c r="E3883" s="180">
        <v>0</v>
      </c>
      <c r="F3883" s="180">
        <v>18787</v>
      </c>
      <c r="G3883" s="180">
        <v>829</v>
      </c>
      <c r="H3883" s="180">
        <v>2953</v>
      </c>
      <c r="I3883" s="180">
        <v>1272702.8</v>
      </c>
      <c r="J3883" s="180">
        <v>310675.92</v>
      </c>
      <c r="K3883" s="180">
        <v>32245.25</v>
      </c>
      <c r="L3883" s="180">
        <v>1793652.14</v>
      </c>
    </row>
    <row r="3884" spans="1:12">
      <c r="A3884" s="180">
        <v>2010</v>
      </c>
      <c r="B3884" s="180" t="s">
        <v>178</v>
      </c>
      <c r="C3884" s="180" t="s">
        <v>34</v>
      </c>
      <c r="D3884" s="180" t="s">
        <v>176</v>
      </c>
      <c r="E3884" s="180">
        <v>5</v>
      </c>
      <c r="F3884" s="180">
        <v>19322</v>
      </c>
      <c r="G3884" s="180">
        <v>330</v>
      </c>
      <c r="H3884" s="180">
        <v>384</v>
      </c>
      <c r="I3884" s="180">
        <v>294736.55</v>
      </c>
      <c r="J3884" s="180">
        <v>116512.35</v>
      </c>
      <c r="K3884" s="180">
        <v>46622</v>
      </c>
      <c r="L3884" s="180">
        <v>511993.01</v>
      </c>
    </row>
    <row r="3885" spans="1:12">
      <c r="A3885" s="180">
        <v>2010</v>
      </c>
      <c r="B3885" s="180" t="s">
        <v>178</v>
      </c>
      <c r="C3885" s="180" t="s">
        <v>34</v>
      </c>
      <c r="D3885" s="180" t="s">
        <v>176</v>
      </c>
      <c r="E3885" s="180">
        <v>10</v>
      </c>
      <c r="F3885" s="180">
        <v>20625</v>
      </c>
      <c r="G3885" s="180">
        <v>236</v>
      </c>
      <c r="H3885" s="180">
        <v>338</v>
      </c>
      <c r="I3885" s="180">
        <v>233923.15</v>
      </c>
      <c r="J3885" s="180">
        <v>91542.12</v>
      </c>
      <c r="K3885" s="180">
        <v>27168</v>
      </c>
      <c r="L3885" s="180">
        <v>373598.77</v>
      </c>
    </row>
    <row r="3886" spans="1:12">
      <c r="A3886" s="180">
        <v>2010</v>
      </c>
      <c r="B3886" s="180" t="s">
        <v>178</v>
      </c>
      <c r="C3886" s="180" t="s">
        <v>34</v>
      </c>
      <c r="D3886" s="180" t="s">
        <v>176</v>
      </c>
      <c r="E3886" s="180">
        <v>15</v>
      </c>
      <c r="F3886" s="180">
        <v>22996</v>
      </c>
      <c r="G3886" s="180">
        <v>536</v>
      </c>
      <c r="H3886" s="180">
        <v>786</v>
      </c>
      <c r="I3886" s="180">
        <v>784300.4</v>
      </c>
      <c r="J3886" s="180">
        <v>287735.59999999998</v>
      </c>
      <c r="K3886" s="180">
        <v>203261.15</v>
      </c>
      <c r="L3886" s="180">
        <v>1349785.57</v>
      </c>
    </row>
    <row r="3887" spans="1:12">
      <c r="A3887" s="180">
        <v>2010</v>
      </c>
      <c r="B3887" s="180" t="s">
        <v>178</v>
      </c>
      <c r="C3887" s="180" t="s">
        <v>34</v>
      </c>
      <c r="D3887" s="180" t="s">
        <v>176</v>
      </c>
      <c r="E3887" s="180">
        <v>20</v>
      </c>
      <c r="F3887" s="180">
        <v>20939</v>
      </c>
      <c r="G3887" s="180">
        <v>748</v>
      </c>
      <c r="H3887" s="180">
        <v>1337</v>
      </c>
      <c r="I3887" s="180">
        <v>1161003.45</v>
      </c>
      <c r="J3887" s="180">
        <v>349858.46</v>
      </c>
      <c r="K3887" s="180">
        <v>216058.25</v>
      </c>
      <c r="L3887" s="180">
        <v>1839240.68</v>
      </c>
    </row>
    <row r="3888" spans="1:12">
      <c r="A3888" s="180">
        <v>2010</v>
      </c>
      <c r="B3888" s="180" t="s">
        <v>178</v>
      </c>
      <c r="C3888" s="180" t="s">
        <v>34</v>
      </c>
      <c r="D3888" s="180" t="s">
        <v>176</v>
      </c>
      <c r="E3888" s="180">
        <v>25</v>
      </c>
      <c r="F3888" s="180">
        <v>16301</v>
      </c>
      <c r="G3888" s="180">
        <v>527</v>
      </c>
      <c r="H3888" s="180">
        <v>923</v>
      </c>
      <c r="I3888" s="180">
        <v>729307.48</v>
      </c>
      <c r="J3888" s="180">
        <v>272709</v>
      </c>
      <c r="K3888" s="180">
        <v>211532.1</v>
      </c>
      <c r="L3888" s="180">
        <v>1333916.92</v>
      </c>
    </row>
    <row r="3889" spans="1:12">
      <c r="A3889" s="180">
        <v>2010</v>
      </c>
      <c r="B3889" s="180" t="s">
        <v>178</v>
      </c>
      <c r="C3889" s="180" t="s">
        <v>34</v>
      </c>
      <c r="D3889" s="180" t="s">
        <v>176</v>
      </c>
      <c r="E3889" s="180">
        <v>30</v>
      </c>
      <c r="F3889" s="180">
        <v>19698</v>
      </c>
      <c r="G3889" s="180">
        <v>660</v>
      </c>
      <c r="H3889" s="180">
        <v>1115</v>
      </c>
      <c r="I3889" s="180">
        <v>933339.74</v>
      </c>
      <c r="J3889" s="180">
        <v>357004.67</v>
      </c>
      <c r="K3889" s="180">
        <v>229362.1</v>
      </c>
      <c r="L3889" s="180">
        <v>1680899.17</v>
      </c>
    </row>
    <row r="3890" spans="1:12">
      <c r="A3890" s="180">
        <v>2010</v>
      </c>
      <c r="B3890" s="180" t="s">
        <v>178</v>
      </c>
      <c r="C3890" s="180" t="s">
        <v>34</v>
      </c>
      <c r="D3890" s="180" t="s">
        <v>176</v>
      </c>
      <c r="E3890" s="180">
        <v>35</v>
      </c>
      <c r="F3890" s="180">
        <v>21759</v>
      </c>
      <c r="G3890" s="180">
        <v>834</v>
      </c>
      <c r="H3890" s="180">
        <v>1441</v>
      </c>
      <c r="I3890" s="180">
        <v>1126261.67</v>
      </c>
      <c r="J3890" s="180">
        <v>418227.07</v>
      </c>
      <c r="K3890" s="180">
        <v>235732.13</v>
      </c>
      <c r="L3890" s="180">
        <v>1952388.93</v>
      </c>
    </row>
    <row r="3891" spans="1:12">
      <c r="A3891" s="180">
        <v>2010</v>
      </c>
      <c r="B3891" s="180" t="s">
        <v>178</v>
      </c>
      <c r="C3891" s="180" t="s">
        <v>34</v>
      </c>
      <c r="D3891" s="180" t="s">
        <v>176</v>
      </c>
      <c r="E3891" s="180">
        <v>40</v>
      </c>
      <c r="F3891" s="180">
        <v>23563</v>
      </c>
      <c r="G3891" s="180">
        <v>899</v>
      </c>
      <c r="H3891" s="180">
        <v>1579</v>
      </c>
      <c r="I3891" s="180">
        <v>1300951.8500000001</v>
      </c>
      <c r="J3891" s="180">
        <v>500847.73</v>
      </c>
      <c r="K3891" s="180">
        <v>285129.31</v>
      </c>
      <c r="L3891" s="180">
        <v>2264772.94</v>
      </c>
    </row>
    <row r="3892" spans="1:12">
      <c r="A3892" s="180">
        <v>2010</v>
      </c>
      <c r="B3892" s="180" t="s">
        <v>178</v>
      </c>
      <c r="C3892" s="180" t="s">
        <v>34</v>
      </c>
      <c r="D3892" s="180" t="s">
        <v>176</v>
      </c>
      <c r="E3892" s="180">
        <v>45</v>
      </c>
      <c r="F3892" s="180">
        <v>26546</v>
      </c>
      <c r="G3892" s="180">
        <v>1347</v>
      </c>
      <c r="H3892" s="180">
        <v>2619</v>
      </c>
      <c r="I3892" s="180">
        <v>1987959.99</v>
      </c>
      <c r="J3892" s="180">
        <v>693189.53</v>
      </c>
      <c r="K3892" s="180">
        <v>318826.46000000002</v>
      </c>
      <c r="L3892" s="180">
        <v>3243305.46</v>
      </c>
    </row>
    <row r="3893" spans="1:12">
      <c r="A3893" s="180">
        <v>2010</v>
      </c>
      <c r="B3893" s="180" t="s">
        <v>178</v>
      </c>
      <c r="C3893" s="180" t="s">
        <v>34</v>
      </c>
      <c r="D3893" s="180" t="s">
        <v>176</v>
      </c>
      <c r="E3893" s="180">
        <v>50</v>
      </c>
      <c r="F3893" s="180">
        <v>28806</v>
      </c>
      <c r="G3893" s="180">
        <v>1971</v>
      </c>
      <c r="H3893" s="180">
        <v>3572</v>
      </c>
      <c r="I3893" s="180">
        <v>2819979.97</v>
      </c>
      <c r="J3893" s="180">
        <v>967370.19</v>
      </c>
      <c r="K3893" s="180">
        <v>738636.85</v>
      </c>
      <c r="L3893" s="180">
        <v>4826346.24</v>
      </c>
    </row>
    <row r="3894" spans="1:12">
      <c r="A3894" s="180">
        <v>2010</v>
      </c>
      <c r="B3894" s="180" t="s">
        <v>178</v>
      </c>
      <c r="C3894" s="180" t="s">
        <v>34</v>
      </c>
      <c r="D3894" s="180" t="s">
        <v>176</v>
      </c>
      <c r="E3894" s="180">
        <v>55</v>
      </c>
      <c r="F3894" s="180">
        <v>29285</v>
      </c>
      <c r="G3894" s="180">
        <v>2637</v>
      </c>
      <c r="H3894" s="180">
        <v>5386</v>
      </c>
      <c r="I3894" s="180">
        <v>4294905.83</v>
      </c>
      <c r="J3894" s="180">
        <v>1387635.89</v>
      </c>
      <c r="K3894" s="180">
        <v>1452317.77</v>
      </c>
      <c r="L3894" s="180">
        <v>7482407.5499999998</v>
      </c>
    </row>
    <row r="3895" spans="1:12">
      <c r="A3895" s="180">
        <v>2010</v>
      </c>
      <c r="B3895" s="180" t="s">
        <v>178</v>
      </c>
      <c r="C3895" s="180" t="s">
        <v>34</v>
      </c>
      <c r="D3895" s="180" t="s">
        <v>176</v>
      </c>
      <c r="E3895" s="180">
        <v>60</v>
      </c>
      <c r="F3895" s="180">
        <v>28288</v>
      </c>
      <c r="G3895" s="180">
        <v>3399</v>
      </c>
      <c r="H3895" s="180">
        <v>7278</v>
      </c>
      <c r="I3895" s="180">
        <v>6036195.1600000001</v>
      </c>
      <c r="J3895" s="180">
        <v>1912956.91</v>
      </c>
      <c r="K3895" s="180">
        <v>2100316.9300000002</v>
      </c>
      <c r="L3895" s="180">
        <v>10499441.9</v>
      </c>
    </row>
    <row r="3896" spans="1:12">
      <c r="A3896" s="180">
        <v>2010</v>
      </c>
      <c r="B3896" s="180" t="s">
        <v>178</v>
      </c>
      <c r="C3896" s="180" t="s">
        <v>34</v>
      </c>
      <c r="D3896" s="180" t="s">
        <v>176</v>
      </c>
      <c r="E3896" s="180">
        <v>65</v>
      </c>
      <c r="F3896" s="180">
        <v>20587</v>
      </c>
      <c r="G3896" s="180">
        <v>3483</v>
      </c>
      <c r="H3896" s="180">
        <v>7652</v>
      </c>
      <c r="I3896" s="180">
        <v>6107103.3799999999</v>
      </c>
      <c r="J3896" s="180">
        <v>1849883.06</v>
      </c>
      <c r="K3896" s="180">
        <v>1698695.01</v>
      </c>
      <c r="L3896" s="180">
        <v>10035670.699999999</v>
      </c>
    </row>
    <row r="3897" spans="1:12">
      <c r="A3897" s="180">
        <v>2010</v>
      </c>
      <c r="B3897" s="180" t="s">
        <v>178</v>
      </c>
      <c r="C3897" s="180" t="s">
        <v>34</v>
      </c>
      <c r="D3897" s="180" t="s">
        <v>176</v>
      </c>
      <c r="E3897" s="180">
        <v>70</v>
      </c>
      <c r="F3897" s="180">
        <v>14800</v>
      </c>
      <c r="G3897" s="180">
        <v>3492</v>
      </c>
      <c r="H3897" s="180">
        <v>8289</v>
      </c>
      <c r="I3897" s="180">
        <v>6049912.2999999998</v>
      </c>
      <c r="J3897" s="180">
        <v>1657977.6</v>
      </c>
      <c r="K3897" s="180">
        <v>1523902.6</v>
      </c>
      <c r="L3897" s="180">
        <v>9534026.4900000002</v>
      </c>
    </row>
    <row r="3898" spans="1:12">
      <c r="A3898" s="180">
        <v>2010</v>
      </c>
      <c r="B3898" s="180" t="s">
        <v>178</v>
      </c>
      <c r="C3898" s="180" t="s">
        <v>34</v>
      </c>
      <c r="D3898" s="180" t="s">
        <v>176</v>
      </c>
      <c r="E3898" s="180">
        <v>75</v>
      </c>
      <c r="F3898" s="180">
        <v>10527</v>
      </c>
      <c r="G3898" s="180">
        <v>3308</v>
      </c>
      <c r="H3898" s="180">
        <v>8488</v>
      </c>
      <c r="I3898" s="180">
        <v>5619073.2300000004</v>
      </c>
      <c r="J3898" s="180">
        <v>1553468.38</v>
      </c>
      <c r="K3898" s="180">
        <v>1629216.5</v>
      </c>
      <c r="L3898" s="180">
        <v>9255466.2300000004</v>
      </c>
    </row>
    <row r="3899" spans="1:12">
      <c r="A3899" s="180">
        <v>2010</v>
      </c>
      <c r="B3899" s="180" t="s">
        <v>178</v>
      </c>
      <c r="C3899" s="180" t="s">
        <v>34</v>
      </c>
      <c r="D3899" s="180" t="s">
        <v>176</v>
      </c>
      <c r="E3899" s="180">
        <v>80</v>
      </c>
      <c r="F3899" s="180">
        <v>8273</v>
      </c>
      <c r="G3899" s="180">
        <v>2458</v>
      </c>
      <c r="H3899" s="180">
        <v>8846</v>
      </c>
      <c r="I3899" s="180">
        <v>5591439.0999999996</v>
      </c>
      <c r="J3899" s="180">
        <v>1286668.1200000001</v>
      </c>
      <c r="K3899" s="180">
        <v>1562729.05</v>
      </c>
      <c r="L3899" s="180">
        <v>8761711.7799999993</v>
      </c>
    </row>
    <row r="3900" spans="1:12">
      <c r="A3900" s="180">
        <v>2010</v>
      </c>
      <c r="B3900" s="180" t="s">
        <v>178</v>
      </c>
      <c r="C3900" s="180" t="s">
        <v>34</v>
      </c>
      <c r="D3900" s="180" t="s">
        <v>176</v>
      </c>
      <c r="E3900" s="180">
        <v>85</v>
      </c>
      <c r="F3900" s="180">
        <v>2956</v>
      </c>
      <c r="G3900" s="180">
        <v>866</v>
      </c>
      <c r="H3900" s="180">
        <v>3618</v>
      </c>
      <c r="I3900" s="180">
        <v>1979009.11</v>
      </c>
      <c r="J3900" s="180">
        <v>386349.19</v>
      </c>
      <c r="K3900" s="180">
        <v>349689.8</v>
      </c>
      <c r="L3900" s="180">
        <v>2775270.14</v>
      </c>
    </row>
    <row r="3901" spans="1:12">
      <c r="A3901" s="180">
        <v>2010</v>
      </c>
      <c r="B3901" s="180" t="s">
        <v>178</v>
      </c>
      <c r="C3901" s="180" t="s">
        <v>34</v>
      </c>
      <c r="D3901" s="180" t="s">
        <v>176</v>
      </c>
      <c r="E3901" s="180">
        <v>90</v>
      </c>
      <c r="F3901" s="180">
        <v>864</v>
      </c>
      <c r="G3901" s="180">
        <v>198</v>
      </c>
      <c r="H3901" s="180">
        <v>1979</v>
      </c>
      <c r="I3901" s="180">
        <v>829681.32</v>
      </c>
      <c r="J3901" s="180">
        <v>130566.44</v>
      </c>
      <c r="K3901" s="180">
        <v>57412.4</v>
      </c>
      <c r="L3901" s="180">
        <v>1019449.31</v>
      </c>
    </row>
    <row r="3902" spans="1:12">
      <c r="A3902" s="180">
        <v>2010</v>
      </c>
      <c r="B3902" s="180" t="s">
        <v>178</v>
      </c>
      <c r="C3902" s="180" t="s">
        <v>34</v>
      </c>
      <c r="D3902" s="180" t="s">
        <v>176</v>
      </c>
      <c r="E3902" s="180">
        <v>95</v>
      </c>
      <c r="F3902" s="180">
        <v>173</v>
      </c>
      <c r="G3902" s="180">
        <v>37</v>
      </c>
      <c r="H3902" s="180">
        <v>364</v>
      </c>
      <c r="I3902" s="180">
        <v>143167.13</v>
      </c>
      <c r="J3902" s="180">
        <v>20708.22</v>
      </c>
      <c r="K3902" s="180">
        <v>9590</v>
      </c>
      <c r="L3902" s="180">
        <v>178029.26</v>
      </c>
    </row>
    <row r="3903" spans="1:12">
      <c r="A3903" s="180">
        <v>2010</v>
      </c>
      <c r="B3903" s="180" t="s">
        <v>178</v>
      </c>
      <c r="C3903" s="180" t="s">
        <v>34</v>
      </c>
      <c r="D3903" s="180" t="s">
        <v>177</v>
      </c>
      <c r="E3903" s="180">
        <v>0</v>
      </c>
      <c r="F3903" s="180">
        <v>18215</v>
      </c>
      <c r="G3903" s="180">
        <v>564</v>
      </c>
      <c r="H3903" s="180">
        <v>2281</v>
      </c>
      <c r="I3903" s="180">
        <v>957565.2</v>
      </c>
      <c r="J3903" s="180">
        <v>207478.69</v>
      </c>
      <c r="K3903" s="180">
        <v>16780</v>
      </c>
      <c r="L3903" s="180">
        <v>1251079.18</v>
      </c>
    </row>
    <row r="3904" spans="1:12">
      <c r="A3904" s="180">
        <v>2010</v>
      </c>
      <c r="B3904" s="180" t="s">
        <v>178</v>
      </c>
      <c r="C3904" s="180" t="s">
        <v>34</v>
      </c>
      <c r="D3904" s="180" t="s">
        <v>177</v>
      </c>
      <c r="E3904" s="180">
        <v>5</v>
      </c>
      <c r="F3904" s="180">
        <v>18408</v>
      </c>
      <c r="G3904" s="180">
        <v>229</v>
      </c>
      <c r="H3904" s="180">
        <v>288</v>
      </c>
      <c r="I3904" s="180">
        <v>215465.45</v>
      </c>
      <c r="J3904" s="180">
        <v>70402.5</v>
      </c>
      <c r="K3904" s="180">
        <v>5775</v>
      </c>
      <c r="L3904" s="180">
        <v>317946.96000000002</v>
      </c>
    </row>
    <row r="3905" spans="1:12">
      <c r="A3905" s="180">
        <v>2010</v>
      </c>
      <c r="B3905" s="180" t="s">
        <v>178</v>
      </c>
      <c r="C3905" s="180" t="s">
        <v>34</v>
      </c>
      <c r="D3905" s="180" t="s">
        <v>177</v>
      </c>
      <c r="E3905" s="180">
        <v>10</v>
      </c>
      <c r="F3905" s="180">
        <v>19632</v>
      </c>
      <c r="G3905" s="180">
        <v>243</v>
      </c>
      <c r="H3905" s="180">
        <v>366</v>
      </c>
      <c r="I3905" s="180">
        <v>282532.84999999998</v>
      </c>
      <c r="J3905" s="180">
        <v>93471.59</v>
      </c>
      <c r="K3905" s="180">
        <v>56226</v>
      </c>
      <c r="L3905" s="180">
        <v>455521.58</v>
      </c>
    </row>
    <row r="3906" spans="1:12">
      <c r="A3906" s="180">
        <v>2010</v>
      </c>
      <c r="B3906" s="180" t="s">
        <v>178</v>
      </c>
      <c r="C3906" s="180" t="s">
        <v>34</v>
      </c>
      <c r="D3906" s="180" t="s">
        <v>177</v>
      </c>
      <c r="E3906" s="180">
        <v>15</v>
      </c>
      <c r="F3906" s="180">
        <v>21897</v>
      </c>
      <c r="G3906" s="180">
        <v>609</v>
      </c>
      <c r="H3906" s="180">
        <v>875</v>
      </c>
      <c r="I3906" s="180">
        <v>726183.5</v>
      </c>
      <c r="J3906" s="180">
        <v>271402.15999999997</v>
      </c>
      <c r="K3906" s="180">
        <v>144256.45000000001</v>
      </c>
      <c r="L3906" s="180">
        <v>1222760.28</v>
      </c>
    </row>
    <row r="3907" spans="1:12">
      <c r="A3907" s="180">
        <v>2010</v>
      </c>
      <c r="B3907" s="180" t="s">
        <v>178</v>
      </c>
      <c r="C3907" s="180" t="s">
        <v>34</v>
      </c>
      <c r="D3907" s="180" t="s">
        <v>177</v>
      </c>
      <c r="E3907" s="180">
        <v>20</v>
      </c>
      <c r="F3907" s="180">
        <v>20742</v>
      </c>
      <c r="G3907" s="180">
        <v>907</v>
      </c>
      <c r="H3907" s="180">
        <v>1528</v>
      </c>
      <c r="I3907" s="180">
        <v>1292334.1299999999</v>
      </c>
      <c r="J3907" s="180">
        <v>405748.35</v>
      </c>
      <c r="K3907" s="180">
        <v>143483.94</v>
      </c>
      <c r="L3907" s="180">
        <v>1997807.8</v>
      </c>
    </row>
    <row r="3908" spans="1:12">
      <c r="A3908" s="180">
        <v>2010</v>
      </c>
      <c r="B3908" s="180" t="s">
        <v>178</v>
      </c>
      <c r="C3908" s="180" t="s">
        <v>34</v>
      </c>
      <c r="D3908" s="180" t="s">
        <v>177</v>
      </c>
      <c r="E3908" s="180">
        <v>25</v>
      </c>
      <c r="F3908" s="180">
        <v>18935</v>
      </c>
      <c r="G3908" s="180">
        <v>1202</v>
      </c>
      <c r="H3908" s="180">
        <v>3191</v>
      </c>
      <c r="I3908" s="180">
        <v>2495113.59</v>
      </c>
      <c r="J3908" s="180">
        <v>894892.41</v>
      </c>
      <c r="K3908" s="180">
        <v>264486.98</v>
      </c>
      <c r="L3908" s="180">
        <v>3969365.45</v>
      </c>
    </row>
    <row r="3909" spans="1:12">
      <c r="A3909" s="180">
        <v>2010</v>
      </c>
      <c r="B3909" s="180" t="s">
        <v>178</v>
      </c>
      <c r="C3909" s="180" t="s">
        <v>34</v>
      </c>
      <c r="D3909" s="180" t="s">
        <v>177</v>
      </c>
      <c r="E3909" s="180">
        <v>30</v>
      </c>
      <c r="F3909" s="180">
        <v>21702</v>
      </c>
      <c r="G3909" s="180">
        <v>1947</v>
      </c>
      <c r="H3909" s="180">
        <v>5186</v>
      </c>
      <c r="I3909" s="180">
        <v>3964510.13</v>
      </c>
      <c r="J3909" s="180">
        <v>1426664.55</v>
      </c>
      <c r="K3909" s="180">
        <v>237976</v>
      </c>
      <c r="L3909" s="180">
        <v>6077016.0800000001</v>
      </c>
    </row>
    <row r="3910" spans="1:12">
      <c r="A3910" s="180">
        <v>2010</v>
      </c>
      <c r="B3910" s="180" t="s">
        <v>178</v>
      </c>
      <c r="C3910" s="180" t="s">
        <v>34</v>
      </c>
      <c r="D3910" s="180" t="s">
        <v>177</v>
      </c>
      <c r="E3910" s="180">
        <v>35</v>
      </c>
      <c r="F3910" s="180">
        <v>24119</v>
      </c>
      <c r="G3910" s="180">
        <v>1943</v>
      </c>
      <c r="H3910" s="180">
        <v>5024</v>
      </c>
      <c r="I3910" s="180">
        <v>3697719.68</v>
      </c>
      <c r="J3910" s="180">
        <v>1271787.6000000001</v>
      </c>
      <c r="K3910" s="180">
        <v>389115.1</v>
      </c>
      <c r="L3910" s="180">
        <v>5916191.2999999998</v>
      </c>
    </row>
    <row r="3911" spans="1:12">
      <c r="A3911" s="180">
        <v>2010</v>
      </c>
      <c r="B3911" s="180" t="s">
        <v>178</v>
      </c>
      <c r="C3911" s="180" t="s">
        <v>34</v>
      </c>
      <c r="D3911" s="180" t="s">
        <v>177</v>
      </c>
      <c r="E3911" s="180">
        <v>40</v>
      </c>
      <c r="F3911" s="180">
        <v>25906</v>
      </c>
      <c r="G3911" s="180">
        <v>1749</v>
      </c>
      <c r="H3911" s="180">
        <v>3444</v>
      </c>
      <c r="I3911" s="180">
        <v>2729139.34</v>
      </c>
      <c r="J3911" s="180">
        <v>897425.77</v>
      </c>
      <c r="K3911" s="180">
        <v>375246.6</v>
      </c>
      <c r="L3911" s="180">
        <v>4329726.78</v>
      </c>
    </row>
    <row r="3912" spans="1:12">
      <c r="A3912" s="180">
        <v>2010</v>
      </c>
      <c r="B3912" s="180" t="s">
        <v>178</v>
      </c>
      <c r="C3912" s="180" t="s">
        <v>34</v>
      </c>
      <c r="D3912" s="180" t="s">
        <v>177</v>
      </c>
      <c r="E3912" s="180">
        <v>45</v>
      </c>
      <c r="F3912" s="180">
        <v>29288</v>
      </c>
      <c r="G3912" s="180">
        <v>2157</v>
      </c>
      <c r="H3912" s="180">
        <v>4371</v>
      </c>
      <c r="I3912" s="180">
        <v>3340459.98</v>
      </c>
      <c r="J3912" s="180">
        <v>1051920.05</v>
      </c>
      <c r="K3912" s="180">
        <v>551947.22</v>
      </c>
      <c r="L3912" s="180">
        <v>5289629.38</v>
      </c>
    </row>
    <row r="3913" spans="1:12">
      <c r="A3913" s="180">
        <v>2010</v>
      </c>
      <c r="B3913" s="180" t="s">
        <v>178</v>
      </c>
      <c r="C3913" s="180" t="s">
        <v>34</v>
      </c>
      <c r="D3913" s="180" t="s">
        <v>177</v>
      </c>
      <c r="E3913" s="180">
        <v>50</v>
      </c>
      <c r="F3913" s="180">
        <v>32013</v>
      </c>
      <c r="G3913" s="180">
        <v>2728</v>
      </c>
      <c r="H3913" s="180">
        <v>5907</v>
      </c>
      <c r="I3913" s="180">
        <v>4536356.2699999996</v>
      </c>
      <c r="J3913" s="180">
        <v>1374765.28</v>
      </c>
      <c r="K3913" s="180">
        <v>739169.28000000003</v>
      </c>
      <c r="L3913" s="180">
        <v>7091301.8899999997</v>
      </c>
    </row>
    <row r="3914" spans="1:12">
      <c r="A3914" s="180">
        <v>2010</v>
      </c>
      <c r="B3914" s="180" t="s">
        <v>178</v>
      </c>
      <c r="C3914" s="180" t="s">
        <v>34</v>
      </c>
      <c r="D3914" s="180" t="s">
        <v>177</v>
      </c>
      <c r="E3914" s="180">
        <v>55</v>
      </c>
      <c r="F3914" s="180">
        <v>32109</v>
      </c>
      <c r="G3914" s="180">
        <v>3126</v>
      </c>
      <c r="H3914" s="180">
        <v>6604</v>
      </c>
      <c r="I3914" s="180">
        <v>5190876.93</v>
      </c>
      <c r="J3914" s="180">
        <v>1578692.98</v>
      </c>
      <c r="K3914" s="180">
        <v>1056049.3999999999</v>
      </c>
      <c r="L3914" s="180">
        <v>8261240.3300000001</v>
      </c>
    </row>
    <row r="3915" spans="1:12">
      <c r="A3915" s="180">
        <v>2010</v>
      </c>
      <c r="B3915" s="180" t="s">
        <v>178</v>
      </c>
      <c r="C3915" s="180" t="s">
        <v>34</v>
      </c>
      <c r="D3915" s="180" t="s">
        <v>177</v>
      </c>
      <c r="E3915" s="180">
        <v>60</v>
      </c>
      <c r="F3915" s="180">
        <v>30294</v>
      </c>
      <c r="G3915" s="180">
        <v>3548</v>
      </c>
      <c r="H3915" s="180">
        <v>7974</v>
      </c>
      <c r="I3915" s="180">
        <v>6169914.0199999996</v>
      </c>
      <c r="J3915" s="180">
        <v>1843354.07</v>
      </c>
      <c r="K3915" s="180">
        <v>1792073.34</v>
      </c>
      <c r="L3915" s="180">
        <v>10272425.15</v>
      </c>
    </row>
    <row r="3916" spans="1:12">
      <c r="A3916" s="180">
        <v>2010</v>
      </c>
      <c r="B3916" s="180" t="s">
        <v>178</v>
      </c>
      <c r="C3916" s="180" t="s">
        <v>34</v>
      </c>
      <c r="D3916" s="180" t="s">
        <v>177</v>
      </c>
      <c r="E3916" s="180">
        <v>65</v>
      </c>
      <c r="F3916" s="180">
        <v>21422</v>
      </c>
      <c r="G3916" s="180">
        <v>3212</v>
      </c>
      <c r="H3916" s="180">
        <v>7553</v>
      </c>
      <c r="I3916" s="180">
        <v>5559677.5800000001</v>
      </c>
      <c r="J3916" s="180">
        <v>1732685.91</v>
      </c>
      <c r="K3916" s="180">
        <v>1724165.2</v>
      </c>
      <c r="L3916" s="180">
        <v>9329216.5299999993</v>
      </c>
    </row>
    <row r="3917" spans="1:12">
      <c r="A3917" s="180">
        <v>2010</v>
      </c>
      <c r="B3917" s="180" t="s">
        <v>178</v>
      </c>
      <c r="C3917" s="180" t="s">
        <v>34</v>
      </c>
      <c r="D3917" s="180" t="s">
        <v>177</v>
      </c>
      <c r="E3917" s="180">
        <v>70</v>
      </c>
      <c r="F3917" s="180">
        <v>15809</v>
      </c>
      <c r="G3917" s="180">
        <v>3132</v>
      </c>
      <c r="H3917" s="180">
        <v>8388</v>
      </c>
      <c r="I3917" s="180">
        <v>5746571.8200000003</v>
      </c>
      <c r="J3917" s="180">
        <v>1671591.8</v>
      </c>
      <c r="K3917" s="180">
        <v>1774590.79</v>
      </c>
      <c r="L3917" s="180">
        <v>9451462.4700000007</v>
      </c>
    </row>
    <row r="3918" spans="1:12">
      <c r="A3918" s="180">
        <v>2010</v>
      </c>
      <c r="B3918" s="180" t="s">
        <v>178</v>
      </c>
      <c r="C3918" s="180" t="s">
        <v>34</v>
      </c>
      <c r="D3918" s="180" t="s">
        <v>177</v>
      </c>
      <c r="E3918" s="180">
        <v>75</v>
      </c>
      <c r="F3918" s="180">
        <v>12211</v>
      </c>
      <c r="G3918" s="180">
        <v>2572</v>
      </c>
      <c r="H3918" s="180">
        <v>8945</v>
      </c>
      <c r="I3918" s="180">
        <v>5788920.3099999996</v>
      </c>
      <c r="J3918" s="180">
        <v>1419817.39</v>
      </c>
      <c r="K3918" s="180">
        <v>1451734.2</v>
      </c>
      <c r="L3918" s="180">
        <v>8939962.5700000003</v>
      </c>
    </row>
    <row r="3919" spans="1:12">
      <c r="A3919" s="180">
        <v>2010</v>
      </c>
      <c r="B3919" s="180" t="s">
        <v>178</v>
      </c>
      <c r="C3919" s="180" t="s">
        <v>34</v>
      </c>
      <c r="D3919" s="180" t="s">
        <v>177</v>
      </c>
      <c r="E3919" s="180">
        <v>80</v>
      </c>
      <c r="F3919" s="180">
        <v>10719</v>
      </c>
      <c r="G3919" s="180">
        <v>2381</v>
      </c>
      <c r="H3919" s="180">
        <v>9905</v>
      </c>
      <c r="I3919" s="180">
        <v>5817379.9000000004</v>
      </c>
      <c r="J3919" s="180">
        <v>1271914.9099999999</v>
      </c>
      <c r="K3919" s="180">
        <v>1193578.8799999999</v>
      </c>
      <c r="L3919" s="180">
        <v>8492758.7699999996</v>
      </c>
    </row>
    <row r="3920" spans="1:12">
      <c r="A3920" s="180">
        <v>2010</v>
      </c>
      <c r="B3920" s="180" t="s">
        <v>178</v>
      </c>
      <c r="C3920" s="180" t="s">
        <v>34</v>
      </c>
      <c r="D3920" s="180" t="s">
        <v>177</v>
      </c>
      <c r="E3920" s="180">
        <v>85</v>
      </c>
      <c r="F3920" s="180">
        <v>6694</v>
      </c>
      <c r="G3920" s="180">
        <v>1317</v>
      </c>
      <c r="H3920" s="180">
        <v>8043</v>
      </c>
      <c r="I3920" s="180">
        <v>4082772.19</v>
      </c>
      <c r="J3920" s="180">
        <v>759779.63</v>
      </c>
      <c r="K3920" s="180">
        <v>685163.2</v>
      </c>
      <c r="L3920" s="180">
        <v>5645942.3200000003</v>
      </c>
    </row>
    <row r="3921" spans="1:12">
      <c r="A3921" s="180">
        <v>2010</v>
      </c>
      <c r="B3921" s="180" t="s">
        <v>178</v>
      </c>
      <c r="C3921" s="180" t="s">
        <v>34</v>
      </c>
      <c r="D3921" s="180" t="s">
        <v>177</v>
      </c>
      <c r="E3921" s="180">
        <v>90</v>
      </c>
      <c r="F3921" s="180">
        <v>2631</v>
      </c>
      <c r="G3921" s="180">
        <v>495</v>
      </c>
      <c r="H3921" s="180">
        <v>4321</v>
      </c>
      <c r="I3921" s="180">
        <v>2012621.01</v>
      </c>
      <c r="J3921" s="180">
        <v>292293.40000000002</v>
      </c>
      <c r="K3921" s="180">
        <v>222923.3</v>
      </c>
      <c r="L3921" s="180">
        <v>2723856.55</v>
      </c>
    </row>
    <row r="3922" spans="1:12">
      <c r="A3922" s="180">
        <v>2010</v>
      </c>
      <c r="B3922" s="180" t="s">
        <v>178</v>
      </c>
      <c r="C3922" s="180" t="s">
        <v>34</v>
      </c>
      <c r="D3922" s="180" t="s">
        <v>177</v>
      </c>
      <c r="E3922" s="180">
        <v>95</v>
      </c>
      <c r="F3922" s="180">
        <v>832</v>
      </c>
      <c r="G3922" s="180">
        <v>100</v>
      </c>
      <c r="H3922" s="180">
        <v>1169</v>
      </c>
      <c r="I3922" s="180">
        <v>446000</v>
      </c>
      <c r="J3922" s="180">
        <v>72798.86</v>
      </c>
      <c r="K3922" s="180">
        <v>48953</v>
      </c>
      <c r="L3922" s="180">
        <v>586283.31000000006</v>
      </c>
    </row>
    <row r="3923" spans="1:12">
      <c r="A3923" s="180">
        <v>2010</v>
      </c>
      <c r="B3923" s="180" t="s">
        <v>178</v>
      </c>
      <c r="C3923" s="180" t="s">
        <v>35</v>
      </c>
      <c r="D3923" s="180" t="s">
        <v>176</v>
      </c>
      <c r="E3923" s="180">
        <v>0</v>
      </c>
      <c r="F3923" s="180">
        <v>37022</v>
      </c>
      <c r="G3923" s="180">
        <v>1485</v>
      </c>
      <c r="H3923" s="180">
        <v>3579</v>
      </c>
      <c r="I3923" s="180">
        <v>2330862.9</v>
      </c>
      <c r="J3923" s="180">
        <v>383447.66</v>
      </c>
      <c r="K3923" s="180">
        <v>65095.95</v>
      </c>
      <c r="L3923" s="180">
        <v>2960280.57</v>
      </c>
    </row>
    <row r="3924" spans="1:12">
      <c r="A3924" s="180">
        <v>2010</v>
      </c>
      <c r="B3924" s="180" t="s">
        <v>178</v>
      </c>
      <c r="C3924" s="180" t="s">
        <v>35</v>
      </c>
      <c r="D3924" s="180" t="s">
        <v>176</v>
      </c>
      <c r="E3924" s="180">
        <v>5</v>
      </c>
      <c r="F3924" s="180">
        <v>36501</v>
      </c>
      <c r="G3924" s="180">
        <v>562</v>
      </c>
      <c r="H3924" s="180">
        <v>662</v>
      </c>
      <c r="I3924" s="180">
        <v>609906.69999999995</v>
      </c>
      <c r="J3924" s="180">
        <v>177074.75</v>
      </c>
      <c r="K3924" s="180">
        <v>38079</v>
      </c>
      <c r="L3924" s="180">
        <v>909276.14</v>
      </c>
    </row>
    <row r="3925" spans="1:12">
      <c r="A3925" s="180">
        <v>2010</v>
      </c>
      <c r="B3925" s="180" t="s">
        <v>178</v>
      </c>
      <c r="C3925" s="180" t="s">
        <v>35</v>
      </c>
      <c r="D3925" s="180" t="s">
        <v>176</v>
      </c>
      <c r="E3925" s="180">
        <v>10</v>
      </c>
      <c r="F3925" s="180">
        <v>37957</v>
      </c>
      <c r="G3925" s="180">
        <v>448</v>
      </c>
      <c r="H3925" s="180">
        <v>722</v>
      </c>
      <c r="I3925" s="180">
        <v>560387.15</v>
      </c>
      <c r="J3925" s="180">
        <v>127282.45</v>
      </c>
      <c r="K3925" s="180">
        <v>115054</v>
      </c>
      <c r="L3925" s="180">
        <v>868156.35</v>
      </c>
    </row>
    <row r="3926" spans="1:12">
      <c r="A3926" s="180">
        <v>2010</v>
      </c>
      <c r="B3926" s="180" t="s">
        <v>178</v>
      </c>
      <c r="C3926" s="180" t="s">
        <v>35</v>
      </c>
      <c r="D3926" s="180" t="s">
        <v>176</v>
      </c>
      <c r="E3926" s="180">
        <v>15</v>
      </c>
      <c r="F3926" s="180">
        <v>39613</v>
      </c>
      <c r="G3926" s="180">
        <v>1042</v>
      </c>
      <c r="H3926" s="180">
        <v>1597</v>
      </c>
      <c r="I3926" s="180">
        <v>1566908.3</v>
      </c>
      <c r="J3926" s="180">
        <v>353918.05</v>
      </c>
      <c r="K3926" s="180">
        <v>342615</v>
      </c>
      <c r="L3926" s="180">
        <v>2528306.2799999998</v>
      </c>
    </row>
    <row r="3927" spans="1:12">
      <c r="A3927" s="180">
        <v>2010</v>
      </c>
      <c r="B3927" s="180" t="s">
        <v>178</v>
      </c>
      <c r="C3927" s="180" t="s">
        <v>35</v>
      </c>
      <c r="D3927" s="180" t="s">
        <v>176</v>
      </c>
      <c r="E3927" s="180">
        <v>20</v>
      </c>
      <c r="F3927" s="180">
        <v>32824</v>
      </c>
      <c r="G3927" s="180">
        <v>998</v>
      </c>
      <c r="H3927" s="180">
        <v>1862</v>
      </c>
      <c r="I3927" s="180">
        <v>1786653.49</v>
      </c>
      <c r="J3927" s="180">
        <v>372071.82</v>
      </c>
      <c r="K3927" s="180">
        <v>463758.7</v>
      </c>
      <c r="L3927" s="180">
        <v>2889770.89</v>
      </c>
    </row>
    <row r="3928" spans="1:12">
      <c r="A3928" s="180">
        <v>2010</v>
      </c>
      <c r="B3928" s="180" t="s">
        <v>178</v>
      </c>
      <c r="C3928" s="180" t="s">
        <v>35</v>
      </c>
      <c r="D3928" s="180" t="s">
        <v>176</v>
      </c>
      <c r="E3928" s="180">
        <v>25</v>
      </c>
      <c r="F3928" s="180">
        <v>34026</v>
      </c>
      <c r="G3928" s="180">
        <v>972</v>
      </c>
      <c r="H3928" s="180">
        <v>1866</v>
      </c>
      <c r="I3928" s="180">
        <v>1603678.85</v>
      </c>
      <c r="J3928" s="180">
        <v>365555.26</v>
      </c>
      <c r="K3928" s="180">
        <v>345068</v>
      </c>
      <c r="L3928" s="180">
        <v>2636736.19</v>
      </c>
    </row>
    <row r="3929" spans="1:12">
      <c r="A3929" s="180">
        <v>2010</v>
      </c>
      <c r="B3929" s="180" t="s">
        <v>178</v>
      </c>
      <c r="C3929" s="180" t="s">
        <v>35</v>
      </c>
      <c r="D3929" s="180" t="s">
        <v>176</v>
      </c>
      <c r="E3929" s="180">
        <v>30</v>
      </c>
      <c r="F3929" s="180">
        <v>39603</v>
      </c>
      <c r="G3929" s="180">
        <v>1060</v>
      </c>
      <c r="H3929" s="180">
        <v>1957</v>
      </c>
      <c r="I3929" s="180">
        <v>1710804.46</v>
      </c>
      <c r="J3929" s="180">
        <v>447583.92</v>
      </c>
      <c r="K3929" s="180">
        <v>277447.25</v>
      </c>
      <c r="L3929" s="180">
        <v>2772008.77</v>
      </c>
    </row>
    <row r="3930" spans="1:12">
      <c r="A3930" s="180">
        <v>2010</v>
      </c>
      <c r="B3930" s="180" t="s">
        <v>178</v>
      </c>
      <c r="C3930" s="180" t="s">
        <v>35</v>
      </c>
      <c r="D3930" s="180" t="s">
        <v>176</v>
      </c>
      <c r="E3930" s="180">
        <v>35</v>
      </c>
      <c r="F3930" s="180">
        <v>43065</v>
      </c>
      <c r="G3930" s="180">
        <v>1504</v>
      </c>
      <c r="H3930" s="180">
        <v>2702</v>
      </c>
      <c r="I3930" s="180">
        <v>2484029.4900000002</v>
      </c>
      <c r="J3930" s="180">
        <v>631865.5</v>
      </c>
      <c r="K3930" s="180">
        <v>520681</v>
      </c>
      <c r="L3930" s="180">
        <v>4111699.53</v>
      </c>
    </row>
    <row r="3931" spans="1:12">
      <c r="A3931" s="180">
        <v>2010</v>
      </c>
      <c r="B3931" s="180" t="s">
        <v>178</v>
      </c>
      <c r="C3931" s="180" t="s">
        <v>35</v>
      </c>
      <c r="D3931" s="180" t="s">
        <v>176</v>
      </c>
      <c r="E3931" s="180">
        <v>40</v>
      </c>
      <c r="F3931" s="180">
        <v>43942</v>
      </c>
      <c r="G3931" s="180">
        <v>1693</v>
      </c>
      <c r="H3931" s="180">
        <v>2897</v>
      </c>
      <c r="I3931" s="180">
        <v>2810973.67</v>
      </c>
      <c r="J3931" s="180">
        <v>755101.9</v>
      </c>
      <c r="K3931" s="180">
        <v>501155.5</v>
      </c>
      <c r="L3931" s="180">
        <v>4592104.3899999997</v>
      </c>
    </row>
    <row r="3932" spans="1:12">
      <c r="A3932" s="180">
        <v>2010</v>
      </c>
      <c r="B3932" s="180" t="s">
        <v>178</v>
      </c>
      <c r="C3932" s="180" t="s">
        <v>35</v>
      </c>
      <c r="D3932" s="180" t="s">
        <v>176</v>
      </c>
      <c r="E3932" s="180">
        <v>45</v>
      </c>
      <c r="F3932" s="180">
        <v>45763</v>
      </c>
      <c r="G3932" s="180">
        <v>2077</v>
      </c>
      <c r="H3932" s="180">
        <v>3537</v>
      </c>
      <c r="I3932" s="180">
        <v>3659327.44</v>
      </c>
      <c r="J3932" s="180">
        <v>1025804.68</v>
      </c>
      <c r="K3932" s="180">
        <v>1014280</v>
      </c>
      <c r="L3932" s="180">
        <v>6315348.9699999997</v>
      </c>
    </row>
    <row r="3933" spans="1:12">
      <c r="A3933" s="180">
        <v>2010</v>
      </c>
      <c r="B3933" s="180" t="s">
        <v>178</v>
      </c>
      <c r="C3933" s="180" t="s">
        <v>35</v>
      </c>
      <c r="D3933" s="180" t="s">
        <v>176</v>
      </c>
      <c r="E3933" s="180">
        <v>50</v>
      </c>
      <c r="F3933" s="180">
        <v>45397</v>
      </c>
      <c r="G3933" s="180">
        <v>2953</v>
      </c>
      <c r="H3933" s="180">
        <v>5489</v>
      </c>
      <c r="I3933" s="180">
        <v>5480700.8099999996</v>
      </c>
      <c r="J3933" s="180">
        <v>1419211.26</v>
      </c>
      <c r="K3933" s="180">
        <v>1328125.3</v>
      </c>
      <c r="L3933" s="180">
        <v>8968045.4499999993</v>
      </c>
    </row>
    <row r="3934" spans="1:12">
      <c r="A3934" s="180">
        <v>2010</v>
      </c>
      <c r="B3934" s="180" t="s">
        <v>178</v>
      </c>
      <c r="C3934" s="180" t="s">
        <v>35</v>
      </c>
      <c r="D3934" s="180" t="s">
        <v>176</v>
      </c>
      <c r="E3934" s="180">
        <v>55</v>
      </c>
      <c r="F3934" s="180">
        <v>42131</v>
      </c>
      <c r="G3934" s="180">
        <v>3508</v>
      </c>
      <c r="H3934" s="180">
        <v>7017</v>
      </c>
      <c r="I3934" s="180">
        <v>7234483.75</v>
      </c>
      <c r="J3934" s="180">
        <v>2047730.12</v>
      </c>
      <c r="K3934" s="180">
        <v>2102576.61</v>
      </c>
      <c r="L3934" s="180">
        <v>12335020.18</v>
      </c>
    </row>
    <row r="3935" spans="1:12">
      <c r="A3935" s="180">
        <v>2010</v>
      </c>
      <c r="B3935" s="180" t="s">
        <v>178</v>
      </c>
      <c r="C3935" s="180" t="s">
        <v>35</v>
      </c>
      <c r="D3935" s="180" t="s">
        <v>176</v>
      </c>
      <c r="E3935" s="180">
        <v>60</v>
      </c>
      <c r="F3935" s="180">
        <v>37936</v>
      </c>
      <c r="G3935" s="180">
        <v>4222</v>
      </c>
      <c r="H3935" s="180">
        <v>8610</v>
      </c>
      <c r="I3935" s="180">
        <v>8938624.8399999999</v>
      </c>
      <c r="J3935" s="180">
        <v>2401089.71</v>
      </c>
      <c r="K3935" s="180">
        <v>2625477.5499999998</v>
      </c>
      <c r="L3935" s="180">
        <v>14969548.470000001</v>
      </c>
    </row>
    <row r="3936" spans="1:12">
      <c r="A3936" s="180">
        <v>2010</v>
      </c>
      <c r="B3936" s="180" t="s">
        <v>178</v>
      </c>
      <c r="C3936" s="180" t="s">
        <v>35</v>
      </c>
      <c r="D3936" s="180" t="s">
        <v>176</v>
      </c>
      <c r="E3936" s="180">
        <v>65</v>
      </c>
      <c r="F3936" s="180">
        <v>25965</v>
      </c>
      <c r="G3936" s="180">
        <v>3986</v>
      </c>
      <c r="H3936" s="180">
        <v>9170</v>
      </c>
      <c r="I3936" s="180">
        <v>8930590.7200000007</v>
      </c>
      <c r="J3936" s="180">
        <v>2274669.56</v>
      </c>
      <c r="K3936" s="180">
        <v>2533781.39</v>
      </c>
      <c r="L3936" s="180">
        <v>14562392.92</v>
      </c>
    </row>
    <row r="3937" spans="1:12">
      <c r="A3937" s="180">
        <v>2010</v>
      </c>
      <c r="B3937" s="180" t="s">
        <v>178</v>
      </c>
      <c r="C3937" s="180" t="s">
        <v>35</v>
      </c>
      <c r="D3937" s="180" t="s">
        <v>176</v>
      </c>
      <c r="E3937" s="180">
        <v>70</v>
      </c>
      <c r="F3937" s="180">
        <v>18011</v>
      </c>
      <c r="G3937" s="180">
        <v>3472</v>
      </c>
      <c r="H3937" s="180">
        <v>8955</v>
      </c>
      <c r="I3937" s="180">
        <v>8301705.0599999996</v>
      </c>
      <c r="J3937" s="180">
        <v>2127282.06</v>
      </c>
      <c r="K3937" s="180">
        <v>2282804.06</v>
      </c>
      <c r="L3937" s="180">
        <v>13343361.83</v>
      </c>
    </row>
    <row r="3938" spans="1:12">
      <c r="A3938" s="180">
        <v>2010</v>
      </c>
      <c r="B3938" s="180" t="s">
        <v>178</v>
      </c>
      <c r="C3938" s="180" t="s">
        <v>35</v>
      </c>
      <c r="D3938" s="180" t="s">
        <v>176</v>
      </c>
      <c r="E3938" s="180">
        <v>75</v>
      </c>
      <c r="F3938" s="180">
        <v>12128</v>
      </c>
      <c r="G3938" s="180">
        <v>2789</v>
      </c>
      <c r="H3938" s="180">
        <v>8998</v>
      </c>
      <c r="I3938" s="180">
        <v>7821479.5899999999</v>
      </c>
      <c r="J3938" s="180">
        <v>1802960.74</v>
      </c>
      <c r="K3938" s="180">
        <v>2101010</v>
      </c>
      <c r="L3938" s="180">
        <v>12254343.460000001</v>
      </c>
    </row>
    <row r="3939" spans="1:12">
      <c r="A3939" s="180">
        <v>2010</v>
      </c>
      <c r="B3939" s="180" t="s">
        <v>178</v>
      </c>
      <c r="C3939" s="180" t="s">
        <v>35</v>
      </c>
      <c r="D3939" s="180" t="s">
        <v>176</v>
      </c>
      <c r="E3939" s="180">
        <v>80</v>
      </c>
      <c r="F3939" s="180">
        <v>8200</v>
      </c>
      <c r="G3939" s="180">
        <v>2139</v>
      </c>
      <c r="H3939" s="180">
        <v>8136</v>
      </c>
      <c r="I3939" s="180">
        <v>6160631.1600000001</v>
      </c>
      <c r="J3939" s="180">
        <v>1297342.5900000001</v>
      </c>
      <c r="K3939" s="180">
        <v>1541401.87</v>
      </c>
      <c r="L3939" s="180">
        <v>9361810.9399999995</v>
      </c>
    </row>
    <row r="3940" spans="1:12">
      <c r="A3940" s="180">
        <v>2010</v>
      </c>
      <c r="B3940" s="180" t="s">
        <v>178</v>
      </c>
      <c r="C3940" s="180" t="s">
        <v>35</v>
      </c>
      <c r="D3940" s="180" t="s">
        <v>176</v>
      </c>
      <c r="E3940" s="180">
        <v>85</v>
      </c>
      <c r="F3940" s="180">
        <v>2702</v>
      </c>
      <c r="G3940" s="180">
        <v>590</v>
      </c>
      <c r="H3940" s="180">
        <v>3176</v>
      </c>
      <c r="I3940" s="180">
        <v>1961024.6</v>
      </c>
      <c r="J3940" s="180">
        <v>321807.57</v>
      </c>
      <c r="K3940" s="180">
        <v>303008</v>
      </c>
      <c r="L3940" s="180">
        <v>2688156.31</v>
      </c>
    </row>
    <row r="3941" spans="1:12">
      <c r="A3941" s="180">
        <v>2010</v>
      </c>
      <c r="B3941" s="180" t="s">
        <v>178</v>
      </c>
      <c r="C3941" s="180" t="s">
        <v>35</v>
      </c>
      <c r="D3941" s="180" t="s">
        <v>176</v>
      </c>
      <c r="E3941" s="180">
        <v>90</v>
      </c>
      <c r="F3941" s="180">
        <v>781</v>
      </c>
      <c r="G3941" s="180">
        <v>199</v>
      </c>
      <c r="H3941" s="180">
        <v>1293</v>
      </c>
      <c r="I3941" s="180">
        <v>599091</v>
      </c>
      <c r="J3941" s="180">
        <v>80968.25</v>
      </c>
      <c r="K3941" s="180">
        <v>62346</v>
      </c>
      <c r="L3941" s="180">
        <v>777610.7</v>
      </c>
    </row>
    <row r="3942" spans="1:12">
      <c r="A3942" s="180">
        <v>2010</v>
      </c>
      <c r="B3942" s="180" t="s">
        <v>178</v>
      </c>
      <c r="C3942" s="180" t="s">
        <v>35</v>
      </c>
      <c r="D3942" s="180" t="s">
        <v>176</v>
      </c>
      <c r="E3942" s="180">
        <v>95</v>
      </c>
      <c r="F3942" s="180">
        <v>173</v>
      </c>
      <c r="G3942" s="180">
        <v>37</v>
      </c>
      <c r="H3942" s="180">
        <v>279</v>
      </c>
      <c r="I3942" s="180">
        <v>158829.20000000001</v>
      </c>
      <c r="J3942" s="180">
        <v>21904.35</v>
      </c>
      <c r="K3942" s="180">
        <v>7176</v>
      </c>
      <c r="L3942" s="180">
        <v>196342.56</v>
      </c>
    </row>
    <row r="3943" spans="1:12">
      <c r="A3943" s="180">
        <v>2010</v>
      </c>
      <c r="B3943" s="180" t="s">
        <v>178</v>
      </c>
      <c r="C3943" s="180" t="s">
        <v>35</v>
      </c>
      <c r="D3943" s="180" t="s">
        <v>177</v>
      </c>
      <c r="E3943" s="180">
        <v>0</v>
      </c>
      <c r="F3943" s="180">
        <v>35085</v>
      </c>
      <c r="G3943" s="180">
        <v>1035</v>
      </c>
      <c r="H3943" s="180">
        <v>3028</v>
      </c>
      <c r="I3943" s="180">
        <v>1800524.6</v>
      </c>
      <c r="J3943" s="180">
        <v>258146.11</v>
      </c>
      <c r="K3943" s="180">
        <v>15483</v>
      </c>
      <c r="L3943" s="180">
        <v>2183322.5499999998</v>
      </c>
    </row>
    <row r="3944" spans="1:12">
      <c r="A3944" s="180">
        <v>2010</v>
      </c>
      <c r="B3944" s="180" t="s">
        <v>178</v>
      </c>
      <c r="C3944" s="180" t="s">
        <v>35</v>
      </c>
      <c r="D3944" s="180" t="s">
        <v>177</v>
      </c>
      <c r="E3944" s="180">
        <v>5</v>
      </c>
      <c r="F3944" s="180">
        <v>34408</v>
      </c>
      <c r="G3944" s="180">
        <v>441</v>
      </c>
      <c r="H3944" s="180">
        <v>655</v>
      </c>
      <c r="I3944" s="180">
        <v>550417.94999999995</v>
      </c>
      <c r="J3944" s="180">
        <v>136056.29</v>
      </c>
      <c r="K3944" s="180">
        <v>57248</v>
      </c>
      <c r="L3944" s="180">
        <v>824616.03</v>
      </c>
    </row>
    <row r="3945" spans="1:12">
      <c r="A3945" s="180">
        <v>2010</v>
      </c>
      <c r="B3945" s="180" t="s">
        <v>178</v>
      </c>
      <c r="C3945" s="180" t="s">
        <v>35</v>
      </c>
      <c r="D3945" s="180" t="s">
        <v>177</v>
      </c>
      <c r="E3945" s="180">
        <v>10</v>
      </c>
      <c r="F3945" s="180">
        <v>35879</v>
      </c>
      <c r="G3945" s="180">
        <v>403</v>
      </c>
      <c r="H3945" s="180">
        <v>562</v>
      </c>
      <c r="I3945" s="180">
        <v>506984.45</v>
      </c>
      <c r="J3945" s="180">
        <v>120943.79</v>
      </c>
      <c r="K3945" s="180">
        <v>112992.4</v>
      </c>
      <c r="L3945" s="180">
        <v>805077.51</v>
      </c>
    </row>
    <row r="3946" spans="1:12">
      <c r="A3946" s="180">
        <v>2010</v>
      </c>
      <c r="B3946" s="180" t="s">
        <v>178</v>
      </c>
      <c r="C3946" s="180" t="s">
        <v>35</v>
      </c>
      <c r="D3946" s="180" t="s">
        <v>177</v>
      </c>
      <c r="E3946" s="180">
        <v>15</v>
      </c>
      <c r="F3946" s="180">
        <v>37815</v>
      </c>
      <c r="G3946" s="180">
        <v>1376</v>
      </c>
      <c r="H3946" s="180">
        <v>2446</v>
      </c>
      <c r="I3946" s="180">
        <v>2132781.7000000002</v>
      </c>
      <c r="J3946" s="180">
        <v>362484.16</v>
      </c>
      <c r="K3946" s="180">
        <v>273789</v>
      </c>
      <c r="L3946" s="180">
        <v>3034017.77</v>
      </c>
    </row>
    <row r="3947" spans="1:12">
      <c r="A3947" s="180">
        <v>2010</v>
      </c>
      <c r="B3947" s="180" t="s">
        <v>178</v>
      </c>
      <c r="C3947" s="180" t="s">
        <v>35</v>
      </c>
      <c r="D3947" s="180" t="s">
        <v>177</v>
      </c>
      <c r="E3947" s="180">
        <v>20</v>
      </c>
      <c r="F3947" s="180">
        <v>33884</v>
      </c>
      <c r="G3947" s="180">
        <v>1598</v>
      </c>
      <c r="H3947" s="180">
        <v>3373</v>
      </c>
      <c r="I3947" s="180">
        <v>2932585.15</v>
      </c>
      <c r="J3947" s="180">
        <v>631913.68999999994</v>
      </c>
      <c r="K3947" s="180">
        <v>348986</v>
      </c>
      <c r="L3947" s="180">
        <v>4365863.79</v>
      </c>
    </row>
    <row r="3948" spans="1:12">
      <c r="A3948" s="180">
        <v>2010</v>
      </c>
      <c r="B3948" s="180" t="s">
        <v>178</v>
      </c>
      <c r="C3948" s="180" t="s">
        <v>35</v>
      </c>
      <c r="D3948" s="180" t="s">
        <v>177</v>
      </c>
      <c r="E3948" s="180">
        <v>25</v>
      </c>
      <c r="F3948" s="180">
        <v>37218</v>
      </c>
      <c r="G3948" s="180">
        <v>2368</v>
      </c>
      <c r="H3948" s="180">
        <v>6463</v>
      </c>
      <c r="I3948" s="180">
        <v>5953848.9800000004</v>
      </c>
      <c r="J3948" s="180">
        <v>1634043.54</v>
      </c>
      <c r="K3948" s="180">
        <v>420596.75</v>
      </c>
      <c r="L3948" s="180">
        <v>8777462.4000000004</v>
      </c>
    </row>
    <row r="3949" spans="1:12">
      <c r="A3949" s="180">
        <v>2010</v>
      </c>
      <c r="B3949" s="180" t="s">
        <v>178</v>
      </c>
      <c r="C3949" s="180" t="s">
        <v>35</v>
      </c>
      <c r="D3949" s="180" t="s">
        <v>177</v>
      </c>
      <c r="E3949" s="180">
        <v>30</v>
      </c>
      <c r="F3949" s="180">
        <v>41795</v>
      </c>
      <c r="G3949" s="180">
        <v>3165</v>
      </c>
      <c r="H3949" s="180">
        <v>9600</v>
      </c>
      <c r="I3949" s="180">
        <v>8917448.5800000001</v>
      </c>
      <c r="J3949" s="180">
        <v>2564184.98</v>
      </c>
      <c r="K3949" s="180">
        <v>437268</v>
      </c>
      <c r="L3949" s="180">
        <v>13033205.82</v>
      </c>
    </row>
    <row r="3950" spans="1:12">
      <c r="A3950" s="180">
        <v>2010</v>
      </c>
      <c r="B3950" s="180" t="s">
        <v>178</v>
      </c>
      <c r="C3950" s="180" t="s">
        <v>35</v>
      </c>
      <c r="D3950" s="180" t="s">
        <v>177</v>
      </c>
      <c r="E3950" s="180">
        <v>35</v>
      </c>
      <c r="F3950" s="180">
        <v>45474</v>
      </c>
      <c r="G3950" s="180">
        <v>3457</v>
      </c>
      <c r="H3950" s="180">
        <v>8507</v>
      </c>
      <c r="I3950" s="180">
        <v>8058379.3700000001</v>
      </c>
      <c r="J3950" s="180">
        <v>2140875.21</v>
      </c>
      <c r="K3950" s="180">
        <v>710190</v>
      </c>
      <c r="L3950" s="180">
        <v>12199492.800000001</v>
      </c>
    </row>
    <row r="3951" spans="1:12">
      <c r="A3951" s="180">
        <v>2010</v>
      </c>
      <c r="B3951" s="180" t="s">
        <v>178</v>
      </c>
      <c r="C3951" s="180" t="s">
        <v>35</v>
      </c>
      <c r="D3951" s="180" t="s">
        <v>177</v>
      </c>
      <c r="E3951" s="180">
        <v>40</v>
      </c>
      <c r="F3951" s="180">
        <v>45658</v>
      </c>
      <c r="G3951" s="180">
        <v>3013</v>
      </c>
      <c r="H3951" s="180">
        <v>6008</v>
      </c>
      <c r="I3951" s="180">
        <v>5671182.1500000004</v>
      </c>
      <c r="J3951" s="180">
        <v>1467181.41</v>
      </c>
      <c r="K3951" s="180">
        <v>781836</v>
      </c>
      <c r="L3951" s="180">
        <v>8975877.3200000003</v>
      </c>
    </row>
    <row r="3952" spans="1:12">
      <c r="A3952" s="180">
        <v>2010</v>
      </c>
      <c r="B3952" s="180" t="s">
        <v>178</v>
      </c>
      <c r="C3952" s="180" t="s">
        <v>35</v>
      </c>
      <c r="D3952" s="180" t="s">
        <v>177</v>
      </c>
      <c r="E3952" s="180">
        <v>45</v>
      </c>
      <c r="F3952" s="180">
        <v>47381</v>
      </c>
      <c r="G3952" s="180">
        <v>3277</v>
      </c>
      <c r="H3952" s="180">
        <v>6749</v>
      </c>
      <c r="I3952" s="180">
        <v>6307561.71</v>
      </c>
      <c r="J3952" s="180">
        <v>1514476.84</v>
      </c>
      <c r="K3952" s="180">
        <v>999055.65</v>
      </c>
      <c r="L3952" s="180">
        <v>9979212.6300000008</v>
      </c>
    </row>
    <row r="3953" spans="1:12">
      <c r="A3953" s="180">
        <v>2010</v>
      </c>
      <c r="B3953" s="180" t="s">
        <v>178</v>
      </c>
      <c r="C3953" s="180" t="s">
        <v>35</v>
      </c>
      <c r="D3953" s="180" t="s">
        <v>177</v>
      </c>
      <c r="E3953" s="180">
        <v>50</v>
      </c>
      <c r="F3953" s="180">
        <v>47119</v>
      </c>
      <c r="G3953" s="180">
        <v>3771</v>
      </c>
      <c r="H3953" s="180">
        <v>7444</v>
      </c>
      <c r="I3953" s="180">
        <v>6949998.5999999996</v>
      </c>
      <c r="J3953" s="180">
        <v>1791177.29</v>
      </c>
      <c r="K3953" s="180">
        <v>1340632.3</v>
      </c>
      <c r="L3953" s="180">
        <v>11251235.6</v>
      </c>
    </row>
    <row r="3954" spans="1:12">
      <c r="A3954" s="180">
        <v>2010</v>
      </c>
      <c r="B3954" s="180" t="s">
        <v>178</v>
      </c>
      <c r="C3954" s="180" t="s">
        <v>35</v>
      </c>
      <c r="D3954" s="180" t="s">
        <v>177</v>
      </c>
      <c r="E3954" s="180">
        <v>55</v>
      </c>
      <c r="F3954" s="180">
        <v>43863</v>
      </c>
      <c r="G3954" s="180">
        <v>4002</v>
      </c>
      <c r="H3954" s="180">
        <v>8578</v>
      </c>
      <c r="I3954" s="180">
        <v>7804615.7599999998</v>
      </c>
      <c r="J3954" s="180">
        <v>1939506.88</v>
      </c>
      <c r="K3954" s="180">
        <v>1890851.05</v>
      </c>
      <c r="L3954" s="180">
        <v>12702928.119999999</v>
      </c>
    </row>
    <row r="3955" spans="1:12">
      <c r="A3955" s="180">
        <v>2010</v>
      </c>
      <c r="B3955" s="180" t="s">
        <v>178</v>
      </c>
      <c r="C3955" s="180" t="s">
        <v>35</v>
      </c>
      <c r="D3955" s="180" t="s">
        <v>177</v>
      </c>
      <c r="E3955" s="180">
        <v>60</v>
      </c>
      <c r="F3955" s="180">
        <v>37887</v>
      </c>
      <c r="G3955" s="180">
        <v>4210</v>
      </c>
      <c r="H3955" s="180">
        <v>9408</v>
      </c>
      <c r="I3955" s="180">
        <v>8532515</v>
      </c>
      <c r="J3955" s="180">
        <v>2128643.89</v>
      </c>
      <c r="K3955" s="180">
        <v>1986354.46</v>
      </c>
      <c r="L3955" s="180">
        <v>13686365.199999999</v>
      </c>
    </row>
    <row r="3956" spans="1:12">
      <c r="A3956" s="180">
        <v>2010</v>
      </c>
      <c r="B3956" s="180" t="s">
        <v>178</v>
      </c>
      <c r="C3956" s="180" t="s">
        <v>35</v>
      </c>
      <c r="D3956" s="180" t="s">
        <v>177</v>
      </c>
      <c r="E3956" s="180">
        <v>65</v>
      </c>
      <c r="F3956" s="180">
        <v>25691</v>
      </c>
      <c r="G3956" s="180">
        <v>3379</v>
      </c>
      <c r="H3956" s="180">
        <v>8324</v>
      </c>
      <c r="I3956" s="180">
        <v>7546701.6699999999</v>
      </c>
      <c r="J3956" s="180">
        <v>1995737.64</v>
      </c>
      <c r="K3956" s="180">
        <v>2006776.4</v>
      </c>
      <c r="L3956" s="180">
        <v>12259974.32</v>
      </c>
    </row>
    <row r="3957" spans="1:12">
      <c r="A3957" s="180">
        <v>2010</v>
      </c>
      <c r="B3957" s="180" t="s">
        <v>178</v>
      </c>
      <c r="C3957" s="180" t="s">
        <v>35</v>
      </c>
      <c r="D3957" s="180" t="s">
        <v>177</v>
      </c>
      <c r="E3957" s="180">
        <v>70</v>
      </c>
      <c r="F3957" s="180">
        <v>18586</v>
      </c>
      <c r="G3957" s="180">
        <v>2953</v>
      </c>
      <c r="H3957" s="180">
        <v>8033</v>
      </c>
      <c r="I3957" s="180">
        <v>6871441.6399999997</v>
      </c>
      <c r="J3957" s="180">
        <v>1804780.83</v>
      </c>
      <c r="K3957" s="180">
        <v>1866809.5</v>
      </c>
      <c r="L3957" s="180">
        <v>11100051.970000001</v>
      </c>
    </row>
    <row r="3958" spans="1:12">
      <c r="A3958" s="180">
        <v>2010</v>
      </c>
      <c r="B3958" s="180" t="s">
        <v>178</v>
      </c>
      <c r="C3958" s="180" t="s">
        <v>35</v>
      </c>
      <c r="D3958" s="180" t="s">
        <v>177</v>
      </c>
      <c r="E3958" s="180">
        <v>75</v>
      </c>
      <c r="F3958" s="180">
        <v>13666</v>
      </c>
      <c r="G3958" s="180">
        <v>2496</v>
      </c>
      <c r="H3958" s="180">
        <v>9084</v>
      </c>
      <c r="I3958" s="180">
        <v>7072115.2599999998</v>
      </c>
      <c r="J3958" s="180">
        <v>1625546.51</v>
      </c>
      <c r="K3958" s="180">
        <v>1937956.85</v>
      </c>
      <c r="L3958" s="180">
        <v>11074278.199999999</v>
      </c>
    </row>
    <row r="3959" spans="1:12">
      <c r="A3959" s="180">
        <v>2010</v>
      </c>
      <c r="B3959" s="180" t="s">
        <v>178</v>
      </c>
      <c r="C3959" s="180" t="s">
        <v>35</v>
      </c>
      <c r="D3959" s="180" t="s">
        <v>177</v>
      </c>
      <c r="E3959" s="180">
        <v>80</v>
      </c>
      <c r="F3959" s="180">
        <v>10084</v>
      </c>
      <c r="G3959" s="180">
        <v>1786</v>
      </c>
      <c r="H3959" s="180">
        <v>9198</v>
      </c>
      <c r="I3959" s="180">
        <v>6187699.0599999996</v>
      </c>
      <c r="J3959" s="180">
        <v>1199232.92</v>
      </c>
      <c r="K3959" s="180">
        <v>1281607.92</v>
      </c>
      <c r="L3959" s="180">
        <v>9001223.2400000002</v>
      </c>
    </row>
    <row r="3960" spans="1:12">
      <c r="A3960" s="180">
        <v>2010</v>
      </c>
      <c r="B3960" s="180" t="s">
        <v>178</v>
      </c>
      <c r="C3960" s="180" t="s">
        <v>35</v>
      </c>
      <c r="D3960" s="180" t="s">
        <v>177</v>
      </c>
      <c r="E3960" s="180">
        <v>85</v>
      </c>
      <c r="F3960" s="180">
        <v>5674</v>
      </c>
      <c r="G3960" s="180">
        <v>997</v>
      </c>
      <c r="H3960" s="180">
        <v>7679</v>
      </c>
      <c r="I3960" s="180">
        <v>4212322.4400000004</v>
      </c>
      <c r="J3960" s="180">
        <v>623764.85</v>
      </c>
      <c r="K3960" s="180">
        <v>668529</v>
      </c>
      <c r="L3960" s="180">
        <v>5699881.6399999997</v>
      </c>
    </row>
    <row r="3961" spans="1:12">
      <c r="A3961" s="180">
        <v>2010</v>
      </c>
      <c r="B3961" s="180" t="s">
        <v>178</v>
      </c>
      <c r="C3961" s="180" t="s">
        <v>35</v>
      </c>
      <c r="D3961" s="180" t="s">
        <v>177</v>
      </c>
      <c r="E3961" s="180">
        <v>90</v>
      </c>
      <c r="F3961" s="180">
        <v>2131</v>
      </c>
      <c r="G3961" s="180">
        <v>378</v>
      </c>
      <c r="H3961" s="180">
        <v>3638</v>
      </c>
      <c r="I3961" s="180">
        <v>1448158.24</v>
      </c>
      <c r="J3961" s="180">
        <v>183713.69</v>
      </c>
      <c r="K3961" s="180">
        <v>107181.7</v>
      </c>
      <c r="L3961" s="180">
        <v>1836256.84</v>
      </c>
    </row>
    <row r="3962" spans="1:12">
      <c r="A3962" s="180">
        <v>2010</v>
      </c>
      <c r="B3962" s="180" t="s">
        <v>178</v>
      </c>
      <c r="C3962" s="180" t="s">
        <v>35</v>
      </c>
      <c r="D3962" s="180" t="s">
        <v>177</v>
      </c>
      <c r="E3962" s="180">
        <v>95</v>
      </c>
      <c r="F3962" s="180">
        <v>616</v>
      </c>
      <c r="G3962" s="180">
        <v>80</v>
      </c>
      <c r="H3962" s="180">
        <v>1357</v>
      </c>
      <c r="I3962" s="180">
        <v>429387</v>
      </c>
      <c r="J3962" s="180">
        <v>40318.65</v>
      </c>
      <c r="K3962" s="180">
        <v>34830</v>
      </c>
      <c r="L3962" s="180">
        <v>546859.94999999995</v>
      </c>
    </row>
    <row r="3963" spans="1:12">
      <c r="A3963" s="180">
        <v>2010</v>
      </c>
      <c r="B3963" s="180" t="s">
        <v>178</v>
      </c>
      <c r="C3963" s="180" t="s">
        <v>36</v>
      </c>
      <c r="D3963" s="180" t="s">
        <v>176</v>
      </c>
      <c r="E3963" s="180">
        <v>0</v>
      </c>
      <c r="F3963" s="180">
        <v>5250</v>
      </c>
      <c r="G3963" s="180">
        <v>175</v>
      </c>
      <c r="H3963" s="180">
        <v>615</v>
      </c>
      <c r="I3963" s="180">
        <v>299054.57</v>
      </c>
      <c r="J3963" s="180">
        <v>45193.55</v>
      </c>
      <c r="K3963" s="180">
        <v>3289</v>
      </c>
      <c r="L3963" s="180">
        <v>380731.41</v>
      </c>
    </row>
    <row r="3964" spans="1:12">
      <c r="A3964" s="180">
        <v>2010</v>
      </c>
      <c r="B3964" s="180" t="s">
        <v>178</v>
      </c>
      <c r="C3964" s="180" t="s">
        <v>36</v>
      </c>
      <c r="D3964" s="180" t="s">
        <v>176</v>
      </c>
      <c r="E3964" s="180">
        <v>5</v>
      </c>
      <c r="F3964" s="180">
        <v>5797</v>
      </c>
      <c r="G3964" s="180">
        <v>62</v>
      </c>
      <c r="H3964" s="180">
        <v>79</v>
      </c>
      <c r="I3964" s="180">
        <v>55992.75</v>
      </c>
      <c r="J3964" s="180">
        <v>16258.71</v>
      </c>
      <c r="K3964" s="180">
        <v>1730</v>
      </c>
      <c r="L3964" s="180">
        <v>84405.71</v>
      </c>
    </row>
    <row r="3965" spans="1:12">
      <c r="A3965" s="180">
        <v>2010</v>
      </c>
      <c r="B3965" s="180" t="s">
        <v>178</v>
      </c>
      <c r="C3965" s="180" t="s">
        <v>36</v>
      </c>
      <c r="D3965" s="180" t="s">
        <v>176</v>
      </c>
      <c r="E3965" s="180">
        <v>10</v>
      </c>
      <c r="F3965" s="180">
        <v>6353</v>
      </c>
      <c r="G3965" s="180">
        <v>65</v>
      </c>
      <c r="H3965" s="180">
        <v>102</v>
      </c>
      <c r="I3965" s="180">
        <v>92488.67</v>
      </c>
      <c r="J3965" s="180">
        <v>26239.86</v>
      </c>
      <c r="K3965" s="180">
        <v>33942</v>
      </c>
      <c r="L3965" s="180">
        <v>166368.1</v>
      </c>
    </row>
    <row r="3966" spans="1:12">
      <c r="A3966" s="180">
        <v>2010</v>
      </c>
      <c r="B3966" s="180" t="s">
        <v>178</v>
      </c>
      <c r="C3966" s="180" t="s">
        <v>36</v>
      </c>
      <c r="D3966" s="180" t="s">
        <v>176</v>
      </c>
      <c r="E3966" s="180">
        <v>15</v>
      </c>
      <c r="F3966" s="180">
        <v>7501</v>
      </c>
      <c r="G3966" s="180">
        <v>195</v>
      </c>
      <c r="H3966" s="180">
        <v>389</v>
      </c>
      <c r="I3966" s="180">
        <v>342106.74</v>
      </c>
      <c r="J3966" s="180">
        <v>82242.259999999995</v>
      </c>
      <c r="K3966" s="180">
        <v>53177</v>
      </c>
      <c r="L3966" s="180">
        <v>524638.88</v>
      </c>
    </row>
    <row r="3967" spans="1:12">
      <c r="A3967" s="180">
        <v>2010</v>
      </c>
      <c r="B3967" s="180" t="s">
        <v>178</v>
      </c>
      <c r="C3967" s="180" t="s">
        <v>36</v>
      </c>
      <c r="D3967" s="180" t="s">
        <v>176</v>
      </c>
      <c r="E3967" s="180">
        <v>20</v>
      </c>
      <c r="F3967" s="180">
        <v>5944</v>
      </c>
      <c r="G3967" s="180">
        <v>246</v>
      </c>
      <c r="H3967" s="180">
        <v>409</v>
      </c>
      <c r="I3967" s="180">
        <v>348127.87</v>
      </c>
      <c r="J3967" s="180">
        <v>70452.929999999993</v>
      </c>
      <c r="K3967" s="180">
        <v>80577</v>
      </c>
      <c r="L3967" s="180">
        <v>577530.77</v>
      </c>
    </row>
    <row r="3968" spans="1:12">
      <c r="A3968" s="180">
        <v>2010</v>
      </c>
      <c r="B3968" s="180" t="s">
        <v>178</v>
      </c>
      <c r="C3968" s="180" t="s">
        <v>36</v>
      </c>
      <c r="D3968" s="180" t="s">
        <v>176</v>
      </c>
      <c r="E3968" s="180">
        <v>25</v>
      </c>
      <c r="F3968" s="180">
        <v>3797</v>
      </c>
      <c r="G3968" s="180">
        <v>118</v>
      </c>
      <c r="H3968" s="180">
        <v>287</v>
      </c>
      <c r="I3968" s="180">
        <v>207611.44</v>
      </c>
      <c r="J3968" s="180">
        <v>56845.7</v>
      </c>
      <c r="K3968" s="180">
        <v>50142</v>
      </c>
      <c r="L3968" s="180">
        <v>372105.65</v>
      </c>
    </row>
    <row r="3969" spans="1:12">
      <c r="A3969" s="180">
        <v>2010</v>
      </c>
      <c r="B3969" s="180" t="s">
        <v>178</v>
      </c>
      <c r="C3969" s="180" t="s">
        <v>36</v>
      </c>
      <c r="D3969" s="180" t="s">
        <v>176</v>
      </c>
      <c r="E3969" s="180">
        <v>30</v>
      </c>
      <c r="F3969" s="180">
        <v>4742</v>
      </c>
      <c r="G3969" s="180">
        <v>224</v>
      </c>
      <c r="H3969" s="180">
        <v>310</v>
      </c>
      <c r="I3969" s="180">
        <v>242918.56</v>
      </c>
      <c r="J3969" s="180">
        <v>74296.789999999994</v>
      </c>
      <c r="K3969" s="180">
        <v>61715</v>
      </c>
      <c r="L3969" s="180">
        <v>456615.51</v>
      </c>
    </row>
    <row r="3970" spans="1:12">
      <c r="A3970" s="180">
        <v>2010</v>
      </c>
      <c r="B3970" s="180" t="s">
        <v>178</v>
      </c>
      <c r="C3970" s="180" t="s">
        <v>36</v>
      </c>
      <c r="D3970" s="180" t="s">
        <v>176</v>
      </c>
      <c r="E3970" s="180">
        <v>35</v>
      </c>
      <c r="F3970" s="180">
        <v>5912</v>
      </c>
      <c r="G3970" s="180">
        <v>234</v>
      </c>
      <c r="H3970" s="180">
        <v>430</v>
      </c>
      <c r="I3970" s="180">
        <v>341458.73</v>
      </c>
      <c r="J3970" s="180">
        <v>106411.47</v>
      </c>
      <c r="K3970" s="180">
        <v>73644</v>
      </c>
      <c r="L3970" s="180">
        <v>600917.94999999995</v>
      </c>
    </row>
    <row r="3971" spans="1:12">
      <c r="A3971" s="180">
        <v>2010</v>
      </c>
      <c r="B3971" s="180" t="s">
        <v>178</v>
      </c>
      <c r="C3971" s="180" t="s">
        <v>36</v>
      </c>
      <c r="D3971" s="180" t="s">
        <v>176</v>
      </c>
      <c r="E3971" s="180">
        <v>40</v>
      </c>
      <c r="F3971" s="180">
        <v>6647</v>
      </c>
      <c r="G3971" s="180">
        <v>314</v>
      </c>
      <c r="H3971" s="180">
        <v>571</v>
      </c>
      <c r="I3971" s="180">
        <v>452376.28</v>
      </c>
      <c r="J3971" s="180">
        <v>132197.18</v>
      </c>
      <c r="K3971" s="180">
        <v>136045.15</v>
      </c>
      <c r="L3971" s="180">
        <v>840476.58</v>
      </c>
    </row>
    <row r="3972" spans="1:12">
      <c r="A3972" s="180">
        <v>2010</v>
      </c>
      <c r="B3972" s="180" t="s">
        <v>178</v>
      </c>
      <c r="C3972" s="180" t="s">
        <v>36</v>
      </c>
      <c r="D3972" s="180" t="s">
        <v>176</v>
      </c>
      <c r="E3972" s="180">
        <v>45</v>
      </c>
      <c r="F3972" s="180">
        <v>8031</v>
      </c>
      <c r="G3972" s="180">
        <v>444</v>
      </c>
      <c r="H3972" s="180">
        <v>865</v>
      </c>
      <c r="I3972" s="180">
        <v>710249.96</v>
      </c>
      <c r="J3972" s="180">
        <v>177288.02</v>
      </c>
      <c r="K3972" s="180">
        <v>227094.45</v>
      </c>
      <c r="L3972" s="180">
        <v>1252978.31</v>
      </c>
    </row>
    <row r="3973" spans="1:12">
      <c r="A3973" s="180">
        <v>2010</v>
      </c>
      <c r="B3973" s="180" t="s">
        <v>178</v>
      </c>
      <c r="C3973" s="180" t="s">
        <v>36</v>
      </c>
      <c r="D3973" s="180" t="s">
        <v>176</v>
      </c>
      <c r="E3973" s="180">
        <v>50</v>
      </c>
      <c r="F3973" s="180">
        <v>9307</v>
      </c>
      <c r="G3973" s="180">
        <v>648</v>
      </c>
      <c r="H3973" s="180">
        <v>1307</v>
      </c>
      <c r="I3973" s="180">
        <v>1155664.03</v>
      </c>
      <c r="J3973" s="180">
        <v>301348.84999999998</v>
      </c>
      <c r="K3973" s="180">
        <v>500141.39</v>
      </c>
      <c r="L3973" s="180">
        <v>2211008.2999999998</v>
      </c>
    </row>
    <row r="3974" spans="1:12">
      <c r="A3974" s="180">
        <v>2010</v>
      </c>
      <c r="B3974" s="180" t="s">
        <v>178</v>
      </c>
      <c r="C3974" s="180" t="s">
        <v>36</v>
      </c>
      <c r="D3974" s="180" t="s">
        <v>176</v>
      </c>
      <c r="E3974" s="180">
        <v>55</v>
      </c>
      <c r="F3974" s="180">
        <v>9306</v>
      </c>
      <c r="G3974" s="180">
        <v>854</v>
      </c>
      <c r="H3974" s="180">
        <v>1777</v>
      </c>
      <c r="I3974" s="180">
        <v>1439212.52</v>
      </c>
      <c r="J3974" s="180">
        <v>398646.99</v>
      </c>
      <c r="K3974" s="180">
        <v>402474.5</v>
      </c>
      <c r="L3974" s="180">
        <v>2443134.0699999998</v>
      </c>
    </row>
    <row r="3975" spans="1:12">
      <c r="A3975" s="180">
        <v>2010</v>
      </c>
      <c r="B3975" s="180" t="s">
        <v>178</v>
      </c>
      <c r="C3975" s="180" t="s">
        <v>36</v>
      </c>
      <c r="D3975" s="180" t="s">
        <v>176</v>
      </c>
      <c r="E3975" s="180">
        <v>60</v>
      </c>
      <c r="F3975" s="180">
        <v>8879</v>
      </c>
      <c r="G3975" s="180">
        <v>1115</v>
      </c>
      <c r="H3975" s="180">
        <v>2523</v>
      </c>
      <c r="I3975" s="180">
        <v>2179442.23</v>
      </c>
      <c r="J3975" s="180">
        <v>550507.42000000004</v>
      </c>
      <c r="K3975" s="180">
        <v>679062.35</v>
      </c>
      <c r="L3975" s="180">
        <v>3686135.11</v>
      </c>
    </row>
    <row r="3976" spans="1:12">
      <c r="A3976" s="180">
        <v>2010</v>
      </c>
      <c r="B3976" s="180" t="s">
        <v>178</v>
      </c>
      <c r="C3976" s="180" t="s">
        <v>36</v>
      </c>
      <c r="D3976" s="180" t="s">
        <v>176</v>
      </c>
      <c r="E3976" s="180">
        <v>65</v>
      </c>
      <c r="F3976" s="180">
        <v>6600</v>
      </c>
      <c r="G3976" s="180">
        <v>1105</v>
      </c>
      <c r="H3976" s="180">
        <v>2334</v>
      </c>
      <c r="I3976" s="180">
        <v>2083963.84</v>
      </c>
      <c r="J3976" s="180">
        <v>507346.27</v>
      </c>
      <c r="K3976" s="180">
        <v>760369.05</v>
      </c>
      <c r="L3976" s="180">
        <v>3543360.83</v>
      </c>
    </row>
    <row r="3977" spans="1:12">
      <c r="A3977" s="180">
        <v>2010</v>
      </c>
      <c r="B3977" s="180" t="s">
        <v>178</v>
      </c>
      <c r="C3977" s="180" t="s">
        <v>36</v>
      </c>
      <c r="D3977" s="180" t="s">
        <v>176</v>
      </c>
      <c r="E3977" s="180">
        <v>70</v>
      </c>
      <c r="F3977" s="180">
        <v>4706</v>
      </c>
      <c r="G3977" s="180">
        <v>899</v>
      </c>
      <c r="H3977" s="180">
        <v>2430</v>
      </c>
      <c r="I3977" s="180">
        <v>1914460.7</v>
      </c>
      <c r="J3977" s="180">
        <v>397543.55</v>
      </c>
      <c r="K3977" s="180">
        <v>789661.05</v>
      </c>
      <c r="L3977" s="180">
        <v>3285738.75</v>
      </c>
    </row>
    <row r="3978" spans="1:12">
      <c r="A3978" s="180">
        <v>2010</v>
      </c>
      <c r="B3978" s="180" t="s">
        <v>178</v>
      </c>
      <c r="C3978" s="180" t="s">
        <v>36</v>
      </c>
      <c r="D3978" s="180" t="s">
        <v>176</v>
      </c>
      <c r="E3978" s="180">
        <v>75</v>
      </c>
      <c r="F3978" s="180">
        <v>3347</v>
      </c>
      <c r="G3978" s="180">
        <v>887</v>
      </c>
      <c r="H3978" s="180">
        <v>2507</v>
      </c>
      <c r="I3978" s="180">
        <v>2028926.1</v>
      </c>
      <c r="J3978" s="180">
        <v>426067.25</v>
      </c>
      <c r="K3978" s="180">
        <v>677927.8</v>
      </c>
      <c r="L3978" s="180">
        <v>3259398.02</v>
      </c>
    </row>
    <row r="3979" spans="1:12">
      <c r="A3979" s="180">
        <v>2010</v>
      </c>
      <c r="B3979" s="180" t="s">
        <v>178</v>
      </c>
      <c r="C3979" s="180" t="s">
        <v>36</v>
      </c>
      <c r="D3979" s="180" t="s">
        <v>176</v>
      </c>
      <c r="E3979" s="180">
        <v>80</v>
      </c>
      <c r="F3979" s="180">
        <v>2276</v>
      </c>
      <c r="G3979" s="180">
        <v>719</v>
      </c>
      <c r="H3979" s="180">
        <v>2153</v>
      </c>
      <c r="I3979" s="180">
        <v>1497087.24</v>
      </c>
      <c r="J3979" s="180">
        <v>276036.39</v>
      </c>
      <c r="K3979" s="180">
        <v>371548.55</v>
      </c>
      <c r="L3979" s="180">
        <v>2232921.17</v>
      </c>
    </row>
    <row r="3980" spans="1:12">
      <c r="A3980" s="180">
        <v>2010</v>
      </c>
      <c r="B3980" s="180" t="s">
        <v>178</v>
      </c>
      <c r="C3980" s="180" t="s">
        <v>36</v>
      </c>
      <c r="D3980" s="180" t="s">
        <v>176</v>
      </c>
      <c r="E3980" s="180">
        <v>85</v>
      </c>
      <c r="F3980" s="180">
        <v>702</v>
      </c>
      <c r="G3980" s="180">
        <v>159</v>
      </c>
      <c r="H3980" s="180">
        <v>689</v>
      </c>
      <c r="I3980" s="180">
        <v>466876.48</v>
      </c>
      <c r="J3980" s="180">
        <v>80650.19</v>
      </c>
      <c r="K3980" s="180">
        <v>58133.8</v>
      </c>
      <c r="L3980" s="180">
        <v>626718.06000000006</v>
      </c>
    </row>
    <row r="3981" spans="1:12">
      <c r="A3981" s="180">
        <v>2010</v>
      </c>
      <c r="B3981" s="180" t="s">
        <v>178</v>
      </c>
      <c r="C3981" s="180" t="s">
        <v>36</v>
      </c>
      <c r="D3981" s="180" t="s">
        <v>176</v>
      </c>
      <c r="E3981" s="180">
        <v>90</v>
      </c>
      <c r="F3981" s="180">
        <v>158</v>
      </c>
      <c r="G3981" s="180">
        <v>39</v>
      </c>
      <c r="H3981" s="180">
        <v>277</v>
      </c>
      <c r="I3981" s="180">
        <v>172121</v>
      </c>
      <c r="J3981" s="180">
        <v>15928.79</v>
      </c>
      <c r="K3981" s="180">
        <v>27533</v>
      </c>
      <c r="L3981" s="180">
        <v>219185.1</v>
      </c>
    </row>
    <row r="3982" spans="1:12">
      <c r="A3982" s="180">
        <v>2010</v>
      </c>
      <c r="B3982" s="180" t="s">
        <v>178</v>
      </c>
      <c r="C3982" s="180" t="s">
        <v>36</v>
      </c>
      <c r="D3982" s="180" t="s">
        <v>176</v>
      </c>
      <c r="E3982" s="180">
        <v>95</v>
      </c>
      <c r="F3982" s="180">
        <v>38</v>
      </c>
      <c r="G3982" s="180">
        <v>7</v>
      </c>
      <c r="H3982" s="180">
        <v>36</v>
      </c>
      <c r="I3982" s="180">
        <v>27128</v>
      </c>
      <c r="J3982" s="180">
        <v>1686.25</v>
      </c>
      <c r="K3982" s="180">
        <v>0</v>
      </c>
      <c r="L3982" s="180">
        <v>29543.75</v>
      </c>
    </row>
    <row r="3983" spans="1:12">
      <c r="A3983" s="180">
        <v>2010</v>
      </c>
      <c r="B3983" s="180" t="s">
        <v>178</v>
      </c>
      <c r="C3983" s="180" t="s">
        <v>36</v>
      </c>
      <c r="D3983" s="180" t="s">
        <v>177</v>
      </c>
      <c r="E3983" s="180">
        <v>0</v>
      </c>
      <c r="F3983" s="180">
        <v>5021</v>
      </c>
      <c r="G3983" s="180">
        <v>113</v>
      </c>
      <c r="H3983" s="180">
        <v>816</v>
      </c>
      <c r="I3983" s="180">
        <v>374651.45</v>
      </c>
      <c r="J3983" s="180">
        <v>66358.39</v>
      </c>
      <c r="K3983" s="180">
        <v>2039</v>
      </c>
      <c r="L3983" s="180">
        <v>465091.72</v>
      </c>
    </row>
    <row r="3984" spans="1:12">
      <c r="A3984" s="180">
        <v>2010</v>
      </c>
      <c r="B3984" s="180" t="s">
        <v>178</v>
      </c>
      <c r="C3984" s="180" t="s">
        <v>36</v>
      </c>
      <c r="D3984" s="180" t="s">
        <v>177</v>
      </c>
      <c r="E3984" s="180">
        <v>5</v>
      </c>
      <c r="F3984" s="180">
        <v>5395</v>
      </c>
      <c r="G3984" s="180">
        <v>51</v>
      </c>
      <c r="H3984" s="180">
        <v>78</v>
      </c>
      <c r="I3984" s="180">
        <v>55482.66</v>
      </c>
      <c r="J3984" s="180">
        <v>16682.16</v>
      </c>
      <c r="K3984" s="180">
        <v>360</v>
      </c>
      <c r="L3984" s="180">
        <v>90458.97</v>
      </c>
    </row>
    <row r="3985" spans="1:12">
      <c r="A3985" s="180">
        <v>2010</v>
      </c>
      <c r="B3985" s="180" t="s">
        <v>178</v>
      </c>
      <c r="C3985" s="180" t="s">
        <v>36</v>
      </c>
      <c r="D3985" s="180" t="s">
        <v>177</v>
      </c>
      <c r="E3985" s="180">
        <v>10</v>
      </c>
      <c r="F3985" s="180">
        <v>6015</v>
      </c>
      <c r="G3985" s="180">
        <v>88</v>
      </c>
      <c r="H3985" s="180">
        <v>230</v>
      </c>
      <c r="I3985" s="180">
        <v>116098.22</v>
      </c>
      <c r="J3985" s="180">
        <v>23248.2</v>
      </c>
      <c r="K3985" s="180">
        <v>2624</v>
      </c>
      <c r="L3985" s="180">
        <v>162744.53</v>
      </c>
    </row>
    <row r="3986" spans="1:12">
      <c r="A3986" s="180">
        <v>2010</v>
      </c>
      <c r="B3986" s="180" t="s">
        <v>178</v>
      </c>
      <c r="C3986" s="180" t="s">
        <v>36</v>
      </c>
      <c r="D3986" s="180" t="s">
        <v>177</v>
      </c>
      <c r="E3986" s="180">
        <v>15</v>
      </c>
      <c r="F3986" s="180">
        <v>7027</v>
      </c>
      <c r="G3986" s="180">
        <v>203</v>
      </c>
      <c r="H3986" s="180">
        <v>426</v>
      </c>
      <c r="I3986" s="180">
        <v>355259.9</v>
      </c>
      <c r="J3986" s="180">
        <v>84476.12</v>
      </c>
      <c r="K3986" s="180">
        <v>36630</v>
      </c>
      <c r="L3986" s="180">
        <v>544201.18999999994</v>
      </c>
    </row>
    <row r="3987" spans="1:12">
      <c r="A3987" s="180">
        <v>2010</v>
      </c>
      <c r="B3987" s="180" t="s">
        <v>178</v>
      </c>
      <c r="C3987" s="180" t="s">
        <v>36</v>
      </c>
      <c r="D3987" s="180" t="s">
        <v>177</v>
      </c>
      <c r="E3987" s="180">
        <v>20</v>
      </c>
      <c r="F3987" s="180">
        <v>6103</v>
      </c>
      <c r="G3987" s="180">
        <v>324</v>
      </c>
      <c r="H3987" s="180">
        <v>909</v>
      </c>
      <c r="I3987" s="180">
        <v>633967.64</v>
      </c>
      <c r="J3987" s="180">
        <v>127653.26</v>
      </c>
      <c r="K3987" s="180">
        <v>39094</v>
      </c>
      <c r="L3987" s="180">
        <v>916172.95</v>
      </c>
    </row>
    <row r="3988" spans="1:12">
      <c r="A3988" s="180">
        <v>2010</v>
      </c>
      <c r="B3988" s="180" t="s">
        <v>178</v>
      </c>
      <c r="C3988" s="180" t="s">
        <v>36</v>
      </c>
      <c r="D3988" s="180" t="s">
        <v>177</v>
      </c>
      <c r="E3988" s="180">
        <v>25</v>
      </c>
      <c r="F3988" s="180">
        <v>4748</v>
      </c>
      <c r="G3988" s="180">
        <v>384</v>
      </c>
      <c r="H3988" s="180">
        <v>1290</v>
      </c>
      <c r="I3988" s="180">
        <v>982757.18</v>
      </c>
      <c r="J3988" s="180">
        <v>212752.86</v>
      </c>
      <c r="K3988" s="180">
        <v>103046</v>
      </c>
      <c r="L3988" s="180">
        <v>1425154.85</v>
      </c>
    </row>
    <row r="3989" spans="1:12">
      <c r="A3989" s="180">
        <v>2010</v>
      </c>
      <c r="B3989" s="180" t="s">
        <v>178</v>
      </c>
      <c r="C3989" s="180" t="s">
        <v>36</v>
      </c>
      <c r="D3989" s="180" t="s">
        <v>177</v>
      </c>
      <c r="E3989" s="180">
        <v>30</v>
      </c>
      <c r="F3989" s="180">
        <v>5583</v>
      </c>
      <c r="G3989" s="180">
        <v>603</v>
      </c>
      <c r="H3989" s="180">
        <v>1703</v>
      </c>
      <c r="I3989" s="180">
        <v>1355481.59</v>
      </c>
      <c r="J3989" s="180">
        <v>344756.74</v>
      </c>
      <c r="K3989" s="180">
        <v>69321</v>
      </c>
      <c r="L3989" s="180">
        <v>1968013.96</v>
      </c>
    </row>
    <row r="3990" spans="1:12">
      <c r="A3990" s="180">
        <v>2010</v>
      </c>
      <c r="B3990" s="180" t="s">
        <v>178</v>
      </c>
      <c r="C3990" s="180" t="s">
        <v>36</v>
      </c>
      <c r="D3990" s="180" t="s">
        <v>177</v>
      </c>
      <c r="E3990" s="180">
        <v>35</v>
      </c>
      <c r="F3990" s="180">
        <v>7057</v>
      </c>
      <c r="G3990" s="180">
        <v>852</v>
      </c>
      <c r="H3990" s="180">
        <v>2045</v>
      </c>
      <c r="I3990" s="180">
        <v>1488001.33</v>
      </c>
      <c r="J3990" s="180">
        <v>343986.09</v>
      </c>
      <c r="K3990" s="180">
        <v>95508</v>
      </c>
      <c r="L3990" s="180">
        <v>2113655.0299999998</v>
      </c>
    </row>
    <row r="3991" spans="1:12">
      <c r="A3991" s="180">
        <v>2010</v>
      </c>
      <c r="B3991" s="180" t="s">
        <v>178</v>
      </c>
      <c r="C3991" s="180" t="s">
        <v>36</v>
      </c>
      <c r="D3991" s="180" t="s">
        <v>177</v>
      </c>
      <c r="E3991" s="180">
        <v>40</v>
      </c>
      <c r="F3991" s="180">
        <v>7809</v>
      </c>
      <c r="G3991" s="180">
        <v>589</v>
      </c>
      <c r="H3991" s="180">
        <v>1423</v>
      </c>
      <c r="I3991" s="180">
        <v>1209070.3600000001</v>
      </c>
      <c r="J3991" s="180">
        <v>244643.72</v>
      </c>
      <c r="K3991" s="180">
        <v>193404</v>
      </c>
      <c r="L3991" s="180">
        <v>1843464.73</v>
      </c>
    </row>
    <row r="3992" spans="1:12">
      <c r="A3992" s="180">
        <v>2010</v>
      </c>
      <c r="B3992" s="180" t="s">
        <v>178</v>
      </c>
      <c r="C3992" s="180" t="s">
        <v>36</v>
      </c>
      <c r="D3992" s="180" t="s">
        <v>177</v>
      </c>
      <c r="E3992" s="180">
        <v>45</v>
      </c>
      <c r="F3992" s="180">
        <v>9243</v>
      </c>
      <c r="G3992" s="180">
        <v>724</v>
      </c>
      <c r="H3992" s="180">
        <v>1564</v>
      </c>
      <c r="I3992" s="180">
        <v>1307347.58</v>
      </c>
      <c r="J3992" s="180">
        <v>297643.98</v>
      </c>
      <c r="K3992" s="180">
        <v>249433.75</v>
      </c>
      <c r="L3992" s="180">
        <v>2082681.12</v>
      </c>
    </row>
    <row r="3993" spans="1:12">
      <c r="A3993" s="180">
        <v>2010</v>
      </c>
      <c r="B3993" s="180" t="s">
        <v>178</v>
      </c>
      <c r="C3993" s="180" t="s">
        <v>36</v>
      </c>
      <c r="D3993" s="180" t="s">
        <v>177</v>
      </c>
      <c r="E3993" s="180">
        <v>50</v>
      </c>
      <c r="F3993" s="180">
        <v>10391</v>
      </c>
      <c r="G3993" s="180">
        <v>1019</v>
      </c>
      <c r="H3993" s="180">
        <v>2472</v>
      </c>
      <c r="I3993" s="180">
        <v>1898380.17</v>
      </c>
      <c r="J3993" s="180">
        <v>394922.01</v>
      </c>
      <c r="K3993" s="180">
        <v>359274.17</v>
      </c>
      <c r="L3993" s="180">
        <v>2928759.39</v>
      </c>
    </row>
    <row r="3994" spans="1:12">
      <c r="A3994" s="180">
        <v>2010</v>
      </c>
      <c r="B3994" s="180" t="s">
        <v>178</v>
      </c>
      <c r="C3994" s="180" t="s">
        <v>36</v>
      </c>
      <c r="D3994" s="180" t="s">
        <v>177</v>
      </c>
      <c r="E3994" s="180">
        <v>55</v>
      </c>
      <c r="F3994" s="180">
        <v>10217</v>
      </c>
      <c r="G3994" s="180">
        <v>930</v>
      </c>
      <c r="H3994" s="180">
        <v>2149</v>
      </c>
      <c r="I3994" s="180">
        <v>1706904</v>
      </c>
      <c r="J3994" s="180">
        <v>452998.89</v>
      </c>
      <c r="K3994" s="180">
        <v>420189.85</v>
      </c>
      <c r="L3994" s="180">
        <v>2828894.36</v>
      </c>
    </row>
    <row r="3995" spans="1:12">
      <c r="A3995" s="180">
        <v>2010</v>
      </c>
      <c r="B3995" s="180" t="s">
        <v>178</v>
      </c>
      <c r="C3995" s="180" t="s">
        <v>36</v>
      </c>
      <c r="D3995" s="180" t="s">
        <v>177</v>
      </c>
      <c r="E3995" s="180">
        <v>60</v>
      </c>
      <c r="F3995" s="180">
        <v>9499</v>
      </c>
      <c r="G3995" s="180">
        <v>1146</v>
      </c>
      <c r="H3995" s="180">
        <v>3377</v>
      </c>
      <c r="I3995" s="180">
        <v>2343302.63</v>
      </c>
      <c r="J3995" s="180">
        <v>513214.26</v>
      </c>
      <c r="K3995" s="180">
        <v>678638</v>
      </c>
      <c r="L3995" s="180">
        <v>3664953.32</v>
      </c>
    </row>
    <row r="3996" spans="1:12">
      <c r="A3996" s="180">
        <v>2010</v>
      </c>
      <c r="B3996" s="180" t="s">
        <v>178</v>
      </c>
      <c r="C3996" s="180" t="s">
        <v>36</v>
      </c>
      <c r="D3996" s="180" t="s">
        <v>177</v>
      </c>
      <c r="E3996" s="180">
        <v>65</v>
      </c>
      <c r="F3996" s="180">
        <v>6737</v>
      </c>
      <c r="G3996" s="180">
        <v>987</v>
      </c>
      <c r="H3996" s="180">
        <v>2607</v>
      </c>
      <c r="I3996" s="180">
        <v>2207158.5299999998</v>
      </c>
      <c r="J3996" s="180">
        <v>442361.16</v>
      </c>
      <c r="K3996" s="180">
        <v>606800</v>
      </c>
      <c r="L3996" s="180">
        <v>3473539.29</v>
      </c>
    </row>
    <row r="3997" spans="1:12">
      <c r="A3997" s="180">
        <v>2010</v>
      </c>
      <c r="B3997" s="180" t="s">
        <v>178</v>
      </c>
      <c r="C3997" s="180" t="s">
        <v>36</v>
      </c>
      <c r="D3997" s="180" t="s">
        <v>177</v>
      </c>
      <c r="E3997" s="180">
        <v>70</v>
      </c>
      <c r="F3997" s="180">
        <v>5073</v>
      </c>
      <c r="G3997" s="180">
        <v>765</v>
      </c>
      <c r="H3997" s="180">
        <v>2086</v>
      </c>
      <c r="I3997" s="180">
        <v>1848737.35</v>
      </c>
      <c r="J3997" s="180">
        <v>424159.98</v>
      </c>
      <c r="K3997" s="180">
        <v>650182.25</v>
      </c>
      <c r="L3997" s="180">
        <v>3084582.84</v>
      </c>
    </row>
    <row r="3998" spans="1:12">
      <c r="A3998" s="180">
        <v>2010</v>
      </c>
      <c r="B3998" s="180" t="s">
        <v>178</v>
      </c>
      <c r="C3998" s="180" t="s">
        <v>36</v>
      </c>
      <c r="D3998" s="180" t="s">
        <v>177</v>
      </c>
      <c r="E3998" s="180">
        <v>75</v>
      </c>
      <c r="F3998" s="180">
        <v>3848</v>
      </c>
      <c r="G3998" s="180">
        <v>786</v>
      </c>
      <c r="H3998" s="180">
        <v>2712</v>
      </c>
      <c r="I3998" s="180">
        <v>1996635.28</v>
      </c>
      <c r="J3998" s="180">
        <v>402827.26</v>
      </c>
      <c r="K3998" s="180">
        <v>705678.05</v>
      </c>
      <c r="L3998" s="180">
        <v>3194160.73</v>
      </c>
    </row>
    <row r="3999" spans="1:12">
      <c r="A3999" s="180">
        <v>2010</v>
      </c>
      <c r="B3999" s="180" t="s">
        <v>178</v>
      </c>
      <c r="C3999" s="180" t="s">
        <v>36</v>
      </c>
      <c r="D3999" s="180" t="s">
        <v>177</v>
      </c>
      <c r="E3999" s="180">
        <v>80</v>
      </c>
      <c r="F3999" s="180">
        <v>2896</v>
      </c>
      <c r="G3999" s="180">
        <v>590</v>
      </c>
      <c r="H3999" s="180">
        <v>3058</v>
      </c>
      <c r="I3999" s="180">
        <v>1936987.4</v>
      </c>
      <c r="J3999" s="180">
        <v>303756.25</v>
      </c>
      <c r="K3999" s="180">
        <v>335057</v>
      </c>
      <c r="L3999" s="180">
        <v>2643233.5</v>
      </c>
    </row>
    <row r="4000" spans="1:12">
      <c r="A4000" s="180">
        <v>2010</v>
      </c>
      <c r="B4000" s="180" t="s">
        <v>178</v>
      </c>
      <c r="C4000" s="180" t="s">
        <v>36</v>
      </c>
      <c r="D4000" s="180" t="s">
        <v>177</v>
      </c>
      <c r="E4000" s="180">
        <v>85</v>
      </c>
      <c r="F4000" s="180">
        <v>1589</v>
      </c>
      <c r="G4000" s="180">
        <v>318</v>
      </c>
      <c r="H4000" s="180">
        <v>2099</v>
      </c>
      <c r="I4000" s="180">
        <v>1265342.73</v>
      </c>
      <c r="J4000" s="180">
        <v>153591.88</v>
      </c>
      <c r="K4000" s="180">
        <v>147628</v>
      </c>
      <c r="L4000" s="180">
        <v>1609517.17</v>
      </c>
    </row>
    <row r="4001" spans="1:12">
      <c r="A4001" s="180">
        <v>2010</v>
      </c>
      <c r="B4001" s="180" t="s">
        <v>178</v>
      </c>
      <c r="C4001" s="180" t="s">
        <v>36</v>
      </c>
      <c r="D4001" s="180" t="s">
        <v>177</v>
      </c>
      <c r="E4001" s="180">
        <v>90</v>
      </c>
      <c r="F4001" s="180">
        <v>589</v>
      </c>
      <c r="G4001" s="180">
        <v>111</v>
      </c>
      <c r="H4001" s="180">
        <v>988</v>
      </c>
      <c r="I4001" s="180">
        <v>460485.53</v>
      </c>
      <c r="J4001" s="180">
        <v>43419.96</v>
      </c>
      <c r="K4001" s="180">
        <v>46874</v>
      </c>
      <c r="L4001" s="180">
        <v>568192.41</v>
      </c>
    </row>
    <row r="4002" spans="1:12">
      <c r="A4002" s="180">
        <v>2010</v>
      </c>
      <c r="B4002" s="180" t="s">
        <v>178</v>
      </c>
      <c r="C4002" s="180" t="s">
        <v>36</v>
      </c>
      <c r="D4002" s="180" t="s">
        <v>177</v>
      </c>
      <c r="E4002" s="180">
        <v>95</v>
      </c>
      <c r="F4002" s="180">
        <v>165</v>
      </c>
      <c r="G4002" s="180">
        <v>11</v>
      </c>
      <c r="H4002" s="180">
        <v>120</v>
      </c>
      <c r="I4002" s="180">
        <v>49004</v>
      </c>
      <c r="J4002" s="180">
        <v>6755.45</v>
      </c>
      <c r="K4002" s="180">
        <v>5369</v>
      </c>
      <c r="L4002" s="180">
        <v>62925.34</v>
      </c>
    </row>
    <row r="4003" spans="1:12">
      <c r="A4003" s="180">
        <v>2010</v>
      </c>
      <c r="B4003" s="180" t="s">
        <v>178</v>
      </c>
      <c r="C4003" s="180" t="s">
        <v>3</v>
      </c>
      <c r="D4003" s="180" t="s">
        <v>176</v>
      </c>
      <c r="E4003" s="180">
        <v>0</v>
      </c>
      <c r="F4003" s="180">
        <v>6407</v>
      </c>
      <c r="G4003" s="180">
        <v>230</v>
      </c>
      <c r="H4003" s="180">
        <v>658</v>
      </c>
      <c r="I4003" s="180">
        <v>356925.81</v>
      </c>
      <c r="J4003" s="180">
        <v>50734.11</v>
      </c>
      <c r="K4003" s="180">
        <v>2457</v>
      </c>
      <c r="L4003" s="180">
        <v>461055.07</v>
      </c>
    </row>
    <row r="4004" spans="1:12">
      <c r="A4004" s="180">
        <v>2010</v>
      </c>
      <c r="B4004" s="180" t="s">
        <v>178</v>
      </c>
      <c r="C4004" s="180" t="s">
        <v>3</v>
      </c>
      <c r="D4004" s="180" t="s">
        <v>176</v>
      </c>
      <c r="E4004" s="180">
        <v>5</v>
      </c>
      <c r="F4004" s="180">
        <v>6125</v>
      </c>
      <c r="G4004" s="180">
        <v>57</v>
      </c>
      <c r="H4004" s="180">
        <v>64</v>
      </c>
      <c r="I4004" s="180">
        <v>56974.59</v>
      </c>
      <c r="J4004" s="180">
        <v>11873.3</v>
      </c>
      <c r="K4004" s="180">
        <v>960</v>
      </c>
      <c r="L4004" s="180">
        <v>84058.02</v>
      </c>
    </row>
    <row r="4005" spans="1:12">
      <c r="A4005" s="180">
        <v>2010</v>
      </c>
      <c r="B4005" s="180" t="s">
        <v>178</v>
      </c>
      <c r="C4005" s="180" t="s">
        <v>3</v>
      </c>
      <c r="D4005" s="180" t="s">
        <v>176</v>
      </c>
      <c r="E4005" s="180">
        <v>10</v>
      </c>
      <c r="F4005" s="180">
        <v>6120</v>
      </c>
      <c r="G4005" s="180">
        <v>57</v>
      </c>
      <c r="H4005" s="180">
        <v>126</v>
      </c>
      <c r="I4005" s="180">
        <v>75018.39</v>
      </c>
      <c r="J4005" s="180">
        <v>14891.99</v>
      </c>
      <c r="K4005" s="180">
        <v>2502</v>
      </c>
      <c r="L4005" s="180">
        <v>122865.38</v>
      </c>
    </row>
    <row r="4006" spans="1:12">
      <c r="A4006" s="180">
        <v>2010</v>
      </c>
      <c r="B4006" s="180" t="s">
        <v>178</v>
      </c>
      <c r="C4006" s="180" t="s">
        <v>3</v>
      </c>
      <c r="D4006" s="180" t="s">
        <v>176</v>
      </c>
      <c r="E4006" s="180">
        <v>15</v>
      </c>
      <c r="F4006" s="180">
        <v>6817</v>
      </c>
      <c r="G4006" s="180">
        <v>130</v>
      </c>
      <c r="H4006" s="180">
        <v>213</v>
      </c>
      <c r="I4006" s="180">
        <v>205573.34</v>
      </c>
      <c r="J4006" s="180">
        <v>34748.160000000003</v>
      </c>
      <c r="K4006" s="180">
        <v>48450</v>
      </c>
      <c r="L4006" s="180">
        <v>400326.77</v>
      </c>
    </row>
    <row r="4007" spans="1:12">
      <c r="A4007" s="180">
        <v>2010</v>
      </c>
      <c r="B4007" s="180" t="s">
        <v>178</v>
      </c>
      <c r="C4007" s="180" t="s">
        <v>3</v>
      </c>
      <c r="D4007" s="180" t="s">
        <v>176</v>
      </c>
      <c r="E4007" s="180">
        <v>20</v>
      </c>
      <c r="F4007" s="180">
        <v>5368</v>
      </c>
      <c r="G4007" s="180">
        <v>124</v>
      </c>
      <c r="H4007" s="180">
        <v>126</v>
      </c>
      <c r="I4007" s="180">
        <v>153659.73000000001</v>
      </c>
      <c r="J4007" s="180">
        <v>34547.86</v>
      </c>
      <c r="K4007" s="180">
        <v>34918</v>
      </c>
      <c r="L4007" s="180">
        <v>306718.76</v>
      </c>
    </row>
    <row r="4008" spans="1:12">
      <c r="A4008" s="180">
        <v>2010</v>
      </c>
      <c r="B4008" s="180" t="s">
        <v>178</v>
      </c>
      <c r="C4008" s="180" t="s">
        <v>3</v>
      </c>
      <c r="D4008" s="180" t="s">
        <v>176</v>
      </c>
      <c r="E4008" s="180">
        <v>25</v>
      </c>
      <c r="F4008" s="180">
        <v>5574</v>
      </c>
      <c r="G4008" s="180">
        <v>99</v>
      </c>
      <c r="H4008" s="180">
        <v>131</v>
      </c>
      <c r="I4008" s="180">
        <v>138278.39999999999</v>
      </c>
      <c r="J4008" s="180">
        <v>28233.18</v>
      </c>
      <c r="K4008" s="180">
        <v>95325</v>
      </c>
      <c r="L4008" s="180">
        <v>366128.2</v>
      </c>
    </row>
    <row r="4009" spans="1:12">
      <c r="A4009" s="180">
        <v>2010</v>
      </c>
      <c r="B4009" s="180" t="s">
        <v>178</v>
      </c>
      <c r="C4009" s="180" t="s">
        <v>3</v>
      </c>
      <c r="D4009" s="180" t="s">
        <v>176</v>
      </c>
      <c r="E4009" s="180">
        <v>30</v>
      </c>
      <c r="F4009" s="180">
        <v>7081</v>
      </c>
      <c r="G4009" s="180">
        <v>121</v>
      </c>
      <c r="H4009" s="180">
        <v>219</v>
      </c>
      <c r="I4009" s="180">
        <v>197294.81</v>
      </c>
      <c r="J4009" s="180">
        <v>38730.26</v>
      </c>
      <c r="K4009" s="180">
        <v>63589</v>
      </c>
      <c r="L4009" s="180">
        <v>431020.53</v>
      </c>
    </row>
    <row r="4010" spans="1:12">
      <c r="A4010" s="180">
        <v>2010</v>
      </c>
      <c r="B4010" s="180" t="s">
        <v>178</v>
      </c>
      <c r="C4010" s="180" t="s">
        <v>3</v>
      </c>
      <c r="D4010" s="180" t="s">
        <v>176</v>
      </c>
      <c r="E4010" s="180">
        <v>35</v>
      </c>
      <c r="F4010" s="180">
        <v>7319</v>
      </c>
      <c r="G4010" s="180">
        <v>143</v>
      </c>
      <c r="H4010" s="180">
        <v>253</v>
      </c>
      <c r="I4010" s="180">
        <v>201650.58</v>
      </c>
      <c r="J4010" s="180">
        <v>46570.33</v>
      </c>
      <c r="K4010" s="180">
        <v>25917</v>
      </c>
      <c r="L4010" s="180">
        <v>394749.62</v>
      </c>
    </row>
    <row r="4011" spans="1:12">
      <c r="A4011" s="180">
        <v>2010</v>
      </c>
      <c r="B4011" s="180" t="s">
        <v>178</v>
      </c>
      <c r="C4011" s="180" t="s">
        <v>3</v>
      </c>
      <c r="D4011" s="180" t="s">
        <v>176</v>
      </c>
      <c r="E4011" s="180">
        <v>40</v>
      </c>
      <c r="F4011" s="180">
        <v>7013</v>
      </c>
      <c r="G4011" s="180">
        <v>177</v>
      </c>
      <c r="H4011" s="180">
        <v>289</v>
      </c>
      <c r="I4011" s="180">
        <v>216236.63</v>
      </c>
      <c r="J4011" s="180">
        <v>54121</v>
      </c>
      <c r="K4011" s="180">
        <v>42638</v>
      </c>
      <c r="L4011" s="180">
        <v>440241.11</v>
      </c>
    </row>
    <row r="4012" spans="1:12">
      <c r="A4012" s="180">
        <v>2010</v>
      </c>
      <c r="B4012" s="180" t="s">
        <v>178</v>
      </c>
      <c r="C4012" s="180" t="s">
        <v>3</v>
      </c>
      <c r="D4012" s="180" t="s">
        <v>176</v>
      </c>
      <c r="E4012" s="180">
        <v>45</v>
      </c>
      <c r="F4012" s="180">
        <v>7326</v>
      </c>
      <c r="G4012" s="180">
        <v>239</v>
      </c>
      <c r="H4012" s="180">
        <v>374</v>
      </c>
      <c r="I4012" s="180">
        <v>301551.23</v>
      </c>
      <c r="J4012" s="180">
        <v>75784.19</v>
      </c>
      <c r="K4012" s="180">
        <v>84717</v>
      </c>
      <c r="L4012" s="180">
        <v>638655.01</v>
      </c>
    </row>
    <row r="4013" spans="1:12">
      <c r="A4013" s="180">
        <v>2010</v>
      </c>
      <c r="B4013" s="180" t="s">
        <v>178</v>
      </c>
      <c r="C4013" s="180" t="s">
        <v>3</v>
      </c>
      <c r="D4013" s="180" t="s">
        <v>176</v>
      </c>
      <c r="E4013" s="180">
        <v>50</v>
      </c>
      <c r="F4013" s="180">
        <v>7492</v>
      </c>
      <c r="G4013" s="180">
        <v>429</v>
      </c>
      <c r="H4013" s="180">
        <v>775</v>
      </c>
      <c r="I4013" s="180">
        <v>628724.35</v>
      </c>
      <c r="J4013" s="180">
        <v>148724.85999999999</v>
      </c>
      <c r="K4013" s="180">
        <v>203866.9</v>
      </c>
      <c r="L4013" s="180">
        <v>1229582.6499999999</v>
      </c>
    </row>
    <row r="4014" spans="1:12">
      <c r="A4014" s="180">
        <v>2010</v>
      </c>
      <c r="B4014" s="180" t="s">
        <v>178</v>
      </c>
      <c r="C4014" s="180" t="s">
        <v>3</v>
      </c>
      <c r="D4014" s="180" t="s">
        <v>176</v>
      </c>
      <c r="E4014" s="180">
        <v>55</v>
      </c>
      <c r="F4014" s="180">
        <v>7019</v>
      </c>
      <c r="G4014" s="180">
        <v>490</v>
      </c>
      <c r="H4014" s="180">
        <v>926</v>
      </c>
      <c r="I4014" s="180">
        <v>750808.32</v>
      </c>
      <c r="J4014" s="180">
        <v>171786.96</v>
      </c>
      <c r="K4014" s="180">
        <v>195228</v>
      </c>
      <c r="L4014" s="180">
        <v>1464048.76</v>
      </c>
    </row>
    <row r="4015" spans="1:12">
      <c r="A4015" s="180">
        <v>2010</v>
      </c>
      <c r="B4015" s="180" t="s">
        <v>178</v>
      </c>
      <c r="C4015" s="180" t="s">
        <v>3</v>
      </c>
      <c r="D4015" s="180" t="s">
        <v>176</v>
      </c>
      <c r="E4015" s="180">
        <v>60</v>
      </c>
      <c r="F4015" s="180">
        <v>6541</v>
      </c>
      <c r="G4015" s="180">
        <v>562</v>
      </c>
      <c r="H4015" s="180">
        <v>1074</v>
      </c>
      <c r="I4015" s="180">
        <v>941282.47</v>
      </c>
      <c r="J4015" s="180">
        <v>221555.32</v>
      </c>
      <c r="K4015" s="180">
        <v>275278.25</v>
      </c>
      <c r="L4015" s="180">
        <v>1874266.47</v>
      </c>
    </row>
    <row r="4016" spans="1:12">
      <c r="A4016" s="180">
        <v>2010</v>
      </c>
      <c r="B4016" s="180" t="s">
        <v>178</v>
      </c>
      <c r="C4016" s="180" t="s">
        <v>3</v>
      </c>
      <c r="D4016" s="180" t="s">
        <v>176</v>
      </c>
      <c r="E4016" s="180">
        <v>65</v>
      </c>
      <c r="F4016" s="180">
        <v>4078</v>
      </c>
      <c r="G4016" s="180">
        <v>508</v>
      </c>
      <c r="H4016" s="180">
        <v>1212</v>
      </c>
      <c r="I4016" s="180">
        <v>1031825.8</v>
      </c>
      <c r="J4016" s="180">
        <v>188737.23</v>
      </c>
      <c r="K4016" s="180">
        <v>314666</v>
      </c>
      <c r="L4016" s="180">
        <v>1851469.76</v>
      </c>
    </row>
    <row r="4017" spans="1:12">
      <c r="A4017" s="180">
        <v>2010</v>
      </c>
      <c r="B4017" s="180" t="s">
        <v>178</v>
      </c>
      <c r="C4017" s="180" t="s">
        <v>3</v>
      </c>
      <c r="D4017" s="180" t="s">
        <v>176</v>
      </c>
      <c r="E4017" s="180">
        <v>70</v>
      </c>
      <c r="F4017" s="180">
        <v>2540</v>
      </c>
      <c r="G4017" s="180">
        <v>396</v>
      </c>
      <c r="H4017" s="180">
        <v>1147</v>
      </c>
      <c r="I4017" s="180">
        <v>1030226.02</v>
      </c>
      <c r="J4017" s="180">
        <v>155025.07</v>
      </c>
      <c r="K4017" s="180">
        <v>366187.48</v>
      </c>
      <c r="L4017" s="180">
        <v>1828829.11</v>
      </c>
    </row>
    <row r="4018" spans="1:12">
      <c r="A4018" s="180">
        <v>2010</v>
      </c>
      <c r="B4018" s="180" t="s">
        <v>178</v>
      </c>
      <c r="C4018" s="180" t="s">
        <v>3</v>
      </c>
      <c r="D4018" s="180" t="s">
        <v>176</v>
      </c>
      <c r="E4018" s="180">
        <v>75</v>
      </c>
      <c r="F4018" s="180">
        <v>1569</v>
      </c>
      <c r="G4018" s="180">
        <v>297</v>
      </c>
      <c r="H4018" s="180">
        <v>966</v>
      </c>
      <c r="I4018" s="180">
        <v>738653.55</v>
      </c>
      <c r="J4018" s="180">
        <v>135623.51999999999</v>
      </c>
      <c r="K4018" s="180">
        <v>317326.65000000002</v>
      </c>
      <c r="L4018" s="180">
        <v>1364831.68</v>
      </c>
    </row>
    <row r="4019" spans="1:12">
      <c r="A4019" s="180">
        <v>2010</v>
      </c>
      <c r="B4019" s="180" t="s">
        <v>178</v>
      </c>
      <c r="C4019" s="180" t="s">
        <v>3</v>
      </c>
      <c r="D4019" s="180" t="s">
        <v>176</v>
      </c>
      <c r="E4019" s="180">
        <v>80</v>
      </c>
      <c r="F4019" s="180">
        <v>1142</v>
      </c>
      <c r="G4019" s="180">
        <v>223</v>
      </c>
      <c r="H4019" s="180">
        <v>1035</v>
      </c>
      <c r="I4019" s="180">
        <v>674410.73</v>
      </c>
      <c r="J4019" s="180">
        <v>96048.67</v>
      </c>
      <c r="K4019" s="180">
        <v>294528.40000000002</v>
      </c>
      <c r="L4019" s="180">
        <v>1197669.27</v>
      </c>
    </row>
    <row r="4020" spans="1:12">
      <c r="A4020" s="180">
        <v>2010</v>
      </c>
      <c r="B4020" s="180" t="s">
        <v>178</v>
      </c>
      <c r="C4020" s="180" t="s">
        <v>3</v>
      </c>
      <c r="D4020" s="180" t="s">
        <v>176</v>
      </c>
      <c r="E4020" s="180">
        <v>85</v>
      </c>
      <c r="F4020" s="180">
        <v>365</v>
      </c>
      <c r="G4020" s="180">
        <v>70</v>
      </c>
      <c r="H4020" s="180">
        <v>394</v>
      </c>
      <c r="I4020" s="180">
        <v>265966.89</v>
      </c>
      <c r="J4020" s="180">
        <v>41783.89</v>
      </c>
      <c r="K4020" s="180">
        <v>78838</v>
      </c>
      <c r="L4020" s="180">
        <v>412538.89</v>
      </c>
    </row>
    <row r="4021" spans="1:12">
      <c r="A4021" s="180">
        <v>2010</v>
      </c>
      <c r="B4021" s="180" t="s">
        <v>178</v>
      </c>
      <c r="C4021" s="180" t="s">
        <v>3</v>
      </c>
      <c r="D4021" s="180" t="s">
        <v>176</v>
      </c>
      <c r="E4021" s="180">
        <v>90</v>
      </c>
      <c r="F4021" s="180">
        <v>76</v>
      </c>
      <c r="G4021" s="180">
        <v>16</v>
      </c>
      <c r="H4021" s="180">
        <v>98</v>
      </c>
      <c r="I4021" s="180">
        <v>35481.300000000003</v>
      </c>
      <c r="J4021" s="180">
        <v>5088.22</v>
      </c>
      <c r="K4021" s="180">
        <v>600</v>
      </c>
      <c r="L4021" s="180">
        <v>46419.040000000001</v>
      </c>
    </row>
    <row r="4022" spans="1:12">
      <c r="A4022" s="180">
        <v>2010</v>
      </c>
      <c r="B4022" s="180" t="s">
        <v>178</v>
      </c>
      <c r="C4022" s="180" t="s">
        <v>3</v>
      </c>
      <c r="D4022" s="180" t="s">
        <v>176</v>
      </c>
      <c r="E4022" s="180">
        <v>95</v>
      </c>
      <c r="F4022" s="180">
        <v>21</v>
      </c>
      <c r="G4022" s="180">
        <v>0</v>
      </c>
      <c r="H4022" s="180">
        <v>0</v>
      </c>
      <c r="I4022" s="180">
        <v>0</v>
      </c>
      <c r="J4022" s="180">
        <v>675.6</v>
      </c>
      <c r="K4022" s="180">
        <v>0</v>
      </c>
      <c r="L4022" s="180">
        <v>675.6</v>
      </c>
    </row>
    <row r="4023" spans="1:12">
      <c r="A4023" s="180">
        <v>2010</v>
      </c>
      <c r="B4023" s="180" t="s">
        <v>178</v>
      </c>
      <c r="C4023" s="180" t="s">
        <v>3</v>
      </c>
      <c r="D4023" s="180" t="s">
        <v>177</v>
      </c>
      <c r="E4023" s="180">
        <v>0</v>
      </c>
      <c r="F4023" s="180">
        <v>5965</v>
      </c>
      <c r="G4023" s="180">
        <v>136</v>
      </c>
      <c r="H4023" s="180">
        <v>460</v>
      </c>
      <c r="I4023" s="180">
        <v>254510.22</v>
      </c>
      <c r="J4023" s="180">
        <v>24920.23</v>
      </c>
      <c r="K4023" s="180">
        <v>1120</v>
      </c>
      <c r="L4023" s="180">
        <v>316313.2</v>
      </c>
    </row>
    <row r="4024" spans="1:12">
      <c r="A4024" s="180">
        <v>2010</v>
      </c>
      <c r="B4024" s="180" t="s">
        <v>178</v>
      </c>
      <c r="C4024" s="180" t="s">
        <v>3</v>
      </c>
      <c r="D4024" s="180" t="s">
        <v>177</v>
      </c>
      <c r="E4024" s="180">
        <v>5</v>
      </c>
      <c r="F4024" s="180">
        <v>5821</v>
      </c>
      <c r="G4024" s="180">
        <v>50</v>
      </c>
      <c r="H4024" s="180">
        <v>71</v>
      </c>
      <c r="I4024" s="180">
        <v>54185.919999999998</v>
      </c>
      <c r="J4024" s="180">
        <v>9333.5</v>
      </c>
      <c r="K4024" s="180">
        <v>300</v>
      </c>
      <c r="L4024" s="180">
        <v>78921.899999999994</v>
      </c>
    </row>
    <row r="4025" spans="1:12">
      <c r="A4025" s="180">
        <v>2010</v>
      </c>
      <c r="B4025" s="180" t="s">
        <v>178</v>
      </c>
      <c r="C4025" s="180" t="s">
        <v>3</v>
      </c>
      <c r="D4025" s="180" t="s">
        <v>177</v>
      </c>
      <c r="E4025" s="180">
        <v>10</v>
      </c>
      <c r="F4025" s="180">
        <v>5961</v>
      </c>
      <c r="G4025" s="180">
        <v>53</v>
      </c>
      <c r="H4025" s="180">
        <v>121</v>
      </c>
      <c r="I4025" s="180">
        <v>86042.09</v>
      </c>
      <c r="J4025" s="180">
        <v>16043.48</v>
      </c>
      <c r="K4025" s="180">
        <v>83765</v>
      </c>
      <c r="L4025" s="180">
        <v>218444.14</v>
      </c>
    </row>
    <row r="4026" spans="1:12">
      <c r="A4026" s="180">
        <v>2010</v>
      </c>
      <c r="B4026" s="180" t="s">
        <v>178</v>
      </c>
      <c r="C4026" s="180" t="s">
        <v>3</v>
      </c>
      <c r="D4026" s="180" t="s">
        <v>177</v>
      </c>
      <c r="E4026" s="180">
        <v>15</v>
      </c>
      <c r="F4026" s="180">
        <v>6423</v>
      </c>
      <c r="G4026" s="180">
        <v>176</v>
      </c>
      <c r="H4026" s="180">
        <v>364</v>
      </c>
      <c r="I4026" s="180">
        <v>235698.2</v>
      </c>
      <c r="J4026" s="180">
        <v>30366.79</v>
      </c>
      <c r="K4026" s="180">
        <v>22749</v>
      </c>
      <c r="L4026" s="180">
        <v>358926.82</v>
      </c>
    </row>
    <row r="4027" spans="1:12">
      <c r="A4027" s="180">
        <v>2010</v>
      </c>
      <c r="B4027" s="180" t="s">
        <v>178</v>
      </c>
      <c r="C4027" s="180" t="s">
        <v>3</v>
      </c>
      <c r="D4027" s="180" t="s">
        <v>177</v>
      </c>
      <c r="E4027" s="180">
        <v>20</v>
      </c>
      <c r="F4027" s="180">
        <v>5751</v>
      </c>
      <c r="G4027" s="180">
        <v>191</v>
      </c>
      <c r="H4027" s="180">
        <v>421</v>
      </c>
      <c r="I4027" s="180">
        <v>262201.48</v>
      </c>
      <c r="J4027" s="180">
        <v>46019.57</v>
      </c>
      <c r="K4027" s="180">
        <v>48398</v>
      </c>
      <c r="L4027" s="180">
        <v>492492.45</v>
      </c>
    </row>
    <row r="4028" spans="1:12">
      <c r="A4028" s="180">
        <v>2010</v>
      </c>
      <c r="B4028" s="180" t="s">
        <v>178</v>
      </c>
      <c r="C4028" s="180" t="s">
        <v>3</v>
      </c>
      <c r="D4028" s="180" t="s">
        <v>177</v>
      </c>
      <c r="E4028" s="180">
        <v>25</v>
      </c>
      <c r="F4028" s="180">
        <v>7200</v>
      </c>
      <c r="G4028" s="180">
        <v>298</v>
      </c>
      <c r="H4028" s="180">
        <v>848</v>
      </c>
      <c r="I4028" s="180">
        <v>600094.18000000005</v>
      </c>
      <c r="J4028" s="180">
        <v>118886.26</v>
      </c>
      <c r="K4028" s="180">
        <v>74859</v>
      </c>
      <c r="L4028" s="180">
        <v>1003500.46</v>
      </c>
    </row>
    <row r="4029" spans="1:12">
      <c r="A4029" s="180">
        <v>2010</v>
      </c>
      <c r="B4029" s="180" t="s">
        <v>178</v>
      </c>
      <c r="C4029" s="180" t="s">
        <v>3</v>
      </c>
      <c r="D4029" s="180" t="s">
        <v>177</v>
      </c>
      <c r="E4029" s="180">
        <v>30</v>
      </c>
      <c r="F4029" s="180">
        <v>8210</v>
      </c>
      <c r="G4029" s="180">
        <v>423</v>
      </c>
      <c r="H4029" s="180">
        <v>1293</v>
      </c>
      <c r="I4029" s="180">
        <v>1018621.42</v>
      </c>
      <c r="J4029" s="180">
        <v>220037.13</v>
      </c>
      <c r="K4029" s="180">
        <v>64852</v>
      </c>
      <c r="L4029" s="180">
        <v>1572433.5</v>
      </c>
    </row>
    <row r="4030" spans="1:12">
      <c r="A4030" s="180">
        <v>2010</v>
      </c>
      <c r="B4030" s="180" t="s">
        <v>178</v>
      </c>
      <c r="C4030" s="180" t="s">
        <v>3</v>
      </c>
      <c r="D4030" s="180" t="s">
        <v>177</v>
      </c>
      <c r="E4030" s="180">
        <v>35</v>
      </c>
      <c r="F4030" s="180">
        <v>8399</v>
      </c>
      <c r="G4030" s="180">
        <v>500</v>
      </c>
      <c r="H4030" s="180">
        <v>1267</v>
      </c>
      <c r="I4030" s="180">
        <v>976435.69</v>
      </c>
      <c r="J4030" s="180">
        <v>221558.21</v>
      </c>
      <c r="K4030" s="180">
        <v>61978</v>
      </c>
      <c r="L4030" s="180">
        <v>1617255.12</v>
      </c>
    </row>
    <row r="4031" spans="1:12">
      <c r="A4031" s="180">
        <v>2010</v>
      </c>
      <c r="B4031" s="180" t="s">
        <v>178</v>
      </c>
      <c r="C4031" s="180" t="s">
        <v>3</v>
      </c>
      <c r="D4031" s="180" t="s">
        <v>177</v>
      </c>
      <c r="E4031" s="180">
        <v>40</v>
      </c>
      <c r="F4031" s="180">
        <v>8087</v>
      </c>
      <c r="G4031" s="180">
        <v>468</v>
      </c>
      <c r="H4031" s="180">
        <v>921</v>
      </c>
      <c r="I4031" s="180">
        <v>744239.17</v>
      </c>
      <c r="J4031" s="180">
        <v>167171.54999999999</v>
      </c>
      <c r="K4031" s="180">
        <v>136408</v>
      </c>
      <c r="L4031" s="180">
        <v>1364379.42</v>
      </c>
    </row>
    <row r="4032" spans="1:12">
      <c r="A4032" s="180">
        <v>2010</v>
      </c>
      <c r="B4032" s="180" t="s">
        <v>178</v>
      </c>
      <c r="C4032" s="180" t="s">
        <v>3</v>
      </c>
      <c r="D4032" s="180" t="s">
        <v>177</v>
      </c>
      <c r="E4032" s="180">
        <v>45</v>
      </c>
      <c r="F4032" s="180">
        <v>8319</v>
      </c>
      <c r="G4032" s="180">
        <v>469</v>
      </c>
      <c r="H4032" s="180">
        <v>843</v>
      </c>
      <c r="I4032" s="180">
        <v>725016.62</v>
      </c>
      <c r="J4032" s="180">
        <v>165556.04999999999</v>
      </c>
      <c r="K4032" s="180">
        <v>119813</v>
      </c>
      <c r="L4032" s="180">
        <v>1330829.01</v>
      </c>
    </row>
    <row r="4033" spans="1:12">
      <c r="A4033" s="180">
        <v>2010</v>
      </c>
      <c r="B4033" s="180" t="s">
        <v>178</v>
      </c>
      <c r="C4033" s="180" t="s">
        <v>3</v>
      </c>
      <c r="D4033" s="180" t="s">
        <v>177</v>
      </c>
      <c r="E4033" s="180">
        <v>50</v>
      </c>
      <c r="F4033" s="180">
        <v>8365</v>
      </c>
      <c r="G4033" s="180">
        <v>521</v>
      </c>
      <c r="H4033" s="180">
        <v>1123</v>
      </c>
      <c r="I4033" s="180">
        <v>922736.44</v>
      </c>
      <c r="J4033" s="180">
        <v>195061.39</v>
      </c>
      <c r="K4033" s="180">
        <v>214757.3</v>
      </c>
      <c r="L4033" s="180">
        <v>1661172.24</v>
      </c>
    </row>
    <row r="4034" spans="1:12">
      <c r="A4034" s="180">
        <v>2010</v>
      </c>
      <c r="B4034" s="180" t="s">
        <v>178</v>
      </c>
      <c r="C4034" s="180" t="s">
        <v>3</v>
      </c>
      <c r="D4034" s="180" t="s">
        <v>177</v>
      </c>
      <c r="E4034" s="180">
        <v>55</v>
      </c>
      <c r="F4034" s="180">
        <v>7731</v>
      </c>
      <c r="G4034" s="180">
        <v>637</v>
      </c>
      <c r="H4034" s="180">
        <v>1102</v>
      </c>
      <c r="I4034" s="180">
        <v>905930.35</v>
      </c>
      <c r="J4034" s="180">
        <v>211206.02</v>
      </c>
      <c r="K4034" s="180">
        <v>232219.05</v>
      </c>
      <c r="L4034" s="180">
        <v>1765334.32</v>
      </c>
    </row>
    <row r="4035" spans="1:12">
      <c r="A4035" s="180">
        <v>2010</v>
      </c>
      <c r="B4035" s="180" t="s">
        <v>178</v>
      </c>
      <c r="C4035" s="180" t="s">
        <v>3</v>
      </c>
      <c r="D4035" s="180" t="s">
        <v>177</v>
      </c>
      <c r="E4035" s="180">
        <v>60</v>
      </c>
      <c r="F4035" s="180">
        <v>6714</v>
      </c>
      <c r="G4035" s="180">
        <v>630</v>
      </c>
      <c r="H4035" s="180">
        <v>1484</v>
      </c>
      <c r="I4035" s="180">
        <v>1237448.0900000001</v>
      </c>
      <c r="J4035" s="180">
        <v>206669.51</v>
      </c>
      <c r="K4035" s="180">
        <v>336740</v>
      </c>
      <c r="L4035" s="180">
        <v>2106009.89</v>
      </c>
    </row>
    <row r="4036" spans="1:12">
      <c r="A4036" s="180">
        <v>2010</v>
      </c>
      <c r="B4036" s="180" t="s">
        <v>178</v>
      </c>
      <c r="C4036" s="180" t="s">
        <v>3</v>
      </c>
      <c r="D4036" s="180" t="s">
        <v>177</v>
      </c>
      <c r="E4036" s="180">
        <v>65</v>
      </c>
      <c r="F4036" s="180">
        <v>4167</v>
      </c>
      <c r="G4036" s="180">
        <v>474</v>
      </c>
      <c r="H4036" s="180">
        <v>1136</v>
      </c>
      <c r="I4036" s="180">
        <v>907368.9</v>
      </c>
      <c r="J4036" s="180">
        <v>176799.14</v>
      </c>
      <c r="K4036" s="180">
        <v>271830</v>
      </c>
      <c r="L4036" s="180">
        <v>1616722.58</v>
      </c>
    </row>
    <row r="4037" spans="1:12">
      <c r="A4037" s="180">
        <v>2010</v>
      </c>
      <c r="B4037" s="180" t="s">
        <v>178</v>
      </c>
      <c r="C4037" s="180" t="s">
        <v>3</v>
      </c>
      <c r="D4037" s="180" t="s">
        <v>177</v>
      </c>
      <c r="E4037" s="180">
        <v>70</v>
      </c>
      <c r="F4037" s="180">
        <v>2686</v>
      </c>
      <c r="G4037" s="180">
        <v>400</v>
      </c>
      <c r="H4037" s="180">
        <v>919</v>
      </c>
      <c r="I4037" s="180">
        <v>716502.28</v>
      </c>
      <c r="J4037" s="180">
        <v>141244.91</v>
      </c>
      <c r="K4037" s="180">
        <v>277770.3</v>
      </c>
      <c r="L4037" s="180">
        <v>1304661.5</v>
      </c>
    </row>
    <row r="4038" spans="1:12">
      <c r="A4038" s="180">
        <v>2010</v>
      </c>
      <c r="B4038" s="180" t="s">
        <v>178</v>
      </c>
      <c r="C4038" s="180" t="s">
        <v>3</v>
      </c>
      <c r="D4038" s="180" t="s">
        <v>177</v>
      </c>
      <c r="E4038" s="180">
        <v>75</v>
      </c>
      <c r="F4038" s="180">
        <v>1839</v>
      </c>
      <c r="G4038" s="180">
        <v>332</v>
      </c>
      <c r="H4038" s="180">
        <v>1179</v>
      </c>
      <c r="I4038" s="180">
        <v>744969.24</v>
      </c>
      <c r="J4038" s="180">
        <v>132536.06</v>
      </c>
      <c r="K4038" s="180">
        <v>188341.6</v>
      </c>
      <c r="L4038" s="180">
        <v>1221293.99</v>
      </c>
    </row>
    <row r="4039" spans="1:12">
      <c r="A4039" s="180">
        <v>2010</v>
      </c>
      <c r="B4039" s="180" t="s">
        <v>178</v>
      </c>
      <c r="C4039" s="180" t="s">
        <v>3</v>
      </c>
      <c r="D4039" s="180" t="s">
        <v>177</v>
      </c>
      <c r="E4039" s="180">
        <v>80</v>
      </c>
      <c r="F4039" s="180">
        <v>1389</v>
      </c>
      <c r="G4039" s="180">
        <v>231</v>
      </c>
      <c r="H4039" s="180">
        <v>898</v>
      </c>
      <c r="I4039" s="180">
        <v>599311.38</v>
      </c>
      <c r="J4039" s="180">
        <v>91804.160000000003</v>
      </c>
      <c r="K4039" s="180">
        <v>221129</v>
      </c>
      <c r="L4039" s="180">
        <v>993608.72</v>
      </c>
    </row>
    <row r="4040" spans="1:12">
      <c r="A4040" s="180">
        <v>2010</v>
      </c>
      <c r="B4040" s="180" t="s">
        <v>178</v>
      </c>
      <c r="C4040" s="180" t="s">
        <v>3</v>
      </c>
      <c r="D4040" s="180" t="s">
        <v>177</v>
      </c>
      <c r="E4040" s="180">
        <v>85</v>
      </c>
      <c r="F4040" s="180">
        <v>816</v>
      </c>
      <c r="G4040" s="180">
        <v>98</v>
      </c>
      <c r="H4040" s="180">
        <v>696</v>
      </c>
      <c r="I4040" s="180">
        <v>368251.71</v>
      </c>
      <c r="J4040" s="180">
        <v>51241.95</v>
      </c>
      <c r="K4040" s="180">
        <v>47949</v>
      </c>
      <c r="L4040" s="180">
        <v>507987.06</v>
      </c>
    </row>
    <row r="4041" spans="1:12">
      <c r="A4041" s="180">
        <v>2010</v>
      </c>
      <c r="B4041" s="180" t="s">
        <v>178</v>
      </c>
      <c r="C4041" s="180" t="s">
        <v>3</v>
      </c>
      <c r="D4041" s="180" t="s">
        <v>177</v>
      </c>
      <c r="E4041" s="180">
        <v>90</v>
      </c>
      <c r="F4041" s="180">
        <v>284</v>
      </c>
      <c r="G4041" s="180">
        <v>48</v>
      </c>
      <c r="H4041" s="180">
        <v>481</v>
      </c>
      <c r="I4041" s="180">
        <v>223190</v>
      </c>
      <c r="J4041" s="180">
        <v>21939.85</v>
      </c>
      <c r="K4041" s="180">
        <v>2894</v>
      </c>
      <c r="L4041" s="180">
        <v>259055.17</v>
      </c>
    </row>
    <row r="4042" spans="1:12">
      <c r="A4042" s="180">
        <v>2010</v>
      </c>
      <c r="B4042" s="180" t="s">
        <v>178</v>
      </c>
      <c r="C4042" s="180" t="s">
        <v>3</v>
      </c>
      <c r="D4042" s="180" t="s">
        <v>177</v>
      </c>
      <c r="E4042" s="180">
        <v>95</v>
      </c>
      <c r="F4042" s="180">
        <v>78</v>
      </c>
      <c r="G4042" s="180">
        <v>2</v>
      </c>
      <c r="H4042" s="180">
        <v>42</v>
      </c>
      <c r="I4042" s="180">
        <v>12175</v>
      </c>
      <c r="J4042" s="180">
        <v>540.15</v>
      </c>
      <c r="K4042" s="180">
        <v>0</v>
      </c>
      <c r="L4042" s="180">
        <v>12922.6</v>
      </c>
    </row>
    <row r="4043" spans="1:12">
      <c r="A4043" s="180">
        <v>2010</v>
      </c>
      <c r="B4043" s="180" t="s">
        <v>178</v>
      </c>
      <c r="C4043" s="180" t="s">
        <v>37</v>
      </c>
      <c r="D4043" s="180" t="s">
        <v>176</v>
      </c>
      <c r="E4043" s="180">
        <v>0</v>
      </c>
      <c r="F4043" s="180">
        <v>2842</v>
      </c>
      <c r="G4043" s="180">
        <v>62</v>
      </c>
      <c r="H4043" s="180">
        <v>233</v>
      </c>
      <c r="I4043" s="180">
        <v>111096.25</v>
      </c>
      <c r="J4043" s="180">
        <v>19709.5</v>
      </c>
      <c r="K4043" s="180">
        <v>160</v>
      </c>
      <c r="L4043" s="180">
        <v>141172.70000000001</v>
      </c>
    </row>
    <row r="4044" spans="1:12">
      <c r="A4044" s="180">
        <v>2010</v>
      </c>
      <c r="B4044" s="180" t="s">
        <v>178</v>
      </c>
      <c r="C4044" s="180" t="s">
        <v>37</v>
      </c>
      <c r="D4044" s="180" t="s">
        <v>176</v>
      </c>
      <c r="E4044" s="180">
        <v>5</v>
      </c>
      <c r="F4044" s="180">
        <v>2829</v>
      </c>
      <c r="G4044" s="180">
        <v>16</v>
      </c>
      <c r="H4044" s="180">
        <v>19</v>
      </c>
      <c r="I4044" s="180">
        <v>14476</v>
      </c>
      <c r="J4044" s="180">
        <v>4645.95</v>
      </c>
      <c r="K4044" s="180">
        <v>0</v>
      </c>
      <c r="L4044" s="180">
        <v>25029.25</v>
      </c>
    </row>
    <row r="4045" spans="1:12">
      <c r="A4045" s="180">
        <v>2010</v>
      </c>
      <c r="B4045" s="180" t="s">
        <v>178</v>
      </c>
      <c r="C4045" s="180" t="s">
        <v>37</v>
      </c>
      <c r="D4045" s="180" t="s">
        <v>176</v>
      </c>
      <c r="E4045" s="180">
        <v>10</v>
      </c>
      <c r="F4045" s="180">
        <v>2982</v>
      </c>
      <c r="G4045" s="180">
        <v>20</v>
      </c>
      <c r="H4045" s="180">
        <v>25</v>
      </c>
      <c r="I4045" s="180">
        <v>22353</v>
      </c>
      <c r="J4045" s="180">
        <v>4742.7</v>
      </c>
      <c r="K4045" s="180">
        <v>135</v>
      </c>
      <c r="L4045" s="180">
        <v>31392.46</v>
      </c>
    </row>
    <row r="4046" spans="1:12">
      <c r="A4046" s="180">
        <v>2010</v>
      </c>
      <c r="B4046" s="180" t="s">
        <v>178</v>
      </c>
      <c r="C4046" s="180" t="s">
        <v>37</v>
      </c>
      <c r="D4046" s="180" t="s">
        <v>176</v>
      </c>
      <c r="E4046" s="180">
        <v>15</v>
      </c>
      <c r="F4046" s="180">
        <v>3038</v>
      </c>
      <c r="G4046" s="180">
        <v>27</v>
      </c>
      <c r="H4046" s="180">
        <v>41</v>
      </c>
      <c r="I4046" s="180">
        <v>32548</v>
      </c>
      <c r="J4046" s="180">
        <v>11409.25</v>
      </c>
      <c r="K4046" s="180">
        <v>10833</v>
      </c>
      <c r="L4046" s="180">
        <v>62082.35</v>
      </c>
    </row>
    <row r="4047" spans="1:12">
      <c r="A4047" s="180">
        <v>2010</v>
      </c>
      <c r="B4047" s="180" t="s">
        <v>178</v>
      </c>
      <c r="C4047" s="180" t="s">
        <v>37</v>
      </c>
      <c r="D4047" s="180" t="s">
        <v>176</v>
      </c>
      <c r="E4047" s="180">
        <v>20</v>
      </c>
      <c r="F4047" s="180">
        <v>2041</v>
      </c>
      <c r="G4047" s="180">
        <v>24</v>
      </c>
      <c r="H4047" s="180">
        <v>49</v>
      </c>
      <c r="I4047" s="180">
        <v>55985</v>
      </c>
      <c r="J4047" s="180">
        <v>10152.200000000001</v>
      </c>
      <c r="K4047" s="180">
        <v>7736</v>
      </c>
      <c r="L4047" s="180">
        <v>91644.85</v>
      </c>
    </row>
    <row r="4048" spans="1:12">
      <c r="A4048" s="180">
        <v>2010</v>
      </c>
      <c r="B4048" s="180" t="s">
        <v>178</v>
      </c>
      <c r="C4048" s="180" t="s">
        <v>37</v>
      </c>
      <c r="D4048" s="180" t="s">
        <v>176</v>
      </c>
      <c r="E4048" s="180">
        <v>25</v>
      </c>
      <c r="F4048" s="180">
        <v>2132</v>
      </c>
      <c r="G4048" s="180">
        <v>30</v>
      </c>
      <c r="H4048" s="180">
        <v>77</v>
      </c>
      <c r="I4048" s="180">
        <v>64709</v>
      </c>
      <c r="J4048" s="180">
        <v>19562.099999999999</v>
      </c>
      <c r="K4048" s="180">
        <v>12650</v>
      </c>
      <c r="L4048" s="180">
        <v>117709.58</v>
      </c>
    </row>
    <row r="4049" spans="1:12">
      <c r="A4049" s="180">
        <v>2010</v>
      </c>
      <c r="B4049" s="180" t="s">
        <v>178</v>
      </c>
      <c r="C4049" s="180" t="s">
        <v>37</v>
      </c>
      <c r="D4049" s="180" t="s">
        <v>176</v>
      </c>
      <c r="E4049" s="180">
        <v>30</v>
      </c>
      <c r="F4049" s="180">
        <v>2800</v>
      </c>
      <c r="G4049" s="180">
        <v>37</v>
      </c>
      <c r="H4049" s="180">
        <v>81</v>
      </c>
      <c r="I4049" s="180">
        <v>56071</v>
      </c>
      <c r="J4049" s="180">
        <v>13786.1</v>
      </c>
      <c r="K4049" s="180">
        <v>5495</v>
      </c>
      <c r="L4049" s="180">
        <v>88392.75</v>
      </c>
    </row>
    <row r="4050" spans="1:12">
      <c r="A4050" s="180">
        <v>2010</v>
      </c>
      <c r="B4050" s="180" t="s">
        <v>178</v>
      </c>
      <c r="C4050" s="180" t="s">
        <v>37</v>
      </c>
      <c r="D4050" s="180" t="s">
        <v>176</v>
      </c>
      <c r="E4050" s="180">
        <v>35</v>
      </c>
      <c r="F4050" s="180">
        <v>3170</v>
      </c>
      <c r="G4050" s="180">
        <v>64</v>
      </c>
      <c r="H4050" s="180">
        <v>135</v>
      </c>
      <c r="I4050" s="180">
        <v>115359.2</v>
      </c>
      <c r="J4050" s="180">
        <v>31513.31</v>
      </c>
      <c r="K4050" s="180">
        <v>9029</v>
      </c>
      <c r="L4050" s="180">
        <v>199718.42</v>
      </c>
    </row>
    <row r="4051" spans="1:12">
      <c r="A4051" s="180">
        <v>2010</v>
      </c>
      <c r="B4051" s="180" t="s">
        <v>178</v>
      </c>
      <c r="C4051" s="180" t="s">
        <v>37</v>
      </c>
      <c r="D4051" s="180" t="s">
        <v>176</v>
      </c>
      <c r="E4051" s="180">
        <v>40</v>
      </c>
      <c r="F4051" s="180">
        <v>3185</v>
      </c>
      <c r="G4051" s="180">
        <v>70</v>
      </c>
      <c r="H4051" s="180">
        <v>138</v>
      </c>
      <c r="I4051" s="180">
        <v>118593.44</v>
      </c>
      <c r="J4051" s="180">
        <v>31707.59</v>
      </c>
      <c r="K4051" s="180">
        <v>19501</v>
      </c>
      <c r="L4051" s="180">
        <v>199949.32</v>
      </c>
    </row>
    <row r="4052" spans="1:12">
      <c r="A4052" s="180">
        <v>2010</v>
      </c>
      <c r="B4052" s="180" t="s">
        <v>178</v>
      </c>
      <c r="C4052" s="180" t="s">
        <v>37</v>
      </c>
      <c r="D4052" s="180" t="s">
        <v>176</v>
      </c>
      <c r="E4052" s="180">
        <v>45</v>
      </c>
      <c r="F4052" s="180">
        <v>3488</v>
      </c>
      <c r="G4052" s="180">
        <v>95</v>
      </c>
      <c r="H4052" s="180">
        <v>232</v>
      </c>
      <c r="I4052" s="180">
        <v>196746.29</v>
      </c>
      <c r="J4052" s="180">
        <v>42726.44</v>
      </c>
      <c r="K4052" s="180">
        <v>92392</v>
      </c>
      <c r="L4052" s="180">
        <v>377596.43</v>
      </c>
    </row>
    <row r="4053" spans="1:12">
      <c r="A4053" s="180">
        <v>2010</v>
      </c>
      <c r="B4053" s="180" t="s">
        <v>178</v>
      </c>
      <c r="C4053" s="180" t="s">
        <v>37</v>
      </c>
      <c r="D4053" s="180" t="s">
        <v>176</v>
      </c>
      <c r="E4053" s="180">
        <v>50</v>
      </c>
      <c r="F4053" s="180">
        <v>3355</v>
      </c>
      <c r="G4053" s="180">
        <v>130</v>
      </c>
      <c r="H4053" s="180">
        <v>298</v>
      </c>
      <c r="I4053" s="180">
        <v>257338.52</v>
      </c>
      <c r="J4053" s="180">
        <v>63197.83</v>
      </c>
      <c r="K4053" s="180">
        <v>54453</v>
      </c>
      <c r="L4053" s="180">
        <v>434914.66</v>
      </c>
    </row>
    <row r="4054" spans="1:12">
      <c r="A4054" s="180">
        <v>2010</v>
      </c>
      <c r="B4054" s="180" t="s">
        <v>178</v>
      </c>
      <c r="C4054" s="180" t="s">
        <v>37</v>
      </c>
      <c r="D4054" s="180" t="s">
        <v>176</v>
      </c>
      <c r="E4054" s="180">
        <v>55</v>
      </c>
      <c r="F4054" s="180">
        <v>3084</v>
      </c>
      <c r="G4054" s="180">
        <v>190</v>
      </c>
      <c r="H4054" s="180">
        <v>427</v>
      </c>
      <c r="I4054" s="180">
        <v>391228.73</v>
      </c>
      <c r="J4054" s="180">
        <v>101388.97</v>
      </c>
      <c r="K4054" s="180">
        <v>176704</v>
      </c>
      <c r="L4054" s="180">
        <v>773166.96</v>
      </c>
    </row>
    <row r="4055" spans="1:12">
      <c r="A4055" s="180">
        <v>2010</v>
      </c>
      <c r="B4055" s="180" t="s">
        <v>178</v>
      </c>
      <c r="C4055" s="180" t="s">
        <v>37</v>
      </c>
      <c r="D4055" s="180" t="s">
        <v>176</v>
      </c>
      <c r="E4055" s="180">
        <v>60</v>
      </c>
      <c r="F4055" s="180">
        <v>2477</v>
      </c>
      <c r="G4055" s="180">
        <v>160</v>
      </c>
      <c r="H4055" s="180">
        <v>341</v>
      </c>
      <c r="I4055" s="180">
        <v>342767</v>
      </c>
      <c r="J4055" s="180">
        <v>86723.14</v>
      </c>
      <c r="K4055" s="180">
        <v>182234</v>
      </c>
      <c r="L4055" s="180">
        <v>678288.4</v>
      </c>
    </row>
    <row r="4056" spans="1:12">
      <c r="A4056" s="180">
        <v>2010</v>
      </c>
      <c r="B4056" s="180" t="s">
        <v>178</v>
      </c>
      <c r="C4056" s="180" t="s">
        <v>37</v>
      </c>
      <c r="D4056" s="180" t="s">
        <v>176</v>
      </c>
      <c r="E4056" s="180">
        <v>65</v>
      </c>
      <c r="F4056" s="180">
        <v>1347</v>
      </c>
      <c r="G4056" s="180">
        <v>180</v>
      </c>
      <c r="H4056" s="180">
        <v>460</v>
      </c>
      <c r="I4056" s="180">
        <v>468206.99</v>
      </c>
      <c r="J4056" s="180">
        <v>103922.02</v>
      </c>
      <c r="K4056" s="180">
        <v>261516</v>
      </c>
      <c r="L4056" s="180">
        <v>922320.6</v>
      </c>
    </row>
    <row r="4057" spans="1:12">
      <c r="A4057" s="180">
        <v>2010</v>
      </c>
      <c r="B4057" s="180" t="s">
        <v>178</v>
      </c>
      <c r="C4057" s="180" t="s">
        <v>37</v>
      </c>
      <c r="D4057" s="180" t="s">
        <v>176</v>
      </c>
      <c r="E4057" s="180">
        <v>70</v>
      </c>
      <c r="F4057" s="180">
        <v>668</v>
      </c>
      <c r="G4057" s="180">
        <v>71</v>
      </c>
      <c r="H4057" s="180">
        <v>156</v>
      </c>
      <c r="I4057" s="180">
        <v>124023.25</v>
      </c>
      <c r="J4057" s="180">
        <v>47356.87</v>
      </c>
      <c r="K4057" s="180">
        <v>39108</v>
      </c>
      <c r="L4057" s="180">
        <v>230200.04</v>
      </c>
    </row>
    <row r="4058" spans="1:12">
      <c r="A4058" s="180">
        <v>2010</v>
      </c>
      <c r="B4058" s="180" t="s">
        <v>178</v>
      </c>
      <c r="C4058" s="180" t="s">
        <v>37</v>
      </c>
      <c r="D4058" s="180" t="s">
        <v>176</v>
      </c>
      <c r="E4058" s="180">
        <v>75</v>
      </c>
      <c r="F4058" s="180">
        <v>286</v>
      </c>
      <c r="G4058" s="180">
        <v>45</v>
      </c>
      <c r="H4058" s="180">
        <v>144</v>
      </c>
      <c r="I4058" s="180">
        <v>113253</v>
      </c>
      <c r="J4058" s="180">
        <v>24173.45</v>
      </c>
      <c r="K4058" s="180">
        <v>23955.4</v>
      </c>
      <c r="L4058" s="180">
        <v>183879.57</v>
      </c>
    </row>
    <row r="4059" spans="1:12">
      <c r="A4059" s="180">
        <v>2010</v>
      </c>
      <c r="B4059" s="180" t="s">
        <v>178</v>
      </c>
      <c r="C4059" s="180" t="s">
        <v>37</v>
      </c>
      <c r="D4059" s="180" t="s">
        <v>176</v>
      </c>
      <c r="E4059" s="180">
        <v>80</v>
      </c>
      <c r="F4059" s="180">
        <v>150</v>
      </c>
      <c r="G4059" s="180">
        <v>21</v>
      </c>
      <c r="H4059" s="180">
        <v>126</v>
      </c>
      <c r="I4059" s="180">
        <v>81234</v>
      </c>
      <c r="J4059" s="180">
        <v>13991.9</v>
      </c>
      <c r="K4059" s="180">
        <v>5836</v>
      </c>
      <c r="L4059" s="180">
        <v>104248.27</v>
      </c>
    </row>
    <row r="4060" spans="1:12">
      <c r="A4060" s="180">
        <v>2010</v>
      </c>
      <c r="B4060" s="180" t="s">
        <v>178</v>
      </c>
      <c r="C4060" s="180" t="s">
        <v>37</v>
      </c>
      <c r="D4060" s="180" t="s">
        <v>176</v>
      </c>
      <c r="E4060" s="180">
        <v>85</v>
      </c>
      <c r="F4060" s="180">
        <v>32</v>
      </c>
      <c r="G4060" s="180">
        <v>1</v>
      </c>
      <c r="H4060" s="180">
        <v>6</v>
      </c>
      <c r="I4060" s="180">
        <v>3413</v>
      </c>
      <c r="J4060" s="180">
        <v>896.15</v>
      </c>
      <c r="K4060" s="180">
        <v>0</v>
      </c>
      <c r="L4060" s="180">
        <v>4810.2</v>
      </c>
    </row>
    <row r="4061" spans="1:12">
      <c r="A4061" s="180">
        <v>2010</v>
      </c>
      <c r="B4061" s="180" t="s">
        <v>178</v>
      </c>
      <c r="C4061" s="180" t="s">
        <v>37</v>
      </c>
      <c r="D4061" s="180" t="s">
        <v>176</v>
      </c>
      <c r="E4061" s="180">
        <v>90</v>
      </c>
      <c r="F4061" s="180">
        <v>6</v>
      </c>
      <c r="G4061" s="180">
        <v>3</v>
      </c>
      <c r="H4061" s="180">
        <v>5</v>
      </c>
      <c r="I4061" s="180">
        <v>4007</v>
      </c>
      <c r="J4061" s="180">
        <v>2041.25</v>
      </c>
      <c r="K4061" s="180">
        <v>908</v>
      </c>
      <c r="L4061" s="180">
        <v>6956.35</v>
      </c>
    </row>
    <row r="4062" spans="1:12">
      <c r="A4062" s="180">
        <v>2010</v>
      </c>
      <c r="B4062" s="180" t="s">
        <v>178</v>
      </c>
      <c r="C4062" s="180" t="s">
        <v>37</v>
      </c>
      <c r="D4062" s="180" t="s">
        <v>176</v>
      </c>
      <c r="E4062" s="180">
        <v>95</v>
      </c>
      <c r="F4062" s="180">
        <v>2</v>
      </c>
      <c r="G4062" s="180">
        <v>0</v>
      </c>
      <c r="H4062" s="180">
        <v>0</v>
      </c>
      <c r="I4062" s="180">
        <v>0</v>
      </c>
      <c r="J4062" s="180">
        <v>0</v>
      </c>
      <c r="K4062" s="180">
        <v>0</v>
      </c>
      <c r="L4062" s="180">
        <v>0</v>
      </c>
    </row>
    <row r="4063" spans="1:12">
      <c r="A4063" s="180">
        <v>2010</v>
      </c>
      <c r="B4063" s="180" t="s">
        <v>178</v>
      </c>
      <c r="C4063" s="180" t="s">
        <v>37</v>
      </c>
      <c r="D4063" s="180" t="s">
        <v>177</v>
      </c>
      <c r="E4063" s="180">
        <v>0</v>
      </c>
      <c r="F4063" s="180">
        <v>2807</v>
      </c>
      <c r="G4063" s="180">
        <v>37</v>
      </c>
      <c r="H4063" s="180">
        <v>195</v>
      </c>
      <c r="I4063" s="180">
        <v>99454</v>
      </c>
      <c r="J4063" s="180">
        <v>13492.63</v>
      </c>
      <c r="K4063" s="180">
        <v>140</v>
      </c>
      <c r="L4063" s="180">
        <v>118525.21</v>
      </c>
    </row>
    <row r="4064" spans="1:12">
      <c r="A4064" s="180">
        <v>2010</v>
      </c>
      <c r="B4064" s="180" t="s">
        <v>178</v>
      </c>
      <c r="C4064" s="180" t="s">
        <v>37</v>
      </c>
      <c r="D4064" s="180" t="s">
        <v>177</v>
      </c>
      <c r="E4064" s="180">
        <v>5</v>
      </c>
      <c r="F4064" s="180">
        <v>2798</v>
      </c>
      <c r="G4064" s="180">
        <v>15</v>
      </c>
      <c r="H4064" s="180">
        <v>20</v>
      </c>
      <c r="I4064" s="180">
        <v>14406</v>
      </c>
      <c r="J4064" s="180">
        <v>5506.94</v>
      </c>
      <c r="K4064" s="180">
        <v>7790</v>
      </c>
      <c r="L4064" s="180">
        <v>30611.39</v>
      </c>
    </row>
    <row r="4065" spans="1:12">
      <c r="A4065" s="180">
        <v>2010</v>
      </c>
      <c r="B4065" s="180" t="s">
        <v>178</v>
      </c>
      <c r="C4065" s="180" t="s">
        <v>37</v>
      </c>
      <c r="D4065" s="180" t="s">
        <v>177</v>
      </c>
      <c r="E4065" s="180">
        <v>10</v>
      </c>
      <c r="F4065" s="180">
        <v>2790</v>
      </c>
      <c r="G4065" s="180">
        <v>10</v>
      </c>
      <c r="H4065" s="180">
        <v>12</v>
      </c>
      <c r="I4065" s="180">
        <v>10096</v>
      </c>
      <c r="J4065" s="180">
        <v>4559.1899999999996</v>
      </c>
      <c r="K4065" s="180">
        <v>7750</v>
      </c>
      <c r="L4065" s="180">
        <v>26794.240000000002</v>
      </c>
    </row>
    <row r="4066" spans="1:12">
      <c r="A4066" s="180">
        <v>2010</v>
      </c>
      <c r="B4066" s="180" t="s">
        <v>178</v>
      </c>
      <c r="C4066" s="180" t="s">
        <v>37</v>
      </c>
      <c r="D4066" s="180" t="s">
        <v>177</v>
      </c>
      <c r="E4066" s="180">
        <v>15</v>
      </c>
      <c r="F4066" s="180">
        <v>2889</v>
      </c>
      <c r="G4066" s="180">
        <v>38</v>
      </c>
      <c r="H4066" s="180">
        <v>62</v>
      </c>
      <c r="I4066" s="180">
        <v>47632.2</v>
      </c>
      <c r="J4066" s="180">
        <v>15201.7</v>
      </c>
      <c r="K4066" s="180">
        <v>2840</v>
      </c>
      <c r="L4066" s="180">
        <v>73638</v>
      </c>
    </row>
    <row r="4067" spans="1:12">
      <c r="A4067" s="180">
        <v>2010</v>
      </c>
      <c r="B4067" s="180" t="s">
        <v>178</v>
      </c>
      <c r="C4067" s="180" t="s">
        <v>37</v>
      </c>
      <c r="D4067" s="180" t="s">
        <v>177</v>
      </c>
      <c r="E4067" s="180">
        <v>20</v>
      </c>
      <c r="F4067" s="180">
        <v>2466</v>
      </c>
      <c r="G4067" s="180">
        <v>79</v>
      </c>
      <c r="H4067" s="180">
        <v>188</v>
      </c>
      <c r="I4067" s="180">
        <v>165195</v>
      </c>
      <c r="J4067" s="180">
        <v>34682.480000000003</v>
      </c>
      <c r="K4067" s="180">
        <v>11420</v>
      </c>
      <c r="L4067" s="180">
        <v>246083.27</v>
      </c>
    </row>
    <row r="4068" spans="1:12">
      <c r="A4068" s="180">
        <v>2010</v>
      </c>
      <c r="B4068" s="180" t="s">
        <v>178</v>
      </c>
      <c r="C4068" s="180" t="s">
        <v>37</v>
      </c>
      <c r="D4068" s="180" t="s">
        <v>177</v>
      </c>
      <c r="E4068" s="180">
        <v>25</v>
      </c>
      <c r="F4068" s="180">
        <v>3106</v>
      </c>
      <c r="G4068" s="180">
        <v>131</v>
      </c>
      <c r="H4068" s="180">
        <v>367</v>
      </c>
      <c r="I4068" s="180">
        <v>314149.65000000002</v>
      </c>
      <c r="J4068" s="180">
        <v>60063.63</v>
      </c>
      <c r="K4068" s="180">
        <v>36265</v>
      </c>
      <c r="L4068" s="180">
        <v>463835.89</v>
      </c>
    </row>
    <row r="4069" spans="1:12">
      <c r="A4069" s="180">
        <v>2010</v>
      </c>
      <c r="B4069" s="180" t="s">
        <v>178</v>
      </c>
      <c r="C4069" s="180" t="s">
        <v>37</v>
      </c>
      <c r="D4069" s="180" t="s">
        <v>177</v>
      </c>
      <c r="E4069" s="180">
        <v>30</v>
      </c>
      <c r="F4069" s="180">
        <v>3556</v>
      </c>
      <c r="G4069" s="180">
        <v>187</v>
      </c>
      <c r="H4069" s="180">
        <v>612</v>
      </c>
      <c r="I4069" s="180">
        <v>500952.05</v>
      </c>
      <c r="J4069" s="180">
        <v>93807.89</v>
      </c>
      <c r="K4069" s="180">
        <v>17377</v>
      </c>
      <c r="L4069" s="180">
        <v>697069.79</v>
      </c>
    </row>
    <row r="4070" spans="1:12">
      <c r="A4070" s="180">
        <v>2010</v>
      </c>
      <c r="B4070" s="180" t="s">
        <v>178</v>
      </c>
      <c r="C4070" s="180" t="s">
        <v>37</v>
      </c>
      <c r="D4070" s="180" t="s">
        <v>177</v>
      </c>
      <c r="E4070" s="180">
        <v>35</v>
      </c>
      <c r="F4070" s="180">
        <v>3652</v>
      </c>
      <c r="G4070" s="180">
        <v>196</v>
      </c>
      <c r="H4070" s="180">
        <v>480</v>
      </c>
      <c r="I4070" s="180">
        <v>423342.45</v>
      </c>
      <c r="J4070" s="180">
        <v>97456.13</v>
      </c>
      <c r="K4070" s="180">
        <v>39824</v>
      </c>
      <c r="L4070" s="180">
        <v>702239.11</v>
      </c>
    </row>
    <row r="4071" spans="1:12">
      <c r="A4071" s="180">
        <v>2010</v>
      </c>
      <c r="B4071" s="180" t="s">
        <v>178</v>
      </c>
      <c r="C4071" s="180" t="s">
        <v>37</v>
      </c>
      <c r="D4071" s="180" t="s">
        <v>177</v>
      </c>
      <c r="E4071" s="180">
        <v>40</v>
      </c>
      <c r="F4071" s="180">
        <v>3514</v>
      </c>
      <c r="G4071" s="180">
        <v>154</v>
      </c>
      <c r="H4071" s="180">
        <v>314</v>
      </c>
      <c r="I4071" s="180">
        <v>254122.55</v>
      </c>
      <c r="J4071" s="180">
        <v>62224.79</v>
      </c>
      <c r="K4071" s="180">
        <v>25586</v>
      </c>
      <c r="L4071" s="180">
        <v>433019.54</v>
      </c>
    </row>
    <row r="4072" spans="1:12">
      <c r="A4072" s="180">
        <v>2010</v>
      </c>
      <c r="B4072" s="180" t="s">
        <v>178</v>
      </c>
      <c r="C4072" s="180" t="s">
        <v>37</v>
      </c>
      <c r="D4072" s="180" t="s">
        <v>177</v>
      </c>
      <c r="E4072" s="180">
        <v>45</v>
      </c>
      <c r="F4072" s="180">
        <v>3616</v>
      </c>
      <c r="G4072" s="180">
        <v>140</v>
      </c>
      <c r="H4072" s="180">
        <v>325</v>
      </c>
      <c r="I4072" s="180">
        <v>303544.75</v>
      </c>
      <c r="J4072" s="180">
        <v>68081.86</v>
      </c>
      <c r="K4072" s="180">
        <v>56197.8</v>
      </c>
      <c r="L4072" s="180">
        <v>507043.7</v>
      </c>
    </row>
    <row r="4073" spans="1:12">
      <c r="A4073" s="180">
        <v>2010</v>
      </c>
      <c r="B4073" s="180" t="s">
        <v>178</v>
      </c>
      <c r="C4073" s="180" t="s">
        <v>37</v>
      </c>
      <c r="D4073" s="180" t="s">
        <v>177</v>
      </c>
      <c r="E4073" s="180">
        <v>50</v>
      </c>
      <c r="F4073" s="180">
        <v>3455</v>
      </c>
      <c r="G4073" s="180">
        <v>161</v>
      </c>
      <c r="H4073" s="180">
        <v>338</v>
      </c>
      <c r="I4073" s="180">
        <v>242014.85</v>
      </c>
      <c r="J4073" s="180">
        <v>66761.679999999993</v>
      </c>
      <c r="K4073" s="180">
        <v>35255</v>
      </c>
      <c r="L4073" s="180">
        <v>426386.61</v>
      </c>
    </row>
    <row r="4074" spans="1:12">
      <c r="A4074" s="180">
        <v>2010</v>
      </c>
      <c r="B4074" s="180" t="s">
        <v>178</v>
      </c>
      <c r="C4074" s="180" t="s">
        <v>37</v>
      </c>
      <c r="D4074" s="180" t="s">
        <v>177</v>
      </c>
      <c r="E4074" s="180">
        <v>55</v>
      </c>
      <c r="F4074" s="180">
        <v>2995</v>
      </c>
      <c r="G4074" s="180">
        <v>199</v>
      </c>
      <c r="H4074" s="180">
        <v>411</v>
      </c>
      <c r="I4074" s="180">
        <v>367924.76</v>
      </c>
      <c r="J4074" s="180">
        <v>87930.15</v>
      </c>
      <c r="K4074" s="180">
        <v>145285</v>
      </c>
      <c r="L4074" s="180">
        <v>676230.21</v>
      </c>
    </row>
    <row r="4075" spans="1:12">
      <c r="A4075" s="180">
        <v>2010</v>
      </c>
      <c r="B4075" s="180" t="s">
        <v>178</v>
      </c>
      <c r="C4075" s="180" t="s">
        <v>37</v>
      </c>
      <c r="D4075" s="180" t="s">
        <v>177</v>
      </c>
      <c r="E4075" s="180">
        <v>60</v>
      </c>
      <c r="F4075" s="180">
        <v>2077</v>
      </c>
      <c r="G4075" s="180">
        <v>167</v>
      </c>
      <c r="H4075" s="180">
        <v>442</v>
      </c>
      <c r="I4075" s="180">
        <v>366699.6</v>
      </c>
      <c r="J4075" s="180">
        <v>64098.87</v>
      </c>
      <c r="K4075" s="180">
        <v>95837</v>
      </c>
      <c r="L4075" s="180">
        <v>616780.68000000005</v>
      </c>
    </row>
    <row r="4076" spans="1:12">
      <c r="A4076" s="180">
        <v>2010</v>
      </c>
      <c r="B4076" s="180" t="s">
        <v>178</v>
      </c>
      <c r="C4076" s="180" t="s">
        <v>37</v>
      </c>
      <c r="D4076" s="180" t="s">
        <v>177</v>
      </c>
      <c r="E4076" s="180">
        <v>65</v>
      </c>
      <c r="F4076" s="180">
        <v>1092</v>
      </c>
      <c r="G4076" s="180">
        <v>87</v>
      </c>
      <c r="H4076" s="180">
        <v>179</v>
      </c>
      <c r="I4076" s="180">
        <v>188608.3</v>
      </c>
      <c r="J4076" s="180">
        <v>49870.75</v>
      </c>
      <c r="K4076" s="180">
        <v>89748</v>
      </c>
      <c r="L4076" s="180">
        <v>377769.15</v>
      </c>
    </row>
    <row r="4077" spans="1:12">
      <c r="A4077" s="180">
        <v>2010</v>
      </c>
      <c r="B4077" s="180" t="s">
        <v>178</v>
      </c>
      <c r="C4077" s="180" t="s">
        <v>37</v>
      </c>
      <c r="D4077" s="180" t="s">
        <v>177</v>
      </c>
      <c r="E4077" s="180">
        <v>70</v>
      </c>
      <c r="F4077" s="180">
        <v>517</v>
      </c>
      <c r="G4077" s="180">
        <v>61</v>
      </c>
      <c r="H4077" s="180">
        <v>135</v>
      </c>
      <c r="I4077" s="180">
        <v>101891.5</v>
      </c>
      <c r="J4077" s="180">
        <v>29278.39</v>
      </c>
      <c r="K4077" s="180">
        <v>14013</v>
      </c>
      <c r="L4077" s="180">
        <v>161753.09</v>
      </c>
    </row>
    <row r="4078" spans="1:12">
      <c r="A4078" s="180">
        <v>2010</v>
      </c>
      <c r="B4078" s="180" t="s">
        <v>178</v>
      </c>
      <c r="C4078" s="180" t="s">
        <v>37</v>
      </c>
      <c r="D4078" s="180" t="s">
        <v>177</v>
      </c>
      <c r="E4078" s="180">
        <v>75</v>
      </c>
      <c r="F4078" s="180">
        <v>274</v>
      </c>
      <c r="G4078" s="180">
        <v>37</v>
      </c>
      <c r="H4078" s="180">
        <v>119</v>
      </c>
      <c r="I4078" s="180">
        <v>112808</v>
      </c>
      <c r="J4078" s="180">
        <v>19941.22</v>
      </c>
      <c r="K4078" s="180">
        <v>39939</v>
      </c>
      <c r="L4078" s="180">
        <v>184858.13</v>
      </c>
    </row>
    <row r="4079" spans="1:12">
      <c r="A4079" s="180">
        <v>2010</v>
      </c>
      <c r="B4079" s="180" t="s">
        <v>178</v>
      </c>
      <c r="C4079" s="180" t="s">
        <v>37</v>
      </c>
      <c r="D4079" s="180" t="s">
        <v>177</v>
      </c>
      <c r="E4079" s="180">
        <v>80</v>
      </c>
      <c r="F4079" s="180">
        <v>154</v>
      </c>
      <c r="G4079" s="180">
        <v>15</v>
      </c>
      <c r="H4079" s="180">
        <v>86</v>
      </c>
      <c r="I4079" s="180">
        <v>48028.25</v>
      </c>
      <c r="J4079" s="180">
        <v>7621.2</v>
      </c>
      <c r="K4079" s="180">
        <v>16677</v>
      </c>
      <c r="L4079" s="180">
        <v>76458.789999999994</v>
      </c>
    </row>
    <row r="4080" spans="1:12">
      <c r="A4080" s="180">
        <v>2010</v>
      </c>
      <c r="B4080" s="180" t="s">
        <v>178</v>
      </c>
      <c r="C4080" s="180" t="s">
        <v>37</v>
      </c>
      <c r="D4080" s="180" t="s">
        <v>177</v>
      </c>
      <c r="E4080" s="180">
        <v>85</v>
      </c>
      <c r="F4080" s="180">
        <v>62</v>
      </c>
      <c r="G4080" s="180">
        <v>6</v>
      </c>
      <c r="H4080" s="180">
        <v>97</v>
      </c>
      <c r="I4080" s="180">
        <v>49056</v>
      </c>
      <c r="J4080" s="180">
        <v>1832.75</v>
      </c>
      <c r="K4080" s="180">
        <v>454</v>
      </c>
      <c r="L4080" s="180">
        <v>51772.1</v>
      </c>
    </row>
    <row r="4081" spans="1:12">
      <c r="A4081" s="180">
        <v>2010</v>
      </c>
      <c r="B4081" s="180" t="s">
        <v>178</v>
      </c>
      <c r="C4081" s="180" t="s">
        <v>37</v>
      </c>
      <c r="D4081" s="180" t="s">
        <v>177</v>
      </c>
      <c r="E4081" s="180">
        <v>90</v>
      </c>
      <c r="F4081" s="180">
        <v>18</v>
      </c>
      <c r="G4081" s="180">
        <v>7</v>
      </c>
      <c r="H4081" s="180">
        <v>52</v>
      </c>
      <c r="I4081" s="180">
        <v>35018</v>
      </c>
      <c r="J4081" s="180">
        <v>1599.1</v>
      </c>
      <c r="K4081" s="180">
        <v>464.8</v>
      </c>
      <c r="L4081" s="180">
        <v>37538.15</v>
      </c>
    </row>
    <row r="4082" spans="1:12">
      <c r="A4082" s="180">
        <v>2010</v>
      </c>
      <c r="B4082" s="180" t="s">
        <v>178</v>
      </c>
      <c r="C4082" s="180" t="s">
        <v>37</v>
      </c>
      <c r="D4082" s="180" t="s">
        <v>177</v>
      </c>
      <c r="E4082" s="180">
        <v>95</v>
      </c>
      <c r="F4082" s="180">
        <v>5</v>
      </c>
      <c r="G4082" s="180">
        <v>0</v>
      </c>
      <c r="H4082" s="180">
        <v>0</v>
      </c>
      <c r="I4082" s="180">
        <v>0</v>
      </c>
      <c r="J4082" s="180">
        <v>0</v>
      </c>
      <c r="K4082" s="180">
        <v>0</v>
      </c>
      <c r="L4082" s="180">
        <v>0</v>
      </c>
    </row>
    <row r="4083" spans="1:12">
      <c r="A4083" s="180">
        <v>2010</v>
      </c>
      <c r="B4083" s="180" t="s">
        <v>179</v>
      </c>
      <c r="C4083" s="180" t="s">
        <v>31</v>
      </c>
      <c r="D4083" s="180" t="s">
        <v>176</v>
      </c>
      <c r="E4083" s="180">
        <v>0</v>
      </c>
      <c r="F4083" s="180">
        <v>101992</v>
      </c>
      <c r="G4083" s="180">
        <v>5478</v>
      </c>
      <c r="H4083" s="180">
        <v>14350</v>
      </c>
      <c r="I4083" s="180">
        <v>7593847.4500000002</v>
      </c>
      <c r="J4083" s="180">
        <v>1314959.45</v>
      </c>
      <c r="K4083" s="180">
        <v>255575.4</v>
      </c>
      <c r="L4083" s="180">
        <v>10743316.779999999</v>
      </c>
    </row>
    <row r="4084" spans="1:12">
      <c r="A4084" s="180">
        <v>2010</v>
      </c>
      <c r="B4084" s="180" t="s">
        <v>179</v>
      </c>
      <c r="C4084" s="180" t="s">
        <v>31</v>
      </c>
      <c r="D4084" s="180" t="s">
        <v>176</v>
      </c>
      <c r="E4084" s="180">
        <v>5</v>
      </c>
      <c r="F4084" s="180">
        <v>102740</v>
      </c>
      <c r="G4084" s="180">
        <v>2101</v>
      </c>
      <c r="H4084" s="180">
        <v>3502</v>
      </c>
      <c r="I4084" s="180">
        <v>2185221.48</v>
      </c>
      <c r="J4084" s="180">
        <v>524131.48</v>
      </c>
      <c r="K4084" s="180">
        <v>163747.9</v>
      </c>
      <c r="L4084" s="180">
        <v>3515298.54</v>
      </c>
    </row>
    <row r="4085" spans="1:12">
      <c r="A4085" s="180">
        <v>2010</v>
      </c>
      <c r="B4085" s="180" t="s">
        <v>179</v>
      </c>
      <c r="C4085" s="180" t="s">
        <v>31</v>
      </c>
      <c r="D4085" s="180" t="s">
        <v>176</v>
      </c>
      <c r="E4085" s="180">
        <v>10</v>
      </c>
      <c r="F4085" s="180">
        <v>102732</v>
      </c>
      <c r="G4085" s="180">
        <v>1769</v>
      </c>
      <c r="H4085" s="180">
        <v>3162</v>
      </c>
      <c r="I4085" s="180">
        <v>2015702.84</v>
      </c>
      <c r="J4085" s="180">
        <v>523249.68</v>
      </c>
      <c r="K4085" s="180">
        <v>317506.25</v>
      </c>
      <c r="L4085" s="180">
        <v>3403531.97</v>
      </c>
    </row>
    <row r="4086" spans="1:12">
      <c r="A4086" s="180">
        <v>2010</v>
      </c>
      <c r="B4086" s="180" t="s">
        <v>179</v>
      </c>
      <c r="C4086" s="180" t="s">
        <v>31</v>
      </c>
      <c r="D4086" s="180" t="s">
        <v>176</v>
      </c>
      <c r="E4086" s="180">
        <v>15</v>
      </c>
      <c r="F4086" s="180">
        <v>108293</v>
      </c>
      <c r="G4086" s="180">
        <v>2841</v>
      </c>
      <c r="H4086" s="180">
        <v>5462</v>
      </c>
      <c r="I4086" s="180">
        <v>4393497.7</v>
      </c>
      <c r="J4086" s="180">
        <v>891817.9</v>
      </c>
      <c r="K4086" s="180">
        <v>805533.65</v>
      </c>
      <c r="L4086" s="180">
        <v>7308695.8799999999</v>
      </c>
    </row>
    <row r="4087" spans="1:12">
      <c r="A4087" s="180">
        <v>2010</v>
      </c>
      <c r="B4087" s="180" t="s">
        <v>179</v>
      </c>
      <c r="C4087" s="180" t="s">
        <v>31</v>
      </c>
      <c r="D4087" s="180" t="s">
        <v>176</v>
      </c>
      <c r="E4087" s="180">
        <v>20</v>
      </c>
      <c r="F4087" s="180">
        <v>83809</v>
      </c>
      <c r="G4087" s="180">
        <v>2318</v>
      </c>
      <c r="H4087" s="180">
        <v>4868</v>
      </c>
      <c r="I4087" s="180">
        <v>3794992.91</v>
      </c>
      <c r="J4087" s="180">
        <v>798257.09</v>
      </c>
      <c r="K4087" s="180">
        <v>655384.55000000005</v>
      </c>
      <c r="L4087" s="180">
        <v>6498041.2599999998</v>
      </c>
    </row>
    <row r="4088" spans="1:12">
      <c r="A4088" s="180">
        <v>2010</v>
      </c>
      <c r="B4088" s="180" t="s">
        <v>179</v>
      </c>
      <c r="C4088" s="180" t="s">
        <v>31</v>
      </c>
      <c r="D4088" s="180" t="s">
        <v>176</v>
      </c>
      <c r="E4088" s="180">
        <v>25</v>
      </c>
      <c r="F4088" s="180">
        <v>74599</v>
      </c>
      <c r="G4088" s="180">
        <v>1907</v>
      </c>
      <c r="H4088" s="180">
        <v>4484</v>
      </c>
      <c r="I4088" s="180">
        <v>3213840.12</v>
      </c>
      <c r="J4088" s="180">
        <v>745150.2</v>
      </c>
      <c r="K4088" s="180">
        <v>583309.43000000005</v>
      </c>
      <c r="L4088" s="180">
        <v>5701515.71</v>
      </c>
    </row>
    <row r="4089" spans="1:12">
      <c r="A4089" s="180">
        <v>2010</v>
      </c>
      <c r="B4089" s="180" t="s">
        <v>179</v>
      </c>
      <c r="C4089" s="180" t="s">
        <v>31</v>
      </c>
      <c r="D4089" s="180" t="s">
        <v>176</v>
      </c>
      <c r="E4089" s="180">
        <v>30</v>
      </c>
      <c r="F4089" s="180">
        <v>103797</v>
      </c>
      <c r="G4089" s="180">
        <v>2770</v>
      </c>
      <c r="H4089" s="180">
        <v>6060</v>
      </c>
      <c r="I4089" s="180">
        <v>4226556.08</v>
      </c>
      <c r="J4089" s="180">
        <v>1012667.28</v>
      </c>
      <c r="K4089" s="180">
        <v>764704.6</v>
      </c>
      <c r="L4089" s="180">
        <v>7590504.3899999997</v>
      </c>
    </row>
    <row r="4090" spans="1:12">
      <c r="A4090" s="180">
        <v>2010</v>
      </c>
      <c r="B4090" s="180" t="s">
        <v>179</v>
      </c>
      <c r="C4090" s="180" t="s">
        <v>31</v>
      </c>
      <c r="D4090" s="180" t="s">
        <v>176</v>
      </c>
      <c r="E4090" s="180">
        <v>35</v>
      </c>
      <c r="F4090" s="180">
        <v>119413</v>
      </c>
      <c r="G4090" s="180">
        <v>3800</v>
      </c>
      <c r="H4090" s="180">
        <v>8203</v>
      </c>
      <c r="I4090" s="180">
        <v>5899884.4199999999</v>
      </c>
      <c r="J4090" s="180">
        <v>1451405.41</v>
      </c>
      <c r="K4090" s="180">
        <v>1059782.5</v>
      </c>
      <c r="L4090" s="180">
        <v>10397005.02</v>
      </c>
    </row>
    <row r="4091" spans="1:12">
      <c r="A4091" s="180">
        <v>2010</v>
      </c>
      <c r="B4091" s="180" t="s">
        <v>179</v>
      </c>
      <c r="C4091" s="180" t="s">
        <v>31</v>
      </c>
      <c r="D4091" s="180" t="s">
        <v>176</v>
      </c>
      <c r="E4091" s="180">
        <v>40</v>
      </c>
      <c r="F4091" s="180">
        <v>115680</v>
      </c>
      <c r="G4091" s="180">
        <v>4682</v>
      </c>
      <c r="H4091" s="180">
        <v>9310</v>
      </c>
      <c r="I4091" s="180">
        <v>7054921.4500000002</v>
      </c>
      <c r="J4091" s="180">
        <v>1861338.13</v>
      </c>
      <c r="K4091" s="180">
        <v>1563184.75</v>
      </c>
      <c r="L4091" s="180">
        <v>12895477.439999999</v>
      </c>
    </row>
    <row r="4092" spans="1:12">
      <c r="A4092" s="180">
        <v>2010</v>
      </c>
      <c r="B4092" s="180" t="s">
        <v>179</v>
      </c>
      <c r="C4092" s="180" t="s">
        <v>31</v>
      </c>
      <c r="D4092" s="180" t="s">
        <v>176</v>
      </c>
      <c r="E4092" s="180">
        <v>45</v>
      </c>
      <c r="F4092" s="180">
        <v>122754</v>
      </c>
      <c r="G4092" s="180">
        <v>6412</v>
      </c>
      <c r="H4092" s="180">
        <v>12820</v>
      </c>
      <c r="I4092" s="180">
        <v>10077079.439999999</v>
      </c>
      <c r="J4092" s="180">
        <v>2629032.75</v>
      </c>
      <c r="K4092" s="180">
        <v>2326601.09</v>
      </c>
      <c r="L4092" s="180">
        <v>17597349.859999999</v>
      </c>
    </row>
    <row r="4093" spans="1:12">
      <c r="A4093" s="180">
        <v>2010</v>
      </c>
      <c r="B4093" s="180" t="s">
        <v>179</v>
      </c>
      <c r="C4093" s="180" t="s">
        <v>31</v>
      </c>
      <c r="D4093" s="180" t="s">
        <v>176</v>
      </c>
      <c r="E4093" s="180">
        <v>50</v>
      </c>
      <c r="F4093" s="180">
        <v>123153</v>
      </c>
      <c r="G4093" s="180">
        <v>8304</v>
      </c>
      <c r="H4093" s="180">
        <v>16590</v>
      </c>
      <c r="I4093" s="180">
        <v>13378021.82</v>
      </c>
      <c r="J4093" s="180">
        <v>3706316.78</v>
      </c>
      <c r="K4093" s="180">
        <v>3589632.63</v>
      </c>
      <c r="L4093" s="180">
        <v>24409693.77</v>
      </c>
    </row>
    <row r="4094" spans="1:12">
      <c r="A4094" s="180">
        <v>2010</v>
      </c>
      <c r="B4094" s="180" t="s">
        <v>179</v>
      </c>
      <c r="C4094" s="180" t="s">
        <v>31</v>
      </c>
      <c r="D4094" s="180" t="s">
        <v>176</v>
      </c>
      <c r="E4094" s="180">
        <v>55</v>
      </c>
      <c r="F4094" s="180">
        <v>117085</v>
      </c>
      <c r="G4094" s="180">
        <v>10890</v>
      </c>
      <c r="H4094" s="180">
        <v>23792</v>
      </c>
      <c r="I4094" s="180">
        <v>20061201.289999999</v>
      </c>
      <c r="J4094" s="180">
        <v>5107794.53</v>
      </c>
      <c r="K4094" s="180">
        <v>5597522.6699999999</v>
      </c>
      <c r="L4094" s="180">
        <v>35501701.810000002</v>
      </c>
    </row>
    <row r="4095" spans="1:12">
      <c r="A4095" s="180">
        <v>2010</v>
      </c>
      <c r="B4095" s="180" t="s">
        <v>179</v>
      </c>
      <c r="C4095" s="180" t="s">
        <v>31</v>
      </c>
      <c r="D4095" s="180" t="s">
        <v>176</v>
      </c>
      <c r="E4095" s="180">
        <v>60</v>
      </c>
      <c r="F4095" s="180">
        <v>112214</v>
      </c>
      <c r="G4095" s="180">
        <v>14199</v>
      </c>
      <c r="H4095" s="180">
        <v>33386</v>
      </c>
      <c r="I4095" s="180">
        <v>28330087.690000001</v>
      </c>
      <c r="J4095" s="180">
        <v>6876754.1799999997</v>
      </c>
      <c r="K4095" s="180">
        <v>8891678.4800000004</v>
      </c>
      <c r="L4095" s="180">
        <v>50377735.490000002</v>
      </c>
    </row>
    <row r="4096" spans="1:12">
      <c r="A4096" s="180">
        <v>2010</v>
      </c>
      <c r="B4096" s="180" t="s">
        <v>179</v>
      </c>
      <c r="C4096" s="180" t="s">
        <v>31</v>
      </c>
      <c r="D4096" s="180" t="s">
        <v>176</v>
      </c>
      <c r="E4096" s="180">
        <v>65</v>
      </c>
      <c r="F4096" s="180">
        <v>82159</v>
      </c>
      <c r="G4096" s="180">
        <v>14942</v>
      </c>
      <c r="H4096" s="180">
        <v>37299</v>
      </c>
      <c r="I4096" s="180">
        <v>31352071.25</v>
      </c>
      <c r="J4096" s="180">
        <v>7134950.9400000004</v>
      </c>
      <c r="K4096" s="180">
        <v>9489403.6099999994</v>
      </c>
      <c r="L4096" s="180">
        <v>53076124.939999998</v>
      </c>
    </row>
    <row r="4097" spans="1:12">
      <c r="A4097" s="180">
        <v>2010</v>
      </c>
      <c r="B4097" s="180" t="s">
        <v>179</v>
      </c>
      <c r="C4097" s="180" t="s">
        <v>31</v>
      </c>
      <c r="D4097" s="180" t="s">
        <v>176</v>
      </c>
      <c r="E4097" s="180">
        <v>70</v>
      </c>
      <c r="F4097" s="180">
        <v>58558</v>
      </c>
      <c r="G4097" s="180">
        <v>13660</v>
      </c>
      <c r="H4097" s="180">
        <v>38838</v>
      </c>
      <c r="I4097" s="180">
        <v>30737202.780000001</v>
      </c>
      <c r="J4097" s="180">
        <v>6914922.04</v>
      </c>
      <c r="K4097" s="180">
        <v>9841791.8000000007</v>
      </c>
      <c r="L4097" s="180">
        <v>51932569.880000003</v>
      </c>
    </row>
    <row r="4098" spans="1:12">
      <c r="A4098" s="180">
        <v>2010</v>
      </c>
      <c r="B4098" s="180" t="s">
        <v>179</v>
      </c>
      <c r="C4098" s="180" t="s">
        <v>31</v>
      </c>
      <c r="D4098" s="180" t="s">
        <v>176</v>
      </c>
      <c r="E4098" s="180">
        <v>75</v>
      </c>
      <c r="F4098" s="180">
        <v>39967</v>
      </c>
      <c r="G4098" s="180">
        <v>12754</v>
      </c>
      <c r="H4098" s="180">
        <v>40639</v>
      </c>
      <c r="I4098" s="180">
        <v>29395193.760000002</v>
      </c>
      <c r="J4098" s="180">
        <v>6083079.5700000003</v>
      </c>
      <c r="K4098" s="180">
        <v>8717076.8599999994</v>
      </c>
      <c r="L4098" s="180">
        <v>47210324.469999999</v>
      </c>
    </row>
    <row r="4099" spans="1:12">
      <c r="A4099" s="180">
        <v>2010</v>
      </c>
      <c r="B4099" s="180" t="s">
        <v>179</v>
      </c>
      <c r="C4099" s="180" t="s">
        <v>31</v>
      </c>
      <c r="D4099" s="180" t="s">
        <v>176</v>
      </c>
      <c r="E4099" s="180">
        <v>80</v>
      </c>
      <c r="F4099" s="180">
        <v>29197</v>
      </c>
      <c r="G4099" s="180">
        <v>10430</v>
      </c>
      <c r="H4099" s="180">
        <v>39713</v>
      </c>
      <c r="I4099" s="180">
        <v>24735130.84</v>
      </c>
      <c r="J4099" s="180">
        <v>4618748.5</v>
      </c>
      <c r="K4099" s="180">
        <v>5797341.5499999998</v>
      </c>
      <c r="L4099" s="180">
        <v>37055508.25</v>
      </c>
    </row>
    <row r="4100" spans="1:12">
      <c r="A4100" s="180">
        <v>2010</v>
      </c>
      <c r="B4100" s="180" t="s">
        <v>179</v>
      </c>
      <c r="C4100" s="180" t="s">
        <v>31</v>
      </c>
      <c r="D4100" s="180" t="s">
        <v>176</v>
      </c>
      <c r="E4100" s="180">
        <v>85</v>
      </c>
      <c r="F4100" s="180">
        <v>10098</v>
      </c>
      <c r="G4100" s="180">
        <v>3649</v>
      </c>
      <c r="H4100" s="180">
        <v>17191</v>
      </c>
      <c r="I4100" s="180">
        <v>9248381.6400000006</v>
      </c>
      <c r="J4100" s="180">
        <v>1487694.45</v>
      </c>
      <c r="K4100" s="180">
        <v>1619476.95</v>
      </c>
      <c r="L4100" s="180">
        <v>13141153.48</v>
      </c>
    </row>
    <row r="4101" spans="1:12">
      <c r="A4101" s="180">
        <v>2010</v>
      </c>
      <c r="B4101" s="180" t="s">
        <v>179</v>
      </c>
      <c r="C4101" s="180" t="s">
        <v>31</v>
      </c>
      <c r="D4101" s="180" t="s">
        <v>176</v>
      </c>
      <c r="E4101" s="180">
        <v>90</v>
      </c>
      <c r="F4101" s="180">
        <v>2690</v>
      </c>
      <c r="G4101" s="180">
        <v>877</v>
      </c>
      <c r="H4101" s="180">
        <v>5634</v>
      </c>
      <c r="I4101" s="180">
        <v>2600235.96</v>
      </c>
      <c r="J4101" s="180">
        <v>322855.11</v>
      </c>
      <c r="K4101" s="180">
        <v>297459</v>
      </c>
      <c r="L4101" s="180">
        <v>3356370.55</v>
      </c>
    </row>
    <row r="4102" spans="1:12">
      <c r="A4102" s="180">
        <v>2010</v>
      </c>
      <c r="B4102" s="180" t="s">
        <v>179</v>
      </c>
      <c r="C4102" s="180" t="s">
        <v>31</v>
      </c>
      <c r="D4102" s="180" t="s">
        <v>176</v>
      </c>
      <c r="E4102" s="180">
        <v>95</v>
      </c>
      <c r="F4102" s="180">
        <v>608</v>
      </c>
      <c r="G4102" s="180">
        <v>168</v>
      </c>
      <c r="H4102" s="180">
        <v>1336</v>
      </c>
      <c r="I4102" s="180">
        <v>557474.55000000005</v>
      </c>
      <c r="J4102" s="180">
        <v>65351.54</v>
      </c>
      <c r="K4102" s="180">
        <v>48840</v>
      </c>
      <c r="L4102" s="180">
        <v>699003.65</v>
      </c>
    </row>
    <row r="4103" spans="1:12">
      <c r="A4103" s="180">
        <v>2010</v>
      </c>
      <c r="B4103" s="180" t="s">
        <v>179</v>
      </c>
      <c r="C4103" s="180" t="s">
        <v>31</v>
      </c>
      <c r="D4103" s="180" t="s">
        <v>177</v>
      </c>
      <c r="E4103" s="180">
        <v>0</v>
      </c>
      <c r="F4103" s="180">
        <v>95716</v>
      </c>
      <c r="G4103" s="180">
        <v>3915</v>
      </c>
      <c r="H4103" s="180">
        <v>11506</v>
      </c>
      <c r="I4103" s="180">
        <v>5668890.8300000001</v>
      </c>
      <c r="J4103" s="180">
        <v>897363.81</v>
      </c>
      <c r="K4103" s="180">
        <v>204423.35</v>
      </c>
      <c r="L4103" s="180">
        <v>7751485.29</v>
      </c>
    </row>
    <row r="4104" spans="1:12">
      <c r="A4104" s="180">
        <v>2010</v>
      </c>
      <c r="B4104" s="180" t="s">
        <v>179</v>
      </c>
      <c r="C4104" s="180" t="s">
        <v>31</v>
      </c>
      <c r="D4104" s="180" t="s">
        <v>177</v>
      </c>
      <c r="E4104" s="180">
        <v>5</v>
      </c>
      <c r="F4104" s="180">
        <v>96559</v>
      </c>
      <c r="G4104" s="180">
        <v>1803</v>
      </c>
      <c r="H4104" s="180">
        <v>3137</v>
      </c>
      <c r="I4104" s="180">
        <v>1892527.51</v>
      </c>
      <c r="J4104" s="180">
        <v>442099.95</v>
      </c>
      <c r="K4104" s="180">
        <v>174042.85</v>
      </c>
      <c r="L4104" s="180">
        <v>3051034.01</v>
      </c>
    </row>
    <row r="4105" spans="1:12">
      <c r="A4105" s="180">
        <v>2010</v>
      </c>
      <c r="B4105" s="180" t="s">
        <v>179</v>
      </c>
      <c r="C4105" s="180" t="s">
        <v>31</v>
      </c>
      <c r="D4105" s="180" t="s">
        <v>177</v>
      </c>
      <c r="E4105" s="180">
        <v>10</v>
      </c>
      <c r="F4105" s="180">
        <v>96832</v>
      </c>
      <c r="G4105" s="180">
        <v>1379</v>
      </c>
      <c r="H4105" s="180">
        <v>3311</v>
      </c>
      <c r="I4105" s="180">
        <v>1844823.25</v>
      </c>
      <c r="J4105" s="180">
        <v>412510.13</v>
      </c>
      <c r="K4105" s="180">
        <v>357277</v>
      </c>
      <c r="L4105" s="180">
        <v>3008829.1</v>
      </c>
    </row>
    <row r="4106" spans="1:12">
      <c r="A4106" s="180">
        <v>2010</v>
      </c>
      <c r="B4106" s="180" t="s">
        <v>179</v>
      </c>
      <c r="C4106" s="180" t="s">
        <v>31</v>
      </c>
      <c r="D4106" s="180" t="s">
        <v>177</v>
      </c>
      <c r="E4106" s="180">
        <v>15</v>
      </c>
      <c r="F4106" s="180">
        <v>102391</v>
      </c>
      <c r="G4106" s="180">
        <v>3067</v>
      </c>
      <c r="H4106" s="180">
        <v>7398</v>
      </c>
      <c r="I4106" s="180">
        <v>5195190.49</v>
      </c>
      <c r="J4106" s="180">
        <v>868473.68</v>
      </c>
      <c r="K4106" s="180">
        <v>498461</v>
      </c>
      <c r="L4106" s="180">
        <v>8994417.5999999996</v>
      </c>
    </row>
    <row r="4107" spans="1:12">
      <c r="A4107" s="180">
        <v>2010</v>
      </c>
      <c r="B4107" s="180" t="s">
        <v>179</v>
      </c>
      <c r="C4107" s="180" t="s">
        <v>31</v>
      </c>
      <c r="D4107" s="180" t="s">
        <v>177</v>
      </c>
      <c r="E4107" s="180">
        <v>20</v>
      </c>
      <c r="F4107" s="180">
        <v>87144</v>
      </c>
      <c r="G4107" s="180">
        <v>4054</v>
      </c>
      <c r="H4107" s="180">
        <v>9962</v>
      </c>
      <c r="I4107" s="180">
        <v>6787836.6799999997</v>
      </c>
      <c r="J4107" s="180">
        <v>1245327.9099999999</v>
      </c>
      <c r="K4107" s="180">
        <v>662015.64</v>
      </c>
      <c r="L4107" s="180">
        <v>10328635.08</v>
      </c>
    </row>
    <row r="4108" spans="1:12">
      <c r="A4108" s="180">
        <v>2010</v>
      </c>
      <c r="B4108" s="180" t="s">
        <v>179</v>
      </c>
      <c r="C4108" s="180" t="s">
        <v>31</v>
      </c>
      <c r="D4108" s="180" t="s">
        <v>177</v>
      </c>
      <c r="E4108" s="180">
        <v>25</v>
      </c>
      <c r="F4108" s="180">
        <v>91203</v>
      </c>
      <c r="G4108" s="180">
        <v>5391</v>
      </c>
      <c r="H4108" s="180">
        <v>16767</v>
      </c>
      <c r="I4108" s="180">
        <v>11770767.07</v>
      </c>
      <c r="J4108" s="180">
        <v>2733952.94</v>
      </c>
      <c r="K4108" s="180">
        <v>679945</v>
      </c>
      <c r="L4108" s="180">
        <v>18195769.530000001</v>
      </c>
    </row>
    <row r="4109" spans="1:12">
      <c r="A4109" s="180">
        <v>2010</v>
      </c>
      <c r="B4109" s="180" t="s">
        <v>179</v>
      </c>
      <c r="C4109" s="180" t="s">
        <v>31</v>
      </c>
      <c r="D4109" s="180" t="s">
        <v>177</v>
      </c>
      <c r="E4109" s="180">
        <v>30</v>
      </c>
      <c r="F4109" s="180">
        <v>118891</v>
      </c>
      <c r="G4109" s="180">
        <v>9040</v>
      </c>
      <c r="H4109" s="180">
        <v>28628</v>
      </c>
      <c r="I4109" s="180">
        <v>21601918.039999999</v>
      </c>
      <c r="J4109" s="180">
        <v>4891684.8899999997</v>
      </c>
      <c r="K4109" s="180">
        <v>845270</v>
      </c>
      <c r="L4109" s="180">
        <v>32337945.629999999</v>
      </c>
    </row>
    <row r="4110" spans="1:12">
      <c r="A4110" s="180">
        <v>2010</v>
      </c>
      <c r="B4110" s="180" t="s">
        <v>179</v>
      </c>
      <c r="C4110" s="180" t="s">
        <v>31</v>
      </c>
      <c r="D4110" s="180" t="s">
        <v>177</v>
      </c>
      <c r="E4110" s="180">
        <v>35</v>
      </c>
      <c r="F4110" s="180">
        <v>131394</v>
      </c>
      <c r="G4110" s="180">
        <v>10017</v>
      </c>
      <c r="H4110" s="180">
        <v>28530</v>
      </c>
      <c r="I4110" s="180">
        <v>21768616.050000001</v>
      </c>
      <c r="J4110" s="180">
        <v>4674112.5199999996</v>
      </c>
      <c r="K4110" s="180">
        <v>1278781.2</v>
      </c>
      <c r="L4110" s="180">
        <v>33011090.620000001</v>
      </c>
    </row>
    <row r="4111" spans="1:12">
      <c r="A4111" s="180">
        <v>2010</v>
      </c>
      <c r="B4111" s="180" t="s">
        <v>179</v>
      </c>
      <c r="C4111" s="180" t="s">
        <v>31</v>
      </c>
      <c r="D4111" s="180" t="s">
        <v>177</v>
      </c>
      <c r="E4111" s="180">
        <v>40</v>
      </c>
      <c r="F4111" s="180">
        <v>127363</v>
      </c>
      <c r="G4111" s="180">
        <v>8377</v>
      </c>
      <c r="H4111" s="180">
        <v>18461</v>
      </c>
      <c r="I4111" s="180">
        <v>14811681.390000001</v>
      </c>
      <c r="J4111" s="180">
        <v>3332847.07</v>
      </c>
      <c r="K4111" s="180">
        <v>1871064.15</v>
      </c>
      <c r="L4111" s="180">
        <v>24153207.050000001</v>
      </c>
    </row>
    <row r="4112" spans="1:12">
      <c r="A4112" s="180">
        <v>2010</v>
      </c>
      <c r="B4112" s="180" t="s">
        <v>179</v>
      </c>
      <c r="C4112" s="180" t="s">
        <v>31</v>
      </c>
      <c r="D4112" s="180" t="s">
        <v>177</v>
      </c>
      <c r="E4112" s="180">
        <v>45</v>
      </c>
      <c r="F4112" s="180">
        <v>131685</v>
      </c>
      <c r="G4112" s="180">
        <v>8565</v>
      </c>
      <c r="H4112" s="180">
        <v>18858</v>
      </c>
      <c r="I4112" s="180">
        <v>15259262.48</v>
      </c>
      <c r="J4112" s="180">
        <v>3491653.59</v>
      </c>
      <c r="K4112" s="180">
        <v>2127416.7599999998</v>
      </c>
      <c r="L4112" s="180">
        <v>25204843.66</v>
      </c>
    </row>
    <row r="4113" spans="1:12">
      <c r="A4113" s="180">
        <v>2010</v>
      </c>
      <c r="B4113" s="180" t="s">
        <v>179</v>
      </c>
      <c r="C4113" s="180" t="s">
        <v>31</v>
      </c>
      <c r="D4113" s="180" t="s">
        <v>177</v>
      </c>
      <c r="E4113" s="180">
        <v>50</v>
      </c>
      <c r="F4113" s="180">
        <v>132763</v>
      </c>
      <c r="G4113" s="180">
        <v>10579</v>
      </c>
      <c r="H4113" s="180">
        <v>23206</v>
      </c>
      <c r="I4113" s="180">
        <v>18126488.25</v>
      </c>
      <c r="J4113" s="180">
        <v>4246253</v>
      </c>
      <c r="K4113" s="180">
        <v>3477953.81</v>
      </c>
      <c r="L4113" s="180">
        <v>30463649.27</v>
      </c>
    </row>
    <row r="4114" spans="1:12">
      <c r="A4114" s="180">
        <v>2010</v>
      </c>
      <c r="B4114" s="180" t="s">
        <v>179</v>
      </c>
      <c r="C4114" s="180" t="s">
        <v>31</v>
      </c>
      <c r="D4114" s="180" t="s">
        <v>177</v>
      </c>
      <c r="E4114" s="180">
        <v>55</v>
      </c>
      <c r="F4114" s="180">
        <v>125317</v>
      </c>
      <c r="G4114" s="180">
        <v>12243</v>
      </c>
      <c r="H4114" s="180">
        <v>28116</v>
      </c>
      <c r="I4114" s="180">
        <v>21737568.789999999</v>
      </c>
      <c r="J4114" s="180">
        <v>5068425.6399999997</v>
      </c>
      <c r="K4114" s="180">
        <v>5063712.26</v>
      </c>
      <c r="L4114" s="180">
        <v>38805383.740000002</v>
      </c>
    </row>
    <row r="4115" spans="1:12">
      <c r="A4115" s="180">
        <v>2010</v>
      </c>
      <c r="B4115" s="180" t="s">
        <v>179</v>
      </c>
      <c r="C4115" s="180" t="s">
        <v>31</v>
      </c>
      <c r="D4115" s="180" t="s">
        <v>177</v>
      </c>
      <c r="E4115" s="180">
        <v>60</v>
      </c>
      <c r="F4115" s="180">
        <v>116585</v>
      </c>
      <c r="G4115" s="180">
        <v>14389</v>
      </c>
      <c r="H4115" s="180">
        <v>35499</v>
      </c>
      <c r="I4115" s="180">
        <v>27119796.359999999</v>
      </c>
      <c r="J4115" s="180">
        <v>5987226.3600000003</v>
      </c>
      <c r="K4115" s="180">
        <v>7257092.8200000003</v>
      </c>
      <c r="L4115" s="180">
        <v>45601257.640000001</v>
      </c>
    </row>
    <row r="4116" spans="1:12">
      <c r="A4116" s="180">
        <v>2010</v>
      </c>
      <c r="B4116" s="180" t="s">
        <v>179</v>
      </c>
      <c r="C4116" s="180" t="s">
        <v>31</v>
      </c>
      <c r="D4116" s="180" t="s">
        <v>177</v>
      </c>
      <c r="E4116" s="180">
        <v>65</v>
      </c>
      <c r="F4116" s="180">
        <v>83944</v>
      </c>
      <c r="G4116" s="180">
        <v>13243</v>
      </c>
      <c r="H4116" s="180">
        <v>36687</v>
      </c>
      <c r="I4116" s="180">
        <v>27896978.489999998</v>
      </c>
      <c r="J4116" s="180">
        <v>6013499.9900000002</v>
      </c>
      <c r="K4116" s="180">
        <v>7961767.9800000004</v>
      </c>
      <c r="L4116" s="180">
        <v>46401541.670000002</v>
      </c>
    </row>
    <row r="4117" spans="1:12">
      <c r="A4117" s="180">
        <v>2010</v>
      </c>
      <c r="B4117" s="180" t="s">
        <v>179</v>
      </c>
      <c r="C4117" s="180" t="s">
        <v>31</v>
      </c>
      <c r="D4117" s="180" t="s">
        <v>177</v>
      </c>
      <c r="E4117" s="180">
        <v>70</v>
      </c>
      <c r="F4117" s="180">
        <v>60163</v>
      </c>
      <c r="G4117" s="180">
        <v>12092</v>
      </c>
      <c r="H4117" s="180">
        <v>37529</v>
      </c>
      <c r="I4117" s="180">
        <v>27457045.469999999</v>
      </c>
      <c r="J4117" s="180">
        <v>5712288.46</v>
      </c>
      <c r="K4117" s="180">
        <v>8203834.2300000004</v>
      </c>
      <c r="L4117" s="180">
        <v>45140346.5</v>
      </c>
    </row>
    <row r="4118" spans="1:12">
      <c r="A4118" s="180">
        <v>2010</v>
      </c>
      <c r="B4118" s="180" t="s">
        <v>179</v>
      </c>
      <c r="C4118" s="180" t="s">
        <v>31</v>
      </c>
      <c r="D4118" s="180" t="s">
        <v>177</v>
      </c>
      <c r="E4118" s="180">
        <v>75</v>
      </c>
      <c r="F4118" s="180">
        <v>44267</v>
      </c>
      <c r="G4118" s="180">
        <v>11324</v>
      </c>
      <c r="H4118" s="180">
        <v>43244</v>
      </c>
      <c r="I4118" s="180">
        <v>28631036.199999999</v>
      </c>
      <c r="J4118" s="180">
        <v>5162862.92</v>
      </c>
      <c r="K4118" s="180">
        <v>7030501.5199999996</v>
      </c>
      <c r="L4118" s="180">
        <v>43806685</v>
      </c>
    </row>
    <row r="4119" spans="1:12">
      <c r="A4119" s="180">
        <v>2010</v>
      </c>
      <c r="B4119" s="180" t="s">
        <v>179</v>
      </c>
      <c r="C4119" s="180" t="s">
        <v>31</v>
      </c>
      <c r="D4119" s="180" t="s">
        <v>177</v>
      </c>
      <c r="E4119" s="180">
        <v>80</v>
      </c>
      <c r="F4119" s="180">
        <v>34998</v>
      </c>
      <c r="G4119" s="180">
        <v>9556</v>
      </c>
      <c r="H4119" s="180">
        <v>45060</v>
      </c>
      <c r="I4119" s="180">
        <v>26018793.5</v>
      </c>
      <c r="J4119" s="180">
        <v>4086220.65</v>
      </c>
      <c r="K4119" s="180">
        <v>4800341.49</v>
      </c>
      <c r="L4119" s="180">
        <v>36659608.409999996</v>
      </c>
    </row>
    <row r="4120" spans="1:12">
      <c r="A4120" s="180">
        <v>2010</v>
      </c>
      <c r="B4120" s="180" t="s">
        <v>179</v>
      </c>
      <c r="C4120" s="180" t="s">
        <v>31</v>
      </c>
      <c r="D4120" s="180" t="s">
        <v>177</v>
      </c>
      <c r="E4120" s="180">
        <v>85</v>
      </c>
      <c r="F4120" s="180">
        <v>20348</v>
      </c>
      <c r="G4120" s="180">
        <v>5311</v>
      </c>
      <c r="H4120" s="180">
        <v>35665</v>
      </c>
      <c r="I4120" s="180">
        <v>17975782.600000001</v>
      </c>
      <c r="J4120" s="180">
        <v>2327155.84</v>
      </c>
      <c r="K4120" s="180">
        <v>2511813.4900000002</v>
      </c>
      <c r="L4120" s="180">
        <v>23759993.699999999</v>
      </c>
    </row>
    <row r="4121" spans="1:12">
      <c r="A4121" s="180">
        <v>2010</v>
      </c>
      <c r="B4121" s="180" t="s">
        <v>179</v>
      </c>
      <c r="C4121" s="180" t="s">
        <v>31</v>
      </c>
      <c r="D4121" s="180" t="s">
        <v>177</v>
      </c>
      <c r="E4121" s="180">
        <v>90</v>
      </c>
      <c r="F4121" s="180">
        <v>7682</v>
      </c>
      <c r="G4121" s="180">
        <v>1707</v>
      </c>
      <c r="H4121" s="180">
        <v>14479</v>
      </c>
      <c r="I4121" s="180">
        <v>6378768.2999999998</v>
      </c>
      <c r="J4121" s="180">
        <v>714280.44</v>
      </c>
      <c r="K4121" s="180">
        <v>590542.19999999995</v>
      </c>
      <c r="L4121" s="180">
        <v>8017899.3700000001</v>
      </c>
    </row>
    <row r="4122" spans="1:12">
      <c r="A4122" s="180">
        <v>2010</v>
      </c>
      <c r="B4122" s="180" t="s">
        <v>179</v>
      </c>
      <c r="C4122" s="180" t="s">
        <v>31</v>
      </c>
      <c r="D4122" s="180" t="s">
        <v>177</v>
      </c>
      <c r="E4122" s="180">
        <v>95</v>
      </c>
      <c r="F4122" s="180">
        <v>2266</v>
      </c>
      <c r="G4122" s="180">
        <v>508</v>
      </c>
      <c r="H4122" s="180">
        <v>5627</v>
      </c>
      <c r="I4122" s="180">
        <v>2262873.7599999998</v>
      </c>
      <c r="J4122" s="180">
        <v>196375.49</v>
      </c>
      <c r="K4122" s="180">
        <v>129300.4</v>
      </c>
      <c r="L4122" s="180">
        <v>2657971.52</v>
      </c>
    </row>
    <row r="4123" spans="1:12">
      <c r="A4123" s="180">
        <v>2010</v>
      </c>
      <c r="B4123" s="180" t="s">
        <v>179</v>
      </c>
      <c r="C4123" s="180" t="s">
        <v>32</v>
      </c>
      <c r="D4123" s="180" t="s">
        <v>176</v>
      </c>
      <c r="E4123" s="180">
        <v>0</v>
      </c>
      <c r="F4123" s="180">
        <v>71102</v>
      </c>
      <c r="G4123" s="180">
        <v>2895</v>
      </c>
      <c r="H4123" s="180">
        <v>9523</v>
      </c>
      <c r="I4123" s="180">
        <v>5065969.9400000004</v>
      </c>
      <c r="J4123" s="180">
        <v>1015993.72</v>
      </c>
      <c r="K4123" s="180">
        <v>169836</v>
      </c>
      <c r="L4123" s="180">
        <v>6935014.3600000003</v>
      </c>
    </row>
    <row r="4124" spans="1:12">
      <c r="A4124" s="180">
        <v>2010</v>
      </c>
      <c r="B4124" s="180" t="s">
        <v>179</v>
      </c>
      <c r="C4124" s="180" t="s">
        <v>32</v>
      </c>
      <c r="D4124" s="180" t="s">
        <v>176</v>
      </c>
      <c r="E4124" s="180">
        <v>5</v>
      </c>
      <c r="F4124" s="180">
        <v>70523</v>
      </c>
      <c r="G4124" s="180">
        <v>1226</v>
      </c>
      <c r="H4124" s="180">
        <v>1694</v>
      </c>
      <c r="I4124" s="180">
        <v>1231000.73</v>
      </c>
      <c r="J4124" s="180">
        <v>406647.64</v>
      </c>
      <c r="K4124" s="180">
        <v>106763</v>
      </c>
      <c r="L4124" s="180">
        <v>2047283.14</v>
      </c>
    </row>
    <row r="4125" spans="1:12">
      <c r="A4125" s="180">
        <v>2010</v>
      </c>
      <c r="B4125" s="180" t="s">
        <v>179</v>
      </c>
      <c r="C4125" s="180" t="s">
        <v>32</v>
      </c>
      <c r="D4125" s="180" t="s">
        <v>176</v>
      </c>
      <c r="E4125" s="180">
        <v>10</v>
      </c>
      <c r="F4125" s="180">
        <v>71270</v>
      </c>
      <c r="G4125" s="180">
        <v>1023</v>
      </c>
      <c r="H4125" s="180">
        <v>1545</v>
      </c>
      <c r="I4125" s="180">
        <v>1143899.56</v>
      </c>
      <c r="J4125" s="180">
        <v>385744.9</v>
      </c>
      <c r="K4125" s="180">
        <v>147676.96</v>
      </c>
      <c r="L4125" s="180">
        <v>1912315.81</v>
      </c>
    </row>
    <row r="4126" spans="1:12">
      <c r="A4126" s="180">
        <v>2010</v>
      </c>
      <c r="B4126" s="180" t="s">
        <v>179</v>
      </c>
      <c r="C4126" s="180" t="s">
        <v>32</v>
      </c>
      <c r="D4126" s="180" t="s">
        <v>176</v>
      </c>
      <c r="E4126" s="180">
        <v>15</v>
      </c>
      <c r="F4126" s="180">
        <v>76940</v>
      </c>
      <c r="G4126" s="180">
        <v>2201</v>
      </c>
      <c r="H4126" s="180">
        <v>3477</v>
      </c>
      <c r="I4126" s="180">
        <v>3321452.17</v>
      </c>
      <c r="J4126" s="180">
        <v>880124.28</v>
      </c>
      <c r="K4126" s="180">
        <v>587716.61</v>
      </c>
      <c r="L4126" s="180">
        <v>5479875.6799999997</v>
      </c>
    </row>
    <row r="4127" spans="1:12">
      <c r="A4127" s="180">
        <v>2010</v>
      </c>
      <c r="B4127" s="180" t="s">
        <v>179</v>
      </c>
      <c r="C4127" s="180" t="s">
        <v>32</v>
      </c>
      <c r="D4127" s="180" t="s">
        <v>176</v>
      </c>
      <c r="E4127" s="180">
        <v>20</v>
      </c>
      <c r="F4127" s="180">
        <v>62227</v>
      </c>
      <c r="G4127" s="180">
        <v>2186</v>
      </c>
      <c r="H4127" s="180">
        <v>3919</v>
      </c>
      <c r="I4127" s="180">
        <v>3557858.18</v>
      </c>
      <c r="J4127" s="180">
        <v>895004.97</v>
      </c>
      <c r="K4127" s="180">
        <v>576030</v>
      </c>
      <c r="L4127" s="180">
        <v>5740758.2999999998</v>
      </c>
    </row>
    <row r="4128" spans="1:12">
      <c r="A4128" s="180">
        <v>2010</v>
      </c>
      <c r="B4128" s="180" t="s">
        <v>179</v>
      </c>
      <c r="C4128" s="180" t="s">
        <v>32</v>
      </c>
      <c r="D4128" s="180" t="s">
        <v>176</v>
      </c>
      <c r="E4128" s="180">
        <v>25</v>
      </c>
      <c r="F4128" s="180">
        <v>51172</v>
      </c>
      <c r="G4128" s="180">
        <v>1490</v>
      </c>
      <c r="H4128" s="180">
        <v>2633</v>
      </c>
      <c r="I4128" s="180">
        <v>2287676.2200000002</v>
      </c>
      <c r="J4128" s="180">
        <v>711090.08</v>
      </c>
      <c r="K4128" s="180">
        <v>451918.72</v>
      </c>
      <c r="L4128" s="180">
        <v>4046857.21</v>
      </c>
    </row>
    <row r="4129" spans="1:12">
      <c r="A4129" s="180">
        <v>2010</v>
      </c>
      <c r="B4129" s="180" t="s">
        <v>179</v>
      </c>
      <c r="C4129" s="180" t="s">
        <v>32</v>
      </c>
      <c r="D4129" s="180" t="s">
        <v>176</v>
      </c>
      <c r="E4129" s="180">
        <v>30</v>
      </c>
      <c r="F4129" s="180">
        <v>74471</v>
      </c>
      <c r="G4129" s="180">
        <v>2168</v>
      </c>
      <c r="H4129" s="180">
        <v>4035</v>
      </c>
      <c r="I4129" s="180">
        <v>3210493.91</v>
      </c>
      <c r="J4129" s="180">
        <v>967397.23</v>
      </c>
      <c r="K4129" s="180">
        <v>566360.9</v>
      </c>
      <c r="L4129" s="180">
        <v>5572618.0700000003</v>
      </c>
    </row>
    <row r="4130" spans="1:12">
      <c r="A4130" s="180">
        <v>2010</v>
      </c>
      <c r="B4130" s="180" t="s">
        <v>179</v>
      </c>
      <c r="C4130" s="180" t="s">
        <v>32</v>
      </c>
      <c r="D4130" s="180" t="s">
        <v>176</v>
      </c>
      <c r="E4130" s="180">
        <v>35</v>
      </c>
      <c r="F4130" s="180">
        <v>83750</v>
      </c>
      <c r="G4130" s="180">
        <v>3156</v>
      </c>
      <c r="H4130" s="180">
        <v>5611</v>
      </c>
      <c r="I4130" s="180">
        <v>4229551.8</v>
      </c>
      <c r="J4130" s="180">
        <v>1346328.13</v>
      </c>
      <c r="K4130" s="180">
        <v>689869</v>
      </c>
      <c r="L4130" s="180">
        <v>7236471.0999999996</v>
      </c>
    </row>
    <row r="4131" spans="1:12">
      <c r="A4131" s="180">
        <v>2010</v>
      </c>
      <c r="B4131" s="180" t="s">
        <v>179</v>
      </c>
      <c r="C4131" s="180" t="s">
        <v>32</v>
      </c>
      <c r="D4131" s="180" t="s">
        <v>176</v>
      </c>
      <c r="E4131" s="180">
        <v>40</v>
      </c>
      <c r="F4131" s="180">
        <v>86854</v>
      </c>
      <c r="G4131" s="180">
        <v>3876</v>
      </c>
      <c r="H4131" s="180">
        <v>6801</v>
      </c>
      <c r="I4131" s="180">
        <v>5471544.96</v>
      </c>
      <c r="J4131" s="180">
        <v>1756466.12</v>
      </c>
      <c r="K4131" s="180">
        <v>1049383.1399999999</v>
      </c>
      <c r="L4131" s="180">
        <v>9428379.3300000001</v>
      </c>
    </row>
    <row r="4132" spans="1:12">
      <c r="A4132" s="180">
        <v>2010</v>
      </c>
      <c r="B4132" s="180" t="s">
        <v>179</v>
      </c>
      <c r="C4132" s="180" t="s">
        <v>32</v>
      </c>
      <c r="D4132" s="180" t="s">
        <v>176</v>
      </c>
      <c r="E4132" s="180">
        <v>45</v>
      </c>
      <c r="F4132" s="180">
        <v>88880</v>
      </c>
      <c r="G4132" s="180">
        <v>5222</v>
      </c>
      <c r="H4132" s="180">
        <v>10530</v>
      </c>
      <c r="I4132" s="180">
        <v>8131036.0999999996</v>
      </c>
      <c r="J4132" s="180">
        <v>2370889.06</v>
      </c>
      <c r="K4132" s="180">
        <v>1723112.15</v>
      </c>
      <c r="L4132" s="180">
        <v>13512380.34</v>
      </c>
    </row>
    <row r="4133" spans="1:12">
      <c r="A4133" s="180">
        <v>2010</v>
      </c>
      <c r="B4133" s="180" t="s">
        <v>179</v>
      </c>
      <c r="C4133" s="180" t="s">
        <v>32</v>
      </c>
      <c r="D4133" s="180" t="s">
        <v>176</v>
      </c>
      <c r="E4133" s="180">
        <v>50</v>
      </c>
      <c r="F4133" s="180">
        <v>90572</v>
      </c>
      <c r="G4133" s="180">
        <v>6870</v>
      </c>
      <c r="H4133" s="180">
        <v>13212</v>
      </c>
      <c r="I4133" s="180">
        <v>11017678.310000001</v>
      </c>
      <c r="J4133" s="180">
        <v>3237874.41</v>
      </c>
      <c r="K4133" s="180">
        <v>2663087.9</v>
      </c>
      <c r="L4133" s="180">
        <v>18413265.109999999</v>
      </c>
    </row>
    <row r="4134" spans="1:12">
      <c r="A4134" s="180">
        <v>2010</v>
      </c>
      <c r="B4134" s="180" t="s">
        <v>179</v>
      </c>
      <c r="C4134" s="180" t="s">
        <v>32</v>
      </c>
      <c r="D4134" s="180" t="s">
        <v>176</v>
      </c>
      <c r="E4134" s="180">
        <v>55</v>
      </c>
      <c r="F4134" s="180">
        <v>86027</v>
      </c>
      <c r="G4134" s="180">
        <v>8626</v>
      </c>
      <c r="H4134" s="180">
        <v>17572</v>
      </c>
      <c r="I4134" s="180">
        <v>15548706.359999999</v>
      </c>
      <c r="J4134" s="180">
        <v>4428119.12</v>
      </c>
      <c r="K4134" s="180">
        <v>4037922.15</v>
      </c>
      <c r="L4134" s="180">
        <v>26163577.68</v>
      </c>
    </row>
    <row r="4135" spans="1:12">
      <c r="A4135" s="180">
        <v>2010</v>
      </c>
      <c r="B4135" s="180" t="s">
        <v>179</v>
      </c>
      <c r="C4135" s="180" t="s">
        <v>32</v>
      </c>
      <c r="D4135" s="180" t="s">
        <v>176</v>
      </c>
      <c r="E4135" s="180">
        <v>60</v>
      </c>
      <c r="F4135" s="180">
        <v>81087</v>
      </c>
      <c r="G4135" s="180">
        <v>10962</v>
      </c>
      <c r="H4135" s="180">
        <v>22269</v>
      </c>
      <c r="I4135" s="180">
        <v>19970927.239999998</v>
      </c>
      <c r="J4135" s="180">
        <v>5635342.3099999996</v>
      </c>
      <c r="K4135" s="180">
        <v>5306789.17</v>
      </c>
      <c r="L4135" s="180">
        <v>33708755.659999996</v>
      </c>
    </row>
    <row r="4136" spans="1:12">
      <c r="A4136" s="180">
        <v>2010</v>
      </c>
      <c r="B4136" s="180" t="s">
        <v>179</v>
      </c>
      <c r="C4136" s="180" t="s">
        <v>32</v>
      </c>
      <c r="D4136" s="180" t="s">
        <v>176</v>
      </c>
      <c r="E4136" s="180">
        <v>65</v>
      </c>
      <c r="F4136" s="180">
        <v>59388</v>
      </c>
      <c r="G4136" s="180">
        <v>10913</v>
      </c>
      <c r="H4136" s="180">
        <v>25215</v>
      </c>
      <c r="I4136" s="180">
        <v>22781100.530000001</v>
      </c>
      <c r="J4136" s="180">
        <v>5918749.9500000002</v>
      </c>
      <c r="K4136" s="180">
        <v>6584076.5300000003</v>
      </c>
      <c r="L4136" s="180">
        <v>37475943.630000003</v>
      </c>
    </row>
    <row r="4137" spans="1:12">
      <c r="A4137" s="180">
        <v>2010</v>
      </c>
      <c r="B4137" s="180" t="s">
        <v>179</v>
      </c>
      <c r="C4137" s="180" t="s">
        <v>32</v>
      </c>
      <c r="D4137" s="180" t="s">
        <v>176</v>
      </c>
      <c r="E4137" s="180">
        <v>70</v>
      </c>
      <c r="F4137" s="180">
        <v>43035</v>
      </c>
      <c r="G4137" s="180">
        <v>10581</v>
      </c>
      <c r="H4137" s="180">
        <v>28110</v>
      </c>
      <c r="I4137" s="180">
        <v>23770061.469999999</v>
      </c>
      <c r="J4137" s="180">
        <v>5850396.79</v>
      </c>
      <c r="K4137" s="180">
        <v>6578151.9500000002</v>
      </c>
      <c r="L4137" s="180">
        <v>37681378.759999998</v>
      </c>
    </row>
    <row r="4138" spans="1:12">
      <c r="A4138" s="180">
        <v>2010</v>
      </c>
      <c r="B4138" s="180" t="s">
        <v>179</v>
      </c>
      <c r="C4138" s="180" t="s">
        <v>32</v>
      </c>
      <c r="D4138" s="180" t="s">
        <v>176</v>
      </c>
      <c r="E4138" s="180">
        <v>75</v>
      </c>
      <c r="F4138" s="180">
        <v>30766</v>
      </c>
      <c r="G4138" s="180">
        <v>9906</v>
      </c>
      <c r="H4138" s="180">
        <v>28840</v>
      </c>
      <c r="I4138" s="180">
        <v>22395538.699999999</v>
      </c>
      <c r="J4138" s="180">
        <v>5128355.76</v>
      </c>
      <c r="K4138" s="180">
        <v>6494986.4100000001</v>
      </c>
      <c r="L4138" s="180">
        <v>35342599.210000001</v>
      </c>
    </row>
    <row r="4139" spans="1:12">
      <c r="A4139" s="180">
        <v>2010</v>
      </c>
      <c r="B4139" s="180" t="s">
        <v>179</v>
      </c>
      <c r="C4139" s="180" t="s">
        <v>32</v>
      </c>
      <c r="D4139" s="180" t="s">
        <v>176</v>
      </c>
      <c r="E4139" s="180">
        <v>80</v>
      </c>
      <c r="F4139" s="180">
        <v>23538</v>
      </c>
      <c r="G4139" s="180">
        <v>8251</v>
      </c>
      <c r="H4139" s="180">
        <v>31863</v>
      </c>
      <c r="I4139" s="180">
        <v>22230507.309999999</v>
      </c>
      <c r="J4139" s="180">
        <v>4362536.5599999996</v>
      </c>
      <c r="K4139" s="180">
        <v>4840611.5999999996</v>
      </c>
      <c r="L4139" s="180">
        <v>32531705.600000001</v>
      </c>
    </row>
    <row r="4140" spans="1:12">
      <c r="A4140" s="180">
        <v>2010</v>
      </c>
      <c r="B4140" s="180" t="s">
        <v>179</v>
      </c>
      <c r="C4140" s="180" t="s">
        <v>32</v>
      </c>
      <c r="D4140" s="180" t="s">
        <v>176</v>
      </c>
      <c r="E4140" s="180">
        <v>85</v>
      </c>
      <c r="F4140" s="180">
        <v>8491</v>
      </c>
      <c r="G4140" s="180">
        <v>2768</v>
      </c>
      <c r="H4140" s="180">
        <v>13404</v>
      </c>
      <c r="I4140" s="180">
        <v>8191154.5999999996</v>
      </c>
      <c r="J4140" s="180">
        <v>1401127.99</v>
      </c>
      <c r="K4140" s="180">
        <v>1401191.7</v>
      </c>
      <c r="L4140" s="180">
        <v>11361271.67</v>
      </c>
    </row>
    <row r="4141" spans="1:12">
      <c r="A4141" s="180">
        <v>2010</v>
      </c>
      <c r="B4141" s="180" t="s">
        <v>179</v>
      </c>
      <c r="C4141" s="180" t="s">
        <v>32</v>
      </c>
      <c r="D4141" s="180" t="s">
        <v>176</v>
      </c>
      <c r="E4141" s="180">
        <v>90</v>
      </c>
      <c r="F4141" s="180">
        <v>2502</v>
      </c>
      <c r="G4141" s="180">
        <v>779</v>
      </c>
      <c r="H4141" s="180">
        <v>4913</v>
      </c>
      <c r="I4141" s="180">
        <v>2918268.68</v>
      </c>
      <c r="J4141" s="180">
        <v>421999</v>
      </c>
      <c r="K4141" s="180">
        <v>318251.59999999998</v>
      </c>
      <c r="L4141" s="180">
        <v>3706440.41</v>
      </c>
    </row>
    <row r="4142" spans="1:12">
      <c r="A4142" s="180">
        <v>2010</v>
      </c>
      <c r="B4142" s="180" t="s">
        <v>179</v>
      </c>
      <c r="C4142" s="180" t="s">
        <v>32</v>
      </c>
      <c r="D4142" s="180" t="s">
        <v>176</v>
      </c>
      <c r="E4142" s="180">
        <v>95</v>
      </c>
      <c r="F4142" s="180">
        <v>590</v>
      </c>
      <c r="G4142" s="180">
        <v>189</v>
      </c>
      <c r="H4142" s="180">
        <v>1585</v>
      </c>
      <c r="I4142" s="180">
        <v>764554.9</v>
      </c>
      <c r="J4142" s="180">
        <v>77908.89</v>
      </c>
      <c r="K4142" s="180">
        <v>16447.400000000001</v>
      </c>
      <c r="L4142" s="180">
        <v>880309.58</v>
      </c>
    </row>
    <row r="4143" spans="1:12">
      <c r="A4143" s="180">
        <v>2010</v>
      </c>
      <c r="B4143" s="180" t="s">
        <v>179</v>
      </c>
      <c r="C4143" s="180" t="s">
        <v>32</v>
      </c>
      <c r="D4143" s="180" t="s">
        <v>177</v>
      </c>
      <c r="E4143" s="180">
        <v>0</v>
      </c>
      <c r="F4143" s="180">
        <v>66996</v>
      </c>
      <c r="G4143" s="180">
        <v>1959</v>
      </c>
      <c r="H4143" s="180">
        <v>7373</v>
      </c>
      <c r="I4143" s="180">
        <v>3950588.77</v>
      </c>
      <c r="J4143" s="180">
        <v>643050.05000000005</v>
      </c>
      <c r="K4143" s="180">
        <v>139679</v>
      </c>
      <c r="L4143" s="180">
        <v>5150532.82</v>
      </c>
    </row>
    <row r="4144" spans="1:12">
      <c r="A4144" s="180">
        <v>2010</v>
      </c>
      <c r="B4144" s="180" t="s">
        <v>179</v>
      </c>
      <c r="C4144" s="180" t="s">
        <v>32</v>
      </c>
      <c r="D4144" s="180" t="s">
        <v>177</v>
      </c>
      <c r="E4144" s="180">
        <v>5</v>
      </c>
      <c r="F4144" s="180">
        <v>67151</v>
      </c>
      <c r="G4144" s="180">
        <v>971</v>
      </c>
      <c r="H4144" s="180">
        <v>1231</v>
      </c>
      <c r="I4144" s="180">
        <v>932997.33</v>
      </c>
      <c r="J4144" s="180">
        <v>302355.78999999998</v>
      </c>
      <c r="K4144" s="180">
        <v>77331</v>
      </c>
      <c r="L4144" s="180">
        <v>1546387.05</v>
      </c>
    </row>
    <row r="4145" spans="1:12">
      <c r="A4145" s="180">
        <v>2010</v>
      </c>
      <c r="B4145" s="180" t="s">
        <v>179</v>
      </c>
      <c r="C4145" s="180" t="s">
        <v>32</v>
      </c>
      <c r="D4145" s="180" t="s">
        <v>177</v>
      </c>
      <c r="E4145" s="180">
        <v>10</v>
      </c>
      <c r="F4145" s="180">
        <v>67261</v>
      </c>
      <c r="G4145" s="180">
        <v>945</v>
      </c>
      <c r="H4145" s="180">
        <v>1556</v>
      </c>
      <c r="I4145" s="180">
        <v>1215289.29</v>
      </c>
      <c r="J4145" s="180">
        <v>378489</v>
      </c>
      <c r="K4145" s="180">
        <v>326115</v>
      </c>
      <c r="L4145" s="180">
        <v>2162716.66</v>
      </c>
    </row>
    <row r="4146" spans="1:12">
      <c r="A4146" s="180">
        <v>2010</v>
      </c>
      <c r="B4146" s="180" t="s">
        <v>179</v>
      </c>
      <c r="C4146" s="180" t="s">
        <v>32</v>
      </c>
      <c r="D4146" s="180" t="s">
        <v>177</v>
      </c>
      <c r="E4146" s="180">
        <v>15</v>
      </c>
      <c r="F4146" s="180">
        <v>73141</v>
      </c>
      <c r="G4146" s="180">
        <v>2588</v>
      </c>
      <c r="H4146" s="180">
        <v>4978</v>
      </c>
      <c r="I4146" s="180">
        <v>3899781.94</v>
      </c>
      <c r="J4146" s="180">
        <v>872005.23</v>
      </c>
      <c r="K4146" s="180">
        <v>520334.5</v>
      </c>
      <c r="L4146" s="180">
        <v>6128251.3300000001</v>
      </c>
    </row>
    <row r="4147" spans="1:12">
      <c r="A4147" s="180">
        <v>2010</v>
      </c>
      <c r="B4147" s="180" t="s">
        <v>179</v>
      </c>
      <c r="C4147" s="180" t="s">
        <v>32</v>
      </c>
      <c r="D4147" s="180" t="s">
        <v>177</v>
      </c>
      <c r="E4147" s="180">
        <v>20</v>
      </c>
      <c r="F4147" s="180">
        <v>63925</v>
      </c>
      <c r="G4147" s="180">
        <v>3454</v>
      </c>
      <c r="H4147" s="180">
        <v>7715</v>
      </c>
      <c r="I4147" s="180">
        <v>5418581.6900000004</v>
      </c>
      <c r="J4147" s="180">
        <v>1172945.49</v>
      </c>
      <c r="K4147" s="180">
        <v>380665</v>
      </c>
      <c r="L4147" s="180">
        <v>7832499.1299999999</v>
      </c>
    </row>
    <row r="4148" spans="1:12">
      <c r="A4148" s="180">
        <v>2010</v>
      </c>
      <c r="B4148" s="180" t="s">
        <v>179</v>
      </c>
      <c r="C4148" s="180" t="s">
        <v>32</v>
      </c>
      <c r="D4148" s="180" t="s">
        <v>177</v>
      </c>
      <c r="E4148" s="180">
        <v>25</v>
      </c>
      <c r="F4148" s="180">
        <v>63636</v>
      </c>
      <c r="G4148" s="180">
        <v>4180</v>
      </c>
      <c r="H4148" s="180">
        <v>10881</v>
      </c>
      <c r="I4148" s="180">
        <v>8911023.9299999997</v>
      </c>
      <c r="J4148" s="180">
        <v>2223529.91</v>
      </c>
      <c r="K4148" s="180">
        <v>426538</v>
      </c>
      <c r="L4148" s="180">
        <v>12888530.25</v>
      </c>
    </row>
    <row r="4149" spans="1:12">
      <c r="A4149" s="180">
        <v>2010</v>
      </c>
      <c r="B4149" s="180" t="s">
        <v>179</v>
      </c>
      <c r="C4149" s="180" t="s">
        <v>32</v>
      </c>
      <c r="D4149" s="180" t="s">
        <v>177</v>
      </c>
      <c r="E4149" s="180">
        <v>30</v>
      </c>
      <c r="F4149" s="180">
        <v>85251</v>
      </c>
      <c r="G4149" s="180">
        <v>7475</v>
      </c>
      <c r="H4149" s="180">
        <v>21329</v>
      </c>
      <c r="I4149" s="180">
        <v>19323818.879999999</v>
      </c>
      <c r="J4149" s="180">
        <v>4696531.13</v>
      </c>
      <c r="K4149" s="180">
        <v>709555.98</v>
      </c>
      <c r="L4149" s="180">
        <v>27406619.390000001</v>
      </c>
    </row>
    <row r="4150" spans="1:12">
      <c r="A4150" s="180">
        <v>2010</v>
      </c>
      <c r="B4150" s="180" t="s">
        <v>179</v>
      </c>
      <c r="C4150" s="180" t="s">
        <v>32</v>
      </c>
      <c r="D4150" s="180" t="s">
        <v>177</v>
      </c>
      <c r="E4150" s="180">
        <v>35</v>
      </c>
      <c r="F4150" s="180">
        <v>94778</v>
      </c>
      <c r="G4150" s="180">
        <v>8974</v>
      </c>
      <c r="H4150" s="180">
        <v>21998</v>
      </c>
      <c r="I4150" s="180">
        <v>19590130.850000001</v>
      </c>
      <c r="J4150" s="180">
        <v>4741227.4400000004</v>
      </c>
      <c r="K4150" s="180">
        <v>1015046.8</v>
      </c>
      <c r="L4150" s="180">
        <v>28281117.989999998</v>
      </c>
    </row>
    <row r="4151" spans="1:12">
      <c r="A4151" s="180">
        <v>2010</v>
      </c>
      <c r="B4151" s="180" t="s">
        <v>179</v>
      </c>
      <c r="C4151" s="180" t="s">
        <v>32</v>
      </c>
      <c r="D4151" s="180" t="s">
        <v>177</v>
      </c>
      <c r="E4151" s="180">
        <v>40</v>
      </c>
      <c r="F4151" s="180">
        <v>96253</v>
      </c>
      <c r="G4151" s="180">
        <v>8010</v>
      </c>
      <c r="H4151" s="180">
        <v>16373</v>
      </c>
      <c r="I4151" s="180">
        <v>13183176.470000001</v>
      </c>
      <c r="J4151" s="180">
        <v>3430024.75</v>
      </c>
      <c r="K4151" s="180">
        <v>1235464.23</v>
      </c>
      <c r="L4151" s="180">
        <v>20089183.460000001</v>
      </c>
    </row>
    <row r="4152" spans="1:12">
      <c r="A4152" s="180">
        <v>2010</v>
      </c>
      <c r="B4152" s="180" t="s">
        <v>179</v>
      </c>
      <c r="C4152" s="180" t="s">
        <v>32</v>
      </c>
      <c r="D4152" s="180" t="s">
        <v>177</v>
      </c>
      <c r="E4152" s="180">
        <v>45</v>
      </c>
      <c r="F4152" s="180">
        <v>96349</v>
      </c>
      <c r="G4152" s="180">
        <v>7575</v>
      </c>
      <c r="H4152" s="180">
        <v>15553</v>
      </c>
      <c r="I4152" s="180">
        <v>12334851.710000001</v>
      </c>
      <c r="J4152" s="180">
        <v>3367466.78</v>
      </c>
      <c r="K4152" s="180">
        <v>1631153.5</v>
      </c>
      <c r="L4152" s="180">
        <v>19561385.710000001</v>
      </c>
    </row>
    <row r="4153" spans="1:12">
      <c r="A4153" s="180">
        <v>2010</v>
      </c>
      <c r="B4153" s="180" t="s">
        <v>179</v>
      </c>
      <c r="C4153" s="180" t="s">
        <v>32</v>
      </c>
      <c r="D4153" s="180" t="s">
        <v>177</v>
      </c>
      <c r="E4153" s="180">
        <v>50</v>
      </c>
      <c r="F4153" s="180">
        <v>97614</v>
      </c>
      <c r="G4153" s="180">
        <v>9581</v>
      </c>
      <c r="H4153" s="180">
        <v>19573</v>
      </c>
      <c r="I4153" s="180">
        <v>15211326.27</v>
      </c>
      <c r="J4153" s="180">
        <v>4190767.85</v>
      </c>
      <c r="K4153" s="180">
        <v>2531223.15</v>
      </c>
      <c r="L4153" s="180">
        <v>24280446.399999999</v>
      </c>
    </row>
    <row r="4154" spans="1:12">
      <c r="A4154" s="180">
        <v>2010</v>
      </c>
      <c r="B4154" s="180" t="s">
        <v>179</v>
      </c>
      <c r="C4154" s="180" t="s">
        <v>32</v>
      </c>
      <c r="D4154" s="180" t="s">
        <v>177</v>
      </c>
      <c r="E4154" s="180">
        <v>55</v>
      </c>
      <c r="F4154" s="180">
        <v>93169</v>
      </c>
      <c r="G4154" s="180">
        <v>9906</v>
      </c>
      <c r="H4154" s="180">
        <v>20344</v>
      </c>
      <c r="I4154" s="180">
        <v>16489646.24</v>
      </c>
      <c r="J4154" s="180">
        <v>4605370.6399999997</v>
      </c>
      <c r="K4154" s="180">
        <v>3666474.6</v>
      </c>
      <c r="L4154" s="180">
        <v>27207308.57</v>
      </c>
    </row>
    <row r="4155" spans="1:12">
      <c r="A4155" s="180">
        <v>2010</v>
      </c>
      <c r="B4155" s="180" t="s">
        <v>179</v>
      </c>
      <c r="C4155" s="180" t="s">
        <v>32</v>
      </c>
      <c r="D4155" s="180" t="s">
        <v>177</v>
      </c>
      <c r="E4155" s="180">
        <v>60</v>
      </c>
      <c r="F4155" s="180">
        <v>86779</v>
      </c>
      <c r="G4155" s="180">
        <v>11319</v>
      </c>
      <c r="H4155" s="180">
        <v>26406</v>
      </c>
      <c r="I4155" s="180">
        <v>20646211.68</v>
      </c>
      <c r="J4155" s="180">
        <v>5455564.96</v>
      </c>
      <c r="K4155" s="180">
        <v>5196279.7</v>
      </c>
      <c r="L4155" s="180">
        <v>33976307.490000002</v>
      </c>
    </row>
    <row r="4156" spans="1:12">
      <c r="A4156" s="180">
        <v>2010</v>
      </c>
      <c r="B4156" s="180" t="s">
        <v>179</v>
      </c>
      <c r="C4156" s="180" t="s">
        <v>32</v>
      </c>
      <c r="D4156" s="180" t="s">
        <v>177</v>
      </c>
      <c r="E4156" s="180">
        <v>65</v>
      </c>
      <c r="F4156" s="180">
        <v>61386</v>
      </c>
      <c r="G4156" s="180">
        <v>10175</v>
      </c>
      <c r="H4156" s="180">
        <v>25456</v>
      </c>
      <c r="I4156" s="180">
        <v>20459475.32</v>
      </c>
      <c r="J4156" s="180">
        <v>5089683.7300000004</v>
      </c>
      <c r="K4156" s="180">
        <v>5196788.68</v>
      </c>
      <c r="L4156" s="180">
        <v>32697948.170000002</v>
      </c>
    </row>
    <row r="4157" spans="1:12">
      <c r="A4157" s="180">
        <v>2010</v>
      </c>
      <c r="B4157" s="180" t="s">
        <v>179</v>
      </c>
      <c r="C4157" s="180" t="s">
        <v>32</v>
      </c>
      <c r="D4157" s="180" t="s">
        <v>177</v>
      </c>
      <c r="E4157" s="180">
        <v>70</v>
      </c>
      <c r="F4157" s="180">
        <v>45934</v>
      </c>
      <c r="G4157" s="180">
        <v>9476</v>
      </c>
      <c r="H4157" s="180">
        <v>27529</v>
      </c>
      <c r="I4157" s="180">
        <v>21873128.489999998</v>
      </c>
      <c r="J4157" s="180">
        <v>5020956.7</v>
      </c>
      <c r="K4157" s="180">
        <v>5590596.7199999997</v>
      </c>
      <c r="L4157" s="180">
        <v>33986519.640000001</v>
      </c>
    </row>
    <row r="4158" spans="1:12">
      <c r="A4158" s="180">
        <v>2010</v>
      </c>
      <c r="B4158" s="180" t="s">
        <v>179</v>
      </c>
      <c r="C4158" s="180" t="s">
        <v>32</v>
      </c>
      <c r="D4158" s="180" t="s">
        <v>177</v>
      </c>
      <c r="E4158" s="180">
        <v>75</v>
      </c>
      <c r="F4158" s="180">
        <v>35799</v>
      </c>
      <c r="G4158" s="180">
        <v>8813</v>
      </c>
      <c r="H4158" s="180">
        <v>30884</v>
      </c>
      <c r="I4158" s="180">
        <v>22130912.059999999</v>
      </c>
      <c r="J4158" s="180">
        <v>4588836.1100000003</v>
      </c>
      <c r="K4158" s="180">
        <v>4535116.74</v>
      </c>
      <c r="L4158" s="180">
        <v>32453710.640000001</v>
      </c>
    </row>
    <row r="4159" spans="1:12">
      <c r="A4159" s="180">
        <v>2010</v>
      </c>
      <c r="B4159" s="180" t="s">
        <v>179</v>
      </c>
      <c r="C4159" s="180" t="s">
        <v>32</v>
      </c>
      <c r="D4159" s="180" t="s">
        <v>177</v>
      </c>
      <c r="E4159" s="180">
        <v>80</v>
      </c>
      <c r="F4159" s="180">
        <v>29952</v>
      </c>
      <c r="G4159" s="180">
        <v>7488</v>
      </c>
      <c r="H4159" s="180">
        <v>36511</v>
      </c>
      <c r="I4159" s="180">
        <v>23396461.010000002</v>
      </c>
      <c r="J4159" s="180">
        <v>4171644.62</v>
      </c>
      <c r="K4159" s="180">
        <v>4316978.3499999996</v>
      </c>
      <c r="L4159" s="180">
        <v>33927778.130000003</v>
      </c>
    </row>
    <row r="4160" spans="1:12">
      <c r="A4160" s="180">
        <v>2010</v>
      </c>
      <c r="B4160" s="180" t="s">
        <v>179</v>
      </c>
      <c r="C4160" s="180" t="s">
        <v>32</v>
      </c>
      <c r="D4160" s="180" t="s">
        <v>177</v>
      </c>
      <c r="E4160" s="180">
        <v>85</v>
      </c>
      <c r="F4160" s="180">
        <v>17878</v>
      </c>
      <c r="G4160" s="180">
        <v>4103</v>
      </c>
      <c r="H4160" s="180">
        <v>27814</v>
      </c>
      <c r="I4160" s="180">
        <v>16150498.210000001</v>
      </c>
      <c r="J4160" s="180">
        <v>2416189.54</v>
      </c>
      <c r="K4160" s="180">
        <v>2083991.8</v>
      </c>
      <c r="L4160" s="180">
        <v>21230190.719999999</v>
      </c>
    </row>
    <row r="4161" spans="1:12">
      <c r="A4161" s="180">
        <v>2010</v>
      </c>
      <c r="B4161" s="180" t="s">
        <v>179</v>
      </c>
      <c r="C4161" s="180" t="s">
        <v>32</v>
      </c>
      <c r="D4161" s="180" t="s">
        <v>177</v>
      </c>
      <c r="E4161" s="180">
        <v>90</v>
      </c>
      <c r="F4161" s="180">
        <v>7136</v>
      </c>
      <c r="G4161" s="180">
        <v>1588</v>
      </c>
      <c r="H4161" s="180">
        <v>12136</v>
      </c>
      <c r="I4161" s="180">
        <v>6533895.25</v>
      </c>
      <c r="J4161" s="180">
        <v>836106.2</v>
      </c>
      <c r="K4161" s="180">
        <v>489845.3</v>
      </c>
      <c r="L4161" s="180">
        <v>8061208.6600000001</v>
      </c>
    </row>
    <row r="4162" spans="1:12">
      <c r="A4162" s="180">
        <v>2010</v>
      </c>
      <c r="B4162" s="180" t="s">
        <v>179</v>
      </c>
      <c r="C4162" s="180" t="s">
        <v>32</v>
      </c>
      <c r="D4162" s="180" t="s">
        <v>177</v>
      </c>
      <c r="E4162" s="180">
        <v>95</v>
      </c>
      <c r="F4162" s="180">
        <v>2212</v>
      </c>
      <c r="G4162" s="180">
        <v>420</v>
      </c>
      <c r="H4162" s="180">
        <v>4108</v>
      </c>
      <c r="I4162" s="180">
        <v>1895660.92</v>
      </c>
      <c r="J4162" s="180">
        <v>195958.09</v>
      </c>
      <c r="K4162" s="180">
        <v>62995.8</v>
      </c>
      <c r="L4162" s="180">
        <v>2221422.4700000002</v>
      </c>
    </row>
    <row r="4163" spans="1:12">
      <c r="A4163" s="180">
        <v>2010</v>
      </c>
      <c r="B4163" s="180" t="s">
        <v>179</v>
      </c>
      <c r="C4163" s="180" t="s">
        <v>33</v>
      </c>
      <c r="D4163" s="180" t="s">
        <v>176</v>
      </c>
      <c r="E4163" s="180">
        <v>0</v>
      </c>
      <c r="F4163" s="180">
        <v>59309</v>
      </c>
      <c r="G4163" s="180">
        <v>2220</v>
      </c>
      <c r="H4163" s="180">
        <v>6647</v>
      </c>
      <c r="I4163" s="180">
        <v>5126470.55</v>
      </c>
      <c r="J4163" s="180">
        <v>927544.01</v>
      </c>
      <c r="K4163" s="180">
        <v>107685.4</v>
      </c>
      <c r="L4163" s="180">
        <v>6787531.5499999998</v>
      </c>
    </row>
    <row r="4164" spans="1:12">
      <c r="A4164" s="180">
        <v>2010</v>
      </c>
      <c r="B4164" s="180" t="s">
        <v>179</v>
      </c>
      <c r="C4164" s="180" t="s">
        <v>33</v>
      </c>
      <c r="D4164" s="180" t="s">
        <v>176</v>
      </c>
      <c r="E4164" s="180">
        <v>5</v>
      </c>
      <c r="F4164" s="180">
        <v>61685</v>
      </c>
      <c r="G4164" s="180">
        <v>1075</v>
      </c>
      <c r="H4164" s="180">
        <v>1715</v>
      </c>
      <c r="I4164" s="180">
        <v>1260034.3400000001</v>
      </c>
      <c r="J4164" s="180">
        <v>344997.87</v>
      </c>
      <c r="K4164" s="180">
        <v>123835.2</v>
      </c>
      <c r="L4164" s="180">
        <v>2019404.12</v>
      </c>
    </row>
    <row r="4165" spans="1:12">
      <c r="A4165" s="180">
        <v>2010</v>
      </c>
      <c r="B4165" s="180" t="s">
        <v>179</v>
      </c>
      <c r="C4165" s="180" t="s">
        <v>33</v>
      </c>
      <c r="D4165" s="180" t="s">
        <v>176</v>
      </c>
      <c r="E4165" s="180">
        <v>10</v>
      </c>
      <c r="F4165" s="180">
        <v>62738</v>
      </c>
      <c r="G4165" s="180">
        <v>848</v>
      </c>
      <c r="H4165" s="180">
        <v>1383</v>
      </c>
      <c r="I4165" s="180">
        <v>1316821.3899999999</v>
      </c>
      <c r="J4165" s="180">
        <v>298577.03999999998</v>
      </c>
      <c r="K4165" s="180">
        <v>190560.95</v>
      </c>
      <c r="L4165" s="180">
        <v>2025280.82</v>
      </c>
    </row>
    <row r="4166" spans="1:12">
      <c r="A4166" s="180">
        <v>2010</v>
      </c>
      <c r="B4166" s="180" t="s">
        <v>179</v>
      </c>
      <c r="C4166" s="180" t="s">
        <v>33</v>
      </c>
      <c r="D4166" s="180" t="s">
        <v>176</v>
      </c>
      <c r="E4166" s="180">
        <v>15</v>
      </c>
      <c r="F4166" s="180">
        <v>65741</v>
      </c>
      <c r="G4166" s="180">
        <v>1559</v>
      </c>
      <c r="H4166" s="180">
        <v>2537</v>
      </c>
      <c r="I4166" s="180">
        <v>2391465.0499999998</v>
      </c>
      <c r="J4166" s="180">
        <v>562448.77</v>
      </c>
      <c r="K4166" s="180">
        <v>539474.76</v>
      </c>
      <c r="L4166" s="180">
        <v>4056013.05</v>
      </c>
    </row>
    <row r="4167" spans="1:12">
      <c r="A4167" s="180">
        <v>2010</v>
      </c>
      <c r="B4167" s="180" t="s">
        <v>179</v>
      </c>
      <c r="C4167" s="180" t="s">
        <v>33</v>
      </c>
      <c r="D4167" s="180" t="s">
        <v>176</v>
      </c>
      <c r="E4167" s="180">
        <v>20</v>
      </c>
      <c r="F4167" s="180">
        <v>47580</v>
      </c>
      <c r="G4167" s="180">
        <v>1377</v>
      </c>
      <c r="H4167" s="180">
        <v>2707</v>
      </c>
      <c r="I4167" s="180">
        <v>2277996.34</v>
      </c>
      <c r="J4167" s="180">
        <v>517092.52</v>
      </c>
      <c r="K4167" s="180">
        <v>345438.8</v>
      </c>
      <c r="L4167" s="180">
        <v>3685942.11</v>
      </c>
    </row>
    <row r="4168" spans="1:12">
      <c r="A4168" s="180">
        <v>2010</v>
      </c>
      <c r="B4168" s="180" t="s">
        <v>179</v>
      </c>
      <c r="C4168" s="180" t="s">
        <v>33</v>
      </c>
      <c r="D4168" s="180" t="s">
        <v>176</v>
      </c>
      <c r="E4168" s="180">
        <v>25</v>
      </c>
      <c r="F4168" s="180">
        <v>44089</v>
      </c>
      <c r="G4168" s="180">
        <v>1188</v>
      </c>
      <c r="H4168" s="180">
        <v>2646</v>
      </c>
      <c r="I4168" s="180">
        <v>1896366.38</v>
      </c>
      <c r="J4168" s="180">
        <v>475696.98</v>
      </c>
      <c r="K4168" s="180">
        <v>403436.36</v>
      </c>
      <c r="L4168" s="180">
        <v>3431677.72</v>
      </c>
    </row>
    <row r="4169" spans="1:12">
      <c r="A4169" s="180">
        <v>2010</v>
      </c>
      <c r="B4169" s="180" t="s">
        <v>179</v>
      </c>
      <c r="C4169" s="180" t="s">
        <v>33</v>
      </c>
      <c r="D4169" s="180" t="s">
        <v>176</v>
      </c>
      <c r="E4169" s="180">
        <v>30</v>
      </c>
      <c r="F4169" s="180">
        <v>56810</v>
      </c>
      <c r="G4169" s="180">
        <v>1611</v>
      </c>
      <c r="H4169" s="180">
        <v>3142</v>
      </c>
      <c r="I4169" s="180">
        <v>2221828.7000000002</v>
      </c>
      <c r="J4169" s="180">
        <v>639569.59</v>
      </c>
      <c r="K4169" s="180">
        <v>314830.69</v>
      </c>
      <c r="L4169" s="180">
        <v>3950818.73</v>
      </c>
    </row>
    <row r="4170" spans="1:12">
      <c r="A4170" s="180">
        <v>2010</v>
      </c>
      <c r="B4170" s="180" t="s">
        <v>179</v>
      </c>
      <c r="C4170" s="180" t="s">
        <v>33</v>
      </c>
      <c r="D4170" s="180" t="s">
        <v>176</v>
      </c>
      <c r="E4170" s="180">
        <v>35</v>
      </c>
      <c r="F4170" s="180">
        <v>66542</v>
      </c>
      <c r="G4170" s="180">
        <v>2382</v>
      </c>
      <c r="H4170" s="180">
        <v>4473</v>
      </c>
      <c r="I4170" s="180">
        <v>3612126.24</v>
      </c>
      <c r="J4170" s="180">
        <v>999108.96</v>
      </c>
      <c r="K4170" s="180">
        <v>906153.96</v>
      </c>
      <c r="L4170" s="180">
        <v>6626210.7199999997</v>
      </c>
    </row>
    <row r="4171" spans="1:12">
      <c r="A4171" s="180">
        <v>2010</v>
      </c>
      <c r="B4171" s="180" t="s">
        <v>179</v>
      </c>
      <c r="C4171" s="180" t="s">
        <v>33</v>
      </c>
      <c r="D4171" s="180" t="s">
        <v>176</v>
      </c>
      <c r="E4171" s="180">
        <v>40</v>
      </c>
      <c r="F4171" s="180">
        <v>67412</v>
      </c>
      <c r="G4171" s="180">
        <v>3047</v>
      </c>
      <c r="H4171" s="180">
        <v>5625</v>
      </c>
      <c r="I4171" s="180">
        <v>4415912.0599999996</v>
      </c>
      <c r="J4171" s="180">
        <v>1296362.72</v>
      </c>
      <c r="K4171" s="180">
        <v>984077.97</v>
      </c>
      <c r="L4171" s="180">
        <v>8000373.8799999999</v>
      </c>
    </row>
    <row r="4172" spans="1:12">
      <c r="A4172" s="180">
        <v>2010</v>
      </c>
      <c r="B4172" s="180" t="s">
        <v>179</v>
      </c>
      <c r="C4172" s="180" t="s">
        <v>33</v>
      </c>
      <c r="D4172" s="180" t="s">
        <v>176</v>
      </c>
      <c r="E4172" s="180">
        <v>45</v>
      </c>
      <c r="F4172" s="180">
        <v>71273</v>
      </c>
      <c r="G4172" s="180">
        <v>3921</v>
      </c>
      <c r="H4172" s="180">
        <v>7396</v>
      </c>
      <c r="I4172" s="180">
        <v>6340253.5099999998</v>
      </c>
      <c r="J4172" s="180">
        <v>1887450.9</v>
      </c>
      <c r="K4172" s="180">
        <v>1496446.87</v>
      </c>
      <c r="L4172" s="180">
        <v>11363120.91</v>
      </c>
    </row>
    <row r="4173" spans="1:12">
      <c r="A4173" s="180">
        <v>2010</v>
      </c>
      <c r="B4173" s="180" t="s">
        <v>179</v>
      </c>
      <c r="C4173" s="180" t="s">
        <v>33</v>
      </c>
      <c r="D4173" s="180" t="s">
        <v>176</v>
      </c>
      <c r="E4173" s="180">
        <v>50</v>
      </c>
      <c r="F4173" s="180">
        <v>72052</v>
      </c>
      <c r="G4173" s="180">
        <v>5417</v>
      </c>
      <c r="H4173" s="180">
        <v>10247</v>
      </c>
      <c r="I4173" s="180">
        <v>9128692.25</v>
      </c>
      <c r="J4173" s="180">
        <v>2688066.52</v>
      </c>
      <c r="K4173" s="180">
        <v>2205176.48</v>
      </c>
      <c r="L4173" s="180">
        <v>16096160.6</v>
      </c>
    </row>
    <row r="4174" spans="1:12">
      <c r="A4174" s="180">
        <v>2010</v>
      </c>
      <c r="B4174" s="180" t="s">
        <v>179</v>
      </c>
      <c r="C4174" s="180" t="s">
        <v>33</v>
      </c>
      <c r="D4174" s="180" t="s">
        <v>176</v>
      </c>
      <c r="E4174" s="180">
        <v>55</v>
      </c>
      <c r="F4174" s="180">
        <v>69590</v>
      </c>
      <c r="G4174" s="180">
        <v>7144</v>
      </c>
      <c r="H4174" s="180">
        <v>14524</v>
      </c>
      <c r="I4174" s="180">
        <v>13381967.210000001</v>
      </c>
      <c r="J4174" s="180">
        <v>3668926.1</v>
      </c>
      <c r="K4174" s="180">
        <v>3207918.42</v>
      </c>
      <c r="L4174" s="180">
        <v>22877026.149999999</v>
      </c>
    </row>
    <row r="4175" spans="1:12">
      <c r="A4175" s="180">
        <v>2010</v>
      </c>
      <c r="B4175" s="180" t="s">
        <v>179</v>
      </c>
      <c r="C4175" s="180" t="s">
        <v>33</v>
      </c>
      <c r="D4175" s="180" t="s">
        <v>176</v>
      </c>
      <c r="E4175" s="180">
        <v>60</v>
      </c>
      <c r="F4175" s="180">
        <v>66356</v>
      </c>
      <c r="G4175" s="180">
        <v>9405</v>
      </c>
      <c r="H4175" s="180">
        <v>20070</v>
      </c>
      <c r="I4175" s="180">
        <v>17793562.309999999</v>
      </c>
      <c r="J4175" s="180">
        <v>4845788.75</v>
      </c>
      <c r="K4175" s="180">
        <v>4769395.34</v>
      </c>
      <c r="L4175" s="180">
        <v>30680478.07</v>
      </c>
    </row>
    <row r="4176" spans="1:12">
      <c r="A4176" s="180">
        <v>2010</v>
      </c>
      <c r="B4176" s="180" t="s">
        <v>179</v>
      </c>
      <c r="C4176" s="180" t="s">
        <v>33</v>
      </c>
      <c r="D4176" s="180" t="s">
        <v>176</v>
      </c>
      <c r="E4176" s="180">
        <v>65</v>
      </c>
      <c r="F4176" s="180">
        <v>48346</v>
      </c>
      <c r="G4176" s="180">
        <v>9369</v>
      </c>
      <c r="H4176" s="180">
        <v>22058</v>
      </c>
      <c r="I4176" s="180">
        <v>19158374.66</v>
      </c>
      <c r="J4176" s="180">
        <v>5008570.3099999996</v>
      </c>
      <c r="K4176" s="180">
        <v>5518898.3499999996</v>
      </c>
      <c r="L4176" s="180">
        <v>32693905.210000001</v>
      </c>
    </row>
    <row r="4177" spans="1:12">
      <c r="A4177" s="180">
        <v>2010</v>
      </c>
      <c r="B4177" s="180" t="s">
        <v>179</v>
      </c>
      <c r="C4177" s="180" t="s">
        <v>33</v>
      </c>
      <c r="D4177" s="180" t="s">
        <v>176</v>
      </c>
      <c r="E4177" s="180">
        <v>70</v>
      </c>
      <c r="F4177" s="180">
        <v>33669</v>
      </c>
      <c r="G4177" s="180">
        <v>8671</v>
      </c>
      <c r="H4177" s="180">
        <v>22252</v>
      </c>
      <c r="I4177" s="180">
        <v>18391857.489999998</v>
      </c>
      <c r="J4177" s="180">
        <v>4813033.82</v>
      </c>
      <c r="K4177" s="180">
        <v>4983603.38</v>
      </c>
      <c r="L4177" s="180">
        <v>30792853.48</v>
      </c>
    </row>
    <row r="4178" spans="1:12">
      <c r="A4178" s="180">
        <v>2010</v>
      </c>
      <c r="B4178" s="180" t="s">
        <v>179</v>
      </c>
      <c r="C4178" s="180" t="s">
        <v>33</v>
      </c>
      <c r="D4178" s="180" t="s">
        <v>176</v>
      </c>
      <c r="E4178" s="180">
        <v>75</v>
      </c>
      <c r="F4178" s="180">
        <v>22660</v>
      </c>
      <c r="G4178" s="180">
        <v>7411</v>
      </c>
      <c r="H4178" s="180">
        <v>21670</v>
      </c>
      <c r="I4178" s="180">
        <v>16822097.52</v>
      </c>
      <c r="J4178" s="180">
        <v>4089908.85</v>
      </c>
      <c r="K4178" s="180">
        <v>4482369.9000000004</v>
      </c>
      <c r="L4178" s="180">
        <v>27417933.719999999</v>
      </c>
    </row>
    <row r="4179" spans="1:12">
      <c r="A4179" s="180">
        <v>2010</v>
      </c>
      <c r="B4179" s="180" t="s">
        <v>179</v>
      </c>
      <c r="C4179" s="180" t="s">
        <v>33</v>
      </c>
      <c r="D4179" s="180" t="s">
        <v>176</v>
      </c>
      <c r="E4179" s="180">
        <v>80</v>
      </c>
      <c r="F4179" s="180">
        <v>15863</v>
      </c>
      <c r="G4179" s="180">
        <v>5927</v>
      </c>
      <c r="H4179" s="180">
        <v>21765</v>
      </c>
      <c r="I4179" s="180">
        <v>14844102.33</v>
      </c>
      <c r="J4179" s="180">
        <v>3132864.66</v>
      </c>
      <c r="K4179" s="180">
        <v>3117343.7</v>
      </c>
      <c r="L4179" s="180">
        <v>22479896.059999999</v>
      </c>
    </row>
    <row r="4180" spans="1:12">
      <c r="A4180" s="180">
        <v>2010</v>
      </c>
      <c r="B4180" s="180" t="s">
        <v>179</v>
      </c>
      <c r="C4180" s="180" t="s">
        <v>33</v>
      </c>
      <c r="D4180" s="180" t="s">
        <v>176</v>
      </c>
      <c r="E4180" s="180">
        <v>85</v>
      </c>
      <c r="F4180" s="180">
        <v>5270</v>
      </c>
      <c r="G4180" s="180">
        <v>1510</v>
      </c>
      <c r="H4180" s="180">
        <v>8514</v>
      </c>
      <c r="I4180" s="180">
        <v>5095283.37</v>
      </c>
      <c r="J4180" s="180">
        <v>866173.68</v>
      </c>
      <c r="K4180" s="180">
        <v>987101.75</v>
      </c>
      <c r="L4180" s="180">
        <v>7220529.5</v>
      </c>
    </row>
    <row r="4181" spans="1:12">
      <c r="A4181" s="180">
        <v>2010</v>
      </c>
      <c r="B4181" s="180" t="s">
        <v>179</v>
      </c>
      <c r="C4181" s="180" t="s">
        <v>33</v>
      </c>
      <c r="D4181" s="180" t="s">
        <v>176</v>
      </c>
      <c r="E4181" s="180">
        <v>90</v>
      </c>
      <c r="F4181" s="180">
        <v>1392</v>
      </c>
      <c r="G4181" s="180">
        <v>403</v>
      </c>
      <c r="H4181" s="180">
        <v>2895</v>
      </c>
      <c r="I4181" s="180">
        <v>1419441.45</v>
      </c>
      <c r="J4181" s="180">
        <v>196036.97</v>
      </c>
      <c r="K4181" s="180">
        <v>91138</v>
      </c>
      <c r="L4181" s="180">
        <v>1818868.26</v>
      </c>
    </row>
    <row r="4182" spans="1:12">
      <c r="A4182" s="180">
        <v>2010</v>
      </c>
      <c r="B4182" s="180" t="s">
        <v>179</v>
      </c>
      <c r="C4182" s="180" t="s">
        <v>33</v>
      </c>
      <c r="D4182" s="180" t="s">
        <v>176</v>
      </c>
      <c r="E4182" s="180">
        <v>95</v>
      </c>
      <c r="F4182" s="180">
        <v>337</v>
      </c>
      <c r="G4182" s="180">
        <v>91</v>
      </c>
      <c r="H4182" s="180">
        <v>769</v>
      </c>
      <c r="I4182" s="180">
        <v>404260.56</v>
      </c>
      <c r="J4182" s="180">
        <v>48689.96</v>
      </c>
      <c r="K4182" s="180">
        <v>32318.799999999999</v>
      </c>
      <c r="L4182" s="180">
        <v>507689.58</v>
      </c>
    </row>
    <row r="4183" spans="1:12">
      <c r="A4183" s="180">
        <v>2010</v>
      </c>
      <c r="B4183" s="180" t="s">
        <v>179</v>
      </c>
      <c r="C4183" s="180" t="s">
        <v>33</v>
      </c>
      <c r="D4183" s="180" t="s">
        <v>177</v>
      </c>
      <c r="E4183" s="180">
        <v>0</v>
      </c>
      <c r="F4183" s="180">
        <v>55504</v>
      </c>
      <c r="G4183" s="180">
        <v>1520</v>
      </c>
      <c r="H4183" s="180">
        <v>5629</v>
      </c>
      <c r="I4183" s="180">
        <v>4208117.66</v>
      </c>
      <c r="J4183" s="180">
        <v>550849.65</v>
      </c>
      <c r="K4183" s="180">
        <v>128355.45</v>
      </c>
      <c r="L4183" s="180">
        <v>5275330.76</v>
      </c>
    </row>
    <row r="4184" spans="1:12">
      <c r="A4184" s="180">
        <v>2010</v>
      </c>
      <c r="B4184" s="180" t="s">
        <v>179</v>
      </c>
      <c r="C4184" s="180" t="s">
        <v>33</v>
      </c>
      <c r="D4184" s="180" t="s">
        <v>177</v>
      </c>
      <c r="E4184" s="180">
        <v>5</v>
      </c>
      <c r="F4184" s="180">
        <v>58170</v>
      </c>
      <c r="G4184" s="180">
        <v>796</v>
      </c>
      <c r="H4184" s="180">
        <v>1096</v>
      </c>
      <c r="I4184" s="180">
        <v>929140.1</v>
      </c>
      <c r="J4184" s="180">
        <v>245115.48</v>
      </c>
      <c r="K4184" s="180">
        <v>102046.85</v>
      </c>
      <c r="L4184" s="180">
        <v>1483778.39</v>
      </c>
    </row>
    <row r="4185" spans="1:12">
      <c r="A4185" s="180">
        <v>2010</v>
      </c>
      <c r="B4185" s="180" t="s">
        <v>179</v>
      </c>
      <c r="C4185" s="180" t="s">
        <v>33</v>
      </c>
      <c r="D4185" s="180" t="s">
        <v>177</v>
      </c>
      <c r="E4185" s="180">
        <v>10</v>
      </c>
      <c r="F4185" s="180">
        <v>59478</v>
      </c>
      <c r="G4185" s="180">
        <v>677</v>
      </c>
      <c r="H4185" s="180">
        <v>1327</v>
      </c>
      <c r="I4185" s="180">
        <v>1001933.03</v>
      </c>
      <c r="J4185" s="180">
        <v>252207.03</v>
      </c>
      <c r="K4185" s="180">
        <v>104331.95</v>
      </c>
      <c r="L4185" s="180">
        <v>1573648.07</v>
      </c>
    </row>
    <row r="4186" spans="1:12">
      <c r="A4186" s="180">
        <v>2010</v>
      </c>
      <c r="B4186" s="180" t="s">
        <v>179</v>
      </c>
      <c r="C4186" s="180" t="s">
        <v>33</v>
      </c>
      <c r="D4186" s="180" t="s">
        <v>177</v>
      </c>
      <c r="E4186" s="180">
        <v>15</v>
      </c>
      <c r="F4186" s="180">
        <v>62379</v>
      </c>
      <c r="G4186" s="180">
        <v>1990</v>
      </c>
      <c r="H4186" s="180">
        <v>4176</v>
      </c>
      <c r="I4186" s="180">
        <v>3020099.06</v>
      </c>
      <c r="J4186" s="180">
        <v>624572.22</v>
      </c>
      <c r="K4186" s="180">
        <v>342169.5</v>
      </c>
      <c r="L4186" s="180">
        <v>4628752.3899999997</v>
      </c>
    </row>
    <row r="4187" spans="1:12">
      <c r="A4187" s="180">
        <v>2010</v>
      </c>
      <c r="B4187" s="180" t="s">
        <v>179</v>
      </c>
      <c r="C4187" s="180" t="s">
        <v>33</v>
      </c>
      <c r="D4187" s="180" t="s">
        <v>177</v>
      </c>
      <c r="E4187" s="180">
        <v>20</v>
      </c>
      <c r="F4187" s="180">
        <v>50861</v>
      </c>
      <c r="G4187" s="180">
        <v>2186</v>
      </c>
      <c r="H4187" s="180">
        <v>5743</v>
      </c>
      <c r="I4187" s="180">
        <v>4016947.03</v>
      </c>
      <c r="J4187" s="180">
        <v>944364.87</v>
      </c>
      <c r="K4187" s="180">
        <v>294990.90000000002</v>
      </c>
      <c r="L4187" s="180">
        <v>6022763.7999999998</v>
      </c>
    </row>
    <row r="4188" spans="1:12">
      <c r="A4188" s="180">
        <v>2010</v>
      </c>
      <c r="B4188" s="180" t="s">
        <v>179</v>
      </c>
      <c r="C4188" s="180" t="s">
        <v>33</v>
      </c>
      <c r="D4188" s="180" t="s">
        <v>177</v>
      </c>
      <c r="E4188" s="180">
        <v>25</v>
      </c>
      <c r="F4188" s="180">
        <v>53539</v>
      </c>
      <c r="G4188" s="180">
        <v>3747</v>
      </c>
      <c r="H4188" s="180">
        <v>11675</v>
      </c>
      <c r="I4188" s="180">
        <v>8721533.3599999994</v>
      </c>
      <c r="J4188" s="180">
        <v>2459285.35</v>
      </c>
      <c r="K4188" s="180">
        <v>697942.65</v>
      </c>
      <c r="L4188" s="180">
        <v>13550044.58</v>
      </c>
    </row>
    <row r="4189" spans="1:12">
      <c r="A4189" s="180">
        <v>2010</v>
      </c>
      <c r="B4189" s="180" t="s">
        <v>179</v>
      </c>
      <c r="C4189" s="180" t="s">
        <v>33</v>
      </c>
      <c r="D4189" s="180" t="s">
        <v>177</v>
      </c>
      <c r="E4189" s="180">
        <v>30</v>
      </c>
      <c r="F4189" s="180">
        <v>65428</v>
      </c>
      <c r="G4189" s="180">
        <v>5734</v>
      </c>
      <c r="H4189" s="180">
        <v>18325</v>
      </c>
      <c r="I4189" s="180">
        <v>13935327.32</v>
      </c>
      <c r="J4189" s="180">
        <v>4039575.2</v>
      </c>
      <c r="K4189" s="180">
        <v>760071.68000000005</v>
      </c>
      <c r="L4189" s="180">
        <v>21342005.02</v>
      </c>
    </row>
    <row r="4190" spans="1:12">
      <c r="A4190" s="180">
        <v>2010</v>
      </c>
      <c r="B4190" s="180" t="s">
        <v>179</v>
      </c>
      <c r="C4190" s="180" t="s">
        <v>33</v>
      </c>
      <c r="D4190" s="180" t="s">
        <v>177</v>
      </c>
      <c r="E4190" s="180">
        <v>35</v>
      </c>
      <c r="F4190" s="180">
        <v>74303</v>
      </c>
      <c r="G4190" s="180">
        <v>6110</v>
      </c>
      <c r="H4190" s="180">
        <v>16553</v>
      </c>
      <c r="I4190" s="180">
        <v>13097017.779999999</v>
      </c>
      <c r="J4190" s="180">
        <v>3621562.7</v>
      </c>
      <c r="K4190" s="180">
        <v>1258154.57</v>
      </c>
      <c r="L4190" s="180">
        <v>20716822.690000001</v>
      </c>
    </row>
    <row r="4191" spans="1:12">
      <c r="A4191" s="180">
        <v>2010</v>
      </c>
      <c r="B4191" s="180" t="s">
        <v>179</v>
      </c>
      <c r="C4191" s="180" t="s">
        <v>33</v>
      </c>
      <c r="D4191" s="180" t="s">
        <v>177</v>
      </c>
      <c r="E4191" s="180">
        <v>40</v>
      </c>
      <c r="F4191" s="180">
        <v>74362</v>
      </c>
      <c r="G4191" s="180">
        <v>5442</v>
      </c>
      <c r="H4191" s="180">
        <v>12358</v>
      </c>
      <c r="I4191" s="180">
        <v>9634415.6600000001</v>
      </c>
      <c r="J4191" s="180">
        <v>2475610.1800000002</v>
      </c>
      <c r="K4191" s="180">
        <v>1290377.23</v>
      </c>
      <c r="L4191" s="180">
        <v>15791763</v>
      </c>
    </row>
    <row r="4192" spans="1:12">
      <c r="A4192" s="180">
        <v>2010</v>
      </c>
      <c r="B4192" s="180" t="s">
        <v>179</v>
      </c>
      <c r="C4192" s="180" t="s">
        <v>33</v>
      </c>
      <c r="D4192" s="180" t="s">
        <v>177</v>
      </c>
      <c r="E4192" s="180">
        <v>45</v>
      </c>
      <c r="F4192" s="180">
        <v>77957</v>
      </c>
      <c r="G4192" s="180">
        <v>6258</v>
      </c>
      <c r="H4192" s="180">
        <v>12769</v>
      </c>
      <c r="I4192" s="180">
        <v>10424602.210000001</v>
      </c>
      <c r="J4192" s="180">
        <v>2787032.89</v>
      </c>
      <c r="K4192" s="180">
        <v>1515350.77</v>
      </c>
      <c r="L4192" s="180">
        <v>17251420.309999999</v>
      </c>
    </row>
    <row r="4193" spans="1:12">
      <c r="A4193" s="180">
        <v>2010</v>
      </c>
      <c r="B4193" s="180" t="s">
        <v>179</v>
      </c>
      <c r="C4193" s="180" t="s">
        <v>33</v>
      </c>
      <c r="D4193" s="180" t="s">
        <v>177</v>
      </c>
      <c r="E4193" s="180">
        <v>50</v>
      </c>
      <c r="F4193" s="180">
        <v>78492</v>
      </c>
      <c r="G4193" s="180">
        <v>7223</v>
      </c>
      <c r="H4193" s="180">
        <v>15004</v>
      </c>
      <c r="I4193" s="180">
        <v>11847733.109999999</v>
      </c>
      <c r="J4193" s="180">
        <v>3257902.31</v>
      </c>
      <c r="K4193" s="180">
        <v>2408966.84</v>
      </c>
      <c r="L4193" s="180">
        <v>20186573.170000002</v>
      </c>
    </row>
    <row r="4194" spans="1:12">
      <c r="A4194" s="180">
        <v>2010</v>
      </c>
      <c r="B4194" s="180" t="s">
        <v>179</v>
      </c>
      <c r="C4194" s="180" t="s">
        <v>33</v>
      </c>
      <c r="D4194" s="180" t="s">
        <v>177</v>
      </c>
      <c r="E4194" s="180">
        <v>55</v>
      </c>
      <c r="F4194" s="180">
        <v>74774</v>
      </c>
      <c r="G4194" s="180">
        <v>8388</v>
      </c>
      <c r="H4194" s="180">
        <v>17467</v>
      </c>
      <c r="I4194" s="180">
        <v>14536570.710000001</v>
      </c>
      <c r="J4194" s="180">
        <v>3900172.75</v>
      </c>
      <c r="K4194" s="180">
        <v>3498905.21</v>
      </c>
      <c r="L4194" s="180">
        <v>25279034.640000001</v>
      </c>
    </row>
    <row r="4195" spans="1:12">
      <c r="A4195" s="180">
        <v>2010</v>
      </c>
      <c r="B4195" s="180" t="s">
        <v>179</v>
      </c>
      <c r="C4195" s="180" t="s">
        <v>33</v>
      </c>
      <c r="D4195" s="180" t="s">
        <v>177</v>
      </c>
      <c r="E4195" s="180">
        <v>60</v>
      </c>
      <c r="F4195" s="180">
        <v>69462</v>
      </c>
      <c r="G4195" s="180">
        <v>9594</v>
      </c>
      <c r="H4195" s="180">
        <v>21753</v>
      </c>
      <c r="I4195" s="180">
        <v>17587043.149999999</v>
      </c>
      <c r="J4195" s="180">
        <v>4587996.57</v>
      </c>
      <c r="K4195" s="180">
        <v>3929231.59</v>
      </c>
      <c r="L4195" s="180">
        <v>29234649.859999999</v>
      </c>
    </row>
    <row r="4196" spans="1:12">
      <c r="A4196" s="180">
        <v>2010</v>
      </c>
      <c r="B4196" s="180" t="s">
        <v>179</v>
      </c>
      <c r="C4196" s="180" t="s">
        <v>33</v>
      </c>
      <c r="D4196" s="180" t="s">
        <v>177</v>
      </c>
      <c r="E4196" s="180">
        <v>65</v>
      </c>
      <c r="F4196" s="180">
        <v>49935</v>
      </c>
      <c r="G4196" s="180">
        <v>8798</v>
      </c>
      <c r="H4196" s="180">
        <v>21524</v>
      </c>
      <c r="I4196" s="180">
        <v>17535573.329999998</v>
      </c>
      <c r="J4196" s="180">
        <v>4522506.6100000003</v>
      </c>
      <c r="K4196" s="180">
        <v>4762479.93</v>
      </c>
      <c r="L4196" s="180">
        <v>29549951.07</v>
      </c>
    </row>
    <row r="4197" spans="1:12">
      <c r="A4197" s="180">
        <v>2010</v>
      </c>
      <c r="B4197" s="180" t="s">
        <v>179</v>
      </c>
      <c r="C4197" s="180" t="s">
        <v>33</v>
      </c>
      <c r="D4197" s="180" t="s">
        <v>177</v>
      </c>
      <c r="E4197" s="180">
        <v>70</v>
      </c>
      <c r="F4197" s="180">
        <v>35465</v>
      </c>
      <c r="G4197" s="180">
        <v>7386</v>
      </c>
      <c r="H4197" s="180">
        <v>21311</v>
      </c>
      <c r="I4197" s="180">
        <v>16578032.300000001</v>
      </c>
      <c r="J4197" s="180">
        <v>4177239.44</v>
      </c>
      <c r="K4197" s="180">
        <v>5134640.91</v>
      </c>
      <c r="L4197" s="180">
        <v>27930581.609999999</v>
      </c>
    </row>
    <row r="4198" spans="1:12">
      <c r="A4198" s="180">
        <v>2010</v>
      </c>
      <c r="B4198" s="180" t="s">
        <v>179</v>
      </c>
      <c r="C4198" s="180" t="s">
        <v>33</v>
      </c>
      <c r="D4198" s="180" t="s">
        <v>177</v>
      </c>
      <c r="E4198" s="180">
        <v>75</v>
      </c>
      <c r="F4198" s="180">
        <v>25776</v>
      </c>
      <c r="G4198" s="180">
        <v>6821</v>
      </c>
      <c r="H4198" s="180">
        <v>21646</v>
      </c>
      <c r="I4198" s="180">
        <v>15154669.15</v>
      </c>
      <c r="J4198" s="180">
        <v>3601335.21</v>
      </c>
      <c r="K4198" s="180">
        <v>3550801.79</v>
      </c>
      <c r="L4198" s="180">
        <v>23884502.039999999</v>
      </c>
    </row>
    <row r="4199" spans="1:12">
      <c r="A4199" s="180">
        <v>2010</v>
      </c>
      <c r="B4199" s="180" t="s">
        <v>179</v>
      </c>
      <c r="C4199" s="180" t="s">
        <v>33</v>
      </c>
      <c r="D4199" s="180" t="s">
        <v>177</v>
      </c>
      <c r="E4199" s="180">
        <v>80</v>
      </c>
      <c r="F4199" s="180">
        <v>19870</v>
      </c>
      <c r="G4199" s="180">
        <v>4901</v>
      </c>
      <c r="H4199" s="180">
        <v>24217</v>
      </c>
      <c r="I4199" s="180">
        <v>15286160.6</v>
      </c>
      <c r="J4199" s="180">
        <v>2769377</v>
      </c>
      <c r="K4199" s="180">
        <v>2657494.4500000002</v>
      </c>
      <c r="L4199" s="180">
        <v>21784379.420000002</v>
      </c>
    </row>
    <row r="4200" spans="1:12">
      <c r="A4200" s="180">
        <v>2010</v>
      </c>
      <c r="B4200" s="180" t="s">
        <v>179</v>
      </c>
      <c r="C4200" s="180" t="s">
        <v>33</v>
      </c>
      <c r="D4200" s="180" t="s">
        <v>177</v>
      </c>
      <c r="E4200" s="180">
        <v>85</v>
      </c>
      <c r="F4200" s="180">
        <v>11311</v>
      </c>
      <c r="G4200" s="180">
        <v>2717</v>
      </c>
      <c r="H4200" s="180">
        <v>16986</v>
      </c>
      <c r="I4200" s="180">
        <v>9543566.4299999997</v>
      </c>
      <c r="J4200" s="180">
        <v>1504615.23</v>
      </c>
      <c r="K4200" s="180">
        <v>969881.37</v>
      </c>
      <c r="L4200" s="180">
        <v>12525219.539999999</v>
      </c>
    </row>
    <row r="4201" spans="1:12">
      <c r="A4201" s="180">
        <v>2010</v>
      </c>
      <c r="B4201" s="180" t="s">
        <v>179</v>
      </c>
      <c r="C4201" s="180" t="s">
        <v>33</v>
      </c>
      <c r="D4201" s="180" t="s">
        <v>177</v>
      </c>
      <c r="E4201" s="180">
        <v>90</v>
      </c>
      <c r="F4201" s="180">
        <v>4572</v>
      </c>
      <c r="G4201" s="180">
        <v>971</v>
      </c>
      <c r="H4201" s="180">
        <v>7681</v>
      </c>
      <c r="I4201" s="180">
        <v>4017581.05</v>
      </c>
      <c r="J4201" s="180">
        <v>567062.93000000005</v>
      </c>
      <c r="K4201" s="180">
        <v>276744.05</v>
      </c>
      <c r="L4201" s="180">
        <v>5065907.9000000004</v>
      </c>
    </row>
    <row r="4202" spans="1:12">
      <c r="A4202" s="180">
        <v>2010</v>
      </c>
      <c r="B4202" s="180" t="s">
        <v>179</v>
      </c>
      <c r="C4202" s="180" t="s">
        <v>33</v>
      </c>
      <c r="D4202" s="180" t="s">
        <v>177</v>
      </c>
      <c r="E4202" s="180">
        <v>95</v>
      </c>
      <c r="F4202" s="180">
        <v>1408</v>
      </c>
      <c r="G4202" s="180">
        <v>234</v>
      </c>
      <c r="H4202" s="180">
        <v>2089</v>
      </c>
      <c r="I4202" s="180">
        <v>1087587.5900000001</v>
      </c>
      <c r="J4202" s="180">
        <v>141235.73000000001</v>
      </c>
      <c r="K4202" s="180">
        <v>110710</v>
      </c>
      <c r="L4202" s="180">
        <v>1379867.1</v>
      </c>
    </row>
    <row r="4203" spans="1:12">
      <c r="A4203" s="180">
        <v>2010</v>
      </c>
      <c r="B4203" s="180" t="s">
        <v>179</v>
      </c>
      <c r="C4203" s="180" t="s">
        <v>34</v>
      </c>
      <c r="D4203" s="180" t="s">
        <v>176</v>
      </c>
      <c r="E4203" s="180">
        <v>0</v>
      </c>
      <c r="F4203" s="180">
        <v>18869</v>
      </c>
      <c r="G4203" s="180">
        <v>839</v>
      </c>
      <c r="H4203" s="180">
        <v>1950</v>
      </c>
      <c r="I4203" s="180">
        <v>1006919.05</v>
      </c>
      <c r="J4203" s="180">
        <v>368322.6</v>
      </c>
      <c r="K4203" s="180">
        <v>15504</v>
      </c>
      <c r="L4203" s="180">
        <v>1498281.04</v>
      </c>
    </row>
    <row r="4204" spans="1:12">
      <c r="A4204" s="180">
        <v>2010</v>
      </c>
      <c r="B4204" s="180" t="s">
        <v>179</v>
      </c>
      <c r="C4204" s="180" t="s">
        <v>34</v>
      </c>
      <c r="D4204" s="180" t="s">
        <v>176</v>
      </c>
      <c r="E4204" s="180">
        <v>5</v>
      </c>
      <c r="F4204" s="180">
        <v>19332</v>
      </c>
      <c r="G4204" s="180">
        <v>347</v>
      </c>
      <c r="H4204" s="180">
        <v>398</v>
      </c>
      <c r="I4204" s="180">
        <v>325277.81</v>
      </c>
      <c r="J4204" s="180">
        <v>148523.97</v>
      </c>
      <c r="K4204" s="180">
        <v>12066</v>
      </c>
      <c r="L4204" s="180">
        <v>528785.73</v>
      </c>
    </row>
    <row r="4205" spans="1:12">
      <c r="A4205" s="180">
        <v>2010</v>
      </c>
      <c r="B4205" s="180" t="s">
        <v>179</v>
      </c>
      <c r="C4205" s="180" t="s">
        <v>34</v>
      </c>
      <c r="D4205" s="180" t="s">
        <v>176</v>
      </c>
      <c r="E4205" s="180">
        <v>10</v>
      </c>
      <c r="F4205" s="180">
        <v>20542</v>
      </c>
      <c r="G4205" s="180">
        <v>236</v>
      </c>
      <c r="H4205" s="180">
        <v>284</v>
      </c>
      <c r="I4205" s="180">
        <v>218920.2</v>
      </c>
      <c r="J4205" s="180">
        <v>114593.37</v>
      </c>
      <c r="K4205" s="180">
        <v>22104.9</v>
      </c>
      <c r="L4205" s="180">
        <v>379090.28</v>
      </c>
    </row>
    <row r="4206" spans="1:12">
      <c r="A4206" s="180">
        <v>2010</v>
      </c>
      <c r="B4206" s="180" t="s">
        <v>179</v>
      </c>
      <c r="C4206" s="180" t="s">
        <v>34</v>
      </c>
      <c r="D4206" s="180" t="s">
        <v>176</v>
      </c>
      <c r="E4206" s="180">
        <v>15</v>
      </c>
      <c r="F4206" s="180">
        <v>22901</v>
      </c>
      <c r="G4206" s="180">
        <v>562</v>
      </c>
      <c r="H4206" s="180">
        <v>944</v>
      </c>
      <c r="I4206" s="180">
        <v>841885.95</v>
      </c>
      <c r="J4206" s="180">
        <v>342506.09</v>
      </c>
      <c r="K4206" s="180">
        <v>140351.75</v>
      </c>
      <c r="L4206" s="180">
        <v>1425097.59</v>
      </c>
    </row>
    <row r="4207" spans="1:12">
      <c r="A4207" s="180">
        <v>2010</v>
      </c>
      <c r="B4207" s="180" t="s">
        <v>179</v>
      </c>
      <c r="C4207" s="180" t="s">
        <v>34</v>
      </c>
      <c r="D4207" s="180" t="s">
        <v>176</v>
      </c>
      <c r="E4207" s="180">
        <v>20</v>
      </c>
      <c r="F4207" s="180">
        <v>21010</v>
      </c>
      <c r="G4207" s="180">
        <v>730</v>
      </c>
      <c r="H4207" s="180">
        <v>1106</v>
      </c>
      <c r="I4207" s="180">
        <v>1033639</v>
      </c>
      <c r="J4207" s="180">
        <v>412004.75</v>
      </c>
      <c r="K4207" s="180">
        <v>221956.06</v>
      </c>
      <c r="L4207" s="180">
        <v>1772793.39</v>
      </c>
    </row>
    <row r="4208" spans="1:12">
      <c r="A4208" s="180">
        <v>2010</v>
      </c>
      <c r="B4208" s="180" t="s">
        <v>179</v>
      </c>
      <c r="C4208" s="180" t="s">
        <v>34</v>
      </c>
      <c r="D4208" s="180" t="s">
        <v>176</v>
      </c>
      <c r="E4208" s="180">
        <v>25</v>
      </c>
      <c r="F4208" s="180">
        <v>16315</v>
      </c>
      <c r="G4208" s="180">
        <v>565</v>
      </c>
      <c r="H4208" s="180">
        <v>853</v>
      </c>
      <c r="I4208" s="180">
        <v>588331.26</v>
      </c>
      <c r="J4208" s="180">
        <v>276332.63</v>
      </c>
      <c r="K4208" s="180">
        <v>109413.9</v>
      </c>
      <c r="L4208" s="180">
        <v>1091774.82</v>
      </c>
    </row>
    <row r="4209" spans="1:12">
      <c r="A4209" s="180">
        <v>2010</v>
      </c>
      <c r="B4209" s="180" t="s">
        <v>179</v>
      </c>
      <c r="C4209" s="180" t="s">
        <v>34</v>
      </c>
      <c r="D4209" s="180" t="s">
        <v>176</v>
      </c>
      <c r="E4209" s="180">
        <v>30</v>
      </c>
      <c r="F4209" s="180">
        <v>19650</v>
      </c>
      <c r="G4209" s="180">
        <v>621</v>
      </c>
      <c r="H4209" s="180">
        <v>1035</v>
      </c>
      <c r="I4209" s="180">
        <v>765426.78</v>
      </c>
      <c r="J4209" s="180">
        <v>371117.95</v>
      </c>
      <c r="K4209" s="180">
        <v>246228.98</v>
      </c>
      <c r="L4209" s="180">
        <v>1502838.25</v>
      </c>
    </row>
    <row r="4210" spans="1:12">
      <c r="A4210" s="180">
        <v>2010</v>
      </c>
      <c r="B4210" s="180" t="s">
        <v>179</v>
      </c>
      <c r="C4210" s="180" t="s">
        <v>34</v>
      </c>
      <c r="D4210" s="180" t="s">
        <v>176</v>
      </c>
      <c r="E4210" s="180">
        <v>35</v>
      </c>
      <c r="F4210" s="180">
        <v>21627</v>
      </c>
      <c r="G4210" s="180">
        <v>834</v>
      </c>
      <c r="H4210" s="180">
        <v>1487</v>
      </c>
      <c r="I4210" s="180">
        <v>985527.58</v>
      </c>
      <c r="J4210" s="180">
        <v>459921.12</v>
      </c>
      <c r="K4210" s="180">
        <v>107623.13</v>
      </c>
      <c r="L4210" s="180">
        <v>1730412.31</v>
      </c>
    </row>
    <row r="4211" spans="1:12">
      <c r="A4211" s="180">
        <v>2010</v>
      </c>
      <c r="B4211" s="180" t="s">
        <v>179</v>
      </c>
      <c r="C4211" s="180" t="s">
        <v>34</v>
      </c>
      <c r="D4211" s="180" t="s">
        <v>176</v>
      </c>
      <c r="E4211" s="180">
        <v>40</v>
      </c>
      <c r="F4211" s="180">
        <v>23704</v>
      </c>
      <c r="G4211" s="180">
        <v>989</v>
      </c>
      <c r="H4211" s="180">
        <v>1937</v>
      </c>
      <c r="I4211" s="180">
        <v>1330358.3400000001</v>
      </c>
      <c r="J4211" s="180">
        <v>595550.03</v>
      </c>
      <c r="K4211" s="180">
        <v>252838.39999999999</v>
      </c>
      <c r="L4211" s="180">
        <v>2362263.67</v>
      </c>
    </row>
    <row r="4212" spans="1:12">
      <c r="A4212" s="180">
        <v>2010</v>
      </c>
      <c r="B4212" s="180" t="s">
        <v>179</v>
      </c>
      <c r="C4212" s="180" t="s">
        <v>34</v>
      </c>
      <c r="D4212" s="180" t="s">
        <v>176</v>
      </c>
      <c r="E4212" s="180">
        <v>45</v>
      </c>
      <c r="F4212" s="180">
        <v>26306</v>
      </c>
      <c r="G4212" s="180">
        <v>1468</v>
      </c>
      <c r="H4212" s="180">
        <v>2571</v>
      </c>
      <c r="I4212" s="180">
        <v>2153814.5299999998</v>
      </c>
      <c r="J4212" s="180">
        <v>815880.07</v>
      </c>
      <c r="K4212" s="180">
        <v>539980.44999999995</v>
      </c>
      <c r="L4212" s="180">
        <v>3712470.62</v>
      </c>
    </row>
    <row r="4213" spans="1:12">
      <c r="A4213" s="180">
        <v>2010</v>
      </c>
      <c r="B4213" s="180" t="s">
        <v>179</v>
      </c>
      <c r="C4213" s="180" t="s">
        <v>34</v>
      </c>
      <c r="D4213" s="180" t="s">
        <v>176</v>
      </c>
      <c r="E4213" s="180">
        <v>50</v>
      </c>
      <c r="F4213" s="180">
        <v>28803</v>
      </c>
      <c r="G4213" s="180">
        <v>2122</v>
      </c>
      <c r="H4213" s="180">
        <v>3849</v>
      </c>
      <c r="I4213" s="180">
        <v>2983019.54</v>
      </c>
      <c r="J4213" s="180">
        <v>1210063.3500000001</v>
      </c>
      <c r="K4213" s="180">
        <v>990805.74</v>
      </c>
      <c r="L4213" s="180">
        <v>5495165.4000000004</v>
      </c>
    </row>
    <row r="4214" spans="1:12">
      <c r="A4214" s="180">
        <v>2010</v>
      </c>
      <c r="B4214" s="180" t="s">
        <v>179</v>
      </c>
      <c r="C4214" s="180" t="s">
        <v>34</v>
      </c>
      <c r="D4214" s="180" t="s">
        <v>176</v>
      </c>
      <c r="E4214" s="180">
        <v>55</v>
      </c>
      <c r="F4214" s="180">
        <v>29222</v>
      </c>
      <c r="G4214" s="180">
        <v>2670</v>
      </c>
      <c r="H4214" s="180">
        <v>5417</v>
      </c>
      <c r="I4214" s="180">
        <v>4727700.63</v>
      </c>
      <c r="J4214" s="180">
        <v>1736085.58</v>
      </c>
      <c r="K4214" s="180">
        <v>1254211.1499999999</v>
      </c>
      <c r="L4214" s="180">
        <v>8086872.7599999998</v>
      </c>
    </row>
    <row r="4215" spans="1:12">
      <c r="A4215" s="180">
        <v>2010</v>
      </c>
      <c r="B4215" s="180" t="s">
        <v>179</v>
      </c>
      <c r="C4215" s="180" t="s">
        <v>34</v>
      </c>
      <c r="D4215" s="180" t="s">
        <v>176</v>
      </c>
      <c r="E4215" s="180">
        <v>60</v>
      </c>
      <c r="F4215" s="180">
        <v>28669</v>
      </c>
      <c r="G4215" s="180">
        <v>3492</v>
      </c>
      <c r="H4215" s="180">
        <v>7975</v>
      </c>
      <c r="I4215" s="180">
        <v>6508854.0300000003</v>
      </c>
      <c r="J4215" s="180">
        <v>2199785.9300000002</v>
      </c>
      <c r="K4215" s="180">
        <v>2082979.61</v>
      </c>
      <c r="L4215" s="180">
        <v>11271341.66</v>
      </c>
    </row>
    <row r="4216" spans="1:12">
      <c r="A4216" s="180">
        <v>2010</v>
      </c>
      <c r="B4216" s="180" t="s">
        <v>179</v>
      </c>
      <c r="C4216" s="180" t="s">
        <v>34</v>
      </c>
      <c r="D4216" s="180" t="s">
        <v>176</v>
      </c>
      <c r="E4216" s="180">
        <v>65</v>
      </c>
      <c r="F4216" s="180">
        <v>20933</v>
      </c>
      <c r="G4216" s="180">
        <v>3500</v>
      </c>
      <c r="H4216" s="180">
        <v>7795</v>
      </c>
      <c r="I4216" s="180">
        <v>6272490.9699999997</v>
      </c>
      <c r="J4216" s="180">
        <v>2242824.41</v>
      </c>
      <c r="K4216" s="180">
        <v>2075588.4</v>
      </c>
      <c r="L4216" s="180">
        <v>10935220.609999999</v>
      </c>
    </row>
    <row r="4217" spans="1:12">
      <c r="A4217" s="180">
        <v>2010</v>
      </c>
      <c r="B4217" s="180" t="s">
        <v>179</v>
      </c>
      <c r="C4217" s="180" t="s">
        <v>34</v>
      </c>
      <c r="D4217" s="180" t="s">
        <v>176</v>
      </c>
      <c r="E4217" s="180">
        <v>70</v>
      </c>
      <c r="F4217" s="180">
        <v>15009</v>
      </c>
      <c r="G4217" s="180">
        <v>3324</v>
      </c>
      <c r="H4217" s="180">
        <v>8626</v>
      </c>
      <c r="I4217" s="180">
        <v>6283203.9400000004</v>
      </c>
      <c r="J4217" s="180">
        <v>1998522.79</v>
      </c>
      <c r="K4217" s="180">
        <v>1550791.89</v>
      </c>
      <c r="L4217" s="180">
        <v>10354232.890000001</v>
      </c>
    </row>
    <row r="4218" spans="1:12">
      <c r="A4218" s="180">
        <v>2010</v>
      </c>
      <c r="B4218" s="180" t="s">
        <v>179</v>
      </c>
      <c r="C4218" s="180" t="s">
        <v>34</v>
      </c>
      <c r="D4218" s="180" t="s">
        <v>176</v>
      </c>
      <c r="E4218" s="180">
        <v>75</v>
      </c>
      <c r="F4218" s="180">
        <v>10703</v>
      </c>
      <c r="G4218" s="180">
        <v>3106</v>
      </c>
      <c r="H4218" s="180">
        <v>8767</v>
      </c>
      <c r="I4218" s="180">
        <v>6116862.5999999996</v>
      </c>
      <c r="J4218" s="180">
        <v>1824555.04</v>
      </c>
      <c r="K4218" s="180">
        <v>1523769.98</v>
      </c>
      <c r="L4218" s="180">
        <v>9718382.4000000004</v>
      </c>
    </row>
    <row r="4219" spans="1:12">
      <c r="A4219" s="180">
        <v>2010</v>
      </c>
      <c r="B4219" s="180" t="s">
        <v>179</v>
      </c>
      <c r="C4219" s="180" t="s">
        <v>34</v>
      </c>
      <c r="D4219" s="180" t="s">
        <v>176</v>
      </c>
      <c r="E4219" s="180">
        <v>80</v>
      </c>
      <c r="F4219" s="180">
        <v>8348</v>
      </c>
      <c r="G4219" s="180">
        <v>2538</v>
      </c>
      <c r="H4219" s="180">
        <v>10595</v>
      </c>
      <c r="I4219" s="180">
        <v>5931788.4199999999</v>
      </c>
      <c r="J4219" s="180">
        <v>1478789.93</v>
      </c>
      <c r="K4219" s="180">
        <v>1375890.2</v>
      </c>
      <c r="L4219" s="180">
        <v>9037254.5500000007</v>
      </c>
    </row>
    <row r="4220" spans="1:12">
      <c r="A4220" s="180">
        <v>2010</v>
      </c>
      <c r="B4220" s="180" t="s">
        <v>179</v>
      </c>
      <c r="C4220" s="180" t="s">
        <v>34</v>
      </c>
      <c r="D4220" s="180" t="s">
        <v>176</v>
      </c>
      <c r="E4220" s="180">
        <v>85</v>
      </c>
      <c r="F4220" s="180">
        <v>3053</v>
      </c>
      <c r="G4220" s="180">
        <v>924</v>
      </c>
      <c r="H4220" s="180">
        <v>4630</v>
      </c>
      <c r="I4220" s="180">
        <v>2279712.6</v>
      </c>
      <c r="J4220" s="180">
        <v>474609.62</v>
      </c>
      <c r="K4220" s="180">
        <v>406826.4</v>
      </c>
      <c r="L4220" s="180">
        <v>3274112.36</v>
      </c>
    </row>
    <row r="4221" spans="1:12">
      <c r="A4221" s="180">
        <v>2010</v>
      </c>
      <c r="B4221" s="180" t="s">
        <v>179</v>
      </c>
      <c r="C4221" s="180" t="s">
        <v>34</v>
      </c>
      <c r="D4221" s="180" t="s">
        <v>176</v>
      </c>
      <c r="E4221" s="180">
        <v>90</v>
      </c>
      <c r="F4221" s="180">
        <v>878</v>
      </c>
      <c r="G4221" s="180">
        <v>202</v>
      </c>
      <c r="H4221" s="180">
        <v>2130</v>
      </c>
      <c r="I4221" s="180">
        <v>811198.45</v>
      </c>
      <c r="J4221" s="180">
        <v>118729.84</v>
      </c>
      <c r="K4221" s="180">
        <v>76701.600000000006</v>
      </c>
      <c r="L4221" s="180">
        <v>1207119.71</v>
      </c>
    </row>
    <row r="4222" spans="1:12">
      <c r="A4222" s="180">
        <v>2010</v>
      </c>
      <c r="B4222" s="180" t="s">
        <v>179</v>
      </c>
      <c r="C4222" s="180" t="s">
        <v>34</v>
      </c>
      <c r="D4222" s="180" t="s">
        <v>176</v>
      </c>
      <c r="E4222" s="180">
        <v>95</v>
      </c>
      <c r="F4222" s="180">
        <v>180</v>
      </c>
      <c r="G4222" s="180">
        <v>48</v>
      </c>
      <c r="H4222" s="180">
        <v>351</v>
      </c>
      <c r="I4222" s="180">
        <v>141942.66</v>
      </c>
      <c r="J4222" s="180">
        <v>24806.06</v>
      </c>
      <c r="K4222" s="180">
        <v>12929</v>
      </c>
      <c r="L4222" s="180">
        <v>186827.95</v>
      </c>
    </row>
    <row r="4223" spans="1:12">
      <c r="A4223" s="180">
        <v>2010</v>
      </c>
      <c r="B4223" s="180" t="s">
        <v>179</v>
      </c>
      <c r="C4223" s="180" t="s">
        <v>34</v>
      </c>
      <c r="D4223" s="180" t="s">
        <v>177</v>
      </c>
      <c r="E4223" s="180">
        <v>0</v>
      </c>
      <c r="F4223" s="180">
        <v>18264</v>
      </c>
      <c r="G4223" s="180">
        <v>620</v>
      </c>
      <c r="H4223" s="180">
        <v>1917</v>
      </c>
      <c r="I4223" s="180">
        <v>857324.45</v>
      </c>
      <c r="J4223" s="180">
        <v>266285.17</v>
      </c>
      <c r="K4223" s="180">
        <v>96048</v>
      </c>
      <c r="L4223" s="180">
        <v>1294720.8400000001</v>
      </c>
    </row>
    <row r="4224" spans="1:12">
      <c r="A4224" s="180">
        <v>2010</v>
      </c>
      <c r="B4224" s="180" t="s">
        <v>179</v>
      </c>
      <c r="C4224" s="180" t="s">
        <v>34</v>
      </c>
      <c r="D4224" s="180" t="s">
        <v>177</v>
      </c>
      <c r="E4224" s="180">
        <v>5</v>
      </c>
      <c r="F4224" s="180">
        <v>18420</v>
      </c>
      <c r="G4224" s="180">
        <v>275</v>
      </c>
      <c r="H4224" s="180">
        <v>323</v>
      </c>
      <c r="I4224" s="180">
        <v>242511.85</v>
      </c>
      <c r="J4224" s="180">
        <v>107518.15</v>
      </c>
      <c r="K4224" s="180">
        <v>3190</v>
      </c>
      <c r="L4224" s="180">
        <v>382838.17</v>
      </c>
    </row>
    <row r="4225" spans="1:12">
      <c r="A4225" s="180">
        <v>2010</v>
      </c>
      <c r="B4225" s="180" t="s">
        <v>179</v>
      </c>
      <c r="C4225" s="180" t="s">
        <v>34</v>
      </c>
      <c r="D4225" s="180" t="s">
        <v>177</v>
      </c>
      <c r="E4225" s="180">
        <v>10</v>
      </c>
      <c r="F4225" s="180">
        <v>19562</v>
      </c>
      <c r="G4225" s="180">
        <v>238</v>
      </c>
      <c r="H4225" s="180">
        <v>346</v>
      </c>
      <c r="I4225" s="180">
        <v>243688.55</v>
      </c>
      <c r="J4225" s="180">
        <v>90097.07</v>
      </c>
      <c r="K4225" s="180">
        <v>23782</v>
      </c>
      <c r="L4225" s="180">
        <v>388774.34</v>
      </c>
    </row>
    <row r="4226" spans="1:12">
      <c r="A4226" s="180">
        <v>2010</v>
      </c>
      <c r="B4226" s="180" t="s">
        <v>179</v>
      </c>
      <c r="C4226" s="180" t="s">
        <v>34</v>
      </c>
      <c r="D4226" s="180" t="s">
        <v>177</v>
      </c>
      <c r="E4226" s="180">
        <v>15</v>
      </c>
      <c r="F4226" s="180">
        <v>21749</v>
      </c>
      <c r="G4226" s="180">
        <v>630</v>
      </c>
      <c r="H4226" s="180">
        <v>1088</v>
      </c>
      <c r="I4226" s="180">
        <v>953196.1</v>
      </c>
      <c r="J4226" s="180">
        <v>297465.28999999998</v>
      </c>
      <c r="K4226" s="180">
        <v>99910.38</v>
      </c>
      <c r="L4226" s="180">
        <v>1449189.34</v>
      </c>
    </row>
    <row r="4227" spans="1:12">
      <c r="A4227" s="180">
        <v>2010</v>
      </c>
      <c r="B4227" s="180" t="s">
        <v>179</v>
      </c>
      <c r="C4227" s="180" t="s">
        <v>34</v>
      </c>
      <c r="D4227" s="180" t="s">
        <v>177</v>
      </c>
      <c r="E4227" s="180">
        <v>20</v>
      </c>
      <c r="F4227" s="180">
        <v>20815</v>
      </c>
      <c r="G4227" s="180">
        <v>888</v>
      </c>
      <c r="H4227" s="180">
        <v>1368</v>
      </c>
      <c r="I4227" s="180">
        <v>1061000.29</v>
      </c>
      <c r="J4227" s="180">
        <v>434988.84</v>
      </c>
      <c r="K4227" s="180">
        <v>146013.69</v>
      </c>
      <c r="L4227" s="180">
        <v>1822861.07</v>
      </c>
    </row>
    <row r="4228" spans="1:12">
      <c r="A4228" s="180">
        <v>2010</v>
      </c>
      <c r="B4228" s="180" t="s">
        <v>179</v>
      </c>
      <c r="C4228" s="180" t="s">
        <v>34</v>
      </c>
      <c r="D4228" s="180" t="s">
        <v>177</v>
      </c>
      <c r="E4228" s="180">
        <v>25</v>
      </c>
      <c r="F4228" s="180">
        <v>18935</v>
      </c>
      <c r="G4228" s="180">
        <v>1222</v>
      </c>
      <c r="H4228" s="180">
        <v>3414</v>
      </c>
      <c r="I4228" s="180">
        <v>2557597.59</v>
      </c>
      <c r="J4228" s="180">
        <v>987530.61</v>
      </c>
      <c r="K4228" s="180">
        <v>171168.34</v>
      </c>
      <c r="L4228" s="180">
        <v>4004429.22</v>
      </c>
    </row>
    <row r="4229" spans="1:12">
      <c r="A4229" s="180">
        <v>2010</v>
      </c>
      <c r="B4229" s="180" t="s">
        <v>179</v>
      </c>
      <c r="C4229" s="180" t="s">
        <v>34</v>
      </c>
      <c r="D4229" s="180" t="s">
        <v>177</v>
      </c>
      <c r="E4229" s="180">
        <v>30</v>
      </c>
      <c r="F4229" s="180">
        <v>21689</v>
      </c>
      <c r="G4229" s="180">
        <v>1875</v>
      </c>
      <c r="H4229" s="180">
        <v>4932</v>
      </c>
      <c r="I4229" s="180">
        <v>3894130.24</v>
      </c>
      <c r="J4229" s="180">
        <v>1627126.57</v>
      </c>
      <c r="K4229" s="180">
        <v>205230.96</v>
      </c>
      <c r="L4229" s="180">
        <v>6142242.5599999996</v>
      </c>
    </row>
    <row r="4230" spans="1:12">
      <c r="A4230" s="180">
        <v>2010</v>
      </c>
      <c r="B4230" s="180" t="s">
        <v>179</v>
      </c>
      <c r="C4230" s="180" t="s">
        <v>34</v>
      </c>
      <c r="D4230" s="180" t="s">
        <v>177</v>
      </c>
      <c r="E4230" s="180">
        <v>35</v>
      </c>
      <c r="F4230" s="180">
        <v>24024</v>
      </c>
      <c r="G4230" s="180">
        <v>1900</v>
      </c>
      <c r="H4230" s="180">
        <v>4485</v>
      </c>
      <c r="I4230" s="180">
        <v>3507542.97</v>
      </c>
      <c r="J4230" s="180">
        <v>1389863.56</v>
      </c>
      <c r="K4230" s="180">
        <v>439886.39</v>
      </c>
      <c r="L4230" s="180">
        <v>5629503.3799999999</v>
      </c>
    </row>
    <row r="4231" spans="1:12">
      <c r="A4231" s="180">
        <v>2010</v>
      </c>
      <c r="B4231" s="180" t="s">
        <v>179</v>
      </c>
      <c r="C4231" s="180" t="s">
        <v>34</v>
      </c>
      <c r="D4231" s="180" t="s">
        <v>177</v>
      </c>
      <c r="E4231" s="180">
        <v>40</v>
      </c>
      <c r="F4231" s="180">
        <v>25865</v>
      </c>
      <c r="G4231" s="180">
        <v>1719</v>
      </c>
      <c r="H4231" s="180">
        <v>3079</v>
      </c>
      <c r="I4231" s="180">
        <v>2756593.41</v>
      </c>
      <c r="J4231" s="180">
        <v>1039202.71</v>
      </c>
      <c r="K4231" s="180">
        <v>375395</v>
      </c>
      <c r="L4231" s="180">
        <v>4546608.47</v>
      </c>
    </row>
    <row r="4232" spans="1:12">
      <c r="A4232" s="180">
        <v>2010</v>
      </c>
      <c r="B4232" s="180" t="s">
        <v>179</v>
      </c>
      <c r="C4232" s="180" t="s">
        <v>34</v>
      </c>
      <c r="D4232" s="180" t="s">
        <v>177</v>
      </c>
      <c r="E4232" s="180">
        <v>45</v>
      </c>
      <c r="F4232" s="180">
        <v>29062</v>
      </c>
      <c r="G4232" s="180">
        <v>2077</v>
      </c>
      <c r="H4232" s="180">
        <v>4517</v>
      </c>
      <c r="I4232" s="180">
        <v>3584897.1</v>
      </c>
      <c r="J4232" s="180">
        <v>1259527.18</v>
      </c>
      <c r="K4232" s="180">
        <v>545980.55000000005</v>
      </c>
      <c r="L4232" s="180">
        <v>5758811.04</v>
      </c>
    </row>
    <row r="4233" spans="1:12">
      <c r="A4233" s="180">
        <v>2010</v>
      </c>
      <c r="B4233" s="180" t="s">
        <v>179</v>
      </c>
      <c r="C4233" s="180" t="s">
        <v>34</v>
      </c>
      <c r="D4233" s="180" t="s">
        <v>177</v>
      </c>
      <c r="E4233" s="180">
        <v>50</v>
      </c>
      <c r="F4233" s="180">
        <v>32015</v>
      </c>
      <c r="G4233" s="180">
        <v>2825</v>
      </c>
      <c r="H4233" s="180">
        <v>5312</v>
      </c>
      <c r="I4233" s="180">
        <v>4363390.51</v>
      </c>
      <c r="J4233" s="180">
        <v>1699471.69</v>
      </c>
      <c r="K4233" s="180">
        <v>823246.15</v>
      </c>
      <c r="L4233" s="180">
        <v>7362055.3200000003</v>
      </c>
    </row>
    <row r="4234" spans="1:12">
      <c r="A4234" s="180">
        <v>2010</v>
      </c>
      <c r="B4234" s="180" t="s">
        <v>179</v>
      </c>
      <c r="C4234" s="180" t="s">
        <v>34</v>
      </c>
      <c r="D4234" s="180" t="s">
        <v>177</v>
      </c>
      <c r="E4234" s="180">
        <v>55</v>
      </c>
      <c r="F4234" s="180">
        <v>32141</v>
      </c>
      <c r="G4234" s="180">
        <v>3215</v>
      </c>
      <c r="H4234" s="180">
        <v>6738</v>
      </c>
      <c r="I4234" s="180">
        <v>5307248.46</v>
      </c>
      <c r="J4234" s="180">
        <v>1883251.07</v>
      </c>
      <c r="K4234" s="180">
        <v>1242445.44</v>
      </c>
      <c r="L4234" s="180">
        <v>8809301.1699999999</v>
      </c>
    </row>
    <row r="4235" spans="1:12">
      <c r="A4235" s="180">
        <v>2010</v>
      </c>
      <c r="B4235" s="180" t="s">
        <v>179</v>
      </c>
      <c r="C4235" s="180" t="s">
        <v>34</v>
      </c>
      <c r="D4235" s="180" t="s">
        <v>177</v>
      </c>
      <c r="E4235" s="180">
        <v>60</v>
      </c>
      <c r="F4235" s="180">
        <v>30713</v>
      </c>
      <c r="G4235" s="180">
        <v>3409</v>
      </c>
      <c r="H4235" s="180">
        <v>7639</v>
      </c>
      <c r="I4235" s="180">
        <v>6054542.2199999997</v>
      </c>
      <c r="J4235" s="180">
        <v>2280664.9500000002</v>
      </c>
      <c r="K4235" s="180">
        <v>1749219.4</v>
      </c>
      <c r="L4235" s="180">
        <v>10464922.82</v>
      </c>
    </row>
    <row r="4236" spans="1:12">
      <c r="A4236" s="180">
        <v>2010</v>
      </c>
      <c r="B4236" s="180" t="s">
        <v>179</v>
      </c>
      <c r="C4236" s="180" t="s">
        <v>34</v>
      </c>
      <c r="D4236" s="180" t="s">
        <v>177</v>
      </c>
      <c r="E4236" s="180">
        <v>65</v>
      </c>
      <c r="F4236" s="180">
        <v>21918</v>
      </c>
      <c r="G4236" s="180">
        <v>3284</v>
      </c>
      <c r="H4236" s="180">
        <v>8321</v>
      </c>
      <c r="I4236" s="180">
        <v>6016462.2699999996</v>
      </c>
      <c r="J4236" s="180">
        <v>2105055.9300000002</v>
      </c>
      <c r="K4236" s="180">
        <v>1723747.86</v>
      </c>
      <c r="L4236" s="180">
        <v>10254929.779999999</v>
      </c>
    </row>
    <row r="4237" spans="1:12">
      <c r="A4237" s="180">
        <v>2010</v>
      </c>
      <c r="B4237" s="180" t="s">
        <v>179</v>
      </c>
      <c r="C4237" s="180" t="s">
        <v>34</v>
      </c>
      <c r="D4237" s="180" t="s">
        <v>177</v>
      </c>
      <c r="E4237" s="180">
        <v>70</v>
      </c>
      <c r="F4237" s="180">
        <v>16067</v>
      </c>
      <c r="G4237" s="180">
        <v>3112</v>
      </c>
      <c r="H4237" s="180">
        <v>8451</v>
      </c>
      <c r="I4237" s="180">
        <v>5914147.7599999998</v>
      </c>
      <c r="J4237" s="180">
        <v>1883596.84</v>
      </c>
      <c r="K4237" s="180">
        <v>2099535.35</v>
      </c>
      <c r="L4237" s="180">
        <v>10167710.48</v>
      </c>
    </row>
    <row r="4238" spans="1:12">
      <c r="A4238" s="180">
        <v>2010</v>
      </c>
      <c r="B4238" s="180" t="s">
        <v>179</v>
      </c>
      <c r="C4238" s="180" t="s">
        <v>34</v>
      </c>
      <c r="D4238" s="180" t="s">
        <v>177</v>
      </c>
      <c r="E4238" s="180">
        <v>75</v>
      </c>
      <c r="F4238" s="180">
        <v>12228</v>
      </c>
      <c r="G4238" s="180">
        <v>2537</v>
      </c>
      <c r="H4238" s="180">
        <v>8174</v>
      </c>
      <c r="I4238" s="180">
        <v>5476112.9900000002</v>
      </c>
      <c r="J4238" s="180">
        <v>1658091.49</v>
      </c>
      <c r="K4238" s="180">
        <v>1203682.2</v>
      </c>
      <c r="L4238" s="180">
        <v>8607557.6899999995</v>
      </c>
    </row>
    <row r="4239" spans="1:12">
      <c r="A4239" s="180">
        <v>2010</v>
      </c>
      <c r="B4239" s="180" t="s">
        <v>179</v>
      </c>
      <c r="C4239" s="180" t="s">
        <v>34</v>
      </c>
      <c r="D4239" s="180" t="s">
        <v>177</v>
      </c>
      <c r="E4239" s="180">
        <v>80</v>
      </c>
      <c r="F4239" s="180">
        <v>10716</v>
      </c>
      <c r="G4239" s="180">
        <v>2464</v>
      </c>
      <c r="H4239" s="180">
        <v>11629</v>
      </c>
      <c r="I4239" s="180">
        <v>6284420.5199999996</v>
      </c>
      <c r="J4239" s="180">
        <v>1496827.4</v>
      </c>
      <c r="K4239" s="180">
        <v>1154486.6000000001</v>
      </c>
      <c r="L4239" s="180">
        <v>9693315.9600000009</v>
      </c>
    </row>
    <row r="4240" spans="1:12">
      <c r="A4240" s="180">
        <v>2010</v>
      </c>
      <c r="B4240" s="180" t="s">
        <v>179</v>
      </c>
      <c r="C4240" s="180" t="s">
        <v>34</v>
      </c>
      <c r="D4240" s="180" t="s">
        <v>177</v>
      </c>
      <c r="E4240" s="180">
        <v>85</v>
      </c>
      <c r="F4240" s="180">
        <v>6758</v>
      </c>
      <c r="G4240" s="180">
        <v>1420</v>
      </c>
      <c r="H4240" s="180">
        <v>9662</v>
      </c>
      <c r="I4240" s="180">
        <v>4348132.1100000003</v>
      </c>
      <c r="J4240" s="180">
        <v>891822.82</v>
      </c>
      <c r="K4240" s="180">
        <v>661197.80000000005</v>
      </c>
      <c r="L4240" s="180">
        <v>6212713.9299999997</v>
      </c>
    </row>
    <row r="4241" spans="1:12">
      <c r="A4241" s="180">
        <v>2010</v>
      </c>
      <c r="B4241" s="180" t="s">
        <v>179</v>
      </c>
      <c r="C4241" s="180" t="s">
        <v>34</v>
      </c>
      <c r="D4241" s="180" t="s">
        <v>177</v>
      </c>
      <c r="E4241" s="180">
        <v>90</v>
      </c>
      <c r="F4241" s="180">
        <v>2675</v>
      </c>
      <c r="G4241" s="180">
        <v>522</v>
      </c>
      <c r="H4241" s="180">
        <v>5044</v>
      </c>
      <c r="I4241" s="180">
        <v>2005913.5</v>
      </c>
      <c r="J4241" s="180">
        <v>336595.45</v>
      </c>
      <c r="K4241" s="180">
        <v>179883</v>
      </c>
      <c r="L4241" s="180">
        <v>2604941.7999999998</v>
      </c>
    </row>
    <row r="4242" spans="1:12">
      <c r="A4242" s="180">
        <v>2010</v>
      </c>
      <c r="B4242" s="180" t="s">
        <v>179</v>
      </c>
      <c r="C4242" s="180" t="s">
        <v>34</v>
      </c>
      <c r="D4242" s="180" t="s">
        <v>177</v>
      </c>
      <c r="E4242" s="180">
        <v>95</v>
      </c>
      <c r="F4242" s="180">
        <v>813</v>
      </c>
      <c r="G4242" s="180">
        <v>171</v>
      </c>
      <c r="H4242" s="180">
        <v>2102</v>
      </c>
      <c r="I4242" s="180">
        <v>571132.25</v>
      </c>
      <c r="J4242" s="180">
        <v>74519.360000000001</v>
      </c>
      <c r="K4242" s="180">
        <v>69433</v>
      </c>
      <c r="L4242" s="180">
        <v>910762.1</v>
      </c>
    </row>
    <row r="4243" spans="1:12">
      <c r="A4243" s="180">
        <v>2010</v>
      </c>
      <c r="B4243" s="180" t="s">
        <v>179</v>
      </c>
      <c r="C4243" s="180" t="s">
        <v>35</v>
      </c>
      <c r="D4243" s="180" t="s">
        <v>176</v>
      </c>
      <c r="E4243" s="180">
        <v>0</v>
      </c>
      <c r="F4243" s="180">
        <v>37382</v>
      </c>
      <c r="G4243" s="180">
        <v>1779</v>
      </c>
      <c r="H4243" s="180">
        <v>4187</v>
      </c>
      <c r="I4243" s="180">
        <v>2917094.24</v>
      </c>
      <c r="J4243" s="180">
        <v>428655.25</v>
      </c>
      <c r="K4243" s="180">
        <v>74702.960000000006</v>
      </c>
      <c r="L4243" s="180">
        <v>3642108.18</v>
      </c>
    </row>
    <row r="4244" spans="1:12">
      <c r="A4244" s="180">
        <v>2010</v>
      </c>
      <c r="B4244" s="180" t="s">
        <v>179</v>
      </c>
      <c r="C4244" s="180" t="s">
        <v>35</v>
      </c>
      <c r="D4244" s="180" t="s">
        <v>176</v>
      </c>
      <c r="E4244" s="180">
        <v>5</v>
      </c>
      <c r="F4244" s="180">
        <v>36860</v>
      </c>
      <c r="G4244" s="180">
        <v>728</v>
      </c>
      <c r="H4244" s="180">
        <v>916</v>
      </c>
      <c r="I4244" s="180">
        <v>866721.25</v>
      </c>
      <c r="J4244" s="180">
        <v>198812.09</v>
      </c>
      <c r="K4244" s="180">
        <v>21496</v>
      </c>
      <c r="L4244" s="180">
        <v>1202212.25</v>
      </c>
    </row>
    <row r="4245" spans="1:12">
      <c r="A4245" s="180">
        <v>2010</v>
      </c>
      <c r="B4245" s="180" t="s">
        <v>179</v>
      </c>
      <c r="C4245" s="180" t="s">
        <v>35</v>
      </c>
      <c r="D4245" s="180" t="s">
        <v>176</v>
      </c>
      <c r="E4245" s="180">
        <v>10</v>
      </c>
      <c r="F4245" s="180">
        <v>38194</v>
      </c>
      <c r="G4245" s="180">
        <v>505</v>
      </c>
      <c r="H4245" s="180">
        <v>756</v>
      </c>
      <c r="I4245" s="180">
        <v>649436.80000000005</v>
      </c>
      <c r="J4245" s="180">
        <v>142333.91</v>
      </c>
      <c r="K4245" s="180">
        <v>90335</v>
      </c>
      <c r="L4245" s="180">
        <v>963608.92</v>
      </c>
    </row>
    <row r="4246" spans="1:12">
      <c r="A4246" s="180">
        <v>2010</v>
      </c>
      <c r="B4246" s="180" t="s">
        <v>179</v>
      </c>
      <c r="C4246" s="180" t="s">
        <v>35</v>
      </c>
      <c r="D4246" s="180" t="s">
        <v>176</v>
      </c>
      <c r="E4246" s="180">
        <v>15</v>
      </c>
      <c r="F4246" s="180">
        <v>39917</v>
      </c>
      <c r="G4246" s="180">
        <v>1045</v>
      </c>
      <c r="H4246" s="180">
        <v>1655</v>
      </c>
      <c r="I4246" s="180">
        <v>1740757.6</v>
      </c>
      <c r="J4246" s="180">
        <v>329370.61</v>
      </c>
      <c r="K4246" s="180">
        <v>403361</v>
      </c>
      <c r="L4246" s="180">
        <v>2708753.27</v>
      </c>
    </row>
    <row r="4247" spans="1:12">
      <c r="A4247" s="180">
        <v>2010</v>
      </c>
      <c r="B4247" s="180" t="s">
        <v>179</v>
      </c>
      <c r="C4247" s="180" t="s">
        <v>35</v>
      </c>
      <c r="D4247" s="180" t="s">
        <v>176</v>
      </c>
      <c r="E4247" s="180">
        <v>20</v>
      </c>
      <c r="F4247" s="180">
        <v>33331</v>
      </c>
      <c r="G4247" s="180">
        <v>963</v>
      </c>
      <c r="H4247" s="180">
        <v>1601</v>
      </c>
      <c r="I4247" s="180">
        <v>1687699.45</v>
      </c>
      <c r="J4247" s="180">
        <v>320325.07</v>
      </c>
      <c r="K4247" s="180">
        <v>384832</v>
      </c>
      <c r="L4247" s="180">
        <v>2649873.71</v>
      </c>
    </row>
    <row r="4248" spans="1:12">
      <c r="A4248" s="180">
        <v>2010</v>
      </c>
      <c r="B4248" s="180" t="s">
        <v>179</v>
      </c>
      <c r="C4248" s="180" t="s">
        <v>35</v>
      </c>
      <c r="D4248" s="180" t="s">
        <v>176</v>
      </c>
      <c r="E4248" s="180">
        <v>25</v>
      </c>
      <c r="F4248" s="180">
        <v>34431</v>
      </c>
      <c r="G4248" s="180">
        <v>993</v>
      </c>
      <c r="H4248" s="180">
        <v>1705</v>
      </c>
      <c r="I4248" s="180">
        <v>1748097.08</v>
      </c>
      <c r="J4248" s="180">
        <v>352890.27</v>
      </c>
      <c r="K4248" s="180">
        <v>357740</v>
      </c>
      <c r="L4248" s="180">
        <v>2718948.63</v>
      </c>
    </row>
    <row r="4249" spans="1:12">
      <c r="A4249" s="180">
        <v>2010</v>
      </c>
      <c r="B4249" s="180" t="s">
        <v>179</v>
      </c>
      <c r="C4249" s="180" t="s">
        <v>35</v>
      </c>
      <c r="D4249" s="180" t="s">
        <v>176</v>
      </c>
      <c r="E4249" s="180">
        <v>30</v>
      </c>
      <c r="F4249" s="180">
        <v>40016</v>
      </c>
      <c r="G4249" s="180">
        <v>1158</v>
      </c>
      <c r="H4249" s="180">
        <v>2167</v>
      </c>
      <c r="I4249" s="180">
        <v>2021855.15</v>
      </c>
      <c r="J4249" s="180">
        <v>440586.63</v>
      </c>
      <c r="K4249" s="180">
        <v>340164</v>
      </c>
      <c r="L4249" s="180">
        <v>3172423.48</v>
      </c>
    </row>
    <row r="4250" spans="1:12">
      <c r="A4250" s="180">
        <v>2010</v>
      </c>
      <c r="B4250" s="180" t="s">
        <v>179</v>
      </c>
      <c r="C4250" s="180" t="s">
        <v>35</v>
      </c>
      <c r="D4250" s="180" t="s">
        <v>176</v>
      </c>
      <c r="E4250" s="180">
        <v>35</v>
      </c>
      <c r="F4250" s="180">
        <v>43257</v>
      </c>
      <c r="G4250" s="180">
        <v>1469</v>
      </c>
      <c r="H4250" s="180">
        <v>2622</v>
      </c>
      <c r="I4250" s="180">
        <v>2428995.7999999998</v>
      </c>
      <c r="J4250" s="180">
        <v>595596.76</v>
      </c>
      <c r="K4250" s="180">
        <v>577995</v>
      </c>
      <c r="L4250" s="180">
        <v>4073681.87</v>
      </c>
    </row>
    <row r="4251" spans="1:12">
      <c r="A4251" s="180">
        <v>2010</v>
      </c>
      <c r="B4251" s="180" t="s">
        <v>179</v>
      </c>
      <c r="C4251" s="180" t="s">
        <v>35</v>
      </c>
      <c r="D4251" s="180" t="s">
        <v>176</v>
      </c>
      <c r="E4251" s="180">
        <v>40</v>
      </c>
      <c r="F4251" s="180">
        <v>44560</v>
      </c>
      <c r="G4251" s="180">
        <v>1848</v>
      </c>
      <c r="H4251" s="180">
        <v>3109</v>
      </c>
      <c r="I4251" s="180">
        <v>3165188.58</v>
      </c>
      <c r="J4251" s="180">
        <v>782414.99</v>
      </c>
      <c r="K4251" s="180">
        <v>660417.78</v>
      </c>
      <c r="L4251" s="180">
        <v>5139715.53</v>
      </c>
    </row>
    <row r="4252" spans="1:12">
      <c r="A4252" s="180">
        <v>2010</v>
      </c>
      <c r="B4252" s="180" t="s">
        <v>179</v>
      </c>
      <c r="C4252" s="180" t="s">
        <v>35</v>
      </c>
      <c r="D4252" s="180" t="s">
        <v>176</v>
      </c>
      <c r="E4252" s="180">
        <v>45</v>
      </c>
      <c r="F4252" s="180">
        <v>45855</v>
      </c>
      <c r="G4252" s="180">
        <v>2259</v>
      </c>
      <c r="H4252" s="180">
        <v>3908</v>
      </c>
      <c r="I4252" s="180">
        <v>4001521.31</v>
      </c>
      <c r="J4252" s="180">
        <v>996184.24</v>
      </c>
      <c r="K4252" s="180">
        <v>884642.85</v>
      </c>
      <c r="L4252" s="180">
        <v>6572353.4400000004</v>
      </c>
    </row>
    <row r="4253" spans="1:12">
      <c r="A4253" s="180">
        <v>2010</v>
      </c>
      <c r="B4253" s="180" t="s">
        <v>179</v>
      </c>
      <c r="C4253" s="180" t="s">
        <v>35</v>
      </c>
      <c r="D4253" s="180" t="s">
        <v>176</v>
      </c>
      <c r="E4253" s="180">
        <v>50</v>
      </c>
      <c r="F4253" s="180">
        <v>45722</v>
      </c>
      <c r="G4253" s="180">
        <v>3221</v>
      </c>
      <c r="H4253" s="180">
        <v>5818</v>
      </c>
      <c r="I4253" s="180">
        <v>6237735.2199999997</v>
      </c>
      <c r="J4253" s="180">
        <v>1514349.64</v>
      </c>
      <c r="K4253" s="180">
        <v>1264787.6200000001</v>
      </c>
      <c r="L4253" s="180">
        <v>9829323.1500000004</v>
      </c>
    </row>
    <row r="4254" spans="1:12">
      <c r="A4254" s="180">
        <v>2010</v>
      </c>
      <c r="B4254" s="180" t="s">
        <v>179</v>
      </c>
      <c r="C4254" s="180" t="s">
        <v>35</v>
      </c>
      <c r="D4254" s="180" t="s">
        <v>176</v>
      </c>
      <c r="E4254" s="180">
        <v>55</v>
      </c>
      <c r="F4254" s="180">
        <v>42371</v>
      </c>
      <c r="G4254" s="180">
        <v>3878</v>
      </c>
      <c r="H4254" s="180">
        <v>7575</v>
      </c>
      <c r="I4254" s="180">
        <v>8256543.6600000001</v>
      </c>
      <c r="J4254" s="180">
        <v>1870251.86</v>
      </c>
      <c r="K4254" s="180">
        <v>2333293.91</v>
      </c>
      <c r="L4254" s="180">
        <v>13436290.359999999</v>
      </c>
    </row>
    <row r="4255" spans="1:12">
      <c r="A4255" s="180">
        <v>2010</v>
      </c>
      <c r="B4255" s="180" t="s">
        <v>179</v>
      </c>
      <c r="C4255" s="180" t="s">
        <v>35</v>
      </c>
      <c r="D4255" s="180" t="s">
        <v>176</v>
      </c>
      <c r="E4255" s="180">
        <v>60</v>
      </c>
      <c r="F4255" s="180">
        <v>38629</v>
      </c>
      <c r="G4255" s="180">
        <v>4426</v>
      </c>
      <c r="H4255" s="180">
        <v>9406</v>
      </c>
      <c r="I4255" s="180">
        <v>10132786.640000001</v>
      </c>
      <c r="J4255" s="180">
        <v>2220238.4700000002</v>
      </c>
      <c r="K4255" s="180">
        <v>2985325.56</v>
      </c>
      <c r="L4255" s="180">
        <v>16383977.550000001</v>
      </c>
    </row>
    <row r="4256" spans="1:12">
      <c r="A4256" s="180">
        <v>2010</v>
      </c>
      <c r="B4256" s="180" t="s">
        <v>179</v>
      </c>
      <c r="C4256" s="180" t="s">
        <v>35</v>
      </c>
      <c r="D4256" s="180" t="s">
        <v>176</v>
      </c>
      <c r="E4256" s="180">
        <v>65</v>
      </c>
      <c r="F4256" s="180">
        <v>26320</v>
      </c>
      <c r="G4256" s="180">
        <v>4502</v>
      </c>
      <c r="H4256" s="180">
        <v>9917</v>
      </c>
      <c r="I4256" s="180">
        <v>10384578.470000001</v>
      </c>
      <c r="J4256" s="180">
        <v>2309280.5099999998</v>
      </c>
      <c r="K4256" s="180">
        <v>4029025.11</v>
      </c>
      <c r="L4256" s="180">
        <v>17686556.48</v>
      </c>
    </row>
    <row r="4257" spans="1:12">
      <c r="A4257" s="180">
        <v>2010</v>
      </c>
      <c r="B4257" s="180" t="s">
        <v>179</v>
      </c>
      <c r="C4257" s="180" t="s">
        <v>35</v>
      </c>
      <c r="D4257" s="180" t="s">
        <v>176</v>
      </c>
      <c r="E4257" s="180">
        <v>70</v>
      </c>
      <c r="F4257" s="180">
        <v>18364</v>
      </c>
      <c r="G4257" s="180">
        <v>3644</v>
      </c>
      <c r="H4257" s="180">
        <v>9599</v>
      </c>
      <c r="I4257" s="180">
        <v>9350502.0800000001</v>
      </c>
      <c r="J4257" s="180">
        <v>1996326.23</v>
      </c>
      <c r="K4257" s="180">
        <v>3361521.18</v>
      </c>
      <c r="L4257" s="180">
        <v>15393524.25</v>
      </c>
    </row>
    <row r="4258" spans="1:12">
      <c r="A4258" s="180">
        <v>2010</v>
      </c>
      <c r="B4258" s="180" t="s">
        <v>179</v>
      </c>
      <c r="C4258" s="180" t="s">
        <v>35</v>
      </c>
      <c r="D4258" s="180" t="s">
        <v>176</v>
      </c>
      <c r="E4258" s="180">
        <v>75</v>
      </c>
      <c r="F4258" s="180">
        <v>12239</v>
      </c>
      <c r="G4258" s="180">
        <v>2946</v>
      </c>
      <c r="H4258" s="180">
        <v>9365</v>
      </c>
      <c r="I4258" s="180">
        <v>8272587.1399999997</v>
      </c>
      <c r="J4258" s="180">
        <v>1682401.99</v>
      </c>
      <c r="K4258" s="180">
        <v>2452983.89</v>
      </c>
      <c r="L4258" s="180">
        <v>12867410.67</v>
      </c>
    </row>
    <row r="4259" spans="1:12">
      <c r="A4259" s="180">
        <v>2010</v>
      </c>
      <c r="B4259" s="180" t="s">
        <v>179</v>
      </c>
      <c r="C4259" s="180" t="s">
        <v>35</v>
      </c>
      <c r="D4259" s="180" t="s">
        <v>176</v>
      </c>
      <c r="E4259" s="180">
        <v>80</v>
      </c>
      <c r="F4259" s="180">
        <v>8386</v>
      </c>
      <c r="G4259" s="180">
        <v>2232</v>
      </c>
      <c r="H4259" s="180">
        <v>8203</v>
      </c>
      <c r="I4259" s="180">
        <v>6254151.0499999998</v>
      </c>
      <c r="J4259" s="180">
        <v>1253763.2</v>
      </c>
      <c r="K4259" s="180">
        <v>1501892.71</v>
      </c>
      <c r="L4259" s="180">
        <v>9342930.9399999995</v>
      </c>
    </row>
    <row r="4260" spans="1:12">
      <c r="A4260" s="180">
        <v>2010</v>
      </c>
      <c r="B4260" s="180" t="s">
        <v>179</v>
      </c>
      <c r="C4260" s="180" t="s">
        <v>35</v>
      </c>
      <c r="D4260" s="180" t="s">
        <v>176</v>
      </c>
      <c r="E4260" s="180">
        <v>85</v>
      </c>
      <c r="F4260" s="180">
        <v>2814</v>
      </c>
      <c r="G4260" s="180">
        <v>625</v>
      </c>
      <c r="H4260" s="180">
        <v>4090</v>
      </c>
      <c r="I4260" s="180">
        <v>2213632.02</v>
      </c>
      <c r="J4260" s="180">
        <v>331500.39</v>
      </c>
      <c r="K4260" s="180">
        <v>266693</v>
      </c>
      <c r="L4260" s="180">
        <v>2921875.31</v>
      </c>
    </row>
    <row r="4261" spans="1:12">
      <c r="A4261" s="180">
        <v>2010</v>
      </c>
      <c r="B4261" s="180" t="s">
        <v>179</v>
      </c>
      <c r="C4261" s="180" t="s">
        <v>35</v>
      </c>
      <c r="D4261" s="180" t="s">
        <v>176</v>
      </c>
      <c r="E4261" s="180">
        <v>90</v>
      </c>
      <c r="F4261" s="180">
        <v>801</v>
      </c>
      <c r="G4261" s="180">
        <v>222</v>
      </c>
      <c r="H4261" s="180">
        <v>1428</v>
      </c>
      <c r="I4261" s="180">
        <v>804929</v>
      </c>
      <c r="J4261" s="180">
        <v>73717.8</v>
      </c>
      <c r="K4261" s="180">
        <v>33732</v>
      </c>
      <c r="L4261" s="180">
        <v>945433.55</v>
      </c>
    </row>
    <row r="4262" spans="1:12">
      <c r="A4262" s="180">
        <v>2010</v>
      </c>
      <c r="B4262" s="180" t="s">
        <v>179</v>
      </c>
      <c r="C4262" s="180" t="s">
        <v>35</v>
      </c>
      <c r="D4262" s="180" t="s">
        <v>176</v>
      </c>
      <c r="E4262" s="180">
        <v>95</v>
      </c>
      <c r="F4262" s="180">
        <v>177</v>
      </c>
      <c r="G4262" s="180">
        <v>40</v>
      </c>
      <c r="H4262" s="180">
        <v>324</v>
      </c>
      <c r="I4262" s="180">
        <v>191965.85</v>
      </c>
      <c r="J4262" s="180">
        <v>21037.15</v>
      </c>
      <c r="K4262" s="180">
        <v>18171</v>
      </c>
      <c r="L4262" s="180">
        <v>238522.8</v>
      </c>
    </row>
    <row r="4263" spans="1:12">
      <c r="A4263" s="180">
        <v>2010</v>
      </c>
      <c r="B4263" s="180" t="s">
        <v>179</v>
      </c>
      <c r="C4263" s="180" t="s">
        <v>35</v>
      </c>
      <c r="D4263" s="180" t="s">
        <v>177</v>
      </c>
      <c r="E4263" s="180">
        <v>0</v>
      </c>
      <c r="F4263" s="180">
        <v>35384</v>
      </c>
      <c r="G4263" s="180">
        <v>1347</v>
      </c>
      <c r="H4263" s="180">
        <v>3747</v>
      </c>
      <c r="I4263" s="180">
        <v>2281037.9500000002</v>
      </c>
      <c r="J4263" s="180">
        <v>302580.78999999998</v>
      </c>
      <c r="K4263" s="180">
        <v>80120.5</v>
      </c>
      <c r="L4263" s="180">
        <v>2880089.41</v>
      </c>
    </row>
    <row r="4264" spans="1:12">
      <c r="A4264" s="180">
        <v>2010</v>
      </c>
      <c r="B4264" s="180" t="s">
        <v>179</v>
      </c>
      <c r="C4264" s="180" t="s">
        <v>35</v>
      </c>
      <c r="D4264" s="180" t="s">
        <v>177</v>
      </c>
      <c r="E4264" s="180">
        <v>5</v>
      </c>
      <c r="F4264" s="180">
        <v>34658</v>
      </c>
      <c r="G4264" s="180">
        <v>486</v>
      </c>
      <c r="H4264" s="180">
        <v>601</v>
      </c>
      <c r="I4264" s="180">
        <v>579531.44999999995</v>
      </c>
      <c r="J4264" s="180">
        <v>133535.79</v>
      </c>
      <c r="K4264" s="180">
        <v>40317</v>
      </c>
      <c r="L4264" s="180">
        <v>822577.78</v>
      </c>
    </row>
    <row r="4265" spans="1:12">
      <c r="A4265" s="180">
        <v>2010</v>
      </c>
      <c r="B4265" s="180" t="s">
        <v>179</v>
      </c>
      <c r="C4265" s="180" t="s">
        <v>35</v>
      </c>
      <c r="D4265" s="180" t="s">
        <v>177</v>
      </c>
      <c r="E4265" s="180">
        <v>10</v>
      </c>
      <c r="F4265" s="180">
        <v>36134</v>
      </c>
      <c r="G4265" s="180">
        <v>459</v>
      </c>
      <c r="H4265" s="180">
        <v>590</v>
      </c>
      <c r="I4265" s="180">
        <v>585642.75</v>
      </c>
      <c r="J4265" s="180">
        <v>133368.37</v>
      </c>
      <c r="K4265" s="180">
        <v>88080</v>
      </c>
      <c r="L4265" s="180">
        <v>881562.87</v>
      </c>
    </row>
    <row r="4266" spans="1:12">
      <c r="A4266" s="180">
        <v>2010</v>
      </c>
      <c r="B4266" s="180" t="s">
        <v>179</v>
      </c>
      <c r="C4266" s="180" t="s">
        <v>35</v>
      </c>
      <c r="D4266" s="180" t="s">
        <v>177</v>
      </c>
      <c r="E4266" s="180">
        <v>15</v>
      </c>
      <c r="F4266" s="180">
        <v>37901</v>
      </c>
      <c r="G4266" s="180">
        <v>1312</v>
      </c>
      <c r="H4266" s="180">
        <v>2553</v>
      </c>
      <c r="I4266" s="180">
        <v>2210184.2000000002</v>
      </c>
      <c r="J4266" s="180">
        <v>384014.33</v>
      </c>
      <c r="K4266" s="180">
        <v>183569</v>
      </c>
      <c r="L4266" s="180">
        <v>3140737.33</v>
      </c>
    </row>
    <row r="4267" spans="1:12">
      <c r="A4267" s="180">
        <v>2010</v>
      </c>
      <c r="B4267" s="180" t="s">
        <v>179</v>
      </c>
      <c r="C4267" s="180" t="s">
        <v>35</v>
      </c>
      <c r="D4267" s="180" t="s">
        <v>177</v>
      </c>
      <c r="E4267" s="180">
        <v>20</v>
      </c>
      <c r="F4267" s="180">
        <v>34340</v>
      </c>
      <c r="G4267" s="180">
        <v>1621</v>
      </c>
      <c r="H4267" s="180">
        <v>3458</v>
      </c>
      <c r="I4267" s="180">
        <v>3098932.28</v>
      </c>
      <c r="J4267" s="180">
        <v>575360.56999999995</v>
      </c>
      <c r="K4267" s="180">
        <v>226490</v>
      </c>
      <c r="L4267" s="180">
        <v>4352623.88</v>
      </c>
    </row>
    <row r="4268" spans="1:12">
      <c r="A4268" s="180">
        <v>2010</v>
      </c>
      <c r="B4268" s="180" t="s">
        <v>179</v>
      </c>
      <c r="C4268" s="180" t="s">
        <v>35</v>
      </c>
      <c r="D4268" s="180" t="s">
        <v>177</v>
      </c>
      <c r="E4268" s="180">
        <v>25</v>
      </c>
      <c r="F4268" s="180">
        <v>37660</v>
      </c>
      <c r="G4268" s="180">
        <v>2570</v>
      </c>
      <c r="H4268" s="180">
        <v>6834</v>
      </c>
      <c r="I4268" s="180">
        <v>6540586.3600000003</v>
      </c>
      <c r="J4268" s="180">
        <v>1594339.2</v>
      </c>
      <c r="K4268" s="180">
        <v>385926</v>
      </c>
      <c r="L4268" s="180">
        <v>9304830.4299999997</v>
      </c>
    </row>
    <row r="4269" spans="1:12">
      <c r="A4269" s="180">
        <v>2010</v>
      </c>
      <c r="B4269" s="180" t="s">
        <v>179</v>
      </c>
      <c r="C4269" s="180" t="s">
        <v>35</v>
      </c>
      <c r="D4269" s="180" t="s">
        <v>177</v>
      </c>
      <c r="E4269" s="180">
        <v>30</v>
      </c>
      <c r="F4269" s="180">
        <v>42352</v>
      </c>
      <c r="G4269" s="180">
        <v>3606</v>
      </c>
      <c r="H4269" s="180">
        <v>10338</v>
      </c>
      <c r="I4269" s="180">
        <v>10055479.26</v>
      </c>
      <c r="J4269" s="180">
        <v>2390474.09</v>
      </c>
      <c r="K4269" s="180">
        <v>482497</v>
      </c>
      <c r="L4269" s="180">
        <v>14104666.93</v>
      </c>
    </row>
    <row r="4270" spans="1:12">
      <c r="A4270" s="180">
        <v>2010</v>
      </c>
      <c r="B4270" s="180" t="s">
        <v>179</v>
      </c>
      <c r="C4270" s="180" t="s">
        <v>35</v>
      </c>
      <c r="D4270" s="180" t="s">
        <v>177</v>
      </c>
      <c r="E4270" s="180">
        <v>35</v>
      </c>
      <c r="F4270" s="180">
        <v>45469</v>
      </c>
      <c r="G4270" s="180">
        <v>3741</v>
      </c>
      <c r="H4270" s="180">
        <v>9354</v>
      </c>
      <c r="I4270" s="180">
        <v>8953468.5700000003</v>
      </c>
      <c r="J4270" s="180">
        <v>2135254</v>
      </c>
      <c r="K4270" s="180">
        <v>709917</v>
      </c>
      <c r="L4270" s="180">
        <v>13092356.17</v>
      </c>
    </row>
    <row r="4271" spans="1:12">
      <c r="A4271" s="180">
        <v>2010</v>
      </c>
      <c r="B4271" s="180" t="s">
        <v>179</v>
      </c>
      <c r="C4271" s="180" t="s">
        <v>35</v>
      </c>
      <c r="D4271" s="180" t="s">
        <v>177</v>
      </c>
      <c r="E4271" s="180">
        <v>40</v>
      </c>
      <c r="F4271" s="180">
        <v>46253</v>
      </c>
      <c r="G4271" s="180">
        <v>3231</v>
      </c>
      <c r="H4271" s="180">
        <v>6874</v>
      </c>
      <c r="I4271" s="180">
        <v>6601848.1100000003</v>
      </c>
      <c r="J4271" s="180">
        <v>1461915.58</v>
      </c>
      <c r="K4271" s="180">
        <v>851417</v>
      </c>
      <c r="L4271" s="180">
        <v>10081237.869999999</v>
      </c>
    </row>
    <row r="4272" spans="1:12">
      <c r="A4272" s="180">
        <v>2010</v>
      </c>
      <c r="B4272" s="180" t="s">
        <v>179</v>
      </c>
      <c r="C4272" s="180" t="s">
        <v>35</v>
      </c>
      <c r="D4272" s="180" t="s">
        <v>177</v>
      </c>
      <c r="E4272" s="180">
        <v>45</v>
      </c>
      <c r="F4272" s="180">
        <v>47508</v>
      </c>
      <c r="G4272" s="180">
        <v>3624</v>
      </c>
      <c r="H4272" s="180">
        <v>7131</v>
      </c>
      <c r="I4272" s="180">
        <v>7125459.0999999996</v>
      </c>
      <c r="J4272" s="180">
        <v>1450056.44</v>
      </c>
      <c r="K4272" s="180">
        <v>999598.49</v>
      </c>
      <c r="L4272" s="180">
        <v>10735471.99</v>
      </c>
    </row>
    <row r="4273" spans="1:12">
      <c r="A4273" s="180">
        <v>2010</v>
      </c>
      <c r="B4273" s="180" t="s">
        <v>179</v>
      </c>
      <c r="C4273" s="180" t="s">
        <v>35</v>
      </c>
      <c r="D4273" s="180" t="s">
        <v>177</v>
      </c>
      <c r="E4273" s="180">
        <v>50</v>
      </c>
      <c r="F4273" s="180">
        <v>47314</v>
      </c>
      <c r="G4273" s="180">
        <v>4145</v>
      </c>
      <c r="H4273" s="180">
        <v>8274</v>
      </c>
      <c r="I4273" s="180">
        <v>7843886.1100000003</v>
      </c>
      <c r="J4273" s="180">
        <v>1687646.57</v>
      </c>
      <c r="K4273" s="180">
        <v>1448076.8</v>
      </c>
      <c r="L4273" s="180">
        <v>12130744.039999999</v>
      </c>
    </row>
    <row r="4274" spans="1:12">
      <c r="A4274" s="180">
        <v>2010</v>
      </c>
      <c r="B4274" s="180" t="s">
        <v>179</v>
      </c>
      <c r="C4274" s="180" t="s">
        <v>35</v>
      </c>
      <c r="D4274" s="180" t="s">
        <v>177</v>
      </c>
      <c r="E4274" s="180">
        <v>55</v>
      </c>
      <c r="F4274" s="180">
        <v>44206</v>
      </c>
      <c r="G4274" s="180">
        <v>4316</v>
      </c>
      <c r="H4274" s="180">
        <v>8925</v>
      </c>
      <c r="I4274" s="180">
        <v>8380005.4299999997</v>
      </c>
      <c r="J4274" s="180">
        <v>1892811.55</v>
      </c>
      <c r="K4274" s="180">
        <v>1805109.74</v>
      </c>
      <c r="L4274" s="180">
        <v>13341034.439999999</v>
      </c>
    </row>
    <row r="4275" spans="1:12">
      <c r="A4275" s="180">
        <v>2010</v>
      </c>
      <c r="B4275" s="180" t="s">
        <v>179</v>
      </c>
      <c r="C4275" s="180" t="s">
        <v>35</v>
      </c>
      <c r="D4275" s="180" t="s">
        <v>177</v>
      </c>
      <c r="E4275" s="180">
        <v>60</v>
      </c>
      <c r="F4275" s="180">
        <v>38704</v>
      </c>
      <c r="G4275" s="180">
        <v>4655</v>
      </c>
      <c r="H4275" s="180">
        <v>10008</v>
      </c>
      <c r="I4275" s="180">
        <v>9826149.3399999999</v>
      </c>
      <c r="J4275" s="180">
        <v>2165719.71</v>
      </c>
      <c r="K4275" s="180">
        <v>2503314.91</v>
      </c>
      <c r="L4275" s="180">
        <v>15484230.949999999</v>
      </c>
    </row>
    <row r="4276" spans="1:12">
      <c r="A4276" s="180">
        <v>2010</v>
      </c>
      <c r="B4276" s="180" t="s">
        <v>179</v>
      </c>
      <c r="C4276" s="180" t="s">
        <v>35</v>
      </c>
      <c r="D4276" s="180" t="s">
        <v>177</v>
      </c>
      <c r="E4276" s="180">
        <v>65</v>
      </c>
      <c r="F4276" s="180">
        <v>26053</v>
      </c>
      <c r="G4276" s="180">
        <v>3996</v>
      </c>
      <c r="H4276" s="180">
        <v>9091</v>
      </c>
      <c r="I4276" s="180">
        <v>8627265.1500000004</v>
      </c>
      <c r="J4276" s="180">
        <v>1966856.52</v>
      </c>
      <c r="K4276" s="180">
        <v>2384574.27</v>
      </c>
      <c r="L4276" s="180">
        <v>13731781.140000001</v>
      </c>
    </row>
    <row r="4277" spans="1:12">
      <c r="A4277" s="180">
        <v>2010</v>
      </c>
      <c r="B4277" s="180" t="s">
        <v>179</v>
      </c>
      <c r="C4277" s="180" t="s">
        <v>35</v>
      </c>
      <c r="D4277" s="180" t="s">
        <v>177</v>
      </c>
      <c r="E4277" s="180">
        <v>70</v>
      </c>
      <c r="F4277" s="180">
        <v>18954</v>
      </c>
      <c r="G4277" s="180">
        <v>3253</v>
      </c>
      <c r="H4277" s="180">
        <v>9866</v>
      </c>
      <c r="I4277" s="180">
        <v>8097967.8600000003</v>
      </c>
      <c r="J4277" s="180">
        <v>1707461.87</v>
      </c>
      <c r="K4277" s="180">
        <v>2190608.2000000002</v>
      </c>
      <c r="L4277" s="180">
        <v>12562103.82</v>
      </c>
    </row>
    <row r="4278" spans="1:12">
      <c r="A4278" s="180">
        <v>2010</v>
      </c>
      <c r="B4278" s="180" t="s">
        <v>179</v>
      </c>
      <c r="C4278" s="180" t="s">
        <v>35</v>
      </c>
      <c r="D4278" s="180" t="s">
        <v>177</v>
      </c>
      <c r="E4278" s="180">
        <v>75</v>
      </c>
      <c r="F4278" s="180">
        <v>13769</v>
      </c>
      <c r="G4278" s="180">
        <v>2788</v>
      </c>
      <c r="H4278" s="180">
        <v>9515</v>
      </c>
      <c r="I4278" s="180">
        <v>7739214.0899999999</v>
      </c>
      <c r="J4278" s="180">
        <v>1582863.94</v>
      </c>
      <c r="K4278" s="180">
        <v>2055914.2</v>
      </c>
      <c r="L4278" s="180">
        <v>11817762.279999999</v>
      </c>
    </row>
    <row r="4279" spans="1:12">
      <c r="A4279" s="180">
        <v>2010</v>
      </c>
      <c r="B4279" s="180" t="s">
        <v>179</v>
      </c>
      <c r="C4279" s="180" t="s">
        <v>35</v>
      </c>
      <c r="D4279" s="180" t="s">
        <v>177</v>
      </c>
      <c r="E4279" s="180">
        <v>80</v>
      </c>
      <c r="F4279" s="180">
        <v>10237</v>
      </c>
      <c r="G4279" s="180">
        <v>1930</v>
      </c>
      <c r="H4279" s="180">
        <v>10330</v>
      </c>
      <c r="I4279" s="180">
        <v>6824808.6100000003</v>
      </c>
      <c r="J4279" s="180">
        <v>1124520.32</v>
      </c>
      <c r="K4279" s="180">
        <v>1584358.16</v>
      </c>
      <c r="L4279" s="180">
        <v>9955202.1199999992</v>
      </c>
    </row>
    <row r="4280" spans="1:12">
      <c r="A4280" s="180">
        <v>2010</v>
      </c>
      <c r="B4280" s="180" t="s">
        <v>179</v>
      </c>
      <c r="C4280" s="180" t="s">
        <v>35</v>
      </c>
      <c r="D4280" s="180" t="s">
        <v>177</v>
      </c>
      <c r="E4280" s="180">
        <v>85</v>
      </c>
      <c r="F4280" s="180">
        <v>5749</v>
      </c>
      <c r="G4280" s="180">
        <v>1176</v>
      </c>
      <c r="H4280" s="180">
        <v>8230</v>
      </c>
      <c r="I4280" s="180">
        <v>4706833.71</v>
      </c>
      <c r="J4280" s="180">
        <v>636741.05000000005</v>
      </c>
      <c r="K4280" s="180">
        <v>658964</v>
      </c>
      <c r="L4280" s="180">
        <v>6202686.3099999996</v>
      </c>
    </row>
    <row r="4281" spans="1:12">
      <c r="A4281" s="180">
        <v>2010</v>
      </c>
      <c r="B4281" s="180" t="s">
        <v>179</v>
      </c>
      <c r="C4281" s="180" t="s">
        <v>35</v>
      </c>
      <c r="D4281" s="180" t="s">
        <v>177</v>
      </c>
      <c r="E4281" s="180">
        <v>90</v>
      </c>
      <c r="F4281" s="180">
        <v>2176</v>
      </c>
      <c r="G4281" s="180">
        <v>331</v>
      </c>
      <c r="H4281" s="180">
        <v>3801</v>
      </c>
      <c r="I4281" s="180">
        <v>1529607.58</v>
      </c>
      <c r="J4281" s="180">
        <v>173637.96</v>
      </c>
      <c r="K4281" s="180">
        <v>162855.4</v>
      </c>
      <c r="L4281" s="180">
        <v>1993612.56</v>
      </c>
    </row>
    <row r="4282" spans="1:12">
      <c r="A4282" s="180">
        <v>2010</v>
      </c>
      <c r="B4282" s="180" t="s">
        <v>179</v>
      </c>
      <c r="C4282" s="180" t="s">
        <v>35</v>
      </c>
      <c r="D4282" s="180" t="s">
        <v>177</v>
      </c>
      <c r="E4282" s="180">
        <v>95</v>
      </c>
      <c r="F4282" s="180">
        <v>613</v>
      </c>
      <c r="G4282" s="180">
        <v>84</v>
      </c>
      <c r="H4282" s="180">
        <v>1255</v>
      </c>
      <c r="I4282" s="180">
        <v>442704.2</v>
      </c>
      <c r="J4282" s="180">
        <v>31693.360000000001</v>
      </c>
      <c r="K4282" s="180">
        <v>13903</v>
      </c>
      <c r="L4282" s="180">
        <v>529813.19999999995</v>
      </c>
    </row>
    <row r="4283" spans="1:12">
      <c r="A4283" s="180">
        <v>2010</v>
      </c>
      <c r="B4283" s="180" t="s">
        <v>179</v>
      </c>
      <c r="C4283" s="180" t="s">
        <v>36</v>
      </c>
      <c r="D4283" s="180" t="s">
        <v>176</v>
      </c>
      <c r="E4283" s="180">
        <v>0</v>
      </c>
      <c r="F4283" s="180">
        <v>5229</v>
      </c>
      <c r="G4283" s="180">
        <v>213</v>
      </c>
      <c r="H4283" s="180">
        <v>820</v>
      </c>
      <c r="I4283" s="180">
        <v>408576.06</v>
      </c>
      <c r="J4283" s="180">
        <v>59052.28</v>
      </c>
      <c r="K4283" s="180">
        <v>1636</v>
      </c>
      <c r="L4283" s="180">
        <v>509444.23</v>
      </c>
    </row>
    <row r="4284" spans="1:12">
      <c r="A4284" s="180">
        <v>2010</v>
      </c>
      <c r="B4284" s="180" t="s">
        <v>179</v>
      </c>
      <c r="C4284" s="180" t="s">
        <v>36</v>
      </c>
      <c r="D4284" s="180" t="s">
        <v>176</v>
      </c>
      <c r="E4284" s="180">
        <v>5</v>
      </c>
      <c r="F4284" s="180">
        <v>5755</v>
      </c>
      <c r="G4284" s="180">
        <v>81</v>
      </c>
      <c r="H4284" s="180">
        <v>101</v>
      </c>
      <c r="I4284" s="180">
        <v>84230.37</v>
      </c>
      <c r="J4284" s="180">
        <v>25983.88</v>
      </c>
      <c r="K4284" s="180">
        <v>27058</v>
      </c>
      <c r="L4284" s="180">
        <v>159692.46</v>
      </c>
    </row>
    <row r="4285" spans="1:12">
      <c r="A4285" s="180">
        <v>2010</v>
      </c>
      <c r="B4285" s="180" t="s">
        <v>179</v>
      </c>
      <c r="C4285" s="180" t="s">
        <v>36</v>
      </c>
      <c r="D4285" s="180" t="s">
        <v>176</v>
      </c>
      <c r="E4285" s="180">
        <v>10</v>
      </c>
      <c r="F4285" s="180">
        <v>6343</v>
      </c>
      <c r="G4285" s="180">
        <v>74</v>
      </c>
      <c r="H4285" s="180">
        <v>107</v>
      </c>
      <c r="I4285" s="180">
        <v>87378.07</v>
      </c>
      <c r="J4285" s="180">
        <v>25295.599999999999</v>
      </c>
      <c r="K4285" s="180">
        <v>14588</v>
      </c>
      <c r="L4285" s="180">
        <v>147822.62</v>
      </c>
    </row>
    <row r="4286" spans="1:12">
      <c r="A4286" s="180">
        <v>2010</v>
      </c>
      <c r="B4286" s="180" t="s">
        <v>179</v>
      </c>
      <c r="C4286" s="180" t="s">
        <v>36</v>
      </c>
      <c r="D4286" s="180" t="s">
        <v>176</v>
      </c>
      <c r="E4286" s="180">
        <v>15</v>
      </c>
      <c r="F4286" s="180">
        <v>7459</v>
      </c>
      <c r="G4286" s="180">
        <v>151</v>
      </c>
      <c r="H4286" s="180">
        <v>288</v>
      </c>
      <c r="I4286" s="180">
        <v>266349.96999999997</v>
      </c>
      <c r="J4286" s="180">
        <v>70781.03</v>
      </c>
      <c r="K4286" s="180">
        <v>48987</v>
      </c>
      <c r="L4286" s="180">
        <v>448932.01</v>
      </c>
    </row>
    <row r="4287" spans="1:12">
      <c r="A4287" s="180">
        <v>2010</v>
      </c>
      <c r="B4287" s="180" t="s">
        <v>179</v>
      </c>
      <c r="C4287" s="180" t="s">
        <v>36</v>
      </c>
      <c r="D4287" s="180" t="s">
        <v>176</v>
      </c>
      <c r="E4287" s="180">
        <v>20</v>
      </c>
      <c r="F4287" s="180">
        <v>6028</v>
      </c>
      <c r="G4287" s="180">
        <v>206</v>
      </c>
      <c r="H4287" s="180">
        <v>314</v>
      </c>
      <c r="I4287" s="180">
        <v>261773.2</v>
      </c>
      <c r="J4287" s="180">
        <v>67452.2</v>
      </c>
      <c r="K4287" s="180">
        <v>1839</v>
      </c>
      <c r="L4287" s="180">
        <v>382081.19</v>
      </c>
    </row>
    <row r="4288" spans="1:12">
      <c r="A4288" s="180">
        <v>2010</v>
      </c>
      <c r="B4288" s="180" t="s">
        <v>179</v>
      </c>
      <c r="C4288" s="180" t="s">
        <v>36</v>
      </c>
      <c r="D4288" s="180" t="s">
        <v>176</v>
      </c>
      <c r="E4288" s="180">
        <v>25</v>
      </c>
      <c r="F4288" s="180">
        <v>3805</v>
      </c>
      <c r="G4288" s="180">
        <v>113</v>
      </c>
      <c r="H4288" s="180">
        <v>267</v>
      </c>
      <c r="I4288" s="180">
        <v>224298.62</v>
      </c>
      <c r="J4288" s="180">
        <v>69032.259999999995</v>
      </c>
      <c r="K4288" s="180">
        <v>120209.86</v>
      </c>
      <c r="L4288" s="180">
        <v>472911.31</v>
      </c>
    </row>
    <row r="4289" spans="1:12">
      <c r="A4289" s="180">
        <v>2010</v>
      </c>
      <c r="B4289" s="180" t="s">
        <v>179</v>
      </c>
      <c r="C4289" s="180" t="s">
        <v>36</v>
      </c>
      <c r="D4289" s="180" t="s">
        <v>176</v>
      </c>
      <c r="E4289" s="180">
        <v>30</v>
      </c>
      <c r="F4289" s="180">
        <v>4747</v>
      </c>
      <c r="G4289" s="180">
        <v>245</v>
      </c>
      <c r="H4289" s="180">
        <v>342</v>
      </c>
      <c r="I4289" s="180">
        <v>286895.49</v>
      </c>
      <c r="J4289" s="180">
        <v>89435.56</v>
      </c>
      <c r="K4289" s="180">
        <v>52579</v>
      </c>
      <c r="L4289" s="180">
        <v>497117.91</v>
      </c>
    </row>
    <row r="4290" spans="1:12">
      <c r="A4290" s="180">
        <v>2010</v>
      </c>
      <c r="B4290" s="180" t="s">
        <v>179</v>
      </c>
      <c r="C4290" s="180" t="s">
        <v>36</v>
      </c>
      <c r="D4290" s="180" t="s">
        <v>176</v>
      </c>
      <c r="E4290" s="180">
        <v>35</v>
      </c>
      <c r="F4290" s="180">
        <v>5882</v>
      </c>
      <c r="G4290" s="180">
        <v>203</v>
      </c>
      <c r="H4290" s="180">
        <v>436</v>
      </c>
      <c r="I4290" s="180">
        <v>326686.34999999998</v>
      </c>
      <c r="J4290" s="180">
        <v>88434.53</v>
      </c>
      <c r="K4290" s="180">
        <v>107524</v>
      </c>
      <c r="L4290" s="180">
        <v>600278.31999999995</v>
      </c>
    </row>
    <row r="4291" spans="1:12">
      <c r="A4291" s="180">
        <v>2010</v>
      </c>
      <c r="B4291" s="180" t="s">
        <v>179</v>
      </c>
      <c r="C4291" s="180" t="s">
        <v>36</v>
      </c>
      <c r="D4291" s="180" t="s">
        <v>176</v>
      </c>
      <c r="E4291" s="180">
        <v>40</v>
      </c>
      <c r="F4291" s="180">
        <v>6660</v>
      </c>
      <c r="G4291" s="180">
        <v>317</v>
      </c>
      <c r="H4291" s="180">
        <v>550</v>
      </c>
      <c r="I4291" s="180">
        <v>403651.21</v>
      </c>
      <c r="J4291" s="180">
        <v>142669.22</v>
      </c>
      <c r="K4291" s="180">
        <v>96573</v>
      </c>
      <c r="L4291" s="180">
        <v>725569.58</v>
      </c>
    </row>
    <row r="4292" spans="1:12">
      <c r="A4292" s="180">
        <v>2010</v>
      </c>
      <c r="B4292" s="180" t="s">
        <v>179</v>
      </c>
      <c r="C4292" s="180" t="s">
        <v>36</v>
      </c>
      <c r="D4292" s="180" t="s">
        <v>176</v>
      </c>
      <c r="E4292" s="180">
        <v>45</v>
      </c>
      <c r="F4292" s="180">
        <v>7959</v>
      </c>
      <c r="G4292" s="180">
        <v>465</v>
      </c>
      <c r="H4292" s="180">
        <v>781</v>
      </c>
      <c r="I4292" s="180">
        <v>620450.57999999996</v>
      </c>
      <c r="J4292" s="180">
        <v>160599.79999999999</v>
      </c>
      <c r="K4292" s="180">
        <v>136042.9</v>
      </c>
      <c r="L4292" s="180">
        <v>1033934.44</v>
      </c>
    </row>
    <row r="4293" spans="1:12">
      <c r="A4293" s="180">
        <v>2010</v>
      </c>
      <c r="B4293" s="180" t="s">
        <v>179</v>
      </c>
      <c r="C4293" s="180" t="s">
        <v>36</v>
      </c>
      <c r="D4293" s="180" t="s">
        <v>176</v>
      </c>
      <c r="E4293" s="180">
        <v>50</v>
      </c>
      <c r="F4293" s="180">
        <v>9282</v>
      </c>
      <c r="G4293" s="180">
        <v>591</v>
      </c>
      <c r="H4293" s="180">
        <v>1147</v>
      </c>
      <c r="I4293" s="180">
        <v>1026404.15</v>
      </c>
      <c r="J4293" s="180">
        <v>298433.05</v>
      </c>
      <c r="K4293" s="180">
        <v>356574.55</v>
      </c>
      <c r="L4293" s="180">
        <v>1838698.71</v>
      </c>
    </row>
    <row r="4294" spans="1:12">
      <c r="A4294" s="180">
        <v>2010</v>
      </c>
      <c r="B4294" s="180" t="s">
        <v>179</v>
      </c>
      <c r="C4294" s="180" t="s">
        <v>36</v>
      </c>
      <c r="D4294" s="180" t="s">
        <v>176</v>
      </c>
      <c r="E4294" s="180">
        <v>55</v>
      </c>
      <c r="F4294" s="180">
        <v>9381</v>
      </c>
      <c r="G4294" s="180">
        <v>905</v>
      </c>
      <c r="H4294" s="180">
        <v>2018</v>
      </c>
      <c r="I4294" s="180">
        <v>1648725.4</v>
      </c>
      <c r="J4294" s="180">
        <v>420836.26</v>
      </c>
      <c r="K4294" s="180">
        <v>575164.55000000005</v>
      </c>
      <c r="L4294" s="180">
        <v>2892778.04</v>
      </c>
    </row>
    <row r="4295" spans="1:12">
      <c r="A4295" s="180">
        <v>2010</v>
      </c>
      <c r="B4295" s="180" t="s">
        <v>179</v>
      </c>
      <c r="C4295" s="180" t="s">
        <v>36</v>
      </c>
      <c r="D4295" s="180" t="s">
        <v>176</v>
      </c>
      <c r="E4295" s="180">
        <v>60</v>
      </c>
      <c r="F4295" s="180">
        <v>9043</v>
      </c>
      <c r="G4295" s="180">
        <v>944</v>
      </c>
      <c r="H4295" s="180">
        <v>2339</v>
      </c>
      <c r="I4295" s="180">
        <v>1966639.95</v>
      </c>
      <c r="J4295" s="180">
        <v>504954.54</v>
      </c>
      <c r="K4295" s="180">
        <v>664644.5</v>
      </c>
      <c r="L4295" s="180">
        <v>3382184.55</v>
      </c>
    </row>
    <row r="4296" spans="1:12">
      <c r="A4296" s="180">
        <v>2010</v>
      </c>
      <c r="B4296" s="180" t="s">
        <v>179</v>
      </c>
      <c r="C4296" s="180" t="s">
        <v>36</v>
      </c>
      <c r="D4296" s="180" t="s">
        <v>176</v>
      </c>
      <c r="E4296" s="180">
        <v>65</v>
      </c>
      <c r="F4296" s="180">
        <v>6696</v>
      </c>
      <c r="G4296" s="180">
        <v>1199</v>
      </c>
      <c r="H4296" s="180">
        <v>2516</v>
      </c>
      <c r="I4296" s="180">
        <v>2136581.04</v>
      </c>
      <c r="J4296" s="180">
        <v>561285.18999999994</v>
      </c>
      <c r="K4296" s="180">
        <v>775444.4</v>
      </c>
      <c r="L4296" s="180">
        <v>3666414.53</v>
      </c>
    </row>
    <row r="4297" spans="1:12">
      <c r="A4297" s="180">
        <v>2010</v>
      </c>
      <c r="B4297" s="180" t="s">
        <v>179</v>
      </c>
      <c r="C4297" s="180" t="s">
        <v>36</v>
      </c>
      <c r="D4297" s="180" t="s">
        <v>176</v>
      </c>
      <c r="E4297" s="180">
        <v>70</v>
      </c>
      <c r="F4297" s="180">
        <v>4782</v>
      </c>
      <c r="G4297" s="180">
        <v>994</v>
      </c>
      <c r="H4297" s="180">
        <v>2676</v>
      </c>
      <c r="I4297" s="180">
        <v>2112012.27</v>
      </c>
      <c r="J4297" s="180">
        <v>490916.81</v>
      </c>
      <c r="K4297" s="180">
        <v>617852.75</v>
      </c>
      <c r="L4297" s="180">
        <v>3338926.43</v>
      </c>
    </row>
    <row r="4298" spans="1:12">
      <c r="A4298" s="180">
        <v>2010</v>
      </c>
      <c r="B4298" s="180" t="s">
        <v>179</v>
      </c>
      <c r="C4298" s="180" t="s">
        <v>36</v>
      </c>
      <c r="D4298" s="180" t="s">
        <v>176</v>
      </c>
      <c r="E4298" s="180">
        <v>75</v>
      </c>
      <c r="F4298" s="180">
        <v>3385</v>
      </c>
      <c r="G4298" s="180">
        <v>943</v>
      </c>
      <c r="H4298" s="180">
        <v>2822</v>
      </c>
      <c r="I4298" s="180">
        <v>2132496.1</v>
      </c>
      <c r="J4298" s="180">
        <v>472044.1</v>
      </c>
      <c r="K4298" s="180">
        <v>578560.9</v>
      </c>
      <c r="L4298" s="180">
        <v>3304409.39</v>
      </c>
    </row>
    <row r="4299" spans="1:12">
      <c r="A4299" s="180">
        <v>2010</v>
      </c>
      <c r="B4299" s="180" t="s">
        <v>179</v>
      </c>
      <c r="C4299" s="180" t="s">
        <v>36</v>
      </c>
      <c r="D4299" s="180" t="s">
        <v>176</v>
      </c>
      <c r="E4299" s="180">
        <v>80</v>
      </c>
      <c r="F4299" s="180">
        <v>2323</v>
      </c>
      <c r="G4299" s="180">
        <v>760</v>
      </c>
      <c r="H4299" s="180">
        <v>2777</v>
      </c>
      <c r="I4299" s="180">
        <v>1702133</v>
      </c>
      <c r="J4299" s="180">
        <v>318373.84999999998</v>
      </c>
      <c r="K4299" s="180">
        <v>258382.95</v>
      </c>
      <c r="L4299" s="180">
        <v>2391563.02</v>
      </c>
    </row>
    <row r="4300" spans="1:12">
      <c r="A4300" s="180">
        <v>2010</v>
      </c>
      <c r="B4300" s="180" t="s">
        <v>179</v>
      </c>
      <c r="C4300" s="180" t="s">
        <v>36</v>
      </c>
      <c r="D4300" s="180" t="s">
        <v>176</v>
      </c>
      <c r="E4300" s="180">
        <v>85</v>
      </c>
      <c r="F4300" s="180">
        <v>737</v>
      </c>
      <c r="G4300" s="180">
        <v>167</v>
      </c>
      <c r="H4300" s="180">
        <v>945</v>
      </c>
      <c r="I4300" s="180">
        <v>548462.41</v>
      </c>
      <c r="J4300" s="180">
        <v>76358.73</v>
      </c>
      <c r="K4300" s="180">
        <v>85685.25</v>
      </c>
      <c r="L4300" s="180">
        <v>733209.75</v>
      </c>
    </row>
    <row r="4301" spans="1:12">
      <c r="A4301" s="180">
        <v>2010</v>
      </c>
      <c r="B4301" s="180" t="s">
        <v>179</v>
      </c>
      <c r="C4301" s="180" t="s">
        <v>36</v>
      </c>
      <c r="D4301" s="180" t="s">
        <v>176</v>
      </c>
      <c r="E4301" s="180">
        <v>90</v>
      </c>
      <c r="F4301" s="180">
        <v>165</v>
      </c>
      <c r="G4301" s="180">
        <v>36</v>
      </c>
      <c r="H4301" s="180">
        <v>210</v>
      </c>
      <c r="I4301" s="180">
        <v>107644.49</v>
      </c>
      <c r="J4301" s="180">
        <v>19939.59</v>
      </c>
      <c r="K4301" s="180">
        <v>16711</v>
      </c>
      <c r="L4301" s="180">
        <v>142188.09</v>
      </c>
    </row>
    <row r="4302" spans="1:12">
      <c r="A4302" s="180">
        <v>2010</v>
      </c>
      <c r="B4302" s="180" t="s">
        <v>179</v>
      </c>
      <c r="C4302" s="180" t="s">
        <v>36</v>
      </c>
      <c r="D4302" s="180" t="s">
        <v>176</v>
      </c>
      <c r="E4302" s="180">
        <v>95</v>
      </c>
      <c r="F4302" s="180">
        <v>36</v>
      </c>
      <c r="G4302" s="180">
        <v>12</v>
      </c>
      <c r="H4302" s="180">
        <v>72</v>
      </c>
      <c r="I4302" s="180">
        <v>35367</v>
      </c>
      <c r="J4302" s="180">
        <v>2346.6</v>
      </c>
      <c r="K4302" s="180">
        <v>12739</v>
      </c>
      <c r="L4302" s="180">
        <v>53063.43</v>
      </c>
    </row>
    <row r="4303" spans="1:12">
      <c r="A4303" s="180">
        <v>2010</v>
      </c>
      <c r="B4303" s="180" t="s">
        <v>179</v>
      </c>
      <c r="C4303" s="180" t="s">
        <v>36</v>
      </c>
      <c r="D4303" s="180" t="s">
        <v>177</v>
      </c>
      <c r="E4303" s="180">
        <v>0</v>
      </c>
      <c r="F4303" s="180">
        <v>4970</v>
      </c>
      <c r="G4303" s="180">
        <v>156</v>
      </c>
      <c r="H4303" s="180">
        <v>828</v>
      </c>
      <c r="I4303" s="180">
        <v>529589.66</v>
      </c>
      <c r="J4303" s="180">
        <v>50619.28</v>
      </c>
      <c r="K4303" s="180">
        <v>1902</v>
      </c>
      <c r="L4303" s="180">
        <v>611755.30000000005</v>
      </c>
    </row>
    <row r="4304" spans="1:12">
      <c r="A4304" s="180">
        <v>2010</v>
      </c>
      <c r="B4304" s="180" t="s">
        <v>179</v>
      </c>
      <c r="C4304" s="180" t="s">
        <v>36</v>
      </c>
      <c r="D4304" s="180" t="s">
        <v>177</v>
      </c>
      <c r="E4304" s="180">
        <v>5</v>
      </c>
      <c r="F4304" s="180">
        <v>5384</v>
      </c>
      <c r="G4304" s="180">
        <v>53</v>
      </c>
      <c r="H4304" s="180">
        <v>73</v>
      </c>
      <c r="I4304" s="180">
        <v>54440.11</v>
      </c>
      <c r="J4304" s="180">
        <v>18683.7</v>
      </c>
      <c r="K4304" s="180">
        <v>34415</v>
      </c>
      <c r="L4304" s="180">
        <v>125961.11</v>
      </c>
    </row>
    <row r="4305" spans="1:12">
      <c r="A4305" s="180">
        <v>2010</v>
      </c>
      <c r="B4305" s="180" t="s">
        <v>179</v>
      </c>
      <c r="C4305" s="180" t="s">
        <v>36</v>
      </c>
      <c r="D4305" s="180" t="s">
        <v>177</v>
      </c>
      <c r="E4305" s="180">
        <v>10</v>
      </c>
      <c r="F4305" s="180">
        <v>6031</v>
      </c>
      <c r="G4305" s="180">
        <v>82</v>
      </c>
      <c r="H4305" s="180">
        <v>177</v>
      </c>
      <c r="I4305" s="180">
        <v>133257.35</v>
      </c>
      <c r="J4305" s="180">
        <v>29288.799999999999</v>
      </c>
      <c r="K4305" s="180">
        <v>29834</v>
      </c>
      <c r="L4305" s="180">
        <v>216690.75</v>
      </c>
    </row>
    <row r="4306" spans="1:12">
      <c r="A4306" s="180">
        <v>2010</v>
      </c>
      <c r="B4306" s="180" t="s">
        <v>179</v>
      </c>
      <c r="C4306" s="180" t="s">
        <v>36</v>
      </c>
      <c r="D4306" s="180" t="s">
        <v>177</v>
      </c>
      <c r="E4306" s="180">
        <v>15</v>
      </c>
      <c r="F4306" s="180">
        <v>6926</v>
      </c>
      <c r="G4306" s="180">
        <v>181</v>
      </c>
      <c r="H4306" s="180">
        <v>485</v>
      </c>
      <c r="I4306" s="180">
        <v>333724.78999999998</v>
      </c>
      <c r="J4306" s="180">
        <v>67555.45</v>
      </c>
      <c r="K4306" s="180">
        <v>23283</v>
      </c>
      <c r="L4306" s="180">
        <v>480465.23</v>
      </c>
    </row>
    <row r="4307" spans="1:12">
      <c r="A4307" s="180">
        <v>2010</v>
      </c>
      <c r="B4307" s="180" t="s">
        <v>179</v>
      </c>
      <c r="C4307" s="180" t="s">
        <v>36</v>
      </c>
      <c r="D4307" s="180" t="s">
        <v>177</v>
      </c>
      <c r="E4307" s="180">
        <v>20</v>
      </c>
      <c r="F4307" s="180">
        <v>6181</v>
      </c>
      <c r="G4307" s="180">
        <v>320</v>
      </c>
      <c r="H4307" s="180">
        <v>994</v>
      </c>
      <c r="I4307" s="180">
        <v>720861.57</v>
      </c>
      <c r="J4307" s="180">
        <v>137224.73000000001</v>
      </c>
      <c r="K4307" s="180">
        <v>95468</v>
      </c>
      <c r="L4307" s="180">
        <v>1046606.66</v>
      </c>
    </row>
    <row r="4308" spans="1:12">
      <c r="A4308" s="180">
        <v>2010</v>
      </c>
      <c r="B4308" s="180" t="s">
        <v>179</v>
      </c>
      <c r="C4308" s="180" t="s">
        <v>36</v>
      </c>
      <c r="D4308" s="180" t="s">
        <v>177</v>
      </c>
      <c r="E4308" s="180">
        <v>25</v>
      </c>
      <c r="F4308" s="180">
        <v>4750</v>
      </c>
      <c r="G4308" s="180">
        <v>400</v>
      </c>
      <c r="H4308" s="180">
        <v>1416</v>
      </c>
      <c r="I4308" s="180">
        <v>1072312.6399999999</v>
      </c>
      <c r="J4308" s="180">
        <v>246694.54</v>
      </c>
      <c r="K4308" s="180">
        <v>84567</v>
      </c>
      <c r="L4308" s="180">
        <v>1540799.76</v>
      </c>
    </row>
    <row r="4309" spans="1:12">
      <c r="A4309" s="180">
        <v>2010</v>
      </c>
      <c r="B4309" s="180" t="s">
        <v>179</v>
      </c>
      <c r="C4309" s="180" t="s">
        <v>36</v>
      </c>
      <c r="D4309" s="180" t="s">
        <v>177</v>
      </c>
      <c r="E4309" s="180">
        <v>30</v>
      </c>
      <c r="F4309" s="180">
        <v>5626</v>
      </c>
      <c r="G4309" s="180">
        <v>581</v>
      </c>
      <c r="H4309" s="180">
        <v>1988</v>
      </c>
      <c r="I4309" s="180">
        <v>1529509.16</v>
      </c>
      <c r="J4309" s="180">
        <v>375331.89</v>
      </c>
      <c r="K4309" s="180">
        <v>69301</v>
      </c>
      <c r="L4309" s="180">
        <v>2154265.5499999998</v>
      </c>
    </row>
    <row r="4310" spans="1:12">
      <c r="A4310" s="180">
        <v>2010</v>
      </c>
      <c r="B4310" s="180" t="s">
        <v>179</v>
      </c>
      <c r="C4310" s="180" t="s">
        <v>36</v>
      </c>
      <c r="D4310" s="180" t="s">
        <v>177</v>
      </c>
      <c r="E4310" s="180">
        <v>35</v>
      </c>
      <c r="F4310" s="180">
        <v>6965</v>
      </c>
      <c r="G4310" s="180">
        <v>771</v>
      </c>
      <c r="H4310" s="180">
        <v>2239</v>
      </c>
      <c r="I4310" s="180">
        <v>1593293.58</v>
      </c>
      <c r="J4310" s="180">
        <v>371673.04</v>
      </c>
      <c r="K4310" s="180">
        <v>152500</v>
      </c>
      <c r="L4310" s="180">
        <v>2312884.96</v>
      </c>
    </row>
    <row r="4311" spans="1:12">
      <c r="A4311" s="180">
        <v>2010</v>
      </c>
      <c r="B4311" s="180" t="s">
        <v>179</v>
      </c>
      <c r="C4311" s="180" t="s">
        <v>36</v>
      </c>
      <c r="D4311" s="180" t="s">
        <v>177</v>
      </c>
      <c r="E4311" s="180">
        <v>40</v>
      </c>
      <c r="F4311" s="180">
        <v>7810</v>
      </c>
      <c r="G4311" s="180">
        <v>670</v>
      </c>
      <c r="H4311" s="180">
        <v>1922</v>
      </c>
      <c r="I4311" s="180">
        <v>1434012.19</v>
      </c>
      <c r="J4311" s="180">
        <v>297157.8</v>
      </c>
      <c r="K4311" s="180">
        <v>201914</v>
      </c>
      <c r="L4311" s="180">
        <v>2158375.85</v>
      </c>
    </row>
    <row r="4312" spans="1:12">
      <c r="A4312" s="180">
        <v>2010</v>
      </c>
      <c r="B4312" s="180" t="s">
        <v>179</v>
      </c>
      <c r="C4312" s="180" t="s">
        <v>36</v>
      </c>
      <c r="D4312" s="180" t="s">
        <v>177</v>
      </c>
      <c r="E4312" s="180">
        <v>45</v>
      </c>
      <c r="F4312" s="180">
        <v>9160</v>
      </c>
      <c r="G4312" s="180">
        <v>696</v>
      </c>
      <c r="H4312" s="180">
        <v>1491</v>
      </c>
      <c r="I4312" s="180">
        <v>1155047.3</v>
      </c>
      <c r="J4312" s="180">
        <v>289917.14</v>
      </c>
      <c r="K4312" s="180">
        <v>190964</v>
      </c>
      <c r="L4312" s="180">
        <v>1863263.67</v>
      </c>
    </row>
    <row r="4313" spans="1:12">
      <c r="A4313" s="180">
        <v>2010</v>
      </c>
      <c r="B4313" s="180" t="s">
        <v>179</v>
      </c>
      <c r="C4313" s="180" t="s">
        <v>36</v>
      </c>
      <c r="D4313" s="180" t="s">
        <v>177</v>
      </c>
      <c r="E4313" s="180">
        <v>50</v>
      </c>
      <c r="F4313" s="180">
        <v>10433</v>
      </c>
      <c r="G4313" s="180">
        <v>846</v>
      </c>
      <c r="H4313" s="180">
        <v>2023</v>
      </c>
      <c r="I4313" s="180">
        <v>1579307.14</v>
      </c>
      <c r="J4313" s="180">
        <v>409549.02</v>
      </c>
      <c r="K4313" s="180">
        <v>403547</v>
      </c>
      <c r="L4313" s="180">
        <v>2618120.0299999998</v>
      </c>
    </row>
    <row r="4314" spans="1:12">
      <c r="A4314" s="180">
        <v>2010</v>
      </c>
      <c r="B4314" s="180" t="s">
        <v>179</v>
      </c>
      <c r="C4314" s="180" t="s">
        <v>36</v>
      </c>
      <c r="D4314" s="180" t="s">
        <v>177</v>
      </c>
      <c r="E4314" s="180">
        <v>55</v>
      </c>
      <c r="F4314" s="180">
        <v>10254</v>
      </c>
      <c r="G4314" s="180">
        <v>925</v>
      </c>
      <c r="H4314" s="180">
        <v>2128</v>
      </c>
      <c r="I4314" s="180">
        <v>1840030.99</v>
      </c>
      <c r="J4314" s="180">
        <v>494486.54</v>
      </c>
      <c r="K4314" s="180">
        <v>734412</v>
      </c>
      <c r="L4314" s="180">
        <v>3361306.63</v>
      </c>
    </row>
    <row r="4315" spans="1:12">
      <c r="A4315" s="180">
        <v>2010</v>
      </c>
      <c r="B4315" s="180" t="s">
        <v>179</v>
      </c>
      <c r="C4315" s="180" t="s">
        <v>36</v>
      </c>
      <c r="D4315" s="180" t="s">
        <v>177</v>
      </c>
      <c r="E4315" s="180">
        <v>60</v>
      </c>
      <c r="F4315" s="180">
        <v>9651</v>
      </c>
      <c r="G4315" s="180">
        <v>1055</v>
      </c>
      <c r="H4315" s="180">
        <v>2458</v>
      </c>
      <c r="I4315" s="180">
        <v>2207794.89</v>
      </c>
      <c r="J4315" s="180">
        <v>540030.74</v>
      </c>
      <c r="K4315" s="180">
        <v>721863.15</v>
      </c>
      <c r="L4315" s="180">
        <v>3724650.22</v>
      </c>
    </row>
    <row r="4316" spans="1:12">
      <c r="A4316" s="180">
        <v>2010</v>
      </c>
      <c r="B4316" s="180" t="s">
        <v>179</v>
      </c>
      <c r="C4316" s="180" t="s">
        <v>36</v>
      </c>
      <c r="D4316" s="180" t="s">
        <v>177</v>
      </c>
      <c r="E4316" s="180">
        <v>65</v>
      </c>
      <c r="F4316" s="180">
        <v>6875</v>
      </c>
      <c r="G4316" s="180">
        <v>1005</v>
      </c>
      <c r="H4316" s="180">
        <v>2691</v>
      </c>
      <c r="I4316" s="180">
        <v>2052011.34</v>
      </c>
      <c r="J4316" s="180">
        <v>517894.22</v>
      </c>
      <c r="K4316" s="180">
        <v>626510.26</v>
      </c>
      <c r="L4316" s="180">
        <v>3438177.03</v>
      </c>
    </row>
    <row r="4317" spans="1:12">
      <c r="A4317" s="180">
        <v>2010</v>
      </c>
      <c r="B4317" s="180" t="s">
        <v>179</v>
      </c>
      <c r="C4317" s="180" t="s">
        <v>36</v>
      </c>
      <c r="D4317" s="180" t="s">
        <v>177</v>
      </c>
      <c r="E4317" s="180">
        <v>70</v>
      </c>
      <c r="F4317" s="180">
        <v>5130</v>
      </c>
      <c r="G4317" s="180">
        <v>907</v>
      </c>
      <c r="H4317" s="180">
        <v>2686</v>
      </c>
      <c r="I4317" s="180">
        <v>2211854.35</v>
      </c>
      <c r="J4317" s="180">
        <v>482293.89</v>
      </c>
      <c r="K4317" s="180">
        <v>790786.2</v>
      </c>
      <c r="L4317" s="180">
        <v>3641033.18</v>
      </c>
    </row>
    <row r="4318" spans="1:12">
      <c r="A4318" s="180">
        <v>2010</v>
      </c>
      <c r="B4318" s="180" t="s">
        <v>179</v>
      </c>
      <c r="C4318" s="180" t="s">
        <v>36</v>
      </c>
      <c r="D4318" s="180" t="s">
        <v>177</v>
      </c>
      <c r="E4318" s="180">
        <v>75</v>
      </c>
      <c r="F4318" s="180">
        <v>3890</v>
      </c>
      <c r="G4318" s="180">
        <v>745</v>
      </c>
      <c r="H4318" s="180">
        <v>2899</v>
      </c>
      <c r="I4318" s="180">
        <v>2008618.08</v>
      </c>
      <c r="J4318" s="180">
        <v>424713.77</v>
      </c>
      <c r="K4318" s="180">
        <v>515775.65</v>
      </c>
      <c r="L4318" s="180">
        <v>3009361.59</v>
      </c>
    </row>
    <row r="4319" spans="1:12">
      <c r="A4319" s="180">
        <v>2010</v>
      </c>
      <c r="B4319" s="180" t="s">
        <v>179</v>
      </c>
      <c r="C4319" s="180" t="s">
        <v>36</v>
      </c>
      <c r="D4319" s="180" t="s">
        <v>177</v>
      </c>
      <c r="E4319" s="180">
        <v>80</v>
      </c>
      <c r="F4319" s="180">
        <v>2925</v>
      </c>
      <c r="G4319" s="180">
        <v>643</v>
      </c>
      <c r="H4319" s="180">
        <v>2896</v>
      </c>
      <c r="I4319" s="180">
        <v>1984054.58</v>
      </c>
      <c r="J4319" s="180">
        <v>342058.27</v>
      </c>
      <c r="K4319" s="180">
        <v>396802.23</v>
      </c>
      <c r="L4319" s="180">
        <v>2813751.57</v>
      </c>
    </row>
    <row r="4320" spans="1:12">
      <c r="A4320" s="180">
        <v>2010</v>
      </c>
      <c r="B4320" s="180" t="s">
        <v>179</v>
      </c>
      <c r="C4320" s="180" t="s">
        <v>36</v>
      </c>
      <c r="D4320" s="180" t="s">
        <v>177</v>
      </c>
      <c r="E4320" s="180">
        <v>85</v>
      </c>
      <c r="F4320" s="180">
        <v>1609</v>
      </c>
      <c r="G4320" s="180">
        <v>352</v>
      </c>
      <c r="H4320" s="180">
        <v>1861</v>
      </c>
      <c r="I4320" s="180">
        <v>1155086.99</v>
      </c>
      <c r="J4320" s="180">
        <v>176375.33</v>
      </c>
      <c r="K4320" s="180">
        <v>120348.65</v>
      </c>
      <c r="L4320" s="180">
        <v>1476975.52</v>
      </c>
    </row>
    <row r="4321" spans="1:12">
      <c r="A4321" s="180">
        <v>2010</v>
      </c>
      <c r="B4321" s="180" t="s">
        <v>179</v>
      </c>
      <c r="C4321" s="180" t="s">
        <v>36</v>
      </c>
      <c r="D4321" s="180" t="s">
        <v>177</v>
      </c>
      <c r="E4321" s="180">
        <v>90</v>
      </c>
      <c r="F4321" s="180">
        <v>601</v>
      </c>
      <c r="G4321" s="180">
        <v>79</v>
      </c>
      <c r="H4321" s="180">
        <v>505</v>
      </c>
      <c r="I4321" s="180">
        <v>305947.09000000003</v>
      </c>
      <c r="J4321" s="180">
        <v>33485.46</v>
      </c>
      <c r="K4321" s="180">
        <v>33675</v>
      </c>
      <c r="L4321" s="180">
        <v>381339.15</v>
      </c>
    </row>
    <row r="4322" spans="1:12">
      <c r="A4322" s="180">
        <v>2010</v>
      </c>
      <c r="B4322" s="180" t="s">
        <v>179</v>
      </c>
      <c r="C4322" s="180" t="s">
        <v>36</v>
      </c>
      <c r="D4322" s="180" t="s">
        <v>177</v>
      </c>
      <c r="E4322" s="180">
        <v>95</v>
      </c>
      <c r="F4322" s="180">
        <v>167</v>
      </c>
      <c r="G4322" s="180">
        <v>16</v>
      </c>
      <c r="H4322" s="180">
        <v>138</v>
      </c>
      <c r="I4322" s="180">
        <v>57140</v>
      </c>
      <c r="J4322" s="180">
        <v>5508.75</v>
      </c>
      <c r="K4322" s="180">
        <v>410</v>
      </c>
      <c r="L4322" s="180">
        <v>64099.79</v>
      </c>
    </row>
    <row r="4323" spans="1:12">
      <c r="A4323" s="180">
        <v>2010</v>
      </c>
      <c r="B4323" s="180" t="s">
        <v>179</v>
      </c>
      <c r="C4323" s="180" t="s">
        <v>3</v>
      </c>
      <c r="D4323" s="180" t="s">
        <v>176</v>
      </c>
      <c r="E4323" s="180">
        <v>0</v>
      </c>
      <c r="F4323" s="180">
        <v>6458</v>
      </c>
      <c r="G4323" s="180">
        <v>202</v>
      </c>
      <c r="H4323" s="180">
        <v>622</v>
      </c>
      <c r="I4323" s="180">
        <v>339927.27</v>
      </c>
      <c r="J4323" s="180">
        <v>48330.57</v>
      </c>
      <c r="K4323" s="180">
        <v>10190</v>
      </c>
      <c r="L4323" s="180">
        <v>458331.1</v>
      </c>
    </row>
    <row r="4324" spans="1:12">
      <c r="A4324" s="180">
        <v>2010</v>
      </c>
      <c r="B4324" s="180" t="s">
        <v>179</v>
      </c>
      <c r="C4324" s="180" t="s">
        <v>3</v>
      </c>
      <c r="D4324" s="180" t="s">
        <v>176</v>
      </c>
      <c r="E4324" s="180">
        <v>5</v>
      </c>
      <c r="F4324" s="180">
        <v>6182</v>
      </c>
      <c r="G4324" s="180">
        <v>58</v>
      </c>
      <c r="H4324" s="180">
        <v>76</v>
      </c>
      <c r="I4324" s="180">
        <v>62413.15</v>
      </c>
      <c r="J4324" s="180">
        <v>12849.95</v>
      </c>
      <c r="K4324" s="180">
        <v>560</v>
      </c>
      <c r="L4324" s="180">
        <v>99442.12</v>
      </c>
    </row>
    <row r="4325" spans="1:12">
      <c r="A4325" s="180">
        <v>2010</v>
      </c>
      <c r="B4325" s="180" t="s">
        <v>179</v>
      </c>
      <c r="C4325" s="180" t="s">
        <v>3</v>
      </c>
      <c r="D4325" s="180" t="s">
        <v>176</v>
      </c>
      <c r="E4325" s="180">
        <v>10</v>
      </c>
      <c r="F4325" s="180">
        <v>6123</v>
      </c>
      <c r="G4325" s="180">
        <v>55</v>
      </c>
      <c r="H4325" s="180">
        <v>104</v>
      </c>
      <c r="I4325" s="180">
        <v>64127.22</v>
      </c>
      <c r="J4325" s="180">
        <v>14473.5</v>
      </c>
      <c r="K4325" s="180">
        <v>9317</v>
      </c>
      <c r="L4325" s="180">
        <v>109275.37</v>
      </c>
    </row>
    <row r="4326" spans="1:12">
      <c r="A4326" s="180">
        <v>2010</v>
      </c>
      <c r="B4326" s="180" t="s">
        <v>179</v>
      </c>
      <c r="C4326" s="180" t="s">
        <v>3</v>
      </c>
      <c r="D4326" s="180" t="s">
        <v>176</v>
      </c>
      <c r="E4326" s="180">
        <v>15</v>
      </c>
      <c r="F4326" s="180">
        <v>6792</v>
      </c>
      <c r="G4326" s="180">
        <v>139</v>
      </c>
      <c r="H4326" s="180">
        <v>302</v>
      </c>
      <c r="I4326" s="180">
        <v>222015.16</v>
      </c>
      <c r="J4326" s="180">
        <v>35237.440000000002</v>
      </c>
      <c r="K4326" s="180">
        <v>27294</v>
      </c>
      <c r="L4326" s="180">
        <v>360801.14</v>
      </c>
    </row>
    <row r="4327" spans="1:12">
      <c r="A4327" s="180">
        <v>2010</v>
      </c>
      <c r="B4327" s="180" t="s">
        <v>179</v>
      </c>
      <c r="C4327" s="180" t="s">
        <v>3</v>
      </c>
      <c r="D4327" s="180" t="s">
        <v>176</v>
      </c>
      <c r="E4327" s="180">
        <v>20</v>
      </c>
      <c r="F4327" s="180">
        <v>5406</v>
      </c>
      <c r="G4327" s="180">
        <v>104</v>
      </c>
      <c r="H4327" s="180">
        <v>186</v>
      </c>
      <c r="I4327" s="180">
        <v>169317.46</v>
      </c>
      <c r="J4327" s="180">
        <v>26696.31</v>
      </c>
      <c r="K4327" s="180">
        <v>32416</v>
      </c>
      <c r="L4327" s="180">
        <v>306505.15999999997</v>
      </c>
    </row>
    <row r="4328" spans="1:12">
      <c r="A4328" s="180">
        <v>2010</v>
      </c>
      <c r="B4328" s="180" t="s">
        <v>179</v>
      </c>
      <c r="C4328" s="180" t="s">
        <v>3</v>
      </c>
      <c r="D4328" s="180" t="s">
        <v>176</v>
      </c>
      <c r="E4328" s="180">
        <v>25</v>
      </c>
      <c r="F4328" s="180">
        <v>5644</v>
      </c>
      <c r="G4328" s="180">
        <v>78</v>
      </c>
      <c r="H4328" s="180">
        <v>134</v>
      </c>
      <c r="I4328" s="180">
        <v>137358.45000000001</v>
      </c>
      <c r="J4328" s="180">
        <v>32307.5</v>
      </c>
      <c r="K4328" s="180">
        <v>82888</v>
      </c>
      <c r="L4328" s="180">
        <v>332834.64</v>
      </c>
    </row>
    <row r="4329" spans="1:12">
      <c r="A4329" s="180">
        <v>2010</v>
      </c>
      <c r="B4329" s="180" t="s">
        <v>179</v>
      </c>
      <c r="C4329" s="180" t="s">
        <v>3</v>
      </c>
      <c r="D4329" s="180" t="s">
        <v>176</v>
      </c>
      <c r="E4329" s="180">
        <v>30</v>
      </c>
      <c r="F4329" s="180">
        <v>7112</v>
      </c>
      <c r="G4329" s="180">
        <v>127</v>
      </c>
      <c r="H4329" s="180">
        <v>237</v>
      </c>
      <c r="I4329" s="180">
        <v>183978.26</v>
      </c>
      <c r="J4329" s="180">
        <v>39151.410000000003</v>
      </c>
      <c r="K4329" s="180">
        <v>62035</v>
      </c>
      <c r="L4329" s="180">
        <v>398639.89</v>
      </c>
    </row>
    <row r="4330" spans="1:12">
      <c r="A4330" s="180">
        <v>2010</v>
      </c>
      <c r="B4330" s="180" t="s">
        <v>179</v>
      </c>
      <c r="C4330" s="180" t="s">
        <v>3</v>
      </c>
      <c r="D4330" s="180" t="s">
        <v>176</v>
      </c>
      <c r="E4330" s="180">
        <v>35</v>
      </c>
      <c r="F4330" s="180">
        <v>7319</v>
      </c>
      <c r="G4330" s="180">
        <v>160</v>
      </c>
      <c r="H4330" s="180">
        <v>257</v>
      </c>
      <c r="I4330" s="180">
        <v>219536.43</v>
      </c>
      <c r="J4330" s="180">
        <v>47492.959999999999</v>
      </c>
      <c r="K4330" s="180">
        <v>51313</v>
      </c>
      <c r="L4330" s="180">
        <v>456416.49</v>
      </c>
    </row>
    <row r="4331" spans="1:12">
      <c r="A4331" s="180">
        <v>2010</v>
      </c>
      <c r="B4331" s="180" t="s">
        <v>179</v>
      </c>
      <c r="C4331" s="180" t="s">
        <v>3</v>
      </c>
      <c r="D4331" s="180" t="s">
        <v>176</v>
      </c>
      <c r="E4331" s="180">
        <v>40</v>
      </c>
      <c r="F4331" s="180">
        <v>7147</v>
      </c>
      <c r="G4331" s="180">
        <v>185</v>
      </c>
      <c r="H4331" s="180">
        <v>277</v>
      </c>
      <c r="I4331" s="180">
        <v>213045.38</v>
      </c>
      <c r="J4331" s="180">
        <v>61635.62</v>
      </c>
      <c r="K4331" s="180">
        <v>37059</v>
      </c>
      <c r="L4331" s="180">
        <v>462382.55</v>
      </c>
    </row>
    <row r="4332" spans="1:12">
      <c r="A4332" s="180">
        <v>2010</v>
      </c>
      <c r="B4332" s="180" t="s">
        <v>179</v>
      </c>
      <c r="C4332" s="180" t="s">
        <v>3</v>
      </c>
      <c r="D4332" s="180" t="s">
        <v>176</v>
      </c>
      <c r="E4332" s="180">
        <v>45</v>
      </c>
      <c r="F4332" s="180">
        <v>7334</v>
      </c>
      <c r="G4332" s="180">
        <v>229</v>
      </c>
      <c r="H4332" s="180">
        <v>451</v>
      </c>
      <c r="I4332" s="180">
        <v>423642.11</v>
      </c>
      <c r="J4332" s="180">
        <v>79071.12</v>
      </c>
      <c r="K4332" s="180">
        <v>116786</v>
      </c>
      <c r="L4332" s="180">
        <v>827725.03</v>
      </c>
    </row>
    <row r="4333" spans="1:12">
      <c r="A4333" s="180">
        <v>2010</v>
      </c>
      <c r="B4333" s="180" t="s">
        <v>179</v>
      </c>
      <c r="C4333" s="180" t="s">
        <v>3</v>
      </c>
      <c r="D4333" s="180" t="s">
        <v>176</v>
      </c>
      <c r="E4333" s="180">
        <v>50</v>
      </c>
      <c r="F4333" s="180">
        <v>7518</v>
      </c>
      <c r="G4333" s="180">
        <v>409</v>
      </c>
      <c r="H4333" s="180">
        <v>597</v>
      </c>
      <c r="I4333" s="180">
        <v>543540.23</v>
      </c>
      <c r="J4333" s="180">
        <v>143801.67000000001</v>
      </c>
      <c r="K4333" s="180">
        <v>123422</v>
      </c>
      <c r="L4333" s="180">
        <v>1079648.21</v>
      </c>
    </row>
    <row r="4334" spans="1:12">
      <c r="A4334" s="180">
        <v>2010</v>
      </c>
      <c r="B4334" s="180" t="s">
        <v>179</v>
      </c>
      <c r="C4334" s="180" t="s">
        <v>3</v>
      </c>
      <c r="D4334" s="180" t="s">
        <v>176</v>
      </c>
      <c r="E4334" s="180">
        <v>55</v>
      </c>
      <c r="F4334" s="180">
        <v>7034</v>
      </c>
      <c r="G4334" s="180">
        <v>489</v>
      </c>
      <c r="H4334" s="180">
        <v>963</v>
      </c>
      <c r="I4334" s="180">
        <v>805934.11</v>
      </c>
      <c r="J4334" s="180">
        <v>171044.11</v>
      </c>
      <c r="K4334" s="180">
        <v>250383</v>
      </c>
      <c r="L4334" s="180">
        <v>1699106.4</v>
      </c>
    </row>
    <row r="4335" spans="1:12">
      <c r="A4335" s="180">
        <v>2010</v>
      </c>
      <c r="B4335" s="180" t="s">
        <v>179</v>
      </c>
      <c r="C4335" s="180" t="s">
        <v>3</v>
      </c>
      <c r="D4335" s="180" t="s">
        <v>176</v>
      </c>
      <c r="E4335" s="180">
        <v>60</v>
      </c>
      <c r="F4335" s="180">
        <v>6623</v>
      </c>
      <c r="G4335" s="180">
        <v>558</v>
      </c>
      <c r="H4335" s="180">
        <v>984</v>
      </c>
      <c r="I4335" s="180">
        <v>1009547.86</v>
      </c>
      <c r="J4335" s="180">
        <v>226664.91</v>
      </c>
      <c r="K4335" s="180">
        <v>304771</v>
      </c>
      <c r="L4335" s="180">
        <v>2002988.58</v>
      </c>
    </row>
    <row r="4336" spans="1:12">
      <c r="A4336" s="180">
        <v>2010</v>
      </c>
      <c r="B4336" s="180" t="s">
        <v>179</v>
      </c>
      <c r="C4336" s="180" t="s">
        <v>3</v>
      </c>
      <c r="D4336" s="180" t="s">
        <v>176</v>
      </c>
      <c r="E4336" s="180">
        <v>65</v>
      </c>
      <c r="F4336" s="180">
        <v>4174</v>
      </c>
      <c r="G4336" s="180">
        <v>469</v>
      </c>
      <c r="H4336" s="180">
        <v>1091</v>
      </c>
      <c r="I4336" s="180">
        <v>966368.14</v>
      </c>
      <c r="J4336" s="180">
        <v>197687.74</v>
      </c>
      <c r="K4336" s="180">
        <v>336778.2</v>
      </c>
      <c r="L4336" s="180">
        <v>1893860.48</v>
      </c>
    </row>
    <row r="4337" spans="1:12">
      <c r="A4337" s="180">
        <v>2010</v>
      </c>
      <c r="B4337" s="180" t="s">
        <v>179</v>
      </c>
      <c r="C4337" s="180" t="s">
        <v>3</v>
      </c>
      <c r="D4337" s="180" t="s">
        <v>176</v>
      </c>
      <c r="E4337" s="180">
        <v>70</v>
      </c>
      <c r="F4337" s="180">
        <v>2583</v>
      </c>
      <c r="G4337" s="180">
        <v>418</v>
      </c>
      <c r="H4337" s="180">
        <v>1147</v>
      </c>
      <c r="I4337" s="180">
        <v>929928</v>
      </c>
      <c r="J4337" s="180">
        <v>188912.1</v>
      </c>
      <c r="K4337" s="180">
        <v>254815.8</v>
      </c>
      <c r="L4337" s="180">
        <v>1657082.83</v>
      </c>
    </row>
    <row r="4338" spans="1:12">
      <c r="A4338" s="180">
        <v>2010</v>
      </c>
      <c r="B4338" s="180" t="s">
        <v>179</v>
      </c>
      <c r="C4338" s="180" t="s">
        <v>3</v>
      </c>
      <c r="D4338" s="180" t="s">
        <v>176</v>
      </c>
      <c r="E4338" s="180">
        <v>75</v>
      </c>
      <c r="F4338" s="180">
        <v>1589</v>
      </c>
      <c r="G4338" s="180">
        <v>331</v>
      </c>
      <c r="H4338" s="180">
        <v>869</v>
      </c>
      <c r="I4338" s="180">
        <v>723325.78</v>
      </c>
      <c r="J4338" s="180">
        <v>133533.39000000001</v>
      </c>
      <c r="K4338" s="180">
        <v>162628.15</v>
      </c>
      <c r="L4338" s="180">
        <v>1202954.6499999999</v>
      </c>
    </row>
    <row r="4339" spans="1:12">
      <c r="A4339" s="180">
        <v>2010</v>
      </c>
      <c r="B4339" s="180" t="s">
        <v>179</v>
      </c>
      <c r="C4339" s="180" t="s">
        <v>3</v>
      </c>
      <c r="D4339" s="180" t="s">
        <v>176</v>
      </c>
      <c r="E4339" s="180">
        <v>80</v>
      </c>
      <c r="F4339" s="180">
        <v>1163</v>
      </c>
      <c r="G4339" s="180">
        <v>265</v>
      </c>
      <c r="H4339" s="180">
        <v>905</v>
      </c>
      <c r="I4339" s="180">
        <v>670201.57999999996</v>
      </c>
      <c r="J4339" s="180">
        <v>111410.09</v>
      </c>
      <c r="K4339" s="180">
        <v>328449</v>
      </c>
      <c r="L4339" s="180">
        <v>1210582.76</v>
      </c>
    </row>
    <row r="4340" spans="1:12">
      <c r="A4340" s="180">
        <v>2010</v>
      </c>
      <c r="B4340" s="180" t="s">
        <v>179</v>
      </c>
      <c r="C4340" s="180" t="s">
        <v>3</v>
      </c>
      <c r="D4340" s="180" t="s">
        <v>176</v>
      </c>
      <c r="E4340" s="180">
        <v>85</v>
      </c>
      <c r="F4340" s="180">
        <v>400</v>
      </c>
      <c r="G4340" s="180">
        <v>72</v>
      </c>
      <c r="H4340" s="180">
        <v>414</v>
      </c>
      <c r="I4340" s="180">
        <v>249867.07</v>
      </c>
      <c r="J4340" s="180">
        <v>37932.910000000003</v>
      </c>
      <c r="K4340" s="180">
        <v>26185.8</v>
      </c>
      <c r="L4340" s="180">
        <v>336957.11</v>
      </c>
    </row>
    <row r="4341" spans="1:12">
      <c r="A4341" s="180">
        <v>2010</v>
      </c>
      <c r="B4341" s="180" t="s">
        <v>179</v>
      </c>
      <c r="C4341" s="180" t="s">
        <v>3</v>
      </c>
      <c r="D4341" s="180" t="s">
        <v>176</v>
      </c>
      <c r="E4341" s="180">
        <v>90</v>
      </c>
      <c r="F4341" s="180">
        <v>80</v>
      </c>
      <c r="G4341" s="180">
        <v>22</v>
      </c>
      <c r="H4341" s="180">
        <v>74</v>
      </c>
      <c r="I4341" s="180">
        <v>53029.3</v>
      </c>
      <c r="J4341" s="180">
        <v>5775.6</v>
      </c>
      <c r="K4341" s="180">
        <v>1315</v>
      </c>
      <c r="L4341" s="180">
        <v>63962.55</v>
      </c>
    </row>
    <row r="4342" spans="1:12">
      <c r="A4342" s="180">
        <v>2010</v>
      </c>
      <c r="B4342" s="180" t="s">
        <v>179</v>
      </c>
      <c r="C4342" s="180" t="s">
        <v>3</v>
      </c>
      <c r="D4342" s="180" t="s">
        <v>176</v>
      </c>
      <c r="E4342" s="180">
        <v>95</v>
      </c>
      <c r="F4342" s="180">
        <v>19</v>
      </c>
      <c r="G4342" s="180">
        <v>1</v>
      </c>
      <c r="H4342" s="180">
        <v>15</v>
      </c>
      <c r="I4342" s="180">
        <v>4295</v>
      </c>
      <c r="J4342" s="180">
        <v>1068.5999999999999</v>
      </c>
      <c r="K4342" s="180">
        <v>0</v>
      </c>
      <c r="L4342" s="180">
        <v>5736.35</v>
      </c>
    </row>
    <row r="4343" spans="1:12">
      <c r="A4343" s="180">
        <v>2010</v>
      </c>
      <c r="B4343" s="180" t="s">
        <v>179</v>
      </c>
      <c r="C4343" s="180" t="s">
        <v>3</v>
      </c>
      <c r="D4343" s="180" t="s">
        <v>177</v>
      </c>
      <c r="E4343" s="180">
        <v>0</v>
      </c>
      <c r="F4343" s="180">
        <v>5968</v>
      </c>
      <c r="G4343" s="180">
        <v>113</v>
      </c>
      <c r="H4343" s="180">
        <v>483</v>
      </c>
      <c r="I4343" s="180">
        <v>250392.11</v>
      </c>
      <c r="J4343" s="180">
        <v>26847.11</v>
      </c>
      <c r="K4343" s="180">
        <v>7100</v>
      </c>
      <c r="L4343" s="180">
        <v>326722.92</v>
      </c>
    </row>
    <row r="4344" spans="1:12">
      <c r="A4344" s="180">
        <v>2010</v>
      </c>
      <c r="B4344" s="180" t="s">
        <v>179</v>
      </c>
      <c r="C4344" s="180" t="s">
        <v>3</v>
      </c>
      <c r="D4344" s="180" t="s">
        <v>177</v>
      </c>
      <c r="E4344" s="180">
        <v>5</v>
      </c>
      <c r="F4344" s="180">
        <v>5876</v>
      </c>
      <c r="G4344" s="180">
        <v>57</v>
      </c>
      <c r="H4344" s="180">
        <v>97</v>
      </c>
      <c r="I4344" s="180">
        <v>63126.64</v>
      </c>
      <c r="J4344" s="180">
        <v>15192.62</v>
      </c>
      <c r="K4344" s="180">
        <v>8750</v>
      </c>
      <c r="L4344" s="180">
        <v>101001.16</v>
      </c>
    </row>
    <row r="4345" spans="1:12">
      <c r="A4345" s="180">
        <v>2010</v>
      </c>
      <c r="B4345" s="180" t="s">
        <v>179</v>
      </c>
      <c r="C4345" s="180" t="s">
        <v>3</v>
      </c>
      <c r="D4345" s="180" t="s">
        <v>177</v>
      </c>
      <c r="E4345" s="180">
        <v>10</v>
      </c>
      <c r="F4345" s="180">
        <v>5997</v>
      </c>
      <c r="G4345" s="180">
        <v>47</v>
      </c>
      <c r="H4345" s="180">
        <v>122</v>
      </c>
      <c r="I4345" s="180">
        <v>77304.850000000006</v>
      </c>
      <c r="J4345" s="180">
        <v>22326.71</v>
      </c>
      <c r="K4345" s="180">
        <v>26422</v>
      </c>
      <c r="L4345" s="180">
        <v>145503.81</v>
      </c>
    </row>
    <row r="4346" spans="1:12">
      <c r="A4346" s="180">
        <v>2010</v>
      </c>
      <c r="B4346" s="180" t="s">
        <v>179</v>
      </c>
      <c r="C4346" s="180" t="s">
        <v>3</v>
      </c>
      <c r="D4346" s="180" t="s">
        <v>177</v>
      </c>
      <c r="E4346" s="180">
        <v>15</v>
      </c>
      <c r="F4346" s="180">
        <v>6368</v>
      </c>
      <c r="G4346" s="180">
        <v>179</v>
      </c>
      <c r="H4346" s="180">
        <v>482</v>
      </c>
      <c r="I4346" s="180">
        <v>351803.43</v>
      </c>
      <c r="J4346" s="180">
        <v>36984.78</v>
      </c>
      <c r="K4346" s="180">
        <v>34362</v>
      </c>
      <c r="L4346" s="180">
        <v>485990.33</v>
      </c>
    </row>
    <row r="4347" spans="1:12">
      <c r="A4347" s="180">
        <v>2010</v>
      </c>
      <c r="B4347" s="180" t="s">
        <v>179</v>
      </c>
      <c r="C4347" s="180" t="s">
        <v>3</v>
      </c>
      <c r="D4347" s="180" t="s">
        <v>177</v>
      </c>
      <c r="E4347" s="180">
        <v>20</v>
      </c>
      <c r="F4347" s="180">
        <v>5757</v>
      </c>
      <c r="G4347" s="180">
        <v>183</v>
      </c>
      <c r="H4347" s="180">
        <v>477</v>
      </c>
      <c r="I4347" s="180">
        <v>338487.9</v>
      </c>
      <c r="J4347" s="180">
        <v>58127.32</v>
      </c>
      <c r="K4347" s="180">
        <v>23963</v>
      </c>
      <c r="L4347" s="180">
        <v>520211.76</v>
      </c>
    </row>
    <row r="4348" spans="1:12">
      <c r="A4348" s="180">
        <v>2010</v>
      </c>
      <c r="B4348" s="180" t="s">
        <v>179</v>
      </c>
      <c r="C4348" s="180" t="s">
        <v>3</v>
      </c>
      <c r="D4348" s="180" t="s">
        <v>177</v>
      </c>
      <c r="E4348" s="180">
        <v>25</v>
      </c>
      <c r="F4348" s="180">
        <v>7218</v>
      </c>
      <c r="G4348" s="180">
        <v>290</v>
      </c>
      <c r="H4348" s="180">
        <v>643</v>
      </c>
      <c r="I4348" s="180">
        <v>530480.76</v>
      </c>
      <c r="J4348" s="180">
        <v>123093.58</v>
      </c>
      <c r="K4348" s="180">
        <v>92179</v>
      </c>
      <c r="L4348" s="180">
        <v>955242.54</v>
      </c>
    </row>
    <row r="4349" spans="1:12">
      <c r="A4349" s="180">
        <v>2010</v>
      </c>
      <c r="B4349" s="180" t="s">
        <v>179</v>
      </c>
      <c r="C4349" s="180" t="s">
        <v>3</v>
      </c>
      <c r="D4349" s="180" t="s">
        <v>177</v>
      </c>
      <c r="E4349" s="180">
        <v>30</v>
      </c>
      <c r="F4349" s="180">
        <v>8363</v>
      </c>
      <c r="G4349" s="180">
        <v>439</v>
      </c>
      <c r="H4349" s="180">
        <v>1166</v>
      </c>
      <c r="I4349" s="180">
        <v>956765.36</v>
      </c>
      <c r="J4349" s="180">
        <v>245177.42</v>
      </c>
      <c r="K4349" s="180">
        <v>46358</v>
      </c>
      <c r="L4349" s="180">
        <v>1608381.28</v>
      </c>
    </row>
    <row r="4350" spans="1:12">
      <c r="A4350" s="180">
        <v>2010</v>
      </c>
      <c r="B4350" s="180" t="s">
        <v>179</v>
      </c>
      <c r="C4350" s="180" t="s">
        <v>3</v>
      </c>
      <c r="D4350" s="180" t="s">
        <v>177</v>
      </c>
      <c r="E4350" s="180">
        <v>35</v>
      </c>
      <c r="F4350" s="180">
        <v>8352</v>
      </c>
      <c r="G4350" s="180">
        <v>486</v>
      </c>
      <c r="H4350" s="180">
        <v>1260</v>
      </c>
      <c r="I4350" s="180">
        <v>1007749.62</v>
      </c>
      <c r="J4350" s="180">
        <v>217507.14</v>
      </c>
      <c r="K4350" s="180">
        <v>34250</v>
      </c>
      <c r="L4350" s="180">
        <v>1594207.46</v>
      </c>
    </row>
    <row r="4351" spans="1:12">
      <c r="A4351" s="180">
        <v>2010</v>
      </c>
      <c r="B4351" s="180" t="s">
        <v>179</v>
      </c>
      <c r="C4351" s="180" t="s">
        <v>3</v>
      </c>
      <c r="D4351" s="180" t="s">
        <v>177</v>
      </c>
      <c r="E4351" s="180">
        <v>40</v>
      </c>
      <c r="F4351" s="180">
        <v>8171</v>
      </c>
      <c r="G4351" s="180">
        <v>384</v>
      </c>
      <c r="H4351" s="180">
        <v>834</v>
      </c>
      <c r="I4351" s="180">
        <v>705523.78</v>
      </c>
      <c r="J4351" s="180">
        <v>151803.60999999999</v>
      </c>
      <c r="K4351" s="180">
        <v>71685</v>
      </c>
      <c r="L4351" s="180">
        <v>1288096.1100000001</v>
      </c>
    </row>
    <row r="4352" spans="1:12">
      <c r="A4352" s="180">
        <v>2010</v>
      </c>
      <c r="B4352" s="180" t="s">
        <v>179</v>
      </c>
      <c r="C4352" s="180" t="s">
        <v>3</v>
      </c>
      <c r="D4352" s="180" t="s">
        <v>177</v>
      </c>
      <c r="E4352" s="180">
        <v>45</v>
      </c>
      <c r="F4352" s="180">
        <v>8329</v>
      </c>
      <c r="G4352" s="180">
        <v>441</v>
      </c>
      <c r="H4352" s="180">
        <v>746</v>
      </c>
      <c r="I4352" s="180">
        <v>687202.86</v>
      </c>
      <c r="J4352" s="180">
        <v>171270.92</v>
      </c>
      <c r="K4352" s="180">
        <v>126312</v>
      </c>
      <c r="L4352" s="180">
        <v>1328380.98</v>
      </c>
    </row>
    <row r="4353" spans="1:12">
      <c r="A4353" s="180">
        <v>2010</v>
      </c>
      <c r="B4353" s="180" t="s">
        <v>179</v>
      </c>
      <c r="C4353" s="180" t="s">
        <v>3</v>
      </c>
      <c r="D4353" s="180" t="s">
        <v>177</v>
      </c>
      <c r="E4353" s="180">
        <v>50</v>
      </c>
      <c r="F4353" s="180">
        <v>8443</v>
      </c>
      <c r="G4353" s="180">
        <v>470</v>
      </c>
      <c r="H4353" s="180">
        <v>900</v>
      </c>
      <c r="I4353" s="180">
        <v>746507.16</v>
      </c>
      <c r="J4353" s="180">
        <v>181662.33</v>
      </c>
      <c r="K4353" s="180">
        <v>166951.1</v>
      </c>
      <c r="L4353" s="180">
        <v>1395528.18</v>
      </c>
    </row>
    <row r="4354" spans="1:12">
      <c r="A4354" s="180">
        <v>2010</v>
      </c>
      <c r="B4354" s="180" t="s">
        <v>179</v>
      </c>
      <c r="C4354" s="180" t="s">
        <v>3</v>
      </c>
      <c r="D4354" s="180" t="s">
        <v>177</v>
      </c>
      <c r="E4354" s="180">
        <v>55</v>
      </c>
      <c r="F4354" s="180">
        <v>7727</v>
      </c>
      <c r="G4354" s="180">
        <v>618</v>
      </c>
      <c r="H4354" s="180">
        <v>1054</v>
      </c>
      <c r="I4354" s="180">
        <v>936267.77</v>
      </c>
      <c r="J4354" s="180">
        <v>197361.46</v>
      </c>
      <c r="K4354" s="180">
        <v>189925.05</v>
      </c>
      <c r="L4354" s="180">
        <v>1736740.56</v>
      </c>
    </row>
    <row r="4355" spans="1:12">
      <c r="A4355" s="180">
        <v>2010</v>
      </c>
      <c r="B4355" s="180" t="s">
        <v>179</v>
      </c>
      <c r="C4355" s="180" t="s">
        <v>3</v>
      </c>
      <c r="D4355" s="180" t="s">
        <v>177</v>
      </c>
      <c r="E4355" s="180">
        <v>60</v>
      </c>
      <c r="F4355" s="180">
        <v>6873</v>
      </c>
      <c r="G4355" s="180">
        <v>591</v>
      </c>
      <c r="H4355" s="180">
        <v>1102</v>
      </c>
      <c r="I4355" s="180">
        <v>981982.39</v>
      </c>
      <c r="J4355" s="180">
        <v>204420.18</v>
      </c>
      <c r="K4355" s="180">
        <v>302566</v>
      </c>
      <c r="L4355" s="180">
        <v>1857699.07</v>
      </c>
    </row>
    <row r="4356" spans="1:12">
      <c r="A4356" s="180">
        <v>2010</v>
      </c>
      <c r="B4356" s="180" t="s">
        <v>179</v>
      </c>
      <c r="C4356" s="180" t="s">
        <v>3</v>
      </c>
      <c r="D4356" s="180" t="s">
        <v>177</v>
      </c>
      <c r="E4356" s="180">
        <v>65</v>
      </c>
      <c r="F4356" s="180">
        <v>4206</v>
      </c>
      <c r="G4356" s="180">
        <v>556</v>
      </c>
      <c r="H4356" s="180">
        <v>1201</v>
      </c>
      <c r="I4356" s="180">
        <v>894436.47</v>
      </c>
      <c r="J4356" s="180">
        <v>176402.95</v>
      </c>
      <c r="K4356" s="180">
        <v>249192</v>
      </c>
      <c r="L4356" s="180">
        <v>1564430.43</v>
      </c>
    </row>
    <row r="4357" spans="1:12">
      <c r="A4357" s="180">
        <v>2010</v>
      </c>
      <c r="B4357" s="180" t="s">
        <v>179</v>
      </c>
      <c r="C4357" s="180" t="s">
        <v>3</v>
      </c>
      <c r="D4357" s="180" t="s">
        <v>177</v>
      </c>
      <c r="E4357" s="180">
        <v>70</v>
      </c>
      <c r="F4357" s="180">
        <v>2791</v>
      </c>
      <c r="G4357" s="180">
        <v>401</v>
      </c>
      <c r="H4357" s="180">
        <v>1167</v>
      </c>
      <c r="I4357" s="180">
        <v>883780.01</v>
      </c>
      <c r="J4357" s="180">
        <v>164784.54</v>
      </c>
      <c r="K4357" s="180">
        <v>291554.5</v>
      </c>
      <c r="L4357" s="180">
        <v>1552653.56</v>
      </c>
    </row>
    <row r="4358" spans="1:12">
      <c r="A4358" s="180">
        <v>2010</v>
      </c>
      <c r="B4358" s="180" t="s">
        <v>179</v>
      </c>
      <c r="C4358" s="180" t="s">
        <v>3</v>
      </c>
      <c r="D4358" s="180" t="s">
        <v>177</v>
      </c>
      <c r="E4358" s="180">
        <v>75</v>
      </c>
      <c r="F4358" s="180">
        <v>1844</v>
      </c>
      <c r="G4358" s="180">
        <v>314</v>
      </c>
      <c r="H4358" s="180">
        <v>1285</v>
      </c>
      <c r="I4358" s="180">
        <v>747181.2</v>
      </c>
      <c r="J4358" s="180">
        <v>116320.6</v>
      </c>
      <c r="K4358" s="180">
        <v>195874.8</v>
      </c>
      <c r="L4358" s="180">
        <v>1173431.68</v>
      </c>
    </row>
    <row r="4359" spans="1:12">
      <c r="A4359" s="180">
        <v>2010</v>
      </c>
      <c r="B4359" s="180" t="s">
        <v>179</v>
      </c>
      <c r="C4359" s="180" t="s">
        <v>3</v>
      </c>
      <c r="D4359" s="180" t="s">
        <v>177</v>
      </c>
      <c r="E4359" s="180">
        <v>80</v>
      </c>
      <c r="F4359" s="180">
        <v>1412</v>
      </c>
      <c r="G4359" s="180">
        <v>201</v>
      </c>
      <c r="H4359" s="180">
        <v>950</v>
      </c>
      <c r="I4359" s="180">
        <v>639906.37</v>
      </c>
      <c r="J4359" s="180">
        <v>90865.18</v>
      </c>
      <c r="K4359" s="180">
        <v>112721</v>
      </c>
      <c r="L4359" s="180">
        <v>949817.96</v>
      </c>
    </row>
    <row r="4360" spans="1:12">
      <c r="A4360" s="180">
        <v>2010</v>
      </c>
      <c r="B4360" s="180" t="s">
        <v>179</v>
      </c>
      <c r="C4360" s="180" t="s">
        <v>3</v>
      </c>
      <c r="D4360" s="180" t="s">
        <v>177</v>
      </c>
      <c r="E4360" s="180">
        <v>85</v>
      </c>
      <c r="F4360" s="180">
        <v>840</v>
      </c>
      <c r="G4360" s="180">
        <v>130</v>
      </c>
      <c r="H4360" s="180">
        <v>827</v>
      </c>
      <c r="I4360" s="180">
        <v>449885.67</v>
      </c>
      <c r="J4360" s="180">
        <v>50394.43</v>
      </c>
      <c r="K4360" s="180">
        <v>54040.4</v>
      </c>
      <c r="L4360" s="180">
        <v>595054.35</v>
      </c>
    </row>
    <row r="4361" spans="1:12">
      <c r="A4361" s="180">
        <v>2010</v>
      </c>
      <c r="B4361" s="180" t="s">
        <v>179</v>
      </c>
      <c r="C4361" s="180" t="s">
        <v>3</v>
      </c>
      <c r="D4361" s="180" t="s">
        <v>177</v>
      </c>
      <c r="E4361" s="180">
        <v>90</v>
      </c>
      <c r="F4361" s="180">
        <v>291</v>
      </c>
      <c r="G4361" s="180">
        <v>51</v>
      </c>
      <c r="H4361" s="180">
        <v>634</v>
      </c>
      <c r="I4361" s="180">
        <v>318167.62</v>
      </c>
      <c r="J4361" s="180">
        <v>25244.42</v>
      </c>
      <c r="K4361" s="180">
        <v>40835</v>
      </c>
      <c r="L4361" s="180">
        <v>409232.11</v>
      </c>
    </row>
    <row r="4362" spans="1:12">
      <c r="A4362" s="180">
        <v>2010</v>
      </c>
      <c r="B4362" s="180" t="s">
        <v>179</v>
      </c>
      <c r="C4362" s="180" t="s">
        <v>3</v>
      </c>
      <c r="D4362" s="180" t="s">
        <v>177</v>
      </c>
      <c r="E4362" s="180">
        <v>95</v>
      </c>
      <c r="F4362" s="180">
        <v>85</v>
      </c>
      <c r="G4362" s="180">
        <v>3</v>
      </c>
      <c r="H4362" s="180">
        <v>9</v>
      </c>
      <c r="I4362" s="180">
        <v>2552</v>
      </c>
      <c r="J4362" s="180">
        <v>3388.25</v>
      </c>
      <c r="K4362" s="180">
        <v>0</v>
      </c>
      <c r="L4362" s="180">
        <v>6294.25</v>
      </c>
    </row>
    <row r="4363" spans="1:12">
      <c r="A4363" s="180">
        <v>2010</v>
      </c>
      <c r="B4363" s="180" t="s">
        <v>179</v>
      </c>
      <c r="C4363" s="180" t="s">
        <v>37</v>
      </c>
      <c r="D4363" s="180" t="s">
        <v>176</v>
      </c>
      <c r="E4363" s="180">
        <v>0</v>
      </c>
      <c r="F4363" s="180">
        <v>2926</v>
      </c>
      <c r="G4363" s="180">
        <v>83</v>
      </c>
      <c r="H4363" s="180">
        <v>283</v>
      </c>
      <c r="I4363" s="180">
        <v>162143.01</v>
      </c>
      <c r="J4363" s="180">
        <v>22028.14</v>
      </c>
      <c r="K4363" s="180">
        <v>614</v>
      </c>
      <c r="L4363" s="180">
        <v>204199.7</v>
      </c>
    </row>
    <row r="4364" spans="1:12">
      <c r="A4364" s="180">
        <v>2010</v>
      </c>
      <c r="B4364" s="180" t="s">
        <v>179</v>
      </c>
      <c r="C4364" s="180" t="s">
        <v>37</v>
      </c>
      <c r="D4364" s="180" t="s">
        <v>176</v>
      </c>
      <c r="E4364" s="180">
        <v>5</v>
      </c>
      <c r="F4364" s="180">
        <v>2852</v>
      </c>
      <c r="G4364" s="180">
        <v>32</v>
      </c>
      <c r="H4364" s="180">
        <v>42</v>
      </c>
      <c r="I4364" s="180">
        <v>33418</v>
      </c>
      <c r="J4364" s="180">
        <v>8822.2000000000007</v>
      </c>
      <c r="K4364" s="180">
        <v>80</v>
      </c>
      <c r="L4364" s="180">
        <v>48285.4</v>
      </c>
    </row>
    <row r="4365" spans="1:12">
      <c r="A4365" s="180">
        <v>2010</v>
      </c>
      <c r="B4365" s="180" t="s">
        <v>179</v>
      </c>
      <c r="C4365" s="180" t="s">
        <v>37</v>
      </c>
      <c r="D4365" s="180" t="s">
        <v>176</v>
      </c>
      <c r="E4365" s="180">
        <v>10</v>
      </c>
      <c r="F4365" s="180">
        <v>2985</v>
      </c>
      <c r="G4365" s="180">
        <v>16</v>
      </c>
      <c r="H4365" s="180">
        <v>30</v>
      </c>
      <c r="I4365" s="180">
        <v>25392.2</v>
      </c>
      <c r="J4365" s="180">
        <v>6071.05</v>
      </c>
      <c r="K4365" s="180">
        <v>0</v>
      </c>
      <c r="L4365" s="180">
        <v>35541.85</v>
      </c>
    </row>
    <row r="4366" spans="1:12">
      <c r="A4366" s="180">
        <v>2010</v>
      </c>
      <c r="B4366" s="180" t="s">
        <v>179</v>
      </c>
      <c r="C4366" s="180" t="s">
        <v>37</v>
      </c>
      <c r="D4366" s="180" t="s">
        <v>176</v>
      </c>
      <c r="E4366" s="180">
        <v>15</v>
      </c>
      <c r="F4366" s="180">
        <v>3059</v>
      </c>
      <c r="G4366" s="180">
        <v>41</v>
      </c>
      <c r="H4366" s="180">
        <v>50</v>
      </c>
      <c r="I4366" s="180">
        <v>67642</v>
      </c>
      <c r="J4366" s="180">
        <v>29737.79</v>
      </c>
      <c r="K4366" s="180">
        <v>23484</v>
      </c>
      <c r="L4366" s="180">
        <v>136875.26999999999</v>
      </c>
    </row>
    <row r="4367" spans="1:12">
      <c r="A4367" s="180">
        <v>2010</v>
      </c>
      <c r="B4367" s="180" t="s">
        <v>179</v>
      </c>
      <c r="C4367" s="180" t="s">
        <v>37</v>
      </c>
      <c r="D4367" s="180" t="s">
        <v>176</v>
      </c>
      <c r="E4367" s="180">
        <v>20</v>
      </c>
      <c r="F4367" s="180">
        <v>2099</v>
      </c>
      <c r="G4367" s="180">
        <v>31</v>
      </c>
      <c r="H4367" s="180">
        <v>40</v>
      </c>
      <c r="I4367" s="180">
        <v>46743.55</v>
      </c>
      <c r="J4367" s="180">
        <v>12340.85</v>
      </c>
      <c r="K4367" s="180">
        <v>9224</v>
      </c>
      <c r="L4367" s="180">
        <v>78630.48</v>
      </c>
    </row>
    <row r="4368" spans="1:12">
      <c r="A4368" s="180">
        <v>2010</v>
      </c>
      <c r="B4368" s="180" t="s">
        <v>179</v>
      </c>
      <c r="C4368" s="180" t="s">
        <v>37</v>
      </c>
      <c r="D4368" s="180" t="s">
        <v>176</v>
      </c>
      <c r="E4368" s="180">
        <v>25</v>
      </c>
      <c r="F4368" s="180">
        <v>2191</v>
      </c>
      <c r="G4368" s="180">
        <v>36</v>
      </c>
      <c r="H4368" s="180">
        <v>124</v>
      </c>
      <c r="I4368" s="180">
        <v>82121</v>
      </c>
      <c r="J4368" s="180">
        <v>20626.34</v>
      </c>
      <c r="K4368" s="180">
        <v>2500</v>
      </c>
      <c r="L4368" s="180">
        <v>142003.39000000001</v>
      </c>
    </row>
    <row r="4369" spans="1:12">
      <c r="A4369" s="180">
        <v>2010</v>
      </c>
      <c r="B4369" s="180" t="s">
        <v>179</v>
      </c>
      <c r="C4369" s="180" t="s">
        <v>37</v>
      </c>
      <c r="D4369" s="180" t="s">
        <v>176</v>
      </c>
      <c r="E4369" s="180">
        <v>30</v>
      </c>
      <c r="F4369" s="180">
        <v>2846</v>
      </c>
      <c r="G4369" s="180">
        <v>36</v>
      </c>
      <c r="H4369" s="180">
        <v>58</v>
      </c>
      <c r="I4369" s="180">
        <v>47053.05</v>
      </c>
      <c r="J4369" s="180">
        <v>16704.62</v>
      </c>
      <c r="K4369" s="180">
        <v>12322</v>
      </c>
      <c r="L4369" s="180">
        <v>92539.67</v>
      </c>
    </row>
    <row r="4370" spans="1:12">
      <c r="A4370" s="180">
        <v>2010</v>
      </c>
      <c r="B4370" s="180" t="s">
        <v>179</v>
      </c>
      <c r="C4370" s="180" t="s">
        <v>37</v>
      </c>
      <c r="D4370" s="180" t="s">
        <v>176</v>
      </c>
      <c r="E4370" s="180">
        <v>35</v>
      </c>
      <c r="F4370" s="180">
        <v>3194</v>
      </c>
      <c r="G4370" s="180">
        <v>48</v>
      </c>
      <c r="H4370" s="180">
        <v>74</v>
      </c>
      <c r="I4370" s="180">
        <v>88730.61</v>
      </c>
      <c r="J4370" s="180">
        <v>34338.629999999997</v>
      </c>
      <c r="K4370" s="180">
        <v>10268</v>
      </c>
      <c r="L4370" s="180">
        <v>161061.20000000001</v>
      </c>
    </row>
    <row r="4371" spans="1:12">
      <c r="A4371" s="180">
        <v>2010</v>
      </c>
      <c r="B4371" s="180" t="s">
        <v>179</v>
      </c>
      <c r="C4371" s="180" t="s">
        <v>37</v>
      </c>
      <c r="D4371" s="180" t="s">
        <v>176</v>
      </c>
      <c r="E4371" s="180">
        <v>40</v>
      </c>
      <c r="F4371" s="180">
        <v>3215</v>
      </c>
      <c r="G4371" s="180">
        <v>94</v>
      </c>
      <c r="H4371" s="180">
        <v>196</v>
      </c>
      <c r="I4371" s="180">
        <v>181112.8</v>
      </c>
      <c r="J4371" s="180">
        <v>34201.78</v>
      </c>
      <c r="K4371" s="180">
        <v>59930</v>
      </c>
      <c r="L4371" s="180">
        <v>315649.58</v>
      </c>
    </row>
    <row r="4372" spans="1:12">
      <c r="A4372" s="180">
        <v>2010</v>
      </c>
      <c r="B4372" s="180" t="s">
        <v>179</v>
      </c>
      <c r="C4372" s="180" t="s">
        <v>37</v>
      </c>
      <c r="D4372" s="180" t="s">
        <v>176</v>
      </c>
      <c r="E4372" s="180">
        <v>45</v>
      </c>
      <c r="F4372" s="180">
        <v>3518</v>
      </c>
      <c r="G4372" s="180">
        <v>124</v>
      </c>
      <c r="H4372" s="180">
        <v>200</v>
      </c>
      <c r="I4372" s="180">
        <v>193273.4</v>
      </c>
      <c r="J4372" s="180">
        <v>53714.32</v>
      </c>
      <c r="K4372" s="180">
        <v>39641</v>
      </c>
      <c r="L4372" s="180">
        <v>339676.53</v>
      </c>
    </row>
    <row r="4373" spans="1:12">
      <c r="A4373" s="180">
        <v>2010</v>
      </c>
      <c r="B4373" s="180" t="s">
        <v>179</v>
      </c>
      <c r="C4373" s="180" t="s">
        <v>37</v>
      </c>
      <c r="D4373" s="180" t="s">
        <v>176</v>
      </c>
      <c r="E4373" s="180">
        <v>50</v>
      </c>
      <c r="F4373" s="180">
        <v>3355</v>
      </c>
      <c r="G4373" s="180">
        <v>162</v>
      </c>
      <c r="H4373" s="180">
        <v>297</v>
      </c>
      <c r="I4373" s="180">
        <v>282513.7</v>
      </c>
      <c r="J4373" s="180">
        <v>63616.7</v>
      </c>
      <c r="K4373" s="180">
        <v>80368</v>
      </c>
      <c r="L4373" s="180">
        <v>491826.68</v>
      </c>
    </row>
    <row r="4374" spans="1:12">
      <c r="A4374" s="180">
        <v>2010</v>
      </c>
      <c r="B4374" s="180" t="s">
        <v>179</v>
      </c>
      <c r="C4374" s="180" t="s">
        <v>37</v>
      </c>
      <c r="D4374" s="180" t="s">
        <v>176</v>
      </c>
      <c r="E4374" s="180">
        <v>55</v>
      </c>
      <c r="F4374" s="180">
        <v>3106</v>
      </c>
      <c r="G4374" s="180">
        <v>194</v>
      </c>
      <c r="H4374" s="180">
        <v>451</v>
      </c>
      <c r="I4374" s="180">
        <v>398374.11</v>
      </c>
      <c r="J4374" s="180">
        <v>97231.33</v>
      </c>
      <c r="K4374" s="180">
        <v>112270</v>
      </c>
      <c r="L4374" s="180">
        <v>691606.16</v>
      </c>
    </row>
    <row r="4375" spans="1:12">
      <c r="A4375" s="180">
        <v>2010</v>
      </c>
      <c r="B4375" s="180" t="s">
        <v>179</v>
      </c>
      <c r="C4375" s="180" t="s">
        <v>37</v>
      </c>
      <c r="D4375" s="180" t="s">
        <v>176</v>
      </c>
      <c r="E4375" s="180">
        <v>60</v>
      </c>
      <c r="F4375" s="180">
        <v>2538</v>
      </c>
      <c r="G4375" s="180">
        <v>200</v>
      </c>
      <c r="H4375" s="180">
        <v>396</v>
      </c>
      <c r="I4375" s="180">
        <v>454701.66</v>
      </c>
      <c r="J4375" s="180">
        <v>105207.69</v>
      </c>
      <c r="K4375" s="180">
        <v>365205.8</v>
      </c>
      <c r="L4375" s="180">
        <v>1011615.38</v>
      </c>
    </row>
    <row r="4376" spans="1:12">
      <c r="A4376" s="180">
        <v>2010</v>
      </c>
      <c r="B4376" s="180" t="s">
        <v>179</v>
      </c>
      <c r="C4376" s="180" t="s">
        <v>37</v>
      </c>
      <c r="D4376" s="180" t="s">
        <v>176</v>
      </c>
      <c r="E4376" s="180">
        <v>65</v>
      </c>
      <c r="F4376" s="180">
        <v>1352</v>
      </c>
      <c r="G4376" s="180">
        <v>187</v>
      </c>
      <c r="H4376" s="180">
        <v>598</v>
      </c>
      <c r="I4376" s="180">
        <v>447488.3</v>
      </c>
      <c r="J4376" s="180">
        <v>117346.74</v>
      </c>
      <c r="K4376" s="180">
        <v>163232</v>
      </c>
      <c r="L4376" s="180">
        <v>790611.27</v>
      </c>
    </row>
    <row r="4377" spans="1:12">
      <c r="A4377" s="180">
        <v>2010</v>
      </c>
      <c r="B4377" s="180" t="s">
        <v>179</v>
      </c>
      <c r="C4377" s="180" t="s">
        <v>37</v>
      </c>
      <c r="D4377" s="180" t="s">
        <v>176</v>
      </c>
      <c r="E4377" s="180">
        <v>70</v>
      </c>
      <c r="F4377" s="180">
        <v>716</v>
      </c>
      <c r="G4377" s="180">
        <v>78</v>
      </c>
      <c r="H4377" s="180">
        <v>214</v>
      </c>
      <c r="I4377" s="180">
        <v>185388.99</v>
      </c>
      <c r="J4377" s="180">
        <v>35942.129999999997</v>
      </c>
      <c r="K4377" s="180">
        <v>49122</v>
      </c>
      <c r="L4377" s="180">
        <v>295313.32</v>
      </c>
    </row>
    <row r="4378" spans="1:12">
      <c r="A4378" s="180">
        <v>2010</v>
      </c>
      <c r="B4378" s="180" t="s">
        <v>179</v>
      </c>
      <c r="C4378" s="180" t="s">
        <v>37</v>
      </c>
      <c r="D4378" s="180" t="s">
        <v>176</v>
      </c>
      <c r="E4378" s="180">
        <v>75</v>
      </c>
      <c r="F4378" s="180">
        <v>294</v>
      </c>
      <c r="G4378" s="180">
        <v>91</v>
      </c>
      <c r="H4378" s="180">
        <v>302</v>
      </c>
      <c r="I4378" s="180">
        <v>167026</v>
      </c>
      <c r="J4378" s="180">
        <v>21172.05</v>
      </c>
      <c r="K4378" s="180">
        <v>63722</v>
      </c>
      <c r="L4378" s="180">
        <v>262148.40000000002</v>
      </c>
    </row>
    <row r="4379" spans="1:12">
      <c r="A4379" s="180">
        <v>2010</v>
      </c>
      <c r="B4379" s="180" t="s">
        <v>179</v>
      </c>
      <c r="C4379" s="180" t="s">
        <v>37</v>
      </c>
      <c r="D4379" s="180" t="s">
        <v>176</v>
      </c>
      <c r="E4379" s="180">
        <v>80</v>
      </c>
      <c r="F4379" s="180">
        <v>154</v>
      </c>
      <c r="G4379" s="180">
        <v>32</v>
      </c>
      <c r="H4379" s="180">
        <v>89</v>
      </c>
      <c r="I4379" s="180">
        <v>89409.99</v>
      </c>
      <c r="J4379" s="180">
        <v>14571.7</v>
      </c>
      <c r="K4379" s="180">
        <v>30237</v>
      </c>
      <c r="L4379" s="180">
        <v>146950.84</v>
      </c>
    </row>
    <row r="4380" spans="1:12">
      <c r="A4380" s="180">
        <v>2010</v>
      </c>
      <c r="B4380" s="180" t="s">
        <v>179</v>
      </c>
      <c r="C4380" s="180" t="s">
        <v>37</v>
      </c>
      <c r="D4380" s="180" t="s">
        <v>176</v>
      </c>
      <c r="E4380" s="180">
        <v>85</v>
      </c>
      <c r="F4380" s="180">
        <v>37</v>
      </c>
      <c r="G4380" s="180">
        <v>0</v>
      </c>
      <c r="H4380" s="180">
        <v>0</v>
      </c>
      <c r="I4380" s="180">
        <v>0</v>
      </c>
      <c r="J4380" s="180">
        <v>1426.95</v>
      </c>
      <c r="K4380" s="180">
        <v>0</v>
      </c>
      <c r="L4380" s="180">
        <v>1477.75</v>
      </c>
    </row>
    <row r="4381" spans="1:12">
      <c r="A4381" s="180">
        <v>2010</v>
      </c>
      <c r="B4381" s="180" t="s">
        <v>179</v>
      </c>
      <c r="C4381" s="180" t="s">
        <v>37</v>
      </c>
      <c r="D4381" s="180" t="s">
        <v>176</v>
      </c>
      <c r="E4381" s="180">
        <v>90</v>
      </c>
      <c r="F4381" s="180">
        <v>6</v>
      </c>
      <c r="G4381" s="180">
        <v>0</v>
      </c>
      <c r="H4381" s="180">
        <v>0</v>
      </c>
      <c r="I4381" s="180">
        <v>0</v>
      </c>
      <c r="J4381" s="180">
        <v>87.65</v>
      </c>
      <c r="K4381" s="180">
        <v>0</v>
      </c>
      <c r="L4381" s="180">
        <v>87.65</v>
      </c>
    </row>
    <row r="4382" spans="1:12">
      <c r="A4382" s="180">
        <v>2010</v>
      </c>
      <c r="B4382" s="180" t="s">
        <v>179</v>
      </c>
      <c r="C4382" s="180" t="s">
        <v>37</v>
      </c>
      <c r="D4382" s="180" t="s">
        <v>176</v>
      </c>
      <c r="E4382" s="180">
        <v>95</v>
      </c>
      <c r="F4382" s="180">
        <v>2</v>
      </c>
      <c r="G4382" s="180">
        <v>0</v>
      </c>
      <c r="H4382" s="180">
        <v>0</v>
      </c>
      <c r="I4382" s="180">
        <v>0</v>
      </c>
      <c r="J4382" s="180">
        <v>0</v>
      </c>
      <c r="K4382" s="180">
        <v>0</v>
      </c>
      <c r="L4382" s="180">
        <v>0</v>
      </c>
    </row>
    <row r="4383" spans="1:12">
      <c r="A4383" s="180">
        <v>2010</v>
      </c>
      <c r="B4383" s="180" t="s">
        <v>179</v>
      </c>
      <c r="C4383" s="180" t="s">
        <v>37</v>
      </c>
      <c r="D4383" s="180" t="s">
        <v>177</v>
      </c>
      <c r="E4383" s="180">
        <v>0</v>
      </c>
      <c r="F4383" s="180">
        <v>2813</v>
      </c>
      <c r="G4383" s="180">
        <v>43</v>
      </c>
      <c r="H4383" s="180">
        <v>167</v>
      </c>
      <c r="I4383" s="180">
        <v>121341.65</v>
      </c>
      <c r="J4383" s="180">
        <v>17990.400000000001</v>
      </c>
      <c r="K4383" s="180">
        <v>545</v>
      </c>
      <c r="L4383" s="180">
        <v>146188.14000000001</v>
      </c>
    </row>
    <row r="4384" spans="1:12">
      <c r="A4384" s="180">
        <v>2010</v>
      </c>
      <c r="B4384" s="180" t="s">
        <v>179</v>
      </c>
      <c r="C4384" s="180" t="s">
        <v>37</v>
      </c>
      <c r="D4384" s="180" t="s">
        <v>177</v>
      </c>
      <c r="E4384" s="180">
        <v>5</v>
      </c>
      <c r="F4384" s="180">
        <v>2832</v>
      </c>
      <c r="G4384" s="180">
        <v>20</v>
      </c>
      <c r="H4384" s="180">
        <v>20</v>
      </c>
      <c r="I4384" s="180">
        <v>22825</v>
      </c>
      <c r="J4384" s="180">
        <v>4880.58</v>
      </c>
      <c r="K4384" s="180">
        <v>341</v>
      </c>
      <c r="L4384" s="180">
        <v>33346.730000000003</v>
      </c>
    </row>
    <row r="4385" spans="1:12">
      <c r="A4385" s="180">
        <v>2010</v>
      </c>
      <c r="B4385" s="180" t="s">
        <v>179</v>
      </c>
      <c r="C4385" s="180" t="s">
        <v>37</v>
      </c>
      <c r="D4385" s="180" t="s">
        <v>177</v>
      </c>
      <c r="E4385" s="180">
        <v>10</v>
      </c>
      <c r="F4385" s="180">
        <v>2793</v>
      </c>
      <c r="G4385" s="180">
        <v>16</v>
      </c>
      <c r="H4385" s="180">
        <v>54</v>
      </c>
      <c r="I4385" s="180">
        <v>27530.5</v>
      </c>
      <c r="J4385" s="180">
        <v>4477.05</v>
      </c>
      <c r="K4385" s="180">
        <v>40</v>
      </c>
      <c r="L4385" s="180">
        <v>35987.699999999997</v>
      </c>
    </row>
    <row r="4386" spans="1:12">
      <c r="A4386" s="180">
        <v>2010</v>
      </c>
      <c r="B4386" s="180" t="s">
        <v>179</v>
      </c>
      <c r="C4386" s="180" t="s">
        <v>37</v>
      </c>
      <c r="D4386" s="180" t="s">
        <v>177</v>
      </c>
      <c r="E4386" s="180">
        <v>15</v>
      </c>
      <c r="F4386" s="180">
        <v>2930</v>
      </c>
      <c r="G4386" s="180">
        <v>53</v>
      </c>
      <c r="H4386" s="180">
        <v>99</v>
      </c>
      <c r="I4386" s="180">
        <v>96725</v>
      </c>
      <c r="J4386" s="180">
        <v>18411.8</v>
      </c>
      <c r="K4386" s="180">
        <v>36597</v>
      </c>
      <c r="L4386" s="180">
        <v>176112.9</v>
      </c>
    </row>
    <row r="4387" spans="1:12">
      <c r="A4387" s="180">
        <v>2010</v>
      </c>
      <c r="B4387" s="180" t="s">
        <v>179</v>
      </c>
      <c r="C4387" s="180" t="s">
        <v>37</v>
      </c>
      <c r="D4387" s="180" t="s">
        <v>177</v>
      </c>
      <c r="E4387" s="180">
        <v>20</v>
      </c>
      <c r="F4387" s="180">
        <v>2528</v>
      </c>
      <c r="G4387" s="180">
        <v>76</v>
      </c>
      <c r="H4387" s="180">
        <v>334</v>
      </c>
      <c r="I4387" s="180">
        <v>222209.2</v>
      </c>
      <c r="J4387" s="180">
        <v>31433.65</v>
      </c>
      <c r="K4387" s="180">
        <v>18258</v>
      </c>
      <c r="L4387" s="180">
        <v>309475.37</v>
      </c>
    </row>
    <row r="4388" spans="1:12">
      <c r="A4388" s="180">
        <v>2010</v>
      </c>
      <c r="B4388" s="180" t="s">
        <v>179</v>
      </c>
      <c r="C4388" s="180" t="s">
        <v>37</v>
      </c>
      <c r="D4388" s="180" t="s">
        <v>177</v>
      </c>
      <c r="E4388" s="180">
        <v>25</v>
      </c>
      <c r="F4388" s="180">
        <v>3122</v>
      </c>
      <c r="G4388" s="180">
        <v>150</v>
      </c>
      <c r="H4388" s="180">
        <v>418</v>
      </c>
      <c r="I4388" s="180">
        <v>305687.26</v>
      </c>
      <c r="J4388" s="180">
        <v>55996.63</v>
      </c>
      <c r="K4388" s="180">
        <v>42643</v>
      </c>
      <c r="L4388" s="180">
        <v>462983.01</v>
      </c>
    </row>
    <row r="4389" spans="1:12">
      <c r="A4389" s="180">
        <v>2010</v>
      </c>
      <c r="B4389" s="180" t="s">
        <v>179</v>
      </c>
      <c r="C4389" s="180" t="s">
        <v>37</v>
      </c>
      <c r="D4389" s="180" t="s">
        <v>177</v>
      </c>
      <c r="E4389" s="180">
        <v>30</v>
      </c>
      <c r="F4389" s="180">
        <v>3571</v>
      </c>
      <c r="G4389" s="180">
        <v>209</v>
      </c>
      <c r="H4389" s="180">
        <v>616</v>
      </c>
      <c r="I4389" s="180">
        <v>496958.6</v>
      </c>
      <c r="J4389" s="180">
        <v>86205.24</v>
      </c>
      <c r="K4389" s="180">
        <v>39876.75</v>
      </c>
      <c r="L4389" s="180">
        <v>740332.18</v>
      </c>
    </row>
    <row r="4390" spans="1:12">
      <c r="A4390" s="180">
        <v>2010</v>
      </c>
      <c r="B4390" s="180" t="s">
        <v>179</v>
      </c>
      <c r="C4390" s="180" t="s">
        <v>37</v>
      </c>
      <c r="D4390" s="180" t="s">
        <v>177</v>
      </c>
      <c r="E4390" s="180">
        <v>35</v>
      </c>
      <c r="F4390" s="180">
        <v>3660</v>
      </c>
      <c r="G4390" s="180">
        <v>231</v>
      </c>
      <c r="H4390" s="180">
        <v>731</v>
      </c>
      <c r="I4390" s="180">
        <v>566303.28</v>
      </c>
      <c r="J4390" s="180">
        <v>101136.51</v>
      </c>
      <c r="K4390" s="180">
        <v>27815</v>
      </c>
      <c r="L4390" s="180">
        <v>802447.12</v>
      </c>
    </row>
    <row r="4391" spans="1:12">
      <c r="A4391" s="180">
        <v>2010</v>
      </c>
      <c r="B4391" s="180" t="s">
        <v>179</v>
      </c>
      <c r="C4391" s="180" t="s">
        <v>37</v>
      </c>
      <c r="D4391" s="180" t="s">
        <v>177</v>
      </c>
      <c r="E4391" s="180">
        <v>40</v>
      </c>
      <c r="F4391" s="180">
        <v>3579</v>
      </c>
      <c r="G4391" s="180">
        <v>159</v>
      </c>
      <c r="H4391" s="180">
        <v>444</v>
      </c>
      <c r="I4391" s="180">
        <v>359998.13</v>
      </c>
      <c r="J4391" s="180">
        <v>74975.740000000005</v>
      </c>
      <c r="K4391" s="180">
        <v>25026</v>
      </c>
      <c r="L4391" s="180">
        <v>545753.12</v>
      </c>
    </row>
    <row r="4392" spans="1:12">
      <c r="A4392" s="180">
        <v>2010</v>
      </c>
      <c r="B4392" s="180" t="s">
        <v>179</v>
      </c>
      <c r="C4392" s="180" t="s">
        <v>37</v>
      </c>
      <c r="D4392" s="180" t="s">
        <v>177</v>
      </c>
      <c r="E4392" s="180">
        <v>45</v>
      </c>
      <c r="F4392" s="180">
        <v>3626</v>
      </c>
      <c r="G4392" s="180">
        <v>161</v>
      </c>
      <c r="H4392" s="180">
        <v>366</v>
      </c>
      <c r="I4392" s="180">
        <v>326508.53000000003</v>
      </c>
      <c r="J4392" s="180">
        <v>70249.509999999995</v>
      </c>
      <c r="K4392" s="180">
        <v>34427</v>
      </c>
      <c r="L4392" s="180">
        <v>518713.75</v>
      </c>
    </row>
    <row r="4393" spans="1:12">
      <c r="A4393" s="180">
        <v>2010</v>
      </c>
      <c r="B4393" s="180" t="s">
        <v>179</v>
      </c>
      <c r="C4393" s="180" t="s">
        <v>37</v>
      </c>
      <c r="D4393" s="180" t="s">
        <v>177</v>
      </c>
      <c r="E4393" s="180">
        <v>50</v>
      </c>
      <c r="F4393" s="180">
        <v>3519</v>
      </c>
      <c r="G4393" s="180">
        <v>206</v>
      </c>
      <c r="H4393" s="180">
        <v>428</v>
      </c>
      <c r="I4393" s="180">
        <v>415349.84</v>
      </c>
      <c r="J4393" s="180">
        <v>81777.95</v>
      </c>
      <c r="K4393" s="180">
        <v>74712</v>
      </c>
      <c r="L4393" s="180">
        <v>692167.95</v>
      </c>
    </row>
    <row r="4394" spans="1:12">
      <c r="A4394" s="180">
        <v>2010</v>
      </c>
      <c r="B4394" s="180" t="s">
        <v>179</v>
      </c>
      <c r="C4394" s="180" t="s">
        <v>37</v>
      </c>
      <c r="D4394" s="180" t="s">
        <v>177</v>
      </c>
      <c r="E4394" s="180">
        <v>55</v>
      </c>
      <c r="F4394" s="180">
        <v>3009</v>
      </c>
      <c r="G4394" s="180">
        <v>182</v>
      </c>
      <c r="H4394" s="180">
        <v>443</v>
      </c>
      <c r="I4394" s="180">
        <v>417115.09</v>
      </c>
      <c r="J4394" s="180">
        <v>97537.77</v>
      </c>
      <c r="K4394" s="180">
        <v>107937</v>
      </c>
      <c r="L4394" s="180">
        <v>694272.41</v>
      </c>
    </row>
    <row r="4395" spans="1:12">
      <c r="A4395" s="180">
        <v>2010</v>
      </c>
      <c r="B4395" s="180" t="s">
        <v>179</v>
      </c>
      <c r="C4395" s="180" t="s">
        <v>37</v>
      </c>
      <c r="D4395" s="180" t="s">
        <v>177</v>
      </c>
      <c r="E4395" s="180">
        <v>60</v>
      </c>
      <c r="F4395" s="180">
        <v>2144</v>
      </c>
      <c r="G4395" s="180">
        <v>160</v>
      </c>
      <c r="H4395" s="180">
        <v>351</v>
      </c>
      <c r="I4395" s="180">
        <v>310299.11</v>
      </c>
      <c r="J4395" s="180">
        <v>84354.1</v>
      </c>
      <c r="K4395" s="180">
        <v>83708</v>
      </c>
      <c r="L4395" s="180">
        <v>546855.97</v>
      </c>
    </row>
    <row r="4396" spans="1:12">
      <c r="A4396" s="180">
        <v>2010</v>
      </c>
      <c r="B4396" s="180" t="s">
        <v>179</v>
      </c>
      <c r="C4396" s="180" t="s">
        <v>37</v>
      </c>
      <c r="D4396" s="180" t="s">
        <v>177</v>
      </c>
      <c r="E4396" s="180">
        <v>65</v>
      </c>
      <c r="F4396" s="180">
        <v>1106</v>
      </c>
      <c r="G4396" s="180">
        <v>107</v>
      </c>
      <c r="H4396" s="180">
        <v>272</v>
      </c>
      <c r="I4396" s="180">
        <v>236534.55</v>
      </c>
      <c r="J4396" s="180">
        <v>53380.72</v>
      </c>
      <c r="K4396" s="180">
        <v>40067</v>
      </c>
      <c r="L4396" s="180">
        <v>359737.29</v>
      </c>
    </row>
    <row r="4397" spans="1:12">
      <c r="A4397" s="180">
        <v>2010</v>
      </c>
      <c r="B4397" s="180" t="s">
        <v>179</v>
      </c>
      <c r="C4397" s="180" t="s">
        <v>37</v>
      </c>
      <c r="D4397" s="180" t="s">
        <v>177</v>
      </c>
      <c r="E4397" s="180">
        <v>70</v>
      </c>
      <c r="F4397" s="180">
        <v>542</v>
      </c>
      <c r="G4397" s="180">
        <v>55</v>
      </c>
      <c r="H4397" s="180">
        <v>146</v>
      </c>
      <c r="I4397" s="180">
        <v>116057</v>
      </c>
      <c r="J4397" s="180">
        <v>32099.19</v>
      </c>
      <c r="K4397" s="180">
        <v>29341.9</v>
      </c>
      <c r="L4397" s="180">
        <v>210671.04</v>
      </c>
    </row>
    <row r="4398" spans="1:12">
      <c r="A4398" s="180">
        <v>2010</v>
      </c>
      <c r="B4398" s="180" t="s">
        <v>179</v>
      </c>
      <c r="C4398" s="180" t="s">
        <v>37</v>
      </c>
      <c r="D4398" s="180" t="s">
        <v>177</v>
      </c>
      <c r="E4398" s="180">
        <v>75</v>
      </c>
      <c r="F4398" s="180">
        <v>279</v>
      </c>
      <c r="G4398" s="180">
        <v>34</v>
      </c>
      <c r="H4398" s="180">
        <v>145</v>
      </c>
      <c r="I4398" s="180">
        <v>142870</v>
      </c>
      <c r="J4398" s="180">
        <v>19641.57</v>
      </c>
      <c r="K4398" s="180">
        <v>40993</v>
      </c>
      <c r="L4398" s="180">
        <v>210184.31</v>
      </c>
    </row>
    <row r="4399" spans="1:12">
      <c r="A4399" s="180">
        <v>2010</v>
      </c>
      <c r="B4399" s="180" t="s">
        <v>179</v>
      </c>
      <c r="C4399" s="180" t="s">
        <v>37</v>
      </c>
      <c r="D4399" s="180" t="s">
        <v>177</v>
      </c>
      <c r="E4399" s="180">
        <v>80</v>
      </c>
      <c r="F4399" s="180">
        <v>155</v>
      </c>
      <c r="G4399" s="180">
        <v>11</v>
      </c>
      <c r="H4399" s="180">
        <v>85</v>
      </c>
      <c r="I4399" s="180">
        <v>13015.8</v>
      </c>
      <c r="J4399" s="180">
        <v>6722.8</v>
      </c>
      <c r="K4399" s="180">
        <v>7365</v>
      </c>
      <c r="L4399" s="180">
        <v>29314.02</v>
      </c>
    </row>
    <row r="4400" spans="1:12">
      <c r="A4400" s="180">
        <v>2010</v>
      </c>
      <c r="B4400" s="180" t="s">
        <v>179</v>
      </c>
      <c r="C4400" s="180" t="s">
        <v>37</v>
      </c>
      <c r="D4400" s="180" t="s">
        <v>177</v>
      </c>
      <c r="E4400" s="180">
        <v>85</v>
      </c>
      <c r="F4400" s="180">
        <v>64</v>
      </c>
      <c r="G4400" s="180">
        <v>6</v>
      </c>
      <c r="H4400" s="180">
        <v>79</v>
      </c>
      <c r="I4400" s="180">
        <v>42681.99</v>
      </c>
      <c r="J4400" s="180">
        <v>2465.4499999999998</v>
      </c>
      <c r="K4400" s="180">
        <v>0</v>
      </c>
      <c r="L4400" s="180">
        <v>45572.54</v>
      </c>
    </row>
    <row r="4401" spans="1:12">
      <c r="A4401" s="180">
        <v>2010</v>
      </c>
      <c r="B4401" s="180" t="s">
        <v>179</v>
      </c>
      <c r="C4401" s="180" t="s">
        <v>37</v>
      </c>
      <c r="D4401" s="180" t="s">
        <v>177</v>
      </c>
      <c r="E4401" s="180">
        <v>90</v>
      </c>
      <c r="F4401" s="180">
        <v>16</v>
      </c>
      <c r="G4401" s="180">
        <v>1</v>
      </c>
      <c r="H4401" s="180">
        <v>7</v>
      </c>
      <c r="I4401" s="180">
        <v>4473</v>
      </c>
      <c r="J4401" s="180">
        <v>1055.7</v>
      </c>
      <c r="K4401" s="180">
        <v>0</v>
      </c>
      <c r="L4401" s="180">
        <v>5568</v>
      </c>
    </row>
    <row r="4402" spans="1:12">
      <c r="A4402" s="180">
        <v>2010</v>
      </c>
      <c r="B4402" s="180" t="s">
        <v>179</v>
      </c>
      <c r="C4402" s="180" t="s">
        <v>37</v>
      </c>
      <c r="D4402" s="180" t="s">
        <v>177</v>
      </c>
      <c r="E4402" s="180">
        <v>95</v>
      </c>
      <c r="F4402" s="180">
        <v>6</v>
      </c>
      <c r="G4402" s="180">
        <v>0</v>
      </c>
      <c r="H4402" s="180">
        <v>0</v>
      </c>
      <c r="I4402" s="180">
        <v>0</v>
      </c>
      <c r="J4402" s="180">
        <v>0</v>
      </c>
      <c r="K4402" s="180">
        <v>0</v>
      </c>
      <c r="L4402" s="180">
        <v>0</v>
      </c>
    </row>
    <row r="4403" spans="1:12">
      <c r="A4403" s="180">
        <v>2011</v>
      </c>
      <c r="B4403" s="180" t="s">
        <v>180</v>
      </c>
      <c r="C4403" s="180" t="s">
        <v>31</v>
      </c>
      <c r="D4403" s="180" t="s">
        <v>176</v>
      </c>
      <c r="E4403" s="180">
        <v>0</v>
      </c>
      <c r="F4403" s="180">
        <v>103063</v>
      </c>
      <c r="G4403" s="180">
        <v>4766</v>
      </c>
      <c r="H4403" s="180">
        <v>13466</v>
      </c>
      <c r="I4403" s="180">
        <v>6787334.2400000002</v>
      </c>
      <c r="J4403" s="180">
        <v>1067481.1000000001</v>
      </c>
      <c r="K4403" s="180">
        <v>107475.1</v>
      </c>
      <c r="L4403" s="180">
        <v>9190118.7599999998</v>
      </c>
    </row>
    <row r="4404" spans="1:12">
      <c r="A4404" s="180">
        <v>2011</v>
      </c>
      <c r="B4404" s="180" t="s">
        <v>180</v>
      </c>
      <c r="C4404" s="180" t="s">
        <v>31</v>
      </c>
      <c r="D4404" s="180" t="s">
        <v>176</v>
      </c>
      <c r="E4404" s="180">
        <v>5</v>
      </c>
      <c r="F4404" s="180">
        <v>103433</v>
      </c>
      <c r="G4404" s="180">
        <v>2117</v>
      </c>
      <c r="H4404" s="180">
        <v>3446</v>
      </c>
      <c r="I4404" s="180">
        <v>1995679.68</v>
      </c>
      <c r="J4404" s="180">
        <v>459243.5</v>
      </c>
      <c r="K4404" s="180">
        <v>121785.60000000001</v>
      </c>
      <c r="L4404" s="180">
        <v>3190374.61</v>
      </c>
    </row>
    <row r="4405" spans="1:12">
      <c r="A4405" s="180">
        <v>2011</v>
      </c>
      <c r="B4405" s="180" t="s">
        <v>180</v>
      </c>
      <c r="C4405" s="180" t="s">
        <v>31</v>
      </c>
      <c r="D4405" s="180" t="s">
        <v>176</v>
      </c>
      <c r="E4405" s="180">
        <v>10</v>
      </c>
      <c r="F4405" s="180">
        <v>103171</v>
      </c>
      <c r="G4405" s="180">
        <v>1595</v>
      </c>
      <c r="H4405" s="180">
        <v>3408</v>
      </c>
      <c r="I4405" s="180">
        <v>1910072.3200000001</v>
      </c>
      <c r="J4405" s="180">
        <v>422029.19</v>
      </c>
      <c r="K4405" s="180">
        <v>241137.6</v>
      </c>
      <c r="L4405" s="180">
        <v>3016375.33</v>
      </c>
    </row>
    <row r="4406" spans="1:12">
      <c r="A4406" s="180">
        <v>2011</v>
      </c>
      <c r="B4406" s="180" t="s">
        <v>180</v>
      </c>
      <c r="C4406" s="180" t="s">
        <v>31</v>
      </c>
      <c r="D4406" s="180" t="s">
        <v>176</v>
      </c>
      <c r="E4406" s="180">
        <v>15</v>
      </c>
      <c r="F4406" s="180">
        <v>108063</v>
      </c>
      <c r="G4406" s="180">
        <v>2938</v>
      </c>
      <c r="H4406" s="180">
        <v>6391</v>
      </c>
      <c r="I4406" s="180">
        <v>4714718.75</v>
      </c>
      <c r="J4406" s="180">
        <v>960247.49</v>
      </c>
      <c r="K4406" s="180">
        <v>919818.13</v>
      </c>
      <c r="L4406" s="180">
        <v>7907037.6100000003</v>
      </c>
    </row>
    <row r="4407" spans="1:12">
      <c r="A4407" s="180">
        <v>2011</v>
      </c>
      <c r="B4407" s="180" t="s">
        <v>180</v>
      </c>
      <c r="C4407" s="180" t="s">
        <v>31</v>
      </c>
      <c r="D4407" s="180" t="s">
        <v>176</v>
      </c>
      <c r="E4407" s="180">
        <v>20</v>
      </c>
      <c r="F4407" s="180">
        <v>84376</v>
      </c>
      <c r="G4407" s="180">
        <v>2532</v>
      </c>
      <c r="H4407" s="180">
        <v>5572</v>
      </c>
      <c r="I4407" s="180">
        <v>4099979.11</v>
      </c>
      <c r="J4407" s="180">
        <v>756809.29</v>
      </c>
      <c r="K4407" s="180">
        <v>686295.26</v>
      </c>
      <c r="L4407" s="180">
        <v>6770534.0499999998</v>
      </c>
    </row>
    <row r="4408" spans="1:12">
      <c r="A4408" s="180">
        <v>2011</v>
      </c>
      <c r="B4408" s="180" t="s">
        <v>180</v>
      </c>
      <c r="C4408" s="180" t="s">
        <v>31</v>
      </c>
      <c r="D4408" s="180" t="s">
        <v>176</v>
      </c>
      <c r="E4408" s="180">
        <v>25</v>
      </c>
      <c r="F4408" s="180">
        <v>74815</v>
      </c>
      <c r="G4408" s="180">
        <v>1813</v>
      </c>
      <c r="H4408" s="180">
        <v>4840</v>
      </c>
      <c r="I4408" s="180">
        <v>3070746.46</v>
      </c>
      <c r="J4408" s="180">
        <v>666406.56000000006</v>
      </c>
      <c r="K4408" s="180">
        <v>551816.15</v>
      </c>
      <c r="L4408" s="180">
        <v>5320118.6100000003</v>
      </c>
    </row>
    <row r="4409" spans="1:12">
      <c r="A4409" s="180">
        <v>2011</v>
      </c>
      <c r="B4409" s="180" t="s">
        <v>180</v>
      </c>
      <c r="C4409" s="180" t="s">
        <v>31</v>
      </c>
      <c r="D4409" s="180" t="s">
        <v>176</v>
      </c>
      <c r="E4409" s="180">
        <v>30</v>
      </c>
      <c r="F4409" s="180">
        <v>104008</v>
      </c>
      <c r="G4409" s="180">
        <v>2473</v>
      </c>
      <c r="H4409" s="180">
        <v>5727</v>
      </c>
      <c r="I4409" s="180">
        <v>4227628.46</v>
      </c>
      <c r="J4409" s="180">
        <v>933344.64</v>
      </c>
      <c r="K4409" s="180">
        <v>593996.34</v>
      </c>
      <c r="L4409" s="180">
        <v>7194412.1299999999</v>
      </c>
    </row>
    <row r="4410" spans="1:12">
      <c r="A4410" s="180">
        <v>2011</v>
      </c>
      <c r="B4410" s="180" t="s">
        <v>180</v>
      </c>
      <c r="C4410" s="180" t="s">
        <v>31</v>
      </c>
      <c r="D4410" s="180" t="s">
        <v>176</v>
      </c>
      <c r="E4410" s="180">
        <v>35</v>
      </c>
      <c r="F4410" s="180">
        <v>119164</v>
      </c>
      <c r="G4410" s="180">
        <v>3437</v>
      </c>
      <c r="H4410" s="180">
        <v>7381</v>
      </c>
      <c r="I4410" s="180">
        <v>5402570.0199999996</v>
      </c>
      <c r="J4410" s="180">
        <v>1297702.3400000001</v>
      </c>
      <c r="K4410" s="180">
        <v>955717.29</v>
      </c>
      <c r="L4410" s="180">
        <v>9739316.8399999999</v>
      </c>
    </row>
    <row r="4411" spans="1:12">
      <c r="A4411" s="180">
        <v>2011</v>
      </c>
      <c r="B4411" s="180" t="s">
        <v>180</v>
      </c>
      <c r="C4411" s="180" t="s">
        <v>31</v>
      </c>
      <c r="D4411" s="180" t="s">
        <v>176</v>
      </c>
      <c r="E4411" s="180">
        <v>40</v>
      </c>
      <c r="F4411" s="180">
        <v>116891</v>
      </c>
      <c r="G4411" s="180">
        <v>4151</v>
      </c>
      <c r="H4411" s="180">
        <v>8692</v>
      </c>
      <c r="I4411" s="180">
        <v>6420422.9900000002</v>
      </c>
      <c r="J4411" s="180">
        <v>1604510.67</v>
      </c>
      <c r="K4411" s="180">
        <v>1406357.25</v>
      </c>
      <c r="L4411" s="180">
        <v>11613068.83</v>
      </c>
    </row>
    <row r="4412" spans="1:12">
      <c r="A4412" s="180">
        <v>2011</v>
      </c>
      <c r="B4412" s="180" t="s">
        <v>180</v>
      </c>
      <c r="C4412" s="180" t="s">
        <v>31</v>
      </c>
      <c r="D4412" s="180" t="s">
        <v>176</v>
      </c>
      <c r="E4412" s="180">
        <v>45</v>
      </c>
      <c r="F4412" s="180">
        <v>122172</v>
      </c>
      <c r="G4412" s="180">
        <v>5617</v>
      </c>
      <c r="H4412" s="180">
        <v>12370</v>
      </c>
      <c r="I4412" s="180">
        <v>9449665.0299999993</v>
      </c>
      <c r="J4412" s="180">
        <v>2213622.58</v>
      </c>
      <c r="K4412" s="180">
        <v>2383996.39</v>
      </c>
      <c r="L4412" s="180">
        <v>16731022.689999999</v>
      </c>
    </row>
    <row r="4413" spans="1:12">
      <c r="A4413" s="180">
        <v>2011</v>
      </c>
      <c r="B4413" s="180" t="s">
        <v>180</v>
      </c>
      <c r="C4413" s="180" t="s">
        <v>31</v>
      </c>
      <c r="D4413" s="180" t="s">
        <v>176</v>
      </c>
      <c r="E4413" s="180">
        <v>50</v>
      </c>
      <c r="F4413" s="180">
        <v>123650</v>
      </c>
      <c r="G4413" s="180">
        <v>7787</v>
      </c>
      <c r="H4413" s="180">
        <v>17752</v>
      </c>
      <c r="I4413" s="180">
        <v>13915177.27</v>
      </c>
      <c r="J4413" s="180">
        <v>3305385.72</v>
      </c>
      <c r="K4413" s="180">
        <v>3783126.01</v>
      </c>
      <c r="L4413" s="180">
        <v>24459252.030000001</v>
      </c>
    </row>
    <row r="4414" spans="1:12">
      <c r="A4414" s="180">
        <v>2011</v>
      </c>
      <c r="B4414" s="180" t="s">
        <v>180</v>
      </c>
      <c r="C4414" s="180" t="s">
        <v>31</v>
      </c>
      <c r="D4414" s="180" t="s">
        <v>176</v>
      </c>
      <c r="E4414" s="180">
        <v>55</v>
      </c>
      <c r="F4414" s="180">
        <v>117194</v>
      </c>
      <c r="G4414" s="180">
        <v>10429</v>
      </c>
      <c r="H4414" s="180">
        <v>23977</v>
      </c>
      <c r="I4414" s="180">
        <v>19244071.649999999</v>
      </c>
      <c r="J4414" s="180">
        <v>4384770.6900000004</v>
      </c>
      <c r="K4414" s="180">
        <v>5605768.04</v>
      </c>
      <c r="L4414" s="180">
        <v>33688951.68</v>
      </c>
    </row>
    <row r="4415" spans="1:12">
      <c r="A4415" s="180">
        <v>2011</v>
      </c>
      <c r="B4415" s="180" t="s">
        <v>180</v>
      </c>
      <c r="C4415" s="180" t="s">
        <v>31</v>
      </c>
      <c r="D4415" s="180" t="s">
        <v>176</v>
      </c>
      <c r="E4415" s="180">
        <v>60</v>
      </c>
      <c r="F4415" s="180">
        <v>113038</v>
      </c>
      <c r="G4415" s="180">
        <v>13782</v>
      </c>
      <c r="H4415" s="180">
        <v>34574</v>
      </c>
      <c r="I4415" s="180">
        <v>28604519.510000002</v>
      </c>
      <c r="J4415" s="180">
        <v>6022215.9800000004</v>
      </c>
      <c r="K4415" s="180">
        <v>8399038.2599999998</v>
      </c>
      <c r="L4415" s="180">
        <v>48745166.060000002</v>
      </c>
    </row>
    <row r="4416" spans="1:12">
      <c r="A4416" s="180">
        <v>2011</v>
      </c>
      <c r="B4416" s="180" t="s">
        <v>180</v>
      </c>
      <c r="C4416" s="180" t="s">
        <v>31</v>
      </c>
      <c r="D4416" s="180" t="s">
        <v>176</v>
      </c>
      <c r="E4416" s="180">
        <v>65</v>
      </c>
      <c r="F4416" s="180">
        <v>83296</v>
      </c>
      <c r="G4416" s="180">
        <v>15364</v>
      </c>
      <c r="H4416" s="180">
        <v>37204</v>
      </c>
      <c r="I4416" s="180">
        <v>30142713.469999999</v>
      </c>
      <c r="J4416" s="180">
        <v>6562951.3600000003</v>
      </c>
      <c r="K4416" s="180">
        <v>8999796.8900000006</v>
      </c>
      <c r="L4416" s="180">
        <v>51027350.369999997</v>
      </c>
    </row>
    <row r="4417" spans="1:12">
      <c r="A4417" s="180">
        <v>2011</v>
      </c>
      <c r="B4417" s="180" t="s">
        <v>180</v>
      </c>
      <c r="C4417" s="180" t="s">
        <v>31</v>
      </c>
      <c r="D4417" s="180" t="s">
        <v>176</v>
      </c>
      <c r="E4417" s="180">
        <v>70</v>
      </c>
      <c r="F4417" s="180">
        <v>58888</v>
      </c>
      <c r="G4417" s="180">
        <v>13704</v>
      </c>
      <c r="H4417" s="180">
        <v>39049</v>
      </c>
      <c r="I4417" s="180">
        <v>30232910.68</v>
      </c>
      <c r="J4417" s="180">
        <v>6207052.54</v>
      </c>
      <c r="K4417" s="180">
        <v>8706650.3499999996</v>
      </c>
      <c r="L4417" s="180">
        <v>49251075.140000001</v>
      </c>
    </row>
    <row r="4418" spans="1:12">
      <c r="A4418" s="180">
        <v>2011</v>
      </c>
      <c r="B4418" s="180" t="s">
        <v>180</v>
      </c>
      <c r="C4418" s="180" t="s">
        <v>31</v>
      </c>
      <c r="D4418" s="180" t="s">
        <v>176</v>
      </c>
      <c r="E4418" s="180">
        <v>75</v>
      </c>
      <c r="F4418" s="180">
        <v>40481</v>
      </c>
      <c r="G4418" s="180">
        <v>12696</v>
      </c>
      <c r="H4418" s="180">
        <v>40092</v>
      </c>
      <c r="I4418" s="180">
        <v>27379295.879999999</v>
      </c>
      <c r="J4418" s="180">
        <v>5161717.66</v>
      </c>
      <c r="K4418" s="180">
        <v>7330814.0700000003</v>
      </c>
      <c r="L4418" s="180">
        <v>42790381.140000001</v>
      </c>
    </row>
    <row r="4419" spans="1:12">
      <c r="A4419" s="180">
        <v>2011</v>
      </c>
      <c r="B4419" s="180" t="s">
        <v>180</v>
      </c>
      <c r="C4419" s="180" t="s">
        <v>31</v>
      </c>
      <c r="D4419" s="180" t="s">
        <v>176</v>
      </c>
      <c r="E4419" s="180">
        <v>80</v>
      </c>
      <c r="F4419" s="180">
        <v>29522</v>
      </c>
      <c r="G4419" s="180">
        <v>11130</v>
      </c>
      <c r="H4419" s="180">
        <v>41445</v>
      </c>
      <c r="I4419" s="180">
        <v>25488762.960000001</v>
      </c>
      <c r="J4419" s="180">
        <v>4130279.72</v>
      </c>
      <c r="K4419" s="180">
        <v>6054239.9000000004</v>
      </c>
      <c r="L4419" s="180">
        <v>37927060.890000001</v>
      </c>
    </row>
    <row r="4420" spans="1:12">
      <c r="A4420" s="180">
        <v>2011</v>
      </c>
      <c r="B4420" s="180" t="s">
        <v>180</v>
      </c>
      <c r="C4420" s="180" t="s">
        <v>31</v>
      </c>
      <c r="D4420" s="180" t="s">
        <v>176</v>
      </c>
      <c r="E4420" s="180">
        <v>85</v>
      </c>
      <c r="F4420" s="180">
        <v>10494</v>
      </c>
      <c r="G4420" s="180">
        <v>3899</v>
      </c>
      <c r="H4420" s="180">
        <v>17524</v>
      </c>
      <c r="I4420" s="180">
        <v>9370565.8300000001</v>
      </c>
      <c r="J4420" s="180">
        <v>1300923.75</v>
      </c>
      <c r="K4420" s="180">
        <v>2024789.55</v>
      </c>
      <c r="L4420" s="180">
        <v>14083328.49</v>
      </c>
    </row>
    <row r="4421" spans="1:12">
      <c r="A4421" s="180">
        <v>2011</v>
      </c>
      <c r="B4421" s="180" t="s">
        <v>180</v>
      </c>
      <c r="C4421" s="180" t="s">
        <v>31</v>
      </c>
      <c r="D4421" s="180" t="s">
        <v>176</v>
      </c>
      <c r="E4421" s="180">
        <v>90</v>
      </c>
      <c r="F4421" s="180">
        <v>2774</v>
      </c>
      <c r="G4421" s="180">
        <v>854</v>
      </c>
      <c r="H4421" s="180">
        <v>5697</v>
      </c>
      <c r="I4421" s="180">
        <v>2651595.46</v>
      </c>
      <c r="J4421" s="180">
        <v>323083.05</v>
      </c>
      <c r="K4421" s="180">
        <v>279308.45</v>
      </c>
      <c r="L4421" s="180">
        <v>3383693.3</v>
      </c>
    </row>
    <row r="4422" spans="1:12">
      <c r="A4422" s="180">
        <v>2011</v>
      </c>
      <c r="B4422" s="180" t="s">
        <v>180</v>
      </c>
      <c r="C4422" s="180" t="s">
        <v>31</v>
      </c>
      <c r="D4422" s="180" t="s">
        <v>176</v>
      </c>
      <c r="E4422" s="180">
        <v>95</v>
      </c>
      <c r="F4422" s="180">
        <v>603</v>
      </c>
      <c r="G4422" s="180">
        <v>183</v>
      </c>
      <c r="H4422" s="180">
        <v>1813</v>
      </c>
      <c r="I4422" s="180">
        <v>733579.39</v>
      </c>
      <c r="J4422" s="180">
        <v>64351.45</v>
      </c>
      <c r="K4422" s="180">
        <v>28928.400000000001</v>
      </c>
      <c r="L4422" s="180">
        <v>861570.65</v>
      </c>
    </row>
    <row r="4423" spans="1:12">
      <c r="A4423" s="180">
        <v>2011</v>
      </c>
      <c r="B4423" s="180" t="s">
        <v>180</v>
      </c>
      <c r="C4423" s="180" t="s">
        <v>31</v>
      </c>
      <c r="D4423" s="180" t="s">
        <v>177</v>
      </c>
      <c r="E4423" s="180">
        <v>0</v>
      </c>
      <c r="F4423" s="180">
        <v>96729</v>
      </c>
      <c r="G4423" s="180">
        <v>3584</v>
      </c>
      <c r="H4423" s="180">
        <v>11260</v>
      </c>
      <c r="I4423" s="180">
        <v>5421818.4400000004</v>
      </c>
      <c r="J4423" s="180">
        <v>818613.42</v>
      </c>
      <c r="K4423" s="180">
        <v>93470.15</v>
      </c>
      <c r="L4423" s="180">
        <v>7188718.2999999998</v>
      </c>
    </row>
    <row r="4424" spans="1:12">
      <c r="A4424" s="180">
        <v>2011</v>
      </c>
      <c r="B4424" s="180" t="s">
        <v>180</v>
      </c>
      <c r="C4424" s="180" t="s">
        <v>31</v>
      </c>
      <c r="D4424" s="180" t="s">
        <v>177</v>
      </c>
      <c r="E4424" s="180">
        <v>5</v>
      </c>
      <c r="F4424" s="180">
        <v>97217</v>
      </c>
      <c r="G4424" s="180">
        <v>1662</v>
      </c>
      <c r="H4424" s="180">
        <v>3006</v>
      </c>
      <c r="I4424" s="180">
        <v>1629069.35</v>
      </c>
      <c r="J4424" s="180">
        <v>367262.25</v>
      </c>
      <c r="K4424" s="180">
        <v>174024.6</v>
      </c>
      <c r="L4424" s="180">
        <v>2680008.4500000002</v>
      </c>
    </row>
    <row r="4425" spans="1:12">
      <c r="A4425" s="180">
        <v>2011</v>
      </c>
      <c r="B4425" s="180" t="s">
        <v>180</v>
      </c>
      <c r="C4425" s="180" t="s">
        <v>31</v>
      </c>
      <c r="D4425" s="180" t="s">
        <v>177</v>
      </c>
      <c r="E4425" s="180">
        <v>10</v>
      </c>
      <c r="F4425" s="180">
        <v>97033</v>
      </c>
      <c r="G4425" s="180">
        <v>1374</v>
      </c>
      <c r="H4425" s="180">
        <v>3627</v>
      </c>
      <c r="I4425" s="180">
        <v>1987214.53</v>
      </c>
      <c r="J4425" s="180">
        <v>369079.18</v>
      </c>
      <c r="K4425" s="180">
        <v>519960.15</v>
      </c>
      <c r="L4425" s="180">
        <v>3301140.75</v>
      </c>
    </row>
    <row r="4426" spans="1:12">
      <c r="A4426" s="180">
        <v>2011</v>
      </c>
      <c r="B4426" s="180" t="s">
        <v>180</v>
      </c>
      <c r="C4426" s="180" t="s">
        <v>31</v>
      </c>
      <c r="D4426" s="180" t="s">
        <v>177</v>
      </c>
      <c r="E4426" s="180">
        <v>15</v>
      </c>
      <c r="F4426" s="180">
        <v>102256</v>
      </c>
      <c r="G4426" s="180">
        <v>3258</v>
      </c>
      <c r="H4426" s="180">
        <v>8040</v>
      </c>
      <c r="I4426" s="180">
        <v>5551381.3300000001</v>
      </c>
      <c r="J4426" s="180">
        <v>919805.11</v>
      </c>
      <c r="K4426" s="180">
        <v>620721.5</v>
      </c>
      <c r="L4426" s="180">
        <v>8335765.4199999999</v>
      </c>
    </row>
    <row r="4427" spans="1:12">
      <c r="A4427" s="180">
        <v>2011</v>
      </c>
      <c r="B4427" s="180" t="s">
        <v>180</v>
      </c>
      <c r="C4427" s="180" t="s">
        <v>31</v>
      </c>
      <c r="D4427" s="180" t="s">
        <v>177</v>
      </c>
      <c r="E4427" s="180">
        <v>20</v>
      </c>
      <c r="F4427" s="180">
        <v>87684</v>
      </c>
      <c r="G4427" s="180">
        <v>3964</v>
      </c>
      <c r="H4427" s="180">
        <v>9233</v>
      </c>
      <c r="I4427" s="180">
        <v>6294642.8799999999</v>
      </c>
      <c r="J4427" s="180">
        <v>1143363.31</v>
      </c>
      <c r="K4427" s="180">
        <v>560146</v>
      </c>
      <c r="L4427" s="180">
        <v>9516600.3800000008</v>
      </c>
    </row>
    <row r="4428" spans="1:12">
      <c r="A4428" s="180">
        <v>2011</v>
      </c>
      <c r="B4428" s="180" t="s">
        <v>180</v>
      </c>
      <c r="C4428" s="180" t="s">
        <v>31</v>
      </c>
      <c r="D4428" s="180" t="s">
        <v>177</v>
      </c>
      <c r="E4428" s="180">
        <v>25</v>
      </c>
      <c r="F4428" s="180">
        <v>91437</v>
      </c>
      <c r="G4428" s="180">
        <v>5154</v>
      </c>
      <c r="H4428" s="180">
        <v>16270</v>
      </c>
      <c r="I4428" s="180">
        <v>11485515.59</v>
      </c>
      <c r="J4428" s="180">
        <v>2561530.54</v>
      </c>
      <c r="K4428" s="180">
        <v>574748.80000000005</v>
      </c>
      <c r="L4428" s="180">
        <v>17137096.309999999</v>
      </c>
    </row>
    <row r="4429" spans="1:12">
      <c r="A4429" s="180">
        <v>2011</v>
      </c>
      <c r="B4429" s="180" t="s">
        <v>180</v>
      </c>
      <c r="C4429" s="180" t="s">
        <v>31</v>
      </c>
      <c r="D4429" s="180" t="s">
        <v>177</v>
      </c>
      <c r="E4429" s="180">
        <v>30</v>
      </c>
      <c r="F4429" s="180">
        <v>119282</v>
      </c>
      <c r="G4429" s="180">
        <v>8756</v>
      </c>
      <c r="H4429" s="180">
        <v>29079</v>
      </c>
      <c r="I4429" s="180">
        <v>21535739.18</v>
      </c>
      <c r="J4429" s="180">
        <v>4530283.6500000004</v>
      </c>
      <c r="K4429" s="180">
        <v>800072.5</v>
      </c>
      <c r="L4429" s="180">
        <v>31656056.68</v>
      </c>
    </row>
    <row r="4430" spans="1:12">
      <c r="A4430" s="180">
        <v>2011</v>
      </c>
      <c r="B4430" s="180" t="s">
        <v>180</v>
      </c>
      <c r="C4430" s="180" t="s">
        <v>31</v>
      </c>
      <c r="D4430" s="180" t="s">
        <v>177</v>
      </c>
      <c r="E4430" s="180">
        <v>35</v>
      </c>
      <c r="F4430" s="180">
        <v>131039</v>
      </c>
      <c r="G4430" s="180">
        <v>9530</v>
      </c>
      <c r="H4430" s="180">
        <v>27432</v>
      </c>
      <c r="I4430" s="180">
        <v>20033426.359999999</v>
      </c>
      <c r="J4430" s="180">
        <v>4219480.4800000004</v>
      </c>
      <c r="K4430" s="180">
        <v>1049531.81</v>
      </c>
      <c r="L4430" s="180">
        <v>30507013.239999998</v>
      </c>
    </row>
    <row r="4431" spans="1:12">
      <c r="A4431" s="180">
        <v>2011</v>
      </c>
      <c r="B4431" s="180" t="s">
        <v>180</v>
      </c>
      <c r="C4431" s="180" t="s">
        <v>31</v>
      </c>
      <c r="D4431" s="180" t="s">
        <v>177</v>
      </c>
      <c r="E4431" s="180">
        <v>40</v>
      </c>
      <c r="F4431" s="180">
        <v>128790</v>
      </c>
      <c r="G4431" s="180">
        <v>7667</v>
      </c>
      <c r="H4431" s="180">
        <v>17157</v>
      </c>
      <c r="I4431" s="180">
        <v>13151522.720000001</v>
      </c>
      <c r="J4431" s="180">
        <v>2913338.68</v>
      </c>
      <c r="K4431" s="180">
        <v>1349117.2</v>
      </c>
      <c r="L4431" s="180">
        <v>21303571.91</v>
      </c>
    </row>
    <row r="4432" spans="1:12">
      <c r="A4432" s="180">
        <v>2011</v>
      </c>
      <c r="B4432" s="180" t="s">
        <v>180</v>
      </c>
      <c r="C4432" s="180" t="s">
        <v>31</v>
      </c>
      <c r="D4432" s="180" t="s">
        <v>177</v>
      </c>
      <c r="E4432" s="180">
        <v>45</v>
      </c>
      <c r="F4432" s="180">
        <v>130992</v>
      </c>
      <c r="G4432" s="180">
        <v>7809</v>
      </c>
      <c r="H4432" s="180">
        <v>17664</v>
      </c>
      <c r="I4432" s="180">
        <v>13928480.220000001</v>
      </c>
      <c r="J4432" s="180">
        <v>3054352.03</v>
      </c>
      <c r="K4432" s="180">
        <v>2289771.35</v>
      </c>
      <c r="L4432" s="180">
        <v>23211904.449999999</v>
      </c>
    </row>
    <row r="4433" spans="1:12">
      <c r="A4433" s="180">
        <v>2011</v>
      </c>
      <c r="B4433" s="180" t="s">
        <v>180</v>
      </c>
      <c r="C4433" s="180" t="s">
        <v>31</v>
      </c>
      <c r="D4433" s="180" t="s">
        <v>177</v>
      </c>
      <c r="E4433" s="180">
        <v>50</v>
      </c>
      <c r="F4433" s="180">
        <v>133447</v>
      </c>
      <c r="G4433" s="180">
        <v>9759</v>
      </c>
      <c r="H4433" s="180">
        <v>22285</v>
      </c>
      <c r="I4433" s="180">
        <v>16772190.42</v>
      </c>
      <c r="J4433" s="180">
        <v>3852958.52</v>
      </c>
      <c r="K4433" s="180">
        <v>3144912.41</v>
      </c>
      <c r="L4433" s="180">
        <v>27828823.199999999</v>
      </c>
    </row>
    <row r="4434" spans="1:12">
      <c r="A4434" s="180">
        <v>2011</v>
      </c>
      <c r="B4434" s="180" t="s">
        <v>180</v>
      </c>
      <c r="C4434" s="180" t="s">
        <v>31</v>
      </c>
      <c r="D4434" s="180" t="s">
        <v>177</v>
      </c>
      <c r="E4434" s="180">
        <v>55</v>
      </c>
      <c r="F4434" s="180">
        <v>125680</v>
      </c>
      <c r="G4434" s="180">
        <v>11623</v>
      </c>
      <c r="H4434" s="180">
        <v>26724</v>
      </c>
      <c r="I4434" s="180">
        <v>20088659.559999999</v>
      </c>
      <c r="J4434" s="180">
        <v>4367614.84</v>
      </c>
      <c r="K4434" s="180">
        <v>4798055.3099999996</v>
      </c>
      <c r="L4434" s="180">
        <v>33685771.850000001</v>
      </c>
    </row>
    <row r="4435" spans="1:12">
      <c r="A4435" s="180">
        <v>2011</v>
      </c>
      <c r="B4435" s="180" t="s">
        <v>180</v>
      </c>
      <c r="C4435" s="180" t="s">
        <v>31</v>
      </c>
      <c r="D4435" s="180" t="s">
        <v>177</v>
      </c>
      <c r="E4435" s="180">
        <v>60</v>
      </c>
      <c r="F4435" s="180">
        <v>117386</v>
      </c>
      <c r="G4435" s="180">
        <v>13840</v>
      </c>
      <c r="H4435" s="180">
        <v>34763</v>
      </c>
      <c r="I4435" s="180">
        <v>25610859.989999998</v>
      </c>
      <c r="J4435" s="180">
        <v>5375009.3099999996</v>
      </c>
      <c r="K4435" s="180">
        <v>6833552.2300000004</v>
      </c>
      <c r="L4435" s="180">
        <v>43132941.280000001</v>
      </c>
    </row>
    <row r="4436" spans="1:12">
      <c r="A4436" s="180">
        <v>2011</v>
      </c>
      <c r="B4436" s="180" t="s">
        <v>180</v>
      </c>
      <c r="C4436" s="180" t="s">
        <v>31</v>
      </c>
      <c r="D4436" s="180" t="s">
        <v>177</v>
      </c>
      <c r="E4436" s="180">
        <v>65</v>
      </c>
      <c r="F4436" s="180">
        <v>85222</v>
      </c>
      <c r="G4436" s="180">
        <v>13491</v>
      </c>
      <c r="H4436" s="180">
        <v>36106</v>
      </c>
      <c r="I4436" s="180">
        <v>26903220.010000002</v>
      </c>
      <c r="J4436" s="180">
        <v>5370578.7699999996</v>
      </c>
      <c r="K4436" s="180">
        <v>8170093.29</v>
      </c>
      <c r="L4436" s="180">
        <v>44848771.039999999</v>
      </c>
    </row>
    <row r="4437" spans="1:12">
      <c r="A4437" s="180">
        <v>2011</v>
      </c>
      <c r="B4437" s="180" t="s">
        <v>180</v>
      </c>
      <c r="C4437" s="180" t="s">
        <v>31</v>
      </c>
      <c r="D4437" s="180" t="s">
        <v>177</v>
      </c>
      <c r="E4437" s="180">
        <v>70</v>
      </c>
      <c r="F4437" s="180">
        <v>60782</v>
      </c>
      <c r="G4437" s="180">
        <v>12487</v>
      </c>
      <c r="H4437" s="180">
        <v>39087</v>
      </c>
      <c r="I4437" s="180">
        <v>27165818.370000001</v>
      </c>
      <c r="J4437" s="180">
        <v>4995370.6500000004</v>
      </c>
      <c r="K4437" s="180">
        <v>7526518.8300000001</v>
      </c>
      <c r="L4437" s="180">
        <v>43360832.079999998</v>
      </c>
    </row>
    <row r="4438" spans="1:12">
      <c r="A4438" s="180">
        <v>2011</v>
      </c>
      <c r="B4438" s="180" t="s">
        <v>180</v>
      </c>
      <c r="C4438" s="180" t="s">
        <v>31</v>
      </c>
      <c r="D4438" s="180" t="s">
        <v>177</v>
      </c>
      <c r="E4438" s="180">
        <v>75</v>
      </c>
      <c r="F4438" s="180">
        <v>44758</v>
      </c>
      <c r="G4438" s="180">
        <v>11333</v>
      </c>
      <c r="H4438" s="180">
        <v>42535</v>
      </c>
      <c r="I4438" s="180">
        <v>26938570.550000001</v>
      </c>
      <c r="J4438" s="180">
        <v>4489759.62</v>
      </c>
      <c r="K4438" s="180">
        <v>6709657.4800000004</v>
      </c>
      <c r="L4438" s="180">
        <v>40832253.729999997</v>
      </c>
    </row>
    <row r="4439" spans="1:12">
      <c r="A4439" s="180">
        <v>2011</v>
      </c>
      <c r="B4439" s="180" t="s">
        <v>180</v>
      </c>
      <c r="C4439" s="180" t="s">
        <v>31</v>
      </c>
      <c r="D4439" s="180" t="s">
        <v>177</v>
      </c>
      <c r="E4439" s="180">
        <v>80</v>
      </c>
      <c r="F4439" s="180">
        <v>35297</v>
      </c>
      <c r="G4439" s="180">
        <v>9754</v>
      </c>
      <c r="H4439" s="180">
        <v>43404</v>
      </c>
      <c r="I4439" s="180">
        <v>24813006.309999999</v>
      </c>
      <c r="J4439" s="180">
        <v>3703824.89</v>
      </c>
      <c r="K4439" s="180">
        <v>4466087.2</v>
      </c>
      <c r="L4439" s="180">
        <v>34974407.969999999</v>
      </c>
    </row>
    <row r="4440" spans="1:12">
      <c r="A4440" s="180">
        <v>2011</v>
      </c>
      <c r="B4440" s="180" t="s">
        <v>180</v>
      </c>
      <c r="C4440" s="180" t="s">
        <v>31</v>
      </c>
      <c r="D4440" s="180" t="s">
        <v>177</v>
      </c>
      <c r="E4440" s="180">
        <v>85</v>
      </c>
      <c r="F4440" s="180">
        <v>20499</v>
      </c>
      <c r="G4440" s="180">
        <v>5699</v>
      </c>
      <c r="H4440" s="180">
        <v>35936</v>
      </c>
      <c r="I4440" s="180">
        <v>17590401.690000001</v>
      </c>
      <c r="J4440" s="180">
        <v>1997559.62</v>
      </c>
      <c r="K4440" s="180">
        <v>2059380.55</v>
      </c>
      <c r="L4440" s="180">
        <v>22834301.609999999</v>
      </c>
    </row>
    <row r="4441" spans="1:12">
      <c r="A4441" s="180">
        <v>2011</v>
      </c>
      <c r="B4441" s="180" t="s">
        <v>180</v>
      </c>
      <c r="C4441" s="180" t="s">
        <v>31</v>
      </c>
      <c r="D4441" s="180" t="s">
        <v>177</v>
      </c>
      <c r="E4441" s="180">
        <v>90</v>
      </c>
      <c r="F4441" s="180">
        <v>7787</v>
      </c>
      <c r="G4441" s="180">
        <v>1731</v>
      </c>
      <c r="H4441" s="180">
        <v>14196</v>
      </c>
      <c r="I4441" s="180">
        <v>6302381.9900000002</v>
      </c>
      <c r="J4441" s="180">
        <v>654788.67000000004</v>
      </c>
      <c r="K4441" s="180">
        <v>472946.55</v>
      </c>
      <c r="L4441" s="180">
        <v>7742270.2999999998</v>
      </c>
    </row>
    <row r="4442" spans="1:12">
      <c r="A4442" s="180">
        <v>2011</v>
      </c>
      <c r="B4442" s="180" t="s">
        <v>180</v>
      </c>
      <c r="C4442" s="180" t="s">
        <v>31</v>
      </c>
      <c r="D4442" s="180" t="s">
        <v>177</v>
      </c>
      <c r="E4442" s="180">
        <v>95</v>
      </c>
      <c r="F4442" s="180">
        <v>2300</v>
      </c>
      <c r="G4442" s="180">
        <v>496</v>
      </c>
      <c r="H4442" s="180">
        <v>4686</v>
      </c>
      <c r="I4442" s="180">
        <v>2040341.37</v>
      </c>
      <c r="J4442" s="180">
        <v>203581.93</v>
      </c>
      <c r="K4442" s="180">
        <v>174306</v>
      </c>
      <c r="L4442" s="180">
        <v>2526598.9700000002</v>
      </c>
    </row>
    <row r="4443" spans="1:12">
      <c r="A4443" s="180">
        <v>2011</v>
      </c>
      <c r="B4443" s="180" t="s">
        <v>180</v>
      </c>
      <c r="C4443" s="180" t="s">
        <v>32</v>
      </c>
      <c r="D4443" s="180" t="s">
        <v>176</v>
      </c>
      <c r="E4443" s="180">
        <v>0</v>
      </c>
      <c r="F4443" s="180">
        <v>71764</v>
      </c>
      <c r="G4443" s="180">
        <v>2482</v>
      </c>
      <c r="H4443" s="180">
        <v>8550</v>
      </c>
      <c r="I4443" s="180">
        <v>4669055.6500000004</v>
      </c>
      <c r="J4443" s="180">
        <v>898191.01</v>
      </c>
      <c r="K4443" s="180">
        <v>166159</v>
      </c>
      <c r="L4443" s="180">
        <v>6365191.4900000002</v>
      </c>
    </row>
    <row r="4444" spans="1:12">
      <c r="A4444" s="180">
        <v>2011</v>
      </c>
      <c r="B4444" s="180" t="s">
        <v>180</v>
      </c>
      <c r="C4444" s="180" t="s">
        <v>32</v>
      </c>
      <c r="D4444" s="180" t="s">
        <v>176</v>
      </c>
      <c r="E4444" s="180">
        <v>5</v>
      </c>
      <c r="F4444" s="180">
        <v>71095</v>
      </c>
      <c r="G4444" s="180">
        <v>1154</v>
      </c>
      <c r="H4444" s="180">
        <v>1497</v>
      </c>
      <c r="I4444" s="180">
        <v>1069653.46</v>
      </c>
      <c r="J4444" s="180">
        <v>388447.47</v>
      </c>
      <c r="K4444" s="180">
        <v>80600</v>
      </c>
      <c r="L4444" s="180">
        <v>1803602.76</v>
      </c>
    </row>
    <row r="4445" spans="1:12">
      <c r="A4445" s="180">
        <v>2011</v>
      </c>
      <c r="B4445" s="180" t="s">
        <v>180</v>
      </c>
      <c r="C4445" s="180" t="s">
        <v>32</v>
      </c>
      <c r="D4445" s="180" t="s">
        <v>176</v>
      </c>
      <c r="E4445" s="180">
        <v>10</v>
      </c>
      <c r="F4445" s="180">
        <v>71307</v>
      </c>
      <c r="G4445" s="180">
        <v>935</v>
      </c>
      <c r="H4445" s="180">
        <v>1467</v>
      </c>
      <c r="I4445" s="180">
        <v>1109550.44</v>
      </c>
      <c r="J4445" s="180">
        <v>321911</v>
      </c>
      <c r="K4445" s="180">
        <v>183674.22</v>
      </c>
      <c r="L4445" s="180">
        <v>1814600.35</v>
      </c>
    </row>
    <row r="4446" spans="1:12">
      <c r="A4446" s="180">
        <v>2011</v>
      </c>
      <c r="B4446" s="180" t="s">
        <v>180</v>
      </c>
      <c r="C4446" s="180" t="s">
        <v>32</v>
      </c>
      <c r="D4446" s="180" t="s">
        <v>176</v>
      </c>
      <c r="E4446" s="180">
        <v>15</v>
      </c>
      <c r="F4446" s="180">
        <v>76973</v>
      </c>
      <c r="G4446" s="180">
        <v>2231</v>
      </c>
      <c r="H4446" s="180">
        <v>3357</v>
      </c>
      <c r="I4446" s="180">
        <v>3143205.08</v>
      </c>
      <c r="J4446" s="180">
        <v>939093.83</v>
      </c>
      <c r="K4446" s="180">
        <v>587525.25</v>
      </c>
      <c r="L4446" s="180">
        <v>5510370.8600000003</v>
      </c>
    </row>
    <row r="4447" spans="1:12">
      <c r="A4447" s="180">
        <v>2011</v>
      </c>
      <c r="B4447" s="180" t="s">
        <v>180</v>
      </c>
      <c r="C4447" s="180" t="s">
        <v>32</v>
      </c>
      <c r="D4447" s="180" t="s">
        <v>176</v>
      </c>
      <c r="E4447" s="180">
        <v>20</v>
      </c>
      <c r="F4447" s="180">
        <v>62562</v>
      </c>
      <c r="G4447" s="180">
        <v>2173</v>
      </c>
      <c r="H4447" s="180">
        <v>3780</v>
      </c>
      <c r="I4447" s="180">
        <v>3076475.06</v>
      </c>
      <c r="J4447" s="180">
        <v>822606.57</v>
      </c>
      <c r="K4447" s="180">
        <v>493232</v>
      </c>
      <c r="L4447" s="180">
        <v>4990606.4400000004</v>
      </c>
    </row>
    <row r="4448" spans="1:12">
      <c r="A4448" s="180">
        <v>2011</v>
      </c>
      <c r="B4448" s="180" t="s">
        <v>180</v>
      </c>
      <c r="C4448" s="180" t="s">
        <v>32</v>
      </c>
      <c r="D4448" s="180" t="s">
        <v>176</v>
      </c>
      <c r="E4448" s="180">
        <v>25</v>
      </c>
      <c r="F4448" s="180">
        <v>51178</v>
      </c>
      <c r="G4448" s="180">
        <v>1319</v>
      </c>
      <c r="H4448" s="180">
        <v>2572</v>
      </c>
      <c r="I4448" s="180">
        <v>1983769.71</v>
      </c>
      <c r="J4448" s="180">
        <v>593777.09</v>
      </c>
      <c r="K4448" s="180">
        <v>360464.5</v>
      </c>
      <c r="L4448" s="180">
        <v>3524710.79</v>
      </c>
    </row>
    <row r="4449" spans="1:12">
      <c r="A4449" s="180">
        <v>2011</v>
      </c>
      <c r="B4449" s="180" t="s">
        <v>180</v>
      </c>
      <c r="C4449" s="180" t="s">
        <v>32</v>
      </c>
      <c r="D4449" s="180" t="s">
        <v>176</v>
      </c>
      <c r="E4449" s="180">
        <v>30</v>
      </c>
      <c r="F4449" s="180">
        <v>74576</v>
      </c>
      <c r="G4449" s="180">
        <v>2063</v>
      </c>
      <c r="H4449" s="180">
        <v>4028</v>
      </c>
      <c r="I4449" s="180">
        <v>2893375.5</v>
      </c>
      <c r="J4449" s="180">
        <v>887241.66</v>
      </c>
      <c r="K4449" s="180">
        <v>655480</v>
      </c>
      <c r="L4449" s="180">
        <v>5154186.96</v>
      </c>
    </row>
    <row r="4450" spans="1:12">
      <c r="A4450" s="180">
        <v>2011</v>
      </c>
      <c r="B4450" s="180" t="s">
        <v>180</v>
      </c>
      <c r="C4450" s="180" t="s">
        <v>32</v>
      </c>
      <c r="D4450" s="180" t="s">
        <v>176</v>
      </c>
      <c r="E4450" s="180">
        <v>35</v>
      </c>
      <c r="F4450" s="180">
        <v>83665</v>
      </c>
      <c r="G4450" s="180">
        <v>2936</v>
      </c>
      <c r="H4450" s="180">
        <v>5864</v>
      </c>
      <c r="I4450" s="180">
        <v>4332688.47</v>
      </c>
      <c r="J4450" s="180">
        <v>1283445.83</v>
      </c>
      <c r="K4450" s="180">
        <v>782693.38</v>
      </c>
      <c r="L4450" s="180">
        <v>7430786.0800000001</v>
      </c>
    </row>
    <row r="4451" spans="1:12">
      <c r="A4451" s="180">
        <v>2011</v>
      </c>
      <c r="B4451" s="180" t="s">
        <v>180</v>
      </c>
      <c r="C4451" s="180" t="s">
        <v>32</v>
      </c>
      <c r="D4451" s="180" t="s">
        <v>176</v>
      </c>
      <c r="E4451" s="180">
        <v>40</v>
      </c>
      <c r="F4451" s="180">
        <v>87470</v>
      </c>
      <c r="G4451" s="180">
        <v>3550</v>
      </c>
      <c r="H4451" s="180">
        <v>6898</v>
      </c>
      <c r="I4451" s="180">
        <v>5464494.9299999997</v>
      </c>
      <c r="J4451" s="180">
        <v>1708395.13</v>
      </c>
      <c r="K4451" s="180">
        <v>1134822.3999999999</v>
      </c>
      <c r="L4451" s="180">
        <v>9444271.4399999995</v>
      </c>
    </row>
    <row r="4452" spans="1:12">
      <c r="A4452" s="180">
        <v>2011</v>
      </c>
      <c r="B4452" s="180" t="s">
        <v>180</v>
      </c>
      <c r="C4452" s="180" t="s">
        <v>32</v>
      </c>
      <c r="D4452" s="180" t="s">
        <v>176</v>
      </c>
      <c r="E4452" s="180">
        <v>45</v>
      </c>
      <c r="F4452" s="180">
        <v>88531</v>
      </c>
      <c r="G4452" s="180">
        <v>5078</v>
      </c>
      <c r="H4452" s="180">
        <v>9827</v>
      </c>
      <c r="I4452" s="180">
        <v>7561070.8099999996</v>
      </c>
      <c r="J4452" s="180">
        <v>2319897.06</v>
      </c>
      <c r="K4452" s="180">
        <v>1724868.9</v>
      </c>
      <c r="L4452" s="180">
        <v>13024980.810000001</v>
      </c>
    </row>
    <row r="4453" spans="1:12">
      <c r="A4453" s="180">
        <v>2011</v>
      </c>
      <c r="B4453" s="180" t="s">
        <v>180</v>
      </c>
      <c r="C4453" s="180" t="s">
        <v>32</v>
      </c>
      <c r="D4453" s="180" t="s">
        <v>176</v>
      </c>
      <c r="E4453" s="180">
        <v>50</v>
      </c>
      <c r="F4453" s="180">
        <v>90780</v>
      </c>
      <c r="G4453" s="180">
        <v>6608</v>
      </c>
      <c r="H4453" s="180">
        <v>12987</v>
      </c>
      <c r="I4453" s="180">
        <v>10553701.59</v>
      </c>
      <c r="J4453" s="180">
        <v>3159650.11</v>
      </c>
      <c r="K4453" s="180">
        <v>2338874.31</v>
      </c>
      <c r="L4453" s="180">
        <v>17828591.41</v>
      </c>
    </row>
    <row r="4454" spans="1:12">
      <c r="A4454" s="180">
        <v>2011</v>
      </c>
      <c r="B4454" s="180" t="s">
        <v>180</v>
      </c>
      <c r="C4454" s="180" t="s">
        <v>32</v>
      </c>
      <c r="D4454" s="180" t="s">
        <v>176</v>
      </c>
      <c r="E4454" s="180">
        <v>55</v>
      </c>
      <c r="F4454" s="180">
        <v>86313</v>
      </c>
      <c r="G4454" s="180">
        <v>8844</v>
      </c>
      <c r="H4454" s="180">
        <v>17872</v>
      </c>
      <c r="I4454" s="180">
        <v>14989848.380000001</v>
      </c>
      <c r="J4454" s="180">
        <v>4283320.1500000004</v>
      </c>
      <c r="K4454" s="180">
        <v>3680186.11</v>
      </c>
      <c r="L4454" s="180">
        <v>25303760.640000001</v>
      </c>
    </row>
    <row r="4455" spans="1:12">
      <c r="A4455" s="180">
        <v>2011</v>
      </c>
      <c r="B4455" s="180" t="s">
        <v>180</v>
      </c>
      <c r="C4455" s="180" t="s">
        <v>32</v>
      </c>
      <c r="D4455" s="180" t="s">
        <v>176</v>
      </c>
      <c r="E4455" s="180">
        <v>60</v>
      </c>
      <c r="F4455" s="180">
        <v>81584</v>
      </c>
      <c r="G4455" s="180">
        <v>11116</v>
      </c>
      <c r="H4455" s="180">
        <v>22989</v>
      </c>
      <c r="I4455" s="180">
        <v>20162030.170000002</v>
      </c>
      <c r="J4455" s="180">
        <v>5388899.9400000004</v>
      </c>
      <c r="K4455" s="180">
        <v>4915542.99</v>
      </c>
      <c r="L4455" s="180">
        <v>32899931.809999999</v>
      </c>
    </row>
    <row r="4456" spans="1:12">
      <c r="A4456" s="180">
        <v>2011</v>
      </c>
      <c r="B4456" s="180" t="s">
        <v>180</v>
      </c>
      <c r="C4456" s="180" t="s">
        <v>32</v>
      </c>
      <c r="D4456" s="180" t="s">
        <v>176</v>
      </c>
      <c r="E4456" s="180">
        <v>65</v>
      </c>
      <c r="F4456" s="180">
        <v>60191</v>
      </c>
      <c r="G4456" s="180">
        <v>11214</v>
      </c>
      <c r="H4456" s="180">
        <v>26071</v>
      </c>
      <c r="I4456" s="180">
        <v>22892071.02</v>
      </c>
      <c r="J4456" s="180">
        <v>5988363.46</v>
      </c>
      <c r="K4456" s="180">
        <v>6740400.7400000002</v>
      </c>
      <c r="L4456" s="180">
        <v>38029911.240000002</v>
      </c>
    </row>
    <row r="4457" spans="1:12">
      <c r="A4457" s="180">
        <v>2011</v>
      </c>
      <c r="B4457" s="180" t="s">
        <v>180</v>
      </c>
      <c r="C4457" s="180" t="s">
        <v>32</v>
      </c>
      <c r="D4457" s="180" t="s">
        <v>176</v>
      </c>
      <c r="E4457" s="180">
        <v>70</v>
      </c>
      <c r="F4457" s="180">
        <v>43524</v>
      </c>
      <c r="G4457" s="180">
        <v>11034</v>
      </c>
      <c r="H4457" s="180">
        <v>28191</v>
      </c>
      <c r="I4457" s="180">
        <v>22991122.579999998</v>
      </c>
      <c r="J4457" s="180">
        <v>5584527.6299999999</v>
      </c>
      <c r="K4457" s="180">
        <v>5162851.2</v>
      </c>
      <c r="L4457" s="180">
        <v>35597571.380000003</v>
      </c>
    </row>
    <row r="4458" spans="1:12">
      <c r="A4458" s="180">
        <v>2011</v>
      </c>
      <c r="B4458" s="180" t="s">
        <v>180</v>
      </c>
      <c r="C4458" s="180" t="s">
        <v>32</v>
      </c>
      <c r="D4458" s="180" t="s">
        <v>176</v>
      </c>
      <c r="E4458" s="180">
        <v>75</v>
      </c>
      <c r="F4458" s="180">
        <v>30915</v>
      </c>
      <c r="G4458" s="180">
        <v>10375</v>
      </c>
      <c r="H4458" s="180">
        <v>30514</v>
      </c>
      <c r="I4458" s="180">
        <v>22014749.350000001</v>
      </c>
      <c r="J4458" s="180">
        <v>4918434.59</v>
      </c>
      <c r="K4458" s="180">
        <v>4937503.55</v>
      </c>
      <c r="L4458" s="180">
        <v>33520861.84</v>
      </c>
    </row>
    <row r="4459" spans="1:12">
      <c r="A4459" s="180">
        <v>2011</v>
      </c>
      <c r="B4459" s="180" t="s">
        <v>180</v>
      </c>
      <c r="C4459" s="180" t="s">
        <v>32</v>
      </c>
      <c r="D4459" s="180" t="s">
        <v>176</v>
      </c>
      <c r="E4459" s="180">
        <v>80</v>
      </c>
      <c r="F4459" s="180">
        <v>23784</v>
      </c>
      <c r="G4459" s="180">
        <v>9008</v>
      </c>
      <c r="H4459" s="180">
        <v>32821</v>
      </c>
      <c r="I4459" s="180">
        <v>21867611.030000001</v>
      </c>
      <c r="J4459" s="180">
        <v>4348250.18</v>
      </c>
      <c r="K4459" s="180">
        <v>4456958.07</v>
      </c>
      <c r="L4459" s="180">
        <v>32066594.07</v>
      </c>
    </row>
    <row r="4460" spans="1:12">
      <c r="A4460" s="180">
        <v>2011</v>
      </c>
      <c r="B4460" s="180" t="s">
        <v>180</v>
      </c>
      <c r="C4460" s="180" t="s">
        <v>32</v>
      </c>
      <c r="D4460" s="180" t="s">
        <v>176</v>
      </c>
      <c r="E4460" s="180">
        <v>85</v>
      </c>
      <c r="F4460" s="180">
        <v>8831</v>
      </c>
      <c r="G4460" s="180">
        <v>2963</v>
      </c>
      <c r="H4460" s="180">
        <v>13776</v>
      </c>
      <c r="I4460" s="180">
        <v>8250428.0899999999</v>
      </c>
      <c r="J4460" s="180">
        <v>1394307.75</v>
      </c>
      <c r="K4460" s="180">
        <v>1260118.1000000001</v>
      </c>
      <c r="L4460" s="180">
        <v>11343395.619999999</v>
      </c>
    </row>
    <row r="4461" spans="1:12">
      <c r="A4461" s="180">
        <v>2011</v>
      </c>
      <c r="B4461" s="180" t="s">
        <v>180</v>
      </c>
      <c r="C4461" s="180" t="s">
        <v>32</v>
      </c>
      <c r="D4461" s="180" t="s">
        <v>176</v>
      </c>
      <c r="E4461" s="180">
        <v>90</v>
      </c>
      <c r="F4461" s="180">
        <v>2521</v>
      </c>
      <c r="G4461" s="180">
        <v>813</v>
      </c>
      <c r="H4461" s="180">
        <v>4877</v>
      </c>
      <c r="I4461" s="180">
        <v>2640478.2999999998</v>
      </c>
      <c r="J4461" s="180">
        <v>375978.95</v>
      </c>
      <c r="K4461" s="180">
        <v>248726.5</v>
      </c>
      <c r="L4461" s="180">
        <v>3379002.55</v>
      </c>
    </row>
    <row r="4462" spans="1:12">
      <c r="A4462" s="180">
        <v>2011</v>
      </c>
      <c r="B4462" s="180" t="s">
        <v>180</v>
      </c>
      <c r="C4462" s="180" t="s">
        <v>32</v>
      </c>
      <c r="D4462" s="180" t="s">
        <v>176</v>
      </c>
      <c r="E4462" s="180">
        <v>95</v>
      </c>
      <c r="F4462" s="180">
        <v>604</v>
      </c>
      <c r="G4462" s="180">
        <v>230</v>
      </c>
      <c r="H4462" s="180">
        <v>1560</v>
      </c>
      <c r="I4462" s="180">
        <v>766029.64</v>
      </c>
      <c r="J4462" s="180">
        <v>82405.94</v>
      </c>
      <c r="K4462" s="180">
        <v>87582</v>
      </c>
      <c r="L4462" s="180">
        <v>964011.29</v>
      </c>
    </row>
    <row r="4463" spans="1:12">
      <c r="A4463" s="180">
        <v>2011</v>
      </c>
      <c r="B4463" s="180" t="s">
        <v>180</v>
      </c>
      <c r="C4463" s="180" t="s">
        <v>32</v>
      </c>
      <c r="D4463" s="180" t="s">
        <v>177</v>
      </c>
      <c r="E4463" s="180">
        <v>0</v>
      </c>
      <c r="F4463" s="180">
        <v>67631</v>
      </c>
      <c r="G4463" s="180">
        <v>1768</v>
      </c>
      <c r="H4463" s="180">
        <v>6988</v>
      </c>
      <c r="I4463" s="180">
        <v>3584620.23</v>
      </c>
      <c r="J4463" s="180">
        <v>597964.65</v>
      </c>
      <c r="K4463" s="180">
        <v>86478.7</v>
      </c>
      <c r="L4463" s="180">
        <v>4722724.95</v>
      </c>
    </row>
    <row r="4464" spans="1:12">
      <c r="A4464" s="180">
        <v>2011</v>
      </c>
      <c r="B4464" s="180" t="s">
        <v>180</v>
      </c>
      <c r="C4464" s="180" t="s">
        <v>32</v>
      </c>
      <c r="D4464" s="180" t="s">
        <v>177</v>
      </c>
      <c r="E4464" s="180">
        <v>5</v>
      </c>
      <c r="F4464" s="180">
        <v>67792</v>
      </c>
      <c r="G4464" s="180">
        <v>946</v>
      </c>
      <c r="H4464" s="180">
        <v>1298</v>
      </c>
      <c r="I4464" s="180">
        <v>978797.88</v>
      </c>
      <c r="J4464" s="180">
        <v>296185.96999999997</v>
      </c>
      <c r="K4464" s="180">
        <v>74359.25</v>
      </c>
      <c r="L4464" s="180">
        <v>1555425.6</v>
      </c>
    </row>
    <row r="4465" spans="1:12">
      <c r="A4465" s="180">
        <v>2011</v>
      </c>
      <c r="B4465" s="180" t="s">
        <v>180</v>
      </c>
      <c r="C4465" s="180" t="s">
        <v>32</v>
      </c>
      <c r="D4465" s="180" t="s">
        <v>177</v>
      </c>
      <c r="E4465" s="180">
        <v>10</v>
      </c>
      <c r="F4465" s="180">
        <v>67285</v>
      </c>
      <c r="G4465" s="180">
        <v>830</v>
      </c>
      <c r="H4465" s="180">
        <v>1512</v>
      </c>
      <c r="I4465" s="180">
        <v>1097245.7</v>
      </c>
      <c r="J4465" s="180">
        <v>318427.69</v>
      </c>
      <c r="K4465" s="180">
        <v>239024</v>
      </c>
      <c r="L4465" s="180">
        <v>1882658.28</v>
      </c>
    </row>
    <row r="4466" spans="1:12">
      <c r="A4466" s="180">
        <v>2011</v>
      </c>
      <c r="B4466" s="180" t="s">
        <v>180</v>
      </c>
      <c r="C4466" s="180" t="s">
        <v>32</v>
      </c>
      <c r="D4466" s="180" t="s">
        <v>177</v>
      </c>
      <c r="E4466" s="180">
        <v>15</v>
      </c>
      <c r="F4466" s="180">
        <v>72960</v>
      </c>
      <c r="G4466" s="180">
        <v>2799</v>
      </c>
      <c r="H4466" s="180">
        <v>5581</v>
      </c>
      <c r="I4466" s="180">
        <v>4213398.5999999996</v>
      </c>
      <c r="J4466" s="180">
        <v>918967.84</v>
      </c>
      <c r="K4466" s="180">
        <v>371694</v>
      </c>
      <c r="L4466" s="180">
        <v>6301317.54</v>
      </c>
    </row>
    <row r="4467" spans="1:12">
      <c r="A4467" s="180">
        <v>2011</v>
      </c>
      <c r="B4467" s="180" t="s">
        <v>180</v>
      </c>
      <c r="C4467" s="180" t="s">
        <v>32</v>
      </c>
      <c r="D4467" s="180" t="s">
        <v>177</v>
      </c>
      <c r="E4467" s="180">
        <v>20</v>
      </c>
      <c r="F4467" s="180">
        <v>64342</v>
      </c>
      <c r="G4467" s="180">
        <v>3285</v>
      </c>
      <c r="H4467" s="180">
        <v>7006</v>
      </c>
      <c r="I4467" s="180">
        <v>5120851.0599999996</v>
      </c>
      <c r="J4467" s="180">
        <v>1146487.71</v>
      </c>
      <c r="K4467" s="180">
        <v>499763</v>
      </c>
      <c r="L4467" s="180">
        <v>7547093.4000000004</v>
      </c>
    </row>
    <row r="4468" spans="1:12">
      <c r="A4468" s="180">
        <v>2011</v>
      </c>
      <c r="B4468" s="180" t="s">
        <v>180</v>
      </c>
      <c r="C4468" s="180" t="s">
        <v>32</v>
      </c>
      <c r="D4468" s="180" t="s">
        <v>177</v>
      </c>
      <c r="E4468" s="180">
        <v>25</v>
      </c>
      <c r="F4468" s="180">
        <v>63713</v>
      </c>
      <c r="G4468" s="180">
        <v>4066</v>
      </c>
      <c r="H4468" s="180">
        <v>10245</v>
      </c>
      <c r="I4468" s="180">
        <v>8430979.2300000004</v>
      </c>
      <c r="J4468" s="180">
        <v>2081727.43</v>
      </c>
      <c r="K4468" s="180">
        <v>668152.56999999995</v>
      </c>
      <c r="L4468" s="180">
        <v>12692168.279999999</v>
      </c>
    </row>
    <row r="4469" spans="1:12">
      <c r="A4469" s="180">
        <v>2011</v>
      </c>
      <c r="B4469" s="180" t="s">
        <v>180</v>
      </c>
      <c r="C4469" s="180" t="s">
        <v>32</v>
      </c>
      <c r="D4469" s="180" t="s">
        <v>177</v>
      </c>
      <c r="E4469" s="180">
        <v>30</v>
      </c>
      <c r="F4469" s="180">
        <v>85786</v>
      </c>
      <c r="G4469" s="180">
        <v>7063</v>
      </c>
      <c r="H4469" s="180">
        <v>20196</v>
      </c>
      <c r="I4469" s="180">
        <v>18284925.640000001</v>
      </c>
      <c r="J4469" s="180">
        <v>4269778.2300000004</v>
      </c>
      <c r="K4469" s="180">
        <v>525821</v>
      </c>
      <c r="L4469" s="180">
        <v>25494708.59</v>
      </c>
    </row>
    <row r="4470" spans="1:12">
      <c r="A4470" s="180">
        <v>2011</v>
      </c>
      <c r="B4470" s="180" t="s">
        <v>180</v>
      </c>
      <c r="C4470" s="180" t="s">
        <v>32</v>
      </c>
      <c r="D4470" s="180" t="s">
        <v>177</v>
      </c>
      <c r="E4470" s="180">
        <v>35</v>
      </c>
      <c r="F4470" s="180">
        <v>94101</v>
      </c>
      <c r="G4470" s="180">
        <v>7973</v>
      </c>
      <c r="H4470" s="180">
        <v>19773</v>
      </c>
      <c r="I4470" s="180">
        <v>17601067.760000002</v>
      </c>
      <c r="J4470" s="180">
        <v>4294977.9000000004</v>
      </c>
      <c r="K4470" s="180">
        <v>807614.16</v>
      </c>
      <c r="L4470" s="180">
        <v>25402084.449999999</v>
      </c>
    </row>
    <row r="4471" spans="1:12">
      <c r="A4471" s="180">
        <v>2011</v>
      </c>
      <c r="B4471" s="180" t="s">
        <v>180</v>
      </c>
      <c r="C4471" s="180" t="s">
        <v>32</v>
      </c>
      <c r="D4471" s="180" t="s">
        <v>177</v>
      </c>
      <c r="E4471" s="180">
        <v>40</v>
      </c>
      <c r="F4471" s="180">
        <v>97230</v>
      </c>
      <c r="G4471" s="180">
        <v>7272</v>
      </c>
      <c r="H4471" s="180">
        <v>15187</v>
      </c>
      <c r="I4471" s="180">
        <v>12321627.49</v>
      </c>
      <c r="J4471" s="180">
        <v>3309104</v>
      </c>
      <c r="K4471" s="180">
        <v>1257361.05</v>
      </c>
      <c r="L4471" s="180">
        <v>19195032.120000001</v>
      </c>
    </row>
    <row r="4472" spans="1:12">
      <c r="A4472" s="180">
        <v>2011</v>
      </c>
      <c r="B4472" s="180" t="s">
        <v>180</v>
      </c>
      <c r="C4472" s="180" t="s">
        <v>32</v>
      </c>
      <c r="D4472" s="180" t="s">
        <v>177</v>
      </c>
      <c r="E4472" s="180">
        <v>45</v>
      </c>
      <c r="F4472" s="180">
        <v>96220</v>
      </c>
      <c r="G4472" s="180">
        <v>7167</v>
      </c>
      <c r="H4472" s="180">
        <v>14888</v>
      </c>
      <c r="I4472" s="180">
        <v>11312797.640000001</v>
      </c>
      <c r="J4472" s="180">
        <v>3089868.1</v>
      </c>
      <c r="K4472" s="180">
        <v>1621230.32</v>
      </c>
      <c r="L4472" s="180">
        <v>18073187.969999999</v>
      </c>
    </row>
    <row r="4473" spans="1:12">
      <c r="A4473" s="180">
        <v>2011</v>
      </c>
      <c r="B4473" s="180" t="s">
        <v>180</v>
      </c>
      <c r="C4473" s="180" t="s">
        <v>32</v>
      </c>
      <c r="D4473" s="180" t="s">
        <v>177</v>
      </c>
      <c r="E4473" s="180">
        <v>50</v>
      </c>
      <c r="F4473" s="180">
        <v>97946</v>
      </c>
      <c r="G4473" s="180">
        <v>9142</v>
      </c>
      <c r="H4473" s="180">
        <v>17515</v>
      </c>
      <c r="I4473" s="180">
        <v>13592874.039999999</v>
      </c>
      <c r="J4473" s="180">
        <v>3900882.88</v>
      </c>
      <c r="K4473" s="180">
        <v>2323942.9</v>
      </c>
      <c r="L4473" s="180">
        <v>22190557.969999999</v>
      </c>
    </row>
    <row r="4474" spans="1:12">
      <c r="A4474" s="180">
        <v>2011</v>
      </c>
      <c r="B4474" s="180" t="s">
        <v>180</v>
      </c>
      <c r="C4474" s="180" t="s">
        <v>32</v>
      </c>
      <c r="D4474" s="180" t="s">
        <v>177</v>
      </c>
      <c r="E4474" s="180">
        <v>55</v>
      </c>
      <c r="F4474" s="180">
        <v>93423</v>
      </c>
      <c r="G4474" s="180">
        <v>9992</v>
      </c>
      <c r="H4474" s="180">
        <v>20875</v>
      </c>
      <c r="I4474" s="180">
        <v>16071111.98</v>
      </c>
      <c r="J4474" s="180">
        <v>4259174.7300000004</v>
      </c>
      <c r="K4474" s="180">
        <v>3500235.95</v>
      </c>
      <c r="L4474" s="180">
        <v>26271061.370000001</v>
      </c>
    </row>
    <row r="4475" spans="1:12">
      <c r="A4475" s="180">
        <v>2011</v>
      </c>
      <c r="B4475" s="180" t="s">
        <v>180</v>
      </c>
      <c r="C4475" s="180" t="s">
        <v>32</v>
      </c>
      <c r="D4475" s="180" t="s">
        <v>177</v>
      </c>
      <c r="E4475" s="180">
        <v>60</v>
      </c>
      <c r="F4475" s="180">
        <v>87588</v>
      </c>
      <c r="G4475" s="180">
        <v>11376</v>
      </c>
      <c r="H4475" s="180">
        <v>26788</v>
      </c>
      <c r="I4475" s="180">
        <v>20574132.359999999</v>
      </c>
      <c r="J4475" s="180">
        <v>5089147.7300000004</v>
      </c>
      <c r="K4475" s="180">
        <v>4952910.54</v>
      </c>
      <c r="L4475" s="180">
        <v>33161911.030000001</v>
      </c>
    </row>
    <row r="4476" spans="1:12">
      <c r="A4476" s="180">
        <v>2011</v>
      </c>
      <c r="B4476" s="180" t="s">
        <v>180</v>
      </c>
      <c r="C4476" s="180" t="s">
        <v>32</v>
      </c>
      <c r="D4476" s="180" t="s">
        <v>177</v>
      </c>
      <c r="E4476" s="180">
        <v>65</v>
      </c>
      <c r="F4476" s="180">
        <v>62314</v>
      </c>
      <c r="G4476" s="180">
        <v>10093</v>
      </c>
      <c r="H4476" s="180">
        <v>26001</v>
      </c>
      <c r="I4476" s="180">
        <v>19724619.66</v>
      </c>
      <c r="J4476" s="180">
        <v>4835397.25</v>
      </c>
      <c r="K4476" s="180">
        <v>4973946.4000000004</v>
      </c>
      <c r="L4476" s="180">
        <v>31509353.98</v>
      </c>
    </row>
    <row r="4477" spans="1:12">
      <c r="A4477" s="180">
        <v>2011</v>
      </c>
      <c r="B4477" s="180" t="s">
        <v>180</v>
      </c>
      <c r="C4477" s="180" t="s">
        <v>32</v>
      </c>
      <c r="D4477" s="180" t="s">
        <v>177</v>
      </c>
      <c r="E4477" s="180">
        <v>70</v>
      </c>
      <c r="F4477" s="180">
        <v>46352</v>
      </c>
      <c r="G4477" s="180">
        <v>9622</v>
      </c>
      <c r="H4477" s="180">
        <v>30010</v>
      </c>
      <c r="I4477" s="180">
        <v>22019161.859999999</v>
      </c>
      <c r="J4477" s="180">
        <v>4801228.4000000004</v>
      </c>
      <c r="K4477" s="180">
        <v>5060464.78</v>
      </c>
      <c r="L4477" s="180">
        <v>33700440.359999999</v>
      </c>
    </row>
    <row r="4478" spans="1:12">
      <c r="A4478" s="180">
        <v>2011</v>
      </c>
      <c r="B4478" s="180" t="s">
        <v>180</v>
      </c>
      <c r="C4478" s="180" t="s">
        <v>32</v>
      </c>
      <c r="D4478" s="180" t="s">
        <v>177</v>
      </c>
      <c r="E4478" s="180">
        <v>75</v>
      </c>
      <c r="F4478" s="180">
        <v>35849</v>
      </c>
      <c r="G4478" s="180">
        <v>8733</v>
      </c>
      <c r="H4478" s="180">
        <v>30629</v>
      </c>
      <c r="I4478" s="180">
        <v>21464995.600000001</v>
      </c>
      <c r="J4478" s="180">
        <v>4415387.21</v>
      </c>
      <c r="K4478" s="180">
        <v>4930348.05</v>
      </c>
      <c r="L4478" s="180">
        <v>32247233</v>
      </c>
    </row>
    <row r="4479" spans="1:12">
      <c r="A4479" s="180">
        <v>2011</v>
      </c>
      <c r="B4479" s="180" t="s">
        <v>180</v>
      </c>
      <c r="C4479" s="180" t="s">
        <v>32</v>
      </c>
      <c r="D4479" s="180" t="s">
        <v>177</v>
      </c>
      <c r="E4479" s="180">
        <v>80</v>
      </c>
      <c r="F4479" s="180">
        <v>30163</v>
      </c>
      <c r="G4479" s="180">
        <v>7694</v>
      </c>
      <c r="H4479" s="180">
        <v>36939</v>
      </c>
      <c r="I4479" s="180">
        <v>23441779.52</v>
      </c>
      <c r="J4479" s="180">
        <v>4044379.38</v>
      </c>
      <c r="K4479" s="180">
        <v>4106319.3</v>
      </c>
      <c r="L4479" s="180">
        <v>33124265.739999998</v>
      </c>
    </row>
    <row r="4480" spans="1:12">
      <c r="A4480" s="180">
        <v>2011</v>
      </c>
      <c r="B4480" s="180" t="s">
        <v>180</v>
      </c>
      <c r="C4480" s="180" t="s">
        <v>32</v>
      </c>
      <c r="D4480" s="180" t="s">
        <v>177</v>
      </c>
      <c r="E4480" s="180">
        <v>85</v>
      </c>
      <c r="F4480" s="180">
        <v>18087</v>
      </c>
      <c r="G4480" s="180">
        <v>4256</v>
      </c>
      <c r="H4480" s="180">
        <v>28521</v>
      </c>
      <c r="I4480" s="180">
        <v>16501796.779999999</v>
      </c>
      <c r="J4480" s="180">
        <v>2406511.42</v>
      </c>
      <c r="K4480" s="180">
        <v>1593791.59</v>
      </c>
      <c r="L4480" s="180">
        <v>21253563.100000001</v>
      </c>
    </row>
    <row r="4481" spans="1:12">
      <c r="A4481" s="180">
        <v>2011</v>
      </c>
      <c r="B4481" s="180" t="s">
        <v>180</v>
      </c>
      <c r="C4481" s="180" t="s">
        <v>32</v>
      </c>
      <c r="D4481" s="180" t="s">
        <v>177</v>
      </c>
      <c r="E4481" s="180">
        <v>90</v>
      </c>
      <c r="F4481" s="180">
        <v>7217</v>
      </c>
      <c r="G4481" s="180">
        <v>1559</v>
      </c>
      <c r="H4481" s="180">
        <v>12244</v>
      </c>
      <c r="I4481" s="180">
        <v>6530028.0099999998</v>
      </c>
      <c r="J4481" s="180">
        <v>832511.92</v>
      </c>
      <c r="K4481" s="180">
        <v>565698.1</v>
      </c>
      <c r="L4481" s="180">
        <v>8206684.6500000004</v>
      </c>
    </row>
    <row r="4482" spans="1:12">
      <c r="A4482" s="180">
        <v>2011</v>
      </c>
      <c r="B4482" s="180" t="s">
        <v>180</v>
      </c>
      <c r="C4482" s="180" t="s">
        <v>32</v>
      </c>
      <c r="D4482" s="180" t="s">
        <v>177</v>
      </c>
      <c r="E4482" s="180">
        <v>95</v>
      </c>
      <c r="F4482" s="180">
        <v>2220</v>
      </c>
      <c r="G4482" s="180">
        <v>385</v>
      </c>
      <c r="H4482" s="180">
        <v>3812</v>
      </c>
      <c r="I4482" s="180">
        <v>1897539.78</v>
      </c>
      <c r="J4482" s="180">
        <v>201420.68</v>
      </c>
      <c r="K4482" s="180">
        <v>103586</v>
      </c>
      <c r="L4482" s="180">
        <v>2299169.12</v>
      </c>
    </row>
    <row r="4483" spans="1:12">
      <c r="A4483" s="180">
        <v>2011</v>
      </c>
      <c r="B4483" s="180" t="s">
        <v>180</v>
      </c>
      <c r="C4483" s="180" t="s">
        <v>33</v>
      </c>
      <c r="D4483" s="180" t="s">
        <v>176</v>
      </c>
      <c r="E4483" s="180">
        <v>0</v>
      </c>
      <c r="F4483" s="180">
        <v>59651</v>
      </c>
      <c r="G4483" s="180">
        <v>2356</v>
      </c>
      <c r="H4483" s="180">
        <v>8718</v>
      </c>
      <c r="I4483" s="180">
        <v>7142705.3499999996</v>
      </c>
      <c r="J4483" s="180">
        <v>738219.18</v>
      </c>
      <c r="K4483" s="180">
        <v>48850.07</v>
      </c>
      <c r="L4483" s="180">
        <v>8495295.8499999996</v>
      </c>
    </row>
    <row r="4484" spans="1:12">
      <c r="A4484" s="180">
        <v>2011</v>
      </c>
      <c r="B4484" s="180" t="s">
        <v>180</v>
      </c>
      <c r="C4484" s="180" t="s">
        <v>33</v>
      </c>
      <c r="D4484" s="180" t="s">
        <v>176</v>
      </c>
      <c r="E4484" s="180">
        <v>5</v>
      </c>
      <c r="F4484" s="180">
        <v>62278</v>
      </c>
      <c r="G4484" s="180">
        <v>1128</v>
      </c>
      <c r="H4484" s="180">
        <v>1720</v>
      </c>
      <c r="I4484" s="180">
        <v>1402656.84</v>
      </c>
      <c r="J4484" s="180">
        <v>289018.57</v>
      </c>
      <c r="K4484" s="180">
        <v>130516.42</v>
      </c>
      <c r="L4484" s="180">
        <v>2077552.89</v>
      </c>
    </row>
    <row r="4485" spans="1:12">
      <c r="A4485" s="180">
        <v>2011</v>
      </c>
      <c r="B4485" s="180" t="s">
        <v>180</v>
      </c>
      <c r="C4485" s="180" t="s">
        <v>33</v>
      </c>
      <c r="D4485" s="180" t="s">
        <v>176</v>
      </c>
      <c r="E4485" s="180">
        <v>10</v>
      </c>
      <c r="F4485" s="180">
        <v>63012</v>
      </c>
      <c r="G4485" s="180">
        <v>905</v>
      </c>
      <c r="H4485" s="180">
        <v>1438</v>
      </c>
      <c r="I4485" s="180">
        <v>1310964.6299999999</v>
      </c>
      <c r="J4485" s="180">
        <v>271473.17</v>
      </c>
      <c r="K4485" s="180">
        <v>168959.85</v>
      </c>
      <c r="L4485" s="180">
        <v>1944202.81</v>
      </c>
    </row>
    <row r="4486" spans="1:12">
      <c r="A4486" s="180">
        <v>2011</v>
      </c>
      <c r="B4486" s="180" t="s">
        <v>180</v>
      </c>
      <c r="C4486" s="180" t="s">
        <v>33</v>
      </c>
      <c r="D4486" s="180" t="s">
        <v>176</v>
      </c>
      <c r="E4486" s="180">
        <v>15</v>
      </c>
      <c r="F4486" s="180">
        <v>65800</v>
      </c>
      <c r="G4486" s="180">
        <v>1822</v>
      </c>
      <c r="H4486" s="180">
        <v>3130</v>
      </c>
      <c r="I4486" s="180">
        <v>2703694.92</v>
      </c>
      <c r="J4486" s="180">
        <v>545476.06999999995</v>
      </c>
      <c r="K4486" s="180">
        <v>464674.14</v>
      </c>
      <c r="L4486" s="180">
        <v>4326649.58</v>
      </c>
    </row>
    <row r="4487" spans="1:12">
      <c r="A4487" s="180">
        <v>2011</v>
      </c>
      <c r="B4487" s="180" t="s">
        <v>180</v>
      </c>
      <c r="C4487" s="180" t="s">
        <v>33</v>
      </c>
      <c r="D4487" s="180" t="s">
        <v>176</v>
      </c>
      <c r="E4487" s="180">
        <v>20</v>
      </c>
      <c r="F4487" s="180">
        <v>47960</v>
      </c>
      <c r="G4487" s="180">
        <v>1380</v>
      </c>
      <c r="H4487" s="180">
        <v>2827</v>
      </c>
      <c r="I4487" s="180">
        <v>2331096.1800000002</v>
      </c>
      <c r="J4487" s="180">
        <v>431092.05</v>
      </c>
      <c r="K4487" s="180">
        <v>384742.95</v>
      </c>
      <c r="L4487" s="180">
        <v>3628458.39</v>
      </c>
    </row>
    <row r="4488" spans="1:12">
      <c r="A4488" s="180">
        <v>2011</v>
      </c>
      <c r="B4488" s="180" t="s">
        <v>180</v>
      </c>
      <c r="C4488" s="180" t="s">
        <v>33</v>
      </c>
      <c r="D4488" s="180" t="s">
        <v>176</v>
      </c>
      <c r="E4488" s="180">
        <v>25</v>
      </c>
      <c r="F4488" s="180">
        <v>44033</v>
      </c>
      <c r="G4488" s="180">
        <v>1102</v>
      </c>
      <c r="H4488" s="180">
        <v>2701</v>
      </c>
      <c r="I4488" s="180">
        <v>2022645.27</v>
      </c>
      <c r="J4488" s="180">
        <v>398122</v>
      </c>
      <c r="K4488" s="180">
        <v>363556.21</v>
      </c>
      <c r="L4488" s="180">
        <v>3406228.33</v>
      </c>
    </row>
    <row r="4489" spans="1:12">
      <c r="A4489" s="180">
        <v>2011</v>
      </c>
      <c r="B4489" s="180" t="s">
        <v>180</v>
      </c>
      <c r="C4489" s="180" t="s">
        <v>33</v>
      </c>
      <c r="D4489" s="180" t="s">
        <v>176</v>
      </c>
      <c r="E4489" s="180">
        <v>30</v>
      </c>
      <c r="F4489" s="180">
        <v>56913</v>
      </c>
      <c r="G4489" s="180">
        <v>1601</v>
      </c>
      <c r="H4489" s="180">
        <v>3261</v>
      </c>
      <c r="I4489" s="180">
        <v>2471505.2799999998</v>
      </c>
      <c r="J4489" s="180">
        <v>565846.9</v>
      </c>
      <c r="K4489" s="180">
        <v>632569.22</v>
      </c>
      <c r="L4489" s="180">
        <v>4424926.8099999996</v>
      </c>
    </row>
    <row r="4490" spans="1:12">
      <c r="A4490" s="180">
        <v>2011</v>
      </c>
      <c r="B4490" s="180" t="s">
        <v>180</v>
      </c>
      <c r="C4490" s="180" t="s">
        <v>33</v>
      </c>
      <c r="D4490" s="180" t="s">
        <v>176</v>
      </c>
      <c r="E4490" s="180">
        <v>35</v>
      </c>
      <c r="F4490" s="180">
        <v>66260</v>
      </c>
      <c r="G4490" s="180">
        <v>2305</v>
      </c>
      <c r="H4490" s="180">
        <v>5076</v>
      </c>
      <c r="I4490" s="180">
        <v>4008986.42</v>
      </c>
      <c r="J4490" s="180">
        <v>900938.15</v>
      </c>
      <c r="K4490" s="180">
        <v>787724.03</v>
      </c>
      <c r="L4490" s="180">
        <v>6874047.3899999997</v>
      </c>
    </row>
    <row r="4491" spans="1:12">
      <c r="A4491" s="180">
        <v>2011</v>
      </c>
      <c r="B4491" s="180" t="s">
        <v>180</v>
      </c>
      <c r="C4491" s="180" t="s">
        <v>33</v>
      </c>
      <c r="D4491" s="180" t="s">
        <v>176</v>
      </c>
      <c r="E4491" s="180">
        <v>40</v>
      </c>
      <c r="F4491" s="180">
        <v>68249</v>
      </c>
      <c r="G4491" s="180">
        <v>3158</v>
      </c>
      <c r="H4491" s="180">
        <v>6240</v>
      </c>
      <c r="I4491" s="180">
        <v>4809261.93</v>
      </c>
      <c r="J4491" s="180">
        <v>1150493.49</v>
      </c>
      <c r="K4491" s="180">
        <v>1172516.25</v>
      </c>
      <c r="L4491" s="180">
        <v>8430474.8300000001</v>
      </c>
    </row>
    <row r="4492" spans="1:12">
      <c r="A4492" s="180">
        <v>2011</v>
      </c>
      <c r="B4492" s="180" t="s">
        <v>180</v>
      </c>
      <c r="C4492" s="180" t="s">
        <v>33</v>
      </c>
      <c r="D4492" s="180" t="s">
        <v>176</v>
      </c>
      <c r="E4492" s="180">
        <v>45</v>
      </c>
      <c r="F4492" s="180">
        <v>70997</v>
      </c>
      <c r="G4492" s="180">
        <v>3920</v>
      </c>
      <c r="H4492" s="180">
        <v>8302</v>
      </c>
      <c r="I4492" s="180">
        <v>6882294.8200000003</v>
      </c>
      <c r="J4492" s="180">
        <v>1619327.91</v>
      </c>
      <c r="K4492" s="180">
        <v>1406867.47</v>
      </c>
      <c r="L4492" s="180">
        <v>11661295.939999999</v>
      </c>
    </row>
    <row r="4493" spans="1:12">
      <c r="A4493" s="180">
        <v>2011</v>
      </c>
      <c r="B4493" s="180" t="s">
        <v>180</v>
      </c>
      <c r="C4493" s="180" t="s">
        <v>33</v>
      </c>
      <c r="D4493" s="180" t="s">
        <v>176</v>
      </c>
      <c r="E4493" s="180">
        <v>50</v>
      </c>
      <c r="F4493" s="180">
        <v>72392</v>
      </c>
      <c r="G4493" s="180">
        <v>5621</v>
      </c>
      <c r="H4493" s="180">
        <v>11339</v>
      </c>
      <c r="I4493" s="180">
        <v>9817847.7100000009</v>
      </c>
      <c r="J4493" s="180">
        <v>2335327.62</v>
      </c>
      <c r="K4493" s="180">
        <v>2669603.38</v>
      </c>
      <c r="L4493" s="180">
        <v>16948993.25</v>
      </c>
    </row>
    <row r="4494" spans="1:12">
      <c r="A4494" s="180">
        <v>2011</v>
      </c>
      <c r="B4494" s="180" t="s">
        <v>180</v>
      </c>
      <c r="C4494" s="180" t="s">
        <v>33</v>
      </c>
      <c r="D4494" s="180" t="s">
        <v>176</v>
      </c>
      <c r="E4494" s="180">
        <v>55</v>
      </c>
      <c r="F4494" s="180">
        <v>69754</v>
      </c>
      <c r="G4494" s="180">
        <v>7089</v>
      </c>
      <c r="H4494" s="180">
        <v>14804</v>
      </c>
      <c r="I4494" s="180">
        <v>13568511.83</v>
      </c>
      <c r="J4494" s="180">
        <v>3132913.89</v>
      </c>
      <c r="K4494" s="180">
        <v>4169606.7</v>
      </c>
      <c r="L4494" s="180">
        <v>23877340.84</v>
      </c>
    </row>
    <row r="4495" spans="1:12">
      <c r="A4495" s="180">
        <v>2011</v>
      </c>
      <c r="B4495" s="180" t="s">
        <v>180</v>
      </c>
      <c r="C4495" s="180" t="s">
        <v>33</v>
      </c>
      <c r="D4495" s="180" t="s">
        <v>176</v>
      </c>
      <c r="E4495" s="180">
        <v>60</v>
      </c>
      <c r="F4495" s="180">
        <v>66729</v>
      </c>
      <c r="G4495" s="180">
        <v>10136</v>
      </c>
      <c r="H4495" s="180">
        <v>22673</v>
      </c>
      <c r="I4495" s="180">
        <v>20434503.620000001</v>
      </c>
      <c r="J4495" s="180">
        <v>4336155.87</v>
      </c>
      <c r="K4495" s="180">
        <v>6023655.1200000001</v>
      </c>
      <c r="L4495" s="180">
        <v>34387606.82</v>
      </c>
    </row>
    <row r="4496" spans="1:12">
      <c r="A4496" s="180">
        <v>2011</v>
      </c>
      <c r="B4496" s="180" t="s">
        <v>180</v>
      </c>
      <c r="C4496" s="180" t="s">
        <v>33</v>
      </c>
      <c r="D4496" s="180" t="s">
        <v>176</v>
      </c>
      <c r="E4496" s="180">
        <v>65</v>
      </c>
      <c r="F4496" s="180">
        <v>48951</v>
      </c>
      <c r="G4496" s="180">
        <v>9852</v>
      </c>
      <c r="H4496" s="180">
        <v>23666</v>
      </c>
      <c r="I4496" s="180">
        <v>20665048.18</v>
      </c>
      <c r="J4496" s="180">
        <v>4498337.43</v>
      </c>
      <c r="K4496" s="180">
        <v>6002004.6100000003</v>
      </c>
      <c r="L4496" s="180">
        <v>34540127.380000003</v>
      </c>
    </row>
    <row r="4497" spans="1:12">
      <c r="A4497" s="180">
        <v>2011</v>
      </c>
      <c r="B4497" s="180" t="s">
        <v>180</v>
      </c>
      <c r="C4497" s="180" t="s">
        <v>33</v>
      </c>
      <c r="D4497" s="180" t="s">
        <v>176</v>
      </c>
      <c r="E4497" s="180">
        <v>70</v>
      </c>
      <c r="F4497" s="180">
        <v>34014</v>
      </c>
      <c r="G4497" s="180">
        <v>8852</v>
      </c>
      <c r="H4497" s="180">
        <v>23969</v>
      </c>
      <c r="I4497" s="180">
        <v>19763436.559999999</v>
      </c>
      <c r="J4497" s="180">
        <v>4063469.8</v>
      </c>
      <c r="K4497" s="180">
        <v>5168790.2</v>
      </c>
      <c r="L4497" s="180">
        <v>31707345.399999999</v>
      </c>
    </row>
    <row r="4498" spans="1:12">
      <c r="A4498" s="180">
        <v>2011</v>
      </c>
      <c r="B4498" s="180" t="s">
        <v>180</v>
      </c>
      <c r="C4498" s="180" t="s">
        <v>33</v>
      </c>
      <c r="D4498" s="180" t="s">
        <v>176</v>
      </c>
      <c r="E4498" s="180">
        <v>75</v>
      </c>
      <c r="F4498" s="180">
        <v>22899</v>
      </c>
      <c r="G4498" s="180">
        <v>7739</v>
      </c>
      <c r="H4498" s="180">
        <v>23899</v>
      </c>
      <c r="I4498" s="180">
        <v>17944445.190000001</v>
      </c>
      <c r="J4498" s="180">
        <v>3506547.13</v>
      </c>
      <c r="K4498" s="180">
        <v>4073500.67</v>
      </c>
      <c r="L4498" s="180">
        <v>27234329.620000001</v>
      </c>
    </row>
    <row r="4499" spans="1:12">
      <c r="A4499" s="180">
        <v>2011</v>
      </c>
      <c r="B4499" s="180" t="s">
        <v>180</v>
      </c>
      <c r="C4499" s="180" t="s">
        <v>33</v>
      </c>
      <c r="D4499" s="180" t="s">
        <v>176</v>
      </c>
      <c r="E4499" s="180">
        <v>80</v>
      </c>
      <c r="F4499" s="180">
        <v>16106</v>
      </c>
      <c r="G4499" s="180">
        <v>6125</v>
      </c>
      <c r="H4499" s="180">
        <v>23819</v>
      </c>
      <c r="I4499" s="180">
        <v>15973544.470000001</v>
      </c>
      <c r="J4499" s="180">
        <v>2680750.65</v>
      </c>
      <c r="K4499" s="180">
        <v>3561142.76</v>
      </c>
      <c r="L4499" s="180">
        <v>23212463.719999999</v>
      </c>
    </row>
    <row r="4500" spans="1:12">
      <c r="A4500" s="180">
        <v>2011</v>
      </c>
      <c r="B4500" s="180" t="s">
        <v>180</v>
      </c>
      <c r="C4500" s="180" t="s">
        <v>33</v>
      </c>
      <c r="D4500" s="180" t="s">
        <v>176</v>
      </c>
      <c r="E4500" s="180">
        <v>85</v>
      </c>
      <c r="F4500" s="180">
        <v>5505</v>
      </c>
      <c r="G4500" s="180">
        <v>1705</v>
      </c>
      <c r="H4500" s="180">
        <v>8102</v>
      </c>
      <c r="I4500" s="180">
        <v>5104116.55</v>
      </c>
      <c r="J4500" s="180">
        <v>725896.8</v>
      </c>
      <c r="K4500" s="180">
        <v>579527.94999999995</v>
      </c>
      <c r="L4500" s="180">
        <v>6710463.7699999996</v>
      </c>
    </row>
    <row r="4501" spans="1:12">
      <c r="A4501" s="180">
        <v>2011</v>
      </c>
      <c r="B4501" s="180" t="s">
        <v>180</v>
      </c>
      <c r="C4501" s="180" t="s">
        <v>33</v>
      </c>
      <c r="D4501" s="180" t="s">
        <v>176</v>
      </c>
      <c r="E4501" s="180">
        <v>90</v>
      </c>
      <c r="F4501" s="180">
        <v>1439</v>
      </c>
      <c r="G4501" s="180">
        <v>411</v>
      </c>
      <c r="H4501" s="180">
        <v>2532</v>
      </c>
      <c r="I4501" s="180">
        <v>1392608.09</v>
      </c>
      <c r="J4501" s="180">
        <v>193173.05</v>
      </c>
      <c r="K4501" s="180">
        <v>77523.399999999994</v>
      </c>
      <c r="L4501" s="180">
        <v>1740559.26</v>
      </c>
    </row>
    <row r="4502" spans="1:12">
      <c r="A4502" s="180">
        <v>2011</v>
      </c>
      <c r="B4502" s="180" t="s">
        <v>180</v>
      </c>
      <c r="C4502" s="180" t="s">
        <v>33</v>
      </c>
      <c r="D4502" s="180" t="s">
        <v>176</v>
      </c>
      <c r="E4502" s="180">
        <v>95</v>
      </c>
      <c r="F4502" s="180">
        <v>346</v>
      </c>
      <c r="G4502" s="180">
        <v>94</v>
      </c>
      <c r="H4502" s="180">
        <v>910</v>
      </c>
      <c r="I4502" s="180">
        <v>504752</v>
      </c>
      <c r="J4502" s="180">
        <v>44782.61</v>
      </c>
      <c r="K4502" s="180">
        <v>11398</v>
      </c>
      <c r="L4502" s="180">
        <v>575021.30000000005</v>
      </c>
    </row>
    <row r="4503" spans="1:12">
      <c r="A4503" s="180">
        <v>2011</v>
      </c>
      <c r="B4503" s="180" t="s">
        <v>180</v>
      </c>
      <c r="C4503" s="180" t="s">
        <v>33</v>
      </c>
      <c r="D4503" s="180" t="s">
        <v>177</v>
      </c>
      <c r="E4503" s="180">
        <v>0</v>
      </c>
      <c r="F4503" s="180">
        <v>55842</v>
      </c>
      <c r="G4503" s="180">
        <v>1506</v>
      </c>
      <c r="H4503" s="180">
        <v>6165</v>
      </c>
      <c r="I4503" s="180">
        <v>5093860.1100000003</v>
      </c>
      <c r="J4503" s="180">
        <v>506076.89</v>
      </c>
      <c r="K4503" s="180">
        <v>25846.2</v>
      </c>
      <c r="L4503" s="180">
        <v>5920044.9000000004</v>
      </c>
    </row>
    <row r="4504" spans="1:12">
      <c r="A4504" s="180">
        <v>2011</v>
      </c>
      <c r="B4504" s="180" t="s">
        <v>180</v>
      </c>
      <c r="C4504" s="180" t="s">
        <v>33</v>
      </c>
      <c r="D4504" s="180" t="s">
        <v>177</v>
      </c>
      <c r="E4504" s="180">
        <v>5</v>
      </c>
      <c r="F4504" s="180">
        <v>58631</v>
      </c>
      <c r="G4504" s="180">
        <v>846</v>
      </c>
      <c r="H4504" s="180">
        <v>1174</v>
      </c>
      <c r="I4504" s="180">
        <v>982073.22</v>
      </c>
      <c r="J4504" s="180">
        <v>209246.05</v>
      </c>
      <c r="K4504" s="180">
        <v>69582.960000000006</v>
      </c>
      <c r="L4504" s="180">
        <v>1446328.23</v>
      </c>
    </row>
    <row r="4505" spans="1:12">
      <c r="A4505" s="180">
        <v>2011</v>
      </c>
      <c r="B4505" s="180" t="s">
        <v>180</v>
      </c>
      <c r="C4505" s="180" t="s">
        <v>33</v>
      </c>
      <c r="D4505" s="180" t="s">
        <v>177</v>
      </c>
      <c r="E4505" s="180">
        <v>10</v>
      </c>
      <c r="F4505" s="180">
        <v>59826</v>
      </c>
      <c r="G4505" s="180">
        <v>782</v>
      </c>
      <c r="H4505" s="180">
        <v>1471</v>
      </c>
      <c r="I4505" s="180">
        <v>1200175.8899999999</v>
      </c>
      <c r="J4505" s="180">
        <v>217025.12</v>
      </c>
      <c r="K4505" s="180">
        <v>405549.5</v>
      </c>
      <c r="L4505" s="180">
        <v>2089184.42</v>
      </c>
    </row>
    <row r="4506" spans="1:12">
      <c r="A4506" s="180">
        <v>2011</v>
      </c>
      <c r="B4506" s="180" t="s">
        <v>180</v>
      </c>
      <c r="C4506" s="180" t="s">
        <v>33</v>
      </c>
      <c r="D4506" s="180" t="s">
        <v>177</v>
      </c>
      <c r="E4506" s="180">
        <v>15</v>
      </c>
      <c r="F4506" s="180">
        <v>62465</v>
      </c>
      <c r="G4506" s="180">
        <v>2220</v>
      </c>
      <c r="H4506" s="180">
        <v>4415</v>
      </c>
      <c r="I4506" s="180">
        <v>3415608.74</v>
      </c>
      <c r="J4506" s="180">
        <v>612281.36</v>
      </c>
      <c r="K4506" s="180">
        <v>606642.68999999994</v>
      </c>
      <c r="L4506" s="180">
        <v>5314352.9800000004</v>
      </c>
    </row>
    <row r="4507" spans="1:12">
      <c r="A4507" s="180">
        <v>2011</v>
      </c>
      <c r="B4507" s="180" t="s">
        <v>180</v>
      </c>
      <c r="C4507" s="180" t="s">
        <v>33</v>
      </c>
      <c r="D4507" s="180" t="s">
        <v>177</v>
      </c>
      <c r="E4507" s="180">
        <v>20</v>
      </c>
      <c r="F4507" s="180">
        <v>51247</v>
      </c>
      <c r="G4507" s="180">
        <v>2461</v>
      </c>
      <c r="H4507" s="180">
        <v>6380</v>
      </c>
      <c r="I4507" s="180">
        <v>4597798.08</v>
      </c>
      <c r="J4507" s="180">
        <v>916655.06</v>
      </c>
      <c r="K4507" s="180">
        <v>278708.31</v>
      </c>
      <c r="L4507" s="180">
        <v>6566505.9400000004</v>
      </c>
    </row>
    <row r="4508" spans="1:12">
      <c r="A4508" s="180">
        <v>2011</v>
      </c>
      <c r="B4508" s="180" t="s">
        <v>180</v>
      </c>
      <c r="C4508" s="180" t="s">
        <v>33</v>
      </c>
      <c r="D4508" s="180" t="s">
        <v>177</v>
      </c>
      <c r="E4508" s="180">
        <v>25</v>
      </c>
      <c r="F4508" s="180">
        <v>53417</v>
      </c>
      <c r="G4508" s="180">
        <v>3878</v>
      </c>
      <c r="H4508" s="180">
        <v>12211</v>
      </c>
      <c r="I4508" s="180">
        <v>9391820.5</v>
      </c>
      <c r="J4508" s="180">
        <v>2302359</v>
      </c>
      <c r="K4508" s="180">
        <v>399362.83</v>
      </c>
      <c r="L4508" s="180">
        <v>13688429.369999999</v>
      </c>
    </row>
    <row r="4509" spans="1:12">
      <c r="A4509" s="180">
        <v>2011</v>
      </c>
      <c r="B4509" s="180" t="s">
        <v>180</v>
      </c>
      <c r="C4509" s="180" t="s">
        <v>33</v>
      </c>
      <c r="D4509" s="180" t="s">
        <v>177</v>
      </c>
      <c r="E4509" s="180">
        <v>30</v>
      </c>
      <c r="F4509" s="180">
        <v>65725</v>
      </c>
      <c r="G4509" s="180">
        <v>5784</v>
      </c>
      <c r="H4509" s="180">
        <v>19247</v>
      </c>
      <c r="I4509" s="180">
        <v>14972479.23</v>
      </c>
      <c r="J4509" s="180">
        <v>3577851.32</v>
      </c>
      <c r="K4509" s="180">
        <v>630374.27</v>
      </c>
      <c r="L4509" s="180">
        <v>21597232.989999998</v>
      </c>
    </row>
    <row r="4510" spans="1:12">
      <c r="A4510" s="180">
        <v>2011</v>
      </c>
      <c r="B4510" s="180" t="s">
        <v>180</v>
      </c>
      <c r="C4510" s="180" t="s">
        <v>33</v>
      </c>
      <c r="D4510" s="180" t="s">
        <v>177</v>
      </c>
      <c r="E4510" s="180">
        <v>35</v>
      </c>
      <c r="F4510" s="180">
        <v>73994</v>
      </c>
      <c r="G4510" s="180">
        <v>6359</v>
      </c>
      <c r="H4510" s="180">
        <v>18112</v>
      </c>
      <c r="I4510" s="180">
        <v>14612111.550000001</v>
      </c>
      <c r="J4510" s="180">
        <v>3292510.69</v>
      </c>
      <c r="K4510" s="180">
        <v>934315.89</v>
      </c>
      <c r="L4510" s="180">
        <v>21625408.050000001</v>
      </c>
    </row>
    <row r="4511" spans="1:12">
      <c r="A4511" s="180">
        <v>2011</v>
      </c>
      <c r="B4511" s="180" t="s">
        <v>180</v>
      </c>
      <c r="C4511" s="180" t="s">
        <v>33</v>
      </c>
      <c r="D4511" s="180" t="s">
        <v>177</v>
      </c>
      <c r="E4511" s="180">
        <v>40</v>
      </c>
      <c r="F4511" s="180">
        <v>75265</v>
      </c>
      <c r="G4511" s="180">
        <v>5366</v>
      </c>
      <c r="H4511" s="180">
        <v>11914</v>
      </c>
      <c r="I4511" s="180">
        <v>9758110.0800000001</v>
      </c>
      <c r="J4511" s="180">
        <v>2118529.6800000002</v>
      </c>
      <c r="K4511" s="180">
        <v>1241171.2</v>
      </c>
      <c r="L4511" s="180">
        <v>15286652.66</v>
      </c>
    </row>
    <row r="4512" spans="1:12">
      <c r="A4512" s="180">
        <v>2011</v>
      </c>
      <c r="B4512" s="180" t="s">
        <v>180</v>
      </c>
      <c r="C4512" s="180" t="s">
        <v>33</v>
      </c>
      <c r="D4512" s="180" t="s">
        <v>177</v>
      </c>
      <c r="E4512" s="180">
        <v>45</v>
      </c>
      <c r="F4512" s="180">
        <v>77582</v>
      </c>
      <c r="G4512" s="180">
        <v>6163</v>
      </c>
      <c r="H4512" s="180">
        <v>13656</v>
      </c>
      <c r="I4512" s="180">
        <v>10699088.949999999</v>
      </c>
      <c r="J4512" s="180">
        <v>2325488.63</v>
      </c>
      <c r="K4512" s="180">
        <v>1835636.92</v>
      </c>
      <c r="L4512" s="180">
        <v>17245817.870000001</v>
      </c>
    </row>
    <row r="4513" spans="1:12">
      <c r="A4513" s="180">
        <v>2011</v>
      </c>
      <c r="B4513" s="180" t="s">
        <v>180</v>
      </c>
      <c r="C4513" s="180" t="s">
        <v>33</v>
      </c>
      <c r="D4513" s="180" t="s">
        <v>177</v>
      </c>
      <c r="E4513" s="180">
        <v>50</v>
      </c>
      <c r="F4513" s="180">
        <v>78882</v>
      </c>
      <c r="G4513" s="180">
        <v>7642</v>
      </c>
      <c r="H4513" s="180">
        <v>16420</v>
      </c>
      <c r="I4513" s="180">
        <v>12885840.619999999</v>
      </c>
      <c r="J4513" s="180">
        <v>2882499.68</v>
      </c>
      <c r="K4513" s="180">
        <v>2007888.98</v>
      </c>
      <c r="L4513" s="180">
        <v>20386075.510000002</v>
      </c>
    </row>
    <row r="4514" spans="1:12">
      <c r="A4514" s="180">
        <v>2011</v>
      </c>
      <c r="B4514" s="180" t="s">
        <v>180</v>
      </c>
      <c r="C4514" s="180" t="s">
        <v>33</v>
      </c>
      <c r="D4514" s="180" t="s">
        <v>177</v>
      </c>
      <c r="E4514" s="180">
        <v>55</v>
      </c>
      <c r="F4514" s="180">
        <v>74985</v>
      </c>
      <c r="G4514" s="180">
        <v>8537</v>
      </c>
      <c r="H4514" s="180">
        <v>19176</v>
      </c>
      <c r="I4514" s="180">
        <v>15317128</v>
      </c>
      <c r="J4514" s="180">
        <v>3309436.56</v>
      </c>
      <c r="K4514" s="180">
        <v>3084968.72</v>
      </c>
      <c r="L4514" s="180">
        <v>24804189.43</v>
      </c>
    </row>
    <row r="4515" spans="1:12">
      <c r="A4515" s="180">
        <v>2011</v>
      </c>
      <c r="B4515" s="180" t="s">
        <v>180</v>
      </c>
      <c r="C4515" s="180" t="s">
        <v>33</v>
      </c>
      <c r="D4515" s="180" t="s">
        <v>177</v>
      </c>
      <c r="E4515" s="180">
        <v>60</v>
      </c>
      <c r="F4515" s="180">
        <v>70101</v>
      </c>
      <c r="G4515" s="180">
        <v>9619</v>
      </c>
      <c r="H4515" s="180">
        <v>22264</v>
      </c>
      <c r="I4515" s="180">
        <v>18097975.010000002</v>
      </c>
      <c r="J4515" s="180">
        <v>3964097.47</v>
      </c>
      <c r="K4515" s="180">
        <v>4607840.07</v>
      </c>
      <c r="L4515" s="180">
        <v>29915065.59</v>
      </c>
    </row>
    <row r="4516" spans="1:12">
      <c r="A4516" s="180">
        <v>2011</v>
      </c>
      <c r="B4516" s="180" t="s">
        <v>180</v>
      </c>
      <c r="C4516" s="180" t="s">
        <v>33</v>
      </c>
      <c r="D4516" s="180" t="s">
        <v>177</v>
      </c>
      <c r="E4516" s="180">
        <v>65</v>
      </c>
      <c r="F4516" s="180">
        <v>50709</v>
      </c>
      <c r="G4516" s="180">
        <v>9470</v>
      </c>
      <c r="H4516" s="180">
        <v>24761</v>
      </c>
      <c r="I4516" s="180">
        <v>18882042.48</v>
      </c>
      <c r="J4516" s="180">
        <v>3842080.49</v>
      </c>
      <c r="K4516" s="180">
        <v>4599440.4800000004</v>
      </c>
      <c r="L4516" s="180">
        <v>29946256.699999999</v>
      </c>
    </row>
    <row r="4517" spans="1:12">
      <c r="A4517" s="180">
        <v>2011</v>
      </c>
      <c r="B4517" s="180" t="s">
        <v>180</v>
      </c>
      <c r="C4517" s="180" t="s">
        <v>33</v>
      </c>
      <c r="D4517" s="180" t="s">
        <v>177</v>
      </c>
      <c r="E4517" s="180">
        <v>70</v>
      </c>
      <c r="F4517" s="180">
        <v>35898</v>
      </c>
      <c r="G4517" s="180">
        <v>7862</v>
      </c>
      <c r="H4517" s="180">
        <v>23170</v>
      </c>
      <c r="I4517" s="180">
        <v>17970760.609999999</v>
      </c>
      <c r="J4517" s="180">
        <v>3617693.66</v>
      </c>
      <c r="K4517" s="180">
        <v>4716460.47</v>
      </c>
      <c r="L4517" s="180">
        <v>28446360.199999999</v>
      </c>
    </row>
    <row r="4518" spans="1:12">
      <c r="A4518" s="180">
        <v>2011</v>
      </c>
      <c r="B4518" s="180" t="s">
        <v>180</v>
      </c>
      <c r="C4518" s="180" t="s">
        <v>33</v>
      </c>
      <c r="D4518" s="180" t="s">
        <v>177</v>
      </c>
      <c r="E4518" s="180">
        <v>75</v>
      </c>
      <c r="F4518" s="180">
        <v>26040</v>
      </c>
      <c r="G4518" s="180">
        <v>6987</v>
      </c>
      <c r="H4518" s="180">
        <v>24467</v>
      </c>
      <c r="I4518" s="180">
        <v>17436223.359999999</v>
      </c>
      <c r="J4518" s="180">
        <v>2964204.95</v>
      </c>
      <c r="K4518" s="180">
        <v>4014731.77</v>
      </c>
      <c r="L4518" s="180">
        <v>26008439.460000001</v>
      </c>
    </row>
    <row r="4519" spans="1:12">
      <c r="A4519" s="180">
        <v>2011</v>
      </c>
      <c r="B4519" s="180" t="s">
        <v>180</v>
      </c>
      <c r="C4519" s="180" t="s">
        <v>33</v>
      </c>
      <c r="D4519" s="180" t="s">
        <v>177</v>
      </c>
      <c r="E4519" s="180">
        <v>80</v>
      </c>
      <c r="F4519" s="180">
        <v>20038</v>
      </c>
      <c r="G4519" s="180">
        <v>5265</v>
      </c>
      <c r="H4519" s="180">
        <v>25214</v>
      </c>
      <c r="I4519" s="180">
        <v>15891794.74</v>
      </c>
      <c r="J4519" s="180">
        <v>2440556.59</v>
      </c>
      <c r="K4519" s="180">
        <v>2762707</v>
      </c>
      <c r="L4519" s="180">
        <v>22100995.260000002</v>
      </c>
    </row>
    <row r="4520" spans="1:12">
      <c r="A4520" s="180">
        <v>2011</v>
      </c>
      <c r="B4520" s="180" t="s">
        <v>180</v>
      </c>
      <c r="C4520" s="180" t="s">
        <v>33</v>
      </c>
      <c r="D4520" s="180" t="s">
        <v>177</v>
      </c>
      <c r="E4520" s="180">
        <v>85</v>
      </c>
      <c r="F4520" s="180">
        <v>11444</v>
      </c>
      <c r="G4520" s="180">
        <v>2706</v>
      </c>
      <c r="H4520" s="180">
        <v>18162</v>
      </c>
      <c r="I4520" s="180">
        <v>9433481.9100000001</v>
      </c>
      <c r="J4520" s="180">
        <v>1165817.1000000001</v>
      </c>
      <c r="K4520" s="180">
        <v>1287838.99</v>
      </c>
      <c r="L4520" s="180">
        <v>12422769.050000001</v>
      </c>
    </row>
    <row r="4521" spans="1:12">
      <c r="A4521" s="180">
        <v>2011</v>
      </c>
      <c r="B4521" s="180" t="s">
        <v>180</v>
      </c>
      <c r="C4521" s="180" t="s">
        <v>33</v>
      </c>
      <c r="D4521" s="180" t="s">
        <v>177</v>
      </c>
      <c r="E4521" s="180">
        <v>90</v>
      </c>
      <c r="F4521" s="180">
        <v>4613</v>
      </c>
      <c r="G4521" s="180">
        <v>951</v>
      </c>
      <c r="H4521" s="180">
        <v>8222</v>
      </c>
      <c r="I4521" s="180">
        <v>4402787.2</v>
      </c>
      <c r="J4521" s="180">
        <v>447951.08</v>
      </c>
      <c r="K4521" s="180">
        <v>352457.5</v>
      </c>
      <c r="L4521" s="180">
        <v>5403043.7800000003</v>
      </c>
    </row>
    <row r="4522" spans="1:12">
      <c r="A4522" s="180">
        <v>2011</v>
      </c>
      <c r="B4522" s="180" t="s">
        <v>180</v>
      </c>
      <c r="C4522" s="180" t="s">
        <v>33</v>
      </c>
      <c r="D4522" s="180" t="s">
        <v>177</v>
      </c>
      <c r="E4522" s="180">
        <v>95</v>
      </c>
      <c r="F4522" s="180">
        <v>1428</v>
      </c>
      <c r="G4522" s="180">
        <v>270</v>
      </c>
      <c r="H4522" s="180">
        <v>2566</v>
      </c>
      <c r="I4522" s="180">
        <v>1318929.6299999999</v>
      </c>
      <c r="J4522" s="180">
        <v>127880.8</v>
      </c>
      <c r="K4522" s="180">
        <v>64841.29</v>
      </c>
      <c r="L4522" s="180">
        <v>1563188.75</v>
      </c>
    </row>
    <row r="4523" spans="1:12">
      <c r="A4523" s="180">
        <v>2011</v>
      </c>
      <c r="B4523" s="180" t="s">
        <v>180</v>
      </c>
      <c r="C4523" s="180" t="s">
        <v>34</v>
      </c>
      <c r="D4523" s="180" t="s">
        <v>176</v>
      </c>
      <c r="E4523" s="180">
        <v>0</v>
      </c>
      <c r="F4523" s="180">
        <v>18928</v>
      </c>
      <c r="G4523" s="180">
        <v>706</v>
      </c>
      <c r="H4523" s="180">
        <v>2055</v>
      </c>
      <c r="I4523" s="180">
        <v>958145.85</v>
      </c>
      <c r="J4523" s="180">
        <v>287971.78999999998</v>
      </c>
      <c r="K4523" s="180">
        <v>22699.7</v>
      </c>
      <c r="L4523" s="180">
        <v>1371479.6</v>
      </c>
    </row>
    <row r="4524" spans="1:12">
      <c r="A4524" s="180">
        <v>2011</v>
      </c>
      <c r="B4524" s="180" t="s">
        <v>180</v>
      </c>
      <c r="C4524" s="180" t="s">
        <v>34</v>
      </c>
      <c r="D4524" s="180" t="s">
        <v>176</v>
      </c>
      <c r="E4524" s="180">
        <v>5</v>
      </c>
      <c r="F4524" s="180">
        <v>19489</v>
      </c>
      <c r="G4524" s="180">
        <v>327</v>
      </c>
      <c r="H4524" s="180">
        <v>376</v>
      </c>
      <c r="I4524" s="180">
        <v>284609.75</v>
      </c>
      <c r="J4524" s="180">
        <v>126667.44</v>
      </c>
      <c r="K4524" s="180">
        <v>13491</v>
      </c>
      <c r="L4524" s="180">
        <v>465828.21</v>
      </c>
    </row>
    <row r="4525" spans="1:12">
      <c r="A4525" s="180">
        <v>2011</v>
      </c>
      <c r="B4525" s="180" t="s">
        <v>180</v>
      </c>
      <c r="C4525" s="180" t="s">
        <v>34</v>
      </c>
      <c r="D4525" s="180" t="s">
        <v>176</v>
      </c>
      <c r="E4525" s="180">
        <v>10</v>
      </c>
      <c r="F4525" s="180">
        <v>20513</v>
      </c>
      <c r="G4525" s="180">
        <v>250</v>
      </c>
      <c r="H4525" s="180">
        <v>323</v>
      </c>
      <c r="I4525" s="180">
        <v>236934.39999999999</v>
      </c>
      <c r="J4525" s="180">
        <v>111591.72</v>
      </c>
      <c r="K4525" s="180">
        <v>40447</v>
      </c>
      <c r="L4525" s="180">
        <v>417207.07</v>
      </c>
    </row>
    <row r="4526" spans="1:12">
      <c r="A4526" s="180">
        <v>2011</v>
      </c>
      <c r="B4526" s="180" t="s">
        <v>180</v>
      </c>
      <c r="C4526" s="180" t="s">
        <v>34</v>
      </c>
      <c r="D4526" s="180" t="s">
        <v>176</v>
      </c>
      <c r="E4526" s="180">
        <v>15</v>
      </c>
      <c r="F4526" s="180">
        <v>22786</v>
      </c>
      <c r="G4526" s="180">
        <v>669</v>
      </c>
      <c r="H4526" s="180">
        <v>1024</v>
      </c>
      <c r="I4526" s="180">
        <v>951788.97</v>
      </c>
      <c r="J4526" s="180">
        <v>318776.59999999998</v>
      </c>
      <c r="K4526" s="180">
        <v>167190.18</v>
      </c>
      <c r="L4526" s="180">
        <v>1517647.14</v>
      </c>
    </row>
    <row r="4527" spans="1:12">
      <c r="A4527" s="180">
        <v>2011</v>
      </c>
      <c r="B4527" s="180" t="s">
        <v>180</v>
      </c>
      <c r="C4527" s="180" t="s">
        <v>34</v>
      </c>
      <c r="D4527" s="180" t="s">
        <v>176</v>
      </c>
      <c r="E4527" s="180">
        <v>20</v>
      </c>
      <c r="F4527" s="180">
        <v>21055</v>
      </c>
      <c r="G4527" s="180">
        <v>753</v>
      </c>
      <c r="H4527" s="180">
        <v>1413</v>
      </c>
      <c r="I4527" s="180">
        <v>1216280.1000000001</v>
      </c>
      <c r="J4527" s="180">
        <v>349455.17</v>
      </c>
      <c r="K4527" s="180">
        <v>179517.4</v>
      </c>
      <c r="L4527" s="180">
        <v>1862870.16</v>
      </c>
    </row>
    <row r="4528" spans="1:12">
      <c r="A4528" s="180">
        <v>2011</v>
      </c>
      <c r="B4528" s="180" t="s">
        <v>180</v>
      </c>
      <c r="C4528" s="180" t="s">
        <v>34</v>
      </c>
      <c r="D4528" s="180" t="s">
        <v>176</v>
      </c>
      <c r="E4528" s="180">
        <v>25</v>
      </c>
      <c r="F4528" s="180">
        <v>16334</v>
      </c>
      <c r="G4528" s="180">
        <v>484</v>
      </c>
      <c r="H4528" s="180">
        <v>746</v>
      </c>
      <c r="I4528" s="180">
        <v>571268.05000000005</v>
      </c>
      <c r="J4528" s="180">
        <v>236537.44</v>
      </c>
      <c r="K4528" s="180">
        <v>98555</v>
      </c>
      <c r="L4528" s="180">
        <v>1020956.84</v>
      </c>
    </row>
    <row r="4529" spans="1:12">
      <c r="A4529" s="180">
        <v>2011</v>
      </c>
      <c r="B4529" s="180" t="s">
        <v>180</v>
      </c>
      <c r="C4529" s="180" t="s">
        <v>34</v>
      </c>
      <c r="D4529" s="180" t="s">
        <v>176</v>
      </c>
      <c r="E4529" s="180">
        <v>30</v>
      </c>
      <c r="F4529" s="180">
        <v>19593</v>
      </c>
      <c r="G4529" s="180">
        <v>569</v>
      </c>
      <c r="H4529" s="180">
        <v>1047</v>
      </c>
      <c r="I4529" s="180">
        <v>852489.45</v>
      </c>
      <c r="J4529" s="180">
        <v>298037.26</v>
      </c>
      <c r="K4529" s="180">
        <v>221456.38</v>
      </c>
      <c r="L4529" s="180">
        <v>1507153.53</v>
      </c>
    </row>
    <row r="4530" spans="1:12">
      <c r="A4530" s="180">
        <v>2011</v>
      </c>
      <c r="B4530" s="180" t="s">
        <v>180</v>
      </c>
      <c r="C4530" s="180" t="s">
        <v>34</v>
      </c>
      <c r="D4530" s="180" t="s">
        <v>176</v>
      </c>
      <c r="E4530" s="180">
        <v>35</v>
      </c>
      <c r="F4530" s="180">
        <v>21557</v>
      </c>
      <c r="G4530" s="180">
        <v>802</v>
      </c>
      <c r="H4530" s="180">
        <v>1312</v>
      </c>
      <c r="I4530" s="180">
        <v>990301.05</v>
      </c>
      <c r="J4530" s="180">
        <v>382511.15</v>
      </c>
      <c r="K4530" s="180">
        <v>173502.17</v>
      </c>
      <c r="L4530" s="180">
        <v>1711643.79</v>
      </c>
    </row>
    <row r="4531" spans="1:12">
      <c r="A4531" s="180">
        <v>2011</v>
      </c>
      <c r="B4531" s="180" t="s">
        <v>180</v>
      </c>
      <c r="C4531" s="180" t="s">
        <v>34</v>
      </c>
      <c r="D4531" s="180" t="s">
        <v>176</v>
      </c>
      <c r="E4531" s="180">
        <v>40</v>
      </c>
      <c r="F4531" s="180">
        <v>23757</v>
      </c>
      <c r="G4531" s="180">
        <v>1021</v>
      </c>
      <c r="H4531" s="180">
        <v>1929</v>
      </c>
      <c r="I4531" s="180">
        <v>1460349.15</v>
      </c>
      <c r="J4531" s="180">
        <v>510649.39</v>
      </c>
      <c r="K4531" s="180">
        <v>313988.06</v>
      </c>
      <c r="L4531" s="180">
        <v>2470925.0499999998</v>
      </c>
    </row>
    <row r="4532" spans="1:12">
      <c r="A4532" s="180">
        <v>2011</v>
      </c>
      <c r="B4532" s="180" t="s">
        <v>180</v>
      </c>
      <c r="C4532" s="180" t="s">
        <v>34</v>
      </c>
      <c r="D4532" s="180" t="s">
        <v>176</v>
      </c>
      <c r="E4532" s="180">
        <v>45</v>
      </c>
      <c r="F4532" s="180">
        <v>26069</v>
      </c>
      <c r="G4532" s="180">
        <v>1504</v>
      </c>
      <c r="H4532" s="180">
        <v>2787</v>
      </c>
      <c r="I4532" s="180">
        <v>2049718.63</v>
      </c>
      <c r="J4532" s="180">
        <v>734608.99</v>
      </c>
      <c r="K4532" s="180">
        <v>511338.4</v>
      </c>
      <c r="L4532" s="180">
        <v>3546781.56</v>
      </c>
    </row>
    <row r="4533" spans="1:12">
      <c r="A4533" s="180">
        <v>2011</v>
      </c>
      <c r="B4533" s="180" t="s">
        <v>180</v>
      </c>
      <c r="C4533" s="180" t="s">
        <v>34</v>
      </c>
      <c r="D4533" s="180" t="s">
        <v>176</v>
      </c>
      <c r="E4533" s="180">
        <v>50</v>
      </c>
      <c r="F4533" s="180">
        <v>28825</v>
      </c>
      <c r="G4533" s="180">
        <v>2176</v>
      </c>
      <c r="H4533" s="180">
        <v>4219</v>
      </c>
      <c r="I4533" s="180">
        <v>3543243.84</v>
      </c>
      <c r="J4533" s="180">
        <v>1132813.33</v>
      </c>
      <c r="K4533" s="180">
        <v>850075.3</v>
      </c>
      <c r="L4533" s="180">
        <v>5864791.79</v>
      </c>
    </row>
    <row r="4534" spans="1:12">
      <c r="A4534" s="180">
        <v>2011</v>
      </c>
      <c r="B4534" s="180" t="s">
        <v>180</v>
      </c>
      <c r="C4534" s="180" t="s">
        <v>34</v>
      </c>
      <c r="D4534" s="180" t="s">
        <v>176</v>
      </c>
      <c r="E4534" s="180">
        <v>55</v>
      </c>
      <c r="F4534" s="180">
        <v>29077</v>
      </c>
      <c r="G4534" s="180">
        <v>3015</v>
      </c>
      <c r="H4534" s="180">
        <v>6267</v>
      </c>
      <c r="I4534" s="180">
        <v>5056996.29</v>
      </c>
      <c r="J4534" s="180">
        <v>1587291.93</v>
      </c>
      <c r="K4534" s="180">
        <v>1362064.08</v>
      </c>
      <c r="L4534" s="180">
        <v>8409096.9000000004</v>
      </c>
    </row>
    <row r="4535" spans="1:12">
      <c r="A4535" s="180">
        <v>2011</v>
      </c>
      <c r="B4535" s="180" t="s">
        <v>180</v>
      </c>
      <c r="C4535" s="180" t="s">
        <v>34</v>
      </c>
      <c r="D4535" s="180" t="s">
        <v>176</v>
      </c>
      <c r="E4535" s="180">
        <v>60</v>
      </c>
      <c r="F4535" s="180">
        <v>28922</v>
      </c>
      <c r="G4535" s="180">
        <v>3712</v>
      </c>
      <c r="H4535" s="180">
        <v>8010</v>
      </c>
      <c r="I4535" s="180">
        <v>6191713.1200000001</v>
      </c>
      <c r="J4535" s="180">
        <v>1877501.66</v>
      </c>
      <c r="K4535" s="180">
        <v>1680096.25</v>
      </c>
      <c r="L4535" s="180">
        <v>10197728.01</v>
      </c>
    </row>
    <row r="4536" spans="1:12">
      <c r="A4536" s="180">
        <v>2011</v>
      </c>
      <c r="B4536" s="180" t="s">
        <v>180</v>
      </c>
      <c r="C4536" s="180" t="s">
        <v>34</v>
      </c>
      <c r="D4536" s="180" t="s">
        <v>176</v>
      </c>
      <c r="E4536" s="180">
        <v>65</v>
      </c>
      <c r="F4536" s="180">
        <v>21244</v>
      </c>
      <c r="G4536" s="180">
        <v>4112</v>
      </c>
      <c r="H4536" s="180">
        <v>9507</v>
      </c>
      <c r="I4536" s="180">
        <v>7462923.0800000001</v>
      </c>
      <c r="J4536" s="180">
        <v>1977940.17</v>
      </c>
      <c r="K4536" s="180">
        <v>2251843.35</v>
      </c>
      <c r="L4536" s="180">
        <v>12137989.07</v>
      </c>
    </row>
    <row r="4537" spans="1:12">
      <c r="A4537" s="180">
        <v>2011</v>
      </c>
      <c r="B4537" s="180" t="s">
        <v>180</v>
      </c>
      <c r="C4537" s="180" t="s">
        <v>34</v>
      </c>
      <c r="D4537" s="180" t="s">
        <v>176</v>
      </c>
      <c r="E4537" s="180">
        <v>70</v>
      </c>
      <c r="F4537" s="180">
        <v>15139</v>
      </c>
      <c r="G4537" s="180">
        <v>3753</v>
      </c>
      <c r="H4537" s="180">
        <v>9356</v>
      </c>
      <c r="I4537" s="180">
        <v>6305455.7599999998</v>
      </c>
      <c r="J4537" s="180">
        <v>1704258.75</v>
      </c>
      <c r="K4537" s="180">
        <v>2037886.95</v>
      </c>
      <c r="L4537" s="180">
        <v>10353020.699999999</v>
      </c>
    </row>
    <row r="4538" spans="1:12">
      <c r="A4538" s="180">
        <v>2011</v>
      </c>
      <c r="B4538" s="180" t="s">
        <v>180</v>
      </c>
      <c r="C4538" s="180" t="s">
        <v>34</v>
      </c>
      <c r="D4538" s="180" t="s">
        <v>176</v>
      </c>
      <c r="E4538" s="180">
        <v>75</v>
      </c>
      <c r="F4538" s="180">
        <v>10784</v>
      </c>
      <c r="G4538" s="180">
        <v>3233</v>
      </c>
      <c r="H4538" s="180">
        <v>9335</v>
      </c>
      <c r="I4538" s="180">
        <v>6486102.3799999999</v>
      </c>
      <c r="J4538" s="180">
        <v>1550252.63</v>
      </c>
      <c r="K4538" s="180">
        <v>2112025.0499999998</v>
      </c>
      <c r="L4538" s="180">
        <v>10355289.65</v>
      </c>
    </row>
    <row r="4539" spans="1:12">
      <c r="A4539" s="180">
        <v>2011</v>
      </c>
      <c r="B4539" s="180" t="s">
        <v>180</v>
      </c>
      <c r="C4539" s="180" t="s">
        <v>34</v>
      </c>
      <c r="D4539" s="180" t="s">
        <v>176</v>
      </c>
      <c r="E4539" s="180">
        <v>80</v>
      </c>
      <c r="F4539" s="180">
        <v>8379</v>
      </c>
      <c r="G4539" s="180">
        <v>2816</v>
      </c>
      <c r="H4539" s="180">
        <v>10015</v>
      </c>
      <c r="I4539" s="180">
        <v>5184886.05</v>
      </c>
      <c r="J4539" s="180">
        <v>1224571.6399999999</v>
      </c>
      <c r="K4539" s="180">
        <v>1353673.35</v>
      </c>
      <c r="L4539" s="180">
        <v>7995409.8600000003</v>
      </c>
    </row>
    <row r="4540" spans="1:12">
      <c r="A4540" s="180">
        <v>2011</v>
      </c>
      <c r="B4540" s="180" t="s">
        <v>180</v>
      </c>
      <c r="C4540" s="180" t="s">
        <v>34</v>
      </c>
      <c r="D4540" s="180" t="s">
        <v>176</v>
      </c>
      <c r="E4540" s="180">
        <v>85</v>
      </c>
      <c r="F4540" s="180">
        <v>3196</v>
      </c>
      <c r="G4540" s="180">
        <v>919</v>
      </c>
      <c r="H4540" s="180">
        <v>4141</v>
      </c>
      <c r="I4540" s="180">
        <v>2031398.8</v>
      </c>
      <c r="J4540" s="180">
        <v>419899.34</v>
      </c>
      <c r="K4540" s="180">
        <v>414088</v>
      </c>
      <c r="L4540" s="180">
        <v>2923547.79</v>
      </c>
    </row>
    <row r="4541" spans="1:12">
      <c r="A4541" s="180">
        <v>2011</v>
      </c>
      <c r="B4541" s="180" t="s">
        <v>180</v>
      </c>
      <c r="C4541" s="180" t="s">
        <v>34</v>
      </c>
      <c r="D4541" s="180" t="s">
        <v>176</v>
      </c>
      <c r="E4541" s="180">
        <v>90</v>
      </c>
      <c r="F4541" s="180">
        <v>886</v>
      </c>
      <c r="G4541" s="180">
        <v>218</v>
      </c>
      <c r="H4541" s="180">
        <v>2007</v>
      </c>
      <c r="I4541" s="180">
        <v>609106.30000000005</v>
      </c>
      <c r="J4541" s="180">
        <v>93464.35</v>
      </c>
      <c r="K4541" s="180">
        <v>76808</v>
      </c>
      <c r="L4541" s="180">
        <v>1028704.68</v>
      </c>
    </row>
    <row r="4542" spans="1:12">
      <c r="A4542" s="180">
        <v>2011</v>
      </c>
      <c r="B4542" s="180" t="s">
        <v>180</v>
      </c>
      <c r="C4542" s="180" t="s">
        <v>34</v>
      </c>
      <c r="D4542" s="180" t="s">
        <v>176</v>
      </c>
      <c r="E4542" s="180">
        <v>95</v>
      </c>
      <c r="F4542" s="180">
        <v>185</v>
      </c>
      <c r="G4542" s="180">
        <v>51</v>
      </c>
      <c r="H4542" s="180">
        <v>388</v>
      </c>
      <c r="I4542" s="180">
        <v>175974.7</v>
      </c>
      <c r="J4542" s="180">
        <v>22708.11</v>
      </c>
      <c r="K4542" s="180">
        <v>8512</v>
      </c>
      <c r="L4542" s="180">
        <v>313877.96000000002</v>
      </c>
    </row>
    <row r="4543" spans="1:12">
      <c r="A4543" s="180">
        <v>2011</v>
      </c>
      <c r="B4543" s="180" t="s">
        <v>180</v>
      </c>
      <c r="C4543" s="180" t="s">
        <v>34</v>
      </c>
      <c r="D4543" s="180" t="s">
        <v>177</v>
      </c>
      <c r="E4543" s="180">
        <v>0</v>
      </c>
      <c r="F4543" s="180">
        <v>18332</v>
      </c>
      <c r="G4543" s="180">
        <v>460</v>
      </c>
      <c r="H4543" s="180">
        <v>1866</v>
      </c>
      <c r="I4543" s="180">
        <v>859504.6</v>
      </c>
      <c r="J4543" s="180">
        <v>198265.73</v>
      </c>
      <c r="K4543" s="180">
        <v>8024</v>
      </c>
      <c r="L4543" s="180">
        <v>1138302.1000000001</v>
      </c>
    </row>
    <row r="4544" spans="1:12">
      <c r="A4544" s="180">
        <v>2011</v>
      </c>
      <c r="B4544" s="180" t="s">
        <v>180</v>
      </c>
      <c r="C4544" s="180" t="s">
        <v>34</v>
      </c>
      <c r="D4544" s="180" t="s">
        <v>177</v>
      </c>
      <c r="E4544" s="180">
        <v>5</v>
      </c>
      <c r="F4544" s="180">
        <v>18531</v>
      </c>
      <c r="G4544" s="180">
        <v>251</v>
      </c>
      <c r="H4544" s="180">
        <v>296</v>
      </c>
      <c r="I4544" s="180">
        <v>233406.1</v>
      </c>
      <c r="J4544" s="180">
        <v>88936.13</v>
      </c>
      <c r="K4544" s="180">
        <v>29000</v>
      </c>
      <c r="L4544" s="180">
        <v>376530.54</v>
      </c>
    </row>
    <row r="4545" spans="1:12">
      <c r="A4545" s="180">
        <v>2011</v>
      </c>
      <c r="B4545" s="180" t="s">
        <v>180</v>
      </c>
      <c r="C4545" s="180" t="s">
        <v>34</v>
      </c>
      <c r="D4545" s="180" t="s">
        <v>177</v>
      </c>
      <c r="E4545" s="180">
        <v>10</v>
      </c>
      <c r="F4545" s="180">
        <v>19582</v>
      </c>
      <c r="G4545" s="180">
        <v>228</v>
      </c>
      <c r="H4545" s="180">
        <v>345</v>
      </c>
      <c r="I4545" s="180">
        <v>326196.31</v>
      </c>
      <c r="J4545" s="180">
        <v>102907.11</v>
      </c>
      <c r="K4545" s="180">
        <v>223061</v>
      </c>
      <c r="L4545" s="180">
        <v>686840.46</v>
      </c>
    </row>
    <row r="4546" spans="1:12">
      <c r="A4546" s="180">
        <v>2011</v>
      </c>
      <c r="B4546" s="180" t="s">
        <v>180</v>
      </c>
      <c r="C4546" s="180" t="s">
        <v>34</v>
      </c>
      <c r="D4546" s="180" t="s">
        <v>177</v>
      </c>
      <c r="E4546" s="180">
        <v>15</v>
      </c>
      <c r="F4546" s="180">
        <v>21737</v>
      </c>
      <c r="G4546" s="180">
        <v>741</v>
      </c>
      <c r="H4546" s="180">
        <v>1247</v>
      </c>
      <c r="I4546" s="180">
        <v>987934.04</v>
      </c>
      <c r="J4546" s="180">
        <v>292646.13</v>
      </c>
      <c r="K4546" s="180">
        <v>181312</v>
      </c>
      <c r="L4546" s="180">
        <v>1582888.84</v>
      </c>
    </row>
    <row r="4547" spans="1:12">
      <c r="A4547" s="180">
        <v>2011</v>
      </c>
      <c r="B4547" s="180" t="s">
        <v>180</v>
      </c>
      <c r="C4547" s="180" t="s">
        <v>34</v>
      </c>
      <c r="D4547" s="180" t="s">
        <v>177</v>
      </c>
      <c r="E4547" s="180">
        <v>20</v>
      </c>
      <c r="F4547" s="180">
        <v>20693</v>
      </c>
      <c r="G4547" s="180">
        <v>885</v>
      </c>
      <c r="H4547" s="180">
        <v>1703</v>
      </c>
      <c r="I4547" s="180">
        <v>1402391.71</v>
      </c>
      <c r="J4547" s="180">
        <v>388260.01</v>
      </c>
      <c r="K4547" s="180">
        <v>177458</v>
      </c>
      <c r="L4547" s="180">
        <v>2156101.38</v>
      </c>
    </row>
    <row r="4548" spans="1:12">
      <c r="A4548" s="180">
        <v>2011</v>
      </c>
      <c r="B4548" s="180" t="s">
        <v>180</v>
      </c>
      <c r="C4548" s="180" t="s">
        <v>34</v>
      </c>
      <c r="D4548" s="180" t="s">
        <v>177</v>
      </c>
      <c r="E4548" s="180">
        <v>25</v>
      </c>
      <c r="F4548" s="180">
        <v>18991</v>
      </c>
      <c r="G4548" s="180">
        <v>1212</v>
      </c>
      <c r="H4548" s="180">
        <v>3276</v>
      </c>
      <c r="I4548" s="180">
        <v>2449877.33</v>
      </c>
      <c r="J4548" s="180">
        <v>831214.94</v>
      </c>
      <c r="K4548" s="180">
        <v>124150.25</v>
      </c>
      <c r="L4548" s="180">
        <v>3717911.31</v>
      </c>
    </row>
    <row r="4549" spans="1:12">
      <c r="A4549" s="180">
        <v>2011</v>
      </c>
      <c r="B4549" s="180" t="s">
        <v>180</v>
      </c>
      <c r="C4549" s="180" t="s">
        <v>34</v>
      </c>
      <c r="D4549" s="180" t="s">
        <v>177</v>
      </c>
      <c r="E4549" s="180">
        <v>30</v>
      </c>
      <c r="F4549" s="180">
        <v>21746</v>
      </c>
      <c r="G4549" s="180">
        <v>1880</v>
      </c>
      <c r="H4549" s="180">
        <v>5538</v>
      </c>
      <c r="I4549" s="180">
        <v>4287202.58</v>
      </c>
      <c r="J4549" s="180">
        <v>1456327.84</v>
      </c>
      <c r="K4549" s="180">
        <v>204941.54</v>
      </c>
      <c r="L4549" s="180">
        <v>6454150.46</v>
      </c>
    </row>
    <row r="4550" spans="1:12">
      <c r="A4550" s="180">
        <v>2011</v>
      </c>
      <c r="B4550" s="180" t="s">
        <v>180</v>
      </c>
      <c r="C4550" s="180" t="s">
        <v>34</v>
      </c>
      <c r="D4550" s="180" t="s">
        <v>177</v>
      </c>
      <c r="E4550" s="180">
        <v>35</v>
      </c>
      <c r="F4550" s="180">
        <v>23874</v>
      </c>
      <c r="G4550" s="180">
        <v>1926</v>
      </c>
      <c r="H4550" s="180">
        <v>4539</v>
      </c>
      <c r="I4550" s="180">
        <v>3556913.73</v>
      </c>
      <c r="J4550" s="180">
        <v>1262529.94</v>
      </c>
      <c r="K4550" s="180">
        <v>284638</v>
      </c>
      <c r="L4550" s="180">
        <v>5512282.3700000001</v>
      </c>
    </row>
    <row r="4551" spans="1:12">
      <c r="A4551" s="180">
        <v>2011</v>
      </c>
      <c r="B4551" s="180" t="s">
        <v>180</v>
      </c>
      <c r="C4551" s="180" t="s">
        <v>34</v>
      </c>
      <c r="D4551" s="180" t="s">
        <v>177</v>
      </c>
      <c r="E4551" s="180">
        <v>40</v>
      </c>
      <c r="F4551" s="180">
        <v>26000</v>
      </c>
      <c r="G4551" s="180">
        <v>1706</v>
      </c>
      <c r="H4551" s="180">
        <v>3561</v>
      </c>
      <c r="I4551" s="180">
        <v>2843262.63</v>
      </c>
      <c r="J4551" s="180">
        <v>953442.66</v>
      </c>
      <c r="K4551" s="180">
        <v>325437.23</v>
      </c>
      <c r="L4551" s="180">
        <v>4498675.83</v>
      </c>
    </row>
    <row r="4552" spans="1:12">
      <c r="A4552" s="180">
        <v>2011</v>
      </c>
      <c r="B4552" s="180" t="s">
        <v>180</v>
      </c>
      <c r="C4552" s="180" t="s">
        <v>34</v>
      </c>
      <c r="D4552" s="180" t="s">
        <v>177</v>
      </c>
      <c r="E4552" s="180">
        <v>45</v>
      </c>
      <c r="F4552" s="180">
        <v>28830</v>
      </c>
      <c r="G4552" s="180">
        <v>2197</v>
      </c>
      <c r="H4552" s="180">
        <v>4542</v>
      </c>
      <c r="I4552" s="180">
        <v>3643877.23</v>
      </c>
      <c r="J4552" s="180">
        <v>1024387.14</v>
      </c>
      <c r="K4552" s="180">
        <v>615451</v>
      </c>
      <c r="L4552" s="180">
        <v>5646222.9000000004</v>
      </c>
    </row>
    <row r="4553" spans="1:12">
      <c r="A4553" s="180">
        <v>2011</v>
      </c>
      <c r="B4553" s="180" t="s">
        <v>180</v>
      </c>
      <c r="C4553" s="180" t="s">
        <v>34</v>
      </c>
      <c r="D4553" s="180" t="s">
        <v>177</v>
      </c>
      <c r="E4553" s="180">
        <v>50</v>
      </c>
      <c r="F4553" s="180">
        <v>32043</v>
      </c>
      <c r="G4553" s="180">
        <v>3095</v>
      </c>
      <c r="H4553" s="180">
        <v>6299</v>
      </c>
      <c r="I4553" s="180">
        <v>4760916.47</v>
      </c>
      <c r="J4553" s="180">
        <v>1393445.81</v>
      </c>
      <c r="K4553" s="180">
        <v>960849.09</v>
      </c>
      <c r="L4553" s="180">
        <v>7592783.6299999999</v>
      </c>
    </row>
    <row r="4554" spans="1:12">
      <c r="A4554" s="180">
        <v>2011</v>
      </c>
      <c r="B4554" s="180" t="s">
        <v>180</v>
      </c>
      <c r="C4554" s="180" t="s">
        <v>34</v>
      </c>
      <c r="D4554" s="180" t="s">
        <v>177</v>
      </c>
      <c r="E4554" s="180">
        <v>55</v>
      </c>
      <c r="F4554" s="180">
        <v>32139</v>
      </c>
      <c r="G4554" s="180">
        <v>3512</v>
      </c>
      <c r="H4554" s="180">
        <v>7572</v>
      </c>
      <c r="I4554" s="180">
        <v>5794786.8399999999</v>
      </c>
      <c r="J4554" s="180">
        <v>1642676.53</v>
      </c>
      <c r="K4554" s="180">
        <v>1442128.83</v>
      </c>
      <c r="L4554" s="180">
        <v>9321667.2400000002</v>
      </c>
    </row>
    <row r="4555" spans="1:12">
      <c r="A4555" s="180">
        <v>2011</v>
      </c>
      <c r="B4555" s="180" t="s">
        <v>180</v>
      </c>
      <c r="C4555" s="180" t="s">
        <v>34</v>
      </c>
      <c r="D4555" s="180" t="s">
        <v>177</v>
      </c>
      <c r="E4555" s="180">
        <v>60</v>
      </c>
      <c r="F4555" s="180">
        <v>30881</v>
      </c>
      <c r="G4555" s="180">
        <v>3914</v>
      </c>
      <c r="H4555" s="180">
        <v>8991</v>
      </c>
      <c r="I4555" s="180">
        <v>6994491.5599999996</v>
      </c>
      <c r="J4555" s="180">
        <v>1944955.28</v>
      </c>
      <c r="K4555" s="180">
        <v>1841587.66</v>
      </c>
      <c r="L4555" s="180">
        <v>11294632.9</v>
      </c>
    </row>
    <row r="4556" spans="1:12">
      <c r="A4556" s="180">
        <v>2011</v>
      </c>
      <c r="B4556" s="180" t="s">
        <v>180</v>
      </c>
      <c r="C4556" s="180" t="s">
        <v>34</v>
      </c>
      <c r="D4556" s="180" t="s">
        <v>177</v>
      </c>
      <c r="E4556" s="180">
        <v>65</v>
      </c>
      <c r="F4556" s="180">
        <v>22313</v>
      </c>
      <c r="G4556" s="180">
        <v>3654</v>
      </c>
      <c r="H4556" s="180">
        <v>8389</v>
      </c>
      <c r="I4556" s="180">
        <v>6384625.7199999997</v>
      </c>
      <c r="J4556" s="180">
        <v>1761727.89</v>
      </c>
      <c r="K4556" s="180">
        <v>1781560.11</v>
      </c>
      <c r="L4556" s="180">
        <v>10302652.210000001</v>
      </c>
    </row>
    <row r="4557" spans="1:12">
      <c r="A4557" s="180">
        <v>2011</v>
      </c>
      <c r="B4557" s="180" t="s">
        <v>180</v>
      </c>
      <c r="C4557" s="180" t="s">
        <v>34</v>
      </c>
      <c r="D4557" s="180" t="s">
        <v>177</v>
      </c>
      <c r="E4557" s="180">
        <v>70</v>
      </c>
      <c r="F4557" s="180">
        <v>16232</v>
      </c>
      <c r="G4557" s="180">
        <v>3433</v>
      </c>
      <c r="H4557" s="180">
        <v>8823</v>
      </c>
      <c r="I4557" s="180">
        <v>6283679.4299999997</v>
      </c>
      <c r="J4557" s="180">
        <v>1622770.06</v>
      </c>
      <c r="K4557" s="180">
        <v>2060661.2</v>
      </c>
      <c r="L4557" s="180">
        <v>10292483.369999999</v>
      </c>
    </row>
    <row r="4558" spans="1:12">
      <c r="A4558" s="180">
        <v>2011</v>
      </c>
      <c r="B4558" s="180" t="s">
        <v>180</v>
      </c>
      <c r="C4558" s="180" t="s">
        <v>34</v>
      </c>
      <c r="D4558" s="180" t="s">
        <v>177</v>
      </c>
      <c r="E4558" s="180">
        <v>75</v>
      </c>
      <c r="F4558" s="180">
        <v>12252</v>
      </c>
      <c r="G4558" s="180">
        <v>2808</v>
      </c>
      <c r="H4558" s="180">
        <v>8633</v>
      </c>
      <c r="I4558" s="180">
        <v>5715761.2999999998</v>
      </c>
      <c r="J4558" s="180">
        <v>1461232.06</v>
      </c>
      <c r="K4558" s="180">
        <v>1698214.38</v>
      </c>
      <c r="L4558" s="180">
        <v>9150882.1899999995</v>
      </c>
    </row>
    <row r="4559" spans="1:12">
      <c r="A4559" s="180">
        <v>2011</v>
      </c>
      <c r="B4559" s="180" t="s">
        <v>180</v>
      </c>
      <c r="C4559" s="180" t="s">
        <v>34</v>
      </c>
      <c r="D4559" s="180" t="s">
        <v>177</v>
      </c>
      <c r="E4559" s="180">
        <v>80</v>
      </c>
      <c r="F4559" s="180">
        <v>10719</v>
      </c>
      <c r="G4559" s="180">
        <v>2714</v>
      </c>
      <c r="H4559" s="180">
        <v>10664</v>
      </c>
      <c r="I4559" s="180">
        <v>6153430.8799999999</v>
      </c>
      <c r="J4559" s="180">
        <v>1311819.6299999999</v>
      </c>
      <c r="K4559" s="180">
        <v>1253091</v>
      </c>
      <c r="L4559" s="180">
        <v>8974769.6099999994</v>
      </c>
    </row>
    <row r="4560" spans="1:12">
      <c r="A4560" s="180">
        <v>2011</v>
      </c>
      <c r="B4560" s="180" t="s">
        <v>180</v>
      </c>
      <c r="C4560" s="180" t="s">
        <v>34</v>
      </c>
      <c r="D4560" s="180" t="s">
        <v>177</v>
      </c>
      <c r="E4560" s="180">
        <v>85</v>
      </c>
      <c r="F4560" s="180">
        <v>6821</v>
      </c>
      <c r="G4560" s="180">
        <v>1496</v>
      </c>
      <c r="H4560" s="180">
        <v>8893</v>
      </c>
      <c r="I4560" s="180">
        <v>4261270.4400000004</v>
      </c>
      <c r="J4560" s="180">
        <v>775427.72</v>
      </c>
      <c r="K4560" s="180">
        <v>661299</v>
      </c>
      <c r="L4560" s="180">
        <v>6089858.7800000003</v>
      </c>
    </row>
    <row r="4561" spans="1:12">
      <c r="A4561" s="180">
        <v>2011</v>
      </c>
      <c r="B4561" s="180" t="s">
        <v>180</v>
      </c>
      <c r="C4561" s="180" t="s">
        <v>34</v>
      </c>
      <c r="D4561" s="180" t="s">
        <v>177</v>
      </c>
      <c r="E4561" s="180">
        <v>90</v>
      </c>
      <c r="F4561" s="180">
        <v>2738</v>
      </c>
      <c r="G4561" s="180">
        <v>494</v>
      </c>
      <c r="H4561" s="180">
        <v>4668</v>
      </c>
      <c r="I4561" s="180">
        <v>1714354.55</v>
      </c>
      <c r="J4561" s="180">
        <v>267418.3</v>
      </c>
      <c r="K4561" s="180">
        <v>198646.3</v>
      </c>
      <c r="L4561" s="180">
        <v>2255251.27</v>
      </c>
    </row>
    <row r="4562" spans="1:12">
      <c r="A4562" s="180">
        <v>2011</v>
      </c>
      <c r="B4562" s="180" t="s">
        <v>180</v>
      </c>
      <c r="C4562" s="180" t="s">
        <v>34</v>
      </c>
      <c r="D4562" s="180" t="s">
        <v>177</v>
      </c>
      <c r="E4562" s="180">
        <v>95</v>
      </c>
      <c r="F4562" s="180">
        <v>817</v>
      </c>
      <c r="G4562" s="180">
        <v>151</v>
      </c>
      <c r="H4562" s="180">
        <v>2188</v>
      </c>
      <c r="I4562" s="180">
        <v>503129</v>
      </c>
      <c r="J4562" s="180">
        <v>51340</v>
      </c>
      <c r="K4562" s="180">
        <v>24772</v>
      </c>
      <c r="L4562" s="180">
        <v>772672.4</v>
      </c>
    </row>
    <row r="4563" spans="1:12">
      <c r="A4563" s="180">
        <v>2011</v>
      </c>
      <c r="B4563" s="180" t="s">
        <v>180</v>
      </c>
      <c r="C4563" s="180" t="s">
        <v>35</v>
      </c>
      <c r="D4563" s="180" t="s">
        <v>176</v>
      </c>
      <c r="E4563" s="180">
        <v>0</v>
      </c>
      <c r="F4563" s="180">
        <v>37826</v>
      </c>
      <c r="G4563" s="180">
        <v>1479</v>
      </c>
      <c r="H4563" s="180">
        <v>3816</v>
      </c>
      <c r="I4563" s="180">
        <v>2470686.7999999998</v>
      </c>
      <c r="J4563" s="180">
        <v>433601.25</v>
      </c>
      <c r="K4563" s="180">
        <v>68560</v>
      </c>
      <c r="L4563" s="180">
        <v>3158929.4</v>
      </c>
    </row>
    <row r="4564" spans="1:12">
      <c r="A4564" s="180">
        <v>2011</v>
      </c>
      <c r="B4564" s="180" t="s">
        <v>180</v>
      </c>
      <c r="C4564" s="180" t="s">
        <v>35</v>
      </c>
      <c r="D4564" s="180" t="s">
        <v>176</v>
      </c>
      <c r="E4564" s="180">
        <v>5</v>
      </c>
      <c r="F4564" s="180">
        <v>37371</v>
      </c>
      <c r="G4564" s="180">
        <v>576</v>
      </c>
      <c r="H4564" s="180">
        <v>684</v>
      </c>
      <c r="I4564" s="180">
        <v>712548.1</v>
      </c>
      <c r="J4564" s="180">
        <v>180480.07</v>
      </c>
      <c r="K4564" s="180">
        <v>52217</v>
      </c>
      <c r="L4564" s="180">
        <v>1028593.52</v>
      </c>
    </row>
    <row r="4565" spans="1:12">
      <c r="A4565" s="180">
        <v>2011</v>
      </c>
      <c r="B4565" s="180" t="s">
        <v>180</v>
      </c>
      <c r="C4565" s="180" t="s">
        <v>35</v>
      </c>
      <c r="D4565" s="180" t="s">
        <v>176</v>
      </c>
      <c r="E4565" s="180">
        <v>10</v>
      </c>
      <c r="F4565" s="180">
        <v>38414</v>
      </c>
      <c r="G4565" s="180">
        <v>420</v>
      </c>
      <c r="H4565" s="180">
        <v>652</v>
      </c>
      <c r="I4565" s="180">
        <v>582977.15</v>
      </c>
      <c r="J4565" s="180">
        <v>123498.34</v>
      </c>
      <c r="K4565" s="180">
        <v>59895</v>
      </c>
      <c r="L4565" s="180">
        <v>828465.47</v>
      </c>
    </row>
    <row r="4566" spans="1:12">
      <c r="A4566" s="180">
        <v>2011</v>
      </c>
      <c r="B4566" s="180" t="s">
        <v>180</v>
      </c>
      <c r="C4566" s="180" t="s">
        <v>35</v>
      </c>
      <c r="D4566" s="180" t="s">
        <v>176</v>
      </c>
      <c r="E4566" s="180">
        <v>15</v>
      </c>
      <c r="F4566" s="180">
        <v>40282</v>
      </c>
      <c r="G4566" s="180">
        <v>1191</v>
      </c>
      <c r="H4566" s="180">
        <v>1923</v>
      </c>
      <c r="I4566" s="180">
        <v>1817650.35</v>
      </c>
      <c r="J4566" s="180">
        <v>357223.52</v>
      </c>
      <c r="K4566" s="180">
        <v>213081</v>
      </c>
      <c r="L4566" s="180">
        <v>2657237.2200000002</v>
      </c>
    </row>
    <row r="4567" spans="1:12">
      <c r="A4567" s="180">
        <v>2011</v>
      </c>
      <c r="B4567" s="180" t="s">
        <v>180</v>
      </c>
      <c r="C4567" s="180" t="s">
        <v>35</v>
      </c>
      <c r="D4567" s="180" t="s">
        <v>176</v>
      </c>
      <c r="E4567" s="180">
        <v>20</v>
      </c>
      <c r="F4567" s="180">
        <v>33688</v>
      </c>
      <c r="G4567" s="180">
        <v>952</v>
      </c>
      <c r="H4567" s="180">
        <v>1591</v>
      </c>
      <c r="I4567" s="180">
        <v>1573941.44</v>
      </c>
      <c r="J4567" s="180">
        <v>348500.5</v>
      </c>
      <c r="K4567" s="180">
        <v>261494</v>
      </c>
      <c r="L4567" s="180">
        <v>2433968.52</v>
      </c>
    </row>
    <row r="4568" spans="1:12">
      <c r="A4568" s="180">
        <v>2011</v>
      </c>
      <c r="B4568" s="180" t="s">
        <v>180</v>
      </c>
      <c r="C4568" s="180" t="s">
        <v>35</v>
      </c>
      <c r="D4568" s="180" t="s">
        <v>176</v>
      </c>
      <c r="E4568" s="180">
        <v>25</v>
      </c>
      <c r="F4568" s="180">
        <v>34945</v>
      </c>
      <c r="G4568" s="180">
        <v>835</v>
      </c>
      <c r="H4568" s="180">
        <v>1527</v>
      </c>
      <c r="I4568" s="180">
        <v>1493248.15</v>
      </c>
      <c r="J4568" s="180">
        <v>351294.4</v>
      </c>
      <c r="K4568" s="180">
        <v>249866</v>
      </c>
      <c r="L4568" s="180">
        <v>2338613.38</v>
      </c>
    </row>
    <row r="4569" spans="1:12">
      <c r="A4569" s="180">
        <v>2011</v>
      </c>
      <c r="B4569" s="180" t="s">
        <v>180</v>
      </c>
      <c r="C4569" s="180" t="s">
        <v>35</v>
      </c>
      <c r="D4569" s="180" t="s">
        <v>176</v>
      </c>
      <c r="E4569" s="180">
        <v>30</v>
      </c>
      <c r="F4569" s="180">
        <v>40363</v>
      </c>
      <c r="G4569" s="180">
        <v>1141</v>
      </c>
      <c r="H4569" s="180">
        <v>2033</v>
      </c>
      <c r="I4569" s="180">
        <v>1884556.58</v>
      </c>
      <c r="J4569" s="180">
        <v>439483.09</v>
      </c>
      <c r="K4569" s="180">
        <v>385704</v>
      </c>
      <c r="L4569" s="180">
        <v>3077217.74</v>
      </c>
    </row>
    <row r="4570" spans="1:12">
      <c r="A4570" s="180">
        <v>2011</v>
      </c>
      <c r="B4570" s="180" t="s">
        <v>180</v>
      </c>
      <c r="C4570" s="180" t="s">
        <v>35</v>
      </c>
      <c r="D4570" s="180" t="s">
        <v>176</v>
      </c>
      <c r="E4570" s="180">
        <v>35</v>
      </c>
      <c r="F4570" s="180">
        <v>43372</v>
      </c>
      <c r="G4570" s="180">
        <v>1364</v>
      </c>
      <c r="H4570" s="180">
        <v>2389</v>
      </c>
      <c r="I4570" s="180">
        <v>2394808.83</v>
      </c>
      <c r="J4570" s="180">
        <v>559372.56000000006</v>
      </c>
      <c r="K4570" s="180">
        <v>442713.75</v>
      </c>
      <c r="L4570" s="180">
        <v>3857020.48</v>
      </c>
    </row>
    <row r="4571" spans="1:12">
      <c r="A4571" s="180">
        <v>2011</v>
      </c>
      <c r="B4571" s="180" t="s">
        <v>180</v>
      </c>
      <c r="C4571" s="180" t="s">
        <v>35</v>
      </c>
      <c r="D4571" s="180" t="s">
        <v>176</v>
      </c>
      <c r="E4571" s="180">
        <v>40</v>
      </c>
      <c r="F4571" s="180">
        <v>45308</v>
      </c>
      <c r="G4571" s="180">
        <v>1666</v>
      </c>
      <c r="H4571" s="180">
        <v>3089</v>
      </c>
      <c r="I4571" s="180">
        <v>2979234.83</v>
      </c>
      <c r="J4571" s="180">
        <v>707456.48</v>
      </c>
      <c r="K4571" s="180">
        <v>639539</v>
      </c>
      <c r="L4571" s="180">
        <v>4844414.43</v>
      </c>
    </row>
    <row r="4572" spans="1:12">
      <c r="A4572" s="180">
        <v>2011</v>
      </c>
      <c r="B4572" s="180" t="s">
        <v>180</v>
      </c>
      <c r="C4572" s="180" t="s">
        <v>35</v>
      </c>
      <c r="D4572" s="180" t="s">
        <v>176</v>
      </c>
      <c r="E4572" s="180">
        <v>45</v>
      </c>
      <c r="F4572" s="180">
        <v>45979</v>
      </c>
      <c r="G4572" s="180">
        <v>2142</v>
      </c>
      <c r="H4572" s="180">
        <v>3736</v>
      </c>
      <c r="I4572" s="180">
        <v>3871152.08</v>
      </c>
      <c r="J4572" s="180">
        <v>921674.76</v>
      </c>
      <c r="K4572" s="180">
        <v>923399.25</v>
      </c>
      <c r="L4572" s="180">
        <v>6380790.8700000001</v>
      </c>
    </row>
    <row r="4573" spans="1:12">
      <c r="A4573" s="180">
        <v>2011</v>
      </c>
      <c r="B4573" s="180" t="s">
        <v>180</v>
      </c>
      <c r="C4573" s="180" t="s">
        <v>35</v>
      </c>
      <c r="D4573" s="180" t="s">
        <v>176</v>
      </c>
      <c r="E4573" s="180">
        <v>50</v>
      </c>
      <c r="F4573" s="180">
        <v>46005</v>
      </c>
      <c r="G4573" s="180">
        <v>3051</v>
      </c>
      <c r="H4573" s="180">
        <v>5492</v>
      </c>
      <c r="I4573" s="180">
        <v>5629409</v>
      </c>
      <c r="J4573" s="180">
        <v>1453882.02</v>
      </c>
      <c r="K4573" s="180">
        <v>1457604.1</v>
      </c>
      <c r="L4573" s="180">
        <v>9348591.4700000007</v>
      </c>
    </row>
    <row r="4574" spans="1:12">
      <c r="A4574" s="180">
        <v>2011</v>
      </c>
      <c r="B4574" s="180" t="s">
        <v>180</v>
      </c>
      <c r="C4574" s="180" t="s">
        <v>35</v>
      </c>
      <c r="D4574" s="180" t="s">
        <v>176</v>
      </c>
      <c r="E4574" s="180">
        <v>55</v>
      </c>
      <c r="F4574" s="180">
        <v>42568</v>
      </c>
      <c r="G4574" s="180">
        <v>3611</v>
      </c>
      <c r="H4574" s="180">
        <v>6726</v>
      </c>
      <c r="I4574" s="180">
        <v>6876324.5999999996</v>
      </c>
      <c r="J4574" s="180">
        <v>1833787.49</v>
      </c>
      <c r="K4574" s="180">
        <v>1757673.58</v>
      </c>
      <c r="L4574" s="180">
        <v>11449008.1</v>
      </c>
    </row>
    <row r="4575" spans="1:12">
      <c r="A4575" s="180">
        <v>2011</v>
      </c>
      <c r="B4575" s="180" t="s">
        <v>180</v>
      </c>
      <c r="C4575" s="180" t="s">
        <v>35</v>
      </c>
      <c r="D4575" s="180" t="s">
        <v>176</v>
      </c>
      <c r="E4575" s="180">
        <v>60</v>
      </c>
      <c r="F4575" s="180">
        <v>39151</v>
      </c>
      <c r="G4575" s="180">
        <v>4270</v>
      </c>
      <c r="H4575" s="180">
        <v>8952</v>
      </c>
      <c r="I4575" s="180">
        <v>9730583.1400000006</v>
      </c>
      <c r="J4575" s="180">
        <v>2337937.38</v>
      </c>
      <c r="K4575" s="180">
        <v>2679674.9500000002</v>
      </c>
      <c r="L4575" s="180">
        <v>15897989.23</v>
      </c>
    </row>
    <row r="4576" spans="1:12">
      <c r="A4576" s="180">
        <v>2011</v>
      </c>
      <c r="B4576" s="180" t="s">
        <v>180</v>
      </c>
      <c r="C4576" s="180" t="s">
        <v>35</v>
      </c>
      <c r="D4576" s="180" t="s">
        <v>176</v>
      </c>
      <c r="E4576" s="180">
        <v>65</v>
      </c>
      <c r="F4576" s="180">
        <v>26664</v>
      </c>
      <c r="G4576" s="180">
        <v>4113</v>
      </c>
      <c r="H4576" s="180">
        <v>8694</v>
      </c>
      <c r="I4576" s="180">
        <v>8993668.5199999996</v>
      </c>
      <c r="J4576" s="180">
        <v>2226746.46</v>
      </c>
      <c r="K4576" s="180">
        <v>2959465.65</v>
      </c>
      <c r="L4576" s="180">
        <v>15075696.51</v>
      </c>
    </row>
    <row r="4577" spans="1:12">
      <c r="A4577" s="180">
        <v>2011</v>
      </c>
      <c r="B4577" s="180" t="s">
        <v>180</v>
      </c>
      <c r="C4577" s="180" t="s">
        <v>35</v>
      </c>
      <c r="D4577" s="180" t="s">
        <v>176</v>
      </c>
      <c r="E4577" s="180">
        <v>70</v>
      </c>
      <c r="F4577" s="180">
        <v>18656</v>
      </c>
      <c r="G4577" s="180">
        <v>3641</v>
      </c>
      <c r="H4577" s="180">
        <v>9059</v>
      </c>
      <c r="I4577" s="180">
        <v>8784508.1799999997</v>
      </c>
      <c r="J4577" s="180">
        <v>2075383.75</v>
      </c>
      <c r="K4577" s="180">
        <v>2685719</v>
      </c>
      <c r="L4577" s="180">
        <v>14291763.51</v>
      </c>
    </row>
    <row r="4578" spans="1:12">
      <c r="A4578" s="180">
        <v>2011</v>
      </c>
      <c r="B4578" s="180" t="s">
        <v>180</v>
      </c>
      <c r="C4578" s="180" t="s">
        <v>35</v>
      </c>
      <c r="D4578" s="180" t="s">
        <v>176</v>
      </c>
      <c r="E4578" s="180">
        <v>75</v>
      </c>
      <c r="F4578" s="180">
        <v>12312</v>
      </c>
      <c r="G4578" s="180">
        <v>2832</v>
      </c>
      <c r="H4578" s="180">
        <v>8447</v>
      </c>
      <c r="I4578" s="180">
        <v>7435777.1799999997</v>
      </c>
      <c r="J4578" s="180">
        <v>1719054.66</v>
      </c>
      <c r="K4578" s="180">
        <v>1961414.66</v>
      </c>
      <c r="L4578" s="180">
        <v>11612466</v>
      </c>
    </row>
    <row r="4579" spans="1:12">
      <c r="A4579" s="180">
        <v>2011</v>
      </c>
      <c r="B4579" s="180" t="s">
        <v>180</v>
      </c>
      <c r="C4579" s="180" t="s">
        <v>35</v>
      </c>
      <c r="D4579" s="180" t="s">
        <v>176</v>
      </c>
      <c r="E4579" s="180">
        <v>80</v>
      </c>
      <c r="F4579" s="180">
        <v>8539</v>
      </c>
      <c r="G4579" s="180">
        <v>2306</v>
      </c>
      <c r="H4579" s="180">
        <v>8604</v>
      </c>
      <c r="I4579" s="180">
        <v>6714465.6100000003</v>
      </c>
      <c r="J4579" s="180">
        <v>1344454.46</v>
      </c>
      <c r="K4579" s="180">
        <v>1700686.5</v>
      </c>
      <c r="L4579" s="180">
        <v>10096272.619999999</v>
      </c>
    </row>
    <row r="4580" spans="1:12">
      <c r="A4580" s="180">
        <v>2011</v>
      </c>
      <c r="B4580" s="180" t="s">
        <v>180</v>
      </c>
      <c r="C4580" s="180" t="s">
        <v>35</v>
      </c>
      <c r="D4580" s="180" t="s">
        <v>176</v>
      </c>
      <c r="E4580" s="180">
        <v>85</v>
      </c>
      <c r="F4580" s="180">
        <v>2908</v>
      </c>
      <c r="G4580" s="180">
        <v>667</v>
      </c>
      <c r="H4580" s="180">
        <v>3274</v>
      </c>
      <c r="I4580" s="180">
        <v>1996182.5</v>
      </c>
      <c r="J4580" s="180">
        <v>319472.05</v>
      </c>
      <c r="K4580" s="180">
        <v>386320</v>
      </c>
      <c r="L4580" s="180">
        <v>2843414.17</v>
      </c>
    </row>
    <row r="4581" spans="1:12">
      <c r="A4581" s="180">
        <v>2011</v>
      </c>
      <c r="B4581" s="180" t="s">
        <v>180</v>
      </c>
      <c r="C4581" s="180" t="s">
        <v>35</v>
      </c>
      <c r="D4581" s="180" t="s">
        <v>176</v>
      </c>
      <c r="E4581" s="180">
        <v>90</v>
      </c>
      <c r="F4581" s="180">
        <v>830</v>
      </c>
      <c r="G4581" s="180">
        <v>219</v>
      </c>
      <c r="H4581" s="180">
        <v>1226</v>
      </c>
      <c r="I4581" s="180">
        <v>622683.41</v>
      </c>
      <c r="J4581" s="180">
        <v>80450.960000000006</v>
      </c>
      <c r="K4581" s="180">
        <v>57359</v>
      </c>
      <c r="L4581" s="180">
        <v>788593.57</v>
      </c>
    </row>
    <row r="4582" spans="1:12">
      <c r="A4582" s="180">
        <v>2011</v>
      </c>
      <c r="B4582" s="180" t="s">
        <v>180</v>
      </c>
      <c r="C4582" s="180" t="s">
        <v>35</v>
      </c>
      <c r="D4582" s="180" t="s">
        <v>176</v>
      </c>
      <c r="E4582" s="180">
        <v>95</v>
      </c>
      <c r="F4582" s="180">
        <v>177</v>
      </c>
      <c r="G4582" s="180">
        <v>31</v>
      </c>
      <c r="H4582" s="180">
        <v>337</v>
      </c>
      <c r="I4582" s="180">
        <v>152864</v>
      </c>
      <c r="J4582" s="180">
        <v>16675.2</v>
      </c>
      <c r="K4582" s="180">
        <v>1368</v>
      </c>
      <c r="L4582" s="180">
        <v>179911.75</v>
      </c>
    </row>
    <row r="4583" spans="1:12">
      <c r="A4583" s="180">
        <v>2011</v>
      </c>
      <c r="B4583" s="180" t="s">
        <v>180</v>
      </c>
      <c r="C4583" s="180" t="s">
        <v>35</v>
      </c>
      <c r="D4583" s="180" t="s">
        <v>177</v>
      </c>
      <c r="E4583" s="180">
        <v>0</v>
      </c>
      <c r="F4583" s="180">
        <v>35782</v>
      </c>
      <c r="G4583" s="180">
        <v>976</v>
      </c>
      <c r="H4583" s="180">
        <v>2799</v>
      </c>
      <c r="I4583" s="180">
        <v>1676813.95</v>
      </c>
      <c r="J4583" s="180">
        <v>231602.63</v>
      </c>
      <c r="K4583" s="180">
        <v>19633.900000000001</v>
      </c>
      <c r="L4583" s="180">
        <v>2018137.96</v>
      </c>
    </row>
    <row r="4584" spans="1:12">
      <c r="A4584" s="180">
        <v>2011</v>
      </c>
      <c r="B4584" s="180" t="s">
        <v>180</v>
      </c>
      <c r="C4584" s="180" t="s">
        <v>35</v>
      </c>
      <c r="D4584" s="180" t="s">
        <v>177</v>
      </c>
      <c r="E4584" s="180">
        <v>5</v>
      </c>
      <c r="F4584" s="180">
        <v>35111</v>
      </c>
      <c r="G4584" s="180">
        <v>410</v>
      </c>
      <c r="H4584" s="180">
        <v>509</v>
      </c>
      <c r="I4584" s="180">
        <v>513886.3</v>
      </c>
      <c r="J4584" s="180">
        <v>125585.4</v>
      </c>
      <c r="K4584" s="180">
        <v>20515</v>
      </c>
      <c r="L4584" s="180">
        <v>730982.8</v>
      </c>
    </row>
    <row r="4585" spans="1:12">
      <c r="A4585" s="180">
        <v>2011</v>
      </c>
      <c r="B4585" s="180" t="s">
        <v>180</v>
      </c>
      <c r="C4585" s="180" t="s">
        <v>35</v>
      </c>
      <c r="D4585" s="180" t="s">
        <v>177</v>
      </c>
      <c r="E4585" s="180">
        <v>10</v>
      </c>
      <c r="F4585" s="180">
        <v>36451</v>
      </c>
      <c r="G4585" s="180">
        <v>381</v>
      </c>
      <c r="H4585" s="180">
        <v>474</v>
      </c>
      <c r="I4585" s="180">
        <v>471474.3</v>
      </c>
      <c r="J4585" s="180">
        <v>106600.97</v>
      </c>
      <c r="K4585" s="180">
        <v>55304.800000000003</v>
      </c>
      <c r="L4585" s="180">
        <v>693615.59</v>
      </c>
    </row>
    <row r="4586" spans="1:12">
      <c r="A4586" s="180">
        <v>2011</v>
      </c>
      <c r="B4586" s="180" t="s">
        <v>180</v>
      </c>
      <c r="C4586" s="180" t="s">
        <v>35</v>
      </c>
      <c r="D4586" s="180" t="s">
        <v>177</v>
      </c>
      <c r="E4586" s="180">
        <v>15</v>
      </c>
      <c r="F4586" s="180">
        <v>38167</v>
      </c>
      <c r="G4586" s="180">
        <v>1356</v>
      </c>
      <c r="H4586" s="180">
        <v>2654</v>
      </c>
      <c r="I4586" s="180">
        <v>2277559.48</v>
      </c>
      <c r="J4586" s="180">
        <v>402815</v>
      </c>
      <c r="K4586" s="180">
        <v>198712.4</v>
      </c>
      <c r="L4586" s="180">
        <v>3216485.41</v>
      </c>
    </row>
    <row r="4587" spans="1:12">
      <c r="A4587" s="180">
        <v>2011</v>
      </c>
      <c r="B4587" s="180" t="s">
        <v>180</v>
      </c>
      <c r="C4587" s="180" t="s">
        <v>35</v>
      </c>
      <c r="D4587" s="180" t="s">
        <v>177</v>
      </c>
      <c r="E4587" s="180">
        <v>20</v>
      </c>
      <c r="F4587" s="180">
        <v>34800</v>
      </c>
      <c r="G4587" s="180">
        <v>1508</v>
      </c>
      <c r="H4587" s="180">
        <v>3159</v>
      </c>
      <c r="I4587" s="180">
        <v>2972689.16</v>
      </c>
      <c r="J4587" s="180">
        <v>627250.15</v>
      </c>
      <c r="K4587" s="180">
        <v>366166.64</v>
      </c>
      <c r="L4587" s="180">
        <v>4392829.6100000003</v>
      </c>
    </row>
    <row r="4588" spans="1:12">
      <c r="A4588" s="180">
        <v>2011</v>
      </c>
      <c r="B4588" s="180" t="s">
        <v>180</v>
      </c>
      <c r="C4588" s="180" t="s">
        <v>35</v>
      </c>
      <c r="D4588" s="180" t="s">
        <v>177</v>
      </c>
      <c r="E4588" s="180">
        <v>25</v>
      </c>
      <c r="F4588" s="180">
        <v>38067</v>
      </c>
      <c r="G4588" s="180">
        <v>2232</v>
      </c>
      <c r="H4588" s="180">
        <v>6039</v>
      </c>
      <c r="I4588" s="180">
        <v>5734293.7400000002</v>
      </c>
      <c r="J4588" s="180">
        <v>1607092.53</v>
      </c>
      <c r="K4588" s="180">
        <v>301777</v>
      </c>
      <c r="L4588" s="180">
        <v>8314540.1500000004</v>
      </c>
    </row>
    <row r="4589" spans="1:12">
      <c r="A4589" s="180">
        <v>2011</v>
      </c>
      <c r="B4589" s="180" t="s">
        <v>180</v>
      </c>
      <c r="C4589" s="180" t="s">
        <v>35</v>
      </c>
      <c r="D4589" s="180" t="s">
        <v>177</v>
      </c>
      <c r="E4589" s="180">
        <v>30</v>
      </c>
      <c r="F4589" s="180">
        <v>42789</v>
      </c>
      <c r="G4589" s="180">
        <v>3297</v>
      </c>
      <c r="H4589" s="180">
        <v>9286</v>
      </c>
      <c r="I4589" s="180">
        <v>9292795.1799999997</v>
      </c>
      <c r="J4589" s="180">
        <v>2526751.59</v>
      </c>
      <c r="K4589" s="180">
        <v>519579.6</v>
      </c>
      <c r="L4589" s="180">
        <v>13361688.869999999</v>
      </c>
    </row>
    <row r="4590" spans="1:12">
      <c r="A4590" s="180">
        <v>2011</v>
      </c>
      <c r="B4590" s="180" t="s">
        <v>180</v>
      </c>
      <c r="C4590" s="180" t="s">
        <v>35</v>
      </c>
      <c r="D4590" s="180" t="s">
        <v>177</v>
      </c>
      <c r="E4590" s="180">
        <v>35</v>
      </c>
      <c r="F4590" s="180">
        <v>45583</v>
      </c>
      <c r="G4590" s="180">
        <v>3416</v>
      </c>
      <c r="H4590" s="180">
        <v>8726</v>
      </c>
      <c r="I4590" s="180">
        <v>8339791.5300000003</v>
      </c>
      <c r="J4590" s="180">
        <v>2120963.64</v>
      </c>
      <c r="K4590" s="180">
        <v>533238</v>
      </c>
      <c r="L4590" s="180">
        <v>12274696.310000001</v>
      </c>
    </row>
    <row r="4591" spans="1:12">
      <c r="A4591" s="180">
        <v>2011</v>
      </c>
      <c r="B4591" s="180" t="s">
        <v>180</v>
      </c>
      <c r="C4591" s="180" t="s">
        <v>35</v>
      </c>
      <c r="D4591" s="180" t="s">
        <v>177</v>
      </c>
      <c r="E4591" s="180">
        <v>40</v>
      </c>
      <c r="F4591" s="180">
        <v>46977</v>
      </c>
      <c r="G4591" s="180">
        <v>2935</v>
      </c>
      <c r="H4591" s="180">
        <v>5889</v>
      </c>
      <c r="I4591" s="180">
        <v>5717957.5899999999</v>
      </c>
      <c r="J4591" s="180">
        <v>1411424.14</v>
      </c>
      <c r="K4591" s="180">
        <v>726509.6</v>
      </c>
      <c r="L4591" s="180">
        <v>8939043.5299999993</v>
      </c>
    </row>
    <row r="4592" spans="1:12">
      <c r="A4592" s="180">
        <v>2011</v>
      </c>
      <c r="B4592" s="180" t="s">
        <v>180</v>
      </c>
      <c r="C4592" s="180" t="s">
        <v>35</v>
      </c>
      <c r="D4592" s="180" t="s">
        <v>177</v>
      </c>
      <c r="E4592" s="180">
        <v>45</v>
      </c>
      <c r="F4592" s="180">
        <v>47446</v>
      </c>
      <c r="G4592" s="180">
        <v>3423</v>
      </c>
      <c r="H4592" s="180">
        <v>6910</v>
      </c>
      <c r="I4592" s="180">
        <v>6381824.2400000002</v>
      </c>
      <c r="J4592" s="180">
        <v>1468403.85</v>
      </c>
      <c r="K4592" s="180">
        <v>964619.78</v>
      </c>
      <c r="L4592" s="180">
        <v>9903328.1899999995</v>
      </c>
    </row>
    <row r="4593" spans="1:12">
      <c r="A4593" s="180">
        <v>2011</v>
      </c>
      <c r="B4593" s="180" t="s">
        <v>180</v>
      </c>
      <c r="C4593" s="180" t="s">
        <v>35</v>
      </c>
      <c r="D4593" s="180" t="s">
        <v>177</v>
      </c>
      <c r="E4593" s="180">
        <v>50</v>
      </c>
      <c r="F4593" s="180">
        <v>47639</v>
      </c>
      <c r="G4593" s="180">
        <v>3706</v>
      </c>
      <c r="H4593" s="180">
        <v>7332</v>
      </c>
      <c r="I4593" s="180">
        <v>7119181.5700000003</v>
      </c>
      <c r="J4593" s="180">
        <v>1752844.63</v>
      </c>
      <c r="K4593" s="180">
        <v>1492042.25</v>
      </c>
      <c r="L4593" s="180">
        <v>11537711.51</v>
      </c>
    </row>
    <row r="4594" spans="1:12">
      <c r="A4594" s="180">
        <v>2011</v>
      </c>
      <c r="B4594" s="180" t="s">
        <v>180</v>
      </c>
      <c r="C4594" s="180" t="s">
        <v>35</v>
      </c>
      <c r="D4594" s="180" t="s">
        <v>177</v>
      </c>
      <c r="E4594" s="180">
        <v>55</v>
      </c>
      <c r="F4594" s="180">
        <v>44461</v>
      </c>
      <c r="G4594" s="180">
        <v>4119</v>
      </c>
      <c r="H4594" s="180">
        <v>8132</v>
      </c>
      <c r="I4594" s="180">
        <v>7891961.29</v>
      </c>
      <c r="J4594" s="180">
        <v>1923012.42</v>
      </c>
      <c r="K4594" s="180">
        <v>1866763.89</v>
      </c>
      <c r="L4594" s="180">
        <v>12881382.35</v>
      </c>
    </row>
    <row r="4595" spans="1:12">
      <c r="A4595" s="180">
        <v>2011</v>
      </c>
      <c r="B4595" s="180" t="s">
        <v>180</v>
      </c>
      <c r="C4595" s="180" t="s">
        <v>35</v>
      </c>
      <c r="D4595" s="180" t="s">
        <v>177</v>
      </c>
      <c r="E4595" s="180">
        <v>60</v>
      </c>
      <c r="F4595" s="180">
        <v>39309</v>
      </c>
      <c r="G4595" s="180">
        <v>4255</v>
      </c>
      <c r="H4595" s="180">
        <v>9229</v>
      </c>
      <c r="I4595" s="180">
        <v>8588163.25</v>
      </c>
      <c r="J4595" s="180">
        <v>2112252.4700000002</v>
      </c>
      <c r="K4595" s="180">
        <v>1999210.05</v>
      </c>
      <c r="L4595" s="180">
        <v>13838742.92</v>
      </c>
    </row>
    <row r="4596" spans="1:12">
      <c r="A4596" s="180">
        <v>2011</v>
      </c>
      <c r="B4596" s="180" t="s">
        <v>180</v>
      </c>
      <c r="C4596" s="180" t="s">
        <v>35</v>
      </c>
      <c r="D4596" s="180" t="s">
        <v>177</v>
      </c>
      <c r="E4596" s="180">
        <v>65</v>
      </c>
      <c r="F4596" s="180">
        <v>26333</v>
      </c>
      <c r="G4596" s="180">
        <v>3651</v>
      </c>
      <c r="H4596" s="180">
        <v>8654</v>
      </c>
      <c r="I4596" s="180">
        <v>7980625.3700000001</v>
      </c>
      <c r="J4596" s="180">
        <v>1934903.07</v>
      </c>
      <c r="K4596" s="180">
        <v>2321329.52</v>
      </c>
      <c r="L4596" s="180">
        <v>12976326.189999999</v>
      </c>
    </row>
    <row r="4597" spans="1:12">
      <c r="A4597" s="180">
        <v>2011</v>
      </c>
      <c r="B4597" s="180" t="s">
        <v>180</v>
      </c>
      <c r="C4597" s="180" t="s">
        <v>35</v>
      </c>
      <c r="D4597" s="180" t="s">
        <v>177</v>
      </c>
      <c r="E4597" s="180">
        <v>70</v>
      </c>
      <c r="F4597" s="180">
        <v>19222</v>
      </c>
      <c r="G4597" s="180">
        <v>3020</v>
      </c>
      <c r="H4597" s="180">
        <v>8892</v>
      </c>
      <c r="I4597" s="180">
        <v>7531422.6600000001</v>
      </c>
      <c r="J4597" s="180">
        <v>1816107.06</v>
      </c>
      <c r="K4597" s="180">
        <v>2192410.9</v>
      </c>
      <c r="L4597" s="180">
        <v>12086890.060000001</v>
      </c>
    </row>
    <row r="4598" spans="1:12">
      <c r="A4598" s="180">
        <v>2011</v>
      </c>
      <c r="B4598" s="180" t="s">
        <v>180</v>
      </c>
      <c r="C4598" s="180" t="s">
        <v>35</v>
      </c>
      <c r="D4598" s="180" t="s">
        <v>177</v>
      </c>
      <c r="E4598" s="180">
        <v>75</v>
      </c>
      <c r="F4598" s="180">
        <v>13879</v>
      </c>
      <c r="G4598" s="180">
        <v>2466</v>
      </c>
      <c r="H4598" s="180">
        <v>7616</v>
      </c>
      <c r="I4598" s="180">
        <v>6507368.7699999996</v>
      </c>
      <c r="J4598" s="180">
        <v>1502791.16</v>
      </c>
      <c r="K4598" s="180">
        <v>1528007.5</v>
      </c>
      <c r="L4598" s="180">
        <v>9966081.8900000006</v>
      </c>
    </row>
    <row r="4599" spans="1:12">
      <c r="A4599" s="180">
        <v>2011</v>
      </c>
      <c r="B4599" s="180" t="s">
        <v>180</v>
      </c>
      <c r="C4599" s="180" t="s">
        <v>35</v>
      </c>
      <c r="D4599" s="180" t="s">
        <v>177</v>
      </c>
      <c r="E4599" s="180">
        <v>80</v>
      </c>
      <c r="F4599" s="180">
        <v>10358</v>
      </c>
      <c r="G4599" s="180">
        <v>1761</v>
      </c>
      <c r="H4599" s="180">
        <v>8481</v>
      </c>
      <c r="I4599" s="180">
        <v>5435517.7400000002</v>
      </c>
      <c r="J4599" s="180">
        <v>1023566.17</v>
      </c>
      <c r="K4599" s="180">
        <v>975330.32</v>
      </c>
      <c r="L4599" s="180">
        <v>7726448.9900000002</v>
      </c>
    </row>
    <row r="4600" spans="1:12">
      <c r="A4600" s="180">
        <v>2011</v>
      </c>
      <c r="B4600" s="180" t="s">
        <v>180</v>
      </c>
      <c r="C4600" s="180" t="s">
        <v>35</v>
      </c>
      <c r="D4600" s="180" t="s">
        <v>177</v>
      </c>
      <c r="E4600" s="180">
        <v>85</v>
      </c>
      <c r="F4600" s="180">
        <v>5808</v>
      </c>
      <c r="G4600" s="180">
        <v>1073</v>
      </c>
      <c r="H4600" s="180">
        <v>7004</v>
      </c>
      <c r="I4600" s="180">
        <v>3888671.4</v>
      </c>
      <c r="J4600" s="180">
        <v>577005.68999999994</v>
      </c>
      <c r="K4600" s="180">
        <v>582717.4</v>
      </c>
      <c r="L4600" s="180">
        <v>5246785.53</v>
      </c>
    </row>
    <row r="4601" spans="1:12">
      <c r="A4601" s="180">
        <v>2011</v>
      </c>
      <c r="B4601" s="180" t="s">
        <v>180</v>
      </c>
      <c r="C4601" s="180" t="s">
        <v>35</v>
      </c>
      <c r="D4601" s="180" t="s">
        <v>177</v>
      </c>
      <c r="E4601" s="180">
        <v>90</v>
      </c>
      <c r="F4601" s="180">
        <v>2237</v>
      </c>
      <c r="G4601" s="180">
        <v>352</v>
      </c>
      <c r="H4601" s="180">
        <v>3880</v>
      </c>
      <c r="I4601" s="180">
        <v>1748016.71</v>
      </c>
      <c r="J4601" s="180">
        <v>193140.08</v>
      </c>
      <c r="K4601" s="180">
        <v>129283</v>
      </c>
      <c r="L4601" s="180">
        <v>2171143.8199999998</v>
      </c>
    </row>
    <row r="4602" spans="1:12">
      <c r="A4602" s="180">
        <v>2011</v>
      </c>
      <c r="B4602" s="180" t="s">
        <v>180</v>
      </c>
      <c r="C4602" s="180" t="s">
        <v>35</v>
      </c>
      <c r="D4602" s="180" t="s">
        <v>177</v>
      </c>
      <c r="E4602" s="180">
        <v>95</v>
      </c>
      <c r="F4602" s="180">
        <v>614</v>
      </c>
      <c r="G4602" s="180">
        <v>57</v>
      </c>
      <c r="H4602" s="180">
        <v>1098</v>
      </c>
      <c r="I4602" s="180">
        <v>296979.01</v>
      </c>
      <c r="J4602" s="180">
        <v>28593.85</v>
      </c>
      <c r="K4602" s="180">
        <v>23844</v>
      </c>
      <c r="L4602" s="180">
        <v>391254.31</v>
      </c>
    </row>
    <row r="4603" spans="1:12">
      <c r="A4603" s="180">
        <v>2011</v>
      </c>
      <c r="B4603" s="180" t="s">
        <v>180</v>
      </c>
      <c r="C4603" s="180" t="s">
        <v>36</v>
      </c>
      <c r="D4603" s="180" t="s">
        <v>176</v>
      </c>
      <c r="E4603" s="180">
        <v>0</v>
      </c>
      <c r="F4603" s="180">
        <v>5196</v>
      </c>
      <c r="G4603" s="180">
        <v>151</v>
      </c>
      <c r="H4603" s="180">
        <v>625</v>
      </c>
      <c r="I4603" s="180">
        <v>346466.82</v>
      </c>
      <c r="J4603" s="180">
        <v>50226.33</v>
      </c>
      <c r="K4603" s="180">
        <v>580</v>
      </c>
      <c r="L4603" s="180">
        <v>453315.47</v>
      </c>
    </row>
    <row r="4604" spans="1:12">
      <c r="A4604" s="180">
        <v>2011</v>
      </c>
      <c r="B4604" s="180" t="s">
        <v>180</v>
      </c>
      <c r="C4604" s="180" t="s">
        <v>36</v>
      </c>
      <c r="D4604" s="180" t="s">
        <v>176</v>
      </c>
      <c r="E4604" s="180">
        <v>5</v>
      </c>
      <c r="F4604" s="180">
        <v>5818</v>
      </c>
      <c r="G4604" s="180">
        <v>81</v>
      </c>
      <c r="H4604" s="180">
        <v>112</v>
      </c>
      <c r="I4604" s="180">
        <v>79364.44</v>
      </c>
      <c r="J4604" s="180">
        <v>17315.759999999998</v>
      </c>
      <c r="K4604" s="180">
        <v>858</v>
      </c>
      <c r="L4604" s="180">
        <v>113538.25</v>
      </c>
    </row>
    <row r="4605" spans="1:12">
      <c r="A4605" s="180">
        <v>2011</v>
      </c>
      <c r="B4605" s="180" t="s">
        <v>180</v>
      </c>
      <c r="C4605" s="180" t="s">
        <v>36</v>
      </c>
      <c r="D4605" s="180" t="s">
        <v>176</v>
      </c>
      <c r="E4605" s="180">
        <v>10</v>
      </c>
      <c r="F4605" s="180">
        <v>6297</v>
      </c>
      <c r="G4605" s="180">
        <v>74</v>
      </c>
      <c r="H4605" s="180">
        <v>103</v>
      </c>
      <c r="I4605" s="180">
        <v>86651.59</v>
      </c>
      <c r="J4605" s="180">
        <v>24100.52</v>
      </c>
      <c r="K4605" s="180">
        <v>3541</v>
      </c>
      <c r="L4605" s="180">
        <v>133323.09</v>
      </c>
    </row>
    <row r="4606" spans="1:12">
      <c r="A4606" s="180">
        <v>2011</v>
      </c>
      <c r="B4606" s="180" t="s">
        <v>180</v>
      </c>
      <c r="C4606" s="180" t="s">
        <v>36</v>
      </c>
      <c r="D4606" s="180" t="s">
        <v>176</v>
      </c>
      <c r="E4606" s="180">
        <v>15</v>
      </c>
      <c r="F4606" s="180">
        <v>7403</v>
      </c>
      <c r="G4606" s="180">
        <v>152</v>
      </c>
      <c r="H4606" s="180">
        <v>206</v>
      </c>
      <c r="I4606" s="180">
        <v>210926.85</v>
      </c>
      <c r="J4606" s="180">
        <v>58641.18</v>
      </c>
      <c r="K4606" s="180">
        <v>15821</v>
      </c>
      <c r="L4606" s="180">
        <v>326961.93</v>
      </c>
    </row>
    <row r="4607" spans="1:12">
      <c r="A4607" s="180">
        <v>2011</v>
      </c>
      <c r="B4607" s="180" t="s">
        <v>180</v>
      </c>
      <c r="C4607" s="180" t="s">
        <v>36</v>
      </c>
      <c r="D4607" s="180" t="s">
        <v>176</v>
      </c>
      <c r="E4607" s="180">
        <v>20</v>
      </c>
      <c r="F4607" s="180">
        <v>6109</v>
      </c>
      <c r="G4607" s="180">
        <v>215</v>
      </c>
      <c r="H4607" s="180">
        <v>367</v>
      </c>
      <c r="I4607" s="180">
        <v>306933.43</v>
      </c>
      <c r="J4607" s="180">
        <v>60947.68</v>
      </c>
      <c r="K4607" s="180">
        <v>57850</v>
      </c>
      <c r="L4607" s="180">
        <v>469183.65</v>
      </c>
    </row>
    <row r="4608" spans="1:12">
      <c r="A4608" s="180">
        <v>2011</v>
      </c>
      <c r="B4608" s="180" t="s">
        <v>180</v>
      </c>
      <c r="C4608" s="180" t="s">
        <v>36</v>
      </c>
      <c r="D4608" s="180" t="s">
        <v>176</v>
      </c>
      <c r="E4608" s="180">
        <v>25</v>
      </c>
      <c r="F4608" s="180">
        <v>3809</v>
      </c>
      <c r="G4608" s="180">
        <v>106</v>
      </c>
      <c r="H4608" s="180">
        <v>199</v>
      </c>
      <c r="I4608" s="180">
        <v>154130.9</v>
      </c>
      <c r="J4608" s="180">
        <v>51854.27</v>
      </c>
      <c r="K4608" s="180">
        <v>48816</v>
      </c>
      <c r="L4608" s="180">
        <v>296492.19</v>
      </c>
    </row>
    <row r="4609" spans="1:12">
      <c r="A4609" s="180">
        <v>2011</v>
      </c>
      <c r="B4609" s="180" t="s">
        <v>180</v>
      </c>
      <c r="C4609" s="180" t="s">
        <v>36</v>
      </c>
      <c r="D4609" s="180" t="s">
        <v>176</v>
      </c>
      <c r="E4609" s="180">
        <v>30</v>
      </c>
      <c r="F4609" s="180">
        <v>4723</v>
      </c>
      <c r="G4609" s="180">
        <v>215</v>
      </c>
      <c r="H4609" s="180">
        <v>291</v>
      </c>
      <c r="I4609" s="180">
        <v>219782.59</v>
      </c>
      <c r="J4609" s="180">
        <v>53765.13</v>
      </c>
      <c r="K4609" s="180">
        <v>27531.91</v>
      </c>
      <c r="L4609" s="180">
        <v>356080.65</v>
      </c>
    </row>
    <row r="4610" spans="1:12">
      <c r="A4610" s="180">
        <v>2011</v>
      </c>
      <c r="B4610" s="180" t="s">
        <v>180</v>
      </c>
      <c r="C4610" s="180" t="s">
        <v>36</v>
      </c>
      <c r="D4610" s="180" t="s">
        <v>176</v>
      </c>
      <c r="E4610" s="180">
        <v>35</v>
      </c>
      <c r="F4610" s="180">
        <v>5815</v>
      </c>
      <c r="G4610" s="180">
        <v>200</v>
      </c>
      <c r="H4610" s="180">
        <v>558</v>
      </c>
      <c r="I4610" s="180">
        <v>414498.67</v>
      </c>
      <c r="J4610" s="180">
        <v>76546.850000000006</v>
      </c>
      <c r="K4610" s="180">
        <v>61438</v>
      </c>
      <c r="L4610" s="180">
        <v>612192.23</v>
      </c>
    </row>
    <row r="4611" spans="1:12">
      <c r="A4611" s="180">
        <v>2011</v>
      </c>
      <c r="B4611" s="180" t="s">
        <v>180</v>
      </c>
      <c r="C4611" s="180" t="s">
        <v>36</v>
      </c>
      <c r="D4611" s="180" t="s">
        <v>176</v>
      </c>
      <c r="E4611" s="180">
        <v>40</v>
      </c>
      <c r="F4611" s="180">
        <v>6706</v>
      </c>
      <c r="G4611" s="180">
        <v>364</v>
      </c>
      <c r="H4611" s="180">
        <v>696</v>
      </c>
      <c r="I4611" s="180">
        <v>516692.01</v>
      </c>
      <c r="J4611" s="180">
        <v>126148.76</v>
      </c>
      <c r="K4611" s="180">
        <v>86247</v>
      </c>
      <c r="L4611" s="180">
        <v>816556.86</v>
      </c>
    </row>
    <row r="4612" spans="1:12">
      <c r="A4612" s="180">
        <v>2011</v>
      </c>
      <c r="B4612" s="180" t="s">
        <v>180</v>
      </c>
      <c r="C4612" s="180" t="s">
        <v>36</v>
      </c>
      <c r="D4612" s="180" t="s">
        <v>176</v>
      </c>
      <c r="E4612" s="180">
        <v>45</v>
      </c>
      <c r="F4612" s="180">
        <v>7828</v>
      </c>
      <c r="G4612" s="180">
        <v>424</v>
      </c>
      <c r="H4612" s="180">
        <v>789</v>
      </c>
      <c r="I4612" s="180">
        <v>675254.27</v>
      </c>
      <c r="J4612" s="180">
        <v>158763.01999999999</v>
      </c>
      <c r="K4612" s="180">
        <v>188459</v>
      </c>
      <c r="L4612" s="180">
        <v>1190748.4099999999</v>
      </c>
    </row>
    <row r="4613" spans="1:12">
      <c r="A4613" s="180">
        <v>2011</v>
      </c>
      <c r="B4613" s="180" t="s">
        <v>180</v>
      </c>
      <c r="C4613" s="180" t="s">
        <v>36</v>
      </c>
      <c r="D4613" s="180" t="s">
        <v>176</v>
      </c>
      <c r="E4613" s="180">
        <v>50</v>
      </c>
      <c r="F4613" s="180">
        <v>9256</v>
      </c>
      <c r="G4613" s="180">
        <v>522</v>
      </c>
      <c r="H4613" s="180">
        <v>1138</v>
      </c>
      <c r="I4613" s="180">
        <v>856621.5</v>
      </c>
      <c r="J4613" s="180">
        <v>237224.14</v>
      </c>
      <c r="K4613" s="180">
        <v>235202.25</v>
      </c>
      <c r="L4613" s="180">
        <v>1532262.2</v>
      </c>
    </row>
    <row r="4614" spans="1:12">
      <c r="A4614" s="180">
        <v>2011</v>
      </c>
      <c r="B4614" s="180" t="s">
        <v>180</v>
      </c>
      <c r="C4614" s="180" t="s">
        <v>36</v>
      </c>
      <c r="D4614" s="180" t="s">
        <v>176</v>
      </c>
      <c r="E4614" s="180">
        <v>55</v>
      </c>
      <c r="F4614" s="180">
        <v>9407</v>
      </c>
      <c r="G4614" s="180">
        <v>913</v>
      </c>
      <c r="H4614" s="180">
        <v>2275</v>
      </c>
      <c r="I4614" s="180">
        <v>1781359.4</v>
      </c>
      <c r="J4614" s="180">
        <v>386054.41</v>
      </c>
      <c r="K4614" s="180">
        <v>627110.40000000002</v>
      </c>
      <c r="L4614" s="180">
        <v>3029470.52</v>
      </c>
    </row>
    <row r="4615" spans="1:12">
      <c r="A4615" s="180">
        <v>2011</v>
      </c>
      <c r="B4615" s="180" t="s">
        <v>180</v>
      </c>
      <c r="C4615" s="180" t="s">
        <v>36</v>
      </c>
      <c r="D4615" s="180" t="s">
        <v>176</v>
      </c>
      <c r="E4615" s="180">
        <v>60</v>
      </c>
      <c r="F4615" s="180">
        <v>9143</v>
      </c>
      <c r="G4615" s="180">
        <v>969</v>
      </c>
      <c r="H4615" s="180">
        <v>2597</v>
      </c>
      <c r="I4615" s="180">
        <v>1959688.11</v>
      </c>
      <c r="J4615" s="180">
        <v>483091.34</v>
      </c>
      <c r="K4615" s="180">
        <v>662640.9</v>
      </c>
      <c r="L4615" s="180">
        <v>3352745.21</v>
      </c>
    </row>
    <row r="4616" spans="1:12">
      <c r="A4616" s="180">
        <v>2011</v>
      </c>
      <c r="B4616" s="180" t="s">
        <v>180</v>
      </c>
      <c r="C4616" s="180" t="s">
        <v>36</v>
      </c>
      <c r="D4616" s="180" t="s">
        <v>176</v>
      </c>
      <c r="E4616" s="180">
        <v>65</v>
      </c>
      <c r="F4616" s="180">
        <v>6754</v>
      </c>
      <c r="G4616" s="180">
        <v>1175</v>
      </c>
      <c r="H4616" s="180">
        <v>2465</v>
      </c>
      <c r="I4616" s="180">
        <v>2000191.18</v>
      </c>
      <c r="J4616" s="180">
        <v>478610.9</v>
      </c>
      <c r="K4616" s="180">
        <v>699608</v>
      </c>
      <c r="L4616" s="180">
        <v>3405992.03</v>
      </c>
    </row>
    <row r="4617" spans="1:12">
      <c r="A4617" s="180">
        <v>2011</v>
      </c>
      <c r="B4617" s="180" t="s">
        <v>180</v>
      </c>
      <c r="C4617" s="180" t="s">
        <v>36</v>
      </c>
      <c r="D4617" s="180" t="s">
        <v>176</v>
      </c>
      <c r="E4617" s="180">
        <v>70</v>
      </c>
      <c r="F4617" s="180">
        <v>4830</v>
      </c>
      <c r="G4617" s="180">
        <v>965</v>
      </c>
      <c r="H4617" s="180">
        <v>2867</v>
      </c>
      <c r="I4617" s="180">
        <v>2021144.3</v>
      </c>
      <c r="J4617" s="180">
        <v>447661.3</v>
      </c>
      <c r="K4617" s="180">
        <v>537867</v>
      </c>
      <c r="L4617" s="180">
        <v>3214521.29</v>
      </c>
    </row>
    <row r="4618" spans="1:12">
      <c r="A4618" s="180">
        <v>2011</v>
      </c>
      <c r="B4618" s="180" t="s">
        <v>180</v>
      </c>
      <c r="C4618" s="180" t="s">
        <v>36</v>
      </c>
      <c r="D4618" s="180" t="s">
        <v>176</v>
      </c>
      <c r="E4618" s="180">
        <v>75</v>
      </c>
      <c r="F4618" s="180">
        <v>3392</v>
      </c>
      <c r="G4618" s="180">
        <v>842</v>
      </c>
      <c r="H4618" s="180">
        <v>2756</v>
      </c>
      <c r="I4618" s="180">
        <v>1869871.17</v>
      </c>
      <c r="J4618" s="180">
        <v>335692.96</v>
      </c>
      <c r="K4618" s="180">
        <v>493495.9</v>
      </c>
      <c r="L4618" s="180">
        <v>2831662.72</v>
      </c>
    </row>
    <row r="4619" spans="1:12">
      <c r="A4619" s="180">
        <v>2011</v>
      </c>
      <c r="B4619" s="180" t="s">
        <v>180</v>
      </c>
      <c r="C4619" s="180" t="s">
        <v>36</v>
      </c>
      <c r="D4619" s="180" t="s">
        <v>176</v>
      </c>
      <c r="E4619" s="180">
        <v>80</v>
      </c>
      <c r="F4619" s="180">
        <v>2374</v>
      </c>
      <c r="G4619" s="180">
        <v>689</v>
      </c>
      <c r="H4619" s="180">
        <v>2297</v>
      </c>
      <c r="I4619" s="180">
        <v>1463983.08</v>
      </c>
      <c r="J4619" s="180">
        <v>283841.96000000002</v>
      </c>
      <c r="K4619" s="180">
        <v>241954.25</v>
      </c>
      <c r="L4619" s="180">
        <v>2100345.66</v>
      </c>
    </row>
    <row r="4620" spans="1:12">
      <c r="A4620" s="180">
        <v>2011</v>
      </c>
      <c r="B4620" s="180" t="s">
        <v>180</v>
      </c>
      <c r="C4620" s="180" t="s">
        <v>36</v>
      </c>
      <c r="D4620" s="180" t="s">
        <v>176</v>
      </c>
      <c r="E4620" s="180">
        <v>85</v>
      </c>
      <c r="F4620" s="180">
        <v>745</v>
      </c>
      <c r="G4620" s="180">
        <v>182</v>
      </c>
      <c r="H4620" s="180">
        <v>840</v>
      </c>
      <c r="I4620" s="180">
        <v>494170.69</v>
      </c>
      <c r="J4620" s="180">
        <v>76396</v>
      </c>
      <c r="K4620" s="180">
        <v>27885</v>
      </c>
      <c r="L4620" s="180">
        <v>621846.38</v>
      </c>
    </row>
    <row r="4621" spans="1:12">
      <c r="A4621" s="180">
        <v>2011</v>
      </c>
      <c r="B4621" s="180" t="s">
        <v>180</v>
      </c>
      <c r="C4621" s="180" t="s">
        <v>36</v>
      </c>
      <c r="D4621" s="180" t="s">
        <v>176</v>
      </c>
      <c r="E4621" s="180">
        <v>90</v>
      </c>
      <c r="F4621" s="180">
        <v>174</v>
      </c>
      <c r="G4621" s="180">
        <v>47</v>
      </c>
      <c r="H4621" s="180">
        <v>288</v>
      </c>
      <c r="I4621" s="180">
        <v>176820</v>
      </c>
      <c r="J4621" s="180">
        <v>17976.29</v>
      </c>
      <c r="K4621" s="180">
        <v>559</v>
      </c>
      <c r="L4621" s="180">
        <v>200955.59</v>
      </c>
    </row>
    <row r="4622" spans="1:12">
      <c r="A4622" s="180">
        <v>2011</v>
      </c>
      <c r="B4622" s="180" t="s">
        <v>180</v>
      </c>
      <c r="C4622" s="180" t="s">
        <v>36</v>
      </c>
      <c r="D4622" s="180" t="s">
        <v>176</v>
      </c>
      <c r="E4622" s="180">
        <v>95</v>
      </c>
      <c r="F4622" s="180">
        <v>44</v>
      </c>
      <c r="G4622" s="180">
        <v>7</v>
      </c>
      <c r="H4622" s="180">
        <v>32</v>
      </c>
      <c r="I4622" s="180">
        <v>18778</v>
      </c>
      <c r="J4622" s="180">
        <v>2638.5</v>
      </c>
      <c r="K4622" s="180">
        <v>0</v>
      </c>
      <c r="L4622" s="180">
        <v>22896.75</v>
      </c>
    </row>
    <row r="4623" spans="1:12">
      <c r="A4623" s="180">
        <v>2011</v>
      </c>
      <c r="B4623" s="180" t="s">
        <v>180</v>
      </c>
      <c r="C4623" s="180" t="s">
        <v>36</v>
      </c>
      <c r="D4623" s="180" t="s">
        <v>177</v>
      </c>
      <c r="E4623" s="180">
        <v>0</v>
      </c>
      <c r="F4623" s="180">
        <v>4976</v>
      </c>
      <c r="G4623" s="180">
        <v>104</v>
      </c>
      <c r="H4623" s="180">
        <v>487</v>
      </c>
      <c r="I4623" s="180">
        <v>267937.15000000002</v>
      </c>
      <c r="J4623" s="180">
        <v>25294</v>
      </c>
      <c r="K4623" s="180">
        <v>520</v>
      </c>
      <c r="L4623" s="180">
        <v>311562.34999999998</v>
      </c>
    </row>
    <row r="4624" spans="1:12">
      <c r="A4624" s="180">
        <v>2011</v>
      </c>
      <c r="B4624" s="180" t="s">
        <v>180</v>
      </c>
      <c r="C4624" s="180" t="s">
        <v>36</v>
      </c>
      <c r="D4624" s="180" t="s">
        <v>177</v>
      </c>
      <c r="E4624" s="180">
        <v>5</v>
      </c>
      <c r="F4624" s="180">
        <v>5367</v>
      </c>
      <c r="G4624" s="180">
        <v>52</v>
      </c>
      <c r="H4624" s="180">
        <v>92</v>
      </c>
      <c r="I4624" s="180">
        <v>63432</v>
      </c>
      <c r="J4624" s="180">
        <v>14081.55</v>
      </c>
      <c r="K4624" s="180">
        <v>72453</v>
      </c>
      <c r="L4624" s="180">
        <v>160168.10999999999</v>
      </c>
    </row>
    <row r="4625" spans="1:12">
      <c r="A4625" s="180">
        <v>2011</v>
      </c>
      <c r="B4625" s="180" t="s">
        <v>180</v>
      </c>
      <c r="C4625" s="180" t="s">
        <v>36</v>
      </c>
      <c r="D4625" s="180" t="s">
        <v>177</v>
      </c>
      <c r="E4625" s="180">
        <v>10</v>
      </c>
      <c r="F4625" s="180">
        <v>6044</v>
      </c>
      <c r="G4625" s="180">
        <v>75</v>
      </c>
      <c r="H4625" s="180">
        <v>156</v>
      </c>
      <c r="I4625" s="180">
        <v>109348.29</v>
      </c>
      <c r="J4625" s="180">
        <v>23589.3</v>
      </c>
      <c r="K4625" s="180">
        <v>2265</v>
      </c>
      <c r="L4625" s="180">
        <v>152321.10999999999</v>
      </c>
    </row>
    <row r="4626" spans="1:12">
      <c r="A4626" s="180">
        <v>2011</v>
      </c>
      <c r="B4626" s="180" t="s">
        <v>180</v>
      </c>
      <c r="C4626" s="180" t="s">
        <v>36</v>
      </c>
      <c r="D4626" s="180" t="s">
        <v>177</v>
      </c>
      <c r="E4626" s="180">
        <v>15</v>
      </c>
      <c r="F4626" s="180">
        <v>6896</v>
      </c>
      <c r="G4626" s="180">
        <v>202</v>
      </c>
      <c r="H4626" s="180">
        <v>438</v>
      </c>
      <c r="I4626" s="180">
        <v>359531.37</v>
      </c>
      <c r="J4626" s="180">
        <v>71458.98</v>
      </c>
      <c r="K4626" s="180">
        <v>46643</v>
      </c>
      <c r="L4626" s="180">
        <v>523791.45</v>
      </c>
    </row>
    <row r="4627" spans="1:12">
      <c r="A4627" s="180">
        <v>2011</v>
      </c>
      <c r="B4627" s="180" t="s">
        <v>180</v>
      </c>
      <c r="C4627" s="180" t="s">
        <v>36</v>
      </c>
      <c r="D4627" s="180" t="s">
        <v>177</v>
      </c>
      <c r="E4627" s="180">
        <v>20</v>
      </c>
      <c r="F4627" s="180">
        <v>6164</v>
      </c>
      <c r="G4627" s="180">
        <v>304</v>
      </c>
      <c r="H4627" s="180">
        <v>975</v>
      </c>
      <c r="I4627" s="180">
        <v>742574.13</v>
      </c>
      <c r="J4627" s="180">
        <v>115802.81</v>
      </c>
      <c r="K4627" s="180">
        <v>24323</v>
      </c>
      <c r="L4627" s="180">
        <v>955928.16</v>
      </c>
    </row>
    <row r="4628" spans="1:12">
      <c r="A4628" s="180">
        <v>2011</v>
      </c>
      <c r="B4628" s="180" t="s">
        <v>180</v>
      </c>
      <c r="C4628" s="180" t="s">
        <v>36</v>
      </c>
      <c r="D4628" s="180" t="s">
        <v>177</v>
      </c>
      <c r="E4628" s="180">
        <v>25</v>
      </c>
      <c r="F4628" s="180">
        <v>4714</v>
      </c>
      <c r="G4628" s="180">
        <v>393</v>
      </c>
      <c r="H4628" s="180">
        <v>1569</v>
      </c>
      <c r="I4628" s="180">
        <v>1147426.1299999999</v>
      </c>
      <c r="J4628" s="180">
        <v>223735.74</v>
      </c>
      <c r="K4628" s="180">
        <v>45346</v>
      </c>
      <c r="L4628" s="180">
        <v>1550992.55</v>
      </c>
    </row>
    <row r="4629" spans="1:12">
      <c r="A4629" s="180">
        <v>2011</v>
      </c>
      <c r="B4629" s="180" t="s">
        <v>180</v>
      </c>
      <c r="C4629" s="180" t="s">
        <v>36</v>
      </c>
      <c r="D4629" s="180" t="s">
        <v>177</v>
      </c>
      <c r="E4629" s="180">
        <v>30</v>
      </c>
      <c r="F4629" s="180">
        <v>5687</v>
      </c>
      <c r="G4629" s="180">
        <v>548</v>
      </c>
      <c r="H4629" s="180">
        <v>1925</v>
      </c>
      <c r="I4629" s="180">
        <v>1417123.45</v>
      </c>
      <c r="J4629" s="180">
        <v>320218.28999999998</v>
      </c>
      <c r="K4629" s="180">
        <v>83895</v>
      </c>
      <c r="L4629" s="180">
        <v>2005164</v>
      </c>
    </row>
    <row r="4630" spans="1:12">
      <c r="A4630" s="180">
        <v>2011</v>
      </c>
      <c r="B4630" s="180" t="s">
        <v>180</v>
      </c>
      <c r="C4630" s="180" t="s">
        <v>36</v>
      </c>
      <c r="D4630" s="180" t="s">
        <v>177</v>
      </c>
      <c r="E4630" s="180">
        <v>35</v>
      </c>
      <c r="F4630" s="180">
        <v>6836</v>
      </c>
      <c r="G4630" s="180">
        <v>687</v>
      </c>
      <c r="H4630" s="180">
        <v>1792</v>
      </c>
      <c r="I4630" s="180">
        <v>1418645.58</v>
      </c>
      <c r="J4630" s="180">
        <v>310199.93</v>
      </c>
      <c r="K4630" s="180">
        <v>138459</v>
      </c>
      <c r="L4630" s="180">
        <v>2078145.51</v>
      </c>
    </row>
    <row r="4631" spans="1:12">
      <c r="A4631" s="180">
        <v>2011</v>
      </c>
      <c r="B4631" s="180" t="s">
        <v>180</v>
      </c>
      <c r="C4631" s="180" t="s">
        <v>36</v>
      </c>
      <c r="D4631" s="180" t="s">
        <v>177</v>
      </c>
      <c r="E4631" s="180">
        <v>40</v>
      </c>
      <c r="F4631" s="180">
        <v>7860</v>
      </c>
      <c r="G4631" s="180">
        <v>561</v>
      </c>
      <c r="H4631" s="180">
        <v>1219</v>
      </c>
      <c r="I4631" s="180">
        <v>963629.92</v>
      </c>
      <c r="J4631" s="180">
        <v>237394.97</v>
      </c>
      <c r="K4631" s="180">
        <v>147710</v>
      </c>
      <c r="L4631" s="180">
        <v>1549986.53</v>
      </c>
    </row>
    <row r="4632" spans="1:12">
      <c r="A4632" s="180">
        <v>2011</v>
      </c>
      <c r="B4632" s="180" t="s">
        <v>180</v>
      </c>
      <c r="C4632" s="180" t="s">
        <v>36</v>
      </c>
      <c r="D4632" s="180" t="s">
        <v>177</v>
      </c>
      <c r="E4632" s="180">
        <v>45</v>
      </c>
      <c r="F4632" s="180">
        <v>9019</v>
      </c>
      <c r="G4632" s="180">
        <v>557</v>
      </c>
      <c r="H4632" s="180">
        <v>1117</v>
      </c>
      <c r="I4632" s="180">
        <v>975616.09</v>
      </c>
      <c r="J4632" s="180">
        <v>251555.85</v>
      </c>
      <c r="K4632" s="180">
        <v>137067</v>
      </c>
      <c r="L4632" s="180">
        <v>1528390.52</v>
      </c>
    </row>
    <row r="4633" spans="1:12">
      <c r="A4633" s="180">
        <v>2011</v>
      </c>
      <c r="B4633" s="180" t="s">
        <v>180</v>
      </c>
      <c r="C4633" s="180" t="s">
        <v>36</v>
      </c>
      <c r="D4633" s="180" t="s">
        <v>177</v>
      </c>
      <c r="E4633" s="180">
        <v>50</v>
      </c>
      <c r="F4633" s="180">
        <v>10455</v>
      </c>
      <c r="G4633" s="180">
        <v>893</v>
      </c>
      <c r="H4633" s="180">
        <v>2165</v>
      </c>
      <c r="I4633" s="180">
        <v>1821613.39</v>
      </c>
      <c r="J4633" s="180">
        <v>384112.65</v>
      </c>
      <c r="K4633" s="180">
        <v>385137</v>
      </c>
      <c r="L4633" s="180">
        <v>3023563.92</v>
      </c>
    </row>
    <row r="4634" spans="1:12">
      <c r="A4634" s="180">
        <v>2011</v>
      </c>
      <c r="B4634" s="180" t="s">
        <v>180</v>
      </c>
      <c r="C4634" s="180" t="s">
        <v>36</v>
      </c>
      <c r="D4634" s="180" t="s">
        <v>177</v>
      </c>
      <c r="E4634" s="180">
        <v>55</v>
      </c>
      <c r="F4634" s="180">
        <v>10262</v>
      </c>
      <c r="G4634" s="180">
        <v>901</v>
      </c>
      <c r="H4634" s="180">
        <v>2262</v>
      </c>
      <c r="I4634" s="180">
        <v>1871892.5</v>
      </c>
      <c r="J4634" s="180">
        <v>397439.14</v>
      </c>
      <c r="K4634" s="180">
        <v>582997</v>
      </c>
      <c r="L4634" s="180">
        <v>3105025</v>
      </c>
    </row>
    <row r="4635" spans="1:12">
      <c r="A4635" s="180">
        <v>2011</v>
      </c>
      <c r="B4635" s="180" t="s">
        <v>180</v>
      </c>
      <c r="C4635" s="180" t="s">
        <v>36</v>
      </c>
      <c r="D4635" s="180" t="s">
        <v>177</v>
      </c>
      <c r="E4635" s="180">
        <v>60</v>
      </c>
      <c r="F4635" s="180">
        <v>9714</v>
      </c>
      <c r="G4635" s="180">
        <v>1072</v>
      </c>
      <c r="H4635" s="180">
        <v>2807</v>
      </c>
      <c r="I4635" s="180">
        <v>2108942.38</v>
      </c>
      <c r="J4635" s="180">
        <v>467681.34</v>
      </c>
      <c r="K4635" s="180">
        <v>499991</v>
      </c>
      <c r="L4635" s="180">
        <v>3311874.58</v>
      </c>
    </row>
    <row r="4636" spans="1:12">
      <c r="A4636" s="180">
        <v>2011</v>
      </c>
      <c r="B4636" s="180" t="s">
        <v>180</v>
      </c>
      <c r="C4636" s="180" t="s">
        <v>36</v>
      </c>
      <c r="D4636" s="180" t="s">
        <v>177</v>
      </c>
      <c r="E4636" s="180">
        <v>65</v>
      </c>
      <c r="F4636" s="180">
        <v>7010</v>
      </c>
      <c r="G4636" s="180">
        <v>1013</v>
      </c>
      <c r="H4636" s="180">
        <v>2996</v>
      </c>
      <c r="I4636" s="180">
        <v>2399842.84</v>
      </c>
      <c r="J4636" s="180">
        <v>500799.87</v>
      </c>
      <c r="K4636" s="180">
        <v>809563</v>
      </c>
      <c r="L4636" s="180">
        <v>3954348.26</v>
      </c>
    </row>
    <row r="4637" spans="1:12">
      <c r="A4637" s="180">
        <v>2011</v>
      </c>
      <c r="B4637" s="180" t="s">
        <v>180</v>
      </c>
      <c r="C4637" s="180" t="s">
        <v>36</v>
      </c>
      <c r="D4637" s="180" t="s">
        <v>177</v>
      </c>
      <c r="E4637" s="180">
        <v>70</v>
      </c>
      <c r="F4637" s="180">
        <v>5181</v>
      </c>
      <c r="G4637" s="180">
        <v>884</v>
      </c>
      <c r="H4637" s="180">
        <v>2628</v>
      </c>
      <c r="I4637" s="180">
        <v>2026672.6</v>
      </c>
      <c r="J4637" s="180">
        <v>428902.45</v>
      </c>
      <c r="K4637" s="180">
        <v>645052</v>
      </c>
      <c r="L4637" s="180">
        <v>3296558.67</v>
      </c>
    </row>
    <row r="4638" spans="1:12">
      <c r="A4638" s="180">
        <v>2011</v>
      </c>
      <c r="B4638" s="180" t="s">
        <v>180</v>
      </c>
      <c r="C4638" s="180" t="s">
        <v>36</v>
      </c>
      <c r="D4638" s="180" t="s">
        <v>177</v>
      </c>
      <c r="E4638" s="180">
        <v>75</v>
      </c>
      <c r="F4638" s="180">
        <v>3888</v>
      </c>
      <c r="G4638" s="180">
        <v>775</v>
      </c>
      <c r="H4638" s="180">
        <v>2979</v>
      </c>
      <c r="I4638" s="180">
        <v>1963805.35</v>
      </c>
      <c r="J4638" s="180">
        <v>344955.14</v>
      </c>
      <c r="K4638" s="180">
        <v>592732.80000000005</v>
      </c>
      <c r="L4638" s="180">
        <v>3059762.9</v>
      </c>
    </row>
    <row r="4639" spans="1:12">
      <c r="A4639" s="180">
        <v>2011</v>
      </c>
      <c r="B4639" s="180" t="s">
        <v>180</v>
      </c>
      <c r="C4639" s="180" t="s">
        <v>36</v>
      </c>
      <c r="D4639" s="180" t="s">
        <v>177</v>
      </c>
      <c r="E4639" s="180">
        <v>80</v>
      </c>
      <c r="F4639" s="180">
        <v>2960</v>
      </c>
      <c r="G4639" s="180">
        <v>650</v>
      </c>
      <c r="H4639" s="180">
        <v>2757</v>
      </c>
      <c r="I4639" s="180">
        <v>1827399.6799999999</v>
      </c>
      <c r="J4639" s="180">
        <v>304858.93</v>
      </c>
      <c r="K4639" s="180">
        <v>308032.40000000002</v>
      </c>
      <c r="L4639" s="180">
        <v>2531465</v>
      </c>
    </row>
    <row r="4640" spans="1:12">
      <c r="A4640" s="180">
        <v>2011</v>
      </c>
      <c r="B4640" s="180" t="s">
        <v>180</v>
      </c>
      <c r="C4640" s="180" t="s">
        <v>36</v>
      </c>
      <c r="D4640" s="180" t="s">
        <v>177</v>
      </c>
      <c r="E4640" s="180">
        <v>85</v>
      </c>
      <c r="F4640" s="180">
        <v>1601</v>
      </c>
      <c r="G4640" s="180">
        <v>361</v>
      </c>
      <c r="H4640" s="180">
        <v>2164</v>
      </c>
      <c r="I4640" s="180">
        <v>1290027.8700000001</v>
      </c>
      <c r="J4640" s="180">
        <v>145340.17000000001</v>
      </c>
      <c r="K4640" s="180">
        <v>154774</v>
      </c>
      <c r="L4640" s="180">
        <v>1633919.25</v>
      </c>
    </row>
    <row r="4641" spans="1:12">
      <c r="A4641" s="180">
        <v>2011</v>
      </c>
      <c r="B4641" s="180" t="s">
        <v>180</v>
      </c>
      <c r="C4641" s="180" t="s">
        <v>36</v>
      </c>
      <c r="D4641" s="180" t="s">
        <v>177</v>
      </c>
      <c r="E4641" s="180">
        <v>90</v>
      </c>
      <c r="F4641" s="180">
        <v>609</v>
      </c>
      <c r="G4641" s="180">
        <v>115</v>
      </c>
      <c r="H4641" s="180">
        <v>808</v>
      </c>
      <c r="I4641" s="180">
        <v>435707.33</v>
      </c>
      <c r="J4641" s="180">
        <v>41483.5</v>
      </c>
      <c r="K4641" s="180">
        <v>13092</v>
      </c>
      <c r="L4641" s="180">
        <v>504111.2</v>
      </c>
    </row>
    <row r="4642" spans="1:12">
      <c r="A4642" s="180">
        <v>2011</v>
      </c>
      <c r="B4642" s="180" t="s">
        <v>180</v>
      </c>
      <c r="C4642" s="180" t="s">
        <v>36</v>
      </c>
      <c r="D4642" s="180" t="s">
        <v>177</v>
      </c>
      <c r="E4642" s="180">
        <v>95</v>
      </c>
      <c r="F4642" s="180">
        <v>174</v>
      </c>
      <c r="G4642" s="180">
        <v>25</v>
      </c>
      <c r="H4642" s="180">
        <v>148</v>
      </c>
      <c r="I4642" s="180">
        <v>93539.67</v>
      </c>
      <c r="J4642" s="180">
        <v>7875.5</v>
      </c>
      <c r="K4642" s="180">
        <v>9636</v>
      </c>
      <c r="L4642" s="180">
        <v>115075.35</v>
      </c>
    </row>
    <row r="4643" spans="1:12">
      <c r="A4643" s="180">
        <v>2011</v>
      </c>
      <c r="B4643" s="180" t="s">
        <v>180</v>
      </c>
      <c r="C4643" s="180" t="s">
        <v>3</v>
      </c>
      <c r="D4643" s="180" t="s">
        <v>176</v>
      </c>
      <c r="E4643" s="180">
        <v>0</v>
      </c>
      <c r="F4643" s="180">
        <v>6554</v>
      </c>
      <c r="G4643" s="180">
        <v>220</v>
      </c>
      <c r="H4643" s="180">
        <v>756</v>
      </c>
      <c r="I4643" s="180">
        <v>366132.71</v>
      </c>
      <c r="J4643" s="180">
        <v>46482.54</v>
      </c>
      <c r="K4643" s="180">
        <v>10391</v>
      </c>
      <c r="L4643" s="180">
        <v>468721.5</v>
      </c>
    </row>
    <row r="4644" spans="1:12">
      <c r="A4644" s="180">
        <v>2011</v>
      </c>
      <c r="B4644" s="180" t="s">
        <v>180</v>
      </c>
      <c r="C4644" s="180" t="s">
        <v>3</v>
      </c>
      <c r="D4644" s="180" t="s">
        <v>176</v>
      </c>
      <c r="E4644" s="180">
        <v>5</v>
      </c>
      <c r="F4644" s="180">
        <v>6262</v>
      </c>
      <c r="G4644" s="180">
        <v>73</v>
      </c>
      <c r="H4644" s="180">
        <v>115</v>
      </c>
      <c r="I4644" s="180">
        <v>77186.19</v>
      </c>
      <c r="J4644" s="180">
        <v>8314.82</v>
      </c>
      <c r="K4644" s="180">
        <v>8460</v>
      </c>
      <c r="L4644" s="180">
        <v>110789.13</v>
      </c>
    </row>
    <row r="4645" spans="1:12">
      <c r="A4645" s="180">
        <v>2011</v>
      </c>
      <c r="B4645" s="180" t="s">
        <v>180</v>
      </c>
      <c r="C4645" s="180" t="s">
        <v>3</v>
      </c>
      <c r="D4645" s="180" t="s">
        <v>176</v>
      </c>
      <c r="E4645" s="180">
        <v>10</v>
      </c>
      <c r="F4645" s="180">
        <v>6191</v>
      </c>
      <c r="G4645" s="180">
        <v>54</v>
      </c>
      <c r="H4645" s="180">
        <v>145</v>
      </c>
      <c r="I4645" s="180">
        <v>82565.399999999994</v>
      </c>
      <c r="J4645" s="180">
        <v>17784.18</v>
      </c>
      <c r="K4645" s="180">
        <v>24113</v>
      </c>
      <c r="L4645" s="180">
        <v>137413.29999999999</v>
      </c>
    </row>
    <row r="4646" spans="1:12">
      <c r="A4646" s="180">
        <v>2011</v>
      </c>
      <c r="B4646" s="180" t="s">
        <v>180</v>
      </c>
      <c r="C4646" s="180" t="s">
        <v>3</v>
      </c>
      <c r="D4646" s="180" t="s">
        <v>176</v>
      </c>
      <c r="E4646" s="180">
        <v>15</v>
      </c>
      <c r="F4646" s="180">
        <v>6761</v>
      </c>
      <c r="G4646" s="180">
        <v>135</v>
      </c>
      <c r="H4646" s="180">
        <v>229</v>
      </c>
      <c r="I4646" s="180">
        <v>189319.78</v>
      </c>
      <c r="J4646" s="180">
        <v>23188.46</v>
      </c>
      <c r="K4646" s="180">
        <v>46793</v>
      </c>
      <c r="L4646" s="180">
        <v>335910.71</v>
      </c>
    </row>
    <row r="4647" spans="1:12">
      <c r="A4647" s="180">
        <v>2011</v>
      </c>
      <c r="B4647" s="180" t="s">
        <v>180</v>
      </c>
      <c r="C4647" s="180" t="s">
        <v>3</v>
      </c>
      <c r="D4647" s="180" t="s">
        <v>176</v>
      </c>
      <c r="E4647" s="180">
        <v>20</v>
      </c>
      <c r="F4647" s="180">
        <v>5435</v>
      </c>
      <c r="G4647" s="180">
        <v>142</v>
      </c>
      <c r="H4647" s="180">
        <v>264</v>
      </c>
      <c r="I4647" s="180">
        <v>218291.55</v>
      </c>
      <c r="J4647" s="180">
        <v>33035.629999999997</v>
      </c>
      <c r="K4647" s="180">
        <v>56127</v>
      </c>
      <c r="L4647" s="180">
        <v>459313.02</v>
      </c>
    </row>
    <row r="4648" spans="1:12">
      <c r="A4648" s="180">
        <v>2011</v>
      </c>
      <c r="B4648" s="180" t="s">
        <v>180</v>
      </c>
      <c r="C4648" s="180" t="s">
        <v>3</v>
      </c>
      <c r="D4648" s="180" t="s">
        <v>176</v>
      </c>
      <c r="E4648" s="180">
        <v>25</v>
      </c>
      <c r="F4648" s="180">
        <v>5688</v>
      </c>
      <c r="G4648" s="180">
        <v>98</v>
      </c>
      <c r="H4648" s="180">
        <v>154</v>
      </c>
      <c r="I4648" s="180">
        <v>138888.09</v>
      </c>
      <c r="J4648" s="180">
        <v>24294.51</v>
      </c>
      <c r="K4648" s="180">
        <v>25577</v>
      </c>
      <c r="L4648" s="180">
        <v>319694.15999999997</v>
      </c>
    </row>
    <row r="4649" spans="1:12">
      <c r="A4649" s="180">
        <v>2011</v>
      </c>
      <c r="B4649" s="180" t="s">
        <v>180</v>
      </c>
      <c r="C4649" s="180" t="s">
        <v>3</v>
      </c>
      <c r="D4649" s="180" t="s">
        <v>176</v>
      </c>
      <c r="E4649" s="180">
        <v>30</v>
      </c>
      <c r="F4649" s="180">
        <v>7152</v>
      </c>
      <c r="G4649" s="180">
        <v>103</v>
      </c>
      <c r="H4649" s="180">
        <v>173</v>
      </c>
      <c r="I4649" s="180">
        <v>144413.01</v>
      </c>
      <c r="J4649" s="180">
        <v>36710.07</v>
      </c>
      <c r="K4649" s="180">
        <v>35095.800000000003</v>
      </c>
      <c r="L4649" s="180">
        <v>346905.64</v>
      </c>
    </row>
    <row r="4650" spans="1:12">
      <c r="A4650" s="180">
        <v>2011</v>
      </c>
      <c r="B4650" s="180" t="s">
        <v>180</v>
      </c>
      <c r="C4650" s="180" t="s">
        <v>3</v>
      </c>
      <c r="D4650" s="180" t="s">
        <v>176</v>
      </c>
      <c r="E4650" s="180">
        <v>35</v>
      </c>
      <c r="F4650" s="180">
        <v>7352</v>
      </c>
      <c r="G4650" s="180">
        <v>149</v>
      </c>
      <c r="H4650" s="180">
        <v>228</v>
      </c>
      <c r="I4650" s="180">
        <v>173345.89</v>
      </c>
      <c r="J4650" s="180">
        <v>39861.78</v>
      </c>
      <c r="K4650" s="180">
        <v>27017</v>
      </c>
      <c r="L4650" s="180">
        <v>367829.13</v>
      </c>
    </row>
    <row r="4651" spans="1:12">
      <c r="A4651" s="180">
        <v>2011</v>
      </c>
      <c r="B4651" s="180" t="s">
        <v>180</v>
      </c>
      <c r="C4651" s="180" t="s">
        <v>3</v>
      </c>
      <c r="D4651" s="180" t="s">
        <v>176</v>
      </c>
      <c r="E4651" s="180">
        <v>40</v>
      </c>
      <c r="F4651" s="180">
        <v>7242</v>
      </c>
      <c r="G4651" s="180">
        <v>169</v>
      </c>
      <c r="H4651" s="180">
        <v>304</v>
      </c>
      <c r="I4651" s="180">
        <v>243452.61</v>
      </c>
      <c r="J4651" s="180">
        <v>53460.61</v>
      </c>
      <c r="K4651" s="180">
        <v>108120.9</v>
      </c>
      <c r="L4651" s="180">
        <v>532594.53</v>
      </c>
    </row>
    <row r="4652" spans="1:12">
      <c r="A4652" s="180">
        <v>2011</v>
      </c>
      <c r="B4652" s="180" t="s">
        <v>180</v>
      </c>
      <c r="C4652" s="180" t="s">
        <v>3</v>
      </c>
      <c r="D4652" s="180" t="s">
        <v>176</v>
      </c>
      <c r="E4652" s="180">
        <v>45</v>
      </c>
      <c r="F4652" s="180">
        <v>7368</v>
      </c>
      <c r="G4652" s="180">
        <v>224</v>
      </c>
      <c r="H4652" s="180">
        <v>419</v>
      </c>
      <c r="I4652" s="180">
        <v>377937.13</v>
      </c>
      <c r="J4652" s="180">
        <v>76362.740000000005</v>
      </c>
      <c r="K4652" s="180">
        <v>53455.25</v>
      </c>
      <c r="L4652" s="180">
        <v>679191.45</v>
      </c>
    </row>
    <row r="4653" spans="1:12">
      <c r="A4653" s="180">
        <v>2011</v>
      </c>
      <c r="B4653" s="180" t="s">
        <v>180</v>
      </c>
      <c r="C4653" s="180" t="s">
        <v>3</v>
      </c>
      <c r="D4653" s="180" t="s">
        <v>176</v>
      </c>
      <c r="E4653" s="180">
        <v>50</v>
      </c>
      <c r="F4653" s="180">
        <v>7514</v>
      </c>
      <c r="G4653" s="180">
        <v>346</v>
      </c>
      <c r="H4653" s="180">
        <v>662</v>
      </c>
      <c r="I4653" s="180">
        <v>542744.71</v>
      </c>
      <c r="J4653" s="180">
        <v>110613.56</v>
      </c>
      <c r="K4653" s="180">
        <v>113467.85</v>
      </c>
      <c r="L4653" s="180">
        <v>998271.45</v>
      </c>
    </row>
    <row r="4654" spans="1:12">
      <c r="A4654" s="180">
        <v>2011</v>
      </c>
      <c r="B4654" s="180" t="s">
        <v>180</v>
      </c>
      <c r="C4654" s="180" t="s">
        <v>3</v>
      </c>
      <c r="D4654" s="180" t="s">
        <v>176</v>
      </c>
      <c r="E4654" s="180">
        <v>55</v>
      </c>
      <c r="F4654" s="180">
        <v>7069</v>
      </c>
      <c r="G4654" s="180">
        <v>484</v>
      </c>
      <c r="H4654" s="180">
        <v>877</v>
      </c>
      <c r="I4654" s="180">
        <v>775502.98</v>
      </c>
      <c r="J4654" s="180">
        <v>175136.72</v>
      </c>
      <c r="K4654" s="180">
        <v>149959.65</v>
      </c>
      <c r="L4654" s="180">
        <v>1419703</v>
      </c>
    </row>
    <row r="4655" spans="1:12">
      <c r="A4655" s="180">
        <v>2011</v>
      </c>
      <c r="B4655" s="180" t="s">
        <v>180</v>
      </c>
      <c r="C4655" s="180" t="s">
        <v>3</v>
      </c>
      <c r="D4655" s="180" t="s">
        <v>176</v>
      </c>
      <c r="E4655" s="180">
        <v>60</v>
      </c>
      <c r="F4655" s="180">
        <v>6647</v>
      </c>
      <c r="G4655" s="180">
        <v>537</v>
      </c>
      <c r="H4655" s="180">
        <v>979</v>
      </c>
      <c r="I4655" s="180">
        <v>1028383.63</v>
      </c>
      <c r="J4655" s="180">
        <v>192139.51999999999</v>
      </c>
      <c r="K4655" s="180">
        <v>370795.15</v>
      </c>
      <c r="L4655" s="180">
        <v>1966024.98</v>
      </c>
    </row>
    <row r="4656" spans="1:12">
      <c r="A4656" s="180">
        <v>2011</v>
      </c>
      <c r="B4656" s="180" t="s">
        <v>180</v>
      </c>
      <c r="C4656" s="180" t="s">
        <v>3</v>
      </c>
      <c r="D4656" s="180" t="s">
        <v>176</v>
      </c>
      <c r="E4656" s="180">
        <v>65</v>
      </c>
      <c r="F4656" s="180">
        <v>4231</v>
      </c>
      <c r="G4656" s="180">
        <v>523</v>
      </c>
      <c r="H4656" s="180">
        <v>1216</v>
      </c>
      <c r="I4656" s="180">
        <v>988825.51</v>
      </c>
      <c r="J4656" s="180">
        <v>170952.27</v>
      </c>
      <c r="K4656" s="180">
        <v>285595.09999999998</v>
      </c>
      <c r="L4656" s="180">
        <v>1779164.64</v>
      </c>
    </row>
    <row r="4657" spans="1:12">
      <c r="A4657" s="180">
        <v>2011</v>
      </c>
      <c r="B4657" s="180" t="s">
        <v>180</v>
      </c>
      <c r="C4657" s="180" t="s">
        <v>3</v>
      </c>
      <c r="D4657" s="180" t="s">
        <v>176</v>
      </c>
      <c r="E4657" s="180">
        <v>70</v>
      </c>
      <c r="F4657" s="180">
        <v>2614</v>
      </c>
      <c r="G4657" s="180">
        <v>415</v>
      </c>
      <c r="H4657" s="180">
        <v>1084</v>
      </c>
      <c r="I4657" s="180">
        <v>988809.39</v>
      </c>
      <c r="J4657" s="180">
        <v>167705.5</v>
      </c>
      <c r="K4657" s="180">
        <v>326044.3</v>
      </c>
      <c r="L4657" s="180">
        <v>1690722.11</v>
      </c>
    </row>
    <row r="4658" spans="1:12">
      <c r="A4658" s="180">
        <v>2011</v>
      </c>
      <c r="B4658" s="180" t="s">
        <v>180</v>
      </c>
      <c r="C4658" s="180" t="s">
        <v>3</v>
      </c>
      <c r="D4658" s="180" t="s">
        <v>176</v>
      </c>
      <c r="E4658" s="180">
        <v>75</v>
      </c>
      <c r="F4658" s="180">
        <v>1592</v>
      </c>
      <c r="G4658" s="180">
        <v>304</v>
      </c>
      <c r="H4658" s="180">
        <v>1027</v>
      </c>
      <c r="I4658" s="180">
        <v>750801.74</v>
      </c>
      <c r="J4658" s="180">
        <v>109861.2</v>
      </c>
      <c r="K4658" s="180">
        <v>344073.65</v>
      </c>
      <c r="L4658" s="180">
        <v>1372000</v>
      </c>
    </row>
    <row r="4659" spans="1:12">
      <c r="A4659" s="180">
        <v>2011</v>
      </c>
      <c r="B4659" s="180" t="s">
        <v>180</v>
      </c>
      <c r="C4659" s="180" t="s">
        <v>3</v>
      </c>
      <c r="D4659" s="180" t="s">
        <v>176</v>
      </c>
      <c r="E4659" s="180">
        <v>80</v>
      </c>
      <c r="F4659" s="180">
        <v>1180</v>
      </c>
      <c r="G4659" s="180">
        <v>248</v>
      </c>
      <c r="H4659" s="180">
        <v>1187</v>
      </c>
      <c r="I4659" s="180">
        <v>696343.95</v>
      </c>
      <c r="J4659" s="180">
        <v>112282.45</v>
      </c>
      <c r="K4659" s="180">
        <v>168899.20000000001</v>
      </c>
      <c r="L4659" s="180">
        <v>1099558.5900000001</v>
      </c>
    </row>
    <row r="4660" spans="1:12">
      <c r="A4660" s="180">
        <v>2011</v>
      </c>
      <c r="B4660" s="180" t="s">
        <v>180</v>
      </c>
      <c r="C4660" s="180" t="s">
        <v>3</v>
      </c>
      <c r="D4660" s="180" t="s">
        <v>176</v>
      </c>
      <c r="E4660" s="180">
        <v>85</v>
      </c>
      <c r="F4660" s="180">
        <v>434</v>
      </c>
      <c r="G4660" s="180">
        <v>66</v>
      </c>
      <c r="H4660" s="180">
        <v>455</v>
      </c>
      <c r="I4660" s="180">
        <v>245262.6</v>
      </c>
      <c r="J4660" s="180">
        <v>28660.69</v>
      </c>
      <c r="K4660" s="180">
        <v>28395</v>
      </c>
      <c r="L4660" s="180">
        <v>341245.26</v>
      </c>
    </row>
    <row r="4661" spans="1:12">
      <c r="A4661" s="180">
        <v>2011</v>
      </c>
      <c r="B4661" s="180" t="s">
        <v>180</v>
      </c>
      <c r="C4661" s="180" t="s">
        <v>3</v>
      </c>
      <c r="D4661" s="180" t="s">
        <v>176</v>
      </c>
      <c r="E4661" s="180">
        <v>90</v>
      </c>
      <c r="F4661" s="180">
        <v>82</v>
      </c>
      <c r="G4661" s="180">
        <v>12</v>
      </c>
      <c r="H4661" s="180">
        <v>58</v>
      </c>
      <c r="I4661" s="180">
        <v>30453.65</v>
      </c>
      <c r="J4661" s="180">
        <v>4770.05</v>
      </c>
      <c r="K4661" s="180">
        <v>444</v>
      </c>
      <c r="L4661" s="180">
        <v>46954.400000000001</v>
      </c>
    </row>
    <row r="4662" spans="1:12">
      <c r="A4662" s="180">
        <v>2011</v>
      </c>
      <c r="B4662" s="180" t="s">
        <v>180</v>
      </c>
      <c r="C4662" s="180" t="s">
        <v>3</v>
      </c>
      <c r="D4662" s="180" t="s">
        <v>176</v>
      </c>
      <c r="E4662" s="180">
        <v>95</v>
      </c>
      <c r="F4662" s="180">
        <v>17</v>
      </c>
      <c r="G4662" s="180">
        <v>0</v>
      </c>
      <c r="H4662" s="180">
        <v>0</v>
      </c>
      <c r="I4662" s="180">
        <v>0</v>
      </c>
      <c r="J4662" s="180">
        <v>0</v>
      </c>
      <c r="K4662" s="180">
        <v>0</v>
      </c>
      <c r="L4662" s="180">
        <v>0</v>
      </c>
    </row>
    <row r="4663" spans="1:12">
      <c r="A4663" s="180">
        <v>2011</v>
      </c>
      <c r="B4663" s="180" t="s">
        <v>180</v>
      </c>
      <c r="C4663" s="180" t="s">
        <v>3</v>
      </c>
      <c r="D4663" s="180" t="s">
        <v>177</v>
      </c>
      <c r="E4663" s="180">
        <v>0</v>
      </c>
      <c r="F4663" s="180">
        <v>6087</v>
      </c>
      <c r="G4663" s="180">
        <v>155</v>
      </c>
      <c r="H4663" s="180">
        <v>591</v>
      </c>
      <c r="I4663" s="180">
        <v>291203.43</v>
      </c>
      <c r="J4663" s="180">
        <v>17310.48</v>
      </c>
      <c r="K4663" s="180">
        <v>980</v>
      </c>
      <c r="L4663" s="180">
        <v>343635.32</v>
      </c>
    </row>
    <row r="4664" spans="1:12">
      <c r="A4664" s="180">
        <v>2011</v>
      </c>
      <c r="B4664" s="180" t="s">
        <v>180</v>
      </c>
      <c r="C4664" s="180" t="s">
        <v>3</v>
      </c>
      <c r="D4664" s="180" t="s">
        <v>177</v>
      </c>
      <c r="E4664" s="180">
        <v>5</v>
      </c>
      <c r="F4664" s="180">
        <v>5935</v>
      </c>
      <c r="G4664" s="180">
        <v>60</v>
      </c>
      <c r="H4664" s="180">
        <v>109</v>
      </c>
      <c r="I4664" s="180">
        <v>73536.23</v>
      </c>
      <c r="J4664" s="180">
        <v>15026.21</v>
      </c>
      <c r="K4664" s="180">
        <v>8027</v>
      </c>
      <c r="L4664" s="180">
        <v>114683.14</v>
      </c>
    </row>
    <row r="4665" spans="1:12">
      <c r="A4665" s="180">
        <v>2011</v>
      </c>
      <c r="B4665" s="180" t="s">
        <v>180</v>
      </c>
      <c r="C4665" s="180" t="s">
        <v>3</v>
      </c>
      <c r="D4665" s="180" t="s">
        <v>177</v>
      </c>
      <c r="E4665" s="180">
        <v>10</v>
      </c>
      <c r="F4665" s="180">
        <v>6045</v>
      </c>
      <c r="G4665" s="180">
        <v>47</v>
      </c>
      <c r="H4665" s="180">
        <v>60</v>
      </c>
      <c r="I4665" s="180">
        <v>50945.84</v>
      </c>
      <c r="J4665" s="180">
        <v>10183.26</v>
      </c>
      <c r="K4665" s="180">
        <v>34263</v>
      </c>
      <c r="L4665" s="180">
        <v>112410.59</v>
      </c>
    </row>
    <row r="4666" spans="1:12">
      <c r="A4666" s="180">
        <v>2011</v>
      </c>
      <c r="B4666" s="180" t="s">
        <v>180</v>
      </c>
      <c r="C4666" s="180" t="s">
        <v>3</v>
      </c>
      <c r="D4666" s="180" t="s">
        <v>177</v>
      </c>
      <c r="E4666" s="180">
        <v>15</v>
      </c>
      <c r="F4666" s="180">
        <v>6381</v>
      </c>
      <c r="G4666" s="180">
        <v>176</v>
      </c>
      <c r="H4666" s="180">
        <v>412</v>
      </c>
      <c r="I4666" s="180">
        <v>290424.27</v>
      </c>
      <c r="J4666" s="180">
        <v>43455.58</v>
      </c>
      <c r="K4666" s="180">
        <v>35591</v>
      </c>
      <c r="L4666" s="180">
        <v>467417.07</v>
      </c>
    </row>
    <row r="4667" spans="1:12">
      <c r="A4667" s="180">
        <v>2011</v>
      </c>
      <c r="B4667" s="180" t="s">
        <v>180</v>
      </c>
      <c r="C4667" s="180" t="s">
        <v>3</v>
      </c>
      <c r="D4667" s="180" t="s">
        <v>177</v>
      </c>
      <c r="E4667" s="180">
        <v>20</v>
      </c>
      <c r="F4667" s="180">
        <v>5792</v>
      </c>
      <c r="G4667" s="180">
        <v>213</v>
      </c>
      <c r="H4667" s="180">
        <v>476</v>
      </c>
      <c r="I4667" s="180">
        <v>356845.24</v>
      </c>
      <c r="J4667" s="180">
        <v>52565.86</v>
      </c>
      <c r="K4667" s="180">
        <v>24124</v>
      </c>
      <c r="L4667" s="180">
        <v>562114.81000000006</v>
      </c>
    </row>
    <row r="4668" spans="1:12">
      <c r="A4668" s="180">
        <v>2011</v>
      </c>
      <c r="B4668" s="180" t="s">
        <v>180</v>
      </c>
      <c r="C4668" s="180" t="s">
        <v>3</v>
      </c>
      <c r="D4668" s="180" t="s">
        <v>177</v>
      </c>
      <c r="E4668" s="180">
        <v>25</v>
      </c>
      <c r="F4668" s="180">
        <v>7252</v>
      </c>
      <c r="G4668" s="180">
        <v>289</v>
      </c>
      <c r="H4668" s="180">
        <v>836</v>
      </c>
      <c r="I4668" s="180">
        <v>653086.9</v>
      </c>
      <c r="J4668" s="180">
        <v>137581.42000000001</v>
      </c>
      <c r="K4668" s="180">
        <v>37380</v>
      </c>
      <c r="L4668" s="180">
        <v>1043990.69</v>
      </c>
    </row>
    <row r="4669" spans="1:12">
      <c r="A4669" s="180">
        <v>2011</v>
      </c>
      <c r="B4669" s="180" t="s">
        <v>180</v>
      </c>
      <c r="C4669" s="180" t="s">
        <v>3</v>
      </c>
      <c r="D4669" s="180" t="s">
        <v>177</v>
      </c>
      <c r="E4669" s="180">
        <v>30</v>
      </c>
      <c r="F4669" s="180">
        <v>8470</v>
      </c>
      <c r="G4669" s="180">
        <v>475</v>
      </c>
      <c r="H4669" s="180">
        <v>1501</v>
      </c>
      <c r="I4669" s="180">
        <v>1173493.27</v>
      </c>
      <c r="J4669" s="180">
        <v>280434.90999999997</v>
      </c>
      <c r="K4669" s="180">
        <v>54772</v>
      </c>
      <c r="L4669" s="180">
        <v>1865235.55</v>
      </c>
    </row>
    <row r="4670" spans="1:12">
      <c r="A4670" s="180">
        <v>2011</v>
      </c>
      <c r="B4670" s="180" t="s">
        <v>180</v>
      </c>
      <c r="C4670" s="180" t="s">
        <v>3</v>
      </c>
      <c r="D4670" s="180" t="s">
        <v>177</v>
      </c>
      <c r="E4670" s="180">
        <v>35</v>
      </c>
      <c r="F4670" s="180">
        <v>8377</v>
      </c>
      <c r="G4670" s="180">
        <v>446</v>
      </c>
      <c r="H4670" s="180">
        <v>1080</v>
      </c>
      <c r="I4670" s="180">
        <v>858023.24</v>
      </c>
      <c r="J4670" s="180">
        <v>197056.01</v>
      </c>
      <c r="K4670" s="180">
        <v>31752</v>
      </c>
      <c r="L4670" s="180">
        <v>1399350.58</v>
      </c>
    </row>
    <row r="4671" spans="1:12">
      <c r="A4671" s="180">
        <v>2011</v>
      </c>
      <c r="B4671" s="180" t="s">
        <v>180</v>
      </c>
      <c r="C4671" s="180" t="s">
        <v>3</v>
      </c>
      <c r="D4671" s="180" t="s">
        <v>177</v>
      </c>
      <c r="E4671" s="180">
        <v>40</v>
      </c>
      <c r="F4671" s="180">
        <v>8258</v>
      </c>
      <c r="G4671" s="180">
        <v>370</v>
      </c>
      <c r="H4671" s="180">
        <v>795</v>
      </c>
      <c r="I4671" s="180">
        <v>680761.59</v>
      </c>
      <c r="J4671" s="180">
        <v>134390.51999999999</v>
      </c>
      <c r="K4671" s="180">
        <v>53490</v>
      </c>
      <c r="L4671" s="180">
        <v>1113628.77</v>
      </c>
    </row>
    <row r="4672" spans="1:12">
      <c r="A4672" s="180">
        <v>2011</v>
      </c>
      <c r="B4672" s="180" t="s">
        <v>180</v>
      </c>
      <c r="C4672" s="180" t="s">
        <v>3</v>
      </c>
      <c r="D4672" s="180" t="s">
        <v>177</v>
      </c>
      <c r="E4672" s="180">
        <v>45</v>
      </c>
      <c r="F4672" s="180">
        <v>8331</v>
      </c>
      <c r="G4672" s="180">
        <v>440</v>
      </c>
      <c r="H4672" s="180">
        <v>700</v>
      </c>
      <c r="I4672" s="180">
        <v>594744.16</v>
      </c>
      <c r="J4672" s="180">
        <v>140815.15</v>
      </c>
      <c r="K4672" s="180">
        <v>147113</v>
      </c>
      <c r="L4672" s="180">
        <v>1190377.5900000001</v>
      </c>
    </row>
    <row r="4673" spans="1:12">
      <c r="A4673" s="180">
        <v>2011</v>
      </c>
      <c r="B4673" s="180" t="s">
        <v>180</v>
      </c>
      <c r="C4673" s="180" t="s">
        <v>3</v>
      </c>
      <c r="D4673" s="180" t="s">
        <v>177</v>
      </c>
      <c r="E4673" s="180">
        <v>50</v>
      </c>
      <c r="F4673" s="180">
        <v>8458</v>
      </c>
      <c r="G4673" s="180">
        <v>452</v>
      </c>
      <c r="H4673" s="180">
        <v>958</v>
      </c>
      <c r="I4673" s="180">
        <v>822899.54</v>
      </c>
      <c r="J4673" s="180">
        <v>146299.79</v>
      </c>
      <c r="K4673" s="180">
        <v>236195</v>
      </c>
      <c r="L4673" s="180">
        <v>1530141.31</v>
      </c>
    </row>
    <row r="4674" spans="1:12">
      <c r="A4674" s="180">
        <v>2011</v>
      </c>
      <c r="B4674" s="180" t="s">
        <v>180</v>
      </c>
      <c r="C4674" s="180" t="s">
        <v>3</v>
      </c>
      <c r="D4674" s="180" t="s">
        <v>177</v>
      </c>
      <c r="E4674" s="180">
        <v>55</v>
      </c>
      <c r="F4674" s="180">
        <v>7765</v>
      </c>
      <c r="G4674" s="180">
        <v>534</v>
      </c>
      <c r="H4674" s="180">
        <v>1121</v>
      </c>
      <c r="I4674" s="180">
        <v>831727.48</v>
      </c>
      <c r="J4674" s="180">
        <v>168569.86</v>
      </c>
      <c r="K4674" s="180">
        <v>310984.5</v>
      </c>
      <c r="L4674" s="180">
        <v>1629782.51</v>
      </c>
    </row>
    <row r="4675" spans="1:12">
      <c r="A4675" s="180">
        <v>2011</v>
      </c>
      <c r="B4675" s="180" t="s">
        <v>180</v>
      </c>
      <c r="C4675" s="180" t="s">
        <v>3</v>
      </c>
      <c r="D4675" s="180" t="s">
        <v>177</v>
      </c>
      <c r="E4675" s="180">
        <v>60</v>
      </c>
      <c r="F4675" s="180">
        <v>6912</v>
      </c>
      <c r="G4675" s="180">
        <v>561</v>
      </c>
      <c r="H4675" s="180">
        <v>1232</v>
      </c>
      <c r="I4675" s="180">
        <v>1068172.5</v>
      </c>
      <c r="J4675" s="180">
        <v>197095.56</v>
      </c>
      <c r="K4675" s="180">
        <v>385167.65</v>
      </c>
      <c r="L4675" s="180">
        <v>2024212.32</v>
      </c>
    </row>
    <row r="4676" spans="1:12">
      <c r="A4676" s="180">
        <v>2011</v>
      </c>
      <c r="B4676" s="180" t="s">
        <v>180</v>
      </c>
      <c r="C4676" s="180" t="s">
        <v>3</v>
      </c>
      <c r="D4676" s="180" t="s">
        <v>177</v>
      </c>
      <c r="E4676" s="180">
        <v>65</v>
      </c>
      <c r="F4676" s="180">
        <v>4323</v>
      </c>
      <c r="G4676" s="180">
        <v>534</v>
      </c>
      <c r="H4676" s="180">
        <v>1359</v>
      </c>
      <c r="I4676" s="180">
        <v>1024324.78</v>
      </c>
      <c r="J4676" s="180">
        <v>185342.74</v>
      </c>
      <c r="K4676" s="180">
        <v>342156.68</v>
      </c>
      <c r="L4676" s="180">
        <v>1810416.84</v>
      </c>
    </row>
    <row r="4677" spans="1:12">
      <c r="A4677" s="180">
        <v>2011</v>
      </c>
      <c r="B4677" s="180" t="s">
        <v>180</v>
      </c>
      <c r="C4677" s="180" t="s">
        <v>3</v>
      </c>
      <c r="D4677" s="180" t="s">
        <v>177</v>
      </c>
      <c r="E4677" s="180">
        <v>70</v>
      </c>
      <c r="F4677" s="180">
        <v>2809</v>
      </c>
      <c r="G4677" s="180">
        <v>436</v>
      </c>
      <c r="H4677" s="180">
        <v>1057</v>
      </c>
      <c r="I4677" s="180">
        <v>832691.78</v>
      </c>
      <c r="J4677" s="180">
        <v>148588.59</v>
      </c>
      <c r="K4677" s="180">
        <v>243348.5</v>
      </c>
      <c r="L4677" s="180">
        <v>1403876.1</v>
      </c>
    </row>
    <row r="4678" spans="1:12">
      <c r="A4678" s="180">
        <v>2011</v>
      </c>
      <c r="B4678" s="180" t="s">
        <v>180</v>
      </c>
      <c r="C4678" s="180" t="s">
        <v>3</v>
      </c>
      <c r="D4678" s="180" t="s">
        <v>177</v>
      </c>
      <c r="E4678" s="180">
        <v>75</v>
      </c>
      <c r="F4678" s="180">
        <v>1875</v>
      </c>
      <c r="G4678" s="180">
        <v>314</v>
      </c>
      <c r="H4678" s="180">
        <v>946</v>
      </c>
      <c r="I4678" s="180">
        <v>624735.78</v>
      </c>
      <c r="J4678" s="180">
        <v>103408.8</v>
      </c>
      <c r="K4678" s="180">
        <v>256496.25</v>
      </c>
      <c r="L4678" s="180">
        <v>1127657.04</v>
      </c>
    </row>
    <row r="4679" spans="1:12">
      <c r="A4679" s="180">
        <v>2011</v>
      </c>
      <c r="B4679" s="180" t="s">
        <v>180</v>
      </c>
      <c r="C4679" s="180" t="s">
        <v>3</v>
      </c>
      <c r="D4679" s="180" t="s">
        <v>177</v>
      </c>
      <c r="E4679" s="180">
        <v>80</v>
      </c>
      <c r="F4679" s="180">
        <v>1413</v>
      </c>
      <c r="G4679" s="180">
        <v>227</v>
      </c>
      <c r="H4679" s="180">
        <v>1038</v>
      </c>
      <c r="I4679" s="180">
        <v>688806.87</v>
      </c>
      <c r="J4679" s="180">
        <v>84404.79</v>
      </c>
      <c r="K4679" s="180">
        <v>124761</v>
      </c>
      <c r="L4679" s="180">
        <v>993310.92</v>
      </c>
    </row>
    <row r="4680" spans="1:12">
      <c r="A4680" s="180">
        <v>2011</v>
      </c>
      <c r="B4680" s="180" t="s">
        <v>180</v>
      </c>
      <c r="C4680" s="180" t="s">
        <v>3</v>
      </c>
      <c r="D4680" s="180" t="s">
        <v>177</v>
      </c>
      <c r="E4680" s="180">
        <v>85</v>
      </c>
      <c r="F4680" s="180">
        <v>859</v>
      </c>
      <c r="G4680" s="180">
        <v>162</v>
      </c>
      <c r="H4680" s="180">
        <v>852</v>
      </c>
      <c r="I4680" s="180">
        <v>488069.52</v>
      </c>
      <c r="J4680" s="180">
        <v>58298.18</v>
      </c>
      <c r="K4680" s="180">
        <v>132017.35</v>
      </c>
      <c r="L4680" s="180">
        <v>730167.06</v>
      </c>
    </row>
    <row r="4681" spans="1:12">
      <c r="A4681" s="180">
        <v>2011</v>
      </c>
      <c r="B4681" s="180" t="s">
        <v>180</v>
      </c>
      <c r="C4681" s="180" t="s">
        <v>3</v>
      </c>
      <c r="D4681" s="180" t="s">
        <v>177</v>
      </c>
      <c r="E4681" s="180">
        <v>90</v>
      </c>
      <c r="F4681" s="180">
        <v>299</v>
      </c>
      <c r="G4681" s="180">
        <v>58</v>
      </c>
      <c r="H4681" s="180">
        <v>401</v>
      </c>
      <c r="I4681" s="180">
        <v>219293.04</v>
      </c>
      <c r="J4681" s="180">
        <v>25530.799999999999</v>
      </c>
      <c r="K4681" s="180">
        <v>2550</v>
      </c>
      <c r="L4681" s="180">
        <v>255123.51</v>
      </c>
    </row>
    <row r="4682" spans="1:12">
      <c r="A4682" s="180">
        <v>2011</v>
      </c>
      <c r="B4682" s="180" t="s">
        <v>180</v>
      </c>
      <c r="C4682" s="180" t="s">
        <v>3</v>
      </c>
      <c r="D4682" s="180" t="s">
        <v>177</v>
      </c>
      <c r="E4682" s="180">
        <v>95</v>
      </c>
      <c r="F4682" s="180">
        <v>86</v>
      </c>
      <c r="G4682" s="180">
        <v>9</v>
      </c>
      <c r="H4682" s="180">
        <v>175</v>
      </c>
      <c r="I4682" s="180">
        <v>62224</v>
      </c>
      <c r="J4682" s="180">
        <v>846.3</v>
      </c>
      <c r="K4682" s="180">
        <v>6638</v>
      </c>
      <c r="L4682" s="180">
        <v>78642.3</v>
      </c>
    </row>
    <row r="4683" spans="1:12">
      <c r="A4683" s="180">
        <v>2011</v>
      </c>
      <c r="B4683" s="180" t="s">
        <v>180</v>
      </c>
      <c r="C4683" s="180" t="s">
        <v>37</v>
      </c>
      <c r="D4683" s="180" t="s">
        <v>176</v>
      </c>
      <c r="E4683" s="180">
        <v>0</v>
      </c>
      <c r="F4683" s="180">
        <v>2964</v>
      </c>
      <c r="G4683" s="180">
        <v>95</v>
      </c>
      <c r="H4683" s="180">
        <v>431</v>
      </c>
      <c r="I4683" s="180">
        <v>225885.47</v>
      </c>
      <c r="J4683" s="180">
        <v>26708.95</v>
      </c>
      <c r="K4683" s="180">
        <v>1737</v>
      </c>
      <c r="L4683" s="180">
        <v>271784.71999999997</v>
      </c>
    </row>
    <row r="4684" spans="1:12">
      <c r="A4684" s="180">
        <v>2011</v>
      </c>
      <c r="B4684" s="180" t="s">
        <v>180</v>
      </c>
      <c r="C4684" s="180" t="s">
        <v>37</v>
      </c>
      <c r="D4684" s="180" t="s">
        <v>176</v>
      </c>
      <c r="E4684" s="180">
        <v>5</v>
      </c>
      <c r="F4684" s="180">
        <v>2881</v>
      </c>
      <c r="G4684" s="180">
        <v>22</v>
      </c>
      <c r="H4684" s="180">
        <v>30</v>
      </c>
      <c r="I4684" s="180">
        <v>26965</v>
      </c>
      <c r="J4684" s="180">
        <v>9639.6</v>
      </c>
      <c r="K4684" s="180">
        <v>551</v>
      </c>
      <c r="L4684" s="180">
        <v>44938.6</v>
      </c>
    </row>
    <row r="4685" spans="1:12">
      <c r="A4685" s="180">
        <v>2011</v>
      </c>
      <c r="B4685" s="180" t="s">
        <v>180</v>
      </c>
      <c r="C4685" s="180" t="s">
        <v>37</v>
      </c>
      <c r="D4685" s="180" t="s">
        <v>176</v>
      </c>
      <c r="E4685" s="180">
        <v>10</v>
      </c>
      <c r="F4685" s="180">
        <v>2955</v>
      </c>
      <c r="G4685" s="180">
        <v>20</v>
      </c>
      <c r="H4685" s="180">
        <v>25</v>
      </c>
      <c r="I4685" s="180">
        <v>24096</v>
      </c>
      <c r="J4685" s="180">
        <v>6615.5</v>
      </c>
      <c r="K4685" s="180">
        <v>84</v>
      </c>
      <c r="L4685" s="180">
        <v>33886.800000000003</v>
      </c>
    </row>
    <row r="4686" spans="1:12">
      <c r="A4686" s="180">
        <v>2011</v>
      </c>
      <c r="B4686" s="180" t="s">
        <v>180</v>
      </c>
      <c r="C4686" s="180" t="s">
        <v>37</v>
      </c>
      <c r="D4686" s="180" t="s">
        <v>176</v>
      </c>
      <c r="E4686" s="180">
        <v>15</v>
      </c>
      <c r="F4686" s="180">
        <v>3062</v>
      </c>
      <c r="G4686" s="180">
        <v>39</v>
      </c>
      <c r="H4686" s="180">
        <v>58</v>
      </c>
      <c r="I4686" s="180">
        <v>60856</v>
      </c>
      <c r="J4686" s="180">
        <v>16730.099999999999</v>
      </c>
      <c r="K4686" s="180">
        <v>11273</v>
      </c>
      <c r="L4686" s="180">
        <v>97159.85</v>
      </c>
    </row>
    <row r="4687" spans="1:12">
      <c r="A4687" s="180">
        <v>2011</v>
      </c>
      <c r="B4687" s="180" t="s">
        <v>180</v>
      </c>
      <c r="C4687" s="180" t="s">
        <v>37</v>
      </c>
      <c r="D4687" s="180" t="s">
        <v>176</v>
      </c>
      <c r="E4687" s="180">
        <v>20</v>
      </c>
      <c r="F4687" s="180">
        <v>2121</v>
      </c>
      <c r="G4687" s="180">
        <v>31</v>
      </c>
      <c r="H4687" s="180">
        <v>47</v>
      </c>
      <c r="I4687" s="180">
        <v>47655</v>
      </c>
      <c r="J4687" s="180">
        <v>8398.5</v>
      </c>
      <c r="K4687" s="180">
        <v>12639</v>
      </c>
      <c r="L4687" s="180">
        <v>79750.17</v>
      </c>
    </row>
    <row r="4688" spans="1:12">
      <c r="A4688" s="180">
        <v>2011</v>
      </c>
      <c r="B4688" s="180" t="s">
        <v>180</v>
      </c>
      <c r="C4688" s="180" t="s">
        <v>37</v>
      </c>
      <c r="D4688" s="180" t="s">
        <v>176</v>
      </c>
      <c r="E4688" s="180">
        <v>25</v>
      </c>
      <c r="F4688" s="180">
        <v>2222</v>
      </c>
      <c r="G4688" s="180">
        <v>36</v>
      </c>
      <c r="H4688" s="180">
        <v>69</v>
      </c>
      <c r="I4688" s="180">
        <v>64937</v>
      </c>
      <c r="J4688" s="180">
        <v>15834.41</v>
      </c>
      <c r="K4688" s="180">
        <v>20496</v>
      </c>
      <c r="L4688" s="180">
        <v>121919.93</v>
      </c>
    </row>
    <row r="4689" spans="1:12">
      <c r="A4689" s="180">
        <v>2011</v>
      </c>
      <c r="B4689" s="180" t="s">
        <v>180</v>
      </c>
      <c r="C4689" s="180" t="s">
        <v>37</v>
      </c>
      <c r="D4689" s="180" t="s">
        <v>176</v>
      </c>
      <c r="E4689" s="180">
        <v>30</v>
      </c>
      <c r="F4689" s="180">
        <v>2853</v>
      </c>
      <c r="G4689" s="180">
        <v>49</v>
      </c>
      <c r="H4689" s="180">
        <v>72</v>
      </c>
      <c r="I4689" s="180">
        <v>73498.899999999994</v>
      </c>
      <c r="J4689" s="180">
        <v>25431.45</v>
      </c>
      <c r="K4689" s="180">
        <v>25606</v>
      </c>
      <c r="L4689" s="180">
        <v>150233.65</v>
      </c>
    </row>
    <row r="4690" spans="1:12">
      <c r="A4690" s="180">
        <v>2011</v>
      </c>
      <c r="B4690" s="180" t="s">
        <v>180</v>
      </c>
      <c r="C4690" s="180" t="s">
        <v>37</v>
      </c>
      <c r="D4690" s="180" t="s">
        <v>176</v>
      </c>
      <c r="E4690" s="180">
        <v>35</v>
      </c>
      <c r="F4690" s="180">
        <v>3187</v>
      </c>
      <c r="G4690" s="180">
        <v>44</v>
      </c>
      <c r="H4690" s="180">
        <v>63</v>
      </c>
      <c r="I4690" s="180">
        <v>72734</v>
      </c>
      <c r="J4690" s="180">
        <v>18791.599999999999</v>
      </c>
      <c r="K4690" s="180">
        <v>21980</v>
      </c>
      <c r="L4690" s="180">
        <v>141406.85</v>
      </c>
    </row>
    <row r="4691" spans="1:12">
      <c r="A4691" s="180">
        <v>2011</v>
      </c>
      <c r="B4691" s="180" t="s">
        <v>180</v>
      </c>
      <c r="C4691" s="180" t="s">
        <v>37</v>
      </c>
      <c r="D4691" s="180" t="s">
        <v>176</v>
      </c>
      <c r="E4691" s="180">
        <v>40</v>
      </c>
      <c r="F4691" s="180">
        <v>3236</v>
      </c>
      <c r="G4691" s="180">
        <v>84</v>
      </c>
      <c r="H4691" s="180">
        <v>165</v>
      </c>
      <c r="I4691" s="180">
        <v>128889.77</v>
      </c>
      <c r="J4691" s="180">
        <v>37142.99</v>
      </c>
      <c r="K4691" s="180">
        <v>10956.5</v>
      </c>
      <c r="L4691" s="180">
        <v>219646.02</v>
      </c>
    </row>
    <row r="4692" spans="1:12">
      <c r="A4692" s="180">
        <v>2011</v>
      </c>
      <c r="B4692" s="180" t="s">
        <v>180</v>
      </c>
      <c r="C4692" s="180" t="s">
        <v>37</v>
      </c>
      <c r="D4692" s="180" t="s">
        <v>176</v>
      </c>
      <c r="E4692" s="180">
        <v>45</v>
      </c>
      <c r="F4692" s="180">
        <v>3486</v>
      </c>
      <c r="G4692" s="180">
        <v>95</v>
      </c>
      <c r="H4692" s="180">
        <v>187</v>
      </c>
      <c r="I4692" s="180">
        <v>187839.9</v>
      </c>
      <c r="J4692" s="180">
        <v>49996.19</v>
      </c>
      <c r="K4692" s="180">
        <v>55146</v>
      </c>
      <c r="L4692" s="180">
        <v>335247.90000000002</v>
      </c>
    </row>
    <row r="4693" spans="1:12">
      <c r="A4693" s="180">
        <v>2011</v>
      </c>
      <c r="B4693" s="180" t="s">
        <v>180</v>
      </c>
      <c r="C4693" s="180" t="s">
        <v>37</v>
      </c>
      <c r="D4693" s="180" t="s">
        <v>176</v>
      </c>
      <c r="E4693" s="180">
        <v>50</v>
      </c>
      <c r="F4693" s="180">
        <v>3390</v>
      </c>
      <c r="G4693" s="180">
        <v>135</v>
      </c>
      <c r="H4693" s="180">
        <v>224</v>
      </c>
      <c r="I4693" s="180">
        <v>238947.34</v>
      </c>
      <c r="J4693" s="180">
        <v>63134.57</v>
      </c>
      <c r="K4693" s="180">
        <v>63993</v>
      </c>
      <c r="L4693" s="180">
        <v>424637.68</v>
      </c>
    </row>
    <row r="4694" spans="1:12">
      <c r="A4694" s="180">
        <v>2011</v>
      </c>
      <c r="B4694" s="180" t="s">
        <v>180</v>
      </c>
      <c r="C4694" s="180" t="s">
        <v>37</v>
      </c>
      <c r="D4694" s="180" t="s">
        <v>176</v>
      </c>
      <c r="E4694" s="180">
        <v>55</v>
      </c>
      <c r="F4694" s="180">
        <v>3115</v>
      </c>
      <c r="G4694" s="180">
        <v>212</v>
      </c>
      <c r="H4694" s="180">
        <v>615</v>
      </c>
      <c r="I4694" s="180">
        <v>541013.5</v>
      </c>
      <c r="J4694" s="180">
        <v>124039.32</v>
      </c>
      <c r="K4694" s="180">
        <v>119330</v>
      </c>
      <c r="L4694" s="180">
        <v>870635.13</v>
      </c>
    </row>
    <row r="4695" spans="1:12">
      <c r="A4695" s="180">
        <v>2011</v>
      </c>
      <c r="B4695" s="180" t="s">
        <v>180</v>
      </c>
      <c r="C4695" s="180" t="s">
        <v>37</v>
      </c>
      <c r="D4695" s="180" t="s">
        <v>176</v>
      </c>
      <c r="E4695" s="180">
        <v>60</v>
      </c>
      <c r="F4695" s="180">
        <v>2548</v>
      </c>
      <c r="G4695" s="180">
        <v>183</v>
      </c>
      <c r="H4695" s="180">
        <v>444</v>
      </c>
      <c r="I4695" s="180">
        <v>458272.19</v>
      </c>
      <c r="J4695" s="180">
        <v>103541.5</v>
      </c>
      <c r="K4695" s="180">
        <v>79859</v>
      </c>
      <c r="L4695" s="180">
        <v>728460.63</v>
      </c>
    </row>
    <row r="4696" spans="1:12">
      <c r="A4696" s="180">
        <v>2011</v>
      </c>
      <c r="B4696" s="180" t="s">
        <v>180</v>
      </c>
      <c r="C4696" s="180" t="s">
        <v>37</v>
      </c>
      <c r="D4696" s="180" t="s">
        <v>176</v>
      </c>
      <c r="E4696" s="180">
        <v>65</v>
      </c>
      <c r="F4696" s="180">
        <v>1394</v>
      </c>
      <c r="G4696" s="180">
        <v>170</v>
      </c>
      <c r="H4696" s="180">
        <v>468</v>
      </c>
      <c r="I4696" s="180">
        <v>404013.11</v>
      </c>
      <c r="J4696" s="180">
        <v>88390.94</v>
      </c>
      <c r="K4696" s="180">
        <v>109133</v>
      </c>
      <c r="L4696" s="180">
        <v>663460.28</v>
      </c>
    </row>
    <row r="4697" spans="1:12">
      <c r="A4697" s="180">
        <v>2011</v>
      </c>
      <c r="B4697" s="180" t="s">
        <v>180</v>
      </c>
      <c r="C4697" s="180" t="s">
        <v>37</v>
      </c>
      <c r="D4697" s="180" t="s">
        <v>176</v>
      </c>
      <c r="E4697" s="180">
        <v>70</v>
      </c>
      <c r="F4697" s="180">
        <v>733</v>
      </c>
      <c r="G4697" s="180">
        <v>98</v>
      </c>
      <c r="H4697" s="180">
        <v>337</v>
      </c>
      <c r="I4697" s="180">
        <v>319687.99</v>
      </c>
      <c r="J4697" s="180">
        <v>68928.259999999995</v>
      </c>
      <c r="K4697" s="180">
        <v>106334</v>
      </c>
      <c r="L4697" s="180">
        <v>523757.63</v>
      </c>
    </row>
    <row r="4698" spans="1:12">
      <c r="A4698" s="180">
        <v>2011</v>
      </c>
      <c r="B4698" s="180" t="s">
        <v>180</v>
      </c>
      <c r="C4698" s="180" t="s">
        <v>37</v>
      </c>
      <c r="D4698" s="180" t="s">
        <v>176</v>
      </c>
      <c r="E4698" s="180">
        <v>75</v>
      </c>
      <c r="F4698" s="180">
        <v>303</v>
      </c>
      <c r="G4698" s="180">
        <v>49</v>
      </c>
      <c r="H4698" s="180">
        <v>174</v>
      </c>
      <c r="I4698" s="180">
        <v>230225</v>
      </c>
      <c r="J4698" s="180">
        <v>28905.4</v>
      </c>
      <c r="K4698" s="180">
        <v>61840</v>
      </c>
      <c r="L4698" s="180">
        <v>335304.75</v>
      </c>
    </row>
    <row r="4699" spans="1:12">
      <c r="A4699" s="180">
        <v>2011</v>
      </c>
      <c r="B4699" s="180" t="s">
        <v>180</v>
      </c>
      <c r="C4699" s="180" t="s">
        <v>37</v>
      </c>
      <c r="D4699" s="180" t="s">
        <v>176</v>
      </c>
      <c r="E4699" s="180">
        <v>80</v>
      </c>
      <c r="F4699" s="180">
        <v>158</v>
      </c>
      <c r="G4699" s="180">
        <v>23</v>
      </c>
      <c r="H4699" s="180">
        <v>100</v>
      </c>
      <c r="I4699" s="180">
        <v>60769</v>
      </c>
      <c r="J4699" s="180">
        <v>13878</v>
      </c>
      <c r="K4699" s="180">
        <v>1749</v>
      </c>
      <c r="L4699" s="180">
        <v>80033.460000000006</v>
      </c>
    </row>
    <row r="4700" spans="1:12">
      <c r="A4700" s="180">
        <v>2011</v>
      </c>
      <c r="B4700" s="180" t="s">
        <v>180</v>
      </c>
      <c r="C4700" s="180" t="s">
        <v>37</v>
      </c>
      <c r="D4700" s="180" t="s">
        <v>176</v>
      </c>
      <c r="E4700" s="180">
        <v>85</v>
      </c>
      <c r="F4700" s="180">
        <v>39</v>
      </c>
      <c r="G4700" s="180">
        <v>3</v>
      </c>
      <c r="H4700" s="180">
        <v>39</v>
      </c>
      <c r="I4700" s="180">
        <v>19629</v>
      </c>
      <c r="J4700" s="180">
        <v>359.15</v>
      </c>
      <c r="K4700" s="180">
        <v>454</v>
      </c>
      <c r="L4700" s="180">
        <v>20916.150000000001</v>
      </c>
    </row>
    <row r="4701" spans="1:12">
      <c r="A4701" s="180">
        <v>2011</v>
      </c>
      <c r="B4701" s="180" t="s">
        <v>180</v>
      </c>
      <c r="C4701" s="180" t="s">
        <v>37</v>
      </c>
      <c r="D4701" s="180" t="s">
        <v>176</v>
      </c>
      <c r="E4701" s="180">
        <v>90</v>
      </c>
      <c r="F4701" s="180">
        <v>6</v>
      </c>
      <c r="G4701" s="180">
        <v>0</v>
      </c>
      <c r="H4701" s="180">
        <v>0</v>
      </c>
      <c r="I4701" s="180">
        <v>0</v>
      </c>
      <c r="J4701" s="180">
        <v>0</v>
      </c>
      <c r="K4701" s="180">
        <v>0</v>
      </c>
      <c r="L4701" s="180">
        <v>0</v>
      </c>
    </row>
    <row r="4702" spans="1:12">
      <c r="A4702" s="180">
        <v>2011</v>
      </c>
      <c r="B4702" s="180" t="s">
        <v>180</v>
      </c>
      <c r="C4702" s="180" t="s">
        <v>37</v>
      </c>
      <c r="D4702" s="180" t="s">
        <v>176</v>
      </c>
      <c r="E4702" s="180">
        <v>95</v>
      </c>
      <c r="F4702" s="180">
        <v>1</v>
      </c>
      <c r="G4702" s="180">
        <v>0</v>
      </c>
      <c r="H4702" s="180">
        <v>0</v>
      </c>
      <c r="I4702" s="180">
        <v>0</v>
      </c>
      <c r="J4702" s="180">
        <v>0</v>
      </c>
      <c r="K4702" s="180">
        <v>0</v>
      </c>
      <c r="L4702" s="180">
        <v>0</v>
      </c>
    </row>
    <row r="4703" spans="1:12">
      <c r="A4703" s="180">
        <v>2011</v>
      </c>
      <c r="B4703" s="180" t="s">
        <v>180</v>
      </c>
      <c r="C4703" s="180" t="s">
        <v>37</v>
      </c>
      <c r="D4703" s="180" t="s">
        <v>177</v>
      </c>
      <c r="E4703" s="180">
        <v>0</v>
      </c>
      <c r="F4703" s="180">
        <v>2835</v>
      </c>
      <c r="G4703" s="180">
        <v>34</v>
      </c>
      <c r="H4703" s="180">
        <v>245</v>
      </c>
      <c r="I4703" s="180">
        <v>110425.65</v>
      </c>
      <c r="J4703" s="180">
        <v>16123.13</v>
      </c>
      <c r="K4703" s="180">
        <v>160</v>
      </c>
      <c r="L4703" s="180">
        <v>130867.18</v>
      </c>
    </row>
    <row r="4704" spans="1:12">
      <c r="A4704" s="180">
        <v>2011</v>
      </c>
      <c r="B4704" s="180" t="s">
        <v>180</v>
      </c>
      <c r="C4704" s="180" t="s">
        <v>37</v>
      </c>
      <c r="D4704" s="180" t="s">
        <v>177</v>
      </c>
      <c r="E4704" s="180">
        <v>5</v>
      </c>
      <c r="F4704" s="180">
        <v>2835</v>
      </c>
      <c r="G4704" s="180">
        <v>7</v>
      </c>
      <c r="H4704" s="180">
        <v>12</v>
      </c>
      <c r="I4704" s="180">
        <v>10054</v>
      </c>
      <c r="J4704" s="180">
        <v>4920.8</v>
      </c>
      <c r="K4704" s="180">
        <v>440</v>
      </c>
      <c r="L4704" s="180">
        <v>16885.37</v>
      </c>
    </row>
    <row r="4705" spans="1:12">
      <c r="A4705" s="180">
        <v>2011</v>
      </c>
      <c r="B4705" s="180" t="s">
        <v>180</v>
      </c>
      <c r="C4705" s="180" t="s">
        <v>37</v>
      </c>
      <c r="D4705" s="180" t="s">
        <v>177</v>
      </c>
      <c r="E4705" s="180">
        <v>10</v>
      </c>
      <c r="F4705" s="180">
        <v>2783</v>
      </c>
      <c r="G4705" s="180">
        <v>6</v>
      </c>
      <c r="H4705" s="180">
        <v>11</v>
      </c>
      <c r="I4705" s="180">
        <v>5354</v>
      </c>
      <c r="J4705" s="180">
        <v>2030.55</v>
      </c>
      <c r="K4705" s="180">
        <v>356</v>
      </c>
      <c r="L4705" s="180">
        <v>9525.5499999999993</v>
      </c>
    </row>
    <row r="4706" spans="1:12">
      <c r="A4706" s="180">
        <v>2011</v>
      </c>
      <c r="B4706" s="180" t="s">
        <v>180</v>
      </c>
      <c r="C4706" s="180" t="s">
        <v>37</v>
      </c>
      <c r="D4706" s="180" t="s">
        <v>177</v>
      </c>
      <c r="E4706" s="180">
        <v>15</v>
      </c>
      <c r="F4706" s="180">
        <v>2906</v>
      </c>
      <c r="G4706" s="180">
        <v>46</v>
      </c>
      <c r="H4706" s="180">
        <v>84</v>
      </c>
      <c r="I4706" s="180">
        <v>66468</v>
      </c>
      <c r="J4706" s="180">
        <v>15912.6</v>
      </c>
      <c r="K4706" s="180">
        <v>14636</v>
      </c>
      <c r="L4706" s="180">
        <v>110485.3</v>
      </c>
    </row>
    <row r="4707" spans="1:12">
      <c r="A4707" s="180">
        <v>2011</v>
      </c>
      <c r="B4707" s="180" t="s">
        <v>180</v>
      </c>
      <c r="C4707" s="180" t="s">
        <v>37</v>
      </c>
      <c r="D4707" s="180" t="s">
        <v>177</v>
      </c>
      <c r="E4707" s="180">
        <v>20</v>
      </c>
      <c r="F4707" s="180">
        <v>2540</v>
      </c>
      <c r="G4707" s="180">
        <v>89</v>
      </c>
      <c r="H4707" s="180">
        <v>320</v>
      </c>
      <c r="I4707" s="180">
        <v>228070.58</v>
      </c>
      <c r="J4707" s="180">
        <v>41691.980000000003</v>
      </c>
      <c r="K4707" s="180">
        <v>31343</v>
      </c>
      <c r="L4707" s="180">
        <v>329469.14</v>
      </c>
    </row>
    <row r="4708" spans="1:12">
      <c r="A4708" s="180">
        <v>2011</v>
      </c>
      <c r="B4708" s="180" t="s">
        <v>180</v>
      </c>
      <c r="C4708" s="180" t="s">
        <v>37</v>
      </c>
      <c r="D4708" s="180" t="s">
        <v>177</v>
      </c>
      <c r="E4708" s="180">
        <v>25</v>
      </c>
      <c r="F4708" s="180">
        <v>3102</v>
      </c>
      <c r="G4708" s="180">
        <v>123</v>
      </c>
      <c r="H4708" s="180">
        <v>463</v>
      </c>
      <c r="I4708" s="180">
        <v>330488.90000000002</v>
      </c>
      <c r="J4708" s="180">
        <v>51767.45</v>
      </c>
      <c r="K4708" s="180">
        <v>1447</v>
      </c>
      <c r="L4708" s="180">
        <v>446540.71</v>
      </c>
    </row>
    <row r="4709" spans="1:12">
      <c r="A4709" s="180">
        <v>2011</v>
      </c>
      <c r="B4709" s="180" t="s">
        <v>180</v>
      </c>
      <c r="C4709" s="180" t="s">
        <v>37</v>
      </c>
      <c r="D4709" s="180" t="s">
        <v>177</v>
      </c>
      <c r="E4709" s="180">
        <v>30</v>
      </c>
      <c r="F4709" s="180">
        <v>3608</v>
      </c>
      <c r="G4709" s="180">
        <v>229</v>
      </c>
      <c r="H4709" s="180">
        <v>845</v>
      </c>
      <c r="I4709" s="180">
        <v>616424.9</v>
      </c>
      <c r="J4709" s="180">
        <v>92694.91</v>
      </c>
      <c r="K4709" s="180">
        <v>23245</v>
      </c>
      <c r="L4709" s="180">
        <v>821654.47</v>
      </c>
    </row>
    <row r="4710" spans="1:12">
      <c r="A4710" s="180">
        <v>2011</v>
      </c>
      <c r="B4710" s="180" t="s">
        <v>180</v>
      </c>
      <c r="C4710" s="180" t="s">
        <v>37</v>
      </c>
      <c r="D4710" s="180" t="s">
        <v>177</v>
      </c>
      <c r="E4710" s="180">
        <v>35</v>
      </c>
      <c r="F4710" s="180">
        <v>3621</v>
      </c>
      <c r="G4710" s="180">
        <v>182</v>
      </c>
      <c r="H4710" s="180">
        <v>470</v>
      </c>
      <c r="I4710" s="180">
        <v>410334.3</v>
      </c>
      <c r="J4710" s="180">
        <v>87178.880000000005</v>
      </c>
      <c r="K4710" s="180">
        <v>83045</v>
      </c>
      <c r="L4710" s="180">
        <v>681928.05</v>
      </c>
    </row>
    <row r="4711" spans="1:12">
      <c r="A4711" s="180">
        <v>2011</v>
      </c>
      <c r="B4711" s="180" t="s">
        <v>180</v>
      </c>
      <c r="C4711" s="180" t="s">
        <v>37</v>
      </c>
      <c r="D4711" s="180" t="s">
        <v>177</v>
      </c>
      <c r="E4711" s="180">
        <v>40</v>
      </c>
      <c r="F4711" s="180">
        <v>3612</v>
      </c>
      <c r="G4711" s="180">
        <v>171</v>
      </c>
      <c r="H4711" s="180">
        <v>319</v>
      </c>
      <c r="I4711" s="180">
        <v>306102.59999999998</v>
      </c>
      <c r="J4711" s="180">
        <v>68172.460000000006</v>
      </c>
      <c r="K4711" s="180">
        <v>55065</v>
      </c>
      <c r="L4711" s="180">
        <v>505670.05</v>
      </c>
    </row>
    <row r="4712" spans="1:12">
      <c r="A4712" s="180">
        <v>2011</v>
      </c>
      <c r="B4712" s="180" t="s">
        <v>180</v>
      </c>
      <c r="C4712" s="180" t="s">
        <v>37</v>
      </c>
      <c r="D4712" s="180" t="s">
        <v>177</v>
      </c>
      <c r="E4712" s="180">
        <v>45</v>
      </c>
      <c r="F4712" s="180">
        <v>3595</v>
      </c>
      <c r="G4712" s="180">
        <v>128</v>
      </c>
      <c r="H4712" s="180">
        <v>256</v>
      </c>
      <c r="I4712" s="180">
        <v>238036.8</v>
      </c>
      <c r="J4712" s="180">
        <v>67221.5</v>
      </c>
      <c r="K4712" s="180">
        <v>95196</v>
      </c>
      <c r="L4712" s="180">
        <v>472240.72</v>
      </c>
    </row>
    <row r="4713" spans="1:12">
      <c r="A4713" s="180">
        <v>2011</v>
      </c>
      <c r="B4713" s="180" t="s">
        <v>180</v>
      </c>
      <c r="C4713" s="180" t="s">
        <v>37</v>
      </c>
      <c r="D4713" s="180" t="s">
        <v>177</v>
      </c>
      <c r="E4713" s="180">
        <v>50</v>
      </c>
      <c r="F4713" s="180">
        <v>3492</v>
      </c>
      <c r="G4713" s="180">
        <v>154</v>
      </c>
      <c r="H4713" s="180">
        <v>258</v>
      </c>
      <c r="I4713" s="180">
        <v>250167.15</v>
      </c>
      <c r="J4713" s="180">
        <v>72327.03</v>
      </c>
      <c r="K4713" s="180">
        <v>41199</v>
      </c>
      <c r="L4713" s="180">
        <v>445164.92</v>
      </c>
    </row>
    <row r="4714" spans="1:12">
      <c r="A4714" s="180">
        <v>2011</v>
      </c>
      <c r="B4714" s="180" t="s">
        <v>180</v>
      </c>
      <c r="C4714" s="180" t="s">
        <v>37</v>
      </c>
      <c r="D4714" s="180" t="s">
        <v>177</v>
      </c>
      <c r="E4714" s="180">
        <v>55</v>
      </c>
      <c r="F4714" s="180">
        <v>3058</v>
      </c>
      <c r="G4714" s="180">
        <v>171</v>
      </c>
      <c r="H4714" s="180">
        <v>451</v>
      </c>
      <c r="I4714" s="180">
        <v>358696.75</v>
      </c>
      <c r="J4714" s="180">
        <v>82131.44</v>
      </c>
      <c r="K4714" s="180">
        <v>61475</v>
      </c>
      <c r="L4714" s="180">
        <v>588575.31000000006</v>
      </c>
    </row>
    <row r="4715" spans="1:12">
      <c r="A4715" s="180">
        <v>2011</v>
      </c>
      <c r="B4715" s="180" t="s">
        <v>180</v>
      </c>
      <c r="C4715" s="180" t="s">
        <v>37</v>
      </c>
      <c r="D4715" s="180" t="s">
        <v>177</v>
      </c>
      <c r="E4715" s="180">
        <v>60</v>
      </c>
      <c r="F4715" s="180">
        <v>2178</v>
      </c>
      <c r="G4715" s="180">
        <v>160</v>
      </c>
      <c r="H4715" s="180">
        <v>287</v>
      </c>
      <c r="I4715" s="180">
        <v>283056</v>
      </c>
      <c r="J4715" s="180">
        <v>72557.320000000007</v>
      </c>
      <c r="K4715" s="180">
        <v>85647</v>
      </c>
      <c r="L4715" s="180">
        <v>493968.4</v>
      </c>
    </row>
    <row r="4716" spans="1:12">
      <c r="A4716" s="180">
        <v>2011</v>
      </c>
      <c r="B4716" s="180" t="s">
        <v>180</v>
      </c>
      <c r="C4716" s="180" t="s">
        <v>37</v>
      </c>
      <c r="D4716" s="180" t="s">
        <v>177</v>
      </c>
      <c r="E4716" s="180">
        <v>65</v>
      </c>
      <c r="F4716" s="180">
        <v>1132</v>
      </c>
      <c r="G4716" s="180">
        <v>112</v>
      </c>
      <c r="H4716" s="180">
        <v>303</v>
      </c>
      <c r="I4716" s="180">
        <v>287074.93</v>
      </c>
      <c r="J4716" s="180">
        <v>56520.57</v>
      </c>
      <c r="K4716" s="180">
        <v>78611</v>
      </c>
      <c r="L4716" s="180">
        <v>467218.95</v>
      </c>
    </row>
    <row r="4717" spans="1:12">
      <c r="A4717" s="180">
        <v>2011</v>
      </c>
      <c r="B4717" s="180" t="s">
        <v>180</v>
      </c>
      <c r="C4717" s="180" t="s">
        <v>37</v>
      </c>
      <c r="D4717" s="180" t="s">
        <v>177</v>
      </c>
      <c r="E4717" s="180">
        <v>70</v>
      </c>
      <c r="F4717" s="180">
        <v>566</v>
      </c>
      <c r="G4717" s="180">
        <v>62</v>
      </c>
      <c r="H4717" s="180">
        <v>191</v>
      </c>
      <c r="I4717" s="180">
        <v>157612.4</v>
      </c>
      <c r="J4717" s="180">
        <v>29940.15</v>
      </c>
      <c r="K4717" s="180">
        <v>74337</v>
      </c>
      <c r="L4717" s="180">
        <v>292505.52</v>
      </c>
    </row>
    <row r="4718" spans="1:12">
      <c r="A4718" s="180">
        <v>2011</v>
      </c>
      <c r="B4718" s="180" t="s">
        <v>180</v>
      </c>
      <c r="C4718" s="180" t="s">
        <v>37</v>
      </c>
      <c r="D4718" s="180" t="s">
        <v>177</v>
      </c>
      <c r="E4718" s="180">
        <v>75</v>
      </c>
      <c r="F4718" s="180">
        <v>278</v>
      </c>
      <c r="G4718" s="180">
        <v>42</v>
      </c>
      <c r="H4718" s="180">
        <v>158</v>
      </c>
      <c r="I4718" s="180">
        <v>142710</v>
      </c>
      <c r="J4718" s="180">
        <v>19023.2</v>
      </c>
      <c r="K4718" s="180">
        <v>65681</v>
      </c>
      <c r="L4718" s="180">
        <v>245200.47</v>
      </c>
    </row>
    <row r="4719" spans="1:12">
      <c r="A4719" s="180">
        <v>2011</v>
      </c>
      <c r="B4719" s="180" t="s">
        <v>180</v>
      </c>
      <c r="C4719" s="180" t="s">
        <v>37</v>
      </c>
      <c r="D4719" s="180" t="s">
        <v>177</v>
      </c>
      <c r="E4719" s="180">
        <v>80</v>
      </c>
      <c r="F4719" s="180">
        <v>163</v>
      </c>
      <c r="G4719" s="180">
        <v>15</v>
      </c>
      <c r="H4719" s="180">
        <v>232</v>
      </c>
      <c r="I4719" s="180">
        <v>55627.15</v>
      </c>
      <c r="J4719" s="180">
        <v>4423.2</v>
      </c>
      <c r="K4719" s="180">
        <v>11539</v>
      </c>
      <c r="L4719" s="180">
        <v>83402.850000000006</v>
      </c>
    </row>
    <row r="4720" spans="1:12">
      <c r="A4720" s="180">
        <v>2011</v>
      </c>
      <c r="B4720" s="180" t="s">
        <v>180</v>
      </c>
      <c r="C4720" s="180" t="s">
        <v>37</v>
      </c>
      <c r="D4720" s="180" t="s">
        <v>177</v>
      </c>
      <c r="E4720" s="180">
        <v>85</v>
      </c>
      <c r="F4720" s="180">
        <v>61</v>
      </c>
      <c r="G4720" s="180">
        <v>6</v>
      </c>
      <c r="H4720" s="180">
        <v>33</v>
      </c>
      <c r="I4720" s="180">
        <v>18075</v>
      </c>
      <c r="J4720" s="180">
        <v>2696.75</v>
      </c>
      <c r="K4720" s="180">
        <v>0</v>
      </c>
      <c r="L4720" s="180">
        <v>22356.25</v>
      </c>
    </row>
    <row r="4721" spans="1:12">
      <c r="A4721" s="180">
        <v>2011</v>
      </c>
      <c r="B4721" s="180" t="s">
        <v>180</v>
      </c>
      <c r="C4721" s="180" t="s">
        <v>37</v>
      </c>
      <c r="D4721" s="180" t="s">
        <v>177</v>
      </c>
      <c r="E4721" s="180">
        <v>90</v>
      </c>
      <c r="F4721" s="180">
        <v>18</v>
      </c>
      <c r="G4721" s="180">
        <v>1</v>
      </c>
      <c r="H4721" s="180">
        <v>30</v>
      </c>
      <c r="I4721" s="180">
        <v>19483</v>
      </c>
      <c r="J4721" s="180">
        <v>920.45</v>
      </c>
      <c r="K4721" s="180">
        <v>0</v>
      </c>
      <c r="L4721" s="180">
        <v>20438.45</v>
      </c>
    </row>
    <row r="4722" spans="1:12">
      <c r="A4722" s="180">
        <v>2011</v>
      </c>
      <c r="B4722" s="180" t="s">
        <v>180</v>
      </c>
      <c r="C4722" s="180" t="s">
        <v>37</v>
      </c>
      <c r="D4722" s="180" t="s">
        <v>177</v>
      </c>
      <c r="E4722" s="180">
        <v>95</v>
      </c>
      <c r="F4722" s="180">
        <v>6</v>
      </c>
      <c r="G4722" s="180">
        <v>0</v>
      </c>
      <c r="H4722" s="180">
        <v>0</v>
      </c>
      <c r="I4722" s="180">
        <v>0</v>
      </c>
      <c r="J4722" s="180">
        <v>0</v>
      </c>
      <c r="K4722" s="180">
        <v>0</v>
      </c>
      <c r="L4722" s="180">
        <v>0</v>
      </c>
    </row>
    <row r="4723" spans="1:12">
      <c r="A4723" s="180">
        <v>2011</v>
      </c>
      <c r="B4723" s="180" t="s">
        <v>175</v>
      </c>
      <c r="C4723" s="180" t="s">
        <v>31</v>
      </c>
      <c r="D4723" s="180" t="s">
        <v>176</v>
      </c>
      <c r="E4723" s="180">
        <v>0</v>
      </c>
      <c r="F4723" s="180">
        <v>104264</v>
      </c>
      <c r="G4723" s="180">
        <v>5141</v>
      </c>
      <c r="H4723" s="180">
        <v>15191</v>
      </c>
      <c r="I4723" s="180">
        <v>7592347.4299999997</v>
      </c>
      <c r="J4723" s="180">
        <v>1185895.29</v>
      </c>
      <c r="K4723" s="180">
        <v>82569.55</v>
      </c>
      <c r="L4723" s="180">
        <v>10202857.67</v>
      </c>
    </row>
    <row r="4724" spans="1:12">
      <c r="A4724" s="180">
        <v>2011</v>
      </c>
      <c r="B4724" s="180" t="s">
        <v>175</v>
      </c>
      <c r="C4724" s="180" t="s">
        <v>31</v>
      </c>
      <c r="D4724" s="180" t="s">
        <v>176</v>
      </c>
      <c r="E4724" s="180">
        <v>5</v>
      </c>
      <c r="F4724" s="180">
        <v>104606</v>
      </c>
      <c r="G4724" s="180">
        <v>2013</v>
      </c>
      <c r="H4724" s="180">
        <v>3033</v>
      </c>
      <c r="I4724" s="180">
        <v>1922420.21</v>
      </c>
      <c r="J4724" s="180">
        <v>498660</v>
      </c>
      <c r="K4724" s="180">
        <v>190607.4</v>
      </c>
      <c r="L4724" s="180">
        <v>3241556.44</v>
      </c>
    </row>
    <row r="4725" spans="1:12">
      <c r="A4725" s="180">
        <v>2011</v>
      </c>
      <c r="B4725" s="180" t="s">
        <v>175</v>
      </c>
      <c r="C4725" s="180" t="s">
        <v>31</v>
      </c>
      <c r="D4725" s="180" t="s">
        <v>176</v>
      </c>
      <c r="E4725" s="180">
        <v>10</v>
      </c>
      <c r="F4725" s="180">
        <v>103944</v>
      </c>
      <c r="G4725" s="180">
        <v>1705</v>
      </c>
      <c r="H4725" s="180">
        <v>2864</v>
      </c>
      <c r="I4725" s="180">
        <v>1839183.03</v>
      </c>
      <c r="J4725" s="180">
        <v>487736.25</v>
      </c>
      <c r="K4725" s="180">
        <v>292066.5</v>
      </c>
      <c r="L4725" s="180">
        <v>3135693.9</v>
      </c>
    </row>
    <row r="4726" spans="1:12">
      <c r="A4726" s="180">
        <v>2011</v>
      </c>
      <c r="B4726" s="180" t="s">
        <v>175</v>
      </c>
      <c r="C4726" s="180" t="s">
        <v>31</v>
      </c>
      <c r="D4726" s="180" t="s">
        <v>176</v>
      </c>
      <c r="E4726" s="180">
        <v>15</v>
      </c>
      <c r="F4726" s="180">
        <v>108180</v>
      </c>
      <c r="G4726" s="180">
        <v>2609</v>
      </c>
      <c r="H4726" s="180">
        <v>5439</v>
      </c>
      <c r="I4726" s="180">
        <v>4176749.41</v>
      </c>
      <c r="J4726" s="180">
        <v>932116.68</v>
      </c>
      <c r="K4726" s="180">
        <v>939466.31</v>
      </c>
      <c r="L4726" s="180">
        <v>7169679.8700000001</v>
      </c>
    </row>
    <row r="4727" spans="1:12">
      <c r="A4727" s="180">
        <v>2011</v>
      </c>
      <c r="B4727" s="180" t="s">
        <v>175</v>
      </c>
      <c r="C4727" s="180" t="s">
        <v>31</v>
      </c>
      <c r="D4727" s="180" t="s">
        <v>176</v>
      </c>
      <c r="E4727" s="180">
        <v>20</v>
      </c>
      <c r="F4727" s="180">
        <v>83435</v>
      </c>
      <c r="G4727" s="180">
        <v>2354</v>
      </c>
      <c r="H4727" s="180">
        <v>4744</v>
      </c>
      <c r="I4727" s="180">
        <v>3767484.01</v>
      </c>
      <c r="J4727" s="180">
        <v>821068.39</v>
      </c>
      <c r="K4727" s="180">
        <v>707819.9</v>
      </c>
      <c r="L4727" s="180">
        <v>6540940.5599999996</v>
      </c>
    </row>
    <row r="4728" spans="1:12">
      <c r="A4728" s="180">
        <v>2011</v>
      </c>
      <c r="B4728" s="180" t="s">
        <v>175</v>
      </c>
      <c r="C4728" s="180" t="s">
        <v>31</v>
      </c>
      <c r="D4728" s="180" t="s">
        <v>176</v>
      </c>
      <c r="E4728" s="180">
        <v>25</v>
      </c>
      <c r="F4728" s="180">
        <v>75740</v>
      </c>
      <c r="G4728" s="180">
        <v>1921</v>
      </c>
      <c r="H4728" s="180">
        <v>4609</v>
      </c>
      <c r="I4728" s="180">
        <v>3211296.37</v>
      </c>
      <c r="J4728" s="180">
        <v>736734.7</v>
      </c>
      <c r="K4728" s="180">
        <v>631928.14</v>
      </c>
      <c r="L4728" s="180">
        <v>5802850.1100000003</v>
      </c>
    </row>
    <row r="4729" spans="1:12">
      <c r="A4729" s="180">
        <v>2011</v>
      </c>
      <c r="B4729" s="180" t="s">
        <v>175</v>
      </c>
      <c r="C4729" s="180" t="s">
        <v>31</v>
      </c>
      <c r="D4729" s="180" t="s">
        <v>176</v>
      </c>
      <c r="E4729" s="180">
        <v>30</v>
      </c>
      <c r="F4729" s="180">
        <v>107444</v>
      </c>
      <c r="G4729" s="180">
        <v>2752</v>
      </c>
      <c r="H4729" s="180">
        <v>6631</v>
      </c>
      <c r="I4729" s="180">
        <v>4606334.12</v>
      </c>
      <c r="J4729" s="180">
        <v>1080470.99</v>
      </c>
      <c r="K4729" s="180">
        <v>797737.8</v>
      </c>
      <c r="L4729" s="180">
        <v>8112346.3200000003</v>
      </c>
    </row>
    <row r="4730" spans="1:12">
      <c r="A4730" s="180">
        <v>2011</v>
      </c>
      <c r="B4730" s="180" t="s">
        <v>175</v>
      </c>
      <c r="C4730" s="180" t="s">
        <v>31</v>
      </c>
      <c r="D4730" s="180" t="s">
        <v>176</v>
      </c>
      <c r="E4730" s="180">
        <v>35</v>
      </c>
      <c r="F4730" s="180">
        <v>120053</v>
      </c>
      <c r="G4730" s="180">
        <v>3679</v>
      </c>
      <c r="H4730" s="180">
        <v>8154</v>
      </c>
      <c r="I4730" s="180">
        <v>5986386.3200000003</v>
      </c>
      <c r="J4730" s="180">
        <v>1453520.95</v>
      </c>
      <c r="K4730" s="180">
        <v>977653.4</v>
      </c>
      <c r="L4730" s="180">
        <v>10599155.439999999</v>
      </c>
    </row>
    <row r="4731" spans="1:12">
      <c r="A4731" s="180">
        <v>2011</v>
      </c>
      <c r="B4731" s="180" t="s">
        <v>175</v>
      </c>
      <c r="C4731" s="180" t="s">
        <v>31</v>
      </c>
      <c r="D4731" s="180" t="s">
        <v>176</v>
      </c>
      <c r="E4731" s="180">
        <v>40</v>
      </c>
      <c r="F4731" s="180">
        <v>118723</v>
      </c>
      <c r="G4731" s="180">
        <v>4464</v>
      </c>
      <c r="H4731" s="180">
        <v>9148</v>
      </c>
      <c r="I4731" s="180">
        <v>7081858.2300000004</v>
      </c>
      <c r="J4731" s="180">
        <v>1764886.8</v>
      </c>
      <c r="K4731" s="180">
        <v>1444051.93</v>
      </c>
      <c r="L4731" s="180">
        <v>12614991.52</v>
      </c>
    </row>
    <row r="4732" spans="1:12">
      <c r="A4732" s="180">
        <v>2011</v>
      </c>
      <c r="B4732" s="180" t="s">
        <v>175</v>
      </c>
      <c r="C4732" s="180" t="s">
        <v>31</v>
      </c>
      <c r="D4732" s="180" t="s">
        <v>176</v>
      </c>
      <c r="E4732" s="180">
        <v>45</v>
      </c>
      <c r="F4732" s="180">
        <v>122371</v>
      </c>
      <c r="G4732" s="180">
        <v>6161</v>
      </c>
      <c r="H4732" s="180">
        <v>13221</v>
      </c>
      <c r="I4732" s="180">
        <v>10567253.16</v>
      </c>
      <c r="J4732" s="180">
        <v>2586578.2999999998</v>
      </c>
      <c r="K4732" s="180">
        <v>2675453.2799999998</v>
      </c>
      <c r="L4732" s="180">
        <v>18887547.5</v>
      </c>
    </row>
    <row r="4733" spans="1:12">
      <c r="A4733" s="180">
        <v>2011</v>
      </c>
      <c r="B4733" s="180" t="s">
        <v>175</v>
      </c>
      <c r="C4733" s="180" t="s">
        <v>31</v>
      </c>
      <c r="D4733" s="180" t="s">
        <v>176</v>
      </c>
      <c r="E4733" s="180">
        <v>50</v>
      </c>
      <c r="F4733" s="180">
        <v>124652</v>
      </c>
      <c r="G4733" s="180">
        <v>7700</v>
      </c>
      <c r="H4733" s="180">
        <v>17174</v>
      </c>
      <c r="I4733" s="180">
        <v>13974002.84</v>
      </c>
      <c r="J4733" s="180">
        <v>3624940.3</v>
      </c>
      <c r="K4733" s="180">
        <v>3650220.52</v>
      </c>
      <c r="L4733" s="180">
        <v>24916893.789999999</v>
      </c>
    </row>
    <row r="4734" spans="1:12">
      <c r="A4734" s="180">
        <v>2011</v>
      </c>
      <c r="B4734" s="180" t="s">
        <v>175</v>
      </c>
      <c r="C4734" s="180" t="s">
        <v>31</v>
      </c>
      <c r="D4734" s="180" t="s">
        <v>176</v>
      </c>
      <c r="E4734" s="180">
        <v>55</v>
      </c>
      <c r="F4734" s="180">
        <v>117782</v>
      </c>
      <c r="G4734" s="180">
        <v>10641</v>
      </c>
      <c r="H4734" s="180">
        <v>24186</v>
      </c>
      <c r="I4734" s="180">
        <v>20366671.289999999</v>
      </c>
      <c r="J4734" s="180">
        <v>4984138.96</v>
      </c>
      <c r="K4734" s="180">
        <v>6072390.8399999999</v>
      </c>
      <c r="L4734" s="180">
        <v>35848762.439999998</v>
      </c>
    </row>
    <row r="4735" spans="1:12">
      <c r="A4735" s="180">
        <v>2011</v>
      </c>
      <c r="B4735" s="180" t="s">
        <v>175</v>
      </c>
      <c r="C4735" s="180" t="s">
        <v>31</v>
      </c>
      <c r="D4735" s="180" t="s">
        <v>176</v>
      </c>
      <c r="E4735" s="180">
        <v>60</v>
      </c>
      <c r="F4735" s="180">
        <v>113214</v>
      </c>
      <c r="G4735" s="180">
        <v>13881</v>
      </c>
      <c r="H4735" s="180">
        <v>33335</v>
      </c>
      <c r="I4735" s="180">
        <v>28351121.27</v>
      </c>
      <c r="J4735" s="180">
        <v>6515933.1900000004</v>
      </c>
      <c r="K4735" s="180">
        <v>8729007.5999999996</v>
      </c>
      <c r="L4735" s="180">
        <v>49726811.119999997</v>
      </c>
    </row>
    <row r="4736" spans="1:12">
      <c r="A4736" s="180">
        <v>2011</v>
      </c>
      <c r="B4736" s="180" t="s">
        <v>175</v>
      </c>
      <c r="C4736" s="180" t="s">
        <v>31</v>
      </c>
      <c r="D4736" s="180" t="s">
        <v>176</v>
      </c>
      <c r="E4736" s="180">
        <v>65</v>
      </c>
      <c r="F4736" s="180">
        <v>84194</v>
      </c>
      <c r="G4736" s="180">
        <v>15027</v>
      </c>
      <c r="H4736" s="180">
        <v>36709</v>
      </c>
      <c r="I4736" s="180">
        <v>31116930.670000002</v>
      </c>
      <c r="J4736" s="180">
        <v>6921239.6200000001</v>
      </c>
      <c r="K4736" s="180">
        <v>9498974.6699999999</v>
      </c>
      <c r="L4736" s="180">
        <v>53358613.079999998</v>
      </c>
    </row>
    <row r="4737" spans="1:12">
      <c r="A4737" s="180">
        <v>2011</v>
      </c>
      <c r="B4737" s="180" t="s">
        <v>175</v>
      </c>
      <c r="C4737" s="180" t="s">
        <v>31</v>
      </c>
      <c r="D4737" s="180" t="s">
        <v>176</v>
      </c>
      <c r="E4737" s="180">
        <v>70</v>
      </c>
      <c r="F4737" s="180">
        <v>59246</v>
      </c>
      <c r="G4737" s="180">
        <v>14294</v>
      </c>
      <c r="H4737" s="180">
        <v>39039</v>
      </c>
      <c r="I4737" s="180">
        <v>30544648.530000001</v>
      </c>
      <c r="J4737" s="180">
        <v>6800225.6900000004</v>
      </c>
      <c r="K4737" s="180">
        <v>9789466.1500000004</v>
      </c>
      <c r="L4737" s="180">
        <v>51659908.770000003</v>
      </c>
    </row>
    <row r="4738" spans="1:12">
      <c r="A4738" s="180">
        <v>2011</v>
      </c>
      <c r="B4738" s="180" t="s">
        <v>175</v>
      </c>
      <c r="C4738" s="180" t="s">
        <v>31</v>
      </c>
      <c r="D4738" s="180" t="s">
        <v>176</v>
      </c>
      <c r="E4738" s="180">
        <v>75</v>
      </c>
      <c r="F4738" s="180">
        <v>40580</v>
      </c>
      <c r="G4738" s="180">
        <v>12368</v>
      </c>
      <c r="H4738" s="180">
        <v>39285</v>
      </c>
      <c r="I4738" s="180">
        <v>28035777.789999999</v>
      </c>
      <c r="J4738" s="180">
        <v>5869988.5300000003</v>
      </c>
      <c r="K4738" s="180">
        <v>8659657.9600000009</v>
      </c>
      <c r="L4738" s="180">
        <v>45674550.659999996</v>
      </c>
    </row>
    <row r="4739" spans="1:12">
      <c r="A4739" s="180">
        <v>2011</v>
      </c>
      <c r="B4739" s="180" t="s">
        <v>175</v>
      </c>
      <c r="C4739" s="180" t="s">
        <v>31</v>
      </c>
      <c r="D4739" s="180" t="s">
        <v>176</v>
      </c>
      <c r="E4739" s="180">
        <v>80</v>
      </c>
      <c r="F4739" s="180">
        <v>29754</v>
      </c>
      <c r="G4739" s="180">
        <v>11169</v>
      </c>
      <c r="H4739" s="180">
        <v>41027</v>
      </c>
      <c r="I4739" s="180">
        <v>25623144.649999999</v>
      </c>
      <c r="J4739" s="180">
        <v>4664760.3</v>
      </c>
      <c r="K4739" s="180">
        <v>6019108.9299999997</v>
      </c>
      <c r="L4739" s="180">
        <v>38517902.409999996</v>
      </c>
    </row>
    <row r="4740" spans="1:12">
      <c r="A4740" s="180">
        <v>2011</v>
      </c>
      <c r="B4740" s="180" t="s">
        <v>175</v>
      </c>
      <c r="C4740" s="180" t="s">
        <v>31</v>
      </c>
      <c r="D4740" s="180" t="s">
        <v>176</v>
      </c>
      <c r="E4740" s="180">
        <v>85</v>
      </c>
      <c r="F4740" s="180">
        <v>10989</v>
      </c>
      <c r="G4740" s="180">
        <v>3992</v>
      </c>
      <c r="H4740" s="180">
        <v>17700</v>
      </c>
      <c r="I4740" s="180">
        <v>9740377</v>
      </c>
      <c r="J4740" s="180">
        <v>1529829.5</v>
      </c>
      <c r="K4740" s="180">
        <v>1844287.15</v>
      </c>
      <c r="L4740" s="180">
        <v>13788448.130000001</v>
      </c>
    </row>
    <row r="4741" spans="1:12">
      <c r="A4741" s="180">
        <v>2011</v>
      </c>
      <c r="B4741" s="180" t="s">
        <v>175</v>
      </c>
      <c r="C4741" s="180" t="s">
        <v>31</v>
      </c>
      <c r="D4741" s="180" t="s">
        <v>176</v>
      </c>
      <c r="E4741" s="180">
        <v>90</v>
      </c>
      <c r="F4741" s="180">
        <v>2819</v>
      </c>
      <c r="G4741" s="180">
        <v>885</v>
      </c>
      <c r="H4741" s="180">
        <v>5552</v>
      </c>
      <c r="I4741" s="180">
        <v>2699666.48</v>
      </c>
      <c r="J4741" s="180">
        <v>353011.16</v>
      </c>
      <c r="K4741" s="180">
        <v>426288.15</v>
      </c>
      <c r="L4741" s="180">
        <v>3622640.53</v>
      </c>
    </row>
    <row r="4742" spans="1:12">
      <c r="A4742" s="180">
        <v>2011</v>
      </c>
      <c r="B4742" s="180" t="s">
        <v>175</v>
      </c>
      <c r="C4742" s="180" t="s">
        <v>31</v>
      </c>
      <c r="D4742" s="180" t="s">
        <v>176</v>
      </c>
      <c r="E4742" s="180">
        <v>95</v>
      </c>
      <c r="F4742" s="180">
        <v>610</v>
      </c>
      <c r="G4742" s="180">
        <v>166</v>
      </c>
      <c r="H4742" s="180">
        <v>1505</v>
      </c>
      <c r="I4742" s="180">
        <v>654490.96</v>
      </c>
      <c r="J4742" s="180">
        <v>62932.22</v>
      </c>
      <c r="K4742" s="180">
        <v>30096</v>
      </c>
      <c r="L4742" s="180">
        <v>777807.84</v>
      </c>
    </row>
    <row r="4743" spans="1:12">
      <c r="A4743" s="180">
        <v>2011</v>
      </c>
      <c r="B4743" s="180" t="s">
        <v>175</v>
      </c>
      <c r="C4743" s="180" t="s">
        <v>31</v>
      </c>
      <c r="D4743" s="180" t="s">
        <v>177</v>
      </c>
      <c r="E4743" s="180">
        <v>0</v>
      </c>
      <c r="F4743" s="180">
        <v>97733</v>
      </c>
      <c r="G4743" s="180">
        <v>3510</v>
      </c>
      <c r="H4743" s="180">
        <v>11719</v>
      </c>
      <c r="I4743" s="180">
        <v>5625174.9500000002</v>
      </c>
      <c r="J4743" s="180">
        <v>893980.37</v>
      </c>
      <c r="K4743" s="180">
        <v>172429.7</v>
      </c>
      <c r="L4743" s="180">
        <v>7463197.6799999997</v>
      </c>
    </row>
    <row r="4744" spans="1:12">
      <c r="A4744" s="180">
        <v>2011</v>
      </c>
      <c r="B4744" s="180" t="s">
        <v>175</v>
      </c>
      <c r="C4744" s="180" t="s">
        <v>31</v>
      </c>
      <c r="D4744" s="180" t="s">
        <v>177</v>
      </c>
      <c r="E4744" s="180">
        <v>5</v>
      </c>
      <c r="F4744" s="180">
        <v>98675</v>
      </c>
      <c r="G4744" s="180">
        <v>1631</v>
      </c>
      <c r="H4744" s="180">
        <v>2913</v>
      </c>
      <c r="I4744" s="180">
        <v>1710301.57</v>
      </c>
      <c r="J4744" s="180">
        <v>393913.94</v>
      </c>
      <c r="K4744" s="180">
        <v>222365</v>
      </c>
      <c r="L4744" s="180">
        <v>2839337.8</v>
      </c>
    </row>
    <row r="4745" spans="1:12">
      <c r="A4745" s="180">
        <v>2011</v>
      </c>
      <c r="B4745" s="180" t="s">
        <v>175</v>
      </c>
      <c r="C4745" s="180" t="s">
        <v>31</v>
      </c>
      <c r="D4745" s="180" t="s">
        <v>177</v>
      </c>
      <c r="E4745" s="180">
        <v>10</v>
      </c>
      <c r="F4745" s="180">
        <v>97682</v>
      </c>
      <c r="G4745" s="180">
        <v>1373</v>
      </c>
      <c r="H4745" s="180">
        <v>3210</v>
      </c>
      <c r="I4745" s="180">
        <v>1926499.9</v>
      </c>
      <c r="J4745" s="180">
        <v>416548.41</v>
      </c>
      <c r="K4745" s="180">
        <v>459231</v>
      </c>
      <c r="L4745" s="180">
        <v>3266091.95</v>
      </c>
    </row>
    <row r="4746" spans="1:12">
      <c r="A4746" s="180">
        <v>2011</v>
      </c>
      <c r="B4746" s="180" t="s">
        <v>175</v>
      </c>
      <c r="C4746" s="180" t="s">
        <v>31</v>
      </c>
      <c r="D4746" s="180" t="s">
        <v>177</v>
      </c>
      <c r="E4746" s="180">
        <v>15</v>
      </c>
      <c r="F4746" s="180">
        <v>102374</v>
      </c>
      <c r="G4746" s="180">
        <v>2990</v>
      </c>
      <c r="H4746" s="180">
        <v>7675</v>
      </c>
      <c r="I4746" s="180">
        <v>5171416.4400000004</v>
      </c>
      <c r="J4746" s="180">
        <v>847732.68</v>
      </c>
      <c r="K4746" s="180">
        <v>397660.74</v>
      </c>
      <c r="L4746" s="180">
        <v>7547677.1299999999</v>
      </c>
    </row>
    <row r="4747" spans="1:12">
      <c r="A4747" s="180">
        <v>2011</v>
      </c>
      <c r="B4747" s="180" t="s">
        <v>175</v>
      </c>
      <c r="C4747" s="180" t="s">
        <v>31</v>
      </c>
      <c r="D4747" s="180" t="s">
        <v>177</v>
      </c>
      <c r="E4747" s="180">
        <v>20</v>
      </c>
      <c r="F4747" s="180">
        <v>86554</v>
      </c>
      <c r="G4747" s="180">
        <v>3787</v>
      </c>
      <c r="H4747" s="180">
        <v>9468</v>
      </c>
      <c r="I4747" s="180">
        <v>6366941.79</v>
      </c>
      <c r="J4747" s="180">
        <v>1176285.69</v>
      </c>
      <c r="K4747" s="180">
        <v>409384.49</v>
      </c>
      <c r="L4747" s="180">
        <v>9444921.6999999993</v>
      </c>
    </row>
    <row r="4748" spans="1:12">
      <c r="A4748" s="180">
        <v>2011</v>
      </c>
      <c r="B4748" s="180" t="s">
        <v>175</v>
      </c>
      <c r="C4748" s="180" t="s">
        <v>31</v>
      </c>
      <c r="D4748" s="180" t="s">
        <v>177</v>
      </c>
      <c r="E4748" s="180">
        <v>25</v>
      </c>
      <c r="F4748" s="180">
        <v>92461</v>
      </c>
      <c r="G4748" s="180">
        <v>5571</v>
      </c>
      <c r="H4748" s="180">
        <v>16957</v>
      </c>
      <c r="I4748" s="180">
        <v>12012885.68</v>
      </c>
      <c r="J4748" s="180">
        <v>2776281.38</v>
      </c>
      <c r="K4748" s="180">
        <v>567398.75</v>
      </c>
      <c r="L4748" s="180">
        <v>18117137.539999999</v>
      </c>
    </row>
    <row r="4749" spans="1:12">
      <c r="A4749" s="180">
        <v>2011</v>
      </c>
      <c r="B4749" s="180" t="s">
        <v>175</v>
      </c>
      <c r="C4749" s="180" t="s">
        <v>31</v>
      </c>
      <c r="D4749" s="180" t="s">
        <v>177</v>
      </c>
      <c r="E4749" s="180">
        <v>30</v>
      </c>
      <c r="F4749" s="180">
        <v>122188</v>
      </c>
      <c r="G4749" s="180">
        <v>9226</v>
      </c>
      <c r="H4749" s="180">
        <v>29860</v>
      </c>
      <c r="I4749" s="180">
        <v>22391114.280000001</v>
      </c>
      <c r="J4749" s="180">
        <v>5171072.71</v>
      </c>
      <c r="K4749" s="180">
        <v>599975.03</v>
      </c>
      <c r="L4749" s="180">
        <v>33212854.739999998</v>
      </c>
    </row>
    <row r="4750" spans="1:12">
      <c r="A4750" s="180">
        <v>2011</v>
      </c>
      <c r="B4750" s="180" t="s">
        <v>175</v>
      </c>
      <c r="C4750" s="180" t="s">
        <v>31</v>
      </c>
      <c r="D4750" s="180" t="s">
        <v>177</v>
      </c>
      <c r="E4750" s="180">
        <v>35</v>
      </c>
      <c r="F4750" s="180">
        <v>131647</v>
      </c>
      <c r="G4750" s="180">
        <v>9628</v>
      </c>
      <c r="H4750" s="180">
        <v>27481</v>
      </c>
      <c r="I4750" s="180">
        <v>21032852.43</v>
      </c>
      <c r="J4750" s="180">
        <v>4694006.43</v>
      </c>
      <c r="K4750" s="180">
        <v>1084820.5900000001</v>
      </c>
      <c r="L4750" s="180">
        <v>32120768.920000002</v>
      </c>
    </row>
    <row r="4751" spans="1:12">
      <c r="A4751" s="180">
        <v>2011</v>
      </c>
      <c r="B4751" s="180" t="s">
        <v>175</v>
      </c>
      <c r="C4751" s="180" t="s">
        <v>31</v>
      </c>
      <c r="D4751" s="180" t="s">
        <v>177</v>
      </c>
      <c r="E4751" s="180">
        <v>40</v>
      </c>
      <c r="F4751" s="180">
        <v>130361</v>
      </c>
      <c r="G4751" s="180">
        <v>8338</v>
      </c>
      <c r="H4751" s="180">
        <v>18976</v>
      </c>
      <c r="I4751" s="180">
        <v>14635819.359999999</v>
      </c>
      <c r="J4751" s="180">
        <v>3289612.02</v>
      </c>
      <c r="K4751" s="180">
        <v>1586034.28</v>
      </c>
      <c r="L4751" s="180">
        <v>24941890.710000001</v>
      </c>
    </row>
    <row r="4752" spans="1:12">
      <c r="A4752" s="180">
        <v>2011</v>
      </c>
      <c r="B4752" s="180" t="s">
        <v>175</v>
      </c>
      <c r="C4752" s="180" t="s">
        <v>31</v>
      </c>
      <c r="D4752" s="180" t="s">
        <v>177</v>
      </c>
      <c r="E4752" s="180">
        <v>45</v>
      </c>
      <c r="F4752" s="180">
        <v>131050</v>
      </c>
      <c r="G4752" s="180">
        <v>8167</v>
      </c>
      <c r="H4752" s="180">
        <v>18735</v>
      </c>
      <c r="I4752" s="180">
        <v>14846240.66</v>
      </c>
      <c r="J4752" s="180">
        <v>3422132.47</v>
      </c>
      <c r="K4752" s="180">
        <v>2046912.6</v>
      </c>
      <c r="L4752" s="180">
        <v>25094035.710000001</v>
      </c>
    </row>
    <row r="4753" spans="1:12">
      <c r="A4753" s="180">
        <v>2011</v>
      </c>
      <c r="B4753" s="180" t="s">
        <v>175</v>
      </c>
      <c r="C4753" s="180" t="s">
        <v>31</v>
      </c>
      <c r="D4753" s="180" t="s">
        <v>177</v>
      </c>
      <c r="E4753" s="180">
        <v>50</v>
      </c>
      <c r="F4753" s="180">
        <v>134483</v>
      </c>
      <c r="G4753" s="180">
        <v>10282</v>
      </c>
      <c r="H4753" s="180">
        <v>23701</v>
      </c>
      <c r="I4753" s="180">
        <v>18460770.899999999</v>
      </c>
      <c r="J4753" s="180">
        <v>4224865.49</v>
      </c>
      <c r="K4753" s="180">
        <v>3716003.55</v>
      </c>
      <c r="L4753" s="180">
        <v>31361563.91</v>
      </c>
    </row>
    <row r="4754" spans="1:12">
      <c r="A4754" s="180">
        <v>2011</v>
      </c>
      <c r="B4754" s="180" t="s">
        <v>175</v>
      </c>
      <c r="C4754" s="180" t="s">
        <v>31</v>
      </c>
      <c r="D4754" s="180" t="s">
        <v>177</v>
      </c>
      <c r="E4754" s="180">
        <v>55</v>
      </c>
      <c r="F4754" s="180">
        <v>126398</v>
      </c>
      <c r="G4754" s="180">
        <v>12185</v>
      </c>
      <c r="H4754" s="180">
        <v>28496</v>
      </c>
      <c r="I4754" s="180">
        <v>21915599.68</v>
      </c>
      <c r="J4754" s="180">
        <v>4964176.12</v>
      </c>
      <c r="K4754" s="180">
        <v>5192406.1900000004</v>
      </c>
      <c r="L4754" s="180">
        <v>37220101.039999999</v>
      </c>
    </row>
    <row r="4755" spans="1:12">
      <c r="A4755" s="180">
        <v>2011</v>
      </c>
      <c r="B4755" s="180" t="s">
        <v>175</v>
      </c>
      <c r="C4755" s="180" t="s">
        <v>31</v>
      </c>
      <c r="D4755" s="180" t="s">
        <v>177</v>
      </c>
      <c r="E4755" s="180">
        <v>60</v>
      </c>
      <c r="F4755" s="180">
        <v>117779</v>
      </c>
      <c r="G4755" s="180">
        <v>14749</v>
      </c>
      <c r="H4755" s="180">
        <v>35585</v>
      </c>
      <c r="I4755" s="180">
        <v>27369149.77</v>
      </c>
      <c r="J4755" s="180">
        <v>6017543.7699999996</v>
      </c>
      <c r="K4755" s="180">
        <v>7150797.2199999997</v>
      </c>
      <c r="L4755" s="180">
        <v>46168733.159999996</v>
      </c>
    </row>
    <row r="4756" spans="1:12">
      <c r="A4756" s="180">
        <v>2011</v>
      </c>
      <c r="B4756" s="180" t="s">
        <v>175</v>
      </c>
      <c r="C4756" s="180" t="s">
        <v>31</v>
      </c>
      <c r="D4756" s="180" t="s">
        <v>177</v>
      </c>
      <c r="E4756" s="180">
        <v>65</v>
      </c>
      <c r="F4756" s="180">
        <v>86229</v>
      </c>
      <c r="G4756" s="180">
        <v>14512</v>
      </c>
      <c r="H4756" s="180">
        <v>38441</v>
      </c>
      <c r="I4756" s="180">
        <v>29408723.530000001</v>
      </c>
      <c r="J4756" s="180">
        <v>6143307.3700000001</v>
      </c>
      <c r="K4756" s="180">
        <v>8595624.8900000006</v>
      </c>
      <c r="L4756" s="180">
        <v>49250685.829999998</v>
      </c>
    </row>
    <row r="4757" spans="1:12">
      <c r="A4757" s="180">
        <v>2011</v>
      </c>
      <c r="B4757" s="180" t="s">
        <v>175</v>
      </c>
      <c r="C4757" s="180" t="s">
        <v>31</v>
      </c>
      <c r="D4757" s="180" t="s">
        <v>177</v>
      </c>
      <c r="E4757" s="180">
        <v>70</v>
      </c>
      <c r="F4757" s="180">
        <v>61172</v>
      </c>
      <c r="G4757" s="180">
        <v>12658</v>
      </c>
      <c r="H4757" s="180">
        <v>39581</v>
      </c>
      <c r="I4757" s="180">
        <v>29064046.640000001</v>
      </c>
      <c r="J4757" s="180">
        <v>5827049.7300000004</v>
      </c>
      <c r="K4757" s="180">
        <v>8344373.5</v>
      </c>
      <c r="L4757" s="180">
        <v>47108852.340000004</v>
      </c>
    </row>
    <row r="4758" spans="1:12">
      <c r="A4758" s="180">
        <v>2011</v>
      </c>
      <c r="B4758" s="180" t="s">
        <v>175</v>
      </c>
      <c r="C4758" s="180" t="s">
        <v>31</v>
      </c>
      <c r="D4758" s="180" t="s">
        <v>177</v>
      </c>
      <c r="E4758" s="180">
        <v>75</v>
      </c>
      <c r="F4758" s="180">
        <v>44971</v>
      </c>
      <c r="G4758" s="180">
        <v>11379</v>
      </c>
      <c r="H4758" s="180">
        <v>41103</v>
      </c>
      <c r="I4758" s="180">
        <v>27678554.620000001</v>
      </c>
      <c r="J4758" s="180">
        <v>5102801.16</v>
      </c>
      <c r="K4758" s="180">
        <v>7368787.3600000003</v>
      </c>
      <c r="L4758" s="180">
        <v>43137648.109999999</v>
      </c>
    </row>
    <row r="4759" spans="1:12">
      <c r="A4759" s="180">
        <v>2011</v>
      </c>
      <c r="B4759" s="180" t="s">
        <v>175</v>
      </c>
      <c r="C4759" s="180" t="s">
        <v>31</v>
      </c>
      <c r="D4759" s="180" t="s">
        <v>177</v>
      </c>
      <c r="E4759" s="180">
        <v>80</v>
      </c>
      <c r="F4759" s="180">
        <v>35455</v>
      </c>
      <c r="G4759" s="180">
        <v>9530</v>
      </c>
      <c r="H4759" s="180">
        <v>46127</v>
      </c>
      <c r="I4759" s="180">
        <v>26579945.43</v>
      </c>
      <c r="J4759" s="180">
        <v>4143969.1</v>
      </c>
      <c r="K4759" s="180">
        <v>5416363.3099999996</v>
      </c>
      <c r="L4759" s="180">
        <v>38481972.469999999</v>
      </c>
    </row>
    <row r="4760" spans="1:12">
      <c r="A4760" s="180">
        <v>2011</v>
      </c>
      <c r="B4760" s="180" t="s">
        <v>175</v>
      </c>
      <c r="C4760" s="180" t="s">
        <v>31</v>
      </c>
      <c r="D4760" s="180" t="s">
        <v>177</v>
      </c>
      <c r="E4760" s="180">
        <v>85</v>
      </c>
      <c r="F4760" s="180">
        <v>20675</v>
      </c>
      <c r="G4760" s="180">
        <v>5369</v>
      </c>
      <c r="H4760" s="180">
        <v>33211</v>
      </c>
      <c r="I4760" s="180">
        <v>16894575.879999999</v>
      </c>
      <c r="J4760" s="180">
        <v>2234719.62</v>
      </c>
      <c r="K4760" s="180">
        <v>2203483.16</v>
      </c>
      <c r="L4760" s="180">
        <v>22223999.23</v>
      </c>
    </row>
    <row r="4761" spans="1:12">
      <c r="A4761" s="180">
        <v>2011</v>
      </c>
      <c r="B4761" s="180" t="s">
        <v>175</v>
      </c>
      <c r="C4761" s="180" t="s">
        <v>31</v>
      </c>
      <c r="D4761" s="180" t="s">
        <v>177</v>
      </c>
      <c r="E4761" s="180">
        <v>90</v>
      </c>
      <c r="F4761" s="180">
        <v>7938</v>
      </c>
      <c r="G4761" s="180">
        <v>1702</v>
      </c>
      <c r="H4761" s="180">
        <v>15716</v>
      </c>
      <c r="I4761" s="180">
        <v>7001474.7599999998</v>
      </c>
      <c r="J4761" s="180">
        <v>758789.55</v>
      </c>
      <c r="K4761" s="180">
        <v>602498.69999999995</v>
      </c>
      <c r="L4761" s="180">
        <v>8724656.3399999999</v>
      </c>
    </row>
    <row r="4762" spans="1:12">
      <c r="A4762" s="180">
        <v>2011</v>
      </c>
      <c r="B4762" s="180" t="s">
        <v>175</v>
      </c>
      <c r="C4762" s="180" t="s">
        <v>31</v>
      </c>
      <c r="D4762" s="180" t="s">
        <v>177</v>
      </c>
      <c r="E4762" s="180">
        <v>95</v>
      </c>
      <c r="F4762" s="180">
        <v>2312</v>
      </c>
      <c r="G4762" s="180">
        <v>431</v>
      </c>
      <c r="H4762" s="180">
        <v>4733</v>
      </c>
      <c r="I4762" s="180">
        <v>2008422.02</v>
      </c>
      <c r="J4762" s="180">
        <v>182654.46</v>
      </c>
      <c r="K4762" s="180">
        <v>160196.9</v>
      </c>
      <c r="L4762" s="180">
        <v>2397805.94</v>
      </c>
    </row>
    <row r="4763" spans="1:12">
      <c r="A4763" s="180">
        <v>2011</v>
      </c>
      <c r="B4763" s="180" t="s">
        <v>175</v>
      </c>
      <c r="C4763" s="180" t="s">
        <v>32</v>
      </c>
      <c r="D4763" s="180" t="s">
        <v>176</v>
      </c>
      <c r="E4763" s="180">
        <v>0</v>
      </c>
      <c r="F4763" s="180">
        <v>72472</v>
      </c>
      <c r="G4763" s="180">
        <v>2641</v>
      </c>
      <c r="H4763" s="180">
        <v>9100</v>
      </c>
      <c r="I4763" s="180">
        <v>4884043.59</v>
      </c>
      <c r="J4763" s="180">
        <v>895889.65</v>
      </c>
      <c r="K4763" s="180">
        <v>73274</v>
      </c>
      <c r="L4763" s="180">
        <v>6619176.79</v>
      </c>
    </row>
    <row r="4764" spans="1:12">
      <c r="A4764" s="180">
        <v>2011</v>
      </c>
      <c r="B4764" s="180" t="s">
        <v>175</v>
      </c>
      <c r="C4764" s="180" t="s">
        <v>32</v>
      </c>
      <c r="D4764" s="180" t="s">
        <v>176</v>
      </c>
      <c r="E4764" s="180">
        <v>5</v>
      </c>
      <c r="F4764" s="180">
        <v>72202</v>
      </c>
      <c r="G4764" s="180">
        <v>1187</v>
      </c>
      <c r="H4764" s="180">
        <v>1608</v>
      </c>
      <c r="I4764" s="180">
        <v>1193692.98</v>
      </c>
      <c r="J4764" s="180">
        <v>403557.41</v>
      </c>
      <c r="K4764" s="180">
        <v>88664.97</v>
      </c>
      <c r="L4764" s="180">
        <v>1964645.75</v>
      </c>
    </row>
    <row r="4765" spans="1:12">
      <c r="A4765" s="180">
        <v>2011</v>
      </c>
      <c r="B4765" s="180" t="s">
        <v>175</v>
      </c>
      <c r="C4765" s="180" t="s">
        <v>32</v>
      </c>
      <c r="D4765" s="180" t="s">
        <v>176</v>
      </c>
      <c r="E4765" s="180">
        <v>10</v>
      </c>
      <c r="F4765" s="180">
        <v>71725</v>
      </c>
      <c r="G4765" s="180">
        <v>1014</v>
      </c>
      <c r="H4765" s="180">
        <v>1609</v>
      </c>
      <c r="I4765" s="180">
        <v>1129600.53</v>
      </c>
      <c r="J4765" s="180">
        <v>362412.92</v>
      </c>
      <c r="K4765" s="180">
        <v>163806</v>
      </c>
      <c r="L4765" s="180">
        <v>1876225.55</v>
      </c>
    </row>
    <row r="4766" spans="1:12">
      <c r="A4766" s="180">
        <v>2011</v>
      </c>
      <c r="B4766" s="180" t="s">
        <v>175</v>
      </c>
      <c r="C4766" s="180" t="s">
        <v>32</v>
      </c>
      <c r="D4766" s="180" t="s">
        <v>176</v>
      </c>
      <c r="E4766" s="180">
        <v>15</v>
      </c>
      <c r="F4766" s="180">
        <v>76991</v>
      </c>
      <c r="G4766" s="180">
        <v>1982</v>
      </c>
      <c r="H4766" s="180">
        <v>3321</v>
      </c>
      <c r="I4766" s="180">
        <v>3072108.31</v>
      </c>
      <c r="J4766" s="180">
        <v>834544.06</v>
      </c>
      <c r="K4766" s="180">
        <v>713509.6</v>
      </c>
      <c r="L4766" s="180">
        <v>5190728.87</v>
      </c>
    </row>
    <row r="4767" spans="1:12">
      <c r="A4767" s="180">
        <v>2011</v>
      </c>
      <c r="B4767" s="180" t="s">
        <v>175</v>
      </c>
      <c r="C4767" s="180" t="s">
        <v>32</v>
      </c>
      <c r="D4767" s="180" t="s">
        <v>176</v>
      </c>
      <c r="E4767" s="180">
        <v>20</v>
      </c>
      <c r="F4767" s="180">
        <v>61863</v>
      </c>
      <c r="G4767" s="180">
        <v>2081</v>
      </c>
      <c r="H4767" s="180">
        <v>3879</v>
      </c>
      <c r="I4767" s="180">
        <v>3498182.37</v>
      </c>
      <c r="J4767" s="180">
        <v>893150.43</v>
      </c>
      <c r="K4767" s="180">
        <v>639110.1</v>
      </c>
      <c r="L4767" s="180">
        <v>5629043.0300000003</v>
      </c>
    </row>
    <row r="4768" spans="1:12">
      <c r="A4768" s="180">
        <v>2011</v>
      </c>
      <c r="B4768" s="180" t="s">
        <v>175</v>
      </c>
      <c r="C4768" s="180" t="s">
        <v>32</v>
      </c>
      <c r="D4768" s="180" t="s">
        <v>176</v>
      </c>
      <c r="E4768" s="180">
        <v>25</v>
      </c>
      <c r="F4768" s="180">
        <v>52385</v>
      </c>
      <c r="G4768" s="180">
        <v>1488</v>
      </c>
      <c r="H4768" s="180">
        <v>2876</v>
      </c>
      <c r="I4768" s="180">
        <v>2323138.5</v>
      </c>
      <c r="J4768" s="180">
        <v>679063.7</v>
      </c>
      <c r="K4768" s="180">
        <v>512556.9</v>
      </c>
      <c r="L4768" s="180">
        <v>4174703.23</v>
      </c>
    </row>
    <row r="4769" spans="1:12">
      <c r="A4769" s="180">
        <v>2011</v>
      </c>
      <c r="B4769" s="180" t="s">
        <v>175</v>
      </c>
      <c r="C4769" s="180" t="s">
        <v>32</v>
      </c>
      <c r="D4769" s="180" t="s">
        <v>176</v>
      </c>
      <c r="E4769" s="180">
        <v>30</v>
      </c>
      <c r="F4769" s="180">
        <v>77020</v>
      </c>
      <c r="G4769" s="180">
        <v>2021</v>
      </c>
      <c r="H4769" s="180">
        <v>4077</v>
      </c>
      <c r="I4769" s="180">
        <v>3044032.06</v>
      </c>
      <c r="J4769" s="180">
        <v>1046094.95</v>
      </c>
      <c r="K4769" s="180">
        <v>498413.7</v>
      </c>
      <c r="L4769" s="180">
        <v>5348512.8499999996</v>
      </c>
    </row>
    <row r="4770" spans="1:12">
      <c r="A4770" s="180">
        <v>2011</v>
      </c>
      <c r="B4770" s="180" t="s">
        <v>175</v>
      </c>
      <c r="C4770" s="180" t="s">
        <v>32</v>
      </c>
      <c r="D4770" s="180" t="s">
        <v>176</v>
      </c>
      <c r="E4770" s="180">
        <v>35</v>
      </c>
      <c r="F4770" s="180">
        <v>84469</v>
      </c>
      <c r="G4770" s="180">
        <v>3136</v>
      </c>
      <c r="H4770" s="180">
        <v>5956</v>
      </c>
      <c r="I4770" s="180">
        <v>4558735.1500000004</v>
      </c>
      <c r="J4770" s="180">
        <v>1443571.91</v>
      </c>
      <c r="K4770" s="180">
        <v>581337.4</v>
      </c>
      <c r="L4770" s="180">
        <v>7657404.2800000003</v>
      </c>
    </row>
    <row r="4771" spans="1:12">
      <c r="A4771" s="180">
        <v>2011</v>
      </c>
      <c r="B4771" s="180" t="s">
        <v>175</v>
      </c>
      <c r="C4771" s="180" t="s">
        <v>32</v>
      </c>
      <c r="D4771" s="180" t="s">
        <v>176</v>
      </c>
      <c r="E4771" s="180">
        <v>40</v>
      </c>
      <c r="F4771" s="180">
        <v>88606</v>
      </c>
      <c r="G4771" s="180">
        <v>3747</v>
      </c>
      <c r="H4771" s="180">
        <v>7083</v>
      </c>
      <c r="I4771" s="180">
        <v>5635892.3399999999</v>
      </c>
      <c r="J4771" s="180">
        <v>1805156.66</v>
      </c>
      <c r="K4771" s="180">
        <v>949759.5</v>
      </c>
      <c r="L4771" s="180">
        <v>9635806.0700000003</v>
      </c>
    </row>
    <row r="4772" spans="1:12">
      <c r="A4772" s="180">
        <v>2011</v>
      </c>
      <c r="B4772" s="180" t="s">
        <v>175</v>
      </c>
      <c r="C4772" s="180" t="s">
        <v>32</v>
      </c>
      <c r="D4772" s="180" t="s">
        <v>176</v>
      </c>
      <c r="E4772" s="180">
        <v>45</v>
      </c>
      <c r="F4772" s="180">
        <v>88842</v>
      </c>
      <c r="G4772" s="180">
        <v>5154</v>
      </c>
      <c r="H4772" s="180">
        <v>9786</v>
      </c>
      <c r="I4772" s="180">
        <v>7708360.8600000003</v>
      </c>
      <c r="J4772" s="180">
        <v>2465416.7200000002</v>
      </c>
      <c r="K4772" s="180">
        <v>1341721.79</v>
      </c>
      <c r="L4772" s="180">
        <v>13037819.449999999</v>
      </c>
    </row>
    <row r="4773" spans="1:12">
      <c r="A4773" s="180">
        <v>2011</v>
      </c>
      <c r="B4773" s="180" t="s">
        <v>175</v>
      </c>
      <c r="C4773" s="180" t="s">
        <v>32</v>
      </c>
      <c r="D4773" s="180" t="s">
        <v>176</v>
      </c>
      <c r="E4773" s="180">
        <v>50</v>
      </c>
      <c r="F4773" s="180">
        <v>91557</v>
      </c>
      <c r="G4773" s="180">
        <v>6664</v>
      </c>
      <c r="H4773" s="180">
        <v>12236</v>
      </c>
      <c r="I4773" s="180">
        <v>10635206.039999999</v>
      </c>
      <c r="J4773" s="180">
        <v>3320322.78</v>
      </c>
      <c r="K4773" s="180">
        <v>2624415.5299999998</v>
      </c>
      <c r="L4773" s="180">
        <v>18381908.68</v>
      </c>
    </row>
    <row r="4774" spans="1:12">
      <c r="A4774" s="180">
        <v>2011</v>
      </c>
      <c r="B4774" s="180" t="s">
        <v>175</v>
      </c>
      <c r="C4774" s="180" t="s">
        <v>32</v>
      </c>
      <c r="D4774" s="180" t="s">
        <v>176</v>
      </c>
      <c r="E4774" s="180">
        <v>55</v>
      </c>
      <c r="F4774" s="180">
        <v>86893</v>
      </c>
      <c r="G4774" s="180">
        <v>8731</v>
      </c>
      <c r="H4774" s="180">
        <v>17309</v>
      </c>
      <c r="I4774" s="180">
        <v>15622379.32</v>
      </c>
      <c r="J4774" s="180">
        <v>4547521.16</v>
      </c>
      <c r="K4774" s="180">
        <v>3862141.85</v>
      </c>
      <c r="L4774" s="180">
        <v>26284561.489999998</v>
      </c>
    </row>
    <row r="4775" spans="1:12">
      <c r="A4775" s="180">
        <v>2011</v>
      </c>
      <c r="B4775" s="180" t="s">
        <v>175</v>
      </c>
      <c r="C4775" s="180" t="s">
        <v>32</v>
      </c>
      <c r="D4775" s="180" t="s">
        <v>176</v>
      </c>
      <c r="E4775" s="180">
        <v>60</v>
      </c>
      <c r="F4775" s="180">
        <v>81856</v>
      </c>
      <c r="G4775" s="180">
        <v>10895</v>
      </c>
      <c r="H4775" s="180">
        <v>23505</v>
      </c>
      <c r="I4775" s="180">
        <v>21245406.789999999</v>
      </c>
      <c r="J4775" s="180">
        <v>5879095.4000000004</v>
      </c>
      <c r="K4775" s="180">
        <v>5660709.75</v>
      </c>
      <c r="L4775" s="180">
        <v>35383247.990000002</v>
      </c>
    </row>
    <row r="4776" spans="1:12">
      <c r="A4776" s="180">
        <v>2011</v>
      </c>
      <c r="B4776" s="180" t="s">
        <v>175</v>
      </c>
      <c r="C4776" s="180" t="s">
        <v>32</v>
      </c>
      <c r="D4776" s="180" t="s">
        <v>176</v>
      </c>
      <c r="E4776" s="180">
        <v>65</v>
      </c>
      <c r="F4776" s="180">
        <v>60747</v>
      </c>
      <c r="G4776" s="180">
        <v>11280</v>
      </c>
      <c r="H4776" s="180">
        <v>27039</v>
      </c>
      <c r="I4776" s="180">
        <v>23873613.879999999</v>
      </c>
      <c r="J4776" s="180">
        <v>6292186.1600000001</v>
      </c>
      <c r="K4776" s="180">
        <v>6756811.3399999999</v>
      </c>
      <c r="L4776" s="180">
        <v>39485020.93</v>
      </c>
    </row>
    <row r="4777" spans="1:12">
      <c r="A4777" s="180">
        <v>2011</v>
      </c>
      <c r="B4777" s="180" t="s">
        <v>175</v>
      </c>
      <c r="C4777" s="180" t="s">
        <v>32</v>
      </c>
      <c r="D4777" s="180" t="s">
        <v>176</v>
      </c>
      <c r="E4777" s="180">
        <v>70</v>
      </c>
      <c r="F4777" s="180">
        <v>43734</v>
      </c>
      <c r="G4777" s="180">
        <v>11034</v>
      </c>
      <c r="H4777" s="180">
        <v>29983</v>
      </c>
      <c r="I4777" s="180">
        <v>24993000.109999999</v>
      </c>
      <c r="J4777" s="180">
        <v>6151782.1299999999</v>
      </c>
      <c r="K4777" s="180">
        <v>6974290.7000000002</v>
      </c>
      <c r="L4777" s="180">
        <v>40215997.549999997</v>
      </c>
    </row>
    <row r="4778" spans="1:12">
      <c r="A4778" s="180">
        <v>2011</v>
      </c>
      <c r="B4778" s="180" t="s">
        <v>175</v>
      </c>
      <c r="C4778" s="180" t="s">
        <v>32</v>
      </c>
      <c r="D4778" s="180" t="s">
        <v>176</v>
      </c>
      <c r="E4778" s="180">
        <v>75</v>
      </c>
      <c r="F4778" s="180">
        <v>30951</v>
      </c>
      <c r="G4778" s="180">
        <v>10584</v>
      </c>
      <c r="H4778" s="180">
        <v>29960</v>
      </c>
      <c r="I4778" s="180">
        <v>23083080.940000001</v>
      </c>
      <c r="J4778" s="180">
        <v>5520687.4199999999</v>
      </c>
      <c r="K4778" s="180">
        <v>5736460.7199999997</v>
      </c>
      <c r="L4778" s="180">
        <v>35807874.159999996</v>
      </c>
    </row>
    <row r="4779" spans="1:12">
      <c r="A4779" s="180">
        <v>2011</v>
      </c>
      <c r="B4779" s="180" t="s">
        <v>175</v>
      </c>
      <c r="C4779" s="180" t="s">
        <v>32</v>
      </c>
      <c r="D4779" s="180" t="s">
        <v>176</v>
      </c>
      <c r="E4779" s="180">
        <v>80</v>
      </c>
      <c r="F4779" s="180">
        <v>23819</v>
      </c>
      <c r="G4779" s="180">
        <v>8864</v>
      </c>
      <c r="H4779" s="180">
        <v>31363</v>
      </c>
      <c r="I4779" s="180">
        <v>22559226.129999999</v>
      </c>
      <c r="J4779" s="180">
        <v>4651610.0999999996</v>
      </c>
      <c r="K4779" s="180">
        <v>5195654.9000000004</v>
      </c>
      <c r="L4779" s="180">
        <v>33459466.129999999</v>
      </c>
    </row>
    <row r="4780" spans="1:12">
      <c r="A4780" s="180">
        <v>2011</v>
      </c>
      <c r="B4780" s="180" t="s">
        <v>175</v>
      </c>
      <c r="C4780" s="180" t="s">
        <v>32</v>
      </c>
      <c r="D4780" s="180" t="s">
        <v>176</v>
      </c>
      <c r="E4780" s="180">
        <v>85</v>
      </c>
      <c r="F4780" s="180">
        <v>9242</v>
      </c>
      <c r="G4780" s="180">
        <v>3316</v>
      </c>
      <c r="H4780" s="180">
        <v>14012</v>
      </c>
      <c r="I4780" s="180">
        <v>8569614.0899999999</v>
      </c>
      <c r="J4780" s="180">
        <v>1583779.53</v>
      </c>
      <c r="K4780" s="180">
        <v>1259223.1000000001</v>
      </c>
      <c r="L4780" s="180">
        <v>11904626.460000001</v>
      </c>
    </row>
    <row r="4781" spans="1:12">
      <c r="A4781" s="180">
        <v>2011</v>
      </c>
      <c r="B4781" s="180" t="s">
        <v>175</v>
      </c>
      <c r="C4781" s="180" t="s">
        <v>32</v>
      </c>
      <c r="D4781" s="180" t="s">
        <v>176</v>
      </c>
      <c r="E4781" s="180">
        <v>90</v>
      </c>
      <c r="F4781" s="180">
        <v>2564</v>
      </c>
      <c r="G4781" s="180">
        <v>855</v>
      </c>
      <c r="H4781" s="180">
        <v>5011</v>
      </c>
      <c r="I4781" s="180">
        <v>2791056.76</v>
      </c>
      <c r="J4781" s="180">
        <v>355701.81</v>
      </c>
      <c r="K4781" s="180">
        <v>328808.59999999998</v>
      </c>
      <c r="L4781" s="180">
        <v>3570486.86</v>
      </c>
    </row>
    <row r="4782" spans="1:12">
      <c r="A4782" s="180">
        <v>2011</v>
      </c>
      <c r="B4782" s="180" t="s">
        <v>175</v>
      </c>
      <c r="C4782" s="180" t="s">
        <v>32</v>
      </c>
      <c r="D4782" s="180" t="s">
        <v>176</v>
      </c>
      <c r="E4782" s="180">
        <v>95</v>
      </c>
      <c r="F4782" s="180">
        <v>591</v>
      </c>
      <c r="G4782" s="180">
        <v>224</v>
      </c>
      <c r="H4782" s="180">
        <v>1319</v>
      </c>
      <c r="I4782" s="180">
        <v>718265.35</v>
      </c>
      <c r="J4782" s="180">
        <v>89548.41</v>
      </c>
      <c r="K4782" s="180">
        <v>87575</v>
      </c>
      <c r="L4782" s="180">
        <v>921006.66</v>
      </c>
    </row>
    <row r="4783" spans="1:12">
      <c r="A4783" s="180">
        <v>2011</v>
      </c>
      <c r="B4783" s="180" t="s">
        <v>175</v>
      </c>
      <c r="C4783" s="180" t="s">
        <v>32</v>
      </c>
      <c r="D4783" s="180" t="s">
        <v>177</v>
      </c>
      <c r="E4783" s="180">
        <v>0</v>
      </c>
      <c r="F4783" s="180">
        <v>68335</v>
      </c>
      <c r="G4783" s="180">
        <v>1817</v>
      </c>
      <c r="H4783" s="180">
        <v>7041</v>
      </c>
      <c r="I4783" s="180">
        <v>3568370.19</v>
      </c>
      <c r="J4783" s="180">
        <v>659170.35</v>
      </c>
      <c r="K4783" s="180">
        <v>229280</v>
      </c>
      <c r="L4783" s="180">
        <v>4865144.78</v>
      </c>
    </row>
    <row r="4784" spans="1:12">
      <c r="A4784" s="180">
        <v>2011</v>
      </c>
      <c r="B4784" s="180" t="s">
        <v>175</v>
      </c>
      <c r="C4784" s="180" t="s">
        <v>32</v>
      </c>
      <c r="D4784" s="180" t="s">
        <v>177</v>
      </c>
      <c r="E4784" s="180">
        <v>5</v>
      </c>
      <c r="F4784" s="180">
        <v>68587</v>
      </c>
      <c r="G4784" s="180">
        <v>959</v>
      </c>
      <c r="H4784" s="180">
        <v>1247</v>
      </c>
      <c r="I4784" s="180">
        <v>976225.75</v>
      </c>
      <c r="J4784" s="180">
        <v>336282.34</v>
      </c>
      <c r="K4784" s="180">
        <v>109821.75</v>
      </c>
      <c r="L4784" s="180">
        <v>1673233.56</v>
      </c>
    </row>
    <row r="4785" spans="1:12">
      <c r="A4785" s="180">
        <v>2011</v>
      </c>
      <c r="B4785" s="180" t="s">
        <v>175</v>
      </c>
      <c r="C4785" s="180" t="s">
        <v>32</v>
      </c>
      <c r="D4785" s="180" t="s">
        <v>177</v>
      </c>
      <c r="E4785" s="180">
        <v>10</v>
      </c>
      <c r="F4785" s="180">
        <v>67742</v>
      </c>
      <c r="G4785" s="180">
        <v>882</v>
      </c>
      <c r="H4785" s="180">
        <v>1384</v>
      </c>
      <c r="I4785" s="180">
        <v>1180021.76</v>
      </c>
      <c r="J4785" s="180">
        <v>369005.8</v>
      </c>
      <c r="K4785" s="180">
        <v>405898</v>
      </c>
      <c r="L4785" s="180">
        <v>2164998.9300000002</v>
      </c>
    </row>
    <row r="4786" spans="1:12">
      <c r="A4786" s="180">
        <v>2011</v>
      </c>
      <c r="B4786" s="180" t="s">
        <v>175</v>
      </c>
      <c r="C4786" s="180" t="s">
        <v>32</v>
      </c>
      <c r="D4786" s="180" t="s">
        <v>177</v>
      </c>
      <c r="E4786" s="180">
        <v>15</v>
      </c>
      <c r="F4786" s="180">
        <v>73286</v>
      </c>
      <c r="G4786" s="180">
        <v>2433</v>
      </c>
      <c r="H4786" s="180">
        <v>4783</v>
      </c>
      <c r="I4786" s="180">
        <v>3512493.21</v>
      </c>
      <c r="J4786" s="180">
        <v>824237.94</v>
      </c>
      <c r="K4786" s="180">
        <v>368620.79</v>
      </c>
      <c r="L4786" s="180">
        <v>5357151.8</v>
      </c>
    </row>
    <row r="4787" spans="1:12">
      <c r="A4787" s="180">
        <v>2011</v>
      </c>
      <c r="B4787" s="180" t="s">
        <v>175</v>
      </c>
      <c r="C4787" s="180" t="s">
        <v>32</v>
      </c>
      <c r="D4787" s="180" t="s">
        <v>177</v>
      </c>
      <c r="E4787" s="180">
        <v>20</v>
      </c>
      <c r="F4787" s="180">
        <v>63274</v>
      </c>
      <c r="G4787" s="180">
        <v>3165</v>
      </c>
      <c r="H4787" s="180">
        <v>6955</v>
      </c>
      <c r="I4787" s="180">
        <v>5129762.7</v>
      </c>
      <c r="J4787" s="180">
        <v>1153298.3</v>
      </c>
      <c r="K4787" s="180">
        <v>377297.9</v>
      </c>
      <c r="L4787" s="180">
        <v>7426329.0999999996</v>
      </c>
    </row>
    <row r="4788" spans="1:12">
      <c r="A4788" s="180">
        <v>2011</v>
      </c>
      <c r="B4788" s="180" t="s">
        <v>175</v>
      </c>
      <c r="C4788" s="180" t="s">
        <v>32</v>
      </c>
      <c r="D4788" s="180" t="s">
        <v>177</v>
      </c>
      <c r="E4788" s="180">
        <v>25</v>
      </c>
      <c r="F4788" s="180">
        <v>64600</v>
      </c>
      <c r="G4788" s="180">
        <v>4252</v>
      </c>
      <c r="H4788" s="180">
        <v>11117</v>
      </c>
      <c r="I4788" s="180">
        <v>9096966.1799999997</v>
      </c>
      <c r="J4788" s="180">
        <v>2286399.77</v>
      </c>
      <c r="K4788" s="180">
        <v>484181.3</v>
      </c>
      <c r="L4788" s="180">
        <v>13357534.869999999</v>
      </c>
    </row>
    <row r="4789" spans="1:12">
      <c r="A4789" s="180">
        <v>2011</v>
      </c>
      <c r="B4789" s="180" t="s">
        <v>175</v>
      </c>
      <c r="C4789" s="180" t="s">
        <v>32</v>
      </c>
      <c r="D4789" s="180" t="s">
        <v>177</v>
      </c>
      <c r="E4789" s="180">
        <v>30</v>
      </c>
      <c r="F4789" s="180">
        <v>88154</v>
      </c>
      <c r="G4789" s="180">
        <v>7502</v>
      </c>
      <c r="H4789" s="180">
        <v>20328</v>
      </c>
      <c r="I4789" s="180">
        <v>18522360.260000002</v>
      </c>
      <c r="J4789" s="180">
        <v>4829424.9000000004</v>
      </c>
      <c r="K4789" s="180">
        <v>607896.5</v>
      </c>
      <c r="L4789" s="180">
        <v>26788765.390000001</v>
      </c>
    </row>
    <row r="4790" spans="1:12">
      <c r="A4790" s="180">
        <v>2011</v>
      </c>
      <c r="B4790" s="180" t="s">
        <v>175</v>
      </c>
      <c r="C4790" s="180" t="s">
        <v>32</v>
      </c>
      <c r="D4790" s="180" t="s">
        <v>177</v>
      </c>
      <c r="E4790" s="180">
        <v>35</v>
      </c>
      <c r="F4790" s="180">
        <v>94180</v>
      </c>
      <c r="G4790" s="180">
        <v>8771</v>
      </c>
      <c r="H4790" s="180">
        <v>21966</v>
      </c>
      <c r="I4790" s="180">
        <v>19129762.329999998</v>
      </c>
      <c r="J4790" s="180">
        <v>4952850.8600000003</v>
      </c>
      <c r="K4790" s="180">
        <v>1077131.8</v>
      </c>
      <c r="L4790" s="180">
        <v>28154586.800000001</v>
      </c>
    </row>
    <row r="4791" spans="1:12">
      <c r="A4791" s="180">
        <v>2011</v>
      </c>
      <c r="B4791" s="180" t="s">
        <v>175</v>
      </c>
      <c r="C4791" s="180" t="s">
        <v>32</v>
      </c>
      <c r="D4791" s="180" t="s">
        <v>177</v>
      </c>
      <c r="E4791" s="180">
        <v>40</v>
      </c>
      <c r="F4791" s="180">
        <v>98530</v>
      </c>
      <c r="G4791" s="180">
        <v>8163</v>
      </c>
      <c r="H4791" s="180">
        <v>16887</v>
      </c>
      <c r="I4791" s="180">
        <v>13102287.58</v>
      </c>
      <c r="J4791" s="180">
        <v>3701527.16</v>
      </c>
      <c r="K4791" s="180">
        <v>1323851.1499999999</v>
      </c>
      <c r="L4791" s="180">
        <v>20644520.100000001</v>
      </c>
    </row>
    <row r="4792" spans="1:12">
      <c r="A4792" s="180">
        <v>2011</v>
      </c>
      <c r="B4792" s="180" t="s">
        <v>175</v>
      </c>
      <c r="C4792" s="180" t="s">
        <v>32</v>
      </c>
      <c r="D4792" s="180" t="s">
        <v>177</v>
      </c>
      <c r="E4792" s="180">
        <v>45</v>
      </c>
      <c r="F4792" s="180">
        <v>96423</v>
      </c>
      <c r="G4792" s="180">
        <v>7490</v>
      </c>
      <c r="H4792" s="180">
        <v>15076</v>
      </c>
      <c r="I4792" s="180">
        <v>11750267.09</v>
      </c>
      <c r="J4792" s="180">
        <v>3375882.56</v>
      </c>
      <c r="K4792" s="180">
        <v>1724611.21</v>
      </c>
      <c r="L4792" s="180">
        <v>19035895.809999999</v>
      </c>
    </row>
    <row r="4793" spans="1:12">
      <c r="A4793" s="180">
        <v>2011</v>
      </c>
      <c r="B4793" s="180" t="s">
        <v>175</v>
      </c>
      <c r="C4793" s="180" t="s">
        <v>32</v>
      </c>
      <c r="D4793" s="180" t="s">
        <v>177</v>
      </c>
      <c r="E4793" s="180">
        <v>50</v>
      </c>
      <c r="F4793" s="180">
        <v>98655</v>
      </c>
      <c r="G4793" s="180">
        <v>9417</v>
      </c>
      <c r="H4793" s="180">
        <v>19092</v>
      </c>
      <c r="I4793" s="180">
        <v>14733185.029999999</v>
      </c>
      <c r="J4793" s="180">
        <v>4134666.86</v>
      </c>
      <c r="K4793" s="180">
        <v>2272163.4500000002</v>
      </c>
      <c r="L4793" s="180">
        <v>23592175.800000001</v>
      </c>
    </row>
    <row r="4794" spans="1:12">
      <c r="A4794" s="180">
        <v>2011</v>
      </c>
      <c r="B4794" s="180" t="s">
        <v>175</v>
      </c>
      <c r="C4794" s="180" t="s">
        <v>32</v>
      </c>
      <c r="D4794" s="180" t="s">
        <v>177</v>
      </c>
      <c r="E4794" s="180">
        <v>55</v>
      </c>
      <c r="F4794" s="180">
        <v>93850</v>
      </c>
      <c r="G4794" s="180">
        <v>10304</v>
      </c>
      <c r="H4794" s="180">
        <v>23418</v>
      </c>
      <c r="I4794" s="180">
        <v>18112491.050000001</v>
      </c>
      <c r="J4794" s="180">
        <v>4863525.17</v>
      </c>
      <c r="K4794" s="180">
        <v>3965884.4</v>
      </c>
      <c r="L4794" s="180">
        <v>29738544.25</v>
      </c>
    </row>
    <row r="4795" spans="1:12">
      <c r="A4795" s="180">
        <v>2011</v>
      </c>
      <c r="B4795" s="180" t="s">
        <v>175</v>
      </c>
      <c r="C4795" s="180" t="s">
        <v>32</v>
      </c>
      <c r="D4795" s="180" t="s">
        <v>177</v>
      </c>
      <c r="E4795" s="180">
        <v>60</v>
      </c>
      <c r="F4795" s="180">
        <v>87905</v>
      </c>
      <c r="G4795" s="180">
        <v>11742</v>
      </c>
      <c r="H4795" s="180">
        <v>27322</v>
      </c>
      <c r="I4795" s="180">
        <v>21648362.309999999</v>
      </c>
      <c r="J4795" s="180">
        <v>5703249.5999999996</v>
      </c>
      <c r="K4795" s="180">
        <v>4821930.3499999996</v>
      </c>
      <c r="L4795" s="180">
        <v>34977594.009999998</v>
      </c>
    </row>
    <row r="4796" spans="1:12">
      <c r="A4796" s="180">
        <v>2011</v>
      </c>
      <c r="B4796" s="180" t="s">
        <v>175</v>
      </c>
      <c r="C4796" s="180" t="s">
        <v>32</v>
      </c>
      <c r="D4796" s="180" t="s">
        <v>177</v>
      </c>
      <c r="E4796" s="180">
        <v>65</v>
      </c>
      <c r="F4796" s="180">
        <v>63167</v>
      </c>
      <c r="G4796" s="180">
        <v>10816</v>
      </c>
      <c r="H4796" s="180">
        <v>27317</v>
      </c>
      <c r="I4796" s="180">
        <v>21882354.539999999</v>
      </c>
      <c r="J4796" s="180">
        <v>5610129.4299999997</v>
      </c>
      <c r="K4796" s="180">
        <v>5488362.9000000004</v>
      </c>
      <c r="L4796" s="180">
        <v>35275014.259999998</v>
      </c>
    </row>
    <row r="4797" spans="1:12">
      <c r="A4797" s="180">
        <v>2011</v>
      </c>
      <c r="B4797" s="180" t="s">
        <v>175</v>
      </c>
      <c r="C4797" s="180" t="s">
        <v>32</v>
      </c>
      <c r="D4797" s="180" t="s">
        <v>177</v>
      </c>
      <c r="E4797" s="180">
        <v>70</v>
      </c>
      <c r="F4797" s="180">
        <v>46471</v>
      </c>
      <c r="G4797" s="180">
        <v>9888</v>
      </c>
      <c r="H4797" s="180">
        <v>29580</v>
      </c>
      <c r="I4797" s="180">
        <v>23196004.5</v>
      </c>
      <c r="J4797" s="180">
        <v>5261823.0199999996</v>
      </c>
      <c r="K4797" s="180">
        <v>5579240</v>
      </c>
      <c r="L4797" s="180">
        <v>35768553.119999997</v>
      </c>
    </row>
    <row r="4798" spans="1:12">
      <c r="A4798" s="180">
        <v>2011</v>
      </c>
      <c r="B4798" s="180" t="s">
        <v>175</v>
      </c>
      <c r="C4798" s="180" t="s">
        <v>32</v>
      </c>
      <c r="D4798" s="180" t="s">
        <v>177</v>
      </c>
      <c r="E4798" s="180">
        <v>75</v>
      </c>
      <c r="F4798" s="180">
        <v>35986</v>
      </c>
      <c r="G4798" s="180">
        <v>9135</v>
      </c>
      <c r="H4798" s="180">
        <v>31385</v>
      </c>
      <c r="I4798" s="180">
        <v>22590383.710000001</v>
      </c>
      <c r="J4798" s="180">
        <v>4863243.28</v>
      </c>
      <c r="K4798" s="180">
        <v>5319454.9000000004</v>
      </c>
      <c r="L4798" s="180">
        <v>34274842.140000001</v>
      </c>
    </row>
    <row r="4799" spans="1:12">
      <c r="A4799" s="180">
        <v>2011</v>
      </c>
      <c r="B4799" s="180" t="s">
        <v>175</v>
      </c>
      <c r="C4799" s="180" t="s">
        <v>32</v>
      </c>
      <c r="D4799" s="180" t="s">
        <v>177</v>
      </c>
      <c r="E4799" s="180">
        <v>80</v>
      </c>
      <c r="F4799" s="180">
        <v>30166</v>
      </c>
      <c r="G4799" s="180">
        <v>7735</v>
      </c>
      <c r="H4799" s="180">
        <v>34579</v>
      </c>
      <c r="I4799" s="180">
        <v>24262179.57</v>
      </c>
      <c r="J4799" s="180">
        <v>4568413.88</v>
      </c>
      <c r="K4799" s="180">
        <v>4671507</v>
      </c>
      <c r="L4799" s="180">
        <v>34940906.969999999</v>
      </c>
    </row>
    <row r="4800" spans="1:12">
      <c r="A4800" s="180">
        <v>2011</v>
      </c>
      <c r="B4800" s="180" t="s">
        <v>175</v>
      </c>
      <c r="C4800" s="180" t="s">
        <v>32</v>
      </c>
      <c r="D4800" s="180" t="s">
        <v>177</v>
      </c>
      <c r="E4800" s="180">
        <v>85</v>
      </c>
      <c r="F4800" s="180">
        <v>18210</v>
      </c>
      <c r="G4800" s="180">
        <v>4590</v>
      </c>
      <c r="H4800" s="180">
        <v>29166</v>
      </c>
      <c r="I4800" s="180">
        <v>17523774.780000001</v>
      </c>
      <c r="J4800" s="180">
        <v>2603457.88</v>
      </c>
      <c r="K4800" s="180">
        <v>1901553.1</v>
      </c>
      <c r="L4800" s="180">
        <v>22777765.579999998</v>
      </c>
    </row>
    <row r="4801" spans="1:12">
      <c r="A4801" s="180">
        <v>2011</v>
      </c>
      <c r="B4801" s="180" t="s">
        <v>175</v>
      </c>
      <c r="C4801" s="180" t="s">
        <v>32</v>
      </c>
      <c r="D4801" s="180" t="s">
        <v>177</v>
      </c>
      <c r="E4801" s="180">
        <v>90</v>
      </c>
      <c r="F4801" s="180">
        <v>7354</v>
      </c>
      <c r="G4801" s="180">
        <v>1588</v>
      </c>
      <c r="H4801" s="180">
        <v>12709</v>
      </c>
      <c r="I4801" s="180">
        <v>6832275.4400000004</v>
      </c>
      <c r="J4801" s="180">
        <v>887845.78</v>
      </c>
      <c r="K4801" s="180">
        <v>567984</v>
      </c>
      <c r="L4801" s="180">
        <v>8509468.9900000002</v>
      </c>
    </row>
    <row r="4802" spans="1:12">
      <c r="A4802" s="180">
        <v>2011</v>
      </c>
      <c r="B4802" s="180" t="s">
        <v>175</v>
      </c>
      <c r="C4802" s="180" t="s">
        <v>32</v>
      </c>
      <c r="D4802" s="180" t="s">
        <v>177</v>
      </c>
      <c r="E4802" s="180">
        <v>95</v>
      </c>
      <c r="F4802" s="180">
        <v>2229</v>
      </c>
      <c r="G4802" s="180">
        <v>461</v>
      </c>
      <c r="H4802" s="180">
        <v>4523</v>
      </c>
      <c r="I4802" s="180">
        <v>2363971.0299999998</v>
      </c>
      <c r="J4802" s="180">
        <v>222401.2</v>
      </c>
      <c r="K4802" s="180">
        <v>84983</v>
      </c>
      <c r="L4802" s="180">
        <v>2748458.18</v>
      </c>
    </row>
    <row r="4803" spans="1:12">
      <c r="A4803" s="180">
        <v>2011</v>
      </c>
      <c r="B4803" s="180" t="s">
        <v>175</v>
      </c>
      <c r="C4803" s="180" t="s">
        <v>33</v>
      </c>
      <c r="D4803" s="180" t="s">
        <v>176</v>
      </c>
      <c r="E4803" s="180">
        <v>0</v>
      </c>
      <c r="F4803" s="180">
        <v>60575</v>
      </c>
      <c r="G4803" s="180">
        <v>2120</v>
      </c>
      <c r="H4803" s="180">
        <v>7389</v>
      </c>
      <c r="I4803" s="180">
        <v>5937866.1200000001</v>
      </c>
      <c r="J4803" s="180">
        <v>836289.45</v>
      </c>
      <c r="K4803" s="180">
        <v>243664.14</v>
      </c>
      <c r="L4803" s="180">
        <v>7515036.7999999998</v>
      </c>
    </row>
    <row r="4804" spans="1:12">
      <c r="A4804" s="180">
        <v>2011</v>
      </c>
      <c r="B4804" s="180" t="s">
        <v>175</v>
      </c>
      <c r="C4804" s="180" t="s">
        <v>33</v>
      </c>
      <c r="D4804" s="180" t="s">
        <v>176</v>
      </c>
      <c r="E4804" s="180">
        <v>5</v>
      </c>
      <c r="F4804" s="180">
        <v>63061</v>
      </c>
      <c r="G4804" s="180">
        <v>1045</v>
      </c>
      <c r="H4804" s="180">
        <v>1412</v>
      </c>
      <c r="I4804" s="180">
        <v>1154191.27</v>
      </c>
      <c r="J4804" s="180">
        <v>329835.28000000003</v>
      </c>
      <c r="K4804" s="180">
        <v>116525.61</v>
      </c>
      <c r="L4804" s="180">
        <v>1883252.32</v>
      </c>
    </row>
    <row r="4805" spans="1:12">
      <c r="A4805" s="180">
        <v>2011</v>
      </c>
      <c r="B4805" s="180" t="s">
        <v>175</v>
      </c>
      <c r="C4805" s="180" t="s">
        <v>33</v>
      </c>
      <c r="D4805" s="180" t="s">
        <v>176</v>
      </c>
      <c r="E4805" s="180">
        <v>10</v>
      </c>
      <c r="F4805" s="180">
        <v>63716</v>
      </c>
      <c r="G4805" s="180">
        <v>764</v>
      </c>
      <c r="H4805" s="180">
        <v>1262</v>
      </c>
      <c r="I4805" s="180">
        <v>1068090.94</v>
      </c>
      <c r="J4805" s="180">
        <v>271395.15000000002</v>
      </c>
      <c r="K4805" s="180">
        <v>93472.22</v>
      </c>
      <c r="L4805" s="180">
        <v>1659010.17</v>
      </c>
    </row>
    <row r="4806" spans="1:12">
      <c r="A4806" s="180">
        <v>2011</v>
      </c>
      <c r="B4806" s="180" t="s">
        <v>175</v>
      </c>
      <c r="C4806" s="180" t="s">
        <v>33</v>
      </c>
      <c r="D4806" s="180" t="s">
        <v>176</v>
      </c>
      <c r="E4806" s="180">
        <v>15</v>
      </c>
      <c r="F4806" s="180">
        <v>66231</v>
      </c>
      <c r="G4806" s="180">
        <v>1453</v>
      </c>
      <c r="H4806" s="180">
        <v>2695</v>
      </c>
      <c r="I4806" s="180">
        <v>2546480</v>
      </c>
      <c r="J4806" s="180">
        <v>591322.27</v>
      </c>
      <c r="K4806" s="180">
        <v>419694.8</v>
      </c>
      <c r="L4806" s="180">
        <v>4197941.57</v>
      </c>
    </row>
    <row r="4807" spans="1:12">
      <c r="A4807" s="180">
        <v>2011</v>
      </c>
      <c r="B4807" s="180" t="s">
        <v>175</v>
      </c>
      <c r="C4807" s="180" t="s">
        <v>33</v>
      </c>
      <c r="D4807" s="180" t="s">
        <v>176</v>
      </c>
      <c r="E4807" s="180">
        <v>20</v>
      </c>
      <c r="F4807" s="180">
        <v>47686</v>
      </c>
      <c r="G4807" s="180">
        <v>1376</v>
      </c>
      <c r="H4807" s="180">
        <v>2462</v>
      </c>
      <c r="I4807" s="180">
        <v>2052320.97</v>
      </c>
      <c r="J4807" s="180">
        <v>494773.98</v>
      </c>
      <c r="K4807" s="180">
        <v>316815.65999999997</v>
      </c>
      <c r="L4807" s="180">
        <v>3358777.84</v>
      </c>
    </row>
    <row r="4808" spans="1:12">
      <c r="A4808" s="180">
        <v>2011</v>
      </c>
      <c r="B4808" s="180" t="s">
        <v>175</v>
      </c>
      <c r="C4808" s="180" t="s">
        <v>33</v>
      </c>
      <c r="D4808" s="180" t="s">
        <v>176</v>
      </c>
      <c r="E4808" s="180">
        <v>25</v>
      </c>
      <c r="F4808" s="180">
        <v>44968</v>
      </c>
      <c r="G4808" s="180">
        <v>1151</v>
      </c>
      <c r="H4808" s="180">
        <v>2625</v>
      </c>
      <c r="I4808" s="180">
        <v>1888810.17</v>
      </c>
      <c r="J4808" s="180">
        <v>472006.63</v>
      </c>
      <c r="K4808" s="180">
        <v>297554.18</v>
      </c>
      <c r="L4808" s="180">
        <v>3294930.84</v>
      </c>
    </row>
    <row r="4809" spans="1:12">
      <c r="A4809" s="180">
        <v>2011</v>
      </c>
      <c r="B4809" s="180" t="s">
        <v>175</v>
      </c>
      <c r="C4809" s="180" t="s">
        <v>33</v>
      </c>
      <c r="D4809" s="180" t="s">
        <v>176</v>
      </c>
      <c r="E4809" s="180">
        <v>30</v>
      </c>
      <c r="F4809" s="180">
        <v>59142</v>
      </c>
      <c r="G4809" s="180">
        <v>1635</v>
      </c>
      <c r="H4809" s="180">
        <v>3392</v>
      </c>
      <c r="I4809" s="180">
        <v>2654628.39</v>
      </c>
      <c r="J4809" s="180">
        <v>646786</v>
      </c>
      <c r="K4809" s="180">
        <v>536547.92000000004</v>
      </c>
      <c r="L4809" s="180">
        <v>4665362.57</v>
      </c>
    </row>
    <row r="4810" spans="1:12">
      <c r="A4810" s="180">
        <v>2011</v>
      </c>
      <c r="B4810" s="180" t="s">
        <v>175</v>
      </c>
      <c r="C4810" s="180" t="s">
        <v>33</v>
      </c>
      <c r="D4810" s="180" t="s">
        <v>176</v>
      </c>
      <c r="E4810" s="180">
        <v>35</v>
      </c>
      <c r="F4810" s="180">
        <v>66877</v>
      </c>
      <c r="G4810" s="180">
        <v>2108</v>
      </c>
      <c r="H4810" s="180">
        <v>4640</v>
      </c>
      <c r="I4810" s="180">
        <v>3654112.2</v>
      </c>
      <c r="J4810" s="180">
        <v>924243.52</v>
      </c>
      <c r="K4810" s="180">
        <v>888569.15</v>
      </c>
      <c r="L4810" s="180">
        <v>6516375.2800000003</v>
      </c>
    </row>
    <row r="4811" spans="1:12">
      <c r="A4811" s="180">
        <v>2011</v>
      </c>
      <c r="B4811" s="180" t="s">
        <v>175</v>
      </c>
      <c r="C4811" s="180" t="s">
        <v>33</v>
      </c>
      <c r="D4811" s="180" t="s">
        <v>176</v>
      </c>
      <c r="E4811" s="180">
        <v>40</v>
      </c>
      <c r="F4811" s="180">
        <v>69789</v>
      </c>
      <c r="G4811" s="180">
        <v>3178</v>
      </c>
      <c r="H4811" s="180">
        <v>5929</v>
      </c>
      <c r="I4811" s="180">
        <v>4863678.92</v>
      </c>
      <c r="J4811" s="180">
        <v>1242679.8600000001</v>
      </c>
      <c r="K4811" s="180">
        <v>1353388.53</v>
      </c>
      <c r="L4811" s="180">
        <v>8924332.1600000001</v>
      </c>
    </row>
    <row r="4812" spans="1:12">
      <c r="A4812" s="180">
        <v>2011</v>
      </c>
      <c r="B4812" s="180" t="s">
        <v>175</v>
      </c>
      <c r="C4812" s="180" t="s">
        <v>33</v>
      </c>
      <c r="D4812" s="180" t="s">
        <v>176</v>
      </c>
      <c r="E4812" s="180">
        <v>45</v>
      </c>
      <c r="F4812" s="180">
        <v>71462</v>
      </c>
      <c r="G4812" s="180">
        <v>3999</v>
      </c>
      <c r="H4812" s="180">
        <v>7802</v>
      </c>
      <c r="I4812" s="180">
        <v>6395970.4699999997</v>
      </c>
      <c r="J4812" s="180">
        <v>1757107.52</v>
      </c>
      <c r="K4812" s="180">
        <v>1603207.98</v>
      </c>
      <c r="L4812" s="180">
        <v>11368700.800000001</v>
      </c>
    </row>
    <row r="4813" spans="1:12">
      <c r="A4813" s="180">
        <v>2011</v>
      </c>
      <c r="B4813" s="180" t="s">
        <v>175</v>
      </c>
      <c r="C4813" s="180" t="s">
        <v>33</v>
      </c>
      <c r="D4813" s="180" t="s">
        <v>176</v>
      </c>
      <c r="E4813" s="180">
        <v>50</v>
      </c>
      <c r="F4813" s="180">
        <v>73090</v>
      </c>
      <c r="G4813" s="180">
        <v>5311</v>
      </c>
      <c r="H4813" s="180">
        <v>10441</v>
      </c>
      <c r="I4813" s="180">
        <v>9186506.0500000007</v>
      </c>
      <c r="J4813" s="180">
        <v>2461203.2000000002</v>
      </c>
      <c r="K4813" s="180">
        <v>2476020.61</v>
      </c>
      <c r="L4813" s="180">
        <v>16300894.939999999</v>
      </c>
    </row>
    <row r="4814" spans="1:12">
      <c r="A4814" s="180">
        <v>2011</v>
      </c>
      <c r="B4814" s="180" t="s">
        <v>175</v>
      </c>
      <c r="C4814" s="180" t="s">
        <v>33</v>
      </c>
      <c r="D4814" s="180" t="s">
        <v>176</v>
      </c>
      <c r="E4814" s="180">
        <v>55</v>
      </c>
      <c r="F4814" s="180">
        <v>70209</v>
      </c>
      <c r="G4814" s="180">
        <v>7182</v>
      </c>
      <c r="H4814" s="180">
        <v>15058</v>
      </c>
      <c r="I4814" s="180">
        <v>13969150.73</v>
      </c>
      <c r="J4814" s="180">
        <v>3487629.2</v>
      </c>
      <c r="K4814" s="180">
        <v>3747060.73</v>
      </c>
      <c r="L4814" s="180">
        <v>24186967.629999999</v>
      </c>
    </row>
    <row r="4815" spans="1:12">
      <c r="A4815" s="180">
        <v>2011</v>
      </c>
      <c r="B4815" s="180" t="s">
        <v>175</v>
      </c>
      <c r="C4815" s="180" t="s">
        <v>33</v>
      </c>
      <c r="D4815" s="180" t="s">
        <v>176</v>
      </c>
      <c r="E4815" s="180">
        <v>60</v>
      </c>
      <c r="F4815" s="180">
        <v>67148</v>
      </c>
      <c r="G4815" s="180">
        <v>9588</v>
      </c>
      <c r="H4815" s="180">
        <v>21997</v>
      </c>
      <c r="I4815" s="180">
        <v>19290007.93</v>
      </c>
      <c r="J4815" s="180">
        <v>4707594.3600000003</v>
      </c>
      <c r="K4815" s="180">
        <v>5082885.34</v>
      </c>
      <c r="L4815" s="180">
        <v>32734707.41</v>
      </c>
    </row>
    <row r="4816" spans="1:12">
      <c r="A4816" s="180">
        <v>2011</v>
      </c>
      <c r="B4816" s="180" t="s">
        <v>175</v>
      </c>
      <c r="C4816" s="180" t="s">
        <v>33</v>
      </c>
      <c r="D4816" s="180" t="s">
        <v>176</v>
      </c>
      <c r="E4816" s="180">
        <v>65</v>
      </c>
      <c r="F4816" s="180">
        <v>49572</v>
      </c>
      <c r="G4816" s="180">
        <v>9773</v>
      </c>
      <c r="H4816" s="180">
        <v>24036</v>
      </c>
      <c r="I4816" s="180">
        <v>21751305.149999999</v>
      </c>
      <c r="J4816" s="180">
        <v>5172378.9400000004</v>
      </c>
      <c r="K4816" s="180">
        <v>5981317.8700000001</v>
      </c>
      <c r="L4816" s="180">
        <v>36397206.770000003</v>
      </c>
    </row>
    <row r="4817" spans="1:12">
      <c r="A4817" s="180">
        <v>2011</v>
      </c>
      <c r="B4817" s="180" t="s">
        <v>175</v>
      </c>
      <c r="C4817" s="180" t="s">
        <v>33</v>
      </c>
      <c r="D4817" s="180" t="s">
        <v>176</v>
      </c>
      <c r="E4817" s="180">
        <v>70</v>
      </c>
      <c r="F4817" s="180">
        <v>34353</v>
      </c>
      <c r="G4817" s="180">
        <v>8821</v>
      </c>
      <c r="H4817" s="180">
        <v>24741</v>
      </c>
      <c r="I4817" s="180">
        <v>19747488.41</v>
      </c>
      <c r="J4817" s="180">
        <v>4714252.22</v>
      </c>
      <c r="K4817" s="180">
        <v>5701467.3799999999</v>
      </c>
      <c r="L4817" s="180">
        <v>33056262.989999998</v>
      </c>
    </row>
    <row r="4818" spans="1:12">
      <c r="A4818" s="180">
        <v>2011</v>
      </c>
      <c r="B4818" s="180" t="s">
        <v>175</v>
      </c>
      <c r="C4818" s="180" t="s">
        <v>33</v>
      </c>
      <c r="D4818" s="180" t="s">
        <v>176</v>
      </c>
      <c r="E4818" s="180">
        <v>75</v>
      </c>
      <c r="F4818" s="180">
        <v>23114</v>
      </c>
      <c r="G4818" s="180">
        <v>7588</v>
      </c>
      <c r="H4818" s="180">
        <v>24440</v>
      </c>
      <c r="I4818" s="180">
        <v>17626918.460000001</v>
      </c>
      <c r="J4818" s="180">
        <v>3803398.51</v>
      </c>
      <c r="K4818" s="180">
        <v>4072968.95</v>
      </c>
      <c r="L4818" s="180">
        <v>27513121.5</v>
      </c>
    </row>
    <row r="4819" spans="1:12">
      <c r="A4819" s="180">
        <v>2011</v>
      </c>
      <c r="B4819" s="180" t="s">
        <v>175</v>
      </c>
      <c r="C4819" s="180" t="s">
        <v>33</v>
      </c>
      <c r="D4819" s="180" t="s">
        <v>176</v>
      </c>
      <c r="E4819" s="180">
        <v>80</v>
      </c>
      <c r="F4819" s="180">
        <v>16228</v>
      </c>
      <c r="G4819" s="180">
        <v>6069</v>
      </c>
      <c r="H4819" s="180">
        <v>21462</v>
      </c>
      <c r="I4819" s="180">
        <v>15002614.82</v>
      </c>
      <c r="J4819" s="180">
        <v>2891171.75</v>
      </c>
      <c r="K4819" s="180">
        <v>2634636.29</v>
      </c>
      <c r="L4819" s="180">
        <v>21405447.84</v>
      </c>
    </row>
    <row r="4820" spans="1:12">
      <c r="A4820" s="180">
        <v>2011</v>
      </c>
      <c r="B4820" s="180" t="s">
        <v>175</v>
      </c>
      <c r="C4820" s="180" t="s">
        <v>33</v>
      </c>
      <c r="D4820" s="180" t="s">
        <v>176</v>
      </c>
      <c r="E4820" s="180">
        <v>85</v>
      </c>
      <c r="F4820" s="180">
        <v>5777</v>
      </c>
      <c r="G4820" s="180">
        <v>1864</v>
      </c>
      <c r="H4820" s="180">
        <v>8544</v>
      </c>
      <c r="I4820" s="180">
        <v>5559740.0700000003</v>
      </c>
      <c r="J4820" s="180">
        <v>968744.19</v>
      </c>
      <c r="K4820" s="180">
        <v>695701.7</v>
      </c>
      <c r="L4820" s="180">
        <v>7573456.5800000001</v>
      </c>
    </row>
    <row r="4821" spans="1:12">
      <c r="A4821" s="180">
        <v>2011</v>
      </c>
      <c r="B4821" s="180" t="s">
        <v>175</v>
      </c>
      <c r="C4821" s="180" t="s">
        <v>33</v>
      </c>
      <c r="D4821" s="180" t="s">
        <v>176</v>
      </c>
      <c r="E4821" s="180">
        <v>90</v>
      </c>
      <c r="F4821" s="180">
        <v>1473</v>
      </c>
      <c r="G4821" s="180">
        <v>447</v>
      </c>
      <c r="H4821" s="180">
        <v>2656</v>
      </c>
      <c r="I4821" s="180">
        <v>1539425.16</v>
      </c>
      <c r="J4821" s="180">
        <v>217209.52</v>
      </c>
      <c r="K4821" s="180">
        <v>119178.1</v>
      </c>
      <c r="L4821" s="180">
        <v>1945614.15</v>
      </c>
    </row>
    <row r="4822" spans="1:12">
      <c r="A4822" s="180">
        <v>2011</v>
      </c>
      <c r="B4822" s="180" t="s">
        <v>175</v>
      </c>
      <c r="C4822" s="180" t="s">
        <v>33</v>
      </c>
      <c r="D4822" s="180" t="s">
        <v>176</v>
      </c>
      <c r="E4822" s="180">
        <v>95</v>
      </c>
      <c r="F4822" s="180">
        <v>350</v>
      </c>
      <c r="G4822" s="180">
        <v>95</v>
      </c>
      <c r="H4822" s="180">
        <v>788</v>
      </c>
      <c r="I4822" s="180">
        <v>438884.65</v>
      </c>
      <c r="J4822" s="180">
        <v>49821.09</v>
      </c>
      <c r="K4822" s="180">
        <v>55576</v>
      </c>
      <c r="L4822" s="180">
        <v>561828.05000000005</v>
      </c>
    </row>
    <row r="4823" spans="1:12">
      <c r="A4823" s="180">
        <v>2011</v>
      </c>
      <c r="B4823" s="180" t="s">
        <v>175</v>
      </c>
      <c r="C4823" s="180" t="s">
        <v>33</v>
      </c>
      <c r="D4823" s="180" t="s">
        <v>177</v>
      </c>
      <c r="E4823" s="180">
        <v>0</v>
      </c>
      <c r="F4823" s="180">
        <v>56687</v>
      </c>
      <c r="G4823" s="180">
        <v>1474</v>
      </c>
      <c r="H4823" s="180">
        <v>5597</v>
      </c>
      <c r="I4823" s="180">
        <v>4412558.1500000004</v>
      </c>
      <c r="J4823" s="180">
        <v>532531.16</v>
      </c>
      <c r="K4823" s="180">
        <v>165173.34</v>
      </c>
      <c r="L4823" s="180">
        <v>5453316.96</v>
      </c>
    </row>
    <row r="4824" spans="1:12">
      <c r="A4824" s="180">
        <v>2011</v>
      </c>
      <c r="B4824" s="180" t="s">
        <v>175</v>
      </c>
      <c r="C4824" s="180" t="s">
        <v>33</v>
      </c>
      <c r="D4824" s="180" t="s">
        <v>177</v>
      </c>
      <c r="E4824" s="180">
        <v>5</v>
      </c>
      <c r="F4824" s="180">
        <v>59380</v>
      </c>
      <c r="G4824" s="180">
        <v>775</v>
      </c>
      <c r="H4824" s="180">
        <v>1213</v>
      </c>
      <c r="I4824" s="180">
        <v>964264.59</v>
      </c>
      <c r="J4824" s="180">
        <v>247525.73</v>
      </c>
      <c r="K4824" s="180">
        <v>72104.53</v>
      </c>
      <c r="L4824" s="180">
        <v>1495108.77</v>
      </c>
    </row>
    <row r="4825" spans="1:12">
      <c r="A4825" s="180">
        <v>2011</v>
      </c>
      <c r="B4825" s="180" t="s">
        <v>175</v>
      </c>
      <c r="C4825" s="180" t="s">
        <v>33</v>
      </c>
      <c r="D4825" s="180" t="s">
        <v>177</v>
      </c>
      <c r="E4825" s="180">
        <v>10</v>
      </c>
      <c r="F4825" s="180">
        <v>60637</v>
      </c>
      <c r="G4825" s="180">
        <v>764</v>
      </c>
      <c r="H4825" s="180">
        <v>1311</v>
      </c>
      <c r="I4825" s="180">
        <v>1079071.3899999999</v>
      </c>
      <c r="J4825" s="180">
        <v>242525.78</v>
      </c>
      <c r="K4825" s="180">
        <v>237766.15</v>
      </c>
      <c r="L4825" s="180">
        <v>1788851.64</v>
      </c>
    </row>
    <row r="4826" spans="1:12">
      <c r="A4826" s="180">
        <v>2011</v>
      </c>
      <c r="B4826" s="180" t="s">
        <v>175</v>
      </c>
      <c r="C4826" s="180" t="s">
        <v>33</v>
      </c>
      <c r="D4826" s="180" t="s">
        <v>177</v>
      </c>
      <c r="E4826" s="180">
        <v>15</v>
      </c>
      <c r="F4826" s="180">
        <v>62821</v>
      </c>
      <c r="G4826" s="180">
        <v>1761</v>
      </c>
      <c r="H4826" s="180">
        <v>3898</v>
      </c>
      <c r="I4826" s="180">
        <v>2981454.39</v>
      </c>
      <c r="J4826" s="180">
        <v>578435.65</v>
      </c>
      <c r="K4826" s="180">
        <v>340696.75</v>
      </c>
      <c r="L4826" s="180">
        <v>4485167.28</v>
      </c>
    </row>
    <row r="4827" spans="1:12">
      <c r="A4827" s="180">
        <v>2011</v>
      </c>
      <c r="B4827" s="180" t="s">
        <v>175</v>
      </c>
      <c r="C4827" s="180" t="s">
        <v>33</v>
      </c>
      <c r="D4827" s="180" t="s">
        <v>177</v>
      </c>
      <c r="E4827" s="180">
        <v>20</v>
      </c>
      <c r="F4827" s="180">
        <v>50933</v>
      </c>
      <c r="G4827" s="180">
        <v>2354</v>
      </c>
      <c r="H4827" s="180">
        <v>5734</v>
      </c>
      <c r="I4827" s="180">
        <v>4221478.8600000003</v>
      </c>
      <c r="J4827" s="180">
        <v>1000061.79</v>
      </c>
      <c r="K4827" s="180">
        <v>332171.71999999997</v>
      </c>
      <c r="L4827" s="180">
        <v>6321909.8899999997</v>
      </c>
    </row>
    <row r="4828" spans="1:12">
      <c r="A4828" s="180">
        <v>2011</v>
      </c>
      <c r="B4828" s="180" t="s">
        <v>175</v>
      </c>
      <c r="C4828" s="180" t="s">
        <v>33</v>
      </c>
      <c r="D4828" s="180" t="s">
        <v>177</v>
      </c>
      <c r="E4828" s="180">
        <v>25</v>
      </c>
      <c r="F4828" s="180">
        <v>54381</v>
      </c>
      <c r="G4828" s="180">
        <v>3676</v>
      </c>
      <c r="H4828" s="180">
        <v>12077</v>
      </c>
      <c r="I4828" s="180">
        <v>9305011.7799999993</v>
      </c>
      <c r="J4828" s="180">
        <v>2507574.2599999998</v>
      </c>
      <c r="K4828" s="180">
        <v>346492.65</v>
      </c>
      <c r="L4828" s="180">
        <v>13912355.619999999</v>
      </c>
    </row>
    <row r="4829" spans="1:12">
      <c r="A4829" s="180">
        <v>2011</v>
      </c>
      <c r="B4829" s="180" t="s">
        <v>175</v>
      </c>
      <c r="C4829" s="180" t="s">
        <v>33</v>
      </c>
      <c r="D4829" s="180" t="s">
        <v>177</v>
      </c>
      <c r="E4829" s="180">
        <v>30</v>
      </c>
      <c r="F4829" s="180">
        <v>67368</v>
      </c>
      <c r="G4829" s="180">
        <v>5891</v>
      </c>
      <c r="H4829" s="180">
        <v>19402</v>
      </c>
      <c r="I4829" s="180">
        <v>15368944.779999999</v>
      </c>
      <c r="J4829" s="180">
        <v>4094631.42</v>
      </c>
      <c r="K4829" s="180">
        <v>710739.42</v>
      </c>
      <c r="L4829" s="180">
        <v>22917532.300000001</v>
      </c>
    </row>
    <row r="4830" spans="1:12">
      <c r="A4830" s="180">
        <v>2011</v>
      </c>
      <c r="B4830" s="180" t="s">
        <v>175</v>
      </c>
      <c r="C4830" s="180" t="s">
        <v>33</v>
      </c>
      <c r="D4830" s="180" t="s">
        <v>177</v>
      </c>
      <c r="E4830" s="180">
        <v>35</v>
      </c>
      <c r="F4830" s="180">
        <v>74430</v>
      </c>
      <c r="G4830" s="180">
        <v>6077</v>
      </c>
      <c r="H4830" s="180">
        <v>16748</v>
      </c>
      <c r="I4830" s="180">
        <v>13326002.73</v>
      </c>
      <c r="J4830" s="180">
        <v>3422458.3</v>
      </c>
      <c r="K4830" s="180">
        <v>935527.73</v>
      </c>
      <c r="L4830" s="180">
        <v>20395635.52</v>
      </c>
    </row>
    <row r="4831" spans="1:12">
      <c r="A4831" s="180">
        <v>2011</v>
      </c>
      <c r="B4831" s="180" t="s">
        <v>175</v>
      </c>
      <c r="C4831" s="180" t="s">
        <v>33</v>
      </c>
      <c r="D4831" s="180" t="s">
        <v>177</v>
      </c>
      <c r="E4831" s="180">
        <v>40</v>
      </c>
      <c r="F4831" s="180">
        <v>76699</v>
      </c>
      <c r="G4831" s="180">
        <v>5507</v>
      </c>
      <c r="H4831" s="180">
        <v>12785</v>
      </c>
      <c r="I4831" s="180">
        <v>10019228.119999999</v>
      </c>
      <c r="J4831" s="180">
        <v>2455264.5699999998</v>
      </c>
      <c r="K4831" s="180">
        <v>1243795.47</v>
      </c>
      <c r="L4831" s="180">
        <v>16198190.57</v>
      </c>
    </row>
    <row r="4832" spans="1:12">
      <c r="A4832" s="180">
        <v>2011</v>
      </c>
      <c r="B4832" s="180" t="s">
        <v>175</v>
      </c>
      <c r="C4832" s="180" t="s">
        <v>33</v>
      </c>
      <c r="D4832" s="180" t="s">
        <v>177</v>
      </c>
      <c r="E4832" s="180">
        <v>45</v>
      </c>
      <c r="F4832" s="180">
        <v>77810</v>
      </c>
      <c r="G4832" s="180">
        <v>6176</v>
      </c>
      <c r="H4832" s="180">
        <v>14322</v>
      </c>
      <c r="I4832" s="180">
        <v>10887302.83</v>
      </c>
      <c r="J4832" s="180">
        <v>2573825.0099999998</v>
      </c>
      <c r="K4832" s="180">
        <v>1469326.04</v>
      </c>
      <c r="L4832" s="180">
        <v>17528910.149999999</v>
      </c>
    </row>
    <row r="4833" spans="1:12">
      <c r="A4833" s="180">
        <v>2011</v>
      </c>
      <c r="B4833" s="180" t="s">
        <v>175</v>
      </c>
      <c r="C4833" s="180" t="s">
        <v>33</v>
      </c>
      <c r="D4833" s="180" t="s">
        <v>177</v>
      </c>
      <c r="E4833" s="180">
        <v>50</v>
      </c>
      <c r="F4833" s="180">
        <v>79625</v>
      </c>
      <c r="G4833" s="180">
        <v>7407</v>
      </c>
      <c r="H4833" s="180">
        <v>15852</v>
      </c>
      <c r="I4833" s="180">
        <v>12530538.01</v>
      </c>
      <c r="J4833" s="180">
        <v>3138908.48</v>
      </c>
      <c r="K4833" s="180">
        <v>2406059.21</v>
      </c>
      <c r="L4833" s="180">
        <v>21056735.899999999</v>
      </c>
    </row>
    <row r="4834" spans="1:12">
      <c r="A4834" s="180">
        <v>2011</v>
      </c>
      <c r="B4834" s="180" t="s">
        <v>175</v>
      </c>
      <c r="C4834" s="180" t="s">
        <v>33</v>
      </c>
      <c r="D4834" s="180" t="s">
        <v>177</v>
      </c>
      <c r="E4834" s="180">
        <v>55</v>
      </c>
      <c r="F4834" s="180">
        <v>75487</v>
      </c>
      <c r="G4834" s="180">
        <v>8277</v>
      </c>
      <c r="H4834" s="180">
        <v>19026</v>
      </c>
      <c r="I4834" s="180">
        <v>15410815.24</v>
      </c>
      <c r="J4834" s="180">
        <v>3771264.98</v>
      </c>
      <c r="K4834" s="180">
        <v>3364799.57</v>
      </c>
      <c r="L4834" s="180">
        <v>25494925.989999998</v>
      </c>
    </row>
    <row r="4835" spans="1:12">
      <c r="A4835" s="180">
        <v>2011</v>
      </c>
      <c r="B4835" s="180" t="s">
        <v>175</v>
      </c>
      <c r="C4835" s="180" t="s">
        <v>33</v>
      </c>
      <c r="D4835" s="180" t="s">
        <v>177</v>
      </c>
      <c r="E4835" s="180">
        <v>60</v>
      </c>
      <c r="F4835" s="180">
        <v>70598</v>
      </c>
      <c r="G4835" s="180">
        <v>9589</v>
      </c>
      <c r="H4835" s="180">
        <v>21569</v>
      </c>
      <c r="I4835" s="180">
        <v>18075897.719999999</v>
      </c>
      <c r="J4835" s="180">
        <v>4387024.88</v>
      </c>
      <c r="K4835" s="180">
        <v>4541793.82</v>
      </c>
      <c r="L4835" s="180">
        <v>30427270.760000002</v>
      </c>
    </row>
    <row r="4836" spans="1:12">
      <c r="A4836" s="180">
        <v>2011</v>
      </c>
      <c r="B4836" s="180" t="s">
        <v>175</v>
      </c>
      <c r="C4836" s="180" t="s">
        <v>33</v>
      </c>
      <c r="D4836" s="180" t="s">
        <v>177</v>
      </c>
      <c r="E4836" s="180">
        <v>65</v>
      </c>
      <c r="F4836" s="180">
        <v>51454</v>
      </c>
      <c r="G4836" s="180">
        <v>9383</v>
      </c>
      <c r="H4836" s="180">
        <v>23194</v>
      </c>
      <c r="I4836" s="180">
        <v>18870580.879999999</v>
      </c>
      <c r="J4836" s="180">
        <v>4355420.62</v>
      </c>
      <c r="K4836" s="180">
        <v>5130246.8600000003</v>
      </c>
      <c r="L4836" s="180">
        <v>31314215.949999999</v>
      </c>
    </row>
    <row r="4837" spans="1:12">
      <c r="A4837" s="180">
        <v>2011</v>
      </c>
      <c r="B4837" s="180" t="s">
        <v>175</v>
      </c>
      <c r="C4837" s="180" t="s">
        <v>33</v>
      </c>
      <c r="D4837" s="180" t="s">
        <v>177</v>
      </c>
      <c r="E4837" s="180">
        <v>70</v>
      </c>
      <c r="F4837" s="180">
        <v>36218</v>
      </c>
      <c r="G4837" s="180">
        <v>7909</v>
      </c>
      <c r="H4837" s="180">
        <v>23359</v>
      </c>
      <c r="I4837" s="180">
        <v>18185030.02</v>
      </c>
      <c r="J4837" s="180">
        <v>4044253.94</v>
      </c>
      <c r="K4837" s="180">
        <v>4741352.47</v>
      </c>
      <c r="L4837" s="180">
        <v>29276939.41</v>
      </c>
    </row>
    <row r="4838" spans="1:12">
      <c r="A4838" s="180">
        <v>2011</v>
      </c>
      <c r="B4838" s="180" t="s">
        <v>175</v>
      </c>
      <c r="C4838" s="180" t="s">
        <v>33</v>
      </c>
      <c r="D4838" s="180" t="s">
        <v>177</v>
      </c>
      <c r="E4838" s="180">
        <v>75</v>
      </c>
      <c r="F4838" s="180">
        <v>26296</v>
      </c>
      <c r="G4838" s="180">
        <v>7113</v>
      </c>
      <c r="H4838" s="180">
        <v>24120</v>
      </c>
      <c r="I4838" s="180">
        <v>17186371.050000001</v>
      </c>
      <c r="J4838" s="180">
        <v>3425797.93</v>
      </c>
      <c r="K4838" s="180">
        <v>3620908.91</v>
      </c>
      <c r="L4838" s="180">
        <v>25894900.84</v>
      </c>
    </row>
    <row r="4839" spans="1:12">
      <c r="A4839" s="180">
        <v>2011</v>
      </c>
      <c r="B4839" s="180" t="s">
        <v>175</v>
      </c>
      <c r="C4839" s="180" t="s">
        <v>33</v>
      </c>
      <c r="D4839" s="180" t="s">
        <v>177</v>
      </c>
      <c r="E4839" s="180">
        <v>80</v>
      </c>
      <c r="F4839" s="180">
        <v>20177</v>
      </c>
      <c r="G4839" s="180">
        <v>5354</v>
      </c>
      <c r="H4839" s="180">
        <v>23524</v>
      </c>
      <c r="I4839" s="180">
        <v>14931663.619999999</v>
      </c>
      <c r="J4839" s="180">
        <v>2680751.9300000002</v>
      </c>
      <c r="K4839" s="180">
        <v>2723437.25</v>
      </c>
      <c r="L4839" s="180">
        <v>21483815.300000001</v>
      </c>
    </row>
    <row r="4840" spans="1:12">
      <c r="A4840" s="180">
        <v>2011</v>
      </c>
      <c r="B4840" s="180" t="s">
        <v>175</v>
      </c>
      <c r="C4840" s="180" t="s">
        <v>33</v>
      </c>
      <c r="D4840" s="180" t="s">
        <v>177</v>
      </c>
      <c r="E4840" s="180">
        <v>85</v>
      </c>
      <c r="F4840" s="180">
        <v>11526</v>
      </c>
      <c r="G4840" s="180">
        <v>2821</v>
      </c>
      <c r="H4840" s="180">
        <v>16983</v>
      </c>
      <c r="I4840" s="180">
        <v>9938254.8100000005</v>
      </c>
      <c r="J4840" s="180">
        <v>1482974.22</v>
      </c>
      <c r="K4840" s="180">
        <v>1260321.56</v>
      </c>
      <c r="L4840" s="180">
        <v>13181985.449999999</v>
      </c>
    </row>
    <row r="4841" spans="1:12">
      <c r="A4841" s="180">
        <v>2011</v>
      </c>
      <c r="B4841" s="180" t="s">
        <v>175</v>
      </c>
      <c r="C4841" s="180" t="s">
        <v>33</v>
      </c>
      <c r="D4841" s="180" t="s">
        <v>177</v>
      </c>
      <c r="E4841" s="180">
        <v>90</v>
      </c>
      <c r="F4841" s="180">
        <v>4668</v>
      </c>
      <c r="G4841" s="180">
        <v>953</v>
      </c>
      <c r="H4841" s="180">
        <v>7632</v>
      </c>
      <c r="I4841" s="180">
        <v>4058585.68</v>
      </c>
      <c r="J4841" s="180">
        <v>506357.47</v>
      </c>
      <c r="K4841" s="180">
        <v>272206.3</v>
      </c>
      <c r="L4841" s="180">
        <v>5027243.8499999996</v>
      </c>
    </row>
    <row r="4842" spans="1:12">
      <c r="A4842" s="180">
        <v>2011</v>
      </c>
      <c r="B4842" s="180" t="s">
        <v>175</v>
      </c>
      <c r="C4842" s="180" t="s">
        <v>33</v>
      </c>
      <c r="D4842" s="180" t="s">
        <v>177</v>
      </c>
      <c r="E4842" s="180">
        <v>95</v>
      </c>
      <c r="F4842" s="180">
        <v>1464</v>
      </c>
      <c r="G4842" s="180">
        <v>262</v>
      </c>
      <c r="H4842" s="180">
        <v>2553</v>
      </c>
      <c r="I4842" s="180">
        <v>1392048.85</v>
      </c>
      <c r="J4842" s="180">
        <v>137702.39000000001</v>
      </c>
      <c r="K4842" s="180">
        <v>107670</v>
      </c>
      <c r="L4842" s="180">
        <v>1689739.22</v>
      </c>
    </row>
    <row r="4843" spans="1:12">
      <c r="A4843" s="180">
        <v>2011</v>
      </c>
      <c r="B4843" s="180" t="s">
        <v>175</v>
      </c>
      <c r="C4843" s="180" t="s">
        <v>34</v>
      </c>
      <c r="D4843" s="180" t="s">
        <v>176</v>
      </c>
      <c r="E4843" s="180">
        <v>0</v>
      </c>
      <c r="F4843" s="180">
        <v>19062</v>
      </c>
      <c r="G4843" s="180">
        <v>759</v>
      </c>
      <c r="H4843" s="180">
        <v>2904</v>
      </c>
      <c r="I4843" s="180">
        <v>1288690.05</v>
      </c>
      <c r="J4843" s="180">
        <v>323801.68</v>
      </c>
      <c r="K4843" s="180">
        <v>39204.300000000003</v>
      </c>
      <c r="L4843" s="180">
        <v>1759639.61</v>
      </c>
    </row>
    <row r="4844" spans="1:12">
      <c r="A4844" s="180">
        <v>2011</v>
      </c>
      <c r="B4844" s="180" t="s">
        <v>175</v>
      </c>
      <c r="C4844" s="180" t="s">
        <v>34</v>
      </c>
      <c r="D4844" s="180" t="s">
        <v>176</v>
      </c>
      <c r="E4844" s="180">
        <v>5</v>
      </c>
      <c r="F4844" s="180">
        <v>19718</v>
      </c>
      <c r="G4844" s="180">
        <v>337</v>
      </c>
      <c r="H4844" s="180">
        <v>394</v>
      </c>
      <c r="I4844" s="180">
        <v>324442.84999999998</v>
      </c>
      <c r="J4844" s="180">
        <v>130282.68</v>
      </c>
      <c r="K4844" s="180">
        <v>53336</v>
      </c>
      <c r="L4844" s="180">
        <v>548364.06999999995</v>
      </c>
    </row>
    <row r="4845" spans="1:12">
      <c r="A4845" s="180">
        <v>2011</v>
      </c>
      <c r="B4845" s="180" t="s">
        <v>175</v>
      </c>
      <c r="C4845" s="180" t="s">
        <v>34</v>
      </c>
      <c r="D4845" s="180" t="s">
        <v>176</v>
      </c>
      <c r="E4845" s="180">
        <v>10</v>
      </c>
      <c r="F4845" s="180">
        <v>20536</v>
      </c>
      <c r="G4845" s="180">
        <v>266</v>
      </c>
      <c r="H4845" s="180">
        <v>376</v>
      </c>
      <c r="I4845" s="180">
        <v>257523.35</v>
      </c>
      <c r="J4845" s="180">
        <v>106918.02</v>
      </c>
      <c r="K4845" s="180">
        <v>140285</v>
      </c>
      <c r="L4845" s="180">
        <v>529128.51</v>
      </c>
    </row>
    <row r="4846" spans="1:12">
      <c r="A4846" s="180">
        <v>2011</v>
      </c>
      <c r="B4846" s="180" t="s">
        <v>175</v>
      </c>
      <c r="C4846" s="180" t="s">
        <v>34</v>
      </c>
      <c r="D4846" s="180" t="s">
        <v>176</v>
      </c>
      <c r="E4846" s="180">
        <v>15</v>
      </c>
      <c r="F4846" s="180">
        <v>22793</v>
      </c>
      <c r="G4846" s="180">
        <v>558</v>
      </c>
      <c r="H4846" s="180">
        <v>788</v>
      </c>
      <c r="I4846" s="180">
        <v>795297.02</v>
      </c>
      <c r="J4846" s="180">
        <v>321085.96000000002</v>
      </c>
      <c r="K4846" s="180">
        <v>173548.98</v>
      </c>
      <c r="L4846" s="180">
        <v>1376339.61</v>
      </c>
    </row>
    <row r="4847" spans="1:12">
      <c r="A4847" s="180">
        <v>2011</v>
      </c>
      <c r="B4847" s="180" t="s">
        <v>175</v>
      </c>
      <c r="C4847" s="180" t="s">
        <v>34</v>
      </c>
      <c r="D4847" s="180" t="s">
        <v>176</v>
      </c>
      <c r="E4847" s="180">
        <v>20</v>
      </c>
      <c r="F4847" s="180">
        <v>20933</v>
      </c>
      <c r="G4847" s="180">
        <v>662</v>
      </c>
      <c r="H4847" s="180">
        <v>1125</v>
      </c>
      <c r="I4847" s="180">
        <v>1022131.7</v>
      </c>
      <c r="J4847" s="180">
        <v>384578.1</v>
      </c>
      <c r="K4847" s="180">
        <v>226141.7</v>
      </c>
      <c r="L4847" s="180">
        <v>1748298.9</v>
      </c>
    </row>
    <row r="4848" spans="1:12">
      <c r="A4848" s="180">
        <v>2011</v>
      </c>
      <c r="B4848" s="180" t="s">
        <v>175</v>
      </c>
      <c r="C4848" s="180" t="s">
        <v>34</v>
      </c>
      <c r="D4848" s="180" t="s">
        <v>176</v>
      </c>
      <c r="E4848" s="180">
        <v>25</v>
      </c>
      <c r="F4848" s="180">
        <v>16625</v>
      </c>
      <c r="G4848" s="180">
        <v>575</v>
      </c>
      <c r="H4848" s="180">
        <v>985</v>
      </c>
      <c r="I4848" s="180">
        <v>819684.4</v>
      </c>
      <c r="J4848" s="180">
        <v>306100.82</v>
      </c>
      <c r="K4848" s="180">
        <v>147699</v>
      </c>
      <c r="L4848" s="180">
        <v>1412267.56</v>
      </c>
    </row>
    <row r="4849" spans="1:12">
      <c r="A4849" s="180">
        <v>2011</v>
      </c>
      <c r="B4849" s="180" t="s">
        <v>175</v>
      </c>
      <c r="C4849" s="180" t="s">
        <v>34</v>
      </c>
      <c r="D4849" s="180" t="s">
        <v>176</v>
      </c>
      <c r="E4849" s="180">
        <v>30</v>
      </c>
      <c r="F4849" s="180">
        <v>20028</v>
      </c>
      <c r="G4849" s="180">
        <v>549</v>
      </c>
      <c r="H4849" s="180">
        <v>909</v>
      </c>
      <c r="I4849" s="180">
        <v>736696.2</v>
      </c>
      <c r="J4849" s="180">
        <v>341761.49</v>
      </c>
      <c r="K4849" s="180">
        <v>180094</v>
      </c>
      <c r="L4849" s="180">
        <v>1409569.97</v>
      </c>
    </row>
    <row r="4850" spans="1:12">
      <c r="A4850" s="180">
        <v>2011</v>
      </c>
      <c r="B4850" s="180" t="s">
        <v>175</v>
      </c>
      <c r="C4850" s="180" t="s">
        <v>34</v>
      </c>
      <c r="D4850" s="180" t="s">
        <v>176</v>
      </c>
      <c r="E4850" s="180">
        <v>35</v>
      </c>
      <c r="F4850" s="180">
        <v>21676</v>
      </c>
      <c r="G4850" s="180">
        <v>658</v>
      </c>
      <c r="H4850" s="180">
        <v>1035</v>
      </c>
      <c r="I4850" s="180">
        <v>802725.65</v>
      </c>
      <c r="J4850" s="180">
        <v>368444.67</v>
      </c>
      <c r="K4850" s="180">
        <v>130503</v>
      </c>
      <c r="L4850" s="180">
        <v>1453026.81</v>
      </c>
    </row>
    <row r="4851" spans="1:12">
      <c r="A4851" s="180">
        <v>2011</v>
      </c>
      <c r="B4851" s="180" t="s">
        <v>175</v>
      </c>
      <c r="C4851" s="180" t="s">
        <v>34</v>
      </c>
      <c r="D4851" s="180" t="s">
        <v>176</v>
      </c>
      <c r="E4851" s="180">
        <v>40</v>
      </c>
      <c r="F4851" s="180">
        <v>23995</v>
      </c>
      <c r="G4851" s="180">
        <v>1011</v>
      </c>
      <c r="H4851" s="180">
        <v>1581</v>
      </c>
      <c r="I4851" s="180">
        <v>1256421.8500000001</v>
      </c>
      <c r="J4851" s="180">
        <v>487412.05</v>
      </c>
      <c r="K4851" s="180">
        <v>220993</v>
      </c>
      <c r="L4851" s="180">
        <v>2158879.62</v>
      </c>
    </row>
    <row r="4852" spans="1:12">
      <c r="A4852" s="180">
        <v>2011</v>
      </c>
      <c r="B4852" s="180" t="s">
        <v>175</v>
      </c>
      <c r="C4852" s="180" t="s">
        <v>34</v>
      </c>
      <c r="D4852" s="180" t="s">
        <v>176</v>
      </c>
      <c r="E4852" s="180">
        <v>45</v>
      </c>
      <c r="F4852" s="180">
        <v>25851</v>
      </c>
      <c r="G4852" s="180">
        <v>1297</v>
      </c>
      <c r="H4852" s="180">
        <v>2287</v>
      </c>
      <c r="I4852" s="180">
        <v>1857027.01</v>
      </c>
      <c r="J4852" s="180">
        <v>742441.6</v>
      </c>
      <c r="K4852" s="180">
        <v>422014.2</v>
      </c>
      <c r="L4852" s="180">
        <v>3251869.83</v>
      </c>
    </row>
    <row r="4853" spans="1:12">
      <c r="A4853" s="180">
        <v>2011</v>
      </c>
      <c r="B4853" s="180" t="s">
        <v>175</v>
      </c>
      <c r="C4853" s="180" t="s">
        <v>34</v>
      </c>
      <c r="D4853" s="180" t="s">
        <v>176</v>
      </c>
      <c r="E4853" s="180">
        <v>50</v>
      </c>
      <c r="F4853" s="180">
        <v>29046</v>
      </c>
      <c r="G4853" s="180">
        <v>2053</v>
      </c>
      <c r="H4853" s="180">
        <v>3873</v>
      </c>
      <c r="I4853" s="180">
        <v>2978646.71</v>
      </c>
      <c r="J4853" s="180">
        <v>1119879.32</v>
      </c>
      <c r="K4853" s="180">
        <v>674424</v>
      </c>
      <c r="L4853" s="180">
        <v>5110828.0999999996</v>
      </c>
    </row>
    <row r="4854" spans="1:12">
      <c r="A4854" s="180">
        <v>2011</v>
      </c>
      <c r="B4854" s="180" t="s">
        <v>175</v>
      </c>
      <c r="C4854" s="180" t="s">
        <v>34</v>
      </c>
      <c r="D4854" s="180" t="s">
        <v>176</v>
      </c>
      <c r="E4854" s="180">
        <v>55</v>
      </c>
      <c r="F4854" s="180">
        <v>29188</v>
      </c>
      <c r="G4854" s="180">
        <v>2645</v>
      </c>
      <c r="H4854" s="180">
        <v>5076</v>
      </c>
      <c r="I4854" s="180">
        <v>4406224.47</v>
      </c>
      <c r="J4854" s="180">
        <v>1571104.11</v>
      </c>
      <c r="K4854" s="180">
        <v>1068799.51</v>
      </c>
      <c r="L4854" s="180">
        <v>7427877.7199999997</v>
      </c>
    </row>
    <row r="4855" spans="1:12">
      <c r="A4855" s="180">
        <v>2011</v>
      </c>
      <c r="B4855" s="180" t="s">
        <v>175</v>
      </c>
      <c r="C4855" s="180" t="s">
        <v>34</v>
      </c>
      <c r="D4855" s="180" t="s">
        <v>176</v>
      </c>
      <c r="E4855" s="180">
        <v>60</v>
      </c>
      <c r="F4855" s="180">
        <v>28742</v>
      </c>
      <c r="G4855" s="180">
        <v>3371</v>
      </c>
      <c r="H4855" s="180">
        <v>6814</v>
      </c>
      <c r="I4855" s="180">
        <v>6020249.8899999997</v>
      </c>
      <c r="J4855" s="180">
        <v>1993111</v>
      </c>
      <c r="K4855" s="180">
        <v>1788690.75</v>
      </c>
      <c r="L4855" s="180">
        <v>10276979.970000001</v>
      </c>
    </row>
    <row r="4856" spans="1:12">
      <c r="A4856" s="180">
        <v>2011</v>
      </c>
      <c r="B4856" s="180" t="s">
        <v>175</v>
      </c>
      <c r="C4856" s="180" t="s">
        <v>34</v>
      </c>
      <c r="D4856" s="180" t="s">
        <v>176</v>
      </c>
      <c r="E4856" s="180">
        <v>65</v>
      </c>
      <c r="F4856" s="180">
        <v>21486</v>
      </c>
      <c r="G4856" s="180">
        <v>3889</v>
      </c>
      <c r="H4856" s="180">
        <v>8792</v>
      </c>
      <c r="I4856" s="180">
        <v>7111458</v>
      </c>
      <c r="J4856" s="180">
        <v>2208441.41</v>
      </c>
      <c r="K4856" s="180">
        <v>2111124.1</v>
      </c>
      <c r="L4856" s="180">
        <v>11856166</v>
      </c>
    </row>
    <row r="4857" spans="1:12">
      <c r="A4857" s="180">
        <v>2011</v>
      </c>
      <c r="B4857" s="180" t="s">
        <v>175</v>
      </c>
      <c r="C4857" s="180" t="s">
        <v>34</v>
      </c>
      <c r="D4857" s="180" t="s">
        <v>176</v>
      </c>
      <c r="E4857" s="180">
        <v>70</v>
      </c>
      <c r="F4857" s="180">
        <v>15150</v>
      </c>
      <c r="G4857" s="180">
        <v>3458</v>
      </c>
      <c r="H4857" s="180">
        <v>8585</v>
      </c>
      <c r="I4857" s="180">
        <v>6409003.9199999999</v>
      </c>
      <c r="J4857" s="180">
        <v>1865372.53</v>
      </c>
      <c r="K4857" s="180">
        <v>2139141.4500000002</v>
      </c>
      <c r="L4857" s="180">
        <v>10733801</v>
      </c>
    </row>
    <row r="4858" spans="1:12">
      <c r="A4858" s="180">
        <v>2011</v>
      </c>
      <c r="B4858" s="180" t="s">
        <v>175</v>
      </c>
      <c r="C4858" s="180" t="s">
        <v>34</v>
      </c>
      <c r="D4858" s="180" t="s">
        <v>176</v>
      </c>
      <c r="E4858" s="180">
        <v>75</v>
      </c>
      <c r="F4858" s="180">
        <v>10856</v>
      </c>
      <c r="G4858" s="180">
        <v>3097</v>
      </c>
      <c r="H4858" s="180">
        <v>8328</v>
      </c>
      <c r="I4858" s="180">
        <v>5846802.5999999996</v>
      </c>
      <c r="J4858" s="180">
        <v>1716776.5</v>
      </c>
      <c r="K4858" s="180">
        <v>2218476.65</v>
      </c>
      <c r="L4858" s="180">
        <v>10011524.23</v>
      </c>
    </row>
    <row r="4859" spans="1:12">
      <c r="A4859" s="180">
        <v>2011</v>
      </c>
      <c r="B4859" s="180" t="s">
        <v>175</v>
      </c>
      <c r="C4859" s="180" t="s">
        <v>34</v>
      </c>
      <c r="D4859" s="180" t="s">
        <v>176</v>
      </c>
      <c r="E4859" s="180">
        <v>80</v>
      </c>
      <c r="F4859" s="180">
        <v>8363</v>
      </c>
      <c r="G4859" s="180">
        <v>2726</v>
      </c>
      <c r="H4859" s="180">
        <v>10009</v>
      </c>
      <c r="I4859" s="180">
        <v>5656755.3200000003</v>
      </c>
      <c r="J4859" s="180">
        <v>1468111.54</v>
      </c>
      <c r="K4859" s="180">
        <v>1543074.6</v>
      </c>
      <c r="L4859" s="180">
        <v>9011094.5</v>
      </c>
    </row>
    <row r="4860" spans="1:12">
      <c r="A4860" s="180">
        <v>2011</v>
      </c>
      <c r="B4860" s="180" t="s">
        <v>175</v>
      </c>
      <c r="C4860" s="180" t="s">
        <v>34</v>
      </c>
      <c r="D4860" s="180" t="s">
        <v>176</v>
      </c>
      <c r="E4860" s="180">
        <v>85</v>
      </c>
      <c r="F4860" s="180">
        <v>3354</v>
      </c>
      <c r="G4860" s="180">
        <v>923</v>
      </c>
      <c r="H4860" s="180">
        <v>5576</v>
      </c>
      <c r="I4860" s="180">
        <v>2031590.55</v>
      </c>
      <c r="J4860" s="180">
        <v>455018.23999999999</v>
      </c>
      <c r="K4860" s="180">
        <v>510181</v>
      </c>
      <c r="L4860" s="180">
        <v>3107922.55</v>
      </c>
    </row>
    <row r="4861" spans="1:12">
      <c r="A4861" s="180">
        <v>2011</v>
      </c>
      <c r="B4861" s="180" t="s">
        <v>175</v>
      </c>
      <c r="C4861" s="180" t="s">
        <v>34</v>
      </c>
      <c r="D4861" s="180" t="s">
        <v>176</v>
      </c>
      <c r="E4861" s="180">
        <v>90</v>
      </c>
      <c r="F4861" s="180">
        <v>920</v>
      </c>
      <c r="G4861" s="180">
        <v>225</v>
      </c>
      <c r="H4861" s="180">
        <v>1878</v>
      </c>
      <c r="I4861" s="180">
        <v>813714.97</v>
      </c>
      <c r="J4861" s="180">
        <v>146733.63</v>
      </c>
      <c r="K4861" s="180">
        <v>104253</v>
      </c>
      <c r="L4861" s="180">
        <v>1098228.43</v>
      </c>
    </row>
    <row r="4862" spans="1:12">
      <c r="A4862" s="180">
        <v>2011</v>
      </c>
      <c r="B4862" s="180" t="s">
        <v>175</v>
      </c>
      <c r="C4862" s="180" t="s">
        <v>34</v>
      </c>
      <c r="D4862" s="180" t="s">
        <v>176</v>
      </c>
      <c r="E4862" s="180">
        <v>95</v>
      </c>
      <c r="F4862" s="180">
        <v>192</v>
      </c>
      <c r="G4862" s="180">
        <v>44</v>
      </c>
      <c r="H4862" s="180">
        <v>535</v>
      </c>
      <c r="I4862" s="180">
        <v>201259.5</v>
      </c>
      <c r="J4862" s="180">
        <v>26391.599999999999</v>
      </c>
      <c r="K4862" s="180">
        <v>70284</v>
      </c>
      <c r="L4862" s="180">
        <v>307074.75</v>
      </c>
    </row>
    <row r="4863" spans="1:12">
      <c r="A4863" s="180">
        <v>2011</v>
      </c>
      <c r="B4863" s="180" t="s">
        <v>175</v>
      </c>
      <c r="C4863" s="180" t="s">
        <v>34</v>
      </c>
      <c r="D4863" s="180" t="s">
        <v>177</v>
      </c>
      <c r="E4863" s="180">
        <v>0</v>
      </c>
      <c r="F4863" s="180">
        <v>18495</v>
      </c>
      <c r="G4863" s="180">
        <v>474</v>
      </c>
      <c r="H4863" s="180">
        <v>2234</v>
      </c>
      <c r="I4863" s="180">
        <v>967942.85</v>
      </c>
      <c r="J4863" s="180">
        <v>220394.3</v>
      </c>
      <c r="K4863" s="180">
        <v>47876</v>
      </c>
      <c r="L4863" s="180">
        <v>1293659.99</v>
      </c>
    </row>
    <row r="4864" spans="1:12">
      <c r="A4864" s="180">
        <v>2011</v>
      </c>
      <c r="B4864" s="180" t="s">
        <v>175</v>
      </c>
      <c r="C4864" s="180" t="s">
        <v>34</v>
      </c>
      <c r="D4864" s="180" t="s">
        <v>177</v>
      </c>
      <c r="E4864" s="180">
        <v>5</v>
      </c>
      <c r="F4864" s="180">
        <v>18687</v>
      </c>
      <c r="G4864" s="180">
        <v>273</v>
      </c>
      <c r="H4864" s="180">
        <v>343</v>
      </c>
      <c r="I4864" s="180">
        <v>223273.5</v>
      </c>
      <c r="J4864" s="180">
        <v>114471.01</v>
      </c>
      <c r="K4864" s="180">
        <v>53410</v>
      </c>
      <c r="L4864" s="180">
        <v>426088.97</v>
      </c>
    </row>
    <row r="4865" spans="1:12">
      <c r="A4865" s="180">
        <v>2011</v>
      </c>
      <c r="B4865" s="180" t="s">
        <v>175</v>
      </c>
      <c r="C4865" s="180" t="s">
        <v>34</v>
      </c>
      <c r="D4865" s="180" t="s">
        <v>177</v>
      </c>
      <c r="E4865" s="180">
        <v>10</v>
      </c>
      <c r="F4865" s="180">
        <v>19689</v>
      </c>
      <c r="G4865" s="180">
        <v>204</v>
      </c>
      <c r="H4865" s="180">
        <v>248</v>
      </c>
      <c r="I4865" s="180">
        <v>215255</v>
      </c>
      <c r="J4865" s="180">
        <v>107838.12</v>
      </c>
      <c r="K4865" s="180">
        <v>64192</v>
      </c>
      <c r="L4865" s="180">
        <v>417205.18</v>
      </c>
    </row>
    <row r="4866" spans="1:12">
      <c r="A4866" s="180">
        <v>2011</v>
      </c>
      <c r="B4866" s="180" t="s">
        <v>175</v>
      </c>
      <c r="C4866" s="180" t="s">
        <v>34</v>
      </c>
      <c r="D4866" s="180" t="s">
        <v>177</v>
      </c>
      <c r="E4866" s="180">
        <v>15</v>
      </c>
      <c r="F4866" s="180">
        <v>21805</v>
      </c>
      <c r="G4866" s="180">
        <v>622</v>
      </c>
      <c r="H4866" s="180">
        <v>1046</v>
      </c>
      <c r="I4866" s="180">
        <v>911353.1</v>
      </c>
      <c r="J4866" s="180">
        <v>298531.96999999997</v>
      </c>
      <c r="K4866" s="180">
        <v>242745</v>
      </c>
      <c r="L4866" s="180">
        <v>1594591.87</v>
      </c>
    </row>
    <row r="4867" spans="1:12">
      <c r="A4867" s="180">
        <v>2011</v>
      </c>
      <c r="B4867" s="180" t="s">
        <v>175</v>
      </c>
      <c r="C4867" s="180" t="s">
        <v>34</v>
      </c>
      <c r="D4867" s="180" t="s">
        <v>177</v>
      </c>
      <c r="E4867" s="180">
        <v>20</v>
      </c>
      <c r="F4867" s="180">
        <v>20469</v>
      </c>
      <c r="G4867" s="180">
        <v>805</v>
      </c>
      <c r="H4867" s="180">
        <v>1413</v>
      </c>
      <c r="I4867" s="180">
        <v>1200285.1499999999</v>
      </c>
      <c r="J4867" s="180">
        <v>434702.15</v>
      </c>
      <c r="K4867" s="180">
        <v>123144</v>
      </c>
      <c r="L4867" s="180">
        <v>1981968.77</v>
      </c>
    </row>
    <row r="4868" spans="1:12">
      <c r="A4868" s="180">
        <v>2011</v>
      </c>
      <c r="B4868" s="180" t="s">
        <v>175</v>
      </c>
      <c r="C4868" s="180" t="s">
        <v>34</v>
      </c>
      <c r="D4868" s="180" t="s">
        <v>177</v>
      </c>
      <c r="E4868" s="180">
        <v>25</v>
      </c>
      <c r="F4868" s="180">
        <v>19216</v>
      </c>
      <c r="G4868" s="180">
        <v>1137</v>
      </c>
      <c r="H4868" s="180">
        <v>2916</v>
      </c>
      <c r="I4868" s="180">
        <v>2268109.89</v>
      </c>
      <c r="J4868" s="180">
        <v>909650.04</v>
      </c>
      <c r="K4868" s="180">
        <v>121845</v>
      </c>
      <c r="L4868" s="180">
        <v>3571195.86</v>
      </c>
    </row>
    <row r="4869" spans="1:12">
      <c r="A4869" s="180">
        <v>2011</v>
      </c>
      <c r="B4869" s="180" t="s">
        <v>175</v>
      </c>
      <c r="C4869" s="180" t="s">
        <v>34</v>
      </c>
      <c r="D4869" s="180" t="s">
        <v>177</v>
      </c>
      <c r="E4869" s="180">
        <v>30</v>
      </c>
      <c r="F4869" s="180">
        <v>22213</v>
      </c>
      <c r="G4869" s="180">
        <v>1844</v>
      </c>
      <c r="H4869" s="180">
        <v>5296</v>
      </c>
      <c r="I4869" s="180">
        <v>4246722.43</v>
      </c>
      <c r="J4869" s="180">
        <v>1537478.55</v>
      </c>
      <c r="K4869" s="180">
        <v>246340.5</v>
      </c>
      <c r="L4869" s="180">
        <v>6508006.79</v>
      </c>
    </row>
    <row r="4870" spans="1:12">
      <c r="A4870" s="180">
        <v>2011</v>
      </c>
      <c r="B4870" s="180" t="s">
        <v>175</v>
      </c>
      <c r="C4870" s="180" t="s">
        <v>34</v>
      </c>
      <c r="D4870" s="180" t="s">
        <v>177</v>
      </c>
      <c r="E4870" s="180">
        <v>35</v>
      </c>
      <c r="F4870" s="180">
        <v>23755</v>
      </c>
      <c r="G4870" s="180">
        <v>1845</v>
      </c>
      <c r="H4870" s="180">
        <v>4419</v>
      </c>
      <c r="I4870" s="180">
        <v>3553633.02</v>
      </c>
      <c r="J4870" s="180">
        <v>1279199.01</v>
      </c>
      <c r="K4870" s="180">
        <v>376804</v>
      </c>
      <c r="L4870" s="180">
        <v>5666791.3899999997</v>
      </c>
    </row>
    <row r="4871" spans="1:12">
      <c r="A4871" s="180">
        <v>2011</v>
      </c>
      <c r="B4871" s="180" t="s">
        <v>175</v>
      </c>
      <c r="C4871" s="180" t="s">
        <v>34</v>
      </c>
      <c r="D4871" s="180" t="s">
        <v>177</v>
      </c>
      <c r="E4871" s="180">
        <v>40</v>
      </c>
      <c r="F4871" s="180">
        <v>26189</v>
      </c>
      <c r="G4871" s="180">
        <v>1670</v>
      </c>
      <c r="H4871" s="180">
        <v>3477</v>
      </c>
      <c r="I4871" s="180">
        <v>2828182.21</v>
      </c>
      <c r="J4871" s="180">
        <v>1005507.5</v>
      </c>
      <c r="K4871" s="180">
        <v>385735.49</v>
      </c>
      <c r="L4871" s="180">
        <v>4570534.7300000004</v>
      </c>
    </row>
    <row r="4872" spans="1:12">
      <c r="A4872" s="180">
        <v>2011</v>
      </c>
      <c r="B4872" s="180" t="s">
        <v>175</v>
      </c>
      <c r="C4872" s="180" t="s">
        <v>34</v>
      </c>
      <c r="D4872" s="180" t="s">
        <v>177</v>
      </c>
      <c r="E4872" s="180">
        <v>45</v>
      </c>
      <c r="F4872" s="180">
        <v>28660</v>
      </c>
      <c r="G4872" s="180">
        <v>1953</v>
      </c>
      <c r="H4872" s="180">
        <v>3830</v>
      </c>
      <c r="I4872" s="180">
        <v>3193830.79</v>
      </c>
      <c r="J4872" s="180">
        <v>1124302.96</v>
      </c>
      <c r="K4872" s="180">
        <v>495383</v>
      </c>
      <c r="L4872" s="180">
        <v>5189828.53</v>
      </c>
    </row>
    <row r="4873" spans="1:12">
      <c r="A4873" s="180">
        <v>2011</v>
      </c>
      <c r="B4873" s="180" t="s">
        <v>175</v>
      </c>
      <c r="C4873" s="180" t="s">
        <v>34</v>
      </c>
      <c r="D4873" s="180" t="s">
        <v>177</v>
      </c>
      <c r="E4873" s="180">
        <v>50</v>
      </c>
      <c r="F4873" s="180">
        <v>32138</v>
      </c>
      <c r="G4873" s="180">
        <v>2716</v>
      </c>
      <c r="H4873" s="180">
        <v>5190</v>
      </c>
      <c r="I4873" s="180">
        <v>4024916.54</v>
      </c>
      <c r="J4873" s="180">
        <v>1489725.76</v>
      </c>
      <c r="K4873" s="180">
        <v>786858.45</v>
      </c>
      <c r="L4873" s="180">
        <v>6732741.5499999998</v>
      </c>
    </row>
    <row r="4874" spans="1:12">
      <c r="A4874" s="180">
        <v>2011</v>
      </c>
      <c r="B4874" s="180" t="s">
        <v>175</v>
      </c>
      <c r="C4874" s="180" t="s">
        <v>34</v>
      </c>
      <c r="D4874" s="180" t="s">
        <v>177</v>
      </c>
      <c r="E4874" s="180">
        <v>55</v>
      </c>
      <c r="F4874" s="180">
        <v>32103</v>
      </c>
      <c r="G4874" s="180">
        <v>3211</v>
      </c>
      <c r="H4874" s="180">
        <v>6246</v>
      </c>
      <c r="I4874" s="180">
        <v>5090457.03</v>
      </c>
      <c r="J4874" s="180">
        <v>1772919.2</v>
      </c>
      <c r="K4874" s="180">
        <v>1057064.3999999999</v>
      </c>
      <c r="L4874" s="180">
        <v>8379046.5300000003</v>
      </c>
    </row>
    <row r="4875" spans="1:12">
      <c r="A4875" s="180">
        <v>2011</v>
      </c>
      <c r="B4875" s="180" t="s">
        <v>175</v>
      </c>
      <c r="C4875" s="180" t="s">
        <v>34</v>
      </c>
      <c r="D4875" s="180" t="s">
        <v>177</v>
      </c>
      <c r="E4875" s="180">
        <v>60</v>
      </c>
      <c r="F4875" s="180">
        <v>30958</v>
      </c>
      <c r="G4875" s="180">
        <v>3654</v>
      </c>
      <c r="H4875" s="180">
        <v>7599</v>
      </c>
      <c r="I4875" s="180">
        <v>6113743.0499999998</v>
      </c>
      <c r="J4875" s="180">
        <v>2072077.6</v>
      </c>
      <c r="K4875" s="180">
        <v>1675659.95</v>
      </c>
      <c r="L4875" s="180">
        <v>10276832.779999999</v>
      </c>
    </row>
    <row r="4876" spans="1:12">
      <c r="A4876" s="180">
        <v>2011</v>
      </c>
      <c r="B4876" s="180" t="s">
        <v>175</v>
      </c>
      <c r="C4876" s="180" t="s">
        <v>34</v>
      </c>
      <c r="D4876" s="180" t="s">
        <v>177</v>
      </c>
      <c r="E4876" s="180">
        <v>65</v>
      </c>
      <c r="F4876" s="180">
        <v>22515</v>
      </c>
      <c r="G4876" s="180">
        <v>3535</v>
      </c>
      <c r="H4876" s="180">
        <v>7958</v>
      </c>
      <c r="I4876" s="180">
        <v>6421188.1699999999</v>
      </c>
      <c r="J4876" s="180">
        <v>2044620.05</v>
      </c>
      <c r="K4876" s="180">
        <v>1986477.06</v>
      </c>
      <c r="L4876" s="180">
        <v>10819439.85</v>
      </c>
    </row>
    <row r="4877" spans="1:12">
      <c r="A4877" s="180">
        <v>2011</v>
      </c>
      <c r="B4877" s="180" t="s">
        <v>175</v>
      </c>
      <c r="C4877" s="180" t="s">
        <v>34</v>
      </c>
      <c r="D4877" s="180" t="s">
        <v>177</v>
      </c>
      <c r="E4877" s="180">
        <v>70</v>
      </c>
      <c r="F4877" s="180">
        <v>16341</v>
      </c>
      <c r="G4877" s="180">
        <v>3137</v>
      </c>
      <c r="H4877" s="180">
        <v>8365</v>
      </c>
      <c r="I4877" s="180">
        <v>6167024.5</v>
      </c>
      <c r="J4877" s="180">
        <v>1864543.52</v>
      </c>
      <c r="K4877" s="180">
        <v>1784485</v>
      </c>
      <c r="L4877" s="180">
        <v>10156690.289999999</v>
      </c>
    </row>
    <row r="4878" spans="1:12">
      <c r="A4878" s="180">
        <v>2011</v>
      </c>
      <c r="B4878" s="180" t="s">
        <v>175</v>
      </c>
      <c r="C4878" s="180" t="s">
        <v>34</v>
      </c>
      <c r="D4878" s="180" t="s">
        <v>177</v>
      </c>
      <c r="E4878" s="180">
        <v>75</v>
      </c>
      <c r="F4878" s="180">
        <v>12287</v>
      </c>
      <c r="G4878" s="180">
        <v>2774</v>
      </c>
      <c r="H4878" s="180">
        <v>8871</v>
      </c>
      <c r="I4878" s="180">
        <v>6079290.6100000003</v>
      </c>
      <c r="J4878" s="180">
        <v>1594362.08</v>
      </c>
      <c r="K4878" s="180">
        <v>1852100</v>
      </c>
      <c r="L4878" s="180">
        <v>9914489.1600000001</v>
      </c>
    </row>
    <row r="4879" spans="1:12">
      <c r="A4879" s="180">
        <v>2011</v>
      </c>
      <c r="B4879" s="180" t="s">
        <v>175</v>
      </c>
      <c r="C4879" s="180" t="s">
        <v>34</v>
      </c>
      <c r="D4879" s="180" t="s">
        <v>177</v>
      </c>
      <c r="E4879" s="180">
        <v>80</v>
      </c>
      <c r="F4879" s="180">
        <v>10748</v>
      </c>
      <c r="G4879" s="180">
        <v>2642</v>
      </c>
      <c r="H4879" s="180">
        <v>11002</v>
      </c>
      <c r="I4879" s="180">
        <v>6664164.0099999998</v>
      </c>
      <c r="J4879" s="180">
        <v>1596872.57</v>
      </c>
      <c r="K4879" s="180">
        <v>1404249.8</v>
      </c>
      <c r="L4879" s="180">
        <v>9942196.4199999999</v>
      </c>
    </row>
    <row r="4880" spans="1:12">
      <c r="A4880" s="180">
        <v>2011</v>
      </c>
      <c r="B4880" s="180" t="s">
        <v>175</v>
      </c>
      <c r="C4880" s="180" t="s">
        <v>34</v>
      </c>
      <c r="D4880" s="180" t="s">
        <v>177</v>
      </c>
      <c r="E4880" s="180">
        <v>85</v>
      </c>
      <c r="F4880" s="180">
        <v>6840</v>
      </c>
      <c r="G4880" s="180">
        <v>1513</v>
      </c>
      <c r="H4880" s="180">
        <v>9001</v>
      </c>
      <c r="I4880" s="180">
        <v>4524383.41</v>
      </c>
      <c r="J4880" s="180">
        <v>891329.94</v>
      </c>
      <c r="K4880" s="180">
        <v>818578</v>
      </c>
      <c r="L4880" s="180">
        <v>6479236.4199999999</v>
      </c>
    </row>
    <row r="4881" spans="1:12">
      <c r="A4881" s="180">
        <v>2011</v>
      </c>
      <c r="B4881" s="180" t="s">
        <v>175</v>
      </c>
      <c r="C4881" s="180" t="s">
        <v>34</v>
      </c>
      <c r="D4881" s="180" t="s">
        <v>177</v>
      </c>
      <c r="E4881" s="180">
        <v>90</v>
      </c>
      <c r="F4881" s="180">
        <v>2749</v>
      </c>
      <c r="G4881" s="180">
        <v>507</v>
      </c>
      <c r="H4881" s="180">
        <v>4382</v>
      </c>
      <c r="I4881" s="180">
        <v>1763119.15</v>
      </c>
      <c r="J4881" s="180">
        <v>306894.8</v>
      </c>
      <c r="K4881" s="180">
        <v>206487</v>
      </c>
      <c r="L4881" s="180">
        <v>2361271.6</v>
      </c>
    </row>
    <row r="4882" spans="1:12">
      <c r="A4882" s="180">
        <v>2011</v>
      </c>
      <c r="B4882" s="180" t="s">
        <v>175</v>
      </c>
      <c r="C4882" s="180" t="s">
        <v>34</v>
      </c>
      <c r="D4882" s="180" t="s">
        <v>177</v>
      </c>
      <c r="E4882" s="180">
        <v>95</v>
      </c>
      <c r="F4882" s="180">
        <v>829</v>
      </c>
      <c r="G4882" s="180">
        <v>133</v>
      </c>
      <c r="H4882" s="180">
        <v>1810</v>
      </c>
      <c r="I4882" s="180">
        <v>511451.3</v>
      </c>
      <c r="J4882" s="180">
        <v>67832.73</v>
      </c>
      <c r="K4882" s="180">
        <v>27896</v>
      </c>
      <c r="L4882" s="180">
        <v>520276.35</v>
      </c>
    </row>
    <row r="4883" spans="1:12">
      <c r="A4883" s="180">
        <v>2011</v>
      </c>
      <c r="B4883" s="180" t="s">
        <v>175</v>
      </c>
      <c r="C4883" s="180" t="s">
        <v>35</v>
      </c>
      <c r="D4883" s="180" t="s">
        <v>176</v>
      </c>
      <c r="E4883" s="180">
        <v>0</v>
      </c>
      <c r="F4883" s="180">
        <v>38687</v>
      </c>
      <c r="G4883" s="180">
        <v>1440</v>
      </c>
      <c r="H4883" s="180">
        <v>3608</v>
      </c>
      <c r="I4883" s="180">
        <v>2371643.35</v>
      </c>
      <c r="J4883" s="180">
        <v>401604.91</v>
      </c>
      <c r="K4883" s="180">
        <v>33588</v>
      </c>
      <c r="L4883" s="180">
        <v>2966881.23</v>
      </c>
    </row>
    <row r="4884" spans="1:12">
      <c r="A4884" s="180">
        <v>2011</v>
      </c>
      <c r="B4884" s="180" t="s">
        <v>175</v>
      </c>
      <c r="C4884" s="180" t="s">
        <v>35</v>
      </c>
      <c r="D4884" s="180" t="s">
        <v>176</v>
      </c>
      <c r="E4884" s="180">
        <v>5</v>
      </c>
      <c r="F4884" s="180">
        <v>37978</v>
      </c>
      <c r="G4884" s="180">
        <v>547</v>
      </c>
      <c r="H4884" s="180">
        <v>672</v>
      </c>
      <c r="I4884" s="180">
        <v>643823.15</v>
      </c>
      <c r="J4884" s="180">
        <v>165672.93</v>
      </c>
      <c r="K4884" s="180">
        <v>12969</v>
      </c>
      <c r="L4884" s="180">
        <v>891119.71</v>
      </c>
    </row>
    <row r="4885" spans="1:12">
      <c r="A4885" s="180">
        <v>2011</v>
      </c>
      <c r="B4885" s="180" t="s">
        <v>175</v>
      </c>
      <c r="C4885" s="180" t="s">
        <v>35</v>
      </c>
      <c r="D4885" s="180" t="s">
        <v>176</v>
      </c>
      <c r="E4885" s="180">
        <v>10</v>
      </c>
      <c r="F4885" s="180">
        <v>38787</v>
      </c>
      <c r="G4885" s="180">
        <v>403</v>
      </c>
      <c r="H4885" s="180">
        <v>607</v>
      </c>
      <c r="I4885" s="180">
        <v>521761.2</v>
      </c>
      <c r="J4885" s="180">
        <v>129288.68</v>
      </c>
      <c r="K4885" s="180">
        <v>62131</v>
      </c>
      <c r="L4885" s="180">
        <v>772489.06</v>
      </c>
    </row>
    <row r="4886" spans="1:12">
      <c r="A4886" s="180">
        <v>2011</v>
      </c>
      <c r="B4886" s="180" t="s">
        <v>175</v>
      </c>
      <c r="C4886" s="180" t="s">
        <v>35</v>
      </c>
      <c r="D4886" s="180" t="s">
        <v>176</v>
      </c>
      <c r="E4886" s="180">
        <v>15</v>
      </c>
      <c r="F4886" s="180">
        <v>39927</v>
      </c>
      <c r="G4886" s="180">
        <v>997</v>
      </c>
      <c r="H4886" s="180">
        <v>1692</v>
      </c>
      <c r="I4886" s="180">
        <v>1651255.2</v>
      </c>
      <c r="J4886" s="180">
        <v>357445.78</v>
      </c>
      <c r="K4886" s="180">
        <v>280222.75</v>
      </c>
      <c r="L4886" s="180">
        <v>2486928.87</v>
      </c>
    </row>
    <row r="4887" spans="1:12">
      <c r="A4887" s="180">
        <v>2011</v>
      </c>
      <c r="B4887" s="180" t="s">
        <v>175</v>
      </c>
      <c r="C4887" s="180" t="s">
        <v>35</v>
      </c>
      <c r="D4887" s="180" t="s">
        <v>176</v>
      </c>
      <c r="E4887" s="180">
        <v>20</v>
      </c>
      <c r="F4887" s="180">
        <v>33018</v>
      </c>
      <c r="G4887" s="180">
        <v>975</v>
      </c>
      <c r="H4887" s="180">
        <v>1684</v>
      </c>
      <c r="I4887" s="180">
        <v>1708537.65</v>
      </c>
      <c r="J4887" s="180">
        <v>355535.9</v>
      </c>
      <c r="K4887" s="180">
        <v>406882</v>
      </c>
      <c r="L4887" s="180">
        <v>2753416.08</v>
      </c>
    </row>
    <row r="4888" spans="1:12">
      <c r="A4888" s="180">
        <v>2011</v>
      </c>
      <c r="B4888" s="180" t="s">
        <v>175</v>
      </c>
      <c r="C4888" s="180" t="s">
        <v>35</v>
      </c>
      <c r="D4888" s="180" t="s">
        <v>176</v>
      </c>
      <c r="E4888" s="180">
        <v>25</v>
      </c>
      <c r="F4888" s="180">
        <v>35834</v>
      </c>
      <c r="G4888" s="180">
        <v>958</v>
      </c>
      <c r="H4888" s="180">
        <v>1701</v>
      </c>
      <c r="I4888" s="180">
        <v>1677323.8</v>
      </c>
      <c r="J4888" s="180">
        <v>394678.88</v>
      </c>
      <c r="K4888" s="180">
        <v>373489</v>
      </c>
      <c r="L4888" s="180">
        <v>2754487.74</v>
      </c>
    </row>
    <row r="4889" spans="1:12">
      <c r="A4889" s="180">
        <v>2011</v>
      </c>
      <c r="B4889" s="180" t="s">
        <v>175</v>
      </c>
      <c r="C4889" s="180" t="s">
        <v>35</v>
      </c>
      <c r="D4889" s="180" t="s">
        <v>176</v>
      </c>
      <c r="E4889" s="180">
        <v>30</v>
      </c>
      <c r="F4889" s="180">
        <v>41682</v>
      </c>
      <c r="G4889" s="180">
        <v>1124</v>
      </c>
      <c r="H4889" s="180">
        <v>1917</v>
      </c>
      <c r="I4889" s="180">
        <v>1790985.8</v>
      </c>
      <c r="J4889" s="180">
        <v>462563.27</v>
      </c>
      <c r="K4889" s="180">
        <v>318148</v>
      </c>
      <c r="L4889" s="180">
        <v>2942217.5</v>
      </c>
    </row>
    <row r="4890" spans="1:12">
      <c r="A4890" s="180">
        <v>2011</v>
      </c>
      <c r="B4890" s="180" t="s">
        <v>175</v>
      </c>
      <c r="C4890" s="180" t="s">
        <v>35</v>
      </c>
      <c r="D4890" s="180" t="s">
        <v>176</v>
      </c>
      <c r="E4890" s="180">
        <v>35</v>
      </c>
      <c r="F4890" s="180">
        <v>44043</v>
      </c>
      <c r="G4890" s="180">
        <v>1437</v>
      </c>
      <c r="H4890" s="180">
        <v>2563</v>
      </c>
      <c r="I4890" s="180">
        <v>2400386.4900000002</v>
      </c>
      <c r="J4890" s="180">
        <v>588364.32999999996</v>
      </c>
      <c r="K4890" s="180">
        <v>469332.8</v>
      </c>
      <c r="L4890" s="180">
        <v>3909029.72</v>
      </c>
    </row>
    <row r="4891" spans="1:12">
      <c r="A4891" s="180">
        <v>2011</v>
      </c>
      <c r="B4891" s="180" t="s">
        <v>175</v>
      </c>
      <c r="C4891" s="180" t="s">
        <v>35</v>
      </c>
      <c r="D4891" s="180" t="s">
        <v>176</v>
      </c>
      <c r="E4891" s="180">
        <v>40</v>
      </c>
      <c r="F4891" s="180">
        <v>46324</v>
      </c>
      <c r="G4891" s="180">
        <v>1877</v>
      </c>
      <c r="H4891" s="180">
        <v>3313</v>
      </c>
      <c r="I4891" s="180">
        <v>3083409.27</v>
      </c>
      <c r="J4891" s="180">
        <v>758287.18</v>
      </c>
      <c r="K4891" s="180">
        <v>672914.8</v>
      </c>
      <c r="L4891" s="180">
        <v>5054145.33</v>
      </c>
    </row>
    <row r="4892" spans="1:12">
      <c r="A4892" s="180">
        <v>2011</v>
      </c>
      <c r="B4892" s="180" t="s">
        <v>175</v>
      </c>
      <c r="C4892" s="180" t="s">
        <v>35</v>
      </c>
      <c r="D4892" s="180" t="s">
        <v>176</v>
      </c>
      <c r="E4892" s="180">
        <v>45</v>
      </c>
      <c r="F4892" s="180">
        <v>46385</v>
      </c>
      <c r="G4892" s="180">
        <v>2206</v>
      </c>
      <c r="H4892" s="180">
        <v>3743</v>
      </c>
      <c r="I4892" s="180">
        <v>3935591.7</v>
      </c>
      <c r="J4892" s="180">
        <v>1032383.31</v>
      </c>
      <c r="K4892" s="180">
        <v>778940.9</v>
      </c>
      <c r="L4892" s="180">
        <v>6393735.0700000003</v>
      </c>
    </row>
    <row r="4893" spans="1:12">
      <c r="A4893" s="180">
        <v>2011</v>
      </c>
      <c r="B4893" s="180" t="s">
        <v>175</v>
      </c>
      <c r="C4893" s="180" t="s">
        <v>35</v>
      </c>
      <c r="D4893" s="180" t="s">
        <v>176</v>
      </c>
      <c r="E4893" s="180">
        <v>50</v>
      </c>
      <c r="F4893" s="180">
        <v>46364</v>
      </c>
      <c r="G4893" s="180">
        <v>2984</v>
      </c>
      <c r="H4893" s="180">
        <v>5610</v>
      </c>
      <c r="I4893" s="180">
        <v>5634910.0199999996</v>
      </c>
      <c r="J4893" s="180">
        <v>1455608.26</v>
      </c>
      <c r="K4893" s="180">
        <v>1523303.92</v>
      </c>
      <c r="L4893" s="180">
        <v>9461932.0600000005</v>
      </c>
    </row>
    <row r="4894" spans="1:12">
      <c r="A4894" s="180">
        <v>2011</v>
      </c>
      <c r="B4894" s="180" t="s">
        <v>175</v>
      </c>
      <c r="C4894" s="180" t="s">
        <v>35</v>
      </c>
      <c r="D4894" s="180" t="s">
        <v>176</v>
      </c>
      <c r="E4894" s="180">
        <v>55</v>
      </c>
      <c r="F4894" s="180">
        <v>42929</v>
      </c>
      <c r="G4894" s="180">
        <v>3710</v>
      </c>
      <c r="H4894" s="180">
        <v>6911</v>
      </c>
      <c r="I4894" s="180">
        <v>7373769.4400000004</v>
      </c>
      <c r="J4894" s="180">
        <v>1887715.99</v>
      </c>
      <c r="K4894" s="180">
        <v>2367399.56</v>
      </c>
      <c r="L4894" s="180">
        <v>12736727.800000001</v>
      </c>
    </row>
    <row r="4895" spans="1:12">
      <c r="A4895" s="180">
        <v>2011</v>
      </c>
      <c r="B4895" s="180" t="s">
        <v>175</v>
      </c>
      <c r="C4895" s="180" t="s">
        <v>35</v>
      </c>
      <c r="D4895" s="180" t="s">
        <v>176</v>
      </c>
      <c r="E4895" s="180">
        <v>60</v>
      </c>
      <c r="F4895" s="180">
        <v>39476</v>
      </c>
      <c r="G4895" s="180">
        <v>4393</v>
      </c>
      <c r="H4895" s="180">
        <v>8910</v>
      </c>
      <c r="I4895" s="180">
        <v>10170194.359999999</v>
      </c>
      <c r="J4895" s="180">
        <v>2508475.7599999998</v>
      </c>
      <c r="K4895" s="180">
        <v>3160733.62</v>
      </c>
      <c r="L4895" s="180">
        <v>17061918.16</v>
      </c>
    </row>
    <row r="4896" spans="1:12">
      <c r="A4896" s="180">
        <v>2011</v>
      </c>
      <c r="B4896" s="180" t="s">
        <v>175</v>
      </c>
      <c r="C4896" s="180" t="s">
        <v>35</v>
      </c>
      <c r="D4896" s="180" t="s">
        <v>176</v>
      </c>
      <c r="E4896" s="180">
        <v>65</v>
      </c>
      <c r="F4896" s="180">
        <v>27038</v>
      </c>
      <c r="G4896" s="180">
        <v>4336</v>
      </c>
      <c r="H4896" s="180">
        <v>9308</v>
      </c>
      <c r="I4896" s="180">
        <v>10420191.039999999</v>
      </c>
      <c r="J4896" s="180">
        <v>2395761.0099999998</v>
      </c>
      <c r="K4896" s="180">
        <v>3598591.29</v>
      </c>
      <c r="L4896" s="180">
        <v>17473136.149999999</v>
      </c>
    </row>
    <row r="4897" spans="1:12">
      <c r="A4897" s="180">
        <v>2011</v>
      </c>
      <c r="B4897" s="180" t="s">
        <v>175</v>
      </c>
      <c r="C4897" s="180" t="s">
        <v>35</v>
      </c>
      <c r="D4897" s="180" t="s">
        <v>176</v>
      </c>
      <c r="E4897" s="180">
        <v>70</v>
      </c>
      <c r="F4897" s="180">
        <v>18772</v>
      </c>
      <c r="G4897" s="180">
        <v>3863</v>
      </c>
      <c r="H4897" s="180">
        <v>9131</v>
      </c>
      <c r="I4897" s="180">
        <v>9235317.4199999999</v>
      </c>
      <c r="J4897" s="180">
        <v>2188321.11</v>
      </c>
      <c r="K4897" s="180">
        <v>2862915.06</v>
      </c>
      <c r="L4897" s="180">
        <v>15108927.880000001</v>
      </c>
    </row>
    <row r="4898" spans="1:12">
      <c r="A4898" s="180">
        <v>2011</v>
      </c>
      <c r="B4898" s="180" t="s">
        <v>175</v>
      </c>
      <c r="C4898" s="180" t="s">
        <v>35</v>
      </c>
      <c r="D4898" s="180" t="s">
        <v>176</v>
      </c>
      <c r="E4898" s="180">
        <v>75</v>
      </c>
      <c r="F4898" s="180">
        <v>12325</v>
      </c>
      <c r="G4898" s="180">
        <v>3150</v>
      </c>
      <c r="H4898" s="180">
        <v>9151</v>
      </c>
      <c r="I4898" s="180">
        <v>8549399.3800000008</v>
      </c>
      <c r="J4898" s="180">
        <v>1976793.37</v>
      </c>
      <c r="K4898" s="180">
        <v>2743634.55</v>
      </c>
      <c r="L4898" s="180">
        <v>13811894.51</v>
      </c>
    </row>
    <row r="4899" spans="1:12">
      <c r="A4899" s="180">
        <v>2011</v>
      </c>
      <c r="B4899" s="180" t="s">
        <v>175</v>
      </c>
      <c r="C4899" s="180" t="s">
        <v>35</v>
      </c>
      <c r="D4899" s="180" t="s">
        <v>176</v>
      </c>
      <c r="E4899" s="180">
        <v>80</v>
      </c>
      <c r="F4899" s="180">
        <v>8665</v>
      </c>
      <c r="G4899" s="180">
        <v>2490</v>
      </c>
      <c r="H4899" s="180">
        <v>8742</v>
      </c>
      <c r="I4899" s="180">
        <v>6648429.6799999997</v>
      </c>
      <c r="J4899" s="180">
        <v>1251134.26</v>
      </c>
      <c r="K4899" s="180">
        <v>1970695.16</v>
      </c>
      <c r="L4899" s="180">
        <v>10242576.470000001</v>
      </c>
    </row>
    <row r="4900" spans="1:12">
      <c r="A4900" s="180">
        <v>2011</v>
      </c>
      <c r="B4900" s="180" t="s">
        <v>175</v>
      </c>
      <c r="C4900" s="180" t="s">
        <v>35</v>
      </c>
      <c r="D4900" s="180" t="s">
        <v>176</v>
      </c>
      <c r="E4900" s="180">
        <v>85</v>
      </c>
      <c r="F4900" s="180">
        <v>3099</v>
      </c>
      <c r="G4900" s="180">
        <v>742</v>
      </c>
      <c r="H4900" s="180">
        <v>3720</v>
      </c>
      <c r="I4900" s="180">
        <v>2454763.9500000002</v>
      </c>
      <c r="J4900" s="180">
        <v>425229.31</v>
      </c>
      <c r="K4900" s="180">
        <v>351734</v>
      </c>
      <c r="L4900" s="180">
        <v>3362863.5</v>
      </c>
    </row>
    <row r="4901" spans="1:12">
      <c r="A4901" s="180">
        <v>2011</v>
      </c>
      <c r="B4901" s="180" t="s">
        <v>175</v>
      </c>
      <c r="C4901" s="180" t="s">
        <v>35</v>
      </c>
      <c r="D4901" s="180" t="s">
        <v>176</v>
      </c>
      <c r="E4901" s="180">
        <v>90</v>
      </c>
      <c r="F4901" s="180">
        <v>832</v>
      </c>
      <c r="G4901" s="180">
        <v>185</v>
      </c>
      <c r="H4901" s="180">
        <v>1406</v>
      </c>
      <c r="I4901" s="180">
        <v>804804.8</v>
      </c>
      <c r="J4901" s="180">
        <v>102278.87</v>
      </c>
      <c r="K4901" s="180">
        <v>93354</v>
      </c>
      <c r="L4901" s="180">
        <v>1041498.28</v>
      </c>
    </row>
    <row r="4902" spans="1:12">
      <c r="A4902" s="180">
        <v>2011</v>
      </c>
      <c r="B4902" s="180" t="s">
        <v>175</v>
      </c>
      <c r="C4902" s="180" t="s">
        <v>35</v>
      </c>
      <c r="D4902" s="180" t="s">
        <v>176</v>
      </c>
      <c r="E4902" s="180">
        <v>95</v>
      </c>
      <c r="F4902" s="180">
        <v>186</v>
      </c>
      <c r="G4902" s="180">
        <v>33</v>
      </c>
      <c r="H4902" s="180">
        <v>204</v>
      </c>
      <c r="I4902" s="180">
        <v>112262.99</v>
      </c>
      <c r="J4902" s="180">
        <v>13427.52</v>
      </c>
      <c r="K4902" s="180">
        <v>726</v>
      </c>
      <c r="L4902" s="180">
        <v>131443.79999999999</v>
      </c>
    </row>
    <row r="4903" spans="1:12">
      <c r="A4903" s="180">
        <v>2011</v>
      </c>
      <c r="B4903" s="180" t="s">
        <v>175</v>
      </c>
      <c r="C4903" s="180" t="s">
        <v>35</v>
      </c>
      <c r="D4903" s="180" t="s">
        <v>177</v>
      </c>
      <c r="E4903" s="180">
        <v>0</v>
      </c>
      <c r="F4903" s="180">
        <v>36507</v>
      </c>
      <c r="G4903" s="180">
        <v>917</v>
      </c>
      <c r="H4903" s="180">
        <v>2703</v>
      </c>
      <c r="I4903" s="180">
        <v>1635144.65</v>
      </c>
      <c r="J4903" s="180">
        <v>231384.26</v>
      </c>
      <c r="K4903" s="180">
        <v>24679</v>
      </c>
      <c r="L4903" s="180">
        <v>1983014.04</v>
      </c>
    </row>
    <row r="4904" spans="1:12">
      <c r="A4904" s="180">
        <v>2011</v>
      </c>
      <c r="B4904" s="180" t="s">
        <v>175</v>
      </c>
      <c r="C4904" s="180" t="s">
        <v>35</v>
      </c>
      <c r="D4904" s="180" t="s">
        <v>177</v>
      </c>
      <c r="E4904" s="180">
        <v>5</v>
      </c>
      <c r="F4904" s="180">
        <v>35887</v>
      </c>
      <c r="G4904" s="180">
        <v>409</v>
      </c>
      <c r="H4904" s="180">
        <v>503</v>
      </c>
      <c r="I4904" s="180">
        <v>470580.3</v>
      </c>
      <c r="J4904" s="180">
        <v>128090.3</v>
      </c>
      <c r="K4904" s="180">
        <v>-522</v>
      </c>
      <c r="L4904" s="180">
        <v>661160.47</v>
      </c>
    </row>
    <row r="4905" spans="1:12">
      <c r="A4905" s="180">
        <v>2011</v>
      </c>
      <c r="B4905" s="180" t="s">
        <v>175</v>
      </c>
      <c r="C4905" s="180" t="s">
        <v>35</v>
      </c>
      <c r="D4905" s="180" t="s">
        <v>177</v>
      </c>
      <c r="E4905" s="180">
        <v>10</v>
      </c>
      <c r="F4905" s="180">
        <v>36792</v>
      </c>
      <c r="G4905" s="180">
        <v>363</v>
      </c>
      <c r="H4905" s="180">
        <v>468</v>
      </c>
      <c r="I4905" s="180">
        <v>463959.45</v>
      </c>
      <c r="J4905" s="180">
        <v>116000.45</v>
      </c>
      <c r="K4905" s="180">
        <v>42904</v>
      </c>
      <c r="L4905" s="180">
        <v>684061.35</v>
      </c>
    </row>
    <row r="4906" spans="1:12">
      <c r="A4906" s="180">
        <v>2011</v>
      </c>
      <c r="B4906" s="180" t="s">
        <v>175</v>
      </c>
      <c r="C4906" s="180" t="s">
        <v>35</v>
      </c>
      <c r="D4906" s="180" t="s">
        <v>177</v>
      </c>
      <c r="E4906" s="180">
        <v>15</v>
      </c>
      <c r="F4906" s="180">
        <v>38082</v>
      </c>
      <c r="G4906" s="180">
        <v>1124</v>
      </c>
      <c r="H4906" s="180">
        <v>2185</v>
      </c>
      <c r="I4906" s="180">
        <v>1956576.37</v>
      </c>
      <c r="J4906" s="180">
        <v>370823.4</v>
      </c>
      <c r="K4906" s="180">
        <v>182854</v>
      </c>
      <c r="L4906" s="180">
        <v>2772216.51</v>
      </c>
    </row>
    <row r="4907" spans="1:12">
      <c r="A4907" s="180">
        <v>2011</v>
      </c>
      <c r="B4907" s="180" t="s">
        <v>175</v>
      </c>
      <c r="C4907" s="180" t="s">
        <v>35</v>
      </c>
      <c r="D4907" s="180" t="s">
        <v>177</v>
      </c>
      <c r="E4907" s="180">
        <v>20</v>
      </c>
      <c r="F4907" s="180">
        <v>33908</v>
      </c>
      <c r="G4907" s="180">
        <v>1532</v>
      </c>
      <c r="H4907" s="180">
        <v>3315</v>
      </c>
      <c r="I4907" s="180">
        <v>2986203.25</v>
      </c>
      <c r="J4907" s="180">
        <v>623431.47</v>
      </c>
      <c r="K4907" s="180">
        <v>286659</v>
      </c>
      <c r="L4907" s="180">
        <v>4347870.33</v>
      </c>
    </row>
    <row r="4908" spans="1:12">
      <c r="A4908" s="180">
        <v>2011</v>
      </c>
      <c r="B4908" s="180" t="s">
        <v>175</v>
      </c>
      <c r="C4908" s="180" t="s">
        <v>35</v>
      </c>
      <c r="D4908" s="180" t="s">
        <v>177</v>
      </c>
      <c r="E4908" s="180">
        <v>25</v>
      </c>
      <c r="F4908" s="180">
        <v>38873</v>
      </c>
      <c r="G4908" s="180">
        <v>2396</v>
      </c>
      <c r="H4908" s="180">
        <v>6543</v>
      </c>
      <c r="I4908" s="180">
        <v>6179203.3600000003</v>
      </c>
      <c r="J4908" s="180">
        <v>1638029.01</v>
      </c>
      <c r="K4908" s="180">
        <v>318585</v>
      </c>
      <c r="L4908" s="180">
        <v>8860463.9800000004</v>
      </c>
    </row>
    <row r="4909" spans="1:12">
      <c r="A4909" s="180">
        <v>2011</v>
      </c>
      <c r="B4909" s="180" t="s">
        <v>175</v>
      </c>
      <c r="C4909" s="180" t="s">
        <v>35</v>
      </c>
      <c r="D4909" s="180" t="s">
        <v>177</v>
      </c>
      <c r="E4909" s="180">
        <v>30</v>
      </c>
      <c r="F4909" s="180">
        <v>43864</v>
      </c>
      <c r="G4909" s="180">
        <v>3497</v>
      </c>
      <c r="H4909" s="180">
        <v>9950</v>
      </c>
      <c r="I4909" s="180">
        <v>9767471.8800000008</v>
      </c>
      <c r="J4909" s="180">
        <v>2737764.56</v>
      </c>
      <c r="K4909" s="180">
        <v>431316.25</v>
      </c>
      <c r="L4909" s="180">
        <v>14648721.140000001</v>
      </c>
    </row>
    <row r="4910" spans="1:12">
      <c r="A4910" s="180">
        <v>2011</v>
      </c>
      <c r="B4910" s="180" t="s">
        <v>175</v>
      </c>
      <c r="C4910" s="180" t="s">
        <v>35</v>
      </c>
      <c r="D4910" s="180" t="s">
        <v>177</v>
      </c>
      <c r="E4910" s="180">
        <v>35</v>
      </c>
      <c r="F4910" s="180">
        <v>46020</v>
      </c>
      <c r="G4910" s="180">
        <v>3597</v>
      </c>
      <c r="H4910" s="180">
        <v>9138</v>
      </c>
      <c r="I4910" s="180">
        <v>8869617.2300000004</v>
      </c>
      <c r="J4910" s="180">
        <v>2228602.6</v>
      </c>
      <c r="K4910" s="180">
        <v>638247</v>
      </c>
      <c r="L4910" s="180">
        <v>13323197.48</v>
      </c>
    </row>
    <row r="4911" spans="1:12">
      <c r="A4911" s="180">
        <v>2011</v>
      </c>
      <c r="B4911" s="180" t="s">
        <v>175</v>
      </c>
      <c r="C4911" s="180" t="s">
        <v>35</v>
      </c>
      <c r="D4911" s="180" t="s">
        <v>177</v>
      </c>
      <c r="E4911" s="180">
        <v>40</v>
      </c>
      <c r="F4911" s="180">
        <v>47681</v>
      </c>
      <c r="G4911" s="180">
        <v>3348</v>
      </c>
      <c r="H4911" s="180">
        <v>6971</v>
      </c>
      <c r="I4911" s="180">
        <v>6615960.8700000001</v>
      </c>
      <c r="J4911" s="180">
        <v>1551618.63</v>
      </c>
      <c r="K4911" s="180">
        <v>739462</v>
      </c>
      <c r="L4911" s="180">
        <v>10134606.33</v>
      </c>
    </row>
    <row r="4912" spans="1:12">
      <c r="A4912" s="180">
        <v>2011</v>
      </c>
      <c r="B4912" s="180" t="s">
        <v>175</v>
      </c>
      <c r="C4912" s="180" t="s">
        <v>35</v>
      </c>
      <c r="D4912" s="180" t="s">
        <v>177</v>
      </c>
      <c r="E4912" s="180">
        <v>45</v>
      </c>
      <c r="F4912" s="180">
        <v>47878</v>
      </c>
      <c r="G4912" s="180">
        <v>3461</v>
      </c>
      <c r="H4912" s="180">
        <v>6966</v>
      </c>
      <c r="I4912" s="180">
        <v>6671621.8300000001</v>
      </c>
      <c r="J4912" s="180">
        <v>1475007.19</v>
      </c>
      <c r="K4912" s="180">
        <v>940710.5</v>
      </c>
      <c r="L4912" s="180">
        <v>10309213.869999999</v>
      </c>
    </row>
    <row r="4913" spans="1:12">
      <c r="A4913" s="180">
        <v>2011</v>
      </c>
      <c r="B4913" s="180" t="s">
        <v>175</v>
      </c>
      <c r="C4913" s="180" t="s">
        <v>35</v>
      </c>
      <c r="D4913" s="180" t="s">
        <v>177</v>
      </c>
      <c r="E4913" s="180">
        <v>50</v>
      </c>
      <c r="F4913" s="180">
        <v>48009</v>
      </c>
      <c r="G4913" s="180">
        <v>3857</v>
      </c>
      <c r="H4913" s="180">
        <v>7686</v>
      </c>
      <c r="I4913" s="180">
        <v>7475854.3899999997</v>
      </c>
      <c r="J4913" s="180">
        <v>1803192.36</v>
      </c>
      <c r="K4913" s="180">
        <v>1817910.38</v>
      </c>
      <c r="L4913" s="180">
        <v>12345463.310000001</v>
      </c>
    </row>
    <row r="4914" spans="1:12">
      <c r="A4914" s="180">
        <v>2011</v>
      </c>
      <c r="B4914" s="180" t="s">
        <v>175</v>
      </c>
      <c r="C4914" s="180" t="s">
        <v>35</v>
      </c>
      <c r="D4914" s="180" t="s">
        <v>177</v>
      </c>
      <c r="E4914" s="180">
        <v>55</v>
      </c>
      <c r="F4914" s="180">
        <v>44767</v>
      </c>
      <c r="G4914" s="180">
        <v>4205</v>
      </c>
      <c r="H4914" s="180">
        <v>7861</v>
      </c>
      <c r="I4914" s="180">
        <v>7868042.8300000001</v>
      </c>
      <c r="J4914" s="180">
        <v>1895928.73</v>
      </c>
      <c r="K4914" s="180">
        <v>2022240.3</v>
      </c>
      <c r="L4914" s="180">
        <v>12971929.24</v>
      </c>
    </row>
    <row r="4915" spans="1:12">
      <c r="A4915" s="180">
        <v>2011</v>
      </c>
      <c r="B4915" s="180" t="s">
        <v>175</v>
      </c>
      <c r="C4915" s="180" t="s">
        <v>35</v>
      </c>
      <c r="D4915" s="180" t="s">
        <v>177</v>
      </c>
      <c r="E4915" s="180">
        <v>60</v>
      </c>
      <c r="F4915" s="180">
        <v>39694</v>
      </c>
      <c r="G4915" s="180">
        <v>4856</v>
      </c>
      <c r="H4915" s="180">
        <v>9728</v>
      </c>
      <c r="I4915" s="180">
        <v>9329711.9900000002</v>
      </c>
      <c r="J4915" s="180">
        <v>2216582.1</v>
      </c>
      <c r="K4915" s="180">
        <v>2949440.51</v>
      </c>
      <c r="L4915" s="180">
        <v>15647759.699999999</v>
      </c>
    </row>
    <row r="4916" spans="1:12">
      <c r="A4916" s="180">
        <v>2011</v>
      </c>
      <c r="B4916" s="180" t="s">
        <v>175</v>
      </c>
      <c r="C4916" s="180" t="s">
        <v>35</v>
      </c>
      <c r="D4916" s="180" t="s">
        <v>177</v>
      </c>
      <c r="E4916" s="180">
        <v>65</v>
      </c>
      <c r="F4916" s="180">
        <v>26643</v>
      </c>
      <c r="G4916" s="180">
        <v>3842</v>
      </c>
      <c r="H4916" s="180">
        <v>8953</v>
      </c>
      <c r="I4916" s="180">
        <v>8420168.5399999991</v>
      </c>
      <c r="J4916" s="180">
        <v>1990534.82</v>
      </c>
      <c r="K4916" s="180">
        <v>2263660.65</v>
      </c>
      <c r="L4916" s="180">
        <v>13523037.01</v>
      </c>
    </row>
    <row r="4917" spans="1:12">
      <c r="A4917" s="180">
        <v>2011</v>
      </c>
      <c r="B4917" s="180" t="s">
        <v>175</v>
      </c>
      <c r="C4917" s="180" t="s">
        <v>35</v>
      </c>
      <c r="D4917" s="180" t="s">
        <v>177</v>
      </c>
      <c r="E4917" s="180">
        <v>70</v>
      </c>
      <c r="F4917" s="180">
        <v>19396</v>
      </c>
      <c r="G4917" s="180">
        <v>3371</v>
      </c>
      <c r="H4917" s="180">
        <v>9870</v>
      </c>
      <c r="I4917" s="180">
        <v>8292055.0300000003</v>
      </c>
      <c r="J4917" s="180">
        <v>2003649.9</v>
      </c>
      <c r="K4917" s="180">
        <v>2232597.31</v>
      </c>
      <c r="L4917" s="180">
        <v>13210171.17</v>
      </c>
    </row>
    <row r="4918" spans="1:12">
      <c r="A4918" s="180">
        <v>2011</v>
      </c>
      <c r="B4918" s="180" t="s">
        <v>175</v>
      </c>
      <c r="C4918" s="180" t="s">
        <v>35</v>
      </c>
      <c r="D4918" s="180" t="s">
        <v>177</v>
      </c>
      <c r="E4918" s="180">
        <v>75</v>
      </c>
      <c r="F4918" s="180">
        <v>13894</v>
      </c>
      <c r="G4918" s="180">
        <v>2649</v>
      </c>
      <c r="H4918" s="180">
        <v>8479</v>
      </c>
      <c r="I4918" s="180">
        <v>7453991.0999999996</v>
      </c>
      <c r="J4918" s="180">
        <v>1646407.72</v>
      </c>
      <c r="K4918" s="180">
        <v>2187341.5499999998</v>
      </c>
      <c r="L4918" s="180">
        <v>11785551.27</v>
      </c>
    </row>
    <row r="4919" spans="1:12">
      <c r="A4919" s="180">
        <v>2011</v>
      </c>
      <c r="B4919" s="180" t="s">
        <v>175</v>
      </c>
      <c r="C4919" s="180" t="s">
        <v>35</v>
      </c>
      <c r="D4919" s="180" t="s">
        <v>177</v>
      </c>
      <c r="E4919" s="180">
        <v>80</v>
      </c>
      <c r="F4919" s="180">
        <v>10474</v>
      </c>
      <c r="G4919" s="180">
        <v>2043</v>
      </c>
      <c r="H4919" s="180">
        <v>8994</v>
      </c>
      <c r="I4919" s="180">
        <v>6245823.4699999997</v>
      </c>
      <c r="J4919" s="180">
        <v>1157194.8999999999</v>
      </c>
      <c r="K4919" s="180">
        <v>1296722.48</v>
      </c>
      <c r="L4919" s="180">
        <v>8994345.2300000004</v>
      </c>
    </row>
    <row r="4920" spans="1:12">
      <c r="A4920" s="180">
        <v>2011</v>
      </c>
      <c r="B4920" s="180" t="s">
        <v>175</v>
      </c>
      <c r="C4920" s="180" t="s">
        <v>35</v>
      </c>
      <c r="D4920" s="180" t="s">
        <v>177</v>
      </c>
      <c r="E4920" s="180">
        <v>85</v>
      </c>
      <c r="F4920" s="180">
        <v>5912</v>
      </c>
      <c r="G4920" s="180">
        <v>1162</v>
      </c>
      <c r="H4920" s="180">
        <v>7393</v>
      </c>
      <c r="I4920" s="180">
        <v>4196108.74</v>
      </c>
      <c r="J4920" s="180">
        <v>641027.15</v>
      </c>
      <c r="K4920" s="180">
        <v>509731.05</v>
      </c>
      <c r="L4920" s="180">
        <v>5560110.9199999999</v>
      </c>
    </row>
    <row r="4921" spans="1:12">
      <c r="A4921" s="180">
        <v>2011</v>
      </c>
      <c r="B4921" s="180" t="s">
        <v>175</v>
      </c>
      <c r="C4921" s="180" t="s">
        <v>35</v>
      </c>
      <c r="D4921" s="180" t="s">
        <v>177</v>
      </c>
      <c r="E4921" s="180">
        <v>90</v>
      </c>
      <c r="F4921" s="180">
        <v>2267</v>
      </c>
      <c r="G4921" s="180">
        <v>342</v>
      </c>
      <c r="H4921" s="180">
        <v>3453</v>
      </c>
      <c r="I4921" s="180">
        <v>1471300.4</v>
      </c>
      <c r="J4921" s="180">
        <v>180693.11</v>
      </c>
      <c r="K4921" s="180">
        <v>131829</v>
      </c>
      <c r="L4921" s="180">
        <v>1880790.83</v>
      </c>
    </row>
    <row r="4922" spans="1:12">
      <c r="A4922" s="180">
        <v>2011</v>
      </c>
      <c r="B4922" s="180" t="s">
        <v>175</v>
      </c>
      <c r="C4922" s="180" t="s">
        <v>35</v>
      </c>
      <c r="D4922" s="180" t="s">
        <v>177</v>
      </c>
      <c r="E4922" s="180">
        <v>95</v>
      </c>
      <c r="F4922" s="180">
        <v>624</v>
      </c>
      <c r="G4922" s="180">
        <v>81</v>
      </c>
      <c r="H4922" s="180">
        <v>1049</v>
      </c>
      <c r="I4922" s="180">
        <v>381174.45</v>
      </c>
      <c r="J4922" s="180">
        <v>31541.15</v>
      </c>
      <c r="K4922" s="180">
        <v>50632</v>
      </c>
      <c r="L4922" s="180">
        <v>493025.8</v>
      </c>
    </row>
    <row r="4923" spans="1:12">
      <c r="A4923" s="180">
        <v>2011</v>
      </c>
      <c r="B4923" s="180" t="s">
        <v>175</v>
      </c>
      <c r="C4923" s="180" t="s">
        <v>36</v>
      </c>
      <c r="D4923" s="180" t="s">
        <v>176</v>
      </c>
      <c r="E4923" s="180">
        <v>0</v>
      </c>
      <c r="F4923" s="180">
        <v>5267</v>
      </c>
      <c r="G4923" s="180">
        <v>150</v>
      </c>
      <c r="H4923" s="180">
        <v>697</v>
      </c>
      <c r="I4923" s="180">
        <v>323720.15000000002</v>
      </c>
      <c r="J4923" s="180">
        <v>36251.57</v>
      </c>
      <c r="K4923" s="180">
        <v>2457.75</v>
      </c>
      <c r="L4923" s="180">
        <v>392548.42</v>
      </c>
    </row>
    <row r="4924" spans="1:12">
      <c r="A4924" s="180">
        <v>2011</v>
      </c>
      <c r="B4924" s="180" t="s">
        <v>175</v>
      </c>
      <c r="C4924" s="180" t="s">
        <v>36</v>
      </c>
      <c r="D4924" s="180" t="s">
        <v>176</v>
      </c>
      <c r="E4924" s="180">
        <v>5</v>
      </c>
      <c r="F4924" s="180">
        <v>5824</v>
      </c>
      <c r="G4924" s="180">
        <v>86</v>
      </c>
      <c r="H4924" s="180">
        <v>131</v>
      </c>
      <c r="I4924" s="180">
        <v>93308.27</v>
      </c>
      <c r="J4924" s="180">
        <v>23716.84</v>
      </c>
      <c r="K4924" s="180">
        <v>25716.9</v>
      </c>
      <c r="L4924" s="180">
        <v>158869.26</v>
      </c>
    </row>
    <row r="4925" spans="1:12">
      <c r="A4925" s="180">
        <v>2011</v>
      </c>
      <c r="B4925" s="180" t="s">
        <v>175</v>
      </c>
      <c r="C4925" s="180" t="s">
        <v>36</v>
      </c>
      <c r="D4925" s="180" t="s">
        <v>176</v>
      </c>
      <c r="E4925" s="180">
        <v>10</v>
      </c>
      <c r="F4925" s="180">
        <v>6327</v>
      </c>
      <c r="G4925" s="180">
        <v>73</v>
      </c>
      <c r="H4925" s="180">
        <v>100</v>
      </c>
      <c r="I4925" s="180">
        <v>82190.67</v>
      </c>
      <c r="J4925" s="180">
        <v>42981.24</v>
      </c>
      <c r="K4925" s="180">
        <v>3024</v>
      </c>
      <c r="L4925" s="180">
        <v>150077.04999999999</v>
      </c>
    </row>
    <row r="4926" spans="1:12">
      <c r="A4926" s="180">
        <v>2011</v>
      </c>
      <c r="B4926" s="180" t="s">
        <v>175</v>
      </c>
      <c r="C4926" s="180" t="s">
        <v>36</v>
      </c>
      <c r="D4926" s="180" t="s">
        <v>176</v>
      </c>
      <c r="E4926" s="180">
        <v>15</v>
      </c>
      <c r="F4926" s="180">
        <v>7421</v>
      </c>
      <c r="G4926" s="180">
        <v>146</v>
      </c>
      <c r="H4926" s="180">
        <v>277</v>
      </c>
      <c r="I4926" s="180">
        <v>240513.99</v>
      </c>
      <c r="J4926" s="180">
        <v>63697.16</v>
      </c>
      <c r="K4926" s="180">
        <v>45561</v>
      </c>
      <c r="L4926" s="180">
        <v>395009.77</v>
      </c>
    </row>
    <row r="4927" spans="1:12">
      <c r="A4927" s="180">
        <v>2011</v>
      </c>
      <c r="B4927" s="180" t="s">
        <v>175</v>
      </c>
      <c r="C4927" s="180" t="s">
        <v>36</v>
      </c>
      <c r="D4927" s="180" t="s">
        <v>176</v>
      </c>
      <c r="E4927" s="180">
        <v>20</v>
      </c>
      <c r="F4927" s="180">
        <v>6018</v>
      </c>
      <c r="G4927" s="180">
        <v>197</v>
      </c>
      <c r="H4927" s="180">
        <v>388</v>
      </c>
      <c r="I4927" s="180">
        <v>303893.42</v>
      </c>
      <c r="J4927" s="180">
        <v>70534.740000000005</v>
      </c>
      <c r="K4927" s="180">
        <v>23645</v>
      </c>
      <c r="L4927" s="180">
        <v>442147.18</v>
      </c>
    </row>
    <row r="4928" spans="1:12">
      <c r="A4928" s="180">
        <v>2011</v>
      </c>
      <c r="B4928" s="180" t="s">
        <v>175</v>
      </c>
      <c r="C4928" s="180" t="s">
        <v>36</v>
      </c>
      <c r="D4928" s="180" t="s">
        <v>176</v>
      </c>
      <c r="E4928" s="180">
        <v>25</v>
      </c>
      <c r="F4928" s="180">
        <v>3879</v>
      </c>
      <c r="G4928" s="180">
        <v>113</v>
      </c>
      <c r="H4928" s="180">
        <v>252</v>
      </c>
      <c r="I4928" s="180">
        <v>196753.4</v>
      </c>
      <c r="J4928" s="180">
        <v>57088.41</v>
      </c>
      <c r="K4928" s="180">
        <v>35906</v>
      </c>
      <c r="L4928" s="180">
        <v>331954.78999999998</v>
      </c>
    </row>
    <row r="4929" spans="1:12">
      <c r="A4929" s="180">
        <v>2011</v>
      </c>
      <c r="B4929" s="180" t="s">
        <v>175</v>
      </c>
      <c r="C4929" s="180" t="s">
        <v>36</v>
      </c>
      <c r="D4929" s="180" t="s">
        <v>176</v>
      </c>
      <c r="E4929" s="180">
        <v>30</v>
      </c>
      <c r="F4929" s="180">
        <v>4886</v>
      </c>
      <c r="G4929" s="180">
        <v>199</v>
      </c>
      <c r="H4929" s="180">
        <v>323</v>
      </c>
      <c r="I4929" s="180">
        <v>206327.7</v>
      </c>
      <c r="J4929" s="180">
        <v>60594.400000000001</v>
      </c>
      <c r="K4929" s="180">
        <v>16393</v>
      </c>
      <c r="L4929" s="180">
        <v>346441.98</v>
      </c>
    </row>
    <row r="4930" spans="1:12">
      <c r="A4930" s="180">
        <v>2011</v>
      </c>
      <c r="B4930" s="180" t="s">
        <v>175</v>
      </c>
      <c r="C4930" s="180" t="s">
        <v>36</v>
      </c>
      <c r="D4930" s="180" t="s">
        <v>176</v>
      </c>
      <c r="E4930" s="180">
        <v>35</v>
      </c>
      <c r="F4930" s="180">
        <v>5789</v>
      </c>
      <c r="G4930" s="180">
        <v>252</v>
      </c>
      <c r="H4930" s="180">
        <v>603</v>
      </c>
      <c r="I4930" s="180">
        <v>370534.74</v>
      </c>
      <c r="J4930" s="180">
        <v>121689.76</v>
      </c>
      <c r="K4930" s="180">
        <v>22383</v>
      </c>
      <c r="L4930" s="180">
        <v>604117.65</v>
      </c>
    </row>
    <row r="4931" spans="1:12">
      <c r="A4931" s="180">
        <v>2011</v>
      </c>
      <c r="B4931" s="180" t="s">
        <v>175</v>
      </c>
      <c r="C4931" s="180" t="s">
        <v>36</v>
      </c>
      <c r="D4931" s="180" t="s">
        <v>176</v>
      </c>
      <c r="E4931" s="180">
        <v>40</v>
      </c>
      <c r="F4931" s="180">
        <v>6812</v>
      </c>
      <c r="G4931" s="180">
        <v>332</v>
      </c>
      <c r="H4931" s="180">
        <v>652</v>
      </c>
      <c r="I4931" s="180">
        <v>504581.7</v>
      </c>
      <c r="J4931" s="180">
        <v>147665.25</v>
      </c>
      <c r="K4931" s="180">
        <v>112803</v>
      </c>
      <c r="L4931" s="180">
        <v>909762.09</v>
      </c>
    </row>
    <row r="4932" spans="1:12">
      <c r="A4932" s="180">
        <v>2011</v>
      </c>
      <c r="B4932" s="180" t="s">
        <v>175</v>
      </c>
      <c r="C4932" s="180" t="s">
        <v>36</v>
      </c>
      <c r="D4932" s="180" t="s">
        <v>176</v>
      </c>
      <c r="E4932" s="180">
        <v>45</v>
      </c>
      <c r="F4932" s="180">
        <v>7767</v>
      </c>
      <c r="G4932" s="180">
        <v>505</v>
      </c>
      <c r="H4932" s="180">
        <v>1127</v>
      </c>
      <c r="I4932" s="180">
        <v>874476.33</v>
      </c>
      <c r="J4932" s="180">
        <v>238734.51</v>
      </c>
      <c r="K4932" s="180">
        <v>255649</v>
      </c>
      <c r="L4932" s="180">
        <v>1515523.75</v>
      </c>
    </row>
    <row r="4933" spans="1:12">
      <c r="A4933" s="180">
        <v>2011</v>
      </c>
      <c r="B4933" s="180" t="s">
        <v>175</v>
      </c>
      <c r="C4933" s="180" t="s">
        <v>36</v>
      </c>
      <c r="D4933" s="180" t="s">
        <v>176</v>
      </c>
      <c r="E4933" s="180">
        <v>50</v>
      </c>
      <c r="F4933" s="180">
        <v>9287</v>
      </c>
      <c r="G4933" s="180">
        <v>602</v>
      </c>
      <c r="H4933" s="180">
        <v>1086</v>
      </c>
      <c r="I4933" s="180">
        <v>935986.31</v>
      </c>
      <c r="J4933" s="180">
        <v>278282.25</v>
      </c>
      <c r="K4933" s="180">
        <v>247075.25</v>
      </c>
      <c r="L4933" s="180">
        <v>1577225.24</v>
      </c>
    </row>
    <row r="4934" spans="1:12">
      <c r="A4934" s="180">
        <v>2011</v>
      </c>
      <c r="B4934" s="180" t="s">
        <v>175</v>
      </c>
      <c r="C4934" s="180" t="s">
        <v>36</v>
      </c>
      <c r="D4934" s="180" t="s">
        <v>176</v>
      </c>
      <c r="E4934" s="180">
        <v>55</v>
      </c>
      <c r="F4934" s="180">
        <v>9456</v>
      </c>
      <c r="G4934" s="180">
        <v>947</v>
      </c>
      <c r="H4934" s="180">
        <v>1953</v>
      </c>
      <c r="I4934" s="180">
        <v>1647605.55</v>
      </c>
      <c r="J4934" s="180">
        <v>422947.63</v>
      </c>
      <c r="K4934" s="180">
        <v>498241.34</v>
      </c>
      <c r="L4934" s="180">
        <v>2760619.87</v>
      </c>
    </row>
    <row r="4935" spans="1:12">
      <c r="A4935" s="180">
        <v>2011</v>
      </c>
      <c r="B4935" s="180" t="s">
        <v>175</v>
      </c>
      <c r="C4935" s="180" t="s">
        <v>36</v>
      </c>
      <c r="D4935" s="180" t="s">
        <v>176</v>
      </c>
      <c r="E4935" s="180">
        <v>60</v>
      </c>
      <c r="F4935" s="180">
        <v>9159</v>
      </c>
      <c r="G4935" s="180">
        <v>963</v>
      </c>
      <c r="H4935" s="180">
        <v>2720</v>
      </c>
      <c r="I4935" s="180">
        <v>1956727.51</v>
      </c>
      <c r="J4935" s="180">
        <v>500660.64</v>
      </c>
      <c r="K4935" s="180">
        <v>658133.4</v>
      </c>
      <c r="L4935" s="180">
        <v>3453265.39</v>
      </c>
    </row>
    <row r="4936" spans="1:12">
      <c r="A4936" s="180">
        <v>2011</v>
      </c>
      <c r="B4936" s="180" t="s">
        <v>175</v>
      </c>
      <c r="C4936" s="180" t="s">
        <v>36</v>
      </c>
      <c r="D4936" s="180" t="s">
        <v>176</v>
      </c>
      <c r="E4936" s="180">
        <v>65</v>
      </c>
      <c r="F4936" s="180">
        <v>6810</v>
      </c>
      <c r="G4936" s="180">
        <v>1154</v>
      </c>
      <c r="H4936" s="180">
        <v>2012</v>
      </c>
      <c r="I4936" s="180">
        <v>2246284.5299999998</v>
      </c>
      <c r="J4936" s="180">
        <v>589239.73</v>
      </c>
      <c r="K4936" s="180">
        <v>683769.13</v>
      </c>
      <c r="L4936" s="180">
        <v>3747733.34</v>
      </c>
    </row>
    <row r="4937" spans="1:12">
      <c r="A4937" s="180">
        <v>2011</v>
      </c>
      <c r="B4937" s="180" t="s">
        <v>175</v>
      </c>
      <c r="C4937" s="180" t="s">
        <v>36</v>
      </c>
      <c r="D4937" s="180" t="s">
        <v>176</v>
      </c>
      <c r="E4937" s="180">
        <v>70</v>
      </c>
      <c r="F4937" s="180">
        <v>4893</v>
      </c>
      <c r="G4937" s="180">
        <v>993</v>
      </c>
      <c r="H4937" s="180">
        <v>2721</v>
      </c>
      <c r="I4937" s="180">
        <v>2121820</v>
      </c>
      <c r="J4937" s="180">
        <v>511571.96</v>
      </c>
      <c r="K4937" s="180">
        <v>583696.57999999996</v>
      </c>
      <c r="L4937" s="180">
        <v>3415315.38</v>
      </c>
    </row>
    <row r="4938" spans="1:12">
      <c r="A4938" s="180">
        <v>2011</v>
      </c>
      <c r="B4938" s="180" t="s">
        <v>175</v>
      </c>
      <c r="C4938" s="180" t="s">
        <v>36</v>
      </c>
      <c r="D4938" s="180" t="s">
        <v>176</v>
      </c>
      <c r="E4938" s="180">
        <v>75</v>
      </c>
      <c r="F4938" s="180">
        <v>3369</v>
      </c>
      <c r="G4938" s="180">
        <v>799</v>
      </c>
      <c r="H4938" s="180">
        <v>2067</v>
      </c>
      <c r="I4938" s="180">
        <v>1598085.15</v>
      </c>
      <c r="J4938" s="180">
        <v>359857.84</v>
      </c>
      <c r="K4938" s="180">
        <v>511904.85</v>
      </c>
      <c r="L4938" s="180">
        <v>2580882.79</v>
      </c>
    </row>
    <row r="4939" spans="1:12">
      <c r="A4939" s="180">
        <v>2011</v>
      </c>
      <c r="B4939" s="180" t="s">
        <v>175</v>
      </c>
      <c r="C4939" s="180" t="s">
        <v>36</v>
      </c>
      <c r="D4939" s="180" t="s">
        <v>176</v>
      </c>
      <c r="E4939" s="180">
        <v>80</v>
      </c>
      <c r="F4939" s="180">
        <v>2388</v>
      </c>
      <c r="G4939" s="180">
        <v>614</v>
      </c>
      <c r="H4939" s="180">
        <v>2548</v>
      </c>
      <c r="I4939" s="180">
        <v>1764271.21</v>
      </c>
      <c r="J4939" s="180">
        <v>306971.78999999998</v>
      </c>
      <c r="K4939" s="180">
        <v>288263.40000000002</v>
      </c>
      <c r="L4939" s="180">
        <v>2445128.2799999998</v>
      </c>
    </row>
    <row r="4940" spans="1:12">
      <c r="A4940" s="180">
        <v>2011</v>
      </c>
      <c r="B4940" s="180" t="s">
        <v>175</v>
      </c>
      <c r="C4940" s="180" t="s">
        <v>36</v>
      </c>
      <c r="D4940" s="180" t="s">
        <v>176</v>
      </c>
      <c r="E4940" s="180">
        <v>85</v>
      </c>
      <c r="F4940" s="180">
        <v>789</v>
      </c>
      <c r="G4940" s="180">
        <v>187</v>
      </c>
      <c r="H4940" s="180">
        <v>1234</v>
      </c>
      <c r="I4940" s="180">
        <v>666895.63</v>
      </c>
      <c r="J4940" s="180">
        <v>84465.62</v>
      </c>
      <c r="K4940" s="180">
        <v>41373.800000000003</v>
      </c>
      <c r="L4940" s="180">
        <v>848396.81</v>
      </c>
    </row>
    <row r="4941" spans="1:12">
      <c r="A4941" s="180">
        <v>2011</v>
      </c>
      <c r="B4941" s="180" t="s">
        <v>175</v>
      </c>
      <c r="C4941" s="180" t="s">
        <v>36</v>
      </c>
      <c r="D4941" s="180" t="s">
        <v>176</v>
      </c>
      <c r="E4941" s="180">
        <v>90</v>
      </c>
      <c r="F4941" s="180">
        <v>180</v>
      </c>
      <c r="G4941" s="180">
        <v>38</v>
      </c>
      <c r="H4941" s="180">
        <v>280</v>
      </c>
      <c r="I4941" s="180">
        <v>160893.73000000001</v>
      </c>
      <c r="J4941" s="180">
        <v>15595.94</v>
      </c>
      <c r="K4941" s="180">
        <v>6964</v>
      </c>
      <c r="L4941" s="180">
        <v>187984.32</v>
      </c>
    </row>
    <row r="4942" spans="1:12">
      <c r="A4942" s="180">
        <v>2011</v>
      </c>
      <c r="B4942" s="180" t="s">
        <v>175</v>
      </c>
      <c r="C4942" s="180" t="s">
        <v>36</v>
      </c>
      <c r="D4942" s="180" t="s">
        <v>176</v>
      </c>
      <c r="E4942" s="180">
        <v>95</v>
      </c>
      <c r="F4942" s="180">
        <v>43</v>
      </c>
      <c r="G4942" s="180">
        <v>14</v>
      </c>
      <c r="H4942" s="180">
        <v>107</v>
      </c>
      <c r="I4942" s="180">
        <v>48346</v>
      </c>
      <c r="J4942" s="180">
        <v>3829.65</v>
      </c>
      <c r="K4942" s="180">
        <v>120</v>
      </c>
      <c r="L4942" s="180">
        <v>53608.5</v>
      </c>
    </row>
    <row r="4943" spans="1:12">
      <c r="A4943" s="180">
        <v>2011</v>
      </c>
      <c r="B4943" s="180" t="s">
        <v>175</v>
      </c>
      <c r="C4943" s="180" t="s">
        <v>36</v>
      </c>
      <c r="D4943" s="180" t="s">
        <v>177</v>
      </c>
      <c r="E4943" s="180">
        <v>0</v>
      </c>
      <c r="F4943" s="180">
        <v>5010</v>
      </c>
      <c r="G4943" s="180">
        <v>94</v>
      </c>
      <c r="H4943" s="180">
        <v>381</v>
      </c>
      <c r="I4943" s="180">
        <v>211686.97</v>
      </c>
      <c r="J4943" s="180">
        <v>30363.42</v>
      </c>
      <c r="K4943" s="180">
        <v>1257</v>
      </c>
      <c r="L4943" s="180">
        <v>262774.81</v>
      </c>
    </row>
    <row r="4944" spans="1:12">
      <c r="A4944" s="180">
        <v>2011</v>
      </c>
      <c r="B4944" s="180" t="s">
        <v>175</v>
      </c>
      <c r="C4944" s="180" t="s">
        <v>36</v>
      </c>
      <c r="D4944" s="180" t="s">
        <v>177</v>
      </c>
      <c r="E4944" s="180">
        <v>5</v>
      </c>
      <c r="F4944" s="180">
        <v>5362</v>
      </c>
      <c r="G4944" s="180">
        <v>49</v>
      </c>
      <c r="H4944" s="180">
        <v>87</v>
      </c>
      <c r="I4944" s="180">
        <v>58412.85</v>
      </c>
      <c r="J4944" s="180">
        <v>13278.65</v>
      </c>
      <c r="K4944" s="180">
        <v>400</v>
      </c>
      <c r="L4944" s="180">
        <v>80720.55</v>
      </c>
    </row>
    <row r="4945" spans="1:12">
      <c r="A4945" s="180">
        <v>2011</v>
      </c>
      <c r="B4945" s="180" t="s">
        <v>175</v>
      </c>
      <c r="C4945" s="180" t="s">
        <v>36</v>
      </c>
      <c r="D4945" s="180" t="s">
        <v>177</v>
      </c>
      <c r="E4945" s="180">
        <v>10</v>
      </c>
      <c r="F4945" s="180">
        <v>6077</v>
      </c>
      <c r="G4945" s="180">
        <v>89</v>
      </c>
      <c r="H4945" s="180">
        <v>127</v>
      </c>
      <c r="I4945" s="180">
        <v>97389.81</v>
      </c>
      <c r="J4945" s="180">
        <v>28977.16</v>
      </c>
      <c r="K4945" s="180">
        <v>4004</v>
      </c>
      <c r="L4945" s="180">
        <v>141683.81</v>
      </c>
    </row>
    <row r="4946" spans="1:12">
      <c r="A4946" s="180">
        <v>2011</v>
      </c>
      <c r="B4946" s="180" t="s">
        <v>175</v>
      </c>
      <c r="C4946" s="180" t="s">
        <v>36</v>
      </c>
      <c r="D4946" s="180" t="s">
        <v>177</v>
      </c>
      <c r="E4946" s="180">
        <v>15</v>
      </c>
      <c r="F4946" s="180">
        <v>6890</v>
      </c>
      <c r="G4946" s="180">
        <v>208</v>
      </c>
      <c r="H4946" s="180">
        <v>465</v>
      </c>
      <c r="I4946" s="180">
        <v>332327.61</v>
      </c>
      <c r="J4946" s="180">
        <v>71959.09</v>
      </c>
      <c r="K4946" s="180">
        <v>22116</v>
      </c>
      <c r="L4946" s="180">
        <v>476248.77</v>
      </c>
    </row>
    <row r="4947" spans="1:12">
      <c r="A4947" s="180">
        <v>2011</v>
      </c>
      <c r="B4947" s="180" t="s">
        <v>175</v>
      </c>
      <c r="C4947" s="180" t="s">
        <v>36</v>
      </c>
      <c r="D4947" s="180" t="s">
        <v>177</v>
      </c>
      <c r="E4947" s="180">
        <v>20</v>
      </c>
      <c r="F4947" s="180">
        <v>6128</v>
      </c>
      <c r="G4947" s="180">
        <v>293</v>
      </c>
      <c r="H4947" s="180">
        <v>908</v>
      </c>
      <c r="I4947" s="180">
        <v>662800.66</v>
      </c>
      <c r="J4947" s="180">
        <v>133402.49</v>
      </c>
      <c r="K4947" s="180">
        <v>85616</v>
      </c>
      <c r="L4947" s="180">
        <v>959639.6</v>
      </c>
    </row>
    <row r="4948" spans="1:12">
      <c r="A4948" s="180">
        <v>2011</v>
      </c>
      <c r="B4948" s="180" t="s">
        <v>175</v>
      </c>
      <c r="C4948" s="180" t="s">
        <v>36</v>
      </c>
      <c r="D4948" s="180" t="s">
        <v>177</v>
      </c>
      <c r="E4948" s="180">
        <v>25</v>
      </c>
      <c r="F4948" s="180">
        <v>4765</v>
      </c>
      <c r="G4948" s="180">
        <v>380</v>
      </c>
      <c r="H4948" s="180">
        <v>1339</v>
      </c>
      <c r="I4948" s="180">
        <v>1022620.75</v>
      </c>
      <c r="J4948" s="180">
        <v>254751.25</v>
      </c>
      <c r="K4948" s="180">
        <v>37463</v>
      </c>
      <c r="L4948" s="180">
        <v>1454952.24</v>
      </c>
    </row>
    <row r="4949" spans="1:12">
      <c r="A4949" s="180">
        <v>2011</v>
      </c>
      <c r="B4949" s="180" t="s">
        <v>175</v>
      </c>
      <c r="C4949" s="180" t="s">
        <v>36</v>
      </c>
      <c r="D4949" s="180" t="s">
        <v>177</v>
      </c>
      <c r="E4949" s="180">
        <v>30</v>
      </c>
      <c r="F4949" s="180">
        <v>5815</v>
      </c>
      <c r="G4949" s="180">
        <v>549</v>
      </c>
      <c r="H4949" s="180">
        <v>1674</v>
      </c>
      <c r="I4949" s="180">
        <v>1277076.33</v>
      </c>
      <c r="J4949" s="180">
        <v>329491.95</v>
      </c>
      <c r="K4949" s="180">
        <v>49546</v>
      </c>
      <c r="L4949" s="180">
        <v>1836508.09</v>
      </c>
    </row>
    <row r="4950" spans="1:12">
      <c r="A4950" s="180">
        <v>2011</v>
      </c>
      <c r="B4950" s="180" t="s">
        <v>175</v>
      </c>
      <c r="C4950" s="180" t="s">
        <v>36</v>
      </c>
      <c r="D4950" s="180" t="s">
        <v>177</v>
      </c>
      <c r="E4950" s="180">
        <v>35</v>
      </c>
      <c r="F4950" s="180">
        <v>6842</v>
      </c>
      <c r="G4950" s="180">
        <v>652</v>
      </c>
      <c r="H4950" s="180">
        <v>1759</v>
      </c>
      <c r="I4950" s="180">
        <v>1465847.11</v>
      </c>
      <c r="J4950" s="180">
        <v>347254.01</v>
      </c>
      <c r="K4950" s="180">
        <v>197331</v>
      </c>
      <c r="L4950" s="180">
        <v>2279446.66</v>
      </c>
    </row>
    <row r="4951" spans="1:12">
      <c r="A4951" s="180">
        <v>2011</v>
      </c>
      <c r="B4951" s="180" t="s">
        <v>175</v>
      </c>
      <c r="C4951" s="180" t="s">
        <v>36</v>
      </c>
      <c r="D4951" s="180" t="s">
        <v>177</v>
      </c>
      <c r="E4951" s="180">
        <v>40</v>
      </c>
      <c r="F4951" s="180">
        <v>7932</v>
      </c>
      <c r="G4951" s="180">
        <v>638</v>
      </c>
      <c r="H4951" s="180">
        <v>1434</v>
      </c>
      <c r="I4951" s="180">
        <v>1227985.28</v>
      </c>
      <c r="J4951" s="180">
        <v>277639.40999999997</v>
      </c>
      <c r="K4951" s="180">
        <v>166708</v>
      </c>
      <c r="L4951" s="180">
        <v>1838316.47</v>
      </c>
    </row>
    <row r="4952" spans="1:12">
      <c r="A4952" s="180">
        <v>2011</v>
      </c>
      <c r="B4952" s="180" t="s">
        <v>175</v>
      </c>
      <c r="C4952" s="180" t="s">
        <v>36</v>
      </c>
      <c r="D4952" s="180" t="s">
        <v>177</v>
      </c>
      <c r="E4952" s="180">
        <v>45</v>
      </c>
      <c r="F4952" s="180">
        <v>8966</v>
      </c>
      <c r="G4952" s="180">
        <v>608</v>
      </c>
      <c r="H4952" s="180">
        <v>1532</v>
      </c>
      <c r="I4952" s="180">
        <v>1193054.26</v>
      </c>
      <c r="J4952" s="180">
        <v>273320.27</v>
      </c>
      <c r="K4952" s="180">
        <v>230793</v>
      </c>
      <c r="L4952" s="180">
        <v>1903085.91</v>
      </c>
    </row>
    <row r="4953" spans="1:12">
      <c r="A4953" s="180">
        <v>2011</v>
      </c>
      <c r="B4953" s="180" t="s">
        <v>175</v>
      </c>
      <c r="C4953" s="180" t="s">
        <v>36</v>
      </c>
      <c r="D4953" s="180" t="s">
        <v>177</v>
      </c>
      <c r="E4953" s="180">
        <v>50</v>
      </c>
      <c r="F4953" s="180">
        <v>10520</v>
      </c>
      <c r="G4953" s="180">
        <v>932</v>
      </c>
      <c r="H4953" s="180">
        <v>1990</v>
      </c>
      <c r="I4953" s="180">
        <v>1460867.09</v>
      </c>
      <c r="J4953" s="180">
        <v>369506.05</v>
      </c>
      <c r="K4953" s="180">
        <v>273259</v>
      </c>
      <c r="L4953" s="180">
        <v>2335846.62</v>
      </c>
    </row>
    <row r="4954" spans="1:12">
      <c r="A4954" s="180">
        <v>2011</v>
      </c>
      <c r="B4954" s="180" t="s">
        <v>175</v>
      </c>
      <c r="C4954" s="180" t="s">
        <v>36</v>
      </c>
      <c r="D4954" s="180" t="s">
        <v>177</v>
      </c>
      <c r="E4954" s="180">
        <v>55</v>
      </c>
      <c r="F4954" s="180">
        <v>10325</v>
      </c>
      <c r="G4954" s="180">
        <v>966</v>
      </c>
      <c r="H4954" s="180">
        <v>2518</v>
      </c>
      <c r="I4954" s="180">
        <v>2001007.22</v>
      </c>
      <c r="J4954" s="180">
        <v>478791.89</v>
      </c>
      <c r="K4954" s="180">
        <v>613326</v>
      </c>
      <c r="L4954" s="180">
        <v>3333700.89</v>
      </c>
    </row>
    <row r="4955" spans="1:12">
      <c r="A4955" s="180">
        <v>2011</v>
      </c>
      <c r="B4955" s="180" t="s">
        <v>175</v>
      </c>
      <c r="C4955" s="180" t="s">
        <v>36</v>
      </c>
      <c r="D4955" s="180" t="s">
        <v>177</v>
      </c>
      <c r="E4955" s="180">
        <v>60</v>
      </c>
      <c r="F4955" s="180">
        <v>9742</v>
      </c>
      <c r="G4955" s="180">
        <v>1145</v>
      </c>
      <c r="H4955" s="180">
        <v>3049</v>
      </c>
      <c r="I4955" s="180">
        <v>2471713.5699999998</v>
      </c>
      <c r="J4955" s="180">
        <v>569764.55000000005</v>
      </c>
      <c r="K4955" s="180">
        <v>962128.15</v>
      </c>
      <c r="L4955" s="180">
        <v>4254775.55</v>
      </c>
    </row>
    <row r="4956" spans="1:12">
      <c r="A4956" s="180">
        <v>2011</v>
      </c>
      <c r="B4956" s="180" t="s">
        <v>175</v>
      </c>
      <c r="C4956" s="180" t="s">
        <v>36</v>
      </c>
      <c r="D4956" s="180" t="s">
        <v>177</v>
      </c>
      <c r="E4956" s="180">
        <v>65</v>
      </c>
      <c r="F4956" s="180">
        <v>7054</v>
      </c>
      <c r="G4956" s="180">
        <v>1094</v>
      </c>
      <c r="H4956" s="180">
        <v>3011</v>
      </c>
      <c r="I4956" s="180">
        <v>2316410.94</v>
      </c>
      <c r="J4956" s="180">
        <v>558810.28</v>
      </c>
      <c r="K4956" s="180">
        <v>661048</v>
      </c>
      <c r="L4956" s="180">
        <v>3771233.17</v>
      </c>
    </row>
    <row r="4957" spans="1:12">
      <c r="A4957" s="180">
        <v>2011</v>
      </c>
      <c r="B4957" s="180" t="s">
        <v>175</v>
      </c>
      <c r="C4957" s="180" t="s">
        <v>36</v>
      </c>
      <c r="D4957" s="180" t="s">
        <v>177</v>
      </c>
      <c r="E4957" s="180">
        <v>70</v>
      </c>
      <c r="F4957" s="180">
        <v>5258</v>
      </c>
      <c r="G4957" s="180">
        <v>898</v>
      </c>
      <c r="H4957" s="180">
        <v>2631</v>
      </c>
      <c r="I4957" s="180">
        <v>1982582.62</v>
      </c>
      <c r="J4957" s="180">
        <v>509807.72</v>
      </c>
      <c r="K4957" s="180">
        <v>664784.15</v>
      </c>
      <c r="L4957" s="180">
        <v>3363964.98</v>
      </c>
    </row>
    <row r="4958" spans="1:12">
      <c r="A4958" s="180">
        <v>2011</v>
      </c>
      <c r="B4958" s="180" t="s">
        <v>175</v>
      </c>
      <c r="C4958" s="180" t="s">
        <v>36</v>
      </c>
      <c r="D4958" s="180" t="s">
        <v>177</v>
      </c>
      <c r="E4958" s="180">
        <v>75</v>
      </c>
      <c r="F4958" s="180">
        <v>3896</v>
      </c>
      <c r="G4958" s="180">
        <v>731</v>
      </c>
      <c r="H4958" s="180">
        <v>2718</v>
      </c>
      <c r="I4958" s="180">
        <v>1915605.8</v>
      </c>
      <c r="J4958" s="180">
        <v>415114.1</v>
      </c>
      <c r="K4958" s="180">
        <v>587927</v>
      </c>
      <c r="L4958" s="180">
        <v>3040014.13</v>
      </c>
    </row>
    <row r="4959" spans="1:12">
      <c r="A4959" s="180">
        <v>2011</v>
      </c>
      <c r="B4959" s="180" t="s">
        <v>175</v>
      </c>
      <c r="C4959" s="180" t="s">
        <v>36</v>
      </c>
      <c r="D4959" s="180" t="s">
        <v>177</v>
      </c>
      <c r="E4959" s="180">
        <v>80</v>
      </c>
      <c r="F4959" s="180">
        <v>2966</v>
      </c>
      <c r="G4959" s="180">
        <v>616</v>
      </c>
      <c r="H4959" s="180">
        <v>3168</v>
      </c>
      <c r="I4959" s="180">
        <v>2211472.14</v>
      </c>
      <c r="J4959" s="180">
        <v>381748.38</v>
      </c>
      <c r="K4959" s="180">
        <v>346860.48</v>
      </c>
      <c r="L4959" s="180">
        <v>3032709.34</v>
      </c>
    </row>
    <row r="4960" spans="1:12">
      <c r="A4960" s="180">
        <v>2011</v>
      </c>
      <c r="B4960" s="180" t="s">
        <v>175</v>
      </c>
      <c r="C4960" s="180" t="s">
        <v>36</v>
      </c>
      <c r="D4960" s="180" t="s">
        <v>177</v>
      </c>
      <c r="E4960" s="180">
        <v>85</v>
      </c>
      <c r="F4960" s="180">
        <v>1641</v>
      </c>
      <c r="G4960" s="180">
        <v>337</v>
      </c>
      <c r="H4960" s="180">
        <v>1826</v>
      </c>
      <c r="I4960" s="180">
        <v>1101342.6000000001</v>
      </c>
      <c r="J4960" s="180">
        <v>150527.75</v>
      </c>
      <c r="K4960" s="180">
        <v>93299</v>
      </c>
      <c r="L4960" s="180">
        <v>1383161.88</v>
      </c>
    </row>
    <row r="4961" spans="1:12">
      <c r="A4961" s="180">
        <v>2011</v>
      </c>
      <c r="B4961" s="180" t="s">
        <v>175</v>
      </c>
      <c r="C4961" s="180" t="s">
        <v>36</v>
      </c>
      <c r="D4961" s="180" t="s">
        <v>177</v>
      </c>
      <c r="E4961" s="180">
        <v>90</v>
      </c>
      <c r="F4961" s="180">
        <v>623</v>
      </c>
      <c r="G4961" s="180">
        <v>115</v>
      </c>
      <c r="H4961" s="180">
        <v>670</v>
      </c>
      <c r="I4961" s="180">
        <v>383255.6</v>
      </c>
      <c r="J4961" s="180">
        <v>39880.85</v>
      </c>
      <c r="K4961" s="180">
        <v>57299</v>
      </c>
      <c r="L4961" s="180">
        <v>487765.31</v>
      </c>
    </row>
    <row r="4962" spans="1:12">
      <c r="A4962" s="180">
        <v>2011</v>
      </c>
      <c r="B4962" s="180" t="s">
        <v>175</v>
      </c>
      <c r="C4962" s="180" t="s">
        <v>36</v>
      </c>
      <c r="D4962" s="180" t="s">
        <v>177</v>
      </c>
      <c r="E4962" s="180">
        <v>95</v>
      </c>
      <c r="F4962" s="180">
        <v>183</v>
      </c>
      <c r="G4962" s="180">
        <v>20</v>
      </c>
      <c r="H4962" s="180">
        <v>207</v>
      </c>
      <c r="I4962" s="180">
        <v>93736.7</v>
      </c>
      <c r="J4962" s="180">
        <v>10249.950000000001</v>
      </c>
      <c r="K4962" s="180">
        <v>6544</v>
      </c>
      <c r="L4962" s="180">
        <v>117238.15</v>
      </c>
    </row>
    <row r="4963" spans="1:12">
      <c r="A4963" s="180">
        <v>2011</v>
      </c>
      <c r="B4963" s="180" t="s">
        <v>175</v>
      </c>
      <c r="C4963" s="180" t="s">
        <v>3</v>
      </c>
      <c r="D4963" s="180" t="s">
        <v>176</v>
      </c>
      <c r="E4963" s="180">
        <v>0</v>
      </c>
      <c r="F4963" s="180">
        <v>6625</v>
      </c>
      <c r="G4963" s="180">
        <v>216</v>
      </c>
      <c r="H4963" s="180">
        <v>535</v>
      </c>
      <c r="I4963" s="180">
        <v>285505.21999999997</v>
      </c>
      <c r="J4963" s="180">
        <v>49063.05</v>
      </c>
      <c r="K4963" s="180">
        <v>1420</v>
      </c>
      <c r="L4963" s="180">
        <v>385423.73</v>
      </c>
    </row>
    <row r="4964" spans="1:12">
      <c r="A4964" s="180">
        <v>2011</v>
      </c>
      <c r="B4964" s="180" t="s">
        <v>175</v>
      </c>
      <c r="C4964" s="180" t="s">
        <v>3</v>
      </c>
      <c r="D4964" s="180" t="s">
        <v>176</v>
      </c>
      <c r="E4964" s="180">
        <v>5</v>
      </c>
      <c r="F4964" s="180">
        <v>6360</v>
      </c>
      <c r="G4964" s="180">
        <v>73</v>
      </c>
      <c r="H4964" s="180">
        <v>119</v>
      </c>
      <c r="I4964" s="180">
        <v>83032.479999999996</v>
      </c>
      <c r="J4964" s="180">
        <v>18519.2</v>
      </c>
      <c r="K4964" s="180">
        <v>26406</v>
      </c>
      <c r="L4964" s="180">
        <v>158419.98000000001</v>
      </c>
    </row>
    <row r="4965" spans="1:12">
      <c r="A4965" s="180">
        <v>2011</v>
      </c>
      <c r="B4965" s="180" t="s">
        <v>175</v>
      </c>
      <c r="C4965" s="180" t="s">
        <v>3</v>
      </c>
      <c r="D4965" s="180" t="s">
        <v>176</v>
      </c>
      <c r="E4965" s="180">
        <v>10</v>
      </c>
      <c r="F4965" s="180">
        <v>6214</v>
      </c>
      <c r="G4965" s="180">
        <v>65</v>
      </c>
      <c r="H4965" s="180">
        <v>152</v>
      </c>
      <c r="I4965" s="180">
        <v>114665.44</v>
      </c>
      <c r="J4965" s="180">
        <v>30316.05</v>
      </c>
      <c r="K4965" s="180">
        <v>20999</v>
      </c>
      <c r="L4965" s="180">
        <v>187866.75</v>
      </c>
    </row>
    <row r="4966" spans="1:12">
      <c r="A4966" s="180">
        <v>2011</v>
      </c>
      <c r="B4966" s="180" t="s">
        <v>175</v>
      </c>
      <c r="C4966" s="180" t="s">
        <v>3</v>
      </c>
      <c r="D4966" s="180" t="s">
        <v>176</v>
      </c>
      <c r="E4966" s="180">
        <v>15</v>
      </c>
      <c r="F4966" s="180">
        <v>6798</v>
      </c>
      <c r="G4966" s="180">
        <v>109</v>
      </c>
      <c r="H4966" s="180">
        <v>181</v>
      </c>
      <c r="I4966" s="180">
        <v>173092.66</v>
      </c>
      <c r="J4966" s="180">
        <v>25084.78</v>
      </c>
      <c r="K4966" s="180">
        <v>29505.599999999999</v>
      </c>
      <c r="L4966" s="180">
        <v>304340.58</v>
      </c>
    </row>
    <row r="4967" spans="1:12">
      <c r="A4967" s="180">
        <v>2011</v>
      </c>
      <c r="B4967" s="180" t="s">
        <v>175</v>
      </c>
      <c r="C4967" s="180" t="s">
        <v>3</v>
      </c>
      <c r="D4967" s="180" t="s">
        <v>176</v>
      </c>
      <c r="E4967" s="180">
        <v>20</v>
      </c>
      <c r="F4967" s="180">
        <v>5390</v>
      </c>
      <c r="G4967" s="180">
        <v>120</v>
      </c>
      <c r="H4967" s="180">
        <v>236</v>
      </c>
      <c r="I4967" s="180">
        <v>193322.05</v>
      </c>
      <c r="J4967" s="180">
        <v>38585.57</v>
      </c>
      <c r="K4967" s="180">
        <v>44698</v>
      </c>
      <c r="L4967" s="180">
        <v>365848.59</v>
      </c>
    </row>
    <row r="4968" spans="1:12">
      <c r="A4968" s="180">
        <v>2011</v>
      </c>
      <c r="B4968" s="180" t="s">
        <v>175</v>
      </c>
      <c r="C4968" s="180" t="s">
        <v>3</v>
      </c>
      <c r="D4968" s="180" t="s">
        <v>176</v>
      </c>
      <c r="E4968" s="180">
        <v>25</v>
      </c>
      <c r="F4968" s="180">
        <v>5706</v>
      </c>
      <c r="G4968" s="180">
        <v>139</v>
      </c>
      <c r="H4968" s="180">
        <v>173</v>
      </c>
      <c r="I4968" s="180">
        <v>108699.94</v>
      </c>
      <c r="J4968" s="180">
        <v>29382.48</v>
      </c>
      <c r="K4968" s="180">
        <v>11033</v>
      </c>
      <c r="L4968" s="180">
        <v>243989.48</v>
      </c>
    </row>
    <row r="4969" spans="1:12">
      <c r="A4969" s="180">
        <v>2011</v>
      </c>
      <c r="B4969" s="180" t="s">
        <v>175</v>
      </c>
      <c r="C4969" s="180" t="s">
        <v>3</v>
      </c>
      <c r="D4969" s="180" t="s">
        <v>176</v>
      </c>
      <c r="E4969" s="180">
        <v>30</v>
      </c>
      <c r="F4969" s="180">
        <v>7464</v>
      </c>
      <c r="G4969" s="180">
        <v>138</v>
      </c>
      <c r="H4969" s="180">
        <v>342</v>
      </c>
      <c r="I4969" s="180">
        <v>234711.18</v>
      </c>
      <c r="J4969" s="180">
        <v>41883.42</v>
      </c>
      <c r="K4969" s="180">
        <v>12507</v>
      </c>
      <c r="L4969" s="180">
        <v>401785.5</v>
      </c>
    </row>
    <row r="4970" spans="1:12">
      <c r="A4970" s="180">
        <v>2011</v>
      </c>
      <c r="B4970" s="180" t="s">
        <v>175</v>
      </c>
      <c r="C4970" s="180" t="s">
        <v>3</v>
      </c>
      <c r="D4970" s="180" t="s">
        <v>176</v>
      </c>
      <c r="E4970" s="180">
        <v>35</v>
      </c>
      <c r="F4970" s="180">
        <v>7433</v>
      </c>
      <c r="G4970" s="180">
        <v>142</v>
      </c>
      <c r="H4970" s="180">
        <v>278</v>
      </c>
      <c r="I4970" s="180">
        <v>206222.67</v>
      </c>
      <c r="J4970" s="180">
        <v>54155.39</v>
      </c>
      <c r="K4970" s="180">
        <v>67931</v>
      </c>
      <c r="L4970" s="180">
        <v>473702.79</v>
      </c>
    </row>
    <row r="4971" spans="1:12">
      <c r="A4971" s="180">
        <v>2011</v>
      </c>
      <c r="B4971" s="180" t="s">
        <v>175</v>
      </c>
      <c r="C4971" s="180" t="s">
        <v>3</v>
      </c>
      <c r="D4971" s="180" t="s">
        <v>176</v>
      </c>
      <c r="E4971" s="180">
        <v>40</v>
      </c>
      <c r="F4971" s="180">
        <v>7365</v>
      </c>
      <c r="G4971" s="180">
        <v>190</v>
      </c>
      <c r="H4971" s="180">
        <v>289</v>
      </c>
      <c r="I4971" s="180">
        <v>204180.89</v>
      </c>
      <c r="J4971" s="180">
        <v>64420.91</v>
      </c>
      <c r="K4971" s="180">
        <v>43492.5</v>
      </c>
      <c r="L4971" s="180">
        <v>489683.56</v>
      </c>
    </row>
    <row r="4972" spans="1:12">
      <c r="A4972" s="180">
        <v>2011</v>
      </c>
      <c r="B4972" s="180" t="s">
        <v>175</v>
      </c>
      <c r="C4972" s="180" t="s">
        <v>3</v>
      </c>
      <c r="D4972" s="180" t="s">
        <v>176</v>
      </c>
      <c r="E4972" s="180">
        <v>45</v>
      </c>
      <c r="F4972" s="180">
        <v>7327</v>
      </c>
      <c r="G4972" s="180">
        <v>228</v>
      </c>
      <c r="H4972" s="180">
        <v>415</v>
      </c>
      <c r="I4972" s="180">
        <v>379503.27</v>
      </c>
      <c r="J4972" s="180">
        <v>106210.35</v>
      </c>
      <c r="K4972" s="180">
        <v>123327.5</v>
      </c>
      <c r="L4972" s="180">
        <v>854793.38</v>
      </c>
    </row>
    <row r="4973" spans="1:12">
      <c r="A4973" s="180">
        <v>2011</v>
      </c>
      <c r="B4973" s="180" t="s">
        <v>175</v>
      </c>
      <c r="C4973" s="180" t="s">
        <v>3</v>
      </c>
      <c r="D4973" s="180" t="s">
        <v>176</v>
      </c>
      <c r="E4973" s="180">
        <v>50</v>
      </c>
      <c r="F4973" s="180">
        <v>7542</v>
      </c>
      <c r="G4973" s="180">
        <v>339</v>
      </c>
      <c r="H4973" s="180">
        <v>600</v>
      </c>
      <c r="I4973" s="180">
        <v>544361.11</v>
      </c>
      <c r="J4973" s="180">
        <v>135151.26</v>
      </c>
      <c r="K4973" s="180">
        <v>149757.25</v>
      </c>
      <c r="L4973" s="180">
        <v>1129200.8400000001</v>
      </c>
    </row>
    <row r="4974" spans="1:12">
      <c r="A4974" s="180">
        <v>2011</v>
      </c>
      <c r="B4974" s="180" t="s">
        <v>175</v>
      </c>
      <c r="C4974" s="180" t="s">
        <v>3</v>
      </c>
      <c r="D4974" s="180" t="s">
        <v>176</v>
      </c>
      <c r="E4974" s="180">
        <v>55</v>
      </c>
      <c r="F4974" s="180">
        <v>7092</v>
      </c>
      <c r="G4974" s="180">
        <v>453</v>
      </c>
      <c r="H4974" s="180">
        <v>876</v>
      </c>
      <c r="I4974" s="180">
        <v>766810.52</v>
      </c>
      <c r="J4974" s="180">
        <v>172903.57</v>
      </c>
      <c r="K4974" s="180">
        <v>183991.25</v>
      </c>
      <c r="L4974" s="180">
        <v>1441432.41</v>
      </c>
    </row>
    <row r="4975" spans="1:12">
      <c r="A4975" s="180">
        <v>2011</v>
      </c>
      <c r="B4975" s="180" t="s">
        <v>175</v>
      </c>
      <c r="C4975" s="180" t="s">
        <v>3</v>
      </c>
      <c r="D4975" s="180" t="s">
        <v>176</v>
      </c>
      <c r="E4975" s="180">
        <v>60</v>
      </c>
      <c r="F4975" s="180">
        <v>6660</v>
      </c>
      <c r="G4975" s="180">
        <v>503</v>
      </c>
      <c r="H4975" s="180">
        <v>1260</v>
      </c>
      <c r="I4975" s="180">
        <v>1117000.21</v>
      </c>
      <c r="J4975" s="180">
        <v>204227.22</v>
      </c>
      <c r="K4975" s="180">
        <v>290765.90000000002</v>
      </c>
      <c r="L4975" s="180">
        <v>2017720.59</v>
      </c>
    </row>
    <row r="4976" spans="1:12">
      <c r="A4976" s="180">
        <v>2011</v>
      </c>
      <c r="B4976" s="180" t="s">
        <v>175</v>
      </c>
      <c r="C4976" s="180" t="s">
        <v>3</v>
      </c>
      <c r="D4976" s="180" t="s">
        <v>176</v>
      </c>
      <c r="E4976" s="180">
        <v>65</v>
      </c>
      <c r="F4976" s="180">
        <v>4307</v>
      </c>
      <c r="G4976" s="180">
        <v>561</v>
      </c>
      <c r="H4976" s="180">
        <v>973</v>
      </c>
      <c r="I4976" s="180">
        <v>887242.11</v>
      </c>
      <c r="J4976" s="180">
        <v>187229.97</v>
      </c>
      <c r="K4976" s="180">
        <v>288743.90999999997</v>
      </c>
      <c r="L4976" s="180">
        <v>1725307.94</v>
      </c>
    </row>
    <row r="4977" spans="1:12">
      <c r="A4977" s="180">
        <v>2011</v>
      </c>
      <c r="B4977" s="180" t="s">
        <v>175</v>
      </c>
      <c r="C4977" s="180" t="s">
        <v>3</v>
      </c>
      <c r="D4977" s="180" t="s">
        <v>176</v>
      </c>
      <c r="E4977" s="180">
        <v>70</v>
      </c>
      <c r="F4977" s="180">
        <v>2637</v>
      </c>
      <c r="G4977" s="180">
        <v>532</v>
      </c>
      <c r="H4977" s="180">
        <v>1117</v>
      </c>
      <c r="I4977" s="180">
        <v>950338.5</v>
      </c>
      <c r="J4977" s="180">
        <v>186895.93</v>
      </c>
      <c r="K4977" s="180">
        <v>245147.7</v>
      </c>
      <c r="L4977" s="180">
        <v>1660607.07</v>
      </c>
    </row>
    <row r="4978" spans="1:12">
      <c r="A4978" s="180">
        <v>2011</v>
      </c>
      <c r="B4978" s="180" t="s">
        <v>175</v>
      </c>
      <c r="C4978" s="180" t="s">
        <v>3</v>
      </c>
      <c r="D4978" s="180" t="s">
        <v>176</v>
      </c>
      <c r="E4978" s="180">
        <v>75</v>
      </c>
      <c r="F4978" s="180">
        <v>1604</v>
      </c>
      <c r="G4978" s="180">
        <v>304</v>
      </c>
      <c r="H4978" s="180">
        <v>847</v>
      </c>
      <c r="I4978" s="180">
        <v>722838.81</v>
      </c>
      <c r="J4978" s="180">
        <v>135565.25</v>
      </c>
      <c r="K4978" s="180">
        <v>196194</v>
      </c>
      <c r="L4978" s="180">
        <v>1256382.23</v>
      </c>
    </row>
    <row r="4979" spans="1:12">
      <c r="A4979" s="180">
        <v>2011</v>
      </c>
      <c r="B4979" s="180" t="s">
        <v>175</v>
      </c>
      <c r="C4979" s="180" t="s">
        <v>3</v>
      </c>
      <c r="D4979" s="180" t="s">
        <v>176</v>
      </c>
      <c r="E4979" s="180">
        <v>80</v>
      </c>
      <c r="F4979" s="180">
        <v>1194</v>
      </c>
      <c r="G4979" s="180">
        <v>304</v>
      </c>
      <c r="H4979" s="180">
        <v>1011</v>
      </c>
      <c r="I4979" s="180">
        <v>683783.15</v>
      </c>
      <c r="J4979" s="180">
        <v>115383.21</v>
      </c>
      <c r="K4979" s="180">
        <v>159318.85</v>
      </c>
      <c r="L4979" s="180">
        <v>1092306.28</v>
      </c>
    </row>
    <row r="4980" spans="1:12">
      <c r="A4980" s="180">
        <v>2011</v>
      </c>
      <c r="B4980" s="180" t="s">
        <v>175</v>
      </c>
      <c r="C4980" s="180" t="s">
        <v>3</v>
      </c>
      <c r="D4980" s="180" t="s">
        <v>176</v>
      </c>
      <c r="E4980" s="180">
        <v>85</v>
      </c>
      <c r="F4980" s="180">
        <v>458</v>
      </c>
      <c r="G4980" s="180">
        <v>85</v>
      </c>
      <c r="H4980" s="180">
        <v>429</v>
      </c>
      <c r="I4980" s="180">
        <v>257086.97</v>
      </c>
      <c r="J4980" s="180">
        <v>30006.59</v>
      </c>
      <c r="K4980" s="180">
        <v>19695</v>
      </c>
      <c r="L4980" s="180">
        <v>333832.25</v>
      </c>
    </row>
    <row r="4981" spans="1:12">
      <c r="A4981" s="180">
        <v>2011</v>
      </c>
      <c r="B4981" s="180" t="s">
        <v>175</v>
      </c>
      <c r="C4981" s="180" t="s">
        <v>3</v>
      </c>
      <c r="D4981" s="180" t="s">
        <v>176</v>
      </c>
      <c r="E4981" s="180">
        <v>90</v>
      </c>
      <c r="F4981" s="180">
        <v>84</v>
      </c>
      <c r="G4981" s="180">
        <v>16</v>
      </c>
      <c r="H4981" s="180">
        <v>68</v>
      </c>
      <c r="I4981" s="180">
        <v>57647.92</v>
      </c>
      <c r="J4981" s="180">
        <v>6060.4</v>
      </c>
      <c r="K4981" s="180">
        <v>15591</v>
      </c>
      <c r="L4981" s="180">
        <v>83414.320000000007</v>
      </c>
    </row>
    <row r="4982" spans="1:12">
      <c r="A4982" s="180">
        <v>2011</v>
      </c>
      <c r="B4982" s="180" t="s">
        <v>175</v>
      </c>
      <c r="C4982" s="180" t="s">
        <v>3</v>
      </c>
      <c r="D4982" s="180" t="s">
        <v>176</v>
      </c>
      <c r="E4982" s="180">
        <v>95</v>
      </c>
      <c r="F4982" s="180">
        <v>22</v>
      </c>
      <c r="G4982" s="180">
        <v>3</v>
      </c>
      <c r="H4982" s="180">
        <v>6</v>
      </c>
      <c r="I4982" s="180">
        <v>9470.8799999999992</v>
      </c>
      <c r="J4982" s="180">
        <v>1167.5999999999999</v>
      </c>
      <c r="K4982" s="180">
        <v>212</v>
      </c>
      <c r="L4982" s="180">
        <v>12672.78</v>
      </c>
    </row>
    <row r="4983" spans="1:12">
      <c r="A4983" s="180">
        <v>2011</v>
      </c>
      <c r="B4983" s="180" t="s">
        <v>175</v>
      </c>
      <c r="C4983" s="180" t="s">
        <v>3</v>
      </c>
      <c r="D4983" s="180" t="s">
        <v>177</v>
      </c>
      <c r="E4983" s="180">
        <v>0</v>
      </c>
      <c r="F4983" s="180">
        <v>6160</v>
      </c>
      <c r="G4983" s="180">
        <v>126</v>
      </c>
      <c r="H4983" s="180">
        <v>348</v>
      </c>
      <c r="I4983" s="180">
        <v>164467.28</v>
      </c>
      <c r="J4983" s="180">
        <v>32265.34</v>
      </c>
      <c r="K4983" s="180">
        <v>8989</v>
      </c>
      <c r="L4983" s="180">
        <v>239958.65</v>
      </c>
    </row>
    <row r="4984" spans="1:12">
      <c r="A4984" s="180">
        <v>2011</v>
      </c>
      <c r="B4984" s="180" t="s">
        <v>175</v>
      </c>
      <c r="C4984" s="180" t="s">
        <v>3</v>
      </c>
      <c r="D4984" s="180" t="s">
        <v>177</v>
      </c>
      <c r="E4984" s="180">
        <v>5</v>
      </c>
      <c r="F4984" s="180">
        <v>6026</v>
      </c>
      <c r="G4984" s="180">
        <v>70</v>
      </c>
      <c r="H4984" s="180">
        <v>94</v>
      </c>
      <c r="I4984" s="180">
        <v>67316.800000000003</v>
      </c>
      <c r="J4984" s="180">
        <v>13441.6</v>
      </c>
      <c r="K4984" s="180">
        <v>16858</v>
      </c>
      <c r="L4984" s="180">
        <v>120498.52</v>
      </c>
    </row>
    <row r="4985" spans="1:12">
      <c r="A4985" s="180">
        <v>2011</v>
      </c>
      <c r="B4985" s="180" t="s">
        <v>175</v>
      </c>
      <c r="C4985" s="180" t="s">
        <v>3</v>
      </c>
      <c r="D4985" s="180" t="s">
        <v>177</v>
      </c>
      <c r="E4985" s="180">
        <v>10</v>
      </c>
      <c r="F4985" s="180">
        <v>6062</v>
      </c>
      <c r="G4985" s="180">
        <v>54</v>
      </c>
      <c r="H4985" s="180">
        <v>81</v>
      </c>
      <c r="I4985" s="180">
        <v>61127.67</v>
      </c>
      <c r="J4985" s="180">
        <v>10765.88</v>
      </c>
      <c r="K4985" s="180">
        <v>24103</v>
      </c>
      <c r="L4985" s="180">
        <v>121380.87</v>
      </c>
    </row>
    <row r="4986" spans="1:12">
      <c r="A4986" s="180">
        <v>2011</v>
      </c>
      <c r="B4986" s="180" t="s">
        <v>175</v>
      </c>
      <c r="C4986" s="180" t="s">
        <v>3</v>
      </c>
      <c r="D4986" s="180" t="s">
        <v>177</v>
      </c>
      <c r="E4986" s="180">
        <v>15</v>
      </c>
      <c r="F4986" s="180">
        <v>6386</v>
      </c>
      <c r="G4986" s="180">
        <v>162</v>
      </c>
      <c r="H4986" s="180">
        <v>494</v>
      </c>
      <c r="I4986" s="180">
        <v>393032.34</v>
      </c>
      <c r="J4986" s="180">
        <v>48090.58</v>
      </c>
      <c r="K4986" s="180">
        <v>28139.759999999998</v>
      </c>
      <c r="L4986" s="180">
        <v>564262.59</v>
      </c>
    </row>
    <row r="4987" spans="1:12">
      <c r="A4987" s="180">
        <v>2011</v>
      </c>
      <c r="B4987" s="180" t="s">
        <v>175</v>
      </c>
      <c r="C4987" s="180" t="s">
        <v>3</v>
      </c>
      <c r="D4987" s="180" t="s">
        <v>177</v>
      </c>
      <c r="E4987" s="180">
        <v>20</v>
      </c>
      <c r="F4987" s="180">
        <v>5762</v>
      </c>
      <c r="G4987" s="180">
        <v>212</v>
      </c>
      <c r="H4987" s="180">
        <v>324</v>
      </c>
      <c r="I4987" s="180">
        <v>228681.1</v>
      </c>
      <c r="J4987" s="180">
        <v>47804.36</v>
      </c>
      <c r="K4987" s="180">
        <v>24676</v>
      </c>
      <c r="L4987" s="180">
        <v>398190.18</v>
      </c>
    </row>
    <row r="4988" spans="1:12">
      <c r="A4988" s="180">
        <v>2011</v>
      </c>
      <c r="B4988" s="180" t="s">
        <v>175</v>
      </c>
      <c r="C4988" s="180" t="s">
        <v>3</v>
      </c>
      <c r="D4988" s="180" t="s">
        <v>177</v>
      </c>
      <c r="E4988" s="180">
        <v>25</v>
      </c>
      <c r="F4988" s="180">
        <v>7245</v>
      </c>
      <c r="G4988" s="180">
        <v>284</v>
      </c>
      <c r="H4988" s="180">
        <v>754</v>
      </c>
      <c r="I4988" s="180">
        <v>551954.31999999995</v>
      </c>
      <c r="J4988" s="180">
        <v>129277.31</v>
      </c>
      <c r="K4988" s="180">
        <v>42175</v>
      </c>
      <c r="L4988" s="180">
        <v>958062.69</v>
      </c>
    </row>
    <row r="4989" spans="1:12">
      <c r="A4989" s="180">
        <v>2011</v>
      </c>
      <c r="B4989" s="180" t="s">
        <v>175</v>
      </c>
      <c r="C4989" s="180" t="s">
        <v>3</v>
      </c>
      <c r="D4989" s="180" t="s">
        <v>177</v>
      </c>
      <c r="E4989" s="180">
        <v>30</v>
      </c>
      <c r="F4989" s="180">
        <v>8737</v>
      </c>
      <c r="G4989" s="180">
        <v>451</v>
      </c>
      <c r="H4989" s="180">
        <v>1484</v>
      </c>
      <c r="I4989" s="180">
        <v>1160826.6200000001</v>
      </c>
      <c r="J4989" s="180">
        <v>291849.58</v>
      </c>
      <c r="K4989" s="180">
        <v>69439</v>
      </c>
      <c r="L4989" s="180">
        <v>1885334.51</v>
      </c>
    </row>
    <row r="4990" spans="1:12">
      <c r="A4990" s="180">
        <v>2011</v>
      </c>
      <c r="B4990" s="180" t="s">
        <v>175</v>
      </c>
      <c r="C4990" s="180" t="s">
        <v>3</v>
      </c>
      <c r="D4990" s="180" t="s">
        <v>177</v>
      </c>
      <c r="E4990" s="180">
        <v>35</v>
      </c>
      <c r="F4990" s="180">
        <v>8426</v>
      </c>
      <c r="G4990" s="180">
        <v>448</v>
      </c>
      <c r="H4990" s="180">
        <v>1234</v>
      </c>
      <c r="I4990" s="180">
        <v>1063839.6200000001</v>
      </c>
      <c r="J4990" s="180">
        <v>254163.35</v>
      </c>
      <c r="K4990" s="180">
        <v>65029</v>
      </c>
      <c r="L4990" s="180">
        <v>1726803.03</v>
      </c>
    </row>
    <row r="4991" spans="1:12">
      <c r="A4991" s="180">
        <v>2011</v>
      </c>
      <c r="B4991" s="180" t="s">
        <v>175</v>
      </c>
      <c r="C4991" s="180" t="s">
        <v>3</v>
      </c>
      <c r="D4991" s="180" t="s">
        <v>177</v>
      </c>
      <c r="E4991" s="180">
        <v>40</v>
      </c>
      <c r="F4991" s="180">
        <v>8365</v>
      </c>
      <c r="G4991" s="180">
        <v>446</v>
      </c>
      <c r="H4991" s="180">
        <v>930</v>
      </c>
      <c r="I4991" s="180">
        <v>829339.35</v>
      </c>
      <c r="J4991" s="180">
        <v>199152.44</v>
      </c>
      <c r="K4991" s="180">
        <v>57951</v>
      </c>
      <c r="L4991" s="180">
        <v>1554511.62</v>
      </c>
    </row>
    <row r="4992" spans="1:12">
      <c r="A4992" s="180">
        <v>2011</v>
      </c>
      <c r="B4992" s="180" t="s">
        <v>175</v>
      </c>
      <c r="C4992" s="180" t="s">
        <v>3</v>
      </c>
      <c r="D4992" s="180" t="s">
        <v>177</v>
      </c>
      <c r="E4992" s="180">
        <v>45</v>
      </c>
      <c r="F4992" s="180">
        <v>8324</v>
      </c>
      <c r="G4992" s="180">
        <v>446</v>
      </c>
      <c r="H4992" s="180">
        <v>827</v>
      </c>
      <c r="I4992" s="180">
        <v>681685.99</v>
      </c>
      <c r="J4992" s="180">
        <v>161538.76999999999</v>
      </c>
      <c r="K4992" s="180">
        <v>160053</v>
      </c>
      <c r="L4992" s="180">
        <v>1353449.93</v>
      </c>
    </row>
    <row r="4993" spans="1:12">
      <c r="A4993" s="180">
        <v>2011</v>
      </c>
      <c r="B4993" s="180" t="s">
        <v>175</v>
      </c>
      <c r="C4993" s="180" t="s">
        <v>3</v>
      </c>
      <c r="D4993" s="180" t="s">
        <v>177</v>
      </c>
      <c r="E4993" s="180">
        <v>50</v>
      </c>
      <c r="F4993" s="180">
        <v>8496</v>
      </c>
      <c r="G4993" s="180">
        <v>510</v>
      </c>
      <c r="H4993" s="180">
        <v>1057</v>
      </c>
      <c r="I4993" s="180">
        <v>980629.93</v>
      </c>
      <c r="J4993" s="180">
        <v>208889.75</v>
      </c>
      <c r="K4993" s="180">
        <v>242545</v>
      </c>
      <c r="L4993" s="180">
        <v>1854203.48</v>
      </c>
    </row>
    <row r="4994" spans="1:12">
      <c r="A4994" s="180">
        <v>2011</v>
      </c>
      <c r="B4994" s="180" t="s">
        <v>175</v>
      </c>
      <c r="C4994" s="180" t="s">
        <v>3</v>
      </c>
      <c r="D4994" s="180" t="s">
        <v>177</v>
      </c>
      <c r="E4994" s="180">
        <v>55</v>
      </c>
      <c r="F4994" s="180">
        <v>7749</v>
      </c>
      <c r="G4994" s="180">
        <v>619</v>
      </c>
      <c r="H4994" s="180">
        <v>1393</v>
      </c>
      <c r="I4994" s="180">
        <v>1062140.17</v>
      </c>
      <c r="J4994" s="180">
        <v>225933.98</v>
      </c>
      <c r="K4994" s="180">
        <v>218155.65</v>
      </c>
      <c r="L4994" s="180">
        <v>1973241</v>
      </c>
    </row>
    <row r="4995" spans="1:12">
      <c r="A4995" s="180">
        <v>2011</v>
      </c>
      <c r="B4995" s="180" t="s">
        <v>175</v>
      </c>
      <c r="C4995" s="180" t="s">
        <v>3</v>
      </c>
      <c r="D4995" s="180" t="s">
        <v>177</v>
      </c>
      <c r="E4995" s="180">
        <v>60</v>
      </c>
      <c r="F4995" s="180">
        <v>6947</v>
      </c>
      <c r="G4995" s="180">
        <v>692</v>
      </c>
      <c r="H4995" s="180">
        <v>1256</v>
      </c>
      <c r="I4995" s="180">
        <v>1057350.6499999999</v>
      </c>
      <c r="J4995" s="180">
        <v>220318.65</v>
      </c>
      <c r="K4995" s="180">
        <v>273288.25</v>
      </c>
      <c r="L4995" s="180">
        <v>2069565.4399999999</v>
      </c>
    </row>
    <row r="4996" spans="1:12">
      <c r="A4996" s="180">
        <v>2011</v>
      </c>
      <c r="B4996" s="180" t="s">
        <v>175</v>
      </c>
      <c r="C4996" s="180" t="s">
        <v>3</v>
      </c>
      <c r="D4996" s="180" t="s">
        <v>177</v>
      </c>
      <c r="E4996" s="180">
        <v>65</v>
      </c>
      <c r="F4996" s="180">
        <v>4387</v>
      </c>
      <c r="G4996" s="180">
        <v>555</v>
      </c>
      <c r="H4996" s="180">
        <v>1408</v>
      </c>
      <c r="I4996" s="180">
        <v>1165727.9099999999</v>
      </c>
      <c r="J4996" s="180">
        <v>227492.68</v>
      </c>
      <c r="K4996" s="180">
        <v>376670</v>
      </c>
      <c r="L4996" s="180">
        <v>2118880.19</v>
      </c>
    </row>
    <row r="4997" spans="1:12">
      <c r="A4997" s="180">
        <v>2011</v>
      </c>
      <c r="B4997" s="180" t="s">
        <v>175</v>
      </c>
      <c r="C4997" s="180" t="s">
        <v>3</v>
      </c>
      <c r="D4997" s="180" t="s">
        <v>177</v>
      </c>
      <c r="E4997" s="180">
        <v>70</v>
      </c>
      <c r="F4997" s="180">
        <v>2864</v>
      </c>
      <c r="G4997" s="180">
        <v>403</v>
      </c>
      <c r="H4997" s="180">
        <v>805</v>
      </c>
      <c r="I4997" s="180">
        <v>726128.36</v>
      </c>
      <c r="J4997" s="180">
        <v>165356.74</v>
      </c>
      <c r="K4997" s="180">
        <v>203206.65</v>
      </c>
      <c r="L4997" s="180">
        <v>1314918.6000000001</v>
      </c>
    </row>
    <row r="4998" spans="1:12">
      <c r="A4998" s="180">
        <v>2011</v>
      </c>
      <c r="B4998" s="180" t="s">
        <v>175</v>
      </c>
      <c r="C4998" s="180" t="s">
        <v>3</v>
      </c>
      <c r="D4998" s="180" t="s">
        <v>177</v>
      </c>
      <c r="E4998" s="180">
        <v>75</v>
      </c>
      <c r="F4998" s="180">
        <v>1897</v>
      </c>
      <c r="G4998" s="180">
        <v>347</v>
      </c>
      <c r="H4998" s="180">
        <v>1199</v>
      </c>
      <c r="I4998" s="180">
        <v>755209.83</v>
      </c>
      <c r="J4998" s="180">
        <v>138489.87</v>
      </c>
      <c r="K4998" s="180">
        <v>149127</v>
      </c>
      <c r="L4998" s="180">
        <v>1203500.52</v>
      </c>
    </row>
    <row r="4999" spans="1:12">
      <c r="A4999" s="180">
        <v>2011</v>
      </c>
      <c r="B4999" s="180" t="s">
        <v>175</v>
      </c>
      <c r="C4999" s="180" t="s">
        <v>3</v>
      </c>
      <c r="D4999" s="180" t="s">
        <v>177</v>
      </c>
      <c r="E4999" s="180">
        <v>80</v>
      </c>
      <c r="F4999" s="180">
        <v>1420</v>
      </c>
      <c r="G4999" s="180">
        <v>224</v>
      </c>
      <c r="H4999" s="180">
        <v>830</v>
      </c>
      <c r="I4999" s="180">
        <v>591800.22</v>
      </c>
      <c r="J4999" s="180">
        <v>101400.48</v>
      </c>
      <c r="K4999" s="180">
        <v>112650</v>
      </c>
      <c r="L4999" s="180">
        <v>881568.48</v>
      </c>
    </row>
    <row r="5000" spans="1:12">
      <c r="A5000" s="180">
        <v>2011</v>
      </c>
      <c r="B5000" s="180" t="s">
        <v>175</v>
      </c>
      <c r="C5000" s="180" t="s">
        <v>3</v>
      </c>
      <c r="D5000" s="180" t="s">
        <v>177</v>
      </c>
      <c r="E5000" s="180">
        <v>85</v>
      </c>
      <c r="F5000" s="180">
        <v>860</v>
      </c>
      <c r="G5000" s="180">
        <v>165</v>
      </c>
      <c r="H5000" s="180">
        <v>707</v>
      </c>
      <c r="I5000" s="180">
        <v>427328.9</v>
      </c>
      <c r="J5000" s="180">
        <v>64930.47</v>
      </c>
      <c r="K5000" s="180">
        <v>93427</v>
      </c>
      <c r="L5000" s="180">
        <v>699791.52</v>
      </c>
    </row>
    <row r="5001" spans="1:12">
      <c r="A5001" s="180">
        <v>2011</v>
      </c>
      <c r="B5001" s="180" t="s">
        <v>175</v>
      </c>
      <c r="C5001" s="180" t="s">
        <v>3</v>
      </c>
      <c r="D5001" s="180" t="s">
        <v>177</v>
      </c>
      <c r="E5001" s="180">
        <v>90</v>
      </c>
      <c r="F5001" s="180">
        <v>310</v>
      </c>
      <c r="G5001" s="180">
        <v>59</v>
      </c>
      <c r="H5001" s="180">
        <v>540</v>
      </c>
      <c r="I5001" s="180">
        <v>313708.36</v>
      </c>
      <c r="J5001" s="180">
        <v>28571.29</v>
      </c>
      <c r="K5001" s="180">
        <v>21393</v>
      </c>
      <c r="L5001" s="180">
        <v>383598.79</v>
      </c>
    </row>
    <row r="5002" spans="1:12">
      <c r="A5002" s="180">
        <v>2011</v>
      </c>
      <c r="B5002" s="180" t="s">
        <v>175</v>
      </c>
      <c r="C5002" s="180" t="s">
        <v>3</v>
      </c>
      <c r="D5002" s="180" t="s">
        <v>177</v>
      </c>
      <c r="E5002" s="180">
        <v>95</v>
      </c>
      <c r="F5002" s="180">
        <v>83</v>
      </c>
      <c r="G5002" s="180">
        <v>11</v>
      </c>
      <c r="H5002" s="180">
        <v>114</v>
      </c>
      <c r="I5002" s="180">
        <v>51287.4</v>
      </c>
      <c r="J5002" s="180">
        <v>2605.4</v>
      </c>
      <c r="K5002" s="180">
        <v>0</v>
      </c>
      <c r="L5002" s="180">
        <v>47103.91</v>
      </c>
    </row>
    <row r="5003" spans="1:12">
      <c r="A5003" s="180">
        <v>2011</v>
      </c>
      <c r="B5003" s="180" t="s">
        <v>175</v>
      </c>
      <c r="C5003" s="180" t="s">
        <v>37</v>
      </c>
      <c r="D5003" s="180" t="s">
        <v>176</v>
      </c>
      <c r="E5003" s="180">
        <v>0</v>
      </c>
      <c r="F5003" s="180">
        <v>2995</v>
      </c>
      <c r="G5003" s="180">
        <v>78</v>
      </c>
      <c r="H5003" s="180">
        <v>194</v>
      </c>
      <c r="I5003" s="180">
        <v>121295</v>
      </c>
      <c r="J5003" s="180">
        <v>22458.15</v>
      </c>
      <c r="K5003" s="180">
        <v>1244</v>
      </c>
      <c r="L5003" s="180">
        <v>159048.75</v>
      </c>
    </row>
    <row r="5004" spans="1:12">
      <c r="A5004" s="180">
        <v>2011</v>
      </c>
      <c r="B5004" s="180" t="s">
        <v>175</v>
      </c>
      <c r="C5004" s="180" t="s">
        <v>37</v>
      </c>
      <c r="D5004" s="180" t="s">
        <v>176</v>
      </c>
      <c r="E5004" s="180">
        <v>5</v>
      </c>
      <c r="F5004" s="180">
        <v>2921</v>
      </c>
      <c r="G5004" s="180">
        <v>22</v>
      </c>
      <c r="H5004" s="180">
        <v>23</v>
      </c>
      <c r="I5004" s="180">
        <v>21751</v>
      </c>
      <c r="J5004" s="180">
        <v>8705.9500000000007</v>
      </c>
      <c r="K5004" s="180">
        <v>120</v>
      </c>
      <c r="L5004" s="180">
        <v>37865.050000000003</v>
      </c>
    </row>
    <row r="5005" spans="1:12">
      <c r="A5005" s="180">
        <v>2011</v>
      </c>
      <c r="B5005" s="180" t="s">
        <v>175</v>
      </c>
      <c r="C5005" s="180" t="s">
        <v>37</v>
      </c>
      <c r="D5005" s="180" t="s">
        <v>176</v>
      </c>
      <c r="E5005" s="180">
        <v>10</v>
      </c>
      <c r="F5005" s="180">
        <v>2987</v>
      </c>
      <c r="G5005" s="180">
        <v>14</v>
      </c>
      <c r="H5005" s="180">
        <v>28</v>
      </c>
      <c r="I5005" s="180">
        <v>24678</v>
      </c>
      <c r="J5005" s="180">
        <v>6419.4</v>
      </c>
      <c r="K5005" s="180">
        <v>3962</v>
      </c>
      <c r="L5005" s="180">
        <v>38499.949999999997</v>
      </c>
    </row>
    <row r="5006" spans="1:12">
      <c r="A5006" s="180">
        <v>2011</v>
      </c>
      <c r="B5006" s="180" t="s">
        <v>175</v>
      </c>
      <c r="C5006" s="180" t="s">
        <v>37</v>
      </c>
      <c r="D5006" s="180" t="s">
        <v>176</v>
      </c>
      <c r="E5006" s="180">
        <v>15</v>
      </c>
      <c r="F5006" s="180">
        <v>3056</v>
      </c>
      <c r="G5006" s="180">
        <v>39</v>
      </c>
      <c r="H5006" s="180">
        <v>63</v>
      </c>
      <c r="I5006" s="180">
        <v>54186</v>
      </c>
      <c r="J5006" s="180">
        <v>14125.24</v>
      </c>
      <c r="K5006" s="180">
        <v>10865</v>
      </c>
      <c r="L5006" s="180">
        <v>89188.66</v>
      </c>
    </row>
    <row r="5007" spans="1:12">
      <c r="A5007" s="180">
        <v>2011</v>
      </c>
      <c r="B5007" s="180" t="s">
        <v>175</v>
      </c>
      <c r="C5007" s="180" t="s">
        <v>37</v>
      </c>
      <c r="D5007" s="180" t="s">
        <v>176</v>
      </c>
      <c r="E5007" s="180">
        <v>20</v>
      </c>
      <c r="F5007" s="180">
        <v>2147</v>
      </c>
      <c r="G5007" s="180">
        <v>28</v>
      </c>
      <c r="H5007" s="180">
        <v>67</v>
      </c>
      <c r="I5007" s="180">
        <v>44381</v>
      </c>
      <c r="J5007" s="180">
        <v>14940.65</v>
      </c>
      <c r="K5007" s="180">
        <v>9850</v>
      </c>
      <c r="L5007" s="180">
        <v>76782.8</v>
      </c>
    </row>
    <row r="5008" spans="1:12">
      <c r="A5008" s="180">
        <v>2011</v>
      </c>
      <c r="B5008" s="180" t="s">
        <v>175</v>
      </c>
      <c r="C5008" s="180" t="s">
        <v>37</v>
      </c>
      <c r="D5008" s="180" t="s">
        <v>176</v>
      </c>
      <c r="E5008" s="180">
        <v>25</v>
      </c>
      <c r="F5008" s="180">
        <v>2294</v>
      </c>
      <c r="G5008" s="180">
        <v>34</v>
      </c>
      <c r="H5008" s="180">
        <v>55</v>
      </c>
      <c r="I5008" s="180">
        <v>60555.95</v>
      </c>
      <c r="J5008" s="180">
        <v>24503.32</v>
      </c>
      <c r="K5008" s="180">
        <v>6257</v>
      </c>
      <c r="L5008" s="180">
        <v>110659</v>
      </c>
    </row>
    <row r="5009" spans="1:12">
      <c r="A5009" s="180">
        <v>2011</v>
      </c>
      <c r="B5009" s="180" t="s">
        <v>175</v>
      </c>
      <c r="C5009" s="180" t="s">
        <v>37</v>
      </c>
      <c r="D5009" s="180" t="s">
        <v>176</v>
      </c>
      <c r="E5009" s="180">
        <v>30</v>
      </c>
      <c r="F5009" s="180">
        <v>2945</v>
      </c>
      <c r="G5009" s="180">
        <v>55</v>
      </c>
      <c r="H5009" s="180">
        <v>157</v>
      </c>
      <c r="I5009" s="180">
        <v>119699</v>
      </c>
      <c r="J5009" s="180">
        <v>29759.3</v>
      </c>
      <c r="K5009" s="180">
        <v>34935</v>
      </c>
      <c r="L5009" s="180">
        <v>215626.44</v>
      </c>
    </row>
    <row r="5010" spans="1:12">
      <c r="A5010" s="180">
        <v>2011</v>
      </c>
      <c r="B5010" s="180" t="s">
        <v>175</v>
      </c>
      <c r="C5010" s="180" t="s">
        <v>37</v>
      </c>
      <c r="D5010" s="180" t="s">
        <v>176</v>
      </c>
      <c r="E5010" s="180">
        <v>35</v>
      </c>
      <c r="F5010" s="180">
        <v>3206</v>
      </c>
      <c r="G5010" s="180">
        <v>71</v>
      </c>
      <c r="H5010" s="180">
        <v>112</v>
      </c>
      <c r="I5010" s="180">
        <v>90492.1</v>
      </c>
      <c r="J5010" s="180">
        <v>30424.82</v>
      </c>
      <c r="K5010" s="180">
        <v>32988</v>
      </c>
      <c r="L5010" s="180">
        <v>189980.73</v>
      </c>
    </row>
    <row r="5011" spans="1:12">
      <c r="A5011" s="180">
        <v>2011</v>
      </c>
      <c r="B5011" s="180" t="s">
        <v>175</v>
      </c>
      <c r="C5011" s="180" t="s">
        <v>37</v>
      </c>
      <c r="D5011" s="180" t="s">
        <v>176</v>
      </c>
      <c r="E5011" s="180">
        <v>40</v>
      </c>
      <c r="F5011" s="180">
        <v>3300</v>
      </c>
      <c r="G5011" s="180">
        <v>80</v>
      </c>
      <c r="H5011" s="180">
        <v>141</v>
      </c>
      <c r="I5011" s="180">
        <v>140909.20000000001</v>
      </c>
      <c r="J5011" s="180">
        <v>43407.48</v>
      </c>
      <c r="K5011" s="180">
        <v>26405</v>
      </c>
      <c r="L5011" s="180">
        <v>247760.36</v>
      </c>
    </row>
    <row r="5012" spans="1:12">
      <c r="A5012" s="180">
        <v>2011</v>
      </c>
      <c r="B5012" s="180" t="s">
        <v>175</v>
      </c>
      <c r="C5012" s="180" t="s">
        <v>37</v>
      </c>
      <c r="D5012" s="180" t="s">
        <v>176</v>
      </c>
      <c r="E5012" s="180">
        <v>45</v>
      </c>
      <c r="F5012" s="180">
        <v>3540</v>
      </c>
      <c r="G5012" s="180">
        <v>91</v>
      </c>
      <c r="H5012" s="180">
        <v>144</v>
      </c>
      <c r="I5012" s="180">
        <v>159494.19</v>
      </c>
      <c r="J5012" s="180">
        <v>57407.56</v>
      </c>
      <c r="K5012" s="180">
        <v>32278</v>
      </c>
      <c r="L5012" s="180">
        <v>299307.5</v>
      </c>
    </row>
    <row r="5013" spans="1:12">
      <c r="A5013" s="180">
        <v>2011</v>
      </c>
      <c r="B5013" s="180" t="s">
        <v>175</v>
      </c>
      <c r="C5013" s="180" t="s">
        <v>37</v>
      </c>
      <c r="D5013" s="180" t="s">
        <v>176</v>
      </c>
      <c r="E5013" s="180">
        <v>50</v>
      </c>
      <c r="F5013" s="180">
        <v>3403</v>
      </c>
      <c r="G5013" s="180">
        <v>114</v>
      </c>
      <c r="H5013" s="180">
        <v>247</v>
      </c>
      <c r="I5013" s="180">
        <v>252608.06</v>
      </c>
      <c r="J5013" s="180">
        <v>85594.86</v>
      </c>
      <c r="K5013" s="180">
        <v>70876</v>
      </c>
      <c r="L5013" s="180">
        <v>454612.51</v>
      </c>
    </row>
    <row r="5014" spans="1:12">
      <c r="A5014" s="180">
        <v>2011</v>
      </c>
      <c r="B5014" s="180" t="s">
        <v>175</v>
      </c>
      <c r="C5014" s="180" t="s">
        <v>37</v>
      </c>
      <c r="D5014" s="180" t="s">
        <v>176</v>
      </c>
      <c r="E5014" s="180">
        <v>55</v>
      </c>
      <c r="F5014" s="180">
        <v>3110</v>
      </c>
      <c r="G5014" s="180">
        <v>178</v>
      </c>
      <c r="H5014" s="180">
        <v>425</v>
      </c>
      <c r="I5014" s="180">
        <v>569244.06000000006</v>
      </c>
      <c r="J5014" s="180">
        <v>132388.39000000001</v>
      </c>
      <c r="K5014" s="180">
        <v>113874</v>
      </c>
      <c r="L5014" s="180">
        <v>899532.65</v>
      </c>
    </row>
    <row r="5015" spans="1:12">
      <c r="A5015" s="180">
        <v>2011</v>
      </c>
      <c r="B5015" s="180" t="s">
        <v>175</v>
      </c>
      <c r="C5015" s="180" t="s">
        <v>37</v>
      </c>
      <c r="D5015" s="180" t="s">
        <v>176</v>
      </c>
      <c r="E5015" s="180">
        <v>60</v>
      </c>
      <c r="F5015" s="180">
        <v>2589</v>
      </c>
      <c r="G5015" s="180">
        <v>206</v>
      </c>
      <c r="H5015" s="180">
        <v>495</v>
      </c>
      <c r="I5015" s="180">
        <v>416090.9</v>
      </c>
      <c r="J5015" s="180">
        <v>103387.1</v>
      </c>
      <c r="K5015" s="180">
        <v>68940</v>
      </c>
      <c r="L5015" s="180">
        <v>671767.24</v>
      </c>
    </row>
    <row r="5016" spans="1:12">
      <c r="A5016" s="180">
        <v>2011</v>
      </c>
      <c r="B5016" s="180" t="s">
        <v>175</v>
      </c>
      <c r="C5016" s="180" t="s">
        <v>37</v>
      </c>
      <c r="D5016" s="180" t="s">
        <v>176</v>
      </c>
      <c r="E5016" s="180">
        <v>65</v>
      </c>
      <c r="F5016" s="180">
        <v>1399</v>
      </c>
      <c r="G5016" s="180">
        <v>162</v>
      </c>
      <c r="H5016" s="180">
        <v>368</v>
      </c>
      <c r="I5016" s="180">
        <v>322283.25</v>
      </c>
      <c r="J5016" s="180">
        <v>78550.75</v>
      </c>
      <c r="K5016" s="180">
        <v>132555</v>
      </c>
      <c r="L5016" s="180">
        <v>603902.91</v>
      </c>
    </row>
    <row r="5017" spans="1:12">
      <c r="A5017" s="180">
        <v>2011</v>
      </c>
      <c r="B5017" s="180" t="s">
        <v>175</v>
      </c>
      <c r="C5017" s="180" t="s">
        <v>37</v>
      </c>
      <c r="D5017" s="180" t="s">
        <v>176</v>
      </c>
      <c r="E5017" s="180">
        <v>70</v>
      </c>
      <c r="F5017" s="180">
        <v>760</v>
      </c>
      <c r="G5017" s="180">
        <v>94</v>
      </c>
      <c r="H5017" s="180">
        <v>204</v>
      </c>
      <c r="I5017" s="180">
        <v>162211.57</v>
      </c>
      <c r="J5017" s="180">
        <v>44294.21</v>
      </c>
      <c r="K5017" s="180">
        <v>29183</v>
      </c>
      <c r="L5017" s="180">
        <v>264621.62</v>
      </c>
    </row>
    <row r="5018" spans="1:12">
      <c r="A5018" s="180">
        <v>2011</v>
      </c>
      <c r="B5018" s="180" t="s">
        <v>175</v>
      </c>
      <c r="C5018" s="180" t="s">
        <v>37</v>
      </c>
      <c r="D5018" s="180" t="s">
        <v>176</v>
      </c>
      <c r="E5018" s="180">
        <v>75</v>
      </c>
      <c r="F5018" s="180">
        <v>309</v>
      </c>
      <c r="G5018" s="180">
        <v>45</v>
      </c>
      <c r="H5018" s="180">
        <v>171</v>
      </c>
      <c r="I5018" s="180">
        <v>118282</v>
      </c>
      <c r="J5018" s="180">
        <v>36611.46</v>
      </c>
      <c r="K5018" s="180">
        <v>30408</v>
      </c>
      <c r="L5018" s="180">
        <v>221900.72</v>
      </c>
    </row>
    <row r="5019" spans="1:12">
      <c r="A5019" s="180">
        <v>2011</v>
      </c>
      <c r="B5019" s="180" t="s">
        <v>175</v>
      </c>
      <c r="C5019" s="180" t="s">
        <v>37</v>
      </c>
      <c r="D5019" s="180" t="s">
        <v>176</v>
      </c>
      <c r="E5019" s="180">
        <v>80</v>
      </c>
      <c r="F5019" s="180">
        <v>171</v>
      </c>
      <c r="G5019" s="180">
        <v>44</v>
      </c>
      <c r="H5019" s="180">
        <v>187</v>
      </c>
      <c r="I5019" s="180">
        <v>131623</v>
      </c>
      <c r="J5019" s="180">
        <v>16049</v>
      </c>
      <c r="K5019" s="180">
        <v>19984</v>
      </c>
      <c r="L5019" s="180">
        <v>168352.21</v>
      </c>
    </row>
    <row r="5020" spans="1:12">
      <c r="A5020" s="180">
        <v>2011</v>
      </c>
      <c r="B5020" s="180" t="s">
        <v>175</v>
      </c>
      <c r="C5020" s="180" t="s">
        <v>37</v>
      </c>
      <c r="D5020" s="180" t="s">
        <v>176</v>
      </c>
      <c r="E5020" s="180">
        <v>85</v>
      </c>
      <c r="F5020" s="180">
        <v>39</v>
      </c>
      <c r="G5020" s="180">
        <v>1</v>
      </c>
      <c r="H5020" s="180">
        <v>1</v>
      </c>
      <c r="I5020" s="180">
        <v>1577</v>
      </c>
      <c r="J5020" s="180">
        <v>170.05</v>
      </c>
      <c r="K5020" s="180">
        <v>850</v>
      </c>
      <c r="L5020" s="180">
        <v>2756.35</v>
      </c>
    </row>
    <row r="5021" spans="1:12">
      <c r="A5021" s="180">
        <v>2011</v>
      </c>
      <c r="B5021" s="180" t="s">
        <v>175</v>
      </c>
      <c r="C5021" s="180" t="s">
        <v>37</v>
      </c>
      <c r="D5021" s="180" t="s">
        <v>176</v>
      </c>
      <c r="E5021" s="180">
        <v>90</v>
      </c>
      <c r="F5021" s="180">
        <v>6</v>
      </c>
      <c r="G5021" s="180">
        <v>3</v>
      </c>
      <c r="H5021" s="180">
        <v>3</v>
      </c>
      <c r="I5021" s="180">
        <v>1765</v>
      </c>
      <c r="J5021" s="180">
        <v>368.4</v>
      </c>
      <c r="K5021" s="180">
        <v>0</v>
      </c>
      <c r="L5021" s="180">
        <v>2213.9</v>
      </c>
    </row>
    <row r="5022" spans="1:12">
      <c r="A5022" s="180">
        <v>2011</v>
      </c>
      <c r="B5022" s="180" t="s">
        <v>175</v>
      </c>
      <c r="C5022" s="180" t="s">
        <v>37</v>
      </c>
      <c r="D5022" s="180" t="s">
        <v>176</v>
      </c>
      <c r="E5022" s="180">
        <v>95</v>
      </c>
      <c r="F5022" s="180">
        <v>1</v>
      </c>
      <c r="G5022" s="180">
        <v>0</v>
      </c>
      <c r="H5022" s="180">
        <v>0</v>
      </c>
      <c r="I5022" s="180">
        <v>0</v>
      </c>
      <c r="J5022" s="180">
        <v>0</v>
      </c>
      <c r="K5022" s="180">
        <v>0</v>
      </c>
      <c r="L5022" s="180">
        <v>0</v>
      </c>
    </row>
    <row r="5023" spans="1:12">
      <c r="A5023" s="180">
        <v>2011</v>
      </c>
      <c r="B5023" s="180" t="s">
        <v>175</v>
      </c>
      <c r="C5023" s="180" t="s">
        <v>37</v>
      </c>
      <c r="D5023" s="180" t="s">
        <v>177</v>
      </c>
      <c r="E5023" s="180">
        <v>0</v>
      </c>
      <c r="F5023" s="180">
        <v>2846</v>
      </c>
      <c r="G5023" s="180">
        <v>47</v>
      </c>
      <c r="H5023" s="180">
        <v>116</v>
      </c>
      <c r="I5023" s="180">
        <v>77465</v>
      </c>
      <c r="J5023" s="180">
        <v>9315.25</v>
      </c>
      <c r="K5023" s="180">
        <v>512</v>
      </c>
      <c r="L5023" s="180">
        <v>91900.25</v>
      </c>
    </row>
    <row r="5024" spans="1:12">
      <c r="A5024" s="180">
        <v>2011</v>
      </c>
      <c r="B5024" s="180" t="s">
        <v>175</v>
      </c>
      <c r="C5024" s="180" t="s">
        <v>37</v>
      </c>
      <c r="D5024" s="180" t="s">
        <v>177</v>
      </c>
      <c r="E5024" s="180">
        <v>5</v>
      </c>
      <c r="F5024" s="180">
        <v>2868</v>
      </c>
      <c r="G5024" s="180">
        <v>9</v>
      </c>
      <c r="H5024" s="180">
        <v>12</v>
      </c>
      <c r="I5024" s="180">
        <v>7181</v>
      </c>
      <c r="J5024" s="180">
        <v>3518.69</v>
      </c>
      <c r="K5024" s="180">
        <v>80</v>
      </c>
      <c r="L5024" s="180">
        <v>12388.49</v>
      </c>
    </row>
    <row r="5025" spans="1:12">
      <c r="A5025" s="180">
        <v>2011</v>
      </c>
      <c r="B5025" s="180" t="s">
        <v>175</v>
      </c>
      <c r="C5025" s="180" t="s">
        <v>37</v>
      </c>
      <c r="D5025" s="180" t="s">
        <v>177</v>
      </c>
      <c r="E5025" s="180">
        <v>10</v>
      </c>
      <c r="F5025" s="180">
        <v>2779</v>
      </c>
      <c r="G5025" s="180">
        <v>15</v>
      </c>
      <c r="H5025" s="180">
        <v>19</v>
      </c>
      <c r="I5025" s="180">
        <v>20174</v>
      </c>
      <c r="J5025" s="180">
        <v>4819.8</v>
      </c>
      <c r="K5025" s="180">
        <v>1116</v>
      </c>
      <c r="L5025" s="180">
        <v>29906.92</v>
      </c>
    </row>
    <row r="5026" spans="1:12">
      <c r="A5026" s="180">
        <v>2011</v>
      </c>
      <c r="B5026" s="180" t="s">
        <v>175</v>
      </c>
      <c r="C5026" s="180" t="s">
        <v>37</v>
      </c>
      <c r="D5026" s="180" t="s">
        <v>177</v>
      </c>
      <c r="E5026" s="180">
        <v>15</v>
      </c>
      <c r="F5026" s="180">
        <v>2904</v>
      </c>
      <c r="G5026" s="180">
        <v>46</v>
      </c>
      <c r="H5026" s="180">
        <v>94</v>
      </c>
      <c r="I5026" s="180">
        <v>69739</v>
      </c>
      <c r="J5026" s="180">
        <v>17102.11</v>
      </c>
      <c r="K5026" s="180">
        <v>11829</v>
      </c>
      <c r="L5026" s="180">
        <v>115440.2</v>
      </c>
    </row>
    <row r="5027" spans="1:12">
      <c r="A5027" s="180">
        <v>2011</v>
      </c>
      <c r="B5027" s="180" t="s">
        <v>175</v>
      </c>
      <c r="C5027" s="180" t="s">
        <v>37</v>
      </c>
      <c r="D5027" s="180" t="s">
        <v>177</v>
      </c>
      <c r="E5027" s="180">
        <v>20</v>
      </c>
      <c r="F5027" s="180">
        <v>2524</v>
      </c>
      <c r="G5027" s="180">
        <v>94</v>
      </c>
      <c r="H5027" s="180">
        <v>376</v>
      </c>
      <c r="I5027" s="180">
        <v>235812.95</v>
      </c>
      <c r="J5027" s="180">
        <v>41058.639999999999</v>
      </c>
      <c r="K5027" s="180">
        <v>14328</v>
      </c>
      <c r="L5027" s="180">
        <v>323132.59999999998</v>
      </c>
    </row>
    <row r="5028" spans="1:12">
      <c r="A5028" s="180">
        <v>2011</v>
      </c>
      <c r="B5028" s="180" t="s">
        <v>175</v>
      </c>
      <c r="C5028" s="180" t="s">
        <v>37</v>
      </c>
      <c r="D5028" s="180" t="s">
        <v>177</v>
      </c>
      <c r="E5028" s="180">
        <v>25</v>
      </c>
      <c r="F5028" s="180">
        <v>3146</v>
      </c>
      <c r="G5028" s="180">
        <v>137</v>
      </c>
      <c r="H5028" s="180">
        <v>466</v>
      </c>
      <c r="I5028" s="180">
        <v>365236.06</v>
      </c>
      <c r="J5028" s="180">
        <v>67243.44</v>
      </c>
      <c r="K5028" s="180">
        <v>27191</v>
      </c>
      <c r="L5028" s="180">
        <v>526317.06999999995</v>
      </c>
    </row>
    <row r="5029" spans="1:12">
      <c r="A5029" s="180">
        <v>2011</v>
      </c>
      <c r="B5029" s="180" t="s">
        <v>175</v>
      </c>
      <c r="C5029" s="180" t="s">
        <v>37</v>
      </c>
      <c r="D5029" s="180" t="s">
        <v>177</v>
      </c>
      <c r="E5029" s="180">
        <v>30</v>
      </c>
      <c r="F5029" s="180">
        <v>3700</v>
      </c>
      <c r="G5029" s="180">
        <v>183</v>
      </c>
      <c r="H5029" s="180">
        <v>628</v>
      </c>
      <c r="I5029" s="180">
        <v>469132</v>
      </c>
      <c r="J5029" s="180">
        <v>90072.95</v>
      </c>
      <c r="K5029" s="180">
        <v>17933</v>
      </c>
      <c r="L5029" s="180">
        <v>657721.81000000006</v>
      </c>
    </row>
    <row r="5030" spans="1:12">
      <c r="A5030" s="180">
        <v>2011</v>
      </c>
      <c r="B5030" s="180" t="s">
        <v>175</v>
      </c>
      <c r="C5030" s="180" t="s">
        <v>37</v>
      </c>
      <c r="D5030" s="180" t="s">
        <v>177</v>
      </c>
      <c r="E5030" s="180">
        <v>35</v>
      </c>
      <c r="F5030" s="180">
        <v>3600</v>
      </c>
      <c r="G5030" s="180">
        <v>179</v>
      </c>
      <c r="H5030" s="180">
        <v>452</v>
      </c>
      <c r="I5030" s="180">
        <v>405163</v>
      </c>
      <c r="J5030" s="180">
        <v>81199.86</v>
      </c>
      <c r="K5030" s="180">
        <v>30260</v>
      </c>
      <c r="L5030" s="180">
        <v>630383.88</v>
      </c>
    </row>
    <row r="5031" spans="1:12">
      <c r="A5031" s="180">
        <v>2011</v>
      </c>
      <c r="B5031" s="180" t="s">
        <v>175</v>
      </c>
      <c r="C5031" s="180" t="s">
        <v>37</v>
      </c>
      <c r="D5031" s="180" t="s">
        <v>177</v>
      </c>
      <c r="E5031" s="180">
        <v>40</v>
      </c>
      <c r="F5031" s="180">
        <v>3704</v>
      </c>
      <c r="G5031" s="180">
        <v>153</v>
      </c>
      <c r="H5031" s="180">
        <v>415</v>
      </c>
      <c r="I5031" s="180">
        <v>304070.65999999997</v>
      </c>
      <c r="J5031" s="180">
        <v>72900.820000000007</v>
      </c>
      <c r="K5031" s="180">
        <v>80051</v>
      </c>
      <c r="L5031" s="180">
        <v>536416.80000000005</v>
      </c>
    </row>
    <row r="5032" spans="1:12">
      <c r="A5032" s="180">
        <v>2011</v>
      </c>
      <c r="B5032" s="180" t="s">
        <v>175</v>
      </c>
      <c r="C5032" s="180" t="s">
        <v>37</v>
      </c>
      <c r="D5032" s="180" t="s">
        <v>177</v>
      </c>
      <c r="E5032" s="180">
        <v>45</v>
      </c>
      <c r="F5032" s="180">
        <v>3603</v>
      </c>
      <c r="G5032" s="180">
        <v>167</v>
      </c>
      <c r="H5032" s="180">
        <v>432</v>
      </c>
      <c r="I5032" s="180">
        <v>348775.15</v>
      </c>
      <c r="J5032" s="180">
        <v>76717.81</v>
      </c>
      <c r="K5032" s="180">
        <v>40745</v>
      </c>
      <c r="L5032" s="180">
        <v>559913.9</v>
      </c>
    </row>
    <row r="5033" spans="1:12">
      <c r="A5033" s="180">
        <v>2011</v>
      </c>
      <c r="B5033" s="180" t="s">
        <v>175</v>
      </c>
      <c r="C5033" s="180" t="s">
        <v>37</v>
      </c>
      <c r="D5033" s="180" t="s">
        <v>177</v>
      </c>
      <c r="E5033" s="180">
        <v>50</v>
      </c>
      <c r="F5033" s="180">
        <v>3504</v>
      </c>
      <c r="G5033" s="180">
        <v>171</v>
      </c>
      <c r="H5033" s="180">
        <v>364</v>
      </c>
      <c r="I5033" s="180">
        <v>328485.7</v>
      </c>
      <c r="J5033" s="180">
        <v>81959.77</v>
      </c>
      <c r="K5033" s="180">
        <v>58183</v>
      </c>
      <c r="L5033" s="180">
        <v>564393.1</v>
      </c>
    </row>
    <row r="5034" spans="1:12">
      <c r="A5034" s="180">
        <v>2011</v>
      </c>
      <c r="B5034" s="180" t="s">
        <v>175</v>
      </c>
      <c r="C5034" s="180" t="s">
        <v>37</v>
      </c>
      <c r="D5034" s="180" t="s">
        <v>177</v>
      </c>
      <c r="E5034" s="180">
        <v>55</v>
      </c>
      <c r="F5034" s="180">
        <v>3082</v>
      </c>
      <c r="G5034" s="180">
        <v>149</v>
      </c>
      <c r="H5034" s="180">
        <v>275</v>
      </c>
      <c r="I5034" s="180">
        <v>291137.21999999997</v>
      </c>
      <c r="J5034" s="180">
        <v>88697.46</v>
      </c>
      <c r="K5034" s="180">
        <v>64067</v>
      </c>
      <c r="L5034" s="180">
        <v>512463.06</v>
      </c>
    </row>
    <row r="5035" spans="1:12">
      <c r="A5035" s="180">
        <v>2011</v>
      </c>
      <c r="B5035" s="180" t="s">
        <v>175</v>
      </c>
      <c r="C5035" s="180" t="s">
        <v>37</v>
      </c>
      <c r="D5035" s="180" t="s">
        <v>177</v>
      </c>
      <c r="E5035" s="180">
        <v>60</v>
      </c>
      <c r="F5035" s="180">
        <v>2203</v>
      </c>
      <c r="G5035" s="180">
        <v>164</v>
      </c>
      <c r="H5035" s="180">
        <v>611</v>
      </c>
      <c r="I5035" s="180">
        <v>443227.34</v>
      </c>
      <c r="J5035" s="180">
        <v>78660.649999999994</v>
      </c>
      <c r="K5035" s="180">
        <v>119766</v>
      </c>
      <c r="L5035" s="180">
        <v>720508.18</v>
      </c>
    </row>
    <row r="5036" spans="1:12">
      <c r="A5036" s="180">
        <v>2011</v>
      </c>
      <c r="B5036" s="180" t="s">
        <v>175</v>
      </c>
      <c r="C5036" s="180" t="s">
        <v>37</v>
      </c>
      <c r="D5036" s="180" t="s">
        <v>177</v>
      </c>
      <c r="E5036" s="180">
        <v>65</v>
      </c>
      <c r="F5036" s="180">
        <v>1193</v>
      </c>
      <c r="G5036" s="180">
        <v>135</v>
      </c>
      <c r="H5036" s="180">
        <v>426</v>
      </c>
      <c r="I5036" s="180">
        <v>319153</v>
      </c>
      <c r="J5036" s="180">
        <v>60645.06</v>
      </c>
      <c r="K5036" s="180">
        <v>168647</v>
      </c>
      <c r="L5036" s="180">
        <v>589844.23</v>
      </c>
    </row>
    <row r="5037" spans="1:12">
      <c r="A5037" s="180">
        <v>2011</v>
      </c>
      <c r="B5037" s="180" t="s">
        <v>175</v>
      </c>
      <c r="C5037" s="180" t="s">
        <v>37</v>
      </c>
      <c r="D5037" s="180" t="s">
        <v>177</v>
      </c>
      <c r="E5037" s="180">
        <v>70</v>
      </c>
      <c r="F5037" s="180">
        <v>585</v>
      </c>
      <c r="G5037" s="180">
        <v>53</v>
      </c>
      <c r="H5037" s="180">
        <v>121</v>
      </c>
      <c r="I5037" s="180">
        <v>108938</v>
      </c>
      <c r="J5037" s="180">
        <v>32943.870000000003</v>
      </c>
      <c r="K5037" s="180">
        <v>21958</v>
      </c>
      <c r="L5037" s="180">
        <v>176808.91</v>
      </c>
    </row>
    <row r="5038" spans="1:12">
      <c r="A5038" s="180">
        <v>2011</v>
      </c>
      <c r="B5038" s="180" t="s">
        <v>175</v>
      </c>
      <c r="C5038" s="180" t="s">
        <v>37</v>
      </c>
      <c r="D5038" s="180" t="s">
        <v>177</v>
      </c>
      <c r="E5038" s="180">
        <v>75</v>
      </c>
      <c r="F5038" s="180">
        <v>276</v>
      </c>
      <c r="G5038" s="180">
        <v>44</v>
      </c>
      <c r="H5038" s="180">
        <v>201</v>
      </c>
      <c r="I5038" s="180">
        <v>139252.01</v>
      </c>
      <c r="J5038" s="180">
        <v>28315.7</v>
      </c>
      <c r="K5038" s="180">
        <v>16858</v>
      </c>
      <c r="L5038" s="180">
        <v>207544.63</v>
      </c>
    </row>
    <row r="5039" spans="1:12">
      <c r="A5039" s="180">
        <v>2011</v>
      </c>
      <c r="B5039" s="180" t="s">
        <v>175</v>
      </c>
      <c r="C5039" s="180" t="s">
        <v>37</v>
      </c>
      <c r="D5039" s="180" t="s">
        <v>177</v>
      </c>
      <c r="E5039" s="180">
        <v>80</v>
      </c>
      <c r="F5039" s="180">
        <v>171</v>
      </c>
      <c r="G5039" s="180">
        <v>12</v>
      </c>
      <c r="H5039" s="180">
        <v>134</v>
      </c>
      <c r="I5039" s="180">
        <v>45379.5</v>
      </c>
      <c r="J5039" s="180">
        <v>4537.2</v>
      </c>
      <c r="K5039" s="180">
        <v>14382</v>
      </c>
      <c r="L5039" s="180">
        <v>68947.199999999997</v>
      </c>
    </row>
    <row r="5040" spans="1:12">
      <c r="A5040" s="180">
        <v>2011</v>
      </c>
      <c r="B5040" s="180" t="s">
        <v>175</v>
      </c>
      <c r="C5040" s="180" t="s">
        <v>37</v>
      </c>
      <c r="D5040" s="180" t="s">
        <v>177</v>
      </c>
      <c r="E5040" s="180">
        <v>85</v>
      </c>
      <c r="F5040" s="180">
        <v>65</v>
      </c>
      <c r="G5040" s="180">
        <v>12</v>
      </c>
      <c r="H5040" s="180">
        <v>127</v>
      </c>
      <c r="I5040" s="180">
        <v>85913</v>
      </c>
      <c r="J5040" s="180">
        <v>6163.7</v>
      </c>
      <c r="K5040" s="180">
        <v>10411</v>
      </c>
      <c r="L5040" s="180">
        <v>103667.2</v>
      </c>
    </row>
    <row r="5041" spans="1:12">
      <c r="A5041" s="180">
        <v>2011</v>
      </c>
      <c r="B5041" s="180" t="s">
        <v>175</v>
      </c>
      <c r="C5041" s="180" t="s">
        <v>37</v>
      </c>
      <c r="D5041" s="180" t="s">
        <v>177</v>
      </c>
      <c r="E5041" s="180">
        <v>90</v>
      </c>
      <c r="F5041" s="180">
        <v>18</v>
      </c>
      <c r="G5041" s="180">
        <v>0</v>
      </c>
      <c r="H5041" s="180">
        <v>0</v>
      </c>
      <c r="I5041" s="180">
        <v>0</v>
      </c>
      <c r="J5041" s="180">
        <v>705.2</v>
      </c>
      <c r="K5041" s="180">
        <v>0</v>
      </c>
      <c r="L5041" s="180">
        <v>930.55</v>
      </c>
    </row>
    <row r="5042" spans="1:12">
      <c r="A5042" s="180">
        <v>2011</v>
      </c>
      <c r="B5042" s="180" t="s">
        <v>175</v>
      </c>
      <c r="C5042" s="180" t="s">
        <v>37</v>
      </c>
      <c r="D5042" s="180" t="s">
        <v>177</v>
      </c>
      <c r="E5042" s="180">
        <v>95</v>
      </c>
      <c r="F5042" s="180">
        <v>6</v>
      </c>
      <c r="G5042" s="180">
        <v>0</v>
      </c>
      <c r="H5042" s="180">
        <v>0</v>
      </c>
      <c r="I5042" s="180">
        <v>0</v>
      </c>
      <c r="J5042" s="180">
        <v>0</v>
      </c>
      <c r="K5042" s="180">
        <v>0</v>
      </c>
      <c r="L5042" s="180">
        <v>0</v>
      </c>
    </row>
    <row r="5043" spans="1:12">
      <c r="A5043" s="180">
        <v>2011</v>
      </c>
      <c r="B5043" s="180" t="s">
        <v>178</v>
      </c>
      <c r="C5043" s="180" t="s">
        <v>31</v>
      </c>
      <c r="D5043" s="180" t="s">
        <v>176</v>
      </c>
      <c r="E5043" s="180">
        <v>0</v>
      </c>
      <c r="F5043" s="180">
        <v>104742</v>
      </c>
      <c r="G5043" s="180">
        <v>5505</v>
      </c>
      <c r="H5043" s="180">
        <v>14428</v>
      </c>
      <c r="I5043" s="180">
        <v>7586107.29</v>
      </c>
      <c r="J5043" s="180">
        <v>1317351.18</v>
      </c>
      <c r="K5043" s="180">
        <v>263926.59999999998</v>
      </c>
      <c r="L5043" s="180">
        <v>10656972.779999999</v>
      </c>
    </row>
    <row r="5044" spans="1:12">
      <c r="A5044" s="180">
        <v>2011</v>
      </c>
      <c r="B5044" s="180" t="s">
        <v>178</v>
      </c>
      <c r="C5044" s="180" t="s">
        <v>31</v>
      </c>
      <c r="D5044" s="180" t="s">
        <v>176</v>
      </c>
      <c r="E5044" s="180">
        <v>5</v>
      </c>
      <c r="F5044" s="180">
        <v>106100</v>
      </c>
      <c r="G5044" s="180">
        <v>2096</v>
      </c>
      <c r="H5044" s="180">
        <v>3351</v>
      </c>
      <c r="I5044" s="180">
        <v>2036618.33</v>
      </c>
      <c r="J5044" s="180">
        <v>504568.39</v>
      </c>
      <c r="K5044" s="180">
        <v>205051.8</v>
      </c>
      <c r="L5044" s="180">
        <v>3349380.17</v>
      </c>
    </row>
    <row r="5045" spans="1:12">
      <c r="A5045" s="180">
        <v>2011</v>
      </c>
      <c r="B5045" s="180" t="s">
        <v>178</v>
      </c>
      <c r="C5045" s="180" t="s">
        <v>31</v>
      </c>
      <c r="D5045" s="180" t="s">
        <v>176</v>
      </c>
      <c r="E5045" s="180">
        <v>10</v>
      </c>
      <c r="F5045" s="180">
        <v>104470</v>
      </c>
      <c r="G5045" s="180">
        <v>1720</v>
      </c>
      <c r="H5045" s="180">
        <v>3085</v>
      </c>
      <c r="I5045" s="180">
        <v>1926107.77</v>
      </c>
      <c r="J5045" s="180">
        <v>508762.63</v>
      </c>
      <c r="K5045" s="180">
        <v>369997.05</v>
      </c>
      <c r="L5045" s="180">
        <v>3327785.85</v>
      </c>
    </row>
    <row r="5046" spans="1:12">
      <c r="A5046" s="180">
        <v>2011</v>
      </c>
      <c r="B5046" s="180" t="s">
        <v>178</v>
      </c>
      <c r="C5046" s="180" t="s">
        <v>31</v>
      </c>
      <c r="D5046" s="180" t="s">
        <v>176</v>
      </c>
      <c r="E5046" s="180">
        <v>15</v>
      </c>
      <c r="F5046" s="180">
        <v>108237</v>
      </c>
      <c r="G5046" s="180">
        <v>2936</v>
      </c>
      <c r="H5046" s="180">
        <v>6302</v>
      </c>
      <c r="I5046" s="180">
        <v>4910439</v>
      </c>
      <c r="J5046" s="180">
        <v>1033632.3</v>
      </c>
      <c r="K5046" s="180">
        <v>908916.3</v>
      </c>
      <c r="L5046" s="180">
        <v>8133908.5899999999</v>
      </c>
    </row>
    <row r="5047" spans="1:12">
      <c r="A5047" s="180">
        <v>2011</v>
      </c>
      <c r="B5047" s="180" t="s">
        <v>178</v>
      </c>
      <c r="C5047" s="180" t="s">
        <v>31</v>
      </c>
      <c r="D5047" s="180" t="s">
        <v>176</v>
      </c>
      <c r="E5047" s="180">
        <v>20</v>
      </c>
      <c r="F5047" s="180">
        <v>85615</v>
      </c>
      <c r="G5047" s="180">
        <v>2751</v>
      </c>
      <c r="H5047" s="180">
        <v>5527</v>
      </c>
      <c r="I5047" s="180">
        <v>4448596.6100000003</v>
      </c>
      <c r="J5047" s="180">
        <v>946176.25</v>
      </c>
      <c r="K5047" s="180">
        <v>881593.05</v>
      </c>
      <c r="L5047" s="180">
        <v>7632592.04</v>
      </c>
    </row>
    <row r="5048" spans="1:12">
      <c r="A5048" s="180">
        <v>2011</v>
      </c>
      <c r="B5048" s="180" t="s">
        <v>178</v>
      </c>
      <c r="C5048" s="180" t="s">
        <v>31</v>
      </c>
      <c r="D5048" s="180" t="s">
        <v>176</v>
      </c>
      <c r="E5048" s="180">
        <v>25</v>
      </c>
      <c r="F5048" s="180">
        <v>76446</v>
      </c>
      <c r="G5048" s="180">
        <v>2041</v>
      </c>
      <c r="H5048" s="180">
        <v>4837</v>
      </c>
      <c r="I5048" s="180">
        <v>3542294.74</v>
      </c>
      <c r="J5048" s="180">
        <v>756158.3</v>
      </c>
      <c r="K5048" s="180">
        <v>654755.25</v>
      </c>
      <c r="L5048" s="180">
        <v>6319980.2800000003</v>
      </c>
    </row>
    <row r="5049" spans="1:12">
      <c r="A5049" s="180">
        <v>2011</v>
      </c>
      <c r="B5049" s="180" t="s">
        <v>178</v>
      </c>
      <c r="C5049" s="180" t="s">
        <v>31</v>
      </c>
      <c r="D5049" s="180" t="s">
        <v>176</v>
      </c>
      <c r="E5049" s="180">
        <v>30</v>
      </c>
      <c r="F5049" s="180">
        <v>108949</v>
      </c>
      <c r="G5049" s="180">
        <v>2945</v>
      </c>
      <c r="H5049" s="180">
        <v>7102</v>
      </c>
      <c r="I5049" s="180">
        <v>5072819.4400000004</v>
      </c>
      <c r="J5049" s="180">
        <v>1206917.52</v>
      </c>
      <c r="K5049" s="180">
        <v>699716</v>
      </c>
      <c r="L5049" s="180">
        <v>8664914.0899999999</v>
      </c>
    </row>
    <row r="5050" spans="1:12">
      <c r="A5050" s="180">
        <v>2011</v>
      </c>
      <c r="B5050" s="180" t="s">
        <v>178</v>
      </c>
      <c r="C5050" s="180" t="s">
        <v>31</v>
      </c>
      <c r="D5050" s="180" t="s">
        <v>176</v>
      </c>
      <c r="E5050" s="180">
        <v>35</v>
      </c>
      <c r="F5050" s="180">
        <v>120605</v>
      </c>
      <c r="G5050" s="180">
        <v>3851</v>
      </c>
      <c r="H5050" s="180">
        <v>7949</v>
      </c>
      <c r="I5050" s="180">
        <v>6278843.2400000002</v>
      </c>
      <c r="J5050" s="180">
        <v>1541247.69</v>
      </c>
      <c r="K5050" s="180">
        <v>1040268.5</v>
      </c>
      <c r="L5050" s="180">
        <v>11030723.869999999</v>
      </c>
    </row>
    <row r="5051" spans="1:12">
      <c r="A5051" s="180">
        <v>2011</v>
      </c>
      <c r="B5051" s="180" t="s">
        <v>178</v>
      </c>
      <c r="C5051" s="180" t="s">
        <v>31</v>
      </c>
      <c r="D5051" s="180" t="s">
        <v>176</v>
      </c>
      <c r="E5051" s="180">
        <v>40</v>
      </c>
      <c r="F5051" s="180">
        <v>120236</v>
      </c>
      <c r="G5051" s="180">
        <v>4693</v>
      </c>
      <c r="H5051" s="180">
        <v>9080</v>
      </c>
      <c r="I5051" s="180">
        <v>7133469.4699999997</v>
      </c>
      <c r="J5051" s="180">
        <v>1931762.06</v>
      </c>
      <c r="K5051" s="180">
        <v>1341997.73</v>
      </c>
      <c r="L5051" s="180">
        <v>12884805.26</v>
      </c>
    </row>
    <row r="5052" spans="1:12">
      <c r="A5052" s="180">
        <v>2011</v>
      </c>
      <c r="B5052" s="180" t="s">
        <v>178</v>
      </c>
      <c r="C5052" s="180" t="s">
        <v>31</v>
      </c>
      <c r="D5052" s="180" t="s">
        <v>176</v>
      </c>
      <c r="E5052" s="180">
        <v>45</v>
      </c>
      <c r="F5052" s="180">
        <v>122192</v>
      </c>
      <c r="G5052" s="180">
        <v>6929</v>
      </c>
      <c r="H5052" s="180">
        <v>13890</v>
      </c>
      <c r="I5052" s="180">
        <v>10739236.689999999</v>
      </c>
      <c r="J5052" s="180">
        <v>2777830.44</v>
      </c>
      <c r="K5052" s="180">
        <v>2238375.4</v>
      </c>
      <c r="L5052" s="180">
        <v>18766266.899999999</v>
      </c>
    </row>
    <row r="5053" spans="1:12">
      <c r="A5053" s="180">
        <v>2011</v>
      </c>
      <c r="B5053" s="180" t="s">
        <v>178</v>
      </c>
      <c r="C5053" s="180" t="s">
        <v>31</v>
      </c>
      <c r="D5053" s="180" t="s">
        <v>176</v>
      </c>
      <c r="E5053" s="180">
        <v>50</v>
      </c>
      <c r="F5053" s="180">
        <v>125319</v>
      </c>
      <c r="G5053" s="180">
        <v>8499</v>
      </c>
      <c r="H5053" s="180">
        <v>17772</v>
      </c>
      <c r="I5053" s="180">
        <v>14881200.890000001</v>
      </c>
      <c r="J5053" s="180">
        <v>3870770.21</v>
      </c>
      <c r="K5053" s="180">
        <v>3497215.44</v>
      </c>
      <c r="L5053" s="180">
        <v>25910998.370000001</v>
      </c>
    </row>
    <row r="5054" spans="1:12">
      <c r="A5054" s="180">
        <v>2011</v>
      </c>
      <c r="B5054" s="180" t="s">
        <v>178</v>
      </c>
      <c r="C5054" s="180" t="s">
        <v>31</v>
      </c>
      <c r="D5054" s="180" t="s">
        <v>176</v>
      </c>
      <c r="E5054" s="180">
        <v>55</v>
      </c>
      <c r="F5054" s="180">
        <v>118359</v>
      </c>
      <c r="G5054" s="180">
        <v>11122</v>
      </c>
      <c r="H5054" s="180">
        <v>24419</v>
      </c>
      <c r="I5054" s="180">
        <v>21011446.420000002</v>
      </c>
      <c r="J5054" s="180">
        <v>5222623.58</v>
      </c>
      <c r="K5054" s="180">
        <v>5559556.5</v>
      </c>
      <c r="L5054" s="180">
        <v>36477569.780000001</v>
      </c>
    </row>
    <row r="5055" spans="1:12">
      <c r="A5055" s="180">
        <v>2011</v>
      </c>
      <c r="B5055" s="180" t="s">
        <v>178</v>
      </c>
      <c r="C5055" s="180" t="s">
        <v>31</v>
      </c>
      <c r="D5055" s="180" t="s">
        <v>176</v>
      </c>
      <c r="E5055" s="180">
        <v>60</v>
      </c>
      <c r="F5055" s="180">
        <v>113360</v>
      </c>
      <c r="G5055" s="180">
        <v>14451</v>
      </c>
      <c r="H5055" s="180">
        <v>33563</v>
      </c>
      <c r="I5055" s="180">
        <v>28922917.050000001</v>
      </c>
      <c r="J5055" s="180">
        <v>6958754.7300000004</v>
      </c>
      <c r="K5055" s="180">
        <v>8458591.7599999998</v>
      </c>
      <c r="L5055" s="180">
        <v>50581100.909999996</v>
      </c>
    </row>
    <row r="5056" spans="1:12">
      <c r="A5056" s="180">
        <v>2011</v>
      </c>
      <c r="B5056" s="180" t="s">
        <v>178</v>
      </c>
      <c r="C5056" s="180" t="s">
        <v>31</v>
      </c>
      <c r="D5056" s="180" t="s">
        <v>176</v>
      </c>
      <c r="E5056" s="180">
        <v>65</v>
      </c>
      <c r="F5056" s="180">
        <v>86117</v>
      </c>
      <c r="G5056" s="180">
        <v>15319</v>
      </c>
      <c r="H5056" s="180">
        <v>37795</v>
      </c>
      <c r="I5056" s="180">
        <v>32731122.23</v>
      </c>
      <c r="J5056" s="180">
        <v>7613992.3300000001</v>
      </c>
      <c r="K5056" s="180">
        <v>10084260.51</v>
      </c>
      <c r="L5056" s="180">
        <v>56428601.460000001</v>
      </c>
    </row>
    <row r="5057" spans="1:12">
      <c r="A5057" s="180">
        <v>2011</v>
      </c>
      <c r="B5057" s="180" t="s">
        <v>178</v>
      </c>
      <c r="C5057" s="180" t="s">
        <v>31</v>
      </c>
      <c r="D5057" s="180" t="s">
        <v>176</v>
      </c>
      <c r="E5057" s="180">
        <v>70</v>
      </c>
      <c r="F5057" s="180">
        <v>60202</v>
      </c>
      <c r="G5057" s="180">
        <v>14436</v>
      </c>
      <c r="H5057" s="180">
        <v>40682</v>
      </c>
      <c r="I5057" s="180">
        <v>32684669.199999999</v>
      </c>
      <c r="J5057" s="180">
        <v>7112401.8600000003</v>
      </c>
      <c r="K5057" s="180">
        <v>10258942.35</v>
      </c>
      <c r="L5057" s="180">
        <v>54698747.18</v>
      </c>
    </row>
    <row r="5058" spans="1:12">
      <c r="A5058" s="180">
        <v>2011</v>
      </c>
      <c r="B5058" s="180" t="s">
        <v>178</v>
      </c>
      <c r="C5058" s="180" t="s">
        <v>31</v>
      </c>
      <c r="D5058" s="180" t="s">
        <v>176</v>
      </c>
      <c r="E5058" s="180">
        <v>75</v>
      </c>
      <c r="F5058" s="180">
        <v>41006</v>
      </c>
      <c r="G5058" s="180">
        <v>13192</v>
      </c>
      <c r="H5058" s="180">
        <v>43299</v>
      </c>
      <c r="I5058" s="180">
        <v>30968669.489999998</v>
      </c>
      <c r="J5058" s="180">
        <v>6272229.04</v>
      </c>
      <c r="K5058" s="180">
        <v>8540107.3000000007</v>
      </c>
      <c r="L5058" s="180">
        <v>48970223.539999999</v>
      </c>
    </row>
    <row r="5059" spans="1:12">
      <c r="A5059" s="180">
        <v>2011</v>
      </c>
      <c r="B5059" s="180" t="s">
        <v>178</v>
      </c>
      <c r="C5059" s="180" t="s">
        <v>31</v>
      </c>
      <c r="D5059" s="180" t="s">
        <v>176</v>
      </c>
      <c r="E5059" s="180">
        <v>80</v>
      </c>
      <c r="F5059" s="180">
        <v>30013</v>
      </c>
      <c r="G5059" s="180">
        <v>11662</v>
      </c>
      <c r="H5059" s="180">
        <v>46365</v>
      </c>
      <c r="I5059" s="180">
        <v>28802914.620000001</v>
      </c>
      <c r="J5059" s="180">
        <v>5262109.2300000004</v>
      </c>
      <c r="K5059" s="180">
        <v>7119406.1500000004</v>
      </c>
      <c r="L5059" s="180">
        <v>43454548.030000001</v>
      </c>
    </row>
    <row r="5060" spans="1:12">
      <c r="A5060" s="180">
        <v>2011</v>
      </c>
      <c r="B5060" s="180" t="s">
        <v>178</v>
      </c>
      <c r="C5060" s="180" t="s">
        <v>31</v>
      </c>
      <c r="D5060" s="180" t="s">
        <v>176</v>
      </c>
      <c r="E5060" s="180">
        <v>85</v>
      </c>
      <c r="F5060" s="180">
        <v>11473</v>
      </c>
      <c r="G5060" s="180">
        <v>4458</v>
      </c>
      <c r="H5060" s="180">
        <v>21461</v>
      </c>
      <c r="I5060" s="180">
        <v>11381659.359999999</v>
      </c>
      <c r="J5060" s="180">
        <v>1739616.3</v>
      </c>
      <c r="K5060" s="180">
        <v>1967366.25</v>
      </c>
      <c r="L5060" s="180">
        <v>15801406.060000001</v>
      </c>
    </row>
    <row r="5061" spans="1:12">
      <c r="A5061" s="180">
        <v>2011</v>
      </c>
      <c r="B5061" s="180" t="s">
        <v>178</v>
      </c>
      <c r="C5061" s="180" t="s">
        <v>31</v>
      </c>
      <c r="D5061" s="180" t="s">
        <v>176</v>
      </c>
      <c r="E5061" s="180">
        <v>90</v>
      </c>
      <c r="F5061" s="180">
        <v>2860</v>
      </c>
      <c r="G5061" s="180">
        <v>937</v>
      </c>
      <c r="H5061" s="180">
        <v>6933</v>
      </c>
      <c r="I5061" s="180">
        <v>3255259.89</v>
      </c>
      <c r="J5061" s="180">
        <v>386376.35</v>
      </c>
      <c r="K5061" s="180">
        <v>355113.8</v>
      </c>
      <c r="L5061" s="180">
        <v>4183377.68</v>
      </c>
    </row>
    <row r="5062" spans="1:12">
      <c r="A5062" s="180">
        <v>2011</v>
      </c>
      <c r="B5062" s="180" t="s">
        <v>178</v>
      </c>
      <c r="C5062" s="180" t="s">
        <v>31</v>
      </c>
      <c r="D5062" s="180" t="s">
        <v>176</v>
      </c>
      <c r="E5062" s="180">
        <v>95</v>
      </c>
      <c r="F5062" s="180">
        <v>624</v>
      </c>
      <c r="G5062" s="180">
        <v>182</v>
      </c>
      <c r="H5062" s="180">
        <v>1681</v>
      </c>
      <c r="I5062" s="180">
        <v>660912.55000000005</v>
      </c>
      <c r="J5062" s="180">
        <v>77515.320000000007</v>
      </c>
      <c r="K5062" s="180">
        <v>41629</v>
      </c>
      <c r="L5062" s="180">
        <v>802752.44</v>
      </c>
    </row>
    <row r="5063" spans="1:12">
      <c r="A5063" s="180">
        <v>2011</v>
      </c>
      <c r="B5063" s="180" t="s">
        <v>178</v>
      </c>
      <c r="C5063" s="180" t="s">
        <v>31</v>
      </c>
      <c r="D5063" s="180" t="s">
        <v>177</v>
      </c>
      <c r="E5063" s="180">
        <v>0</v>
      </c>
      <c r="F5063" s="180">
        <v>98708</v>
      </c>
      <c r="G5063" s="180">
        <v>3932</v>
      </c>
      <c r="H5063" s="180">
        <v>11380</v>
      </c>
      <c r="I5063" s="180">
        <v>5812040.1299999999</v>
      </c>
      <c r="J5063" s="180">
        <v>894739.85</v>
      </c>
      <c r="K5063" s="180">
        <v>108356.05</v>
      </c>
      <c r="L5063" s="180">
        <v>7756583.5499999998</v>
      </c>
    </row>
    <row r="5064" spans="1:12">
      <c r="A5064" s="180">
        <v>2011</v>
      </c>
      <c r="B5064" s="180" t="s">
        <v>178</v>
      </c>
      <c r="C5064" s="180" t="s">
        <v>31</v>
      </c>
      <c r="D5064" s="180" t="s">
        <v>177</v>
      </c>
      <c r="E5064" s="180">
        <v>5</v>
      </c>
      <c r="F5064" s="180">
        <v>99731</v>
      </c>
      <c r="G5064" s="180">
        <v>1764</v>
      </c>
      <c r="H5064" s="180">
        <v>2921</v>
      </c>
      <c r="I5064" s="180">
        <v>1826900.76</v>
      </c>
      <c r="J5064" s="180">
        <v>414568.61</v>
      </c>
      <c r="K5064" s="180">
        <v>163675</v>
      </c>
      <c r="L5064" s="180">
        <v>2969232.88</v>
      </c>
    </row>
    <row r="5065" spans="1:12">
      <c r="A5065" s="180">
        <v>2011</v>
      </c>
      <c r="B5065" s="180" t="s">
        <v>178</v>
      </c>
      <c r="C5065" s="180" t="s">
        <v>31</v>
      </c>
      <c r="D5065" s="180" t="s">
        <v>177</v>
      </c>
      <c r="E5065" s="180">
        <v>10</v>
      </c>
      <c r="F5065" s="180">
        <v>98417</v>
      </c>
      <c r="G5065" s="180">
        <v>1490</v>
      </c>
      <c r="H5065" s="180">
        <v>3368</v>
      </c>
      <c r="I5065" s="180">
        <v>2090622.92</v>
      </c>
      <c r="J5065" s="180">
        <v>401100.05</v>
      </c>
      <c r="K5065" s="180">
        <v>590738.19999999995</v>
      </c>
      <c r="L5065" s="180">
        <v>3544020.26</v>
      </c>
    </row>
    <row r="5066" spans="1:12">
      <c r="A5066" s="180">
        <v>2011</v>
      </c>
      <c r="B5066" s="180" t="s">
        <v>178</v>
      </c>
      <c r="C5066" s="180" t="s">
        <v>31</v>
      </c>
      <c r="D5066" s="180" t="s">
        <v>177</v>
      </c>
      <c r="E5066" s="180">
        <v>15</v>
      </c>
      <c r="F5066" s="180">
        <v>102588</v>
      </c>
      <c r="G5066" s="180">
        <v>3359</v>
      </c>
      <c r="H5066" s="180">
        <v>8027</v>
      </c>
      <c r="I5066" s="180">
        <v>5630227.9100000001</v>
      </c>
      <c r="J5066" s="180">
        <v>976631.81</v>
      </c>
      <c r="K5066" s="180">
        <v>567071.69999999995</v>
      </c>
      <c r="L5066" s="180">
        <v>8449470.4399999995</v>
      </c>
    </row>
    <row r="5067" spans="1:12">
      <c r="A5067" s="180">
        <v>2011</v>
      </c>
      <c r="B5067" s="180" t="s">
        <v>178</v>
      </c>
      <c r="C5067" s="180" t="s">
        <v>31</v>
      </c>
      <c r="D5067" s="180" t="s">
        <v>177</v>
      </c>
      <c r="E5067" s="180">
        <v>20</v>
      </c>
      <c r="F5067" s="180">
        <v>88583</v>
      </c>
      <c r="G5067" s="180">
        <v>4097</v>
      </c>
      <c r="H5067" s="180">
        <v>10399</v>
      </c>
      <c r="I5067" s="180">
        <v>7263205.4900000002</v>
      </c>
      <c r="J5067" s="180">
        <v>1384161.02</v>
      </c>
      <c r="K5067" s="180">
        <v>600258.19999999995</v>
      </c>
      <c r="L5067" s="180">
        <v>11052081.439999999</v>
      </c>
    </row>
    <row r="5068" spans="1:12">
      <c r="A5068" s="180">
        <v>2011</v>
      </c>
      <c r="B5068" s="180" t="s">
        <v>178</v>
      </c>
      <c r="C5068" s="180" t="s">
        <v>31</v>
      </c>
      <c r="D5068" s="180" t="s">
        <v>177</v>
      </c>
      <c r="E5068" s="180">
        <v>25</v>
      </c>
      <c r="F5068" s="180">
        <v>93030</v>
      </c>
      <c r="G5068" s="180">
        <v>5484</v>
      </c>
      <c r="H5068" s="180">
        <v>17376</v>
      </c>
      <c r="I5068" s="180">
        <v>12438423.25</v>
      </c>
      <c r="J5068" s="180">
        <v>2821984.12</v>
      </c>
      <c r="K5068" s="180">
        <v>527159.4</v>
      </c>
      <c r="L5068" s="180">
        <v>18469267.579999998</v>
      </c>
    </row>
    <row r="5069" spans="1:12">
      <c r="A5069" s="180">
        <v>2011</v>
      </c>
      <c r="B5069" s="180" t="s">
        <v>178</v>
      </c>
      <c r="C5069" s="180" t="s">
        <v>31</v>
      </c>
      <c r="D5069" s="180" t="s">
        <v>177</v>
      </c>
      <c r="E5069" s="180">
        <v>30</v>
      </c>
      <c r="F5069" s="180">
        <v>123598</v>
      </c>
      <c r="G5069" s="180">
        <v>9547</v>
      </c>
      <c r="H5069" s="180">
        <v>30767</v>
      </c>
      <c r="I5069" s="180">
        <v>23389734.780000001</v>
      </c>
      <c r="J5069" s="180">
        <v>5239108.6500000004</v>
      </c>
      <c r="K5069" s="180">
        <v>1081250</v>
      </c>
      <c r="L5069" s="180">
        <v>34577973.869999997</v>
      </c>
    </row>
    <row r="5070" spans="1:12">
      <c r="A5070" s="180">
        <v>2011</v>
      </c>
      <c r="B5070" s="180" t="s">
        <v>178</v>
      </c>
      <c r="C5070" s="180" t="s">
        <v>31</v>
      </c>
      <c r="D5070" s="180" t="s">
        <v>177</v>
      </c>
      <c r="E5070" s="180">
        <v>35</v>
      </c>
      <c r="F5070" s="180">
        <v>131575</v>
      </c>
      <c r="G5070" s="180">
        <v>10205</v>
      </c>
      <c r="H5070" s="180">
        <v>28710</v>
      </c>
      <c r="I5070" s="180">
        <v>22212183.949999999</v>
      </c>
      <c r="J5070" s="180">
        <v>4674334.57</v>
      </c>
      <c r="K5070" s="180">
        <v>1331186.1499999999</v>
      </c>
      <c r="L5070" s="180">
        <v>33986210.109999999</v>
      </c>
    </row>
    <row r="5071" spans="1:12">
      <c r="A5071" s="180">
        <v>2011</v>
      </c>
      <c r="B5071" s="180" t="s">
        <v>178</v>
      </c>
      <c r="C5071" s="180" t="s">
        <v>31</v>
      </c>
      <c r="D5071" s="180" t="s">
        <v>177</v>
      </c>
      <c r="E5071" s="180">
        <v>40</v>
      </c>
      <c r="F5071" s="180">
        <v>132073</v>
      </c>
      <c r="G5071" s="180">
        <v>8659</v>
      </c>
      <c r="H5071" s="180">
        <v>20073</v>
      </c>
      <c r="I5071" s="180">
        <v>15947827.390000001</v>
      </c>
      <c r="J5071" s="180">
        <v>3597625.61</v>
      </c>
      <c r="K5071" s="180">
        <v>1947142.4</v>
      </c>
      <c r="L5071" s="180">
        <v>26206736.690000001</v>
      </c>
    </row>
    <row r="5072" spans="1:12">
      <c r="A5072" s="180">
        <v>2011</v>
      </c>
      <c r="B5072" s="180" t="s">
        <v>178</v>
      </c>
      <c r="C5072" s="180" t="s">
        <v>31</v>
      </c>
      <c r="D5072" s="180" t="s">
        <v>177</v>
      </c>
      <c r="E5072" s="180">
        <v>45</v>
      </c>
      <c r="F5072" s="180">
        <v>130902</v>
      </c>
      <c r="G5072" s="180">
        <v>8667</v>
      </c>
      <c r="H5072" s="180">
        <v>19127</v>
      </c>
      <c r="I5072" s="180">
        <v>15555118.67</v>
      </c>
      <c r="J5072" s="180">
        <v>3493581.05</v>
      </c>
      <c r="K5072" s="180">
        <v>2125200.15</v>
      </c>
      <c r="L5072" s="180">
        <v>25806287.449999999</v>
      </c>
    </row>
    <row r="5073" spans="1:12">
      <c r="A5073" s="180">
        <v>2011</v>
      </c>
      <c r="B5073" s="180" t="s">
        <v>178</v>
      </c>
      <c r="C5073" s="180" t="s">
        <v>31</v>
      </c>
      <c r="D5073" s="180" t="s">
        <v>177</v>
      </c>
      <c r="E5073" s="180">
        <v>50</v>
      </c>
      <c r="F5073" s="180">
        <v>135141</v>
      </c>
      <c r="G5073" s="180">
        <v>10838</v>
      </c>
      <c r="H5073" s="180">
        <v>23866</v>
      </c>
      <c r="I5073" s="180">
        <v>19220745.859999999</v>
      </c>
      <c r="J5073" s="180">
        <v>4537278.16</v>
      </c>
      <c r="K5073" s="180">
        <v>3660913.75</v>
      </c>
      <c r="L5073" s="180">
        <v>32512876.579999998</v>
      </c>
    </row>
    <row r="5074" spans="1:12">
      <c r="A5074" s="180">
        <v>2011</v>
      </c>
      <c r="B5074" s="180" t="s">
        <v>178</v>
      </c>
      <c r="C5074" s="180" t="s">
        <v>31</v>
      </c>
      <c r="D5074" s="180" t="s">
        <v>177</v>
      </c>
      <c r="E5074" s="180">
        <v>55</v>
      </c>
      <c r="F5074" s="180">
        <v>127130</v>
      </c>
      <c r="G5074" s="180">
        <v>12652</v>
      </c>
      <c r="H5074" s="180">
        <v>29299</v>
      </c>
      <c r="I5074" s="180">
        <v>22545213.109999999</v>
      </c>
      <c r="J5074" s="180">
        <v>5130064.88</v>
      </c>
      <c r="K5074" s="180">
        <v>5332684.2</v>
      </c>
      <c r="L5074" s="180">
        <v>37719500.670000002</v>
      </c>
    </row>
    <row r="5075" spans="1:12">
      <c r="A5075" s="180">
        <v>2011</v>
      </c>
      <c r="B5075" s="180" t="s">
        <v>178</v>
      </c>
      <c r="C5075" s="180" t="s">
        <v>31</v>
      </c>
      <c r="D5075" s="180" t="s">
        <v>177</v>
      </c>
      <c r="E5075" s="180">
        <v>60</v>
      </c>
      <c r="F5075" s="180">
        <v>118070</v>
      </c>
      <c r="G5075" s="180">
        <v>14943</v>
      </c>
      <c r="H5075" s="180">
        <v>36760</v>
      </c>
      <c r="I5075" s="180">
        <v>28023045.199999999</v>
      </c>
      <c r="J5075" s="180">
        <v>6282846.0300000003</v>
      </c>
      <c r="K5075" s="180">
        <v>7209156.3099999996</v>
      </c>
      <c r="L5075" s="180">
        <v>47053861.380000003</v>
      </c>
    </row>
    <row r="5076" spans="1:12">
      <c r="A5076" s="180">
        <v>2011</v>
      </c>
      <c r="B5076" s="180" t="s">
        <v>178</v>
      </c>
      <c r="C5076" s="180" t="s">
        <v>31</v>
      </c>
      <c r="D5076" s="180" t="s">
        <v>177</v>
      </c>
      <c r="E5076" s="180">
        <v>65</v>
      </c>
      <c r="F5076" s="180">
        <v>88558</v>
      </c>
      <c r="G5076" s="180">
        <v>14721</v>
      </c>
      <c r="H5076" s="180">
        <v>38884</v>
      </c>
      <c r="I5076" s="180">
        <v>30017952.43</v>
      </c>
      <c r="J5076" s="180">
        <v>6492900.4199999999</v>
      </c>
      <c r="K5076" s="180">
        <v>8567524.5299999993</v>
      </c>
      <c r="L5076" s="180">
        <v>49944418.840000004</v>
      </c>
    </row>
    <row r="5077" spans="1:12">
      <c r="A5077" s="180">
        <v>2011</v>
      </c>
      <c r="B5077" s="180" t="s">
        <v>178</v>
      </c>
      <c r="C5077" s="180" t="s">
        <v>31</v>
      </c>
      <c r="D5077" s="180" t="s">
        <v>177</v>
      </c>
      <c r="E5077" s="180">
        <v>70</v>
      </c>
      <c r="F5077" s="180">
        <v>62203</v>
      </c>
      <c r="G5077" s="180">
        <v>13181</v>
      </c>
      <c r="H5077" s="180">
        <v>40840</v>
      </c>
      <c r="I5077" s="180">
        <v>29474947.079999998</v>
      </c>
      <c r="J5077" s="180">
        <v>5995759.2300000004</v>
      </c>
      <c r="K5077" s="180">
        <v>8281187.1799999997</v>
      </c>
      <c r="L5077" s="180">
        <v>47540021.119999997</v>
      </c>
    </row>
    <row r="5078" spans="1:12">
      <c r="A5078" s="180">
        <v>2011</v>
      </c>
      <c r="B5078" s="180" t="s">
        <v>178</v>
      </c>
      <c r="C5078" s="180" t="s">
        <v>31</v>
      </c>
      <c r="D5078" s="180" t="s">
        <v>177</v>
      </c>
      <c r="E5078" s="180">
        <v>75</v>
      </c>
      <c r="F5078" s="180">
        <v>45443</v>
      </c>
      <c r="G5078" s="180">
        <v>11944</v>
      </c>
      <c r="H5078" s="180">
        <v>44012</v>
      </c>
      <c r="I5078" s="180">
        <v>28888069.149999999</v>
      </c>
      <c r="J5078" s="180">
        <v>5356896.18</v>
      </c>
      <c r="K5078" s="180">
        <v>7130930.2000000002</v>
      </c>
      <c r="L5078" s="180">
        <v>44305443.600000001</v>
      </c>
    </row>
    <row r="5079" spans="1:12">
      <c r="A5079" s="180">
        <v>2011</v>
      </c>
      <c r="B5079" s="180" t="s">
        <v>178</v>
      </c>
      <c r="C5079" s="180" t="s">
        <v>31</v>
      </c>
      <c r="D5079" s="180" t="s">
        <v>177</v>
      </c>
      <c r="E5079" s="180">
        <v>80</v>
      </c>
      <c r="F5079" s="180">
        <v>35821</v>
      </c>
      <c r="G5079" s="180">
        <v>10143</v>
      </c>
      <c r="H5079" s="180">
        <v>47967</v>
      </c>
      <c r="I5079" s="180">
        <v>27893967.550000001</v>
      </c>
      <c r="J5079" s="180">
        <v>4471066.4400000004</v>
      </c>
      <c r="K5079" s="180">
        <v>5068477.3</v>
      </c>
      <c r="L5079" s="180">
        <v>39403192.149999999</v>
      </c>
    </row>
    <row r="5080" spans="1:12">
      <c r="A5080" s="180">
        <v>2011</v>
      </c>
      <c r="B5080" s="180" t="s">
        <v>178</v>
      </c>
      <c r="C5080" s="180" t="s">
        <v>31</v>
      </c>
      <c r="D5080" s="180" t="s">
        <v>177</v>
      </c>
      <c r="E5080" s="180">
        <v>85</v>
      </c>
      <c r="F5080" s="180">
        <v>20796</v>
      </c>
      <c r="G5080" s="180">
        <v>5745</v>
      </c>
      <c r="H5080" s="180">
        <v>38943</v>
      </c>
      <c r="I5080" s="180">
        <v>19679064.989999998</v>
      </c>
      <c r="J5080" s="180">
        <v>2493063.17</v>
      </c>
      <c r="K5080" s="180">
        <v>2216884.85</v>
      </c>
      <c r="L5080" s="180">
        <v>25312549.510000002</v>
      </c>
    </row>
    <row r="5081" spans="1:12">
      <c r="A5081" s="180">
        <v>2011</v>
      </c>
      <c r="B5081" s="180" t="s">
        <v>178</v>
      </c>
      <c r="C5081" s="180" t="s">
        <v>31</v>
      </c>
      <c r="D5081" s="180" t="s">
        <v>177</v>
      </c>
      <c r="E5081" s="180">
        <v>90</v>
      </c>
      <c r="F5081" s="180">
        <v>8032</v>
      </c>
      <c r="G5081" s="180">
        <v>1987</v>
      </c>
      <c r="H5081" s="180">
        <v>18606</v>
      </c>
      <c r="I5081" s="180">
        <v>8127324.1699999999</v>
      </c>
      <c r="J5081" s="180">
        <v>818663.17</v>
      </c>
      <c r="K5081" s="180">
        <v>573092.69999999995</v>
      </c>
      <c r="L5081" s="180">
        <v>9842717.7200000007</v>
      </c>
    </row>
    <row r="5082" spans="1:12">
      <c r="A5082" s="180">
        <v>2011</v>
      </c>
      <c r="B5082" s="180" t="s">
        <v>178</v>
      </c>
      <c r="C5082" s="180" t="s">
        <v>31</v>
      </c>
      <c r="D5082" s="180" t="s">
        <v>177</v>
      </c>
      <c r="E5082" s="180">
        <v>95</v>
      </c>
      <c r="F5082" s="180">
        <v>2324</v>
      </c>
      <c r="G5082" s="180">
        <v>568</v>
      </c>
      <c r="H5082" s="180">
        <v>5599</v>
      </c>
      <c r="I5082" s="180">
        <v>2301971.0499999998</v>
      </c>
      <c r="J5082" s="180">
        <v>235873.63</v>
      </c>
      <c r="K5082" s="180">
        <v>156645</v>
      </c>
      <c r="L5082" s="180">
        <v>2791495.49</v>
      </c>
    </row>
    <row r="5083" spans="1:12">
      <c r="A5083" s="180">
        <v>2011</v>
      </c>
      <c r="B5083" s="180" t="s">
        <v>178</v>
      </c>
      <c r="C5083" s="180" t="s">
        <v>32</v>
      </c>
      <c r="D5083" s="180" t="s">
        <v>176</v>
      </c>
      <c r="E5083" s="180">
        <v>0</v>
      </c>
      <c r="F5083" s="180">
        <v>72642</v>
      </c>
      <c r="G5083" s="180">
        <v>3182</v>
      </c>
      <c r="H5083" s="180">
        <v>11711</v>
      </c>
      <c r="I5083" s="180">
        <v>5576255.3899999997</v>
      </c>
      <c r="J5083" s="180">
        <v>1022727.92</v>
      </c>
      <c r="K5083" s="180">
        <v>251171.68</v>
      </c>
      <c r="L5083" s="180">
        <v>7507664.8799999999</v>
      </c>
    </row>
    <row r="5084" spans="1:12">
      <c r="A5084" s="180">
        <v>2011</v>
      </c>
      <c r="B5084" s="180" t="s">
        <v>178</v>
      </c>
      <c r="C5084" s="180" t="s">
        <v>32</v>
      </c>
      <c r="D5084" s="180" t="s">
        <v>176</v>
      </c>
      <c r="E5084" s="180">
        <v>5</v>
      </c>
      <c r="F5084" s="180">
        <v>73209</v>
      </c>
      <c r="G5084" s="180">
        <v>1306</v>
      </c>
      <c r="H5084" s="180">
        <v>2044</v>
      </c>
      <c r="I5084" s="180">
        <v>1289628.29</v>
      </c>
      <c r="J5084" s="180">
        <v>410770.74</v>
      </c>
      <c r="K5084" s="180">
        <v>153143.29999999999</v>
      </c>
      <c r="L5084" s="180">
        <v>2147415.19</v>
      </c>
    </row>
    <row r="5085" spans="1:12">
      <c r="A5085" s="180">
        <v>2011</v>
      </c>
      <c r="B5085" s="180" t="s">
        <v>178</v>
      </c>
      <c r="C5085" s="180" t="s">
        <v>32</v>
      </c>
      <c r="D5085" s="180" t="s">
        <v>176</v>
      </c>
      <c r="E5085" s="180">
        <v>10</v>
      </c>
      <c r="F5085" s="180">
        <v>72052</v>
      </c>
      <c r="G5085" s="180">
        <v>1112</v>
      </c>
      <c r="H5085" s="180">
        <v>1836</v>
      </c>
      <c r="I5085" s="180">
        <v>1245179.74</v>
      </c>
      <c r="J5085" s="180">
        <v>389958.27</v>
      </c>
      <c r="K5085" s="180">
        <v>309574</v>
      </c>
      <c r="L5085" s="180">
        <v>2159038.69</v>
      </c>
    </row>
    <row r="5086" spans="1:12">
      <c r="A5086" s="180">
        <v>2011</v>
      </c>
      <c r="B5086" s="180" t="s">
        <v>178</v>
      </c>
      <c r="C5086" s="180" t="s">
        <v>32</v>
      </c>
      <c r="D5086" s="180" t="s">
        <v>176</v>
      </c>
      <c r="E5086" s="180">
        <v>15</v>
      </c>
      <c r="F5086" s="180">
        <v>77137</v>
      </c>
      <c r="G5086" s="180">
        <v>2380</v>
      </c>
      <c r="H5086" s="180">
        <v>4464</v>
      </c>
      <c r="I5086" s="180">
        <v>3775843.02</v>
      </c>
      <c r="J5086" s="180">
        <v>979221.02</v>
      </c>
      <c r="K5086" s="180">
        <v>821553.4</v>
      </c>
      <c r="L5086" s="180">
        <v>6183510.0300000003</v>
      </c>
    </row>
    <row r="5087" spans="1:12">
      <c r="A5087" s="180">
        <v>2011</v>
      </c>
      <c r="B5087" s="180" t="s">
        <v>178</v>
      </c>
      <c r="C5087" s="180" t="s">
        <v>32</v>
      </c>
      <c r="D5087" s="180" t="s">
        <v>176</v>
      </c>
      <c r="E5087" s="180">
        <v>20</v>
      </c>
      <c r="F5087" s="180">
        <v>63210</v>
      </c>
      <c r="G5087" s="180">
        <v>2316</v>
      </c>
      <c r="H5087" s="180">
        <v>4227</v>
      </c>
      <c r="I5087" s="180">
        <v>3889787.86</v>
      </c>
      <c r="J5087" s="180">
        <v>1005452.13</v>
      </c>
      <c r="K5087" s="180">
        <v>619284.69999999995</v>
      </c>
      <c r="L5087" s="180">
        <v>6207228.04</v>
      </c>
    </row>
    <row r="5088" spans="1:12">
      <c r="A5088" s="180">
        <v>2011</v>
      </c>
      <c r="B5088" s="180" t="s">
        <v>178</v>
      </c>
      <c r="C5088" s="180" t="s">
        <v>32</v>
      </c>
      <c r="D5088" s="180" t="s">
        <v>176</v>
      </c>
      <c r="E5088" s="180">
        <v>25</v>
      </c>
      <c r="F5088" s="180">
        <v>53092</v>
      </c>
      <c r="G5088" s="180">
        <v>1653</v>
      </c>
      <c r="H5088" s="180">
        <v>3104</v>
      </c>
      <c r="I5088" s="180">
        <v>2518451.96</v>
      </c>
      <c r="J5088" s="180">
        <v>759257.49</v>
      </c>
      <c r="K5088" s="180">
        <v>510244.55</v>
      </c>
      <c r="L5088" s="180">
        <v>4451990.5199999996</v>
      </c>
    </row>
    <row r="5089" spans="1:12">
      <c r="A5089" s="180">
        <v>2011</v>
      </c>
      <c r="B5089" s="180" t="s">
        <v>178</v>
      </c>
      <c r="C5089" s="180" t="s">
        <v>32</v>
      </c>
      <c r="D5089" s="180" t="s">
        <v>176</v>
      </c>
      <c r="E5089" s="180">
        <v>30</v>
      </c>
      <c r="F5089" s="180">
        <v>78150</v>
      </c>
      <c r="G5089" s="180">
        <v>2453</v>
      </c>
      <c r="H5089" s="180">
        <v>5026</v>
      </c>
      <c r="I5089" s="180">
        <v>3696162.18</v>
      </c>
      <c r="J5089" s="180">
        <v>1068066.24</v>
      </c>
      <c r="K5089" s="180">
        <v>609337</v>
      </c>
      <c r="L5089" s="180">
        <v>6222537.7000000002</v>
      </c>
    </row>
    <row r="5090" spans="1:12">
      <c r="A5090" s="180">
        <v>2011</v>
      </c>
      <c r="B5090" s="180" t="s">
        <v>178</v>
      </c>
      <c r="C5090" s="180" t="s">
        <v>32</v>
      </c>
      <c r="D5090" s="180" t="s">
        <v>176</v>
      </c>
      <c r="E5090" s="180">
        <v>35</v>
      </c>
      <c r="F5090" s="180">
        <v>84518</v>
      </c>
      <c r="G5090" s="180">
        <v>3026</v>
      </c>
      <c r="H5090" s="180">
        <v>5658</v>
      </c>
      <c r="I5090" s="180">
        <v>4449807.28</v>
      </c>
      <c r="J5090" s="180">
        <v>1500201.94</v>
      </c>
      <c r="K5090" s="180">
        <v>827603.5</v>
      </c>
      <c r="L5090" s="180">
        <v>7738571.75</v>
      </c>
    </row>
    <row r="5091" spans="1:12">
      <c r="A5091" s="180">
        <v>2011</v>
      </c>
      <c r="B5091" s="180" t="s">
        <v>178</v>
      </c>
      <c r="C5091" s="180" t="s">
        <v>32</v>
      </c>
      <c r="D5091" s="180" t="s">
        <v>176</v>
      </c>
      <c r="E5091" s="180">
        <v>40</v>
      </c>
      <c r="F5091" s="180">
        <v>89605</v>
      </c>
      <c r="G5091" s="180">
        <v>4025</v>
      </c>
      <c r="H5091" s="180">
        <v>7475</v>
      </c>
      <c r="I5091" s="180">
        <v>5778782.3399999999</v>
      </c>
      <c r="J5091" s="180">
        <v>2037591.84</v>
      </c>
      <c r="K5091" s="180">
        <v>1051482</v>
      </c>
      <c r="L5091" s="180">
        <v>10175822.130000001</v>
      </c>
    </row>
    <row r="5092" spans="1:12">
      <c r="A5092" s="180">
        <v>2011</v>
      </c>
      <c r="B5092" s="180" t="s">
        <v>178</v>
      </c>
      <c r="C5092" s="180" t="s">
        <v>32</v>
      </c>
      <c r="D5092" s="180" t="s">
        <v>176</v>
      </c>
      <c r="E5092" s="180">
        <v>45</v>
      </c>
      <c r="F5092" s="180">
        <v>89014</v>
      </c>
      <c r="G5092" s="180">
        <v>5231</v>
      </c>
      <c r="H5092" s="180">
        <v>9884</v>
      </c>
      <c r="I5092" s="180">
        <v>7994329.9400000004</v>
      </c>
      <c r="J5092" s="180">
        <v>2612131.58</v>
      </c>
      <c r="K5092" s="180">
        <v>1836111.9</v>
      </c>
      <c r="L5092" s="180">
        <v>13919037.43</v>
      </c>
    </row>
    <row r="5093" spans="1:12">
      <c r="A5093" s="180">
        <v>2011</v>
      </c>
      <c r="B5093" s="180" t="s">
        <v>178</v>
      </c>
      <c r="C5093" s="180" t="s">
        <v>32</v>
      </c>
      <c r="D5093" s="180" t="s">
        <v>176</v>
      </c>
      <c r="E5093" s="180">
        <v>50</v>
      </c>
      <c r="F5093" s="180">
        <v>91955</v>
      </c>
      <c r="G5093" s="180">
        <v>6765</v>
      </c>
      <c r="H5093" s="180">
        <v>12946</v>
      </c>
      <c r="I5093" s="180">
        <v>11406121.699999999</v>
      </c>
      <c r="J5093" s="180">
        <v>3668246.34</v>
      </c>
      <c r="K5093" s="180">
        <v>2512824.1800000002</v>
      </c>
      <c r="L5093" s="180">
        <v>19424712.699999999</v>
      </c>
    </row>
    <row r="5094" spans="1:12">
      <c r="A5094" s="180">
        <v>2011</v>
      </c>
      <c r="B5094" s="180" t="s">
        <v>178</v>
      </c>
      <c r="C5094" s="180" t="s">
        <v>32</v>
      </c>
      <c r="D5094" s="180" t="s">
        <v>176</v>
      </c>
      <c r="E5094" s="180">
        <v>55</v>
      </c>
      <c r="F5094" s="180">
        <v>87289</v>
      </c>
      <c r="G5094" s="180">
        <v>8812</v>
      </c>
      <c r="H5094" s="180">
        <v>17862</v>
      </c>
      <c r="I5094" s="180">
        <v>15479195.539999999</v>
      </c>
      <c r="J5094" s="180">
        <v>4783082.1399999997</v>
      </c>
      <c r="K5094" s="180">
        <v>3636323.83</v>
      </c>
      <c r="L5094" s="180">
        <v>26194733.949999999</v>
      </c>
    </row>
    <row r="5095" spans="1:12">
      <c r="A5095" s="180">
        <v>2011</v>
      </c>
      <c r="B5095" s="180" t="s">
        <v>178</v>
      </c>
      <c r="C5095" s="180" t="s">
        <v>32</v>
      </c>
      <c r="D5095" s="180" t="s">
        <v>176</v>
      </c>
      <c r="E5095" s="180">
        <v>60</v>
      </c>
      <c r="F5095" s="180">
        <v>81889</v>
      </c>
      <c r="G5095" s="180">
        <v>11402</v>
      </c>
      <c r="H5095" s="180">
        <v>24509</v>
      </c>
      <c r="I5095" s="180">
        <v>22114733.149999999</v>
      </c>
      <c r="J5095" s="180">
        <v>6468171.0700000003</v>
      </c>
      <c r="K5095" s="180">
        <v>6232191.4000000004</v>
      </c>
      <c r="L5095" s="180">
        <v>37599444.390000001</v>
      </c>
    </row>
    <row r="5096" spans="1:12">
      <c r="A5096" s="180">
        <v>2011</v>
      </c>
      <c r="B5096" s="180" t="s">
        <v>178</v>
      </c>
      <c r="C5096" s="180" t="s">
        <v>32</v>
      </c>
      <c r="D5096" s="180" t="s">
        <v>176</v>
      </c>
      <c r="E5096" s="180">
        <v>65</v>
      </c>
      <c r="F5096" s="180">
        <v>62455</v>
      </c>
      <c r="G5096" s="180">
        <v>11260</v>
      </c>
      <c r="H5096" s="180">
        <v>25977</v>
      </c>
      <c r="I5096" s="180">
        <v>23771391.309999999</v>
      </c>
      <c r="J5096" s="180">
        <v>6710265.9400000004</v>
      </c>
      <c r="K5096" s="180">
        <v>6763320.71</v>
      </c>
      <c r="L5096" s="180">
        <v>39584954.090000004</v>
      </c>
    </row>
    <row r="5097" spans="1:12">
      <c r="A5097" s="180">
        <v>2011</v>
      </c>
      <c r="B5097" s="180" t="s">
        <v>178</v>
      </c>
      <c r="C5097" s="180" t="s">
        <v>32</v>
      </c>
      <c r="D5097" s="180" t="s">
        <v>176</v>
      </c>
      <c r="E5097" s="180">
        <v>70</v>
      </c>
      <c r="F5097" s="180">
        <v>44472</v>
      </c>
      <c r="G5097" s="180">
        <v>10784</v>
      </c>
      <c r="H5097" s="180">
        <v>28375</v>
      </c>
      <c r="I5097" s="180">
        <v>24559726.550000001</v>
      </c>
      <c r="J5097" s="180">
        <v>6560363.6600000001</v>
      </c>
      <c r="K5097" s="180">
        <v>6564381.5</v>
      </c>
      <c r="L5097" s="180">
        <v>39482923.259999998</v>
      </c>
    </row>
    <row r="5098" spans="1:12">
      <c r="A5098" s="180">
        <v>2011</v>
      </c>
      <c r="B5098" s="180" t="s">
        <v>178</v>
      </c>
      <c r="C5098" s="180" t="s">
        <v>32</v>
      </c>
      <c r="D5098" s="180" t="s">
        <v>176</v>
      </c>
      <c r="E5098" s="180">
        <v>75</v>
      </c>
      <c r="F5098" s="180">
        <v>31171</v>
      </c>
      <c r="G5098" s="180">
        <v>10470</v>
      </c>
      <c r="H5098" s="180">
        <v>32363</v>
      </c>
      <c r="I5098" s="180">
        <v>25141605.670000002</v>
      </c>
      <c r="J5098" s="180">
        <v>5880188.96</v>
      </c>
      <c r="K5098" s="180">
        <v>6028966.8200000003</v>
      </c>
      <c r="L5098" s="180">
        <v>38456229.469999999</v>
      </c>
    </row>
    <row r="5099" spans="1:12">
      <c r="A5099" s="180">
        <v>2011</v>
      </c>
      <c r="B5099" s="180" t="s">
        <v>178</v>
      </c>
      <c r="C5099" s="180" t="s">
        <v>32</v>
      </c>
      <c r="D5099" s="180" t="s">
        <v>176</v>
      </c>
      <c r="E5099" s="180">
        <v>80</v>
      </c>
      <c r="F5099" s="180">
        <v>24062</v>
      </c>
      <c r="G5099" s="180">
        <v>8939</v>
      </c>
      <c r="H5099" s="180">
        <v>32069</v>
      </c>
      <c r="I5099" s="180">
        <v>22723202.289999999</v>
      </c>
      <c r="J5099" s="180">
        <v>5108007.84</v>
      </c>
      <c r="K5099" s="180">
        <v>4704277.9000000004</v>
      </c>
      <c r="L5099" s="180">
        <v>33732337.810000002</v>
      </c>
    </row>
    <row r="5100" spans="1:12">
      <c r="A5100" s="180">
        <v>2011</v>
      </c>
      <c r="B5100" s="180" t="s">
        <v>178</v>
      </c>
      <c r="C5100" s="180" t="s">
        <v>32</v>
      </c>
      <c r="D5100" s="180" t="s">
        <v>176</v>
      </c>
      <c r="E5100" s="180">
        <v>85</v>
      </c>
      <c r="F5100" s="180">
        <v>9656</v>
      </c>
      <c r="G5100" s="180">
        <v>3404</v>
      </c>
      <c r="H5100" s="180">
        <v>15530</v>
      </c>
      <c r="I5100" s="180">
        <v>9851894.6999999993</v>
      </c>
      <c r="J5100" s="180">
        <v>1840168.69</v>
      </c>
      <c r="K5100" s="180">
        <v>1483138.1</v>
      </c>
      <c r="L5100" s="180">
        <v>13448395.66</v>
      </c>
    </row>
    <row r="5101" spans="1:12">
      <c r="A5101" s="180">
        <v>2011</v>
      </c>
      <c r="B5101" s="180" t="s">
        <v>178</v>
      </c>
      <c r="C5101" s="180" t="s">
        <v>32</v>
      </c>
      <c r="D5101" s="180" t="s">
        <v>176</v>
      </c>
      <c r="E5101" s="180">
        <v>90</v>
      </c>
      <c r="F5101" s="180">
        <v>2606</v>
      </c>
      <c r="G5101" s="180">
        <v>870</v>
      </c>
      <c r="H5101" s="180">
        <v>5326</v>
      </c>
      <c r="I5101" s="180">
        <v>2998046</v>
      </c>
      <c r="J5101" s="180">
        <v>464981.98</v>
      </c>
      <c r="K5101" s="180">
        <v>374557</v>
      </c>
      <c r="L5101" s="180">
        <v>3957330.63</v>
      </c>
    </row>
    <row r="5102" spans="1:12">
      <c r="A5102" s="180">
        <v>2011</v>
      </c>
      <c r="B5102" s="180" t="s">
        <v>178</v>
      </c>
      <c r="C5102" s="180" t="s">
        <v>32</v>
      </c>
      <c r="D5102" s="180" t="s">
        <v>176</v>
      </c>
      <c r="E5102" s="180">
        <v>95</v>
      </c>
      <c r="F5102" s="180">
        <v>585</v>
      </c>
      <c r="G5102" s="180">
        <v>199</v>
      </c>
      <c r="H5102" s="180">
        <v>1414</v>
      </c>
      <c r="I5102" s="180">
        <v>776716.35</v>
      </c>
      <c r="J5102" s="180">
        <v>103165.29</v>
      </c>
      <c r="K5102" s="180">
        <v>36298</v>
      </c>
      <c r="L5102" s="180">
        <v>931127.28</v>
      </c>
    </row>
    <row r="5103" spans="1:12">
      <c r="A5103" s="180">
        <v>2011</v>
      </c>
      <c r="B5103" s="180" t="s">
        <v>178</v>
      </c>
      <c r="C5103" s="180" t="s">
        <v>32</v>
      </c>
      <c r="D5103" s="180" t="s">
        <v>177</v>
      </c>
      <c r="E5103" s="180">
        <v>0</v>
      </c>
      <c r="F5103" s="180">
        <v>68736</v>
      </c>
      <c r="G5103" s="180">
        <v>2241</v>
      </c>
      <c r="H5103" s="180">
        <v>8159</v>
      </c>
      <c r="I5103" s="180">
        <v>3973602.66</v>
      </c>
      <c r="J5103" s="180">
        <v>645434.28</v>
      </c>
      <c r="K5103" s="180">
        <v>127539.43</v>
      </c>
      <c r="L5103" s="180">
        <v>5166085.05</v>
      </c>
    </row>
    <row r="5104" spans="1:12">
      <c r="A5104" s="180">
        <v>2011</v>
      </c>
      <c r="B5104" s="180" t="s">
        <v>178</v>
      </c>
      <c r="C5104" s="180" t="s">
        <v>32</v>
      </c>
      <c r="D5104" s="180" t="s">
        <v>177</v>
      </c>
      <c r="E5104" s="180">
        <v>5</v>
      </c>
      <c r="F5104" s="180">
        <v>69405</v>
      </c>
      <c r="G5104" s="180">
        <v>1032</v>
      </c>
      <c r="H5104" s="180">
        <v>1473</v>
      </c>
      <c r="I5104" s="180">
        <v>976615.78</v>
      </c>
      <c r="J5104" s="180">
        <v>317931.89</v>
      </c>
      <c r="K5104" s="180">
        <v>163650</v>
      </c>
      <c r="L5104" s="180">
        <v>1688486.75</v>
      </c>
    </row>
    <row r="5105" spans="1:12">
      <c r="A5105" s="180">
        <v>2011</v>
      </c>
      <c r="B5105" s="180" t="s">
        <v>178</v>
      </c>
      <c r="C5105" s="180" t="s">
        <v>32</v>
      </c>
      <c r="D5105" s="180" t="s">
        <v>177</v>
      </c>
      <c r="E5105" s="180">
        <v>10</v>
      </c>
      <c r="F5105" s="180">
        <v>68211</v>
      </c>
      <c r="G5105" s="180">
        <v>1046</v>
      </c>
      <c r="H5105" s="180">
        <v>1819</v>
      </c>
      <c r="I5105" s="180">
        <v>1259747.8500000001</v>
      </c>
      <c r="J5105" s="180">
        <v>367459.08</v>
      </c>
      <c r="K5105" s="180">
        <v>356376</v>
      </c>
      <c r="L5105" s="180">
        <v>2230888.85</v>
      </c>
    </row>
    <row r="5106" spans="1:12">
      <c r="A5106" s="180">
        <v>2011</v>
      </c>
      <c r="B5106" s="180" t="s">
        <v>178</v>
      </c>
      <c r="C5106" s="180" t="s">
        <v>32</v>
      </c>
      <c r="D5106" s="180" t="s">
        <v>177</v>
      </c>
      <c r="E5106" s="180">
        <v>15</v>
      </c>
      <c r="F5106" s="180">
        <v>73453</v>
      </c>
      <c r="G5106" s="180">
        <v>2809</v>
      </c>
      <c r="H5106" s="180">
        <v>6370</v>
      </c>
      <c r="I5106" s="180">
        <v>4693599.84</v>
      </c>
      <c r="J5106" s="180">
        <v>1004901.11</v>
      </c>
      <c r="K5106" s="180">
        <v>778403</v>
      </c>
      <c r="L5106" s="180">
        <v>7142391.4900000002</v>
      </c>
    </row>
    <row r="5107" spans="1:12">
      <c r="A5107" s="180">
        <v>2011</v>
      </c>
      <c r="B5107" s="180" t="s">
        <v>178</v>
      </c>
      <c r="C5107" s="180" t="s">
        <v>32</v>
      </c>
      <c r="D5107" s="180" t="s">
        <v>177</v>
      </c>
      <c r="E5107" s="180">
        <v>20</v>
      </c>
      <c r="F5107" s="180">
        <v>64324</v>
      </c>
      <c r="G5107" s="180">
        <v>3420</v>
      </c>
      <c r="H5107" s="180">
        <v>7860</v>
      </c>
      <c r="I5107" s="180">
        <v>5555261.1500000004</v>
      </c>
      <c r="J5107" s="180">
        <v>1263901.45</v>
      </c>
      <c r="K5107" s="180">
        <v>464235.9</v>
      </c>
      <c r="L5107" s="180">
        <v>8042333.7999999998</v>
      </c>
    </row>
    <row r="5108" spans="1:12">
      <c r="A5108" s="180">
        <v>2011</v>
      </c>
      <c r="B5108" s="180" t="s">
        <v>178</v>
      </c>
      <c r="C5108" s="180" t="s">
        <v>32</v>
      </c>
      <c r="D5108" s="180" t="s">
        <v>177</v>
      </c>
      <c r="E5108" s="180">
        <v>25</v>
      </c>
      <c r="F5108" s="180">
        <v>65181</v>
      </c>
      <c r="G5108" s="180">
        <v>4204</v>
      </c>
      <c r="H5108" s="180">
        <v>10524</v>
      </c>
      <c r="I5108" s="180">
        <v>8971916.3699999992</v>
      </c>
      <c r="J5108" s="180">
        <v>2252255.19</v>
      </c>
      <c r="K5108" s="180">
        <v>404181</v>
      </c>
      <c r="L5108" s="180">
        <v>13055501.310000001</v>
      </c>
    </row>
    <row r="5109" spans="1:12">
      <c r="A5109" s="180">
        <v>2011</v>
      </c>
      <c r="B5109" s="180" t="s">
        <v>178</v>
      </c>
      <c r="C5109" s="180" t="s">
        <v>32</v>
      </c>
      <c r="D5109" s="180" t="s">
        <v>177</v>
      </c>
      <c r="E5109" s="180">
        <v>30</v>
      </c>
      <c r="F5109" s="180">
        <v>89253</v>
      </c>
      <c r="G5109" s="180">
        <v>8018</v>
      </c>
      <c r="H5109" s="180">
        <v>21589</v>
      </c>
      <c r="I5109" s="180">
        <v>19673976.100000001</v>
      </c>
      <c r="J5109" s="180">
        <v>5027697.68</v>
      </c>
      <c r="K5109" s="180">
        <v>636559.42000000004</v>
      </c>
      <c r="L5109" s="180">
        <v>28071092.789999999</v>
      </c>
    </row>
    <row r="5110" spans="1:12">
      <c r="A5110" s="180">
        <v>2011</v>
      </c>
      <c r="B5110" s="180" t="s">
        <v>178</v>
      </c>
      <c r="C5110" s="180" t="s">
        <v>32</v>
      </c>
      <c r="D5110" s="180" t="s">
        <v>177</v>
      </c>
      <c r="E5110" s="180">
        <v>35</v>
      </c>
      <c r="F5110" s="180">
        <v>93947</v>
      </c>
      <c r="G5110" s="180">
        <v>9244</v>
      </c>
      <c r="H5110" s="180">
        <v>22126</v>
      </c>
      <c r="I5110" s="180">
        <v>19249471.899999999</v>
      </c>
      <c r="J5110" s="180">
        <v>5070950.0199999996</v>
      </c>
      <c r="K5110" s="180">
        <v>1098467.28</v>
      </c>
      <c r="L5110" s="180">
        <v>28310685.100000001</v>
      </c>
    </row>
    <row r="5111" spans="1:12">
      <c r="A5111" s="180">
        <v>2011</v>
      </c>
      <c r="B5111" s="180" t="s">
        <v>178</v>
      </c>
      <c r="C5111" s="180" t="s">
        <v>32</v>
      </c>
      <c r="D5111" s="180" t="s">
        <v>177</v>
      </c>
      <c r="E5111" s="180">
        <v>40</v>
      </c>
      <c r="F5111" s="180">
        <v>99543</v>
      </c>
      <c r="G5111" s="180">
        <v>8751</v>
      </c>
      <c r="H5111" s="180">
        <v>18558</v>
      </c>
      <c r="I5111" s="180">
        <v>14564656.359999999</v>
      </c>
      <c r="J5111" s="180">
        <v>3951465</v>
      </c>
      <c r="K5111" s="180">
        <v>1494636</v>
      </c>
      <c r="L5111" s="180">
        <v>22035584.91</v>
      </c>
    </row>
    <row r="5112" spans="1:12">
      <c r="A5112" s="180">
        <v>2011</v>
      </c>
      <c r="B5112" s="180" t="s">
        <v>178</v>
      </c>
      <c r="C5112" s="180" t="s">
        <v>32</v>
      </c>
      <c r="D5112" s="180" t="s">
        <v>177</v>
      </c>
      <c r="E5112" s="180">
        <v>45</v>
      </c>
      <c r="F5112" s="180">
        <v>96535</v>
      </c>
      <c r="G5112" s="180">
        <v>7925</v>
      </c>
      <c r="H5112" s="180">
        <v>15913</v>
      </c>
      <c r="I5112" s="180">
        <v>12437264.460000001</v>
      </c>
      <c r="J5112" s="180">
        <v>3672680.87</v>
      </c>
      <c r="K5112" s="180">
        <v>1729193.9</v>
      </c>
      <c r="L5112" s="180">
        <v>20121693.140000001</v>
      </c>
    </row>
    <row r="5113" spans="1:12">
      <c r="A5113" s="180">
        <v>2011</v>
      </c>
      <c r="B5113" s="180" t="s">
        <v>178</v>
      </c>
      <c r="C5113" s="180" t="s">
        <v>32</v>
      </c>
      <c r="D5113" s="180" t="s">
        <v>177</v>
      </c>
      <c r="E5113" s="180">
        <v>50</v>
      </c>
      <c r="F5113" s="180">
        <v>99174</v>
      </c>
      <c r="G5113" s="180">
        <v>10053</v>
      </c>
      <c r="H5113" s="180">
        <v>20133</v>
      </c>
      <c r="I5113" s="180">
        <v>15727841.949999999</v>
      </c>
      <c r="J5113" s="180">
        <v>4655627.3499999996</v>
      </c>
      <c r="K5113" s="180">
        <v>2470131.7799999998</v>
      </c>
      <c r="L5113" s="180">
        <v>25536181.68</v>
      </c>
    </row>
    <row r="5114" spans="1:12">
      <c r="A5114" s="180">
        <v>2011</v>
      </c>
      <c r="B5114" s="180" t="s">
        <v>178</v>
      </c>
      <c r="C5114" s="180" t="s">
        <v>32</v>
      </c>
      <c r="D5114" s="180" t="s">
        <v>177</v>
      </c>
      <c r="E5114" s="180">
        <v>55</v>
      </c>
      <c r="F5114" s="180">
        <v>94273</v>
      </c>
      <c r="G5114" s="180">
        <v>10276</v>
      </c>
      <c r="H5114" s="180">
        <v>22949</v>
      </c>
      <c r="I5114" s="180">
        <v>17972708.280000001</v>
      </c>
      <c r="J5114" s="180">
        <v>5050255.88</v>
      </c>
      <c r="K5114" s="180">
        <v>3985538</v>
      </c>
      <c r="L5114" s="180">
        <v>29430068.09</v>
      </c>
    </row>
    <row r="5115" spans="1:12">
      <c r="A5115" s="180">
        <v>2011</v>
      </c>
      <c r="B5115" s="180" t="s">
        <v>178</v>
      </c>
      <c r="C5115" s="180" t="s">
        <v>32</v>
      </c>
      <c r="D5115" s="180" t="s">
        <v>177</v>
      </c>
      <c r="E5115" s="180">
        <v>60</v>
      </c>
      <c r="F5115" s="180">
        <v>88155</v>
      </c>
      <c r="G5115" s="180">
        <v>12004</v>
      </c>
      <c r="H5115" s="180">
        <v>27401</v>
      </c>
      <c r="I5115" s="180">
        <v>22239942.370000001</v>
      </c>
      <c r="J5115" s="180">
        <v>5973439.6900000004</v>
      </c>
      <c r="K5115" s="180">
        <v>5159626.55</v>
      </c>
      <c r="L5115" s="180">
        <v>35967309.969999999</v>
      </c>
    </row>
    <row r="5116" spans="1:12">
      <c r="A5116" s="180">
        <v>2011</v>
      </c>
      <c r="B5116" s="180" t="s">
        <v>178</v>
      </c>
      <c r="C5116" s="180" t="s">
        <v>32</v>
      </c>
      <c r="D5116" s="180" t="s">
        <v>177</v>
      </c>
      <c r="E5116" s="180">
        <v>65</v>
      </c>
      <c r="F5116" s="180">
        <v>65111</v>
      </c>
      <c r="G5116" s="180">
        <v>10576</v>
      </c>
      <c r="H5116" s="180">
        <v>28211</v>
      </c>
      <c r="I5116" s="180">
        <v>23573786.359999999</v>
      </c>
      <c r="J5116" s="180">
        <v>6018747.6500000004</v>
      </c>
      <c r="K5116" s="180">
        <v>5674010.6500000004</v>
      </c>
      <c r="L5116" s="180">
        <v>37418464.630000003</v>
      </c>
    </row>
    <row r="5117" spans="1:12">
      <c r="A5117" s="180">
        <v>2011</v>
      </c>
      <c r="B5117" s="180" t="s">
        <v>178</v>
      </c>
      <c r="C5117" s="180" t="s">
        <v>32</v>
      </c>
      <c r="D5117" s="180" t="s">
        <v>177</v>
      </c>
      <c r="E5117" s="180">
        <v>70</v>
      </c>
      <c r="F5117" s="180">
        <v>47225</v>
      </c>
      <c r="G5117" s="180">
        <v>10134</v>
      </c>
      <c r="H5117" s="180">
        <v>29183</v>
      </c>
      <c r="I5117" s="180">
        <v>22663345.98</v>
      </c>
      <c r="J5117" s="180">
        <v>5591591.3799999999</v>
      </c>
      <c r="K5117" s="180">
        <v>5828780.4100000001</v>
      </c>
      <c r="L5117" s="180">
        <v>35860088.600000001</v>
      </c>
    </row>
    <row r="5118" spans="1:12">
      <c r="A5118" s="180">
        <v>2011</v>
      </c>
      <c r="B5118" s="180" t="s">
        <v>178</v>
      </c>
      <c r="C5118" s="180" t="s">
        <v>32</v>
      </c>
      <c r="D5118" s="180" t="s">
        <v>177</v>
      </c>
      <c r="E5118" s="180">
        <v>75</v>
      </c>
      <c r="F5118" s="180">
        <v>36357</v>
      </c>
      <c r="G5118" s="180">
        <v>9425</v>
      </c>
      <c r="H5118" s="180">
        <v>32979</v>
      </c>
      <c r="I5118" s="180">
        <v>24530540.149999999</v>
      </c>
      <c r="J5118" s="180">
        <v>5280008.16</v>
      </c>
      <c r="K5118" s="180">
        <v>5375171.4500000002</v>
      </c>
      <c r="L5118" s="180">
        <v>36574683.460000001</v>
      </c>
    </row>
    <row r="5119" spans="1:12">
      <c r="A5119" s="180">
        <v>2011</v>
      </c>
      <c r="B5119" s="180" t="s">
        <v>178</v>
      </c>
      <c r="C5119" s="180" t="s">
        <v>32</v>
      </c>
      <c r="D5119" s="180" t="s">
        <v>177</v>
      </c>
      <c r="E5119" s="180">
        <v>80</v>
      </c>
      <c r="F5119" s="180">
        <v>30257</v>
      </c>
      <c r="G5119" s="180">
        <v>7896</v>
      </c>
      <c r="H5119" s="180">
        <v>37994</v>
      </c>
      <c r="I5119" s="180">
        <v>25437298.370000001</v>
      </c>
      <c r="J5119" s="180">
        <v>4801756.57</v>
      </c>
      <c r="K5119" s="180">
        <v>4099947.95</v>
      </c>
      <c r="L5119" s="180">
        <v>35305869.119999997</v>
      </c>
    </row>
    <row r="5120" spans="1:12">
      <c r="A5120" s="180">
        <v>2011</v>
      </c>
      <c r="B5120" s="180" t="s">
        <v>178</v>
      </c>
      <c r="C5120" s="180" t="s">
        <v>32</v>
      </c>
      <c r="D5120" s="180" t="s">
        <v>177</v>
      </c>
      <c r="E5120" s="180">
        <v>85</v>
      </c>
      <c r="F5120" s="180">
        <v>18383</v>
      </c>
      <c r="G5120" s="180">
        <v>4757</v>
      </c>
      <c r="H5120" s="180">
        <v>29874</v>
      </c>
      <c r="I5120" s="180">
        <v>17908174.870000001</v>
      </c>
      <c r="J5120" s="180">
        <v>3071112.82</v>
      </c>
      <c r="K5120" s="180">
        <v>2026290.1</v>
      </c>
      <c r="L5120" s="180">
        <v>23632429.43</v>
      </c>
    </row>
    <row r="5121" spans="1:12">
      <c r="A5121" s="180">
        <v>2011</v>
      </c>
      <c r="B5121" s="180" t="s">
        <v>178</v>
      </c>
      <c r="C5121" s="180" t="s">
        <v>32</v>
      </c>
      <c r="D5121" s="180" t="s">
        <v>177</v>
      </c>
      <c r="E5121" s="180">
        <v>90</v>
      </c>
      <c r="F5121" s="180">
        <v>7405</v>
      </c>
      <c r="G5121" s="180">
        <v>1657</v>
      </c>
      <c r="H5121" s="180">
        <v>12953</v>
      </c>
      <c r="I5121" s="180">
        <v>7287746.0300000003</v>
      </c>
      <c r="J5121" s="180">
        <v>1006443.61</v>
      </c>
      <c r="K5121" s="180">
        <v>478258.2</v>
      </c>
      <c r="L5121" s="180">
        <v>8982415.4499999993</v>
      </c>
    </row>
    <row r="5122" spans="1:12">
      <c r="A5122" s="180">
        <v>2011</v>
      </c>
      <c r="B5122" s="180" t="s">
        <v>178</v>
      </c>
      <c r="C5122" s="180" t="s">
        <v>32</v>
      </c>
      <c r="D5122" s="180" t="s">
        <v>177</v>
      </c>
      <c r="E5122" s="180">
        <v>95</v>
      </c>
      <c r="F5122" s="180">
        <v>2231</v>
      </c>
      <c r="G5122" s="180">
        <v>452</v>
      </c>
      <c r="H5122" s="180">
        <v>4404</v>
      </c>
      <c r="I5122" s="180">
        <v>2141322.2000000002</v>
      </c>
      <c r="J5122" s="180">
        <v>258411.99</v>
      </c>
      <c r="K5122" s="180">
        <v>108976</v>
      </c>
      <c r="L5122" s="180">
        <v>2594567.8199999998</v>
      </c>
    </row>
    <row r="5123" spans="1:12">
      <c r="A5123" s="180">
        <v>2011</v>
      </c>
      <c r="B5123" s="180" t="s">
        <v>178</v>
      </c>
      <c r="C5123" s="180" t="s">
        <v>33</v>
      </c>
      <c r="D5123" s="180" t="s">
        <v>176</v>
      </c>
      <c r="E5123" s="180">
        <v>0</v>
      </c>
      <c r="F5123" s="180">
        <v>61285</v>
      </c>
      <c r="G5123" s="180">
        <v>2287</v>
      </c>
      <c r="H5123" s="180">
        <v>8002</v>
      </c>
      <c r="I5123" s="180">
        <v>6784060.0499999998</v>
      </c>
      <c r="J5123" s="180">
        <v>913466.84</v>
      </c>
      <c r="K5123" s="180">
        <v>197430.72</v>
      </c>
      <c r="L5123" s="180">
        <v>8695213.2200000007</v>
      </c>
    </row>
    <row r="5124" spans="1:12">
      <c r="A5124" s="180">
        <v>2011</v>
      </c>
      <c r="B5124" s="180" t="s">
        <v>178</v>
      </c>
      <c r="C5124" s="180" t="s">
        <v>33</v>
      </c>
      <c r="D5124" s="180" t="s">
        <v>176</v>
      </c>
      <c r="E5124" s="180">
        <v>5</v>
      </c>
      <c r="F5124" s="180">
        <v>63941</v>
      </c>
      <c r="G5124" s="180">
        <v>1111</v>
      </c>
      <c r="H5124" s="180">
        <v>1584</v>
      </c>
      <c r="I5124" s="180">
        <v>1390859.03</v>
      </c>
      <c r="J5124" s="180">
        <v>361206.82</v>
      </c>
      <c r="K5124" s="180">
        <v>156688.25</v>
      </c>
      <c r="L5124" s="180">
        <v>2173263.88</v>
      </c>
    </row>
    <row r="5125" spans="1:12">
      <c r="A5125" s="180">
        <v>2011</v>
      </c>
      <c r="B5125" s="180" t="s">
        <v>178</v>
      </c>
      <c r="C5125" s="180" t="s">
        <v>33</v>
      </c>
      <c r="D5125" s="180" t="s">
        <v>176</v>
      </c>
      <c r="E5125" s="180">
        <v>10</v>
      </c>
      <c r="F5125" s="180">
        <v>64339</v>
      </c>
      <c r="G5125" s="180">
        <v>877</v>
      </c>
      <c r="H5125" s="180">
        <v>1441</v>
      </c>
      <c r="I5125" s="180">
        <v>1337670.96</v>
      </c>
      <c r="J5125" s="180">
        <v>326053.76000000001</v>
      </c>
      <c r="K5125" s="180">
        <v>222087.71</v>
      </c>
      <c r="L5125" s="180">
        <v>2136144.3199999998</v>
      </c>
    </row>
    <row r="5126" spans="1:12">
      <c r="A5126" s="180">
        <v>2011</v>
      </c>
      <c r="B5126" s="180" t="s">
        <v>178</v>
      </c>
      <c r="C5126" s="180" t="s">
        <v>33</v>
      </c>
      <c r="D5126" s="180" t="s">
        <v>176</v>
      </c>
      <c r="E5126" s="180">
        <v>15</v>
      </c>
      <c r="F5126" s="180">
        <v>66742</v>
      </c>
      <c r="G5126" s="180">
        <v>1654</v>
      </c>
      <c r="H5126" s="180">
        <v>3025</v>
      </c>
      <c r="I5126" s="180">
        <v>2936995.48</v>
      </c>
      <c r="J5126" s="180">
        <v>649219.81999999995</v>
      </c>
      <c r="K5126" s="180">
        <v>633495.88</v>
      </c>
      <c r="L5126" s="180">
        <v>4917508.01</v>
      </c>
    </row>
    <row r="5127" spans="1:12">
      <c r="A5127" s="180">
        <v>2011</v>
      </c>
      <c r="B5127" s="180" t="s">
        <v>178</v>
      </c>
      <c r="C5127" s="180" t="s">
        <v>33</v>
      </c>
      <c r="D5127" s="180" t="s">
        <v>176</v>
      </c>
      <c r="E5127" s="180">
        <v>20</v>
      </c>
      <c r="F5127" s="180">
        <v>48940</v>
      </c>
      <c r="G5127" s="180">
        <v>1609</v>
      </c>
      <c r="H5127" s="180">
        <v>3130</v>
      </c>
      <c r="I5127" s="180">
        <v>2694991.4</v>
      </c>
      <c r="J5127" s="180">
        <v>580602.43999999994</v>
      </c>
      <c r="K5127" s="180">
        <v>467161.69</v>
      </c>
      <c r="L5127" s="180">
        <v>4364244.6500000004</v>
      </c>
    </row>
    <row r="5128" spans="1:12">
      <c r="A5128" s="180">
        <v>2011</v>
      </c>
      <c r="B5128" s="180" t="s">
        <v>178</v>
      </c>
      <c r="C5128" s="180" t="s">
        <v>33</v>
      </c>
      <c r="D5128" s="180" t="s">
        <v>176</v>
      </c>
      <c r="E5128" s="180">
        <v>25</v>
      </c>
      <c r="F5128" s="180">
        <v>45940</v>
      </c>
      <c r="G5128" s="180">
        <v>1181</v>
      </c>
      <c r="H5128" s="180">
        <v>2694</v>
      </c>
      <c r="I5128" s="180">
        <v>2081014.43</v>
      </c>
      <c r="J5128" s="180">
        <v>530319.04</v>
      </c>
      <c r="K5128" s="180">
        <v>371255.19</v>
      </c>
      <c r="L5128" s="180">
        <v>3629291.03</v>
      </c>
    </row>
    <row r="5129" spans="1:12">
      <c r="A5129" s="180">
        <v>2011</v>
      </c>
      <c r="B5129" s="180" t="s">
        <v>178</v>
      </c>
      <c r="C5129" s="180" t="s">
        <v>33</v>
      </c>
      <c r="D5129" s="180" t="s">
        <v>176</v>
      </c>
      <c r="E5129" s="180">
        <v>30</v>
      </c>
      <c r="F5129" s="180">
        <v>60450</v>
      </c>
      <c r="G5129" s="180">
        <v>1726</v>
      </c>
      <c r="H5129" s="180">
        <v>3378</v>
      </c>
      <c r="I5129" s="180">
        <v>2546256.61</v>
      </c>
      <c r="J5129" s="180">
        <v>700796.88</v>
      </c>
      <c r="K5129" s="180">
        <v>398094.88</v>
      </c>
      <c r="L5129" s="180">
        <v>4481943.3600000003</v>
      </c>
    </row>
    <row r="5130" spans="1:12">
      <c r="A5130" s="180">
        <v>2011</v>
      </c>
      <c r="B5130" s="180" t="s">
        <v>178</v>
      </c>
      <c r="C5130" s="180" t="s">
        <v>33</v>
      </c>
      <c r="D5130" s="180" t="s">
        <v>176</v>
      </c>
      <c r="E5130" s="180">
        <v>35</v>
      </c>
      <c r="F5130" s="180">
        <v>67364</v>
      </c>
      <c r="G5130" s="180">
        <v>2206</v>
      </c>
      <c r="H5130" s="180">
        <v>4991</v>
      </c>
      <c r="I5130" s="180">
        <v>3928409.53</v>
      </c>
      <c r="J5130" s="180">
        <v>964261.61</v>
      </c>
      <c r="K5130" s="180">
        <v>1109943.24</v>
      </c>
      <c r="L5130" s="180">
        <v>7171619.5099999998</v>
      </c>
    </row>
    <row r="5131" spans="1:12">
      <c r="A5131" s="180">
        <v>2011</v>
      </c>
      <c r="B5131" s="180" t="s">
        <v>178</v>
      </c>
      <c r="C5131" s="180" t="s">
        <v>33</v>
      </c>
      <c r="D5131" s="180" t="s">
        <v>176</v>
      </c>
      <c r="E5131" s="180">
        <v>40</v>
      </c>
      <c r="F5131" s="180">
        <v>71037</v>
      </c>
      <c r="G5131" s="180">
        <v>3110</v>
      </c>
      <c r="H5131" s="180">
        <v>5678</v>
      </c>
      <c r="I5131" s="180">
        <v>4684127.33</v>
      </c>
      <c r="J5131" s="180">
        <v>1270640.3700000001</v>
      </c>
      <c r="K5131" s="180">
        <v>973590.79</v>
      </c>
      <c r="L5131" s="180">
        <v>8324346.6200000001</v>
      </c>
    </row>
    <row r="5132" spans="1:12">
      <c r="A5132" s="180">
        <v>2011</v>
      </c>
      <c r="B5132" s="180" t="s">
        <v>178</v>
      </c>
      <c r="C5132" s="180" t="s">
        <v>33</v>
      </c>
      <c r="D5132" s="180" t="s">
        <v>176</v>
      </c>
      <c r="E5132" s="180">
        <v>45</v>
      </c>
      <c r="F5132" s="180">
        <v>71681</v>
      </c>
      <c r="G5132" s="180">
        <v>3987</v>
      </c>
      <c r="H5132" s="180">
        <v>7454</v>
      </c>
      <c r="I5132" s="180">
        <v>6398953.6799999997</v>
      </c>
      <c r="J5132" s="180">
        <v>1799323.27</v>
      </c>
      <c r="K5132" s="180">
        <v>1548229.63</v>
      </c>
      <c r="L5132" s="180">
        <v>11437963.98</v>
      </c>
    </row>
    <row r="5133" spans="1:12">
      <c r="A5133" s="180">
        <v>2011</v>
      </c>
      <c r="B5133" s="180" t="s">
        <v>178</v>
      </c>
      <c r="C5133" s="180" t="s">
        <v>33</v>
      </c>
      <c r="D5133" s="180" t="s">
        <v>176</v>
      </c>
      <c r="E5133" s="180">
        <v>50</v>
      </c>
      <c r="F5133" s="180">
        <v>73742</v>
      </c>
      <c r="G5133" s="180">
        <v>5634</v>
      </c>
      <c r="H5133" s="180">
        <v>10978</v>
      </c>
      <c r="I5133" s="180">
        <v>9452726.9399999995</v>
      </c>
      <c r="J5133" s="180">
        <v>2556477.4300000002</v>
      </c>
      <c r="K5133" s="180">
        <v>2413534.84</v>
      </c>
      <c r="L5133" s="180">
        <v>16724665.699999999</v>
      </c>
    </row>
    <row r="5134" spans="1:12">
      <c r="A5134" s="180">
        <v>2011</v>
      </c>
      <c r="B5134" s="180" t="s">
        <v>178</v>
      </c>
      <c r="C5134" s="180" t="s">
        <v>33</v>
      </c>
      <c r="D5134" s="180" t="s">
        <v>176</v>
      </c>
      <c r="E5134" s="180">
        <v>55</v>
      </c>
      <c r="F5134" s="180">
        <v>70553</v>
      </c>
      <c r="G5134" s="180">
        <v>7287</v>
      </c>
      <c r="H5134" s="180">
        <v>15164</v>
      </c>
      <c r="I5134" s="180">
        <v>13662789.890000001</v>
      </c>
      <c r="J5134" s="180">
        <v>3599042.3</v>
      </c>
      <c r="K5134" s="180">
        <v>4338120.83</v>
      </c>
      <c r="L5134" s="180">
        <v>24762818.300000001</v>
      </c>
    </row>
    <row r="5135" spans="1:12">
      <c r="A5135" s="180">
        <v>2011</v>
      </c>
      <c r="B5135" s="180" t="s">
        <v>178</v>
      </c>
      <c r="C5135" s="180" t="s">
        <v>33</v>
      </c>
      <c r="D5135" s="180" t="s">
        <v>176</v>
      </c>
      <c r="E5135" s="180">
        <v>60</v>
      </c>
      <c r="F5135" s="180">
        <v>67215</v>
      </c>
      <c r="G5135" s="180">
        <v>9649</v>
      </c>
      <c r="H5135" s="180">
        <v>22310</v>
      </c>
      <c r="I5135" s="180">
        <v>19622579.09</v>
      </c>
      <c r="J5135" s="180">
        <v>4853262.1500000004</v>
      </c>
      <c r="K5135" s="180">
        <v>5642266.9100000001</v>
      </c>
      <c r="L5135" s="180">
        <v>33690356.609999999</v>
      </c>
    </row>
    <row r="5136" spans="1:12">
      <c r="A5136" s="180">
        <v>2011</v>
      </c>
      <c r="B5136" s="180" t="s">
        <v>178</v>
      </c>
      <c r="C5136" s="180" t="s">
        <v>33</v>
      </c>
      <c r="D5136" s="180" t="s">
        <v>176</v>
      </c>
      <c r="E5136" s="180">
        <v>65</v>
      </c>
      <c r="F5136" s="180">
        <v>50749</v>
      </c>
      <c r="G5136" s="180">
        <v>9819</v>
      </c>
      <c r="H5136" s="180">
        <v>23360</v>
      </c>
      <c r="I5136" s="180">
        <v>20928958.59</v>
      </c>
      <c r="J5136" s="180">
        <v>5301967.1500000004</v>
      </c>
      <c r="K5136" s="180">
        <v>6300039.0899999999</v>
      </c>
      <c r="L5136" s="180">
        <v>35717599.509999998</v>
      </c>
    </row>
    <row r="5137" spans="1:12">
      <c r="A5137" s="180">
        <v>2011</v>
      </c>
      <c r="B5137" s="180" t="s">
        <v>178</v>
      </c>
      <c r="C5137" s="180" t="s">
        <v>33</v>
      </c>
      <c r="D5137" s="180" t="s">
        <v>176</v>
      </c>
      <c r="E5137" s="180">
        <v>70</v>
      </c>
      <c r="F5137" s="180">
        <v>34940</v>
      </c>
      <c r="G5137" s="180">
        <v>8699</v>
      </c>
      <c r="H5137" s="180">
        <v>25199</v>
      </c>
      <c r="I5137" s="180">
        <v>21420908.300000001</v>
      </c>
      <c r="J5137" s="180">
        <v>4960154.28</v>
      </c>
      <c r="K5137" s="180">
        <v>6336380.1500000004</v>
      </c>
      <c r="L5137" s="180">
        <v>35324805.039999999</v>
      </c>
    </row>
    <row r="5138" spans="1:12">
      <c r="A5138" s="180">
        <v>2011</v>
      </c>
      <c r="B5138" s="180" t="s">
        <v>178</v>
      </c>
      <c r="C5138" s="180" t="s">
        <v>33</v>
      </c>
      <c r="D5138" s="180" t="s">
        <v>176</v>
      </c>
      <c r="E5138" s="180">
        <v>75</v>
      </c>
      <c r="F5138" s="180">
        <v>23432</v>
      </c>
      <c r="G5138" s="180">
        <v>7929</v>
      </c>
      <c r="H5138" s="180">
        <v>23716</v>
      </c>
      <c r="I5138" s="180">
        <v>18316893.32</v>
      </c>
      <c r="J5138" s="180">
        <v>4066481.99</v>
      </c>
      <c r="K5138" s="180">
        <v>4722023.4400000004</v>
      </c>
      <c r="L5138" s="180">
        <v>28779940.25</v>
      </c>
    </row>
    <row r="5139" spans="1:12">
      <c r="A5139" s="180">
        <v>2011</v>
      </c>
      <c r="B5139" s="180" t="s">
        <v>178</v>
      </c>
      <c r="C5139" s="180" t="s">
        <v>33</v>
      </c>
      <c r="D5139" s="180" t="s">
        <v>176</v>
      </c>
      <c r="E5139" s="180">
        <v>80</v>
      </c>
      <c r="F5139" s="180">
        <v>16381</v>
      </c>
      <c r="G5139" s="180">
        <v>6814</v>
      </c>
      <c r="H5139" s="180">
        <v>25250</v>
      </c>
      <c r="I5139" s="180">
        <v>17243839.670000002</v>
      </c>
      <c r="J5139" s="180">
        <v>3418426.49</v>
      </c>
      <c r="K5139" s="180">
        <v>3325615.23</v>
      </c>
      <c r="L5139" s="180">
        <v>25147964.399999999</v>
      </c>
    </row>
    <row r="5140" spans="1:12">
      <c r="A5140" s="180">
        <v>2011</v>
      </c>
      <c r="B5140" s="180" t="s">
        <v>178</v>
      </c>
      <c r="C5140" s="180" t="s">
        <v>33</v>
      </c>
      <c r="D5140" s="180" t="s">
        <v>176</v>
      </c>
      <c r="E5140" s="180">
        <v>85</v>
      </c>
      <c r="F5140" s="180">
        <v>6027</v>
      </c>
      <c r="G5140" s="180">
        <v>2299</v>
      </c>
      <c r="H5140" s="180">
        <v>12151</v>
      </c>
      <c r="I5140" s="180">
        <v>7535983.8499999996</v>
      </c>
      <c r="J5140" s="180">
        <v>1204306.51</v>
      </c>
      <c r="K5140" s="180">
        <v>1171723.97</v>
      </c>
      <c r="L5140" s="180">
        <v>10294230.77</v>
      </c>
    </row>
    <row r="5141" spans="1:12">
      <c r="A5141" s="180">
        <v>2011</v>
      </c>
      <c r="B5141" s="180" t="s">
        <v>178</v>
      </c>
      <c r="C5141" s="180" t="s">
        <v>33</v>
      </c>
      <c r="D5141" s="180" t="s">
        <v>176</v>
      </c>
      <c r="E5141" s="180">
        <v>90</v>
      </c>
      <c r="F5141" s="180">
        <v>1492</v>
      </c>
      <c r="G5141" s="180">
        <v>514</v>
      </c>
      <c r="H5141" s="180">
        <v>4129</v>
      </c>
      <c r="I5141" s="180">
        <v>2207143.31</v>
      </c>
      <c r="J5141" s="180">
        <v>257438.31</v>
      </c>
      <c r="K5141" s="180">
        <v>99508</v>
      </c>
      <c r="L5141" s="180">
        <v>2647895.4700000002</v>
      </c>
    </row>
    <row r="5142" spans="1:12">
      <c r="A5142" s="180">
        <v>2011</v>
      </c>
      <c r="B5142" s="180" t="s">
        <v>178</v>
      </c>
      <c r="C5142" s="180" t="s">
        <v>33</v>
      </c>
      <c r="D5142" s="180" t="s">
        <v>176</v>
      </c>
      <c r="E5142" s="180">
        <v>95</v>
      </c>
      <c r="F5142" s="180">
        <v>354</v>
      </c>
      <c r="G5142" s="180">
        <v>103</v>
      </c>
      <c r="H5142" s="180">
        <v>878</v>
      </c>
      <c r="I5142" s="180">
        <v>437078.9</v>
      </c>
      <c r="J5142" s="180">
        <v>66292.259999999995</v>
      </c>
      <c r="K5142" s="180">
        <v>60584</v>
      </c>
      <c r="L5142" s="180">
        <v>579098.01</v>
      </c>
    </row>
    <row r="5143" spans="1:12">
      <c r="A5143" s="180">
        <v>2011</v>
      </c>
      <c r="B5143" s="180" t="s">
        <v>178</v>
      </c>
      <c r="C5143" s="180" t="s">
        <v>33</v>
      </c>
      <c r="D5143" s="180" t="s">
        <v>177</v>
      </c>
      <c r="E5143" s="180">
        <v>0</v>
      </c>
      <c r="F5143" s="180">
        <v>57534</v>
      </c>
      <c r="G5143" s="180">
        <v>1612</v>
      </c>
      <c r="H5143" s="180">
        <v>6572</v>
      </c>
      <c r="I5143" s="180">
        <v>5318997.08</v>
      </c>
      <c r="J5143" s="180">
        <v>595728.68999999994</v>
      </c>
      <c r="K5143" s="180">
        <v>50911.839999999997</v>
      </c>
      <c r="L5143" s="180">
        <v>6310178.71</v>
      </c>
    </row>
    <row r="5144" spans="1:12">
      <c r="A5144" s="180">
        <v>2011</v>
      </c>
      <c r="B5144" s="180" t="s">
        <v>178</v>
      </c>
      <c r="C5144" s="180" t="s">
        <v>33</v>
      </c>
      <c r="D5144" s="180" t="s">
        <v>177</v>
      </c>
      <c r="E5144" s="180">
        <v>5</v>
      </c>
      <c r="F5144" s="180">
        <v>60172</v>
      </c>
      <c r="G5144" s="180">
        <v>911</v>
      </c>
      <c r="H5144" s="180">
        <v>1377</v>
      </c>
      <c r="I5144" s="180">
        <v>1140418.57</v>
      </c>
      <c r="J5144" s="180">
        <v>288169.15000000002</v>
      </c>
      <c r="K5144" s="180">
        <v>61469.73</v>
      </c>
      <c r="L5144" s="180">
        <v>1721317.01</v>
      </c>
    </row>
    <row r="5145" spans="1:12">
      <c r="A5145" s="180">
        <v>2011</v>
      </c>
      <c r="B5145" s="180" t="s">
        <v>178</v>
      </c>
      <c r="C5145" s="180" t="s">
        <v>33</v>
      </c>
      <c r="D5145" s="180" t="s">
        <v>177</v>
      </c>
      <c r="E5145" s="180">
        <v>10</v>
      </c>
      <c r="F5145" s="180">
        <v>61271</v>
      </c>
      <c r="G5145" s="180">
        <v>747</v>
      </c>
      <c r="H5145" s="180">
        <v>1276</v>
      </c>
      <c r="I5145" s="180">
        <v>1059309.8400000001</v>
      </c>
      <c r="J5145" s="180">
        <v>255769.07</v>
      </c>
      <c r="K5145" s="180">
        <v>171261.3</v>
      </c>
      <c r="L5145" s="180">
        <v>1693531.83</v>
      </c>
    </row>
    <row r="5146" spans="1:12">
      <c r="A5146" s="180">
        <v>2011</v>
      </c>
      <c r="B5146" s="180" t="s">
        <v>178</v>
      </c>
      <c r="C5146" s="180" t="s">
        <v>33</v>
      </c>
      <c r="D5146" s="180" t="s">
        <v>177</v>
      </c>
      <c r="E5146" s="180">
        <v>15</v>
      </c>
      <c r="F5146" s="180">
        <v>63237</v>
      </c>
      <c r="G5146" s="180">
        <v>2021</v>
      </c>
      <c r="H5146" s="180">
        <v>5135</v>
      </c>
      <c r="I5146" s="180">
        <v>3565408.68</v>
      </c>
      <c r="J5146" s="180">
        <v>669828.39</v>
      </c>
      <c r="K5146" s="180">
        <v>330080.09000000003</v>
      </c>
      <c r="L5146" s="180">
        <v>5085429.3099999996</v>
      </c>
    </row>
    <row r="5147" spans="1:12">
      <c r="A5147" s="180">
        <v>2011</v>
      </c>
      <c r="B5147" s="180" t="s">
        <v>178</v>
      </c>
      <c r="C5147" s="180" t="s">
        <v>33</v>
      </c>
      <c r="D5147" s="180" t="s">
        <v>177</v>
      </c>
      <c r="E5147" s="180">
        <v>20</v>
      </c>
      <c r="F5147" s="180">
        <v>51995</v>
      </c>
      <c r="G5147" s="180">
        <v>2459</v>
      </c>
      <c r="H5147" s="180">
        <v>6693</v>
      </c>
      <c r="I5147" s="180">
        <v>4726773.88</v>
      </c>
      <c r="J5147" s="180">
        <v>980928.18</v>
      </c>
      <c r="K5147" s="180">
        <v>269682.45</v>
      </c>
      <c r="L5147" s="180">
        <v>6837725.9800000004</v>
      </c>
    </row>
    <row r="5148" spans="1:12">
      <c r="A5148" s="180">
        <v>2011</v>
      </c>
      <c r="B5148" s="180" t="s">
        <v>178</v>
      </c>
      <c r="C5148" s="180" t="s">
        <v>33</v>
      </c>
      <c r="D5148" s="180" t="s">
        <v>177</v>
      </c>
      <c r="E5148" s="180">
        <v>25</v>
      </c>
      <c r="F5148" s="180">
        <v>55203</v>
      </c>
      <c r="G5148" s="180">
        <v>3734</v>
      </c>
      <c r="H5148" s="180">
        <v>12817</v>
      </c>
      <c r="I5148" s="180">
        <v>9510743.4600000009</v>
      </c>
      <c r="J5148" s="180">
        <v>2525747.36</v>
      </c>
      <c r="K5148" s="180">
        <v>446684.71</v>
      </c>
      <c r="L5148" s="180">
        <v>14222238.529999999</v>
      </c>
    </row>
    <row r="5149" spans="1:12">
      <c r="A5149" s="180">
        <v>2011</v>
      </c>
      <c r="B5149" s="180" t="s">
        <v>178</v>
      </c>
      <c r="C5149" s="180" t="s">
        <v>33</v>
      </c>
      <c r="D5149" s="180" t="s">
        <v>177</v>
      </c>
      <c r="E5149" s="180">
        <v>30</v>
      </c>
      <c r="F5149" s="180">
        <v>68286</v>
      </c>
      <c r="G5149" s="180">
        <v>5807</v>
      </c>
      <c r="H5149" s="180">
        <v>19110</v>
      </c>
      <c r="I5149" s="180">
        <v>14906239.710000001</v>
      </c>
      <c r="J5149" s="180">
        <v>3989458.45</v>
      </c>
      <c r="K5149" s="180">
        <v>618483.22</v>
      </c>
      <c r="L5149" s="180">
        <v>22135898.09</v>
      </c>
    </row>
    <row r="5150" spans="1:12">
      <c r="A5150" s="180">
        <v>2011</v>
      </c>
      <c r="B5150" s="180" t="s">
        <v>178</v>
      </c>
      <c r="C5150" s="180" t="s">
        <v>33</v>
      </c>
      <c r="D5150" s="180" t="s">
        <v>177</v>
      </c>
      <c r="E5150" s="180">
        <v>35</v>
      </c>
      <c r="F5150" s="180">
        <v>74724</v>
      </c>
      <c r="G5150" s="180">
        <v>6158</v>
      </c>
      <c r="H5150" s="180">
        <v>17500</v>
      </c>
      <c r="I5150" s="180">
        <v>13838772.52</v>
      </c>
      <c r="J5150" s="180">
        <v>3539571.83</v>
      </c>
      <c r="K5150" s="180">
        <v>958427.92</v>
      </c>
      <c r="L5150" s="180">
        <v>20962423.960000001</v>
      </c>
    </row>
    <row r="5151" spans="1:12">
      <c r="A5151" s="180">
        <v>2011</v>
      </c>
      <c r="B5151" s="180" t="s">
        <v>178</v>
      </c>
      <c r="C5151" s="180" t="s">
        <v>33</v>
      </c>
      <c r="D5151" s="180" t="s">
        <v>177</v>
      </c>
      <c r="E5151" s="180">
        <v>40</v>
      </c>
      <c r="F5151" s="180">
        <v>77982</v>
      </c>
      <c r="G5151" s="180">
        <v>5478</v>
      </c>
      <c r="H5151" s="180">
        <v>12435</v>
      </c>
      <c r="I5151" s="180">
        <v>10064466.24</v>
      </c>
      <c r="J5151" s="180">
        <v>2515421.02</v>
      </c>
      <c r="K5151" s="180">
        <v>1432634.55</v>
      </c>
      <c r="L5151" s="180">
        <v>16405735.710000001</v>
      </c>
    </row>
    <row r="5152" spans="1:12">
      <c r="A5152" s="180">
        <v>2011</v>
      </c>
      <c r="B5152" s="180" t="s">
        <v>178</v>
      </c>
      <c r="C5152" s="180" t="s">
        <v>33</v>
      </c>
      <c r="D5152" s="180" t="s">
        <v>177</v>
      </c>
      <c r="E5152" s="180">
        <v>45</v>
      </c>
      <c r="F5152" s="180">
        <v>77682</v>
      </c>
      <c r="G5152" s="180">
        <v>6200</v>
      </c>
      <c r="H5152" s="180">
        <v>13433</v>
      </c>
      <c r="I5152" s="180">
        <v>10909789.6</v>
      </c>
      <c r="J5152" s="180">
        <v>2633383.17</v>
      </c>
      <c r="K5152" s="180">
        <v>1698683.93</v>
      </c>
      <c r="L5152" s="180">
        <v>17801915.73</v>
      </c>
    </row>
    <row r="5153" spans="1:12">
      <c r="A5153" s="180">
        <v>2011</v>
      </c>
      <c r="B5153" s="180" t="s">
        <v>178</v>
      </c>
      <c r="C5153" s="180" t="s">
        <v>33</v>
      </c>
      <c r="D5153" s="180" t="s">
        <v>177</v>
      </c>
      <c r="E5153" s="180">
        <v>50</v>
      </c>
      <c r="F5153" s="180">
        <v>80244</v>
      </c>
      <c r="G5153" s="180">
        <v>7301</v>
      </c>
      <c r="H5153" s="180">
        <v>15996</v>
      </c>
      <c r="I5153" s="180">
        <v>13048964.34</v>
      </c>
      <c r="J5153" s="180">
        <v>3249271.24</v>
      </c>
      <c r="K5153" s="180">
        <v>2423149.66</v>
      </c>
      <c r="L5153" s="180">
        <v>21563810.280000001</v>
      </c>
    </row>
    <row r="5154" spans="1:12">
      <c r="A5154" s="180">
        <v>2011</v>
      </c>
      <c r="B5154" s="180" t="s">
        <v>178</v>
      </c>
      <c r="C5154" s="180" t="s">
        <v>33</v>
      </c>
      <c r="D5154" s="180" t="s">
        <v>177</v>
      </c>
      <c r="E5154" s="180">
        <v>55</v>
      </c>
      <c r="F5154" s="180">
        <v>75931</v>
      </c>
      <c r="G5154" s="180">
        <v>8254</v>
      </c>
      <c r="H5154" s="180">
        <v>18948</v>
      </c>
      <c r="I5154" s="180">
        <v>15431989.5</v>
      </c>
      <c r="J5154" s="180">
        <v>3797851.73</v>
      </c>
      <c r="K5154" s="180">
        <v>3620333.98</v>
      </c>
      <c r="L5154" s="180">
        <v>25856702</v>
      </c>
    </row>
    <row r="5155" spans="1:12">
      <c r="A5155" s="180">
        <v>2011</v>
      </c>
      <c r="B5155" s="180" t="s">
        <v>178</v>
      </c>
      <c r="C5155" s="180" t="s">
        <v>33</v>
      </c>
      <c r="D5155" s="180" t="s">
        <v>177</v>
      </c>
      <c r="E5155" s="180">
        <v>60</v>
      </c>
      <c r="F5155" s="180">
        <v>70823</v>
      </c>
      <c r="G5155" s="180">
        <v>9474</v>
      </c>
      <c r="H5155" s="180">
        <v>22288</v>
      </c>
      <c r="I5155" s="180">
        <v>18344814.84</v>
      </c>
      <c r="J5155" s="180">
        <v>4617643.57</v>
      </c>
      <c r="K5155" s="180">
        <v>4465815.28</v>
      </c>
      <c r="L5155" s="180">
        <v>30675742.719999999</v>
      </c>
    </row>
    <row r="5156" spans="1:12">
      <c r="A5156" s="180">
        <v>2011</v>
      </c>
      <c r="B5156" s="180" t="s">
        <v>178</v>
      </c>
      <c r="C5156" s="180" t="s">
        <v>33</v>
      </c>
      <c r="D5156" s="180" t="s">
        <v>177</v>
      </c>
      <c r="E5156" s="180">
        <v>65</v>
      </c>
      <c r="F5156" s="180">
        <v>52717</v>
      </c>
      <c r="G5156" s="180">
        <v>9135</v>
      </c>
      <c r="H5156" s="180">
        <v>23056</v>
      </c>
      <c r="I5156" s="180">
        <v>18081526.969999999</v>
      </c>
      <c r="J5156" s="180">
        <v>4418399.97</v>
      </c>
      <c r="K5156" s="180">
        <v>5722235.5800000001</v>
      </c>
      <c r="L5156" s="180">
        <v>31199015.510000002</v>
      </c>
    </row>
    <row r="5157" spans="1:12">
      <c r="A5157" s="180">
        <v>2011</v>
      </c>
      <c r="B5157" s="180" t="s">
        <v>178</v>
      </c>
      <c r="C5157" s="180" t="s">
        <v>33</v>
      </c>
      <c r="D5157" s="180" t="s">
        <v>177</v>
      </c>
      <c r="E5157" s="180">
        <v>70</v>
      </c>
      <c r="F5157" s="180">
        <v>36897</v>
      </c>
      <c r="G5157" s="180">
        <v>8047</v>
      </c>
      <c r="H5157" s="180">
        <v>24381</v>
      </c>
      <c r="I5157" s="180">
        <v>19379434.969999999</v>
      </c>
      <c r="J5157" s="180">
        <v>4321106.1399999997</v>
      </c>
      <c r="K5157" s="180">
        <v>5038571.18</v>
      </c>
      <c r="L5157" s="180">
        <v>31038251.23</v>
      </c>
    </row>
    <row r="5158" spans="1:12">
      <c r="A5158" s="180">
        <v>2011</v>
      </c>
      <c r="B5158" s="180" t="s">
        <v>178</v>
      </c>
      <c r="C5158" s="180" t="s">
        <v>33</v>
      </c>
      <c r="D5158" s="180" t="s">
        <v>177</v>
      </c>
      <c r="E5158" s="180">
        <v>75</v>
      </c>
      <c r="F5158" s="180">
        <v>26532</v>
      </c>
      <c r="G5158" s="180">
        <v>7267</v>
      </c>
      <c r="H5158" s="180">
        <v>26005</v>
      </c>
      <c r="I5158" s="180">
        <v>18097545.530000001</v>
      </c>
      <c r="J5158" s="180">
        <v>3635614.89</v>
      </c>
      <c r="K5158" s="180">
        <v>4517315.33</v>
      </c>
      <c r="L5158" s="180">
        <v>27941757.77</v>
      </c>
    </row>
    <row r="5159" spans="1:12">
      <c r="A5159" s="180">
        <v>2011</v>
      </c>
      <c r="B5159" s="180" t="s">
        <v>178</v>
      </c>
      <c r="C5159" s="180" t="s">
        <v>33</v>
      </c>
      <c r="D5159" s="180" t="s">
        <v>177</v>
      </c>
      <c r="E5159" s="180">
        <v>80</v>
      </c>
      <c r="F5159" s="180">
        <v>20314</v>
      </c>
      <c r="G5159" s="180">
        <v>5628</v>
      </c>
      <c r="H5159" s="180">
        <v>26071</v>
      </c>
      <c r="I5159" s="180">
        <v>17116090.359999999</v>
      </c>
      <c r="J5159" s="180">
        <v>3033869.18</v>
      </c>
      <c r="K5159" s="180">
        <v>2844599.77</v>
      </c>
      <c r="L5159" s="180">
        <v>24085657.109999999</v>
      </c>
    </row>
    <row r="5160" spans="1:12">
      <c r="A5160" s="180">
        <v>2011</v>
      </c>
      <c r="B5160" s="180" t="s">
        <v>178</v>
      </c>
      <c r="C5160" s="180" t="s">
        <v>33</v>
      </c>
      <c r="D5160" s="180" t="s">
        <v>177</v>
      </c>
      <c r="E5160" s="180">
        <v>85</v>
      </c>
      <c r="F5160" s="180">
        <v>11648</v>
      </c>
      <c r="G5160" s="180">
        <v>3136</v>
      </c>
      <c r="H5160" s="180">
        <v>20004</v>
      </c>
      <c r="I5160" s="180">
        <v>11685326.960000001</v>
      </c>
      <c r="J5160" s="180">
        <v>1689565.72</v>
      </c>
      <c r="K5160" s="180">
        <v>1072019.08</v>
      </c>
      <c r="L5160" s="180">
        <v>15010083.98</v>
      </c>
    </row>
    <row r="5161" spans="1:12">
      <c r="A5161" s="180">
        <v>2011</v>
      </c>
      <c r="B5161" s="180" t="s">
        <v>178</v>
      </c>
      <c r="C5161" s="180" t="s">
        <v>33</v>
      </c>
      <c r="D5161" s="180" t="s">
        <v>177</v>
      </c>
      <c r="E5161" s="180">
        <v>90</v>
      </c>
      <c r="F5161" s="180">
        <v>4701</v>
      </c>
      <c r="G5161" s="180">
        <v>1163</v>
      </c>
      <c r="H5161" s="180">
        <v>9629</v>
      </c>
      <c r="I5161" s="180">
        <v>5005220.59</v>
      </c>
      <c r="J5161" s="180">
        <v>594053.31999999995</v>
      </c>
      <c r="K5161" s="180">
        <v>416849</v>
      </c>
      <c r="L5161" s="180">
        <v>6201474.04</v>
      </c>
    </row>
    <row r="5162" spans="1:12">
      <c r="A5162" s="180">
        <v>2011</v>
      </c>
      <c r="B5162" s="180" t="s">
        <v>178</v>
      </c>
      <c r="C5162" s="180" t="s">
        <v>33</v>
      </c>
      <c r="D5162" s="180" t="s">
        <v>177</v>
      </c>
      <c r="E5162" s="180">
        <v>95</v>
      </c>
      <c r="F5162" s="180">
        <v>1454</v>
      </c>
      <c r="G5162" s="180">
        <v>292</v>
      </c>
      <c r="H5162" s="180">
        <v>3037</v>
      </c>
      <c r="I5162" s="180">
        <v>1495183.28</v>
      </c>
      <c r="J5162" s="180">
        <v>162301.18</v>
      </c>
      <c r="K5162" s="180">
        <v>62261</v>
      </c>
      <c r="L5162" s="180">
        <v>1921647.25</v>
      </c>
    </row>
    <row r="5163" spans="1:12">
      <c r="A5163" s="180">
        <v>2011</v>
      </c>
      <c r="B5163" s="180" t="s">
        <v>178</v>
      </c>
      <c r="C5163" s="180" t="s">
        <v>34</v>
      </c>
      <c r="D5163" s="180" t="s">
        <v>176</v>
      </c>
      <c r="E5163" s="180">
        <v>0</v>
      </c>
      <c r="F5163" s="180">
        <v>19234</v>
      </c>
      <c r="G5163" s="180">
        <v>808</v>
      </c>
      <c r="H5163" s="180">
        <v>2161</v>
      </c>
      <c r="I5163" s="180">
        <v>1062506.1499999999</v>
      </c>
      <c r="J5163" s="180">
        <v>340932.98</v>
      </c>
      <c r="K5163" s="180">
        <v>14899</v>
      </c>
      <c r="L5163" s="180">
        <v>1524814.94</v>
      </c>
    </row>
    <row r="5164" spans="1:12">
      <c r="A5164" s="180">
        <v>2011</v>
      </c>
      <c r="B5164" s="180" t="s">
        <v>178</v>
      </c>
      <c r="C5164" s="180" t="s">
        <v>34</v>
      </c>
      <c r="D5164" s="180" t="s">
        <v>176</v>
      </c>
      <c r="E5164" s="180">
        <v>5</v>
      </c>
      <c r="F5164" s="180">
        <v>19835</v>
      </c>
      <c r="G5164" s="180">
        <v>347</v>
      </c>
      <c r="H5164" s="180">
        <v>427</v>
      </c>
      <c r="I5164" s="180">
        <v>301046.25</v>
      </c>
      <c r="J5164" s="180">
        <v>152603.17000000001</v>
      </c>
      <c r="K5164" s="180">
        <v>44130</v>
      </c>
      <c r="L5164" s="180">
        <v>543240.86</v>
      </c>
    </row>
    <row r="5165" spans="1:12">
      <c r="A5165" s="180">
        <v>2011</v>
      </c>
      <c r="B5165" s="180" t="s">
        <v>178</v>
      </c>
      <c r="C5165" s="180" t="s">
        <v>34</v>
      </c>
      <c r="D5165" s="180" t="s">
        <v>176</v>
      </c>
      <c r="E5165" s="180">
        <v>10</v>
      </c>
      <c r="F5165" s="180">
        <v>20696</v>
      </c>
      <c r="G5165" s="180">
        <v>238</v>
      </c>
      <c r="H5165" s="180">
        <v>289</v>
      </c>
      <c r="I5165" s="180">
        <v>230545.1</v>
      </c>
      <c r="J5165" s="180">
        <v>99998.31</v>
      </c>
      <c r="K5165" s="180">
        <v>33955.4</v>
      </c>
      <c r="L5165" s="180">
        <v>392574.85</v>
      </c>
    </row>
    <row r="5166" spans="1:12">
      <c r="A5166" s="180">
        <v>2011</v>
      </c>
      <c r="B5166" s="180" t="s">
        <v>178</v>
      </c>
      <c r="C5166" s="180" t="s">
        <v>34</v>
      </c>
      <c r="D5166" s="180" t="s">
        <v>176</v>
      </c>
      <c r="E5166" s="180">
        <v>15</v>
      </c>
      <c r="F5166" s="180">
        <v>22783</v>
      </c>
      <c r="G5166" s="180">
        <v>558</v>
      </c>
      <c r="H5166" s="180">
        <v>699</v>
      </c>
      <c r="I5166" s="180">
        <v>730010.6</v>
      </c>
      <c r="J5166" s="180">
        <v>318840.83</v>
      </c>
      <c r="K5166" s="180">
        <v>139231</v>
      </c>
      <c r="L5166" s="180">
        <v>1271575.1299999999</v>
      </c>
    </row>
    <row r="5167" spans="1:12">
      <c r="A5167" s="180">
        <v>2011</v>
      </c>
      <c r="B5167" s="180" t="s">
        <v>178</v>
      </c>
      <c r="C5167" s="180" t="s">
        <v>34</v>
      </c>
      <c r="D5167" s="180" t="s">
        <v>176</v>
      </c>
      <c r="E5167" s="180">
        <v>20</v>
      </c>
      <c r="F5167" s="180">
        <v>20965</v>
      </c>
      <c r="G5167" s="180">
        <v>686</v>
      </c>
      <c r="H5167" s="180">
        <v>1197</v>
      </c>
      <c r="I5167" s="180">
        <v>1052184.03</v>
      </c>
      <c r="J5167" s="180">
        <v>384902.82</v>
      </c>
      <c r="K5167" s="180">
        <v>172013.4</v>
      </c>
      <c r="L5167" s="180">
        <v>1739445.06</v>
      </c>
    </row>
    <row r="5168" spans="1:12">
      <c r="A5168" s="180">
        <v>2011</v>
      </c>
      <c r="B5168" s="180" t="s">
        <v>178</v>
      </c>
      <c r="C5168" s="180" t="s">
        <v>34</v>
      </c>
      <c r="D5168" s="180" t="s">
        <v>176</v>
      </c>
      <c r="E5168" s="180">
        <v>25</v>
      </c>
      <c r="F5168" s="180">
        <v>16815</v>
      </c>
      <c r="G5168" s="180">
        <v>532</v>
      </c>
      <c r="H5168" s="180">
        <v>818</v>
      </c>
      <c r="I5168" s="180">
        <v>825758.03</v>
      </c>
      <c r="J5168" s="180">
        <v>318147.40999999997</v>
      </c>
      <c r="K5168" s="180">
        <v>179417</v>
      </c>
      <c r="L5168" s="180">
        <v>1430909.8</v>
      </c>
    </row>
    <row r="5169" spans="1:12">
      <c r="A5169" s="180">
        <v>2011</v>
      </c>
      <c r="B5169" s="180" t="s">
        <v>178</v>
      </c>
      <c r="C5169" s="180" t="s">
        <v>34</v>
      </c>
      <c r="D5169" s="180" t="s">
        <v>176</v>
      </c>
      <c r="E5169" s="180">
        <v>30</v>
      </c>
      <c r="F5169" s="180">
        <v>20220</v>
      </c>
      <c r="G5169" s="180">
        <v>576</v>
      </c>
      <c r="H5169" s="180">
        <v>1079</v>
      </c>
      <c r="I5169" s="180">
        <v>885076.32</v>
      </c>
      <c r="J5169" s="180">
        <v>361114.71</v>
      </c>
      <c r="K5169" s="180">
        <v>138703</v>
      </c>
      <c r="L5169" s="180">
        <v>1515113.17</v>
      </c>
    </row>
    <row r="5170" spans="1:12">
      <c r="A5170" s="180">
        <v>2011</v>
      </c>
      <c r="B5170" s="180" t="s">
        <v>178</v>
      </c>
      <c r="C5170" s="180" t="s">
        <v>34</v>
      </c>
      <c r="D5170" s="180" t="s">
        <v>176</v>
      </c>
      <c r="E5170" s="180">
        <v>35</v>
      </c>
      <c r="F5170" s="180">
        <v>21617</v>
      </c>
      <c r="G5170" s="180">
        <v>751</v>
      </c>
      <c r="H5170" s="180">
        <v>1343</v>
      </c>
      <c r="I5170" s="180">
        <v>1047557.29</v>
      </c>
      <c r="J5170" s="180">
        <v>424790.83</v>
      </c>
      <c r="K5170" s="180">
        <v>193385</v>
      </c>
      <c r="L5170" s="180">
        <v>1843678.3</v>
      </c>
    </row>
    <row r="5171" spans="1:12">
      <c r="A5171" s="180">
        <v>2011</v>
      </c>
      <c r="B5171" s="180" t="s">
        <v>178</v>
      </c>
      <c r="C5171" s="180" t="s">
        <v>34</v>
      </c>
      <c r="D5171" s="180" t="s">
        <v>176</v>
      </c>
      <c r="E5171" s="180">
        <v>40</v>
      </c>
      <c r="F5171" s="180">
        <v>24048</v>
      </c>
      <c r="G5171" s="180">
        <v>1021</v>
      </c>
      <c r="H5171" s="180">
        <v>1859</v>
      </c>
      <c r="I5171" s="180">
        <v>1633319.27</v>
      </c>
      <c r="J5171" s="180">
        <v>632743.51</v>
      </c>
      <c r="K5171" s="180">
        <v>327119.8</v>
      </c>
      <c r="L5171" s="180">
        <v>2797061.84</v>
      </c>
    </row>
    <row r="5172" spans="1:12">
      <c r="A5172" s="180">
        <v>2011</v>
      </c>
      <c r="B5172" s="180" t="s">
        <v>178</v>
      </c>
      <c r="C5172" s="180" t="s">
        <v>34</v>
      </c>
      <c r="D5172" s="180" t="s">
        <v>176</v>
      </c>
      <c r="E5172" s="180">
        <v>45</v>
      </c>
      <c r="F5172" s="180">
        <v>25817</v>
      </c>
      <c r="G5172" s="180">
        <v>1225</v>
      </c>
      <c r="H5172" s="180">
        <v>2173</v>
      </c>
      <c r="I5172" s="180">
        <v>1796962.85</v>
      </c>
      <c r="J5172" s="180">
        <v>760538.11</v>
      </c>
      <c r="K5172" s="180">
        <v>442039.8</v>
      </c>
      <c r="L5172" s="180">
        <v>3244646.8</v>
      </c>
    </row>
    <row r="5173" spans="1:12">
      <c r="A5173" s="180">
        <v>2011</v>
      </c>
      <c r="B5173" s="180" t="s">
        <v>178</v>
      </c>
      <c r="C5173" s="180" t="s">
        <v>34</v>
      </c>
      <c r="D5173" s="180" t="s">
        <v>176</v>
      </c>
      <c r="E5173" s="180">
        <v>50</v>
      </c>
      <c r="F5173" s="180">
        <v>28909</v>
      </c>
      <c r="G5173" s="180">
        <v>2065</v>
      </c>
      <c r="H5173" s="180">
        <v>3977</v>
      </c>
      <c r="I5173" s="180">
        <v>3124781.24</v>
      </c>
      <c r="J5173" s="180">
        <v>1226371.08</v>
      </c>
      <c r="K5173" s="180">
        <v>873191.18</v>
      </c>
      <c r="L5173" s="180">
        <v>5512668.2800000003</v>
      </c>
    </row>
    <row r="5174" spans="1:12">
      <c r="A5174" s="180">
        <v>2011</v>
      </c>
      <c r="B5174" s="180" t="s">
        <v>178</v>
      </c>
      <c r="C5174" s="180" t="s">
        <v>34</v>
      </c>
      <c r="D5174" s="180" t="s">
        <v>176</v>
      </c>
      <c r="E5174" s="180">
        <v>55</v>
      </c>
      <c r="F5174" s="180">
        <v>29147</v>
      </c>
      <c r="G5174" s="180">
        <v>2853</v>
      </c>
      <c r="H5174" s="180">
        <v>5773</v>
      </c>
      <c r="I5174" s="180">
        <v>4720988.68</v>
      </c>
      <c r="J5174" s="180">
        <v>1672604.57</v>
      </c>
      <c r="K5174" s="180">
        <v>1527358.49</v>
      </c>
      <c r="L5174" s="180">
        <v>8282158.46</v>
      </c>
    </row>
    <row r="5175" spans="1:12">
      <c r="A5175" s="180">
        <v>2011</v>
      </c>
      <c r="B5175" s="180" t="s">
        <v>178</v>
      </c>
      <c r="C5175" s="180" t="s">
        <v>34</v>
      </c>
      <c r="D5175" s="180" t="s">
        <v>176</v>
      </c>
      <c r="E5175" s="180">
        <v>60</v>
      </c>
      <c r="F5175" s="180">
        <v>28696</v>
      </c>
      <c r="G5175" s="180">
        <v>3495</v>
      </c>
      <c r="H5175" s="180">
        <v>7181</v>
      </c>
      <c r="I5175" s="180">
        <v>5976845.3700000001</v>
      </c>
      <c r="J5175" s="180">
        <v>2091640.91</v>
      </c>
      <c r="K5175" s="180">
        <v>1902330</v>
      </c>
      <c r="L5175" s="180">
        <v>10389828.720000001</v>
      </c>
    </row>
    <row r="5176" spans="1:12">
      <c r="A5176" s="180">
        <v>2011</v>
      </c>
      <c r="B5176" s="180" t="s">
        <v>178</v>
      </c>
      <c r="C5176" s="180" t="s">
        <v>34</v>
      </c>
      <c r="D5176" s="180" t="s">
        <v>176</v>
      </c>
      <c r="E5176" s="180">
        <v>65</v>
      </c>
      <c r="F5176" s="180">
        <v>22080</v>
      </c>
      <c r="G5176" s="180">
        <v>3505</v>
      </c>
      <c r="H5176" s="180">
        <v>7515</v>
      </c>
      <c r="I5176" s="180">
        <v>6183963.79</v>
      </c>
      <c r="J5176" s="180">
        <v>2225799.65</v>
      </c>
      <c r="K5176" s="180">
        <v>2001384.65</v>
      </c>
      <c r="L5176" s="180">
        <v>10818505.6</v>
      </c>
    </row>
    <row r="5177" spans="1:12">
      <c r="A5177" s="180">
        <v>2011</v>
      </c>
      <c r="B5177" s="180" t="s">
        <v>178</v>
      </c>
      <c r="C5177" s="180" t="s">
        <v>34</v>
      </c>
      <c r="D5177" s="180" t="s">
        <v>176</v>
      </c>
      <c r="E5177" s="180">
        <v>70</v>
      </c>
      <c r="F5177" s="180">
        <v>15301</v>
      </c>
      <c r="G5177" s="180">
        <v>3400</v>
      </c>
      <c r="H5177" s="180">
        <v>8295</v>
      </c>
      <c r="I5177" s="180">
        <v>6587399.4500000002</v>
      </c>
      <c r="J5177" s="180">
        <v>2083776.24</v>
      </c>
      <c r="K5177" s="180">
        <v>2011372.46</v>
      </c>
      <c r="L5177" s="180">
        <v>10954171.51</v>
      </c>
    </row>
    <row r="5178" spans="1:12">
      <c r="A5178" s="180">
        <v>2011</v>
      </c>
      <c r="B5178" s="180" t="s">
        <v>178</v>
      </c>
      <c r="C5178" s="180" t="s">
        <v>34</v>
      </c>
      <c r="D5178" s="180" t="s">
        <v>176</v>
      </c>
      <c r="E5178" s="180">
        <v>75</v>
      </c>
      <c r="F5178" s="180">
        <v>11033</v>
      </c>
      <c r="G5178" s="180">
        <v>2991</v>
      </c>
      <c r="H5178" s="180">
        <v>8473</v>
      </c>
      <c r="I5178" s="180">
        <v>5976210.5499999998</v>
      </c>
      <c r="J5178" s="180">
        <v>1717463.03</v>
      </c>
      <c r="K5178" s="180">
        <v>1691588</v>
      </c>
      <c r="L5178" s="180">
        <v>9394119.0600000005</v>
      </c>
    </row>
    <row r="5179" spans="1:12">
      <c r="A5179" s="180">
        <v>2011</v>
      </c>
      <c r="B5179" s="180" t="s">
        <v>178</v>
      </c>
      <c r="C5179" s="180" t="s">
        <v>34</v>
      </c>
      <c r="D5179" s="180" t="s">
        <v>176</v>
      </c>
      <c r="E5179" s="180">
        <v>80</v>
      </c>
      <c r="F5179" s="180">
        <v>8376</v>
      </c>
      <c r="G5179" s="180">
        <v>2754</v>
      </c>
      <c r="H5179" s="180">
        <v>10528</v>
      </c>
      <c r="I5179" s="180">
        <v>5976782.4000000004</v>
      </c>
      <c r="J5179" s="180">
        <v>1567490.17</v>
      </c>
      <c r="K5179" s="180">
        <v>1380963.5</v>
      </c>
      <c r="L5179" s="180">
        <v>9174824.2699999996</v>
      </c>
    </row>
    <row r="5180" spans="1:12">
      <c r="A5180" s="180">
        <v>2011</v>
      </c>
      <c r="B5180" s="180" t="s">
        <v>178</v>
      </c>
      <c r="C5180" s="180" t="s">
        <v>34</v>
      </c>
      <c r="D5180" s="180" t="s">
        <v>176</v>
      </c>
      <c r="E5180" s="180">
        <v>85</v>
      </c>
      <c r="F5180" s="180">
        <v>3520</v>
      </c>
      <c r="G5180" s="180">
        <v>959</v>
      </c>
      <c r="H5180" s="180">
        <v>4636</v>
      </c>
      <c r="I5180" s="180">
        <v>2434124.4</v>
      </c>
      <c r="J5180" s="180">
        <v>586625.64</v>
      </c>
      <c r="K5180" s="180">
        <v>607697.4</v>
      </c>
      <c r="L5180" s="180">
        <v>3702627.67</v>
      </c>
    </row>
    <row r="5181" spans="1:12">
      <c r="A5181" s="180">
        <v>2011</v>
      </c>
      <c r="B5181" s="180" t="s">
        <v>178</v>
      </c>
      <c r="C5181" s="180" t="s">
        <v>34</v>
      </c>
      <c r="D5181" s="180" t="s">
        <v>176</v>
      </c>
      <c r="E5181" s="180">
        <v>90</v>
      </c>
      <c r="F5181" s="180">
        <v>932</v>
      </c>
      <c r="G5181" s="180">
        <v>336</v>
      </c>
      <c r="H5181" s="180">
        <v>2218</v>
      </c>
      <c r="I5181" s="180">
        <v>799594.45</v>
      </c>
      <c r="J5181" s="180">
        <v>127252.51</v>
      </c>
      <c r="K5181" s="180">
        <v>163220</v>
      </c>
      <c r="L5181" s="180">
        <v>985919.54</v>
      </c>
    </row>
    <row r="5182" spans="1:12">
      <c r="A5182" s="180">
        <v>2011</v>
      </c>
      <c r="B5182" s="180" t="s">
        <v>178</v>
      </c>
      <c r="C5182" s="180" t="s">
        <v>34</v>
      </c>
      <c r="D5182" s="180" t="s">
        <v>176</v>
      </c>
      <c r="E5182" s="180">
        <v>95</v>
      </c>
      <c r="F5182" s="180">
        <v>199</v>
      </c>
      <c r="G5182" s="180">
        <v>47</v>
      </c>
      <c r="H5182" s="180">
        <v>646</v>
      </c>
      <c r="I5182" s="180">
        <v>208568.5</v>
      </c>
      <c r="J5182" s="180">
        <v>26023.87</v>
      </c>
      <c r="K5182" s="180">
        <v>3409</v>
      </c>
      <c r="L5182" s="180">
        <v>283830.36</v>
      </c>
    </row>
    <row r="5183" spans="1:12">
      <c r="A5183" s="180">
        <v>2011</v>
      </c>
      <c r="B5183" s="180" t="s">
        <v>178</v>
      </c>
      <c r="C5183" s="180" t="s">
        <v>34</v>
      </c>
      <c r="D5183" s="180" t="s">
        <v>177</v>
      </c>
      <c r="E5183" s="180">
        <v>0</v>
      </c>
      <c r="F5183" s="180">
        <v>18543</v>
      </c>
      <c r="G5183" s="180">
        <v>616</v>
      </c>
      <c r="H5183" s="180">
        <v>2082</v>
      </c>
      <c r="I5183" s="180">
        <v>972552.5</v>
      </c>
      <c r="J5183" s="180">
        <v>264475.11</v>
      </c>
      <c r="K5183" s="180">
        <v>12092</v>
      </c>
      <c r="L5183" s="180">
        <v>1339140.02</v>
      </c>
    </row>
    <row r="5184" spans="1:12">
      <c r="A5184" s="180">
        <v>2011</v>
      </c>
      <c r="B5184" s="180" t="s">
        <v>178</v>
      </c>
      <c r="C5184" s="180" t="s">
        <v>34</v>
      </c>
      <c r="D5184" s="180" t="s">
        <v>177</v>
      </c>
      <c r="E5184" s="180">
        <v>5</v>
      </c>
      <c r="F5184" s="180">
        <v>18848</v>
      </c>
      <c r="G5184" s="180">
        <v>269</v>
      </c>
      <c r="H5184" s="180">
        <v>316</v>
      </c>
      <c r="I5184" s="180">
        <v>253158.15</v>
      </c>
      <c r="J5184" s="180">
        <v>105514.92</v>
      </c>
      <c r="K5184" s="180">
        <v>11838</v>
      </c>
      <c r="L5184" s="180">
        <v>406364.89</v>
      </c>
    </row>
    <row r="5185" spans="1:12">
      <c r="A5185" s="180">
        <v>2011</v>
      </c>
      <c r="B5185" s="180" t="s">
        <v>178</v>
      </c>
      <c r="C5185" s="180" t="s">
        <v>34</v>
      </c>
      <c r="D5185" s="180" t="s">
        <v>177</v>
      </c>
      <c r="E5185" s="180">
        <v>10</v>
      </c>
      <c r="F5185" s="180">
        <v>19670</v>
      </c>
      <c r="G5185" s="180">
        <v>225</v>
      </c>
      <c r="H5185" s="180">
        <v>280</v>
      </c>
      <c r="I5185" s="180">
        <v>240229</v>
      </c>
      <c r="J5185" s="180">
        <v>103703.67</v>
      </c>
      <c r="K5185" s="180">
        <v>59812</v>
      </c>
      <c r="L5185" s="180">
        <v>420050.37</v>
      </c>
    </row>
    <row r="5186" spans="1:12">
      <c r="A5186" s="180">
        <v>2011</v>
      </c>
      <c r="B5186" s="180" t="s">
        <v>178</v>
      </c>
      <c r="C5186" s="180" t="s">
        <v>34</v>
      </c>
      <c r="D5186" s="180" t="s">
        <v>177</v>
      </c>
      <c r="E5186" s="180">
        <v>15</v>
      </c>
      <c r="F5186" s="180">
        <v>21809</v>
      </c>
      <c r="G5186" s="180">
        <v>647</v>
      </c>
      <c r="H5186" s="180">
        <v>1023</v>
      </c>
      <c r="I5186" s="180">
        <v>829921.15</v>
      </c>
      <c r="J5186" s="180">
        <v>297999.59000000003</v>
      </c>
      <c r="K5186" s="180">
        <v>90358</v>
      </c>
      <c r="L5186" s="180">
        <v>1340655.19</v>
      </c>
    </row>
    <row r="5187" spans="1:12">
      <c r="A5187" s="180">
        <v>2011</v>
      </c>
      <c r="B5187" s="180" t="s">
        <v>178</v>
      </c>
      <c r="C5187" s="180" t="s">
        <v>34</v>
      </c>
      <c r="D5187" s="180" t="s">
        <v>177</v>
      </c>
      <c r="E5187" s="180">
        <v>20</v>
      </c>
      <c r="F5187" s="180">
        <v>20619</v>
      </c>
      <c r="G5187" s="180">
        <v>968</v>
      </c>
      <c r="H5187" s="180">
        <v>1743</v>
      </c>
      <c r="I5187" s="180">
        <v>1339935.8999999999</v>
      </c>
      <c r="J5187" s="180">
        <v>474690.09</v>
      </c>
      <c r="K5187" s="180">
        <v>191030</v>
      </c>
      <c r="L5187" s="180">
        <v>2179575.7400000002</v>
      </c>
    </row>
    <row r="5188" spans="1:12">
      <c r="A5188" s="180">
        <v>2011</v>
      </c>
      <c r="B5188" s="180" t="s">
        <v>178</v>
      </c>
      <c r="C5188" s="180" t="s">
        <v>34</v>
      </c>
      <c r="D5188" s="180" t="s">
        <v>177</v>
      </c>
      <c r="E5188" s="180">
        <v>25</v>
      </c>
      <c r="F5188" s="180">
        <v>19284</v>
      </c>
      <c r="G5188" s="180">
        <v>1176</v>
      </c>
      <c r="H5188" s="180">
        <v>3205</v>
      </c>
      <c r="I5188" s="180">
        <v>2380101.6</v>
      </c>
      <c r="J5188" s="180">
        <v>928036.38</v>
      </c>
      <c r="K5188" s="180">
        <v>137861</v>
      </c>
      <c r="L5188" s="180">
        <v>3850795.92</v>
      </c>
    </row>
    <row r="5189" spans="1:12">
      <c r="A5189" s="180">
        <v>2011</v>
      </c>
      <c r="B5189" s="180" t="s">
        <v>178</v>
      </c>
      <c r="C5189" s="180" t="s">
        <v>34</v>
      </c>
      <c r="D5189" s="180" t="s">
        <v>177</v>
      </c>
      <c r="E5189" s="180">
        <v>30</v>
      </c>
      <c r="F5189" s="180">
        <v>22459</v>
      </c>
      <c r="G5189" s="180">
        <v>1821</v>
      </c>
      <c r="H5189" s="180">
        <v>5021</v>
      </c>
      <c r="I5189" s="180">
        <v>3988703.34</v>
      </c>
      <c r="J5189" s="180">
        <v>1540409.61</v>
      </c>
      <c r="K5189" s="180">
        <v>208569</v>
      </c>
      <c r="L5189" s="180">
        <v>6232498.3899999997</v>
      </c>
    </row>
    <row r="5190" spans="1:12">
      <c r="A5190" s="180">
        <v>2011</v>
      </c>
      <c r="B5190" s="180" t="s">
        <v>178</v>
      </c>
      <c r="C5190" s="180" t="s">
        <v>34</v>
      </c>
      <c r="D5190" s="180" t="s">
        <v>177</v>
      </c>
      <c r="E5190" s="180">
        <v>35</v>
      </c>
      <c r="F5190" s="180">
        <v>23631</v>
      </c>
      <c r="G5190" s="180">
        <v>1896</v>
      </c>
      <c r="H5190" s="180">
        <v>4560</v>
      </c>
      <c r="I5190" s="180">
        <v>3377143.89</v>
      </c>
      <c r="J5190" s="180">
        <v>1283701.05</v>
      </c>
      <c r="K5190" s="180">
        <v>253719</v>
      </c>
      <c r="L5190" s="180">
        <v>5362471.2300000004</v>
      </c>
    </row>
    <row r="5191" spans="1:12">
      <c r="A5191" s="180">
        <v>2011</v>
      </c>
      <c r="B5191" s="180" t="s">
        <v>178</v>
      </c>
      <c r="C5191" s="180" t="s">
        <v>34</v>
      </c>
      <c r="D5191" s="180" t="s">
        <v>177</v>
      </c>
      <c r="E5191" s="180">
        <v>40</v>
      </c>
      <c r="F5191" s="180">
        <v>26422</v>
      </c>
      <c r="G5191" s="180">
        <v>1793</v>
      </c>
      <c r="H5191" s="180">
        <v>3662</v>
      </c>
      <c r="I5191" s="180">
        <v>3017175.9</v>
      </c>
      <c r="J5191" s="180">
        <v>1103895.08</v>
      </c>
      <c r="K5191" s="180">
        <v>396175.91</v>
      </c>
      <c r="L5191" s="180">
        <v>4914473.57</v>
      </c>
    </row>
    <row r="5192" spans="1:12">
      <c r="A5192" s="180">
        <v>2011</v>
      </c>
      <c r="B5192" s="180" t="s">
        <v>178</v>
      </c>
      <c r="C5192" s="180" t="s">
        <v>34</v>
      </c>
      <c r="D5192" s="180" t="s">
        <v>177</v>
      </c>
      <c r="E5192" s="180">
        <v>45</v>
      </c>
      <c r="F5192" s="180">
        <v>28412</v>
      </c>
      <c r="G5192" s="180">
        <v>1982</v>
      </c>
      <c r="H5192" s="180">
        <v>4091</v>
      </c>
      <c r="I5192" s="180">
        <v>3566199.25</v>
      </c>
      <c r="J5192" s="180">
        <v>1209863.26</v>
      </c>
      <c r="K5192" s="180">
        <v>651918.94999999995</v>
      </c>
      <c r="L5192" s="180">
        <v>5854225.4699999997</v>
      </c>
    </row>
    <row r="5193" spans="1:12">
      <c r="A5193" s="180">
        <v>2011</v>
      </c>
      <c r="B5193" s="180" t="s">
        <v>178</v>
      </c>
      <c r="C5193" s="180" t="s">
        <v>34</v>
      </c>
      <c r="D5193" s="180" t="s">
        <v>177</v>
      </c>
      <c r="E5193" s="180">
        <v>50</v>
      </c>
      <c r="F5193" s="180">
        <v>32059</v>
      </c>
      <c r="G5193" s="180">
        <v>2800</v>
      </c>
      <c r="H5193" s="180">
        <v>6250</v>
      </c>
      <c r="I5193" s="180">
        <v>4519857.8</v>
      </c>
      <c r="J5193" s="180">
        <v>1573054.15</v>
      </c>
      <c r="K5193" s="180">
        <v>812815.2</v>
      </c>
      <c r="L5193" s="180">
        <v>7413369.2199999997</v>
      </c>
    </row>
    <row r="5194" spans="1:12">
      <c r="A5194" s="180">
        <v>2011</v>
      </c>
      <c r="B5194" s="180" t="s">
        <v>178</v>
      </c>
      <c r="C5194" s="180" t="s">
        <v>34</v>
      </c>
      <c r="D5194" s="180" t="s">
        <v>177</v>
      </c>
      <c r="E5194" s="180">
        <v>55</v>
      </c>
      <c r="F5194" s="180">
        <v>32051</v>
      </c>
      <c r="G5194" s="180">
        <v>3353</v>
      </c>
      <c r="H5194" s="180">
        <v>7130</v>
      </c>
      <c r="I5194" s="180">
        <v>5529270.4100000001</v>
      </c>
      <c r="J5194" s="180">
        <v>1814648.75</v>
      </c>
      <c r="K5194" s="180">
        <v>1389405.2</v>
      </c>
      <c r="L5194" s="180">
        <v>9143366.7400000002</v>
      </c>
    </row>
    <row r="5195" spans="1:12">
      <c r="A5195" s="180">
        <v>2011</v>
      </c>
      <c r="B5195" s="180" t="s">
        <v>178</v>
      </c>
      <c r="C5195" s="180" t="s">
        <v>34</v>
      </c>
      <c r="D5195" s="180" t="s">
        <v>177</v>
      </c>
      <c r="E5195" s="180">
        <v>60</v>
      </c>
      <c r="F5195" s="180">
        <v>31071</v>
      </c>
      <c r="G5195" s="180">
        <v>3714</v>
      </c>
      <c r="H5195" s="180">
        <v>8078</v>
      </c>
      <c r="I5195" s="180">
        <v>6385085.8099999996</v>
      </c>
      <c r="J5195" s="180">
        <v>2186805.23</v>
      </c>
      <c r="K5195" s="180">
        <v>1834295.5</v>
      </c>
      <c r="L5195" s="180">
        <v>10869492.17</v>
      </c>
    </row>
    <row r="5196" spans="1:12">
      <c r="A5196" s="180">
        <v>2011</v>
      </c>
      <c r="B5196" s="180" t="s">
        <v>178</v>
      </c>
      <c r="C5196" s="180" t="s">
        <v>34</v>
      </c>
      <c r="D5196" s="180" t="s">
        <v>177</v>
      </c>
      <c r="E5196" s="180">
        <v>65</v>
      </c>
      <c r="F5196" s="180">
        <v>23074</v>
      </c>
      <c r="G5196" s="180">
        <v>3542</v>
      </c>
      <c r="H5196" s="180">
        <v>8298</v>
      </c>
      <c r="I5196" s="180">
        <v>6486799.2300000004</v>
      </c>
      <c r="J5196" s="180">
        <v>2156943.2799999998</v>
      </c>
      <c r="K5196" s="180">
        <v>1878031.41</v>
      </c>
      <c r="L5196" s="180">
        <v>10866857.880000001</v>
      </c>
    </row>
    <row r="5197" spans="1:12">
      <c r="A5197" s="180">
        <v>2011</v>
      </c>
      <c r="B5197" s="180" t="s">
        <v>178</v>
      </c>
      <c r="C5197" s="180" t="s">
        <v>34</v>
      </c>
      <c r="D5197" s="180" t="s">
        <v>177</v>
      </c>
      <c r="E5197" s="180">
        <v>70</v>
      </c>
      <c r="F5197" s="180">
        <v>16543</v>
      </c>
      <c r="G5197" s="180">
        <v>3171</v>
      </c>
      <c r="H5197" s="180">
        <v>8658</v>
      </c>
      <c r="I5197" s="180">
        <v>6278277.5</v>
      </c>
      <c r="J5197" s="180">
        <v>1945368.59</v>
      </c>
      <c r="K5197" s="180">
        <v>1977201.75</v>
      </c>
      <c r="L5197" s="180">
        <v>10471203.300000001</v>
      </c>
    </row>
    <row r="5198" spans="1:12">
      <c r="A5198" s="180">
        <v>2011</v>
      </c>
      <c r="B5198" s="180" t="s">
        <v>178</v>
      </c>
      <c r="C5198" s="180" t="s">
        <v>34</v>
      </c>
      <c r="D5198" s="180" t="s">
        <v>177</v>
      </c>
      <c r="E5198" s="180">
        <v>75</v>
      </c>
      <c r="F5198" s="180">
        <v>12445</v>
      </c>
      <c r="G5198" s="180">
        <v>2702</v>
      </c>
      <c r="H5198" s="180">
        <v>8488</v>
      </c>
      <c r="I5198" s="180">
        <v>5570538.9500000002</v>
      </c>
      <c r="J5198" s="180">
        <v>1601830.88</v>
      </c>
      <c r="K5198" s="180">
        <v>1547345.95</v>
      </c>
      <c r="L5198" s="180">
        <v>8937909.1600000001</v>
      </c>
    </row>
    <row r="5199" spans="1:12">
      <c r="A5199" s="180">
        <v>2011</v>
      </c>
      <c r="B5199" s="180" t="s">
        <v>178</v>
      </c>
      <c r="C5199" s="180" t="s">
        <v>34</v>
      </c>
      <c r="D5199" s="180" t="s">
        <v>177</v>
      </c>
      <c r="E5199" s="180">
        <v>80</v>
      </c>
      <c r="F5199" s="180">
        <v>10688</v>
      </c>
      <c r="G5199" s="180">
        <v>2495</v>
      </c>
      <c r="H5199" s="180">
        <v>11529</v>
      </c>
      <c r="I5199" s="180">
        <v>6395972</v>
      </c>
      <c r="J5199" s="180">
        <v>1558755.31</v>
      </c>
      <c r="K5199" s="180">
        <v>1221814.3999999999</v>
      </c>
      <c r="L5199" s="180">
        <v>9328480.6999999993</v>
      </c>
    </row>
    <row r="5200" spans="1:12">
      <c r="A5200" s="180">
        <v>2011</v>
      </c>
      <c r="B5200" s="180" t="s">
        <v>178</v>
      </c>
      <c r="C5200" s="180" t="s">
        <v>34</v>
      </c>
      <c r="D5200" s="180" t="s">
        <v>177</v>
      </c>
      <c r="E5200" s="180">
        <v>85</v>
      </c>
      <c r="F5200" s="180">
        <v>6890</v>
      </c>
      <c r="G5200" s="180">
        <v>1451</v>
      </c>
      <c r="H5200" s="180">
        <v>8588</v>
      </c>
      <c r="I5200" s="180">
        <v>4262348.8099999996</v>
      </c>
      <c r="J5200" s="180">
        <v>879160.72</v>
      </c>
      <c r="K5200" s="180">
        <v>544775</v>
      </c>
      <c r="L5200" s="180">
        <v>5813141.29</v>
      </c>
    </row>
    <row r="5201" spans="1:12">
      <c r="A5201" s="180">
        <v>2011</v>
      </c>
      <c r="B5201" s="180" t="s">
        <v>178</v>
      </c>
      <c r="C5201" s="180" t="s">
        <v>34</v>
      </c>
      <c r="D5201" s="180" t="s">
        <v>177</v>
      </c>
      <c r="E5201" s="180">
        <v>90</v>
      </c>
      <c r="F5201" s="180">
        <v>2791</v>
      </c>
      <c r="G5201" s="180">
        <v>541</v>
      </c>
      <c r="H5201" s="180">
        <v>5458</v>
      </c>
      <c r="I5201" s="180">
        <v>2146881.65</v>
      </c>
      <c r="J5201" s="180">
        <v>336863.47</v>
      </c>
      <c r="K5201" s="180">
        <v>300572</v>
      </c>
      <c r="L5201" s="180">
        <v>2933687.79</v>
      </c>
    </row>
    <row r="5202" spans="1:12">
      <c r="A5202" s="180">
        <v>2011</v>
      </c>
      <c r="B5202" s="180" t="s">
        <v>178</v>
      </c>
      <c r="C5202" s="180" t="s">
        <v>34</v>
      </c>
      <c r="D5202" s="180" t="s">
        <v>177</v>
      </c>
      <c r="E5202" s="180">
        <v>95</v>
      </c>
      <c r="F5202" s="180">
        <v>827</v>
      </c>
      <c r="G5202" s="180">
        <v>161</v>
      </c>
      <c r="H5202" s="180">
        <v>2124</v>
      </c>
      <c r="I5202" s="180">
        <v>684184.9</v>
      </c>
      <c r="J5202" s="180">
        <v>82269.350000000006</v>
      </c>
      <c r="K5202" s="180">
        <v>45578</v>
      </c>
      <c r="L5202" s="180">
        <v>850039.73</v>
      </c>
    </row>
    <row r="5203" spans="1:12">
      <c r="A5203" s="180">
        <v>2011</v>
      </c>
      <c r="B5203" s="180" t="s">
        <v>178</v>
      </c>
      <c r="C5203" s="180" t="s">
        <v>35</v>
      </c>
      <c r="D5203" s="180" t="s">
        <v>176</v>
      </c>
      <c r="E5203" s="180">
        <v>0</v>
      </c>
      <c r="F5203" s="180">
        <v>39373</v>
      </c>
      <c r="G5203" s="180">
        <v>1652</v>
      </c>
      <c r="H5203" s="180">
        <v>4116</v>
      </c>
      <c r="I5203" s="180">
        <v>2820935.7</v>
      </c>
      <c r="J5203" s="180">
        <v>473587.64</v>
      </c>
      <c r="K5203" s="180">
        <v>85006</v>
      </c>
      <c r="L5203" s="180">
        <v>3562665.12</v>
      </c>
    </row>
    <row r="5204" spans="1:12">
      <c r="A5204" s="180">
        <v>2011</v>
      </c>
      <c r="B5204" s="180" t="s">
        <v>178</v>
      </c>
      <c r="C5204" s="180" t="s">
        <v>35</v>
      </c>
      <c r="D5204" s="180" t="s">
        <v>176</v>
      </c>
      <c r="E5204" s="180">
        <v>5</v>
      </c>
      <c r="F5204" s="180">
        <v>38539</v>
      </c>
      <c r="G5204" s="180">
        <v>610</v>
      </c>
      <c r="H5204" s="180">
        <v>746</v>
      </c>
      <c r="I5204" s="180">
        <v>738809</v>
      </c>
      <c r="J5204" s="180">
        <v>207650.43</v>
      </c>
      <c r="K5204" s="180">
        <v>14038.76</v>
      </c>
      <c r="L5204" s="180">
        <v>1043074.71</v>
      </c>
    </row>
    <row r="5205" spans="1:12">
      <c r="A5205" s="180">
        <v>2011</v>
      </c>
      <c r="B5205" s="180" t="s">
        <v>178</v>
      </c>
      <c r="C5205" s="180" t="s">
        <v>35</v>
      </c>
      <c r="D5205" s="180" t="s">
        <v>176</v>
      </c>
      <c r="E5205" s="180">
        <v>10</v>
      </c>
      <c r="F5205" s="180">
        <v>39317</v>
      </c>
      <c r="G5205" s="180">
        <v>387</v>
      </c>
      <c r="H5205" s="180">
        <v>550</v>
      </c>
      <c r="I5205" s="180">
        <v>543007.69999999995</v>
      </c>
      <c r="J5205" s="180">
        <v>145584.37</v>
      </c>
      <c r="K5205" s="180">
        <v>70168</v>
      </c>
      <c r="L5205" s="180">
        <v>829732.67</v>
      </c>
    </row>
    <row r="5206" spans="1:12">
      <c r="A5206" s="180">
        <v>2011</v>
      </c>
      <c r="B5206" s="180" t="s">
        <v>178</v>
      </c>
      <c r="C5206" s="180" t="s">
        <v>35</v>
      </c>
      <c r="D5206" s="180" t="s">
        <v>176</v>
      </c>
      <c r="E5206" s="180">
        <v>15</v>
      </c>
      <c r="F5206" s="180">
        <v>40602</v>
      </c>
      <c r="G5206" s="180">
        <v>1127</v>
      </c>
      <c r="H5206" s="180">
        <v>1774</v>
      </c>
      <c r="I5206" s="180">
        <v>1897006.5</v>
      </c>
      <c r="J5206" s="180">
        <v>443514.69</v>
      </c>
      <c r="K5206" s="180">
        <v>409332</v>
      </c>
      <c r="L5206" s="180">
        <v>3026025.68</v>
      </c>
    </row>
    <row r="5207" spans="1:12">
      <c r="A5207" s="180">
        <v>2011</v>
      </c>
      <c r="B5207" s="180" t="s">
        <v>178</v>
      </c>
      <c r="C5207" s="180" t="s">
        <v>35</v>
      </c>
      <c r="D5207" s="180" t="s">
        <v>176</v>
      </c>
      <c r="E5207" s="180">
        <v>20</v>
      </c>
      <c r="F5207" s="180">
        <v>34017</v>
      </c>
      <c r="G5207" s="180">
        <v>1049</v>
      </c>
      <c r="H5207" s="180">
        <v>1738</v>
      </c>
      <c r="I5207" s="180">
        <v>1878564.2</v>
      </c>
      <c r="J5207" s="180">
        <v>422267.32</v>
      </c>
      <c r="K5207" s="180">
        <v>441526</v>
      </c>
      <c r="L5207" s="180">
        <v>3041166.74</v>
      </c>
    </row>
    <row r="5208" spans="1:12">
      <c r="A5208" s="180">
        <v>2011</v>
      </c>
      <c r="B5208" s="180" t="s">
        <v>178</v>
      </c>
      <c r="C5208" s="180" t="s">
        <v>35</v>
      </c>
      <c r="D5208" s="180" t="s">
        <v>176</v>
      </c>
      <c r="E5208" s="180">
        <v>25</v>
      </c>
      <c r="F5208" s="180">
        <v>36789</v>
      </c>
      <c r="G5208" s="180">
        <v>1036</v>
      </c>
      <c r="H5208" s="180">
        <v>1859</v>
      </c>
      <c r="I5208" s="180">
        <v>1801321.91</v>
      </c>
      <c r="J5208" s="180">
        <v>437995.4</v>
      </c>
      <c r="K5208" s="180">
        <v>308830.59999999998</v>
      </c>
      <c r="L5208" s="180">
        <v>2898417.25</v>
      </c>
    </row>
    <row r="5209" spans="1:12">
      <c r="A5209" s="180">
        <v>2011</v>
      </c>
      <c r="B5209" s="180" t="s">
        <v>178</v>
      </c>
      <c r="C5209" s="180" t="s">
        <v>35</v>
      </c>
      <c r="D5209" s="180" t="s">
        <v>176</v>
      </c>
      <c r="E5209" s="180">
        <v>30</v>
      </c>
      <c r="F5209" s="180">
        <v>42700</v>
      </c>
      <c r="G5209" s="180">
        <v>1235</v>
      </c>
      <c r="H5209" s="180">
        <v>2274</v>
      </c>
      <c r="I5209" s="180">
        <v>2107159.9500000002</v>
      </c>
      <c r="J5209" s="180">
        <v>516038.27</v>
      </c>
      <c r="K5209" s="180">
        <v>374040</v>
      </c>
      <c r="L5209" s="180">
        <v>3404768.85</v>
      </c>
    </row>
    <row r="5210" spans="1:12">
      <c r="A5210" s="180">
        <v>2011</v>
      </c>
      <c r="B5210" s="180" t="s">
        <v>178</v>
      </c>
      <c r="C5210" s="180" t="s">
        <v>35</v>
      </c>
      <c r="D5210" s="180" t="s">
        <v>176</v>
      </c>
      <c r="E5210" s="180">
        <v>35</v>
      </c>
      <c r="F5210" s="180">
        <v>44706</v>
      </c>
      <c r="G5210" s="180">
        <v>1558</v>
      </c>
      <c r="H5210" s="180">
        <v>2575</v>
      </c>
      <c r="I5210" s="180">
        <v>2455651.6</v>
      </c>
      <c r="J5210" s="180">
        <v>636506.43000000005</v>
      </c>
      <c r="K5210" s="180">
        <v>441743.25</v>
      </c>
      <c r="L5210" s="180">
        <v>4032352.75</v>
      </c>
    </row>
    <row r="5211" spans="1:12">
      <c r="A5211" s="180">
        <v>2011</v>
      </c>
      <c r="B5211" s="180" t="s">
        <v>178</v>
      </c>
      <c r="C5211" s="180" t="s">
        <v>35</v>
      </c>
      <c r="D5211" s="180" t="s">
        <v>176</v>
      </c>
      <c r="E5211" s="180">
        <v>40</v>
      </c>
      <c r="F5211" s="180">
        <v>47062</v>
      </c>
      <c r="G5211" s="180">
        <v>1950</v>
      </c>
      <c r="H5211" s="180">
        <v>3330</v>
      </c>
      <c r="I5211" s="180">
        <v>3256246.75</v>
      </c>
      <c r="J5211" s="180">
        <v>897413.48</v>
      </c>
      <c r="K5211" s="180">
        <v>506759.75</v>
      </c>
      <c r="L5211" s="180">
        <v>5216683.58</v>
      </c>
    </row>
    <row r="5212" spans="1:12">
      <c r="A5212" s="180">
        <v>2011</v>
      </c>
      <c r="B5212" s="180" t="s">
        <v>178</v>
      </c>
      <c r="C5212" s="180" t="s">
        <v>35</v>
      </c>
      <c r="D5212" s="180" t="s">
        <v>176</v>
      </c>
      <c r="E5212" s="180">
        <v>45</v>
      </c>
      <c r="F5212" s="180">
        <v>46844</v>
      </c>
      <c r="G5212" s="180">
        <v>2453</v>
      </c>
      <c r="H5212" s="180">
        <v>4255</v>
      </c>
      <c r="I5212" s="180">
        <v>4579058.47</v>
      </c>
      <c r="J5212" s="180">
        <v>1277387.6100000001</v>
      </c>
      <c r="K5212" s="180">
        <v>1223554.25</v>
      </c>
      <c r="L5212" s="180">
        <v>7892448.3499999996</v>
      </c>
    </row>
    <row r="5213" spans="1:12">
      <c r="A5213" s="180">
        <v>2011</v>
      </c>
      <c r="B5213" s="180" t="s">
        <v>178</v>
      </c>
      <c r="C5213" s="180" t="s">
        <v>35</v>
      </c>
      <c r="D5213" s="180" t="s">
        <v>176</v>
      </c>
      <c r="E5213" s="180">
        <v>50</v>
      </c>
      <c r="F5213" s="180">
        <v>46684</v>
      </c>
      <c r="G5213" s="180">
        <v>3048</v>
      </c>
      <c r="H5213" s="180">
        <v>5509</v>
      </c>
      <c r="I5213" s="180">
        <v>5761590.25</v>
      </c>
      <c r="J5213" s="180">
        <v>1531813.47</v>
      </c>
      <c r="K5213" s="180">
        <v>1423982.15</v>
      </c>
      <c r="L5213" s="180">
        <v>9507112.8100000005</v>
      </c>
    </row>
    <row r="5214" spans="1:12">
      <c r="A5214" s="180">
        <v>2011</v>
      </c>
      <c r="B5214" s="180" t="s">
        <v>178</v>
      </c>
      <c r="C5214" s="180" t="s">
        <v>35</v>
      </c>
      <c r="D5214" s="180" t="s">
        <v>176</v>
      </c>
      <c r="E5214" s="180">
        <v>55</v>
      </c>
      <c r="F5214" s="180">
        <v>43203</v>
      </c>
      <c r="G5214" s="180">
        <v>3746</v>
      </c>
      <c r="H5214" s="180">
        <v>7294</v>
      </c>
      <c r="I5214" s="180">
        <v>7663575.7199999997</v>
      </c>
      <c r="J5214" s="180">
        <v>2033939.48</v>
      </c>
      <c r="K5214" s="180">
        <v>2167181</v>
      </c>
      <c r="L5214" s="180">
        <v>12947486.189999999</v>
      </c>
    </row>
    <row r="5215" spans="1:12">
      <c r="A5215" s="180">
        <v>2011</v>
      </c>
      <c r="B5215" s="180" t="s">
        <v>178</v>
      </c>
      <c r="C5215" s="180" t="s">
        <v>35</v>
      </c>
      <c r="D5215" s="180" t="s">
        <v>176</v>
      </c>
      <c r="E5215" s="180">
        <v>60</v>
      </c>
      <c r="F5215" s="180">
        <v>39728</v>
      </c>
      <c r="G5215" s="180">
        <v>4655</v>
      </c>
      <c r="H5215" s="180">
        <v>10182</v>
      </c>
      <c r="I5215" s="180">
        <v>11159174.98</v>
      </c>
      <c r="J5215" s="180">
        <v>2746170.7</v>
      </c>
      <c r="K5215" s="180">
        <v>3388825.15</v>
      </c>
      <c r="L5215" s="180">
        <v>18629732.989999998</v>
      </c>
    </row>
    <row r="5216" spans="1:12">
      <c r="A5216" s="180">
        <v>2011</v>
      </c>
      <c r="B5216" s="180" t="s">
        <v>178</v>
      </c>
      <c r="C5216" s="180" t="s">
        <v>35</v>
      </c>
      <c r="D5216" s="180" t="s">
        <v>176</v>
      </c>
      <c r="E5216" s="180">
        <v>65</v>
      </c>
      <c r="F5216" s="180">
        <v>27768</v>
      </c>
      <c r="G5216" s="180">
        <v>4631</v>
      </c>
      <c r="H5216" s="180">
        <v>9920</v>
      </c>
      <c r="I5216" s="180">
        <v>10852310.99</v>
      </c>
      <c r="J5216" s="180">
        <v>2742317.71</v>
      </c>
      <c r="K5216" s="180">
        <v>3441226.9</v>
      </c>
      <c r="L5216" s="180">
        <v>18159305.129999999</v>
      </c>
    </row>
    <row r="5217" spans="1:12">
      <c r="A5217" s="180">
        <v>2011</v>
      </c>
      <c r="B5217" s="180" t="s">
        <v>178</v>
      </c>
      <c r="C5217" s="180" t="s">
        <v>35</v>
      </c>
      <c r="D5217" s="180" t="s">
        <v>176</v>
      </c>
      <c r="E5217" s="180">
        <v>70</v>
      </c>
      <c r="F5217" s="180">
        <v>19045</v>
      </c>
      <c r="G5217" s="180">
        <v>3924</v>
      </c>
      <c r="H5217" s="180">
        <v>9502</v>
      </c>
      <c r="I5217" s="180">
        <v>9483711.5399999991</v>
      </c>
      <c r="J5217" s="180">
        <v>2368388.63</v>
      </c>
      <c r="K5217" s="180">
        <v>3338576</v>
      </c>
      <c r="L5217" s="180">
        <v>15970422.380000001</v>
      </c>
    </row>
    <row r="5218" spans="1:12">
      <c r="A5218" s="180">
        <v>2011</v>
      </c>
      <c r="B5218" s="180" t="s">
        <v>178</v>
      </c>
      <c r="C5218" s="180" t="s">
        <v>35</v>
      </c>
      <c r="D5218" s="180" t="s">
        <v>176</v>
      </c>
      <c r="E5218" s="180">
        <v>75</v>
      </c>
      <c r="F5218" s="180">
        <v>12599</v>
      </c>
      <c r="G5218" s="180">
        <v>3238</v>
      </c>
      <c r="H5218" s="180">
        <v>9851</v>
      </c>
      <c r="I5218" s="180">
        <v>8807326.5500000007</v>
      </c>
      <c r="J5218" s="180">
        <v>2009390.01</v>
      </c>
      <c r="K5218" s="180">
        <v>2498475</v>
      </c>
      <c r="L5218" s="180">
        <v>13872214.73</v>
      </c>
    </row>
    <row r="5219" spans="1:12">
      <c r="A5219" s="180">
        <v>2011</v>
      </c>
      <c r="B5219" s="180" t="s">
        <v>178</v>
      </c>
      <c r="C5219" s="180" t="s">
        <v>35</v>
      </c>
      <c r="D5219" s="180" t="s">
        <v>176</v>
      </c>
      <c r="E5219" s="180">
        <v>80</v>
      </c>
      <c r="F5219" s="180">
        <v>8723</v>
      </c>
      <c r="G5219" s="180">
        <v>2629</v>
      </c>
      <c r="H5219" s="180">
        <v>8756</v>
      </c>
      <c r="I5219" s="180">
        <v>6933821.2400000002</v>
      </c>
      <c r="J5219" s="180">
        <v>1432697.9</v>
      </c>
      <c r="K5219" s="180">
        <v>1599155.7</v>
      </c>
      <c r="L5219" s="180">
        <v>10372701.84</v>
      </c>
    </row>
    <row r="5220" spans="1:12">
      <c r="A5220" s="180">
        <v>2011</v>
      </c>
      <c r="B5220" s="180" t="s">
        <v>178</v>
      </c>
      <c r="C5220" s="180" t="s">
        <v>35</v>
      </c>
      <c r="D5220" s="180" t="s">
        <v>176</v>
      </c>
      <c r="E5220" s="180">
        <v>85</v>
      </c>
      <c r="F5220" s="180">
        <v>3248</v>
      </c>
      <c r="G5220" s="180">
        <v>816</v>
      </c>
      <c r="H5220" s="180">
        <v>4630</v>
      </c>
      <c r="I5220" s="180">
        <v>2687388.91</v>
      </c>
      <c r="J5220" s="180">
        <v>480562.14</v>
      </c>
      <c r="K5220" s="180">
        <v>355165</v>
      </c>
      <c r="L5220" s="180">
        <v>3685566</v>
      </c>
    </row>
    <row r="5221" spans="1:12">
      <c r="A5221" s="180">
        <v>2011</v>
      </c>
      <c r="B5221" s="180" t="s">
        <v>178</v>
      </c>
      <c r="C5221" s="180" t="s">
        <v>35</v>
      </c>
      <c r="D5221" s="180" t="s">
        <v>176</v>
      </c>
      <c r="E5221" s="180">
        <v>90</v>
      </c>
      <c r="F5221" s="180">
        <v>851</v>
      </c>
      <c r="G5221" s="180">
        <v>256</v>
      </c>
      <c r="H5221" s="180">
        <v>1914</v>
      </c>
      <c r="I5221" s="180">
        <v>915428.25</v>
      </c>
      <c r="J5221" s="180">
        <v>104092.06</v>
      </c>
      <c r="K5221" s="180">
        <v>104688</v>
      </c>
      <c r="L5221" s="180">
        <v>1178117.44</v>
      </c>
    </row>
    <row r="5222" spans="1:12">
      <c r="A5222" s="180">
        <v>2011</v>
      </c>
      <c r="B5222" s="180" t="s">
        <v>178</v>
      </c>
      <c r="C5222" s="180" t="s">
        <v>35</v>
      </c>
      <c r="D5222" s="180" t="s">
        <v>176</v>
      </c>
      <c r="E5222" s="180">
        <v>95</v>
      </c>
      <c r="F5222" s="180">
        <v>186</v>
      </c>
      <c r="G5222" s="180">
        <v>45</v>
      </c>
      <c r="H5222" s="180">
        <v>343</v>
      </c>
      <c r="I5222" s="180">
        <v>190126.7</v>
      </c>
      <c r="J5222" s="180">
        <v>19620.689999999999</v>
      </c>
      <c r="K5222" s="180">
        <v>15034</v>
      </c>
      <c r="L5222" s="180">
        <v>231515.74</v>
      </c>
    </row>
    <row r="5223" spans="1:12">
      <c r="A5223" s="180">
        <v>2011</v>
      </c>
      <c r="B5223" s="180" t="s">
        <v>178</v>
      </c>
      <c r="C5223" s="180" t="s">
        <v>35</v>
      </c>
      <c r="D5223" s="180" t="s">
        <v>177</v>
      </c>
      <c r="E5223" s="180">
        <v>0</v>
      </c>
      <c r="F5223" s="180">
        <v>36872</v>
      </c>
      <c r="G5223" s="180">
        <v>1044</v>
      </c>
      <c r="H5223" s="180">
        <v>2965</v>
      </c>
      <c r="I5223" s="180">
        <v>1891953.75</v>
      </c>
      <c r="J5223" s="180">
        <v>309214.39</v>
      </c>
      <c r="K5223" s="180">
        <v>82174.75</v>
      </c>
      <c r="L5223" s="180">
        <v>2388774.2799999998</v>
      </c>
    </row>
    <row r="5224" spans="1:12">
      <c r="A5224" s="180">
        <v>2011</v>
      </c>
      <c r="B5224" s="180" t="s">
        <v>178</v>
      </c>
      <c r="C5224" s="180" t="s">
        <v>35</v>
      </c>
      <c r="D5224" s="180" t="s">
        <v>177</v>
      </c>
      <c r="E5224" s="180">
        <v>5</v>
      </c>
      <c r="F5224" s="180">
        <v>36684</v>
      </c>
      <c r="G5224" s="180">
        <v>446</v>
      </c>
      <c r="H5224" s="180">
        <v>565</v>
      </c>
      <c r="I5224" s="180">
        <v>531668.80000000005</v>
      </c>
      <c r="J5224" s="180">
        <v>157275.49</v>
      </c>
      <c r="K5224" s="180">
        <v>59846</v>
      </c>
      <c r="L5224" s="180">
        <v>816476.54</v>
      </c>
    </row>
    <row r="5225" spans="1:12">
      <c r="A5225" s="180">
        <v>2011</v>
      </c>
      <c r="B5225" s="180" t="s">
        <v>178</v>
      </c>
      <c r="C5225" s="180" t="s">
        <v>35</v>
      </c>
      <c r="D5225" s="180" t="s">
        <v>177</v>
      </c>
      <c r="E5225" s="180">
        <v>10</v>
      </c>
      <c r="F5225" s="180">
        <v>37101</v>
      </c>
      <c r="G5225" s="180">
        <v>402</v>
      </c>
      <c r="H5225" s="180">
        <v>576</v>
      </c>
      <c r="I5225" s="180">
        <v>558011.80000000005</v>
      </c>
      <c r="J5225" s="180">
        <v>131052.98</v>
      </c>
      <c r="K5225" s="180">
        <v>100629</v>
      </c>
      <c r="L5225" s="180">
        <v>868760.08</v>
      </c>
    </row>
    <row r="5226" spans="1:12">
      <c r="A5226" s="180">
        <v>2011</v>
      </c>
      <c r="B5226" s="180" t="s">
        <v>178</v>
      </c>
      <c r="C5226" s="180" t="s">
        <v>35</v>
      </c>
      <c r="D5226" s="180" t="s">
        <v>177</v>
      </c>
      <c r="E5226" s="180">
        <v>15</v>
      </c>
      <c r="F5226" s="180">
        <v>38705</v>
      </c>
      <c r="G5226" s="180">
        <v>1317</v>
      </c>
      <c r="H5226" s="180">
        <v>2404</v>
      </c>
      <c r="I5226" s="180">
        <v>2138444.08</v>
      </c>
      <c r="J5226" s="180">
        <v>405421.55</v>
      </c>
      <c r="K5226" s="180">
        <v>349137</v>
      </c>
      <c r="L5226" s="180">
        <v>3142219.17</v>
      </c>
    </row>
    <row r="5227" spans="1:12">
      <c r="A5227" s="180">
        <v>2011</v>
      </c>
      <c r="B5227" s="180" t="s">
        <v>178</v>
      </c>
      <c r="C5227" s="180" t="s">
        <v>35</v>
      </c>
      <c r="D5227" s="180" t="s">
        <v>177</v>
      </c>
      <c r="E5227" s="180">
        <v>20</v>
      </c>
      <c r="F5227" s="180">
        <v>34823</v>
      </c>
      <c r="G5227" s="180">
        <v>1781</v>
      </c>
      <c r="H5227" s="180">
        <v>3790</v>
      </c>
      <c r="I5227" s="180">
        <v>3379645.98</v>
      </c>
      <c r="J5227" s="180">
        <v>724450.23</v>
      </c>
      <c r="K5227" s="180">
        <v>318439</v>
      </c>
      <c r="L5227" s="180">
        <v>4894309.75</v>
      </c>
    </row>
    <row r="5228" spans="1:12">
      <c r="A5228" s="180">
        <v>2011</v>
      </c>
      <c r="B5228" s="180" t="s">
        <v>178</v>
      </c>
      <c r="C5228" s="180" t="s">
        <v>35</v>
      </c>
      <c r="D5228" s="180" t="s">
        <v>177</v>
      </c>
      <c r="E5228" s="180">
        <v>25</v>
      </c>
      <c r="F5228" s="180">
        <v>39628</v>
      </c>
      <c r="G5228" s="180">
        <v>2607</v>
      </c>
      <c r="H5228" s="180">
        <v>6767</v>
      </c>
      <c r="I5228" s="180">
        <v>6582782.1600000001</v>
      </c>
      <c r="J5228" s="180">
        <v>1783185.85</v>
      </c>
      <c r="K5228" s="180">
        <v>329011</v>
      </c>
      <c r="L5228" s="180">
        <v>9563374.3399999999</v>
      </c>
    </row>
    <row r="5229" spans="1:12">
      <c r="A5229" s="180">
        <v>2011</v>
      </c>
      <c r="B5229" s="180" t="s">
        <v>178</v>
      </c>
      <c r="C5229" s="180" t="s">
        <v>35</v>
      </c>
      <c r="D5229" s="180" t="s">
        <v>177</v>
      </c>
      <c r="E5229" s="180">
        <v>30</v>
      </c>
      <c r="F5229" s="180">
        <v>44721</v>
      </c>
      <c r="G5229" s="180">
        <v>3637</v>
      </c>
      <c r="H5229" s="180">
        <v>10343</v>
      </c>
      <c r="I5229" s="180">
        <v>10305456.25</v>
      </c>
      <c r="J5229" s="180">
        <v>2780804.22</v>
      </c>
      <c r="K5229" s="180">
        <v>449367</v>
      </c>
      <c r="L5229" s="180">
        <v>14762911.789999999</v>
      </c>
    </row>
    <row r="5230" spans="1:12">
      <c r="A5230" s="180">
        <v>2011</v>
      </c>
      <c r="B5230" s="180" t="s">
        <v>178</v>
      </c>
      <c r="C5230" s="180" t="s">
        <v>35</v>
      </c>
      <c r="D5230" s="180" t="s">
        <v>177</v>
      </c>
      <c r="E5230" s="180">
        <v>35</v>
      </c>
      <c r="F5230" s="180">
        <v>46377</v>
      </c>
      <c r="G5230" s="180">
        <v>3696</v>
      </c>
      <c r="H5230" s="180">
        <v>8861</v>
      </c>
      <c r="I5230" s="180">
        <v>8746278.6199999992</v>
      </c>
      <c r="J5230" s="180">
        <v>2350230.4700000002</v>
      </c>
      <c r="K5230" s="180">
        <v>618109.5</v>
      </c>
      <c r="L5230" s="180">
        <v>13012413.140000001</v>
      </c>
    </row>
    <row r="5231" spans="1:12">
      <c r="A5231" s="180">
        <v>2011</v>
      </c>
      <c r="B5231" s="180" t="s">
        <v>178</v>
      </c>
      <c r="C5231" s="180" t="s">
        <v>35</v>
      </c>
      <c r="D5231" s="180" t="s">
        <v>177</v>
      </c>
      <c r="E5231" s="180">
        <v>40</v>
      </c>
      <c r="F5231" s="180">
        <v>48429</v>
      </c>
      <c r="G5231" s="180">
        <v>3588</v>
      </c>
      <c r="H5231" s="180">
        <v>7449</v>
      </c>
      <c r="I5231" s="180">
        <v>7284655.4100000001</v>
      </c>
      <c r="J5231" s="180">
        <v>1720701.38</v>
      </c>
      <c r="K5231" s="180">
        <v>1008048</v>
      </c>
      <c r="L5231" s="180">
        <v>11261597.619999999</v>
      </c>
    </row>
    <row r="5232" spans="1:12">
      <c r="A5232" s="180">
        <v>2011</v>
      </c>
      <c r="B5232" s="180" t="s">
        <v>178</v>
      </c>
      <c r="C5232" s="180" t="s">
        <v>35</v>
      </c>
      <c r="D5232" s="180" t="s">
        <v>177</v>
      </c>
      <c r="E5232" s="180">
        <v>45</v>
      </c>
      <c r="F5232" s="180">
        <v>48100</v>
      </c>
      <c r="G5232" s="180">
        <v>3622</v>
      </c>
      <c r="H5232" s="180">
        <v>6792</v>
      </c>
      <c r="I5232" s="180">
        <v>6739808.9800000004</v>
      </c>
      <c r="J5232" s="180">
        <v>1596515.3</v>
      </c>
      <c r="K5232" s="180">
        <v>1042965</v>
      </c>
      <c r="L5232" s="180">
        <v>10588924.68</v>
      </c>
    </row>
    <row r="5233" spans="1:12">
      <c r="A5233" s="180">
        <v>2011</v>
      </c>
      <c r="B5233" s="180" t="s">
        <v>178</v>
      </c>
      <c r="C5233" s="180" t="s">
        <v>35</v>
      </c>
      <c r="D5233" s="180" t="s">
        <v>177</v>
      </c>
      <c r="E5233" s="180">
        <v>50</v>
      </c>
      <c r="F5233" s="180">
        <v>48501</v>
      </c>
      <c r="G5233" s="180">
        <v>4057</v>
      </c>
      <c r="H5233" s="180">
        <v>7422</v>
      </c>
      <c r="I5233" s="180">
        <v>7386488.8700000001</v>
      </c>
      <c r="J5233" s="180">
        <v>1891561.62</v>
      </c>
      <c r="K5233" s="180">
        <v>1234872.25</v>
      </c>
      <c r="L5233" s="180">
        <v>12113696.880000001</v>
      </c>
    </row>
    <row r="5234" spans="1:12">
      <c r="A5234" s="180">
        <v>2011</v>
      </c>
      <c r="B5234" s="180" t="s">
        <v>178</v>
      </c>
      <c r="C5234" s="180" t="s">
        <v>35</v>
      </c>
      <c r="D5234" s="180" t="s">
        <v>177</v>
      </c>
      <c r="E5234" s="180">
        <v>55</v>
      </c>
      <c r="F5234" s="180">
        <v>45174</v>
      </c>
      <c r="G5234" s="180">
        <v>4522</v>
      </c>
      <c r="H5234" s="180">
        <v>8810</v>
      </c>
      <c r="I5234" s="180">
        <v>8630423.8900000006</v>
      </c>
      <c r="J5234" s="180">
        <v>2171394.04</v>
      </c>
      <c r="K5234" s="180">
        <v>2145326.2999999998</v>
      </c>
      <c r="L5234" s="180">
        <v>14070535.51</v>
      </c>
    </row>
    <row r="5235" spans="1:12">
      <c r="A5235" s="180">
        <v>2011</v>
      </c>
      <c r="B5235" s="180" t="s">
        <v>178</v>
      </c>
      <c r="C5235" s="180" t="s">
        <v>35</v>
      </c>
      <c r="D5235" s="180" t="s">
        <v>177</v>
      </c>
      <c r="E5235" s="180">
        <v>60</v>
      </c>
      <c r="F5235" s="180">
        <v>39934</v>
      </c>
      <c r="G5235" s="180">
        <v>4788</v>
      </c>
      <c r="H5235" s="180">
        <v>9913</v>
      </c>
      <c r="I5235" s="180">
        <v>9858234.0299999993</v>
      </c>
      <c r="J5235" s="180">
        <v>2467868.0299999998</v>
      </c>
      <c r="K5235" s="180">
        <v>2570217</v>
      </c>
      <c r="L5235" s="180">
        <v>16132819.42</v>
      </c>
    </row>
    <row r="5236" spans="1:12">
      <c r="A5236" s="180">
        <v>2011</v>
      </c>
      <c r="B5236" s="180" t="s">
        <v>178</v>
      </c>
      <c r="C5236" s="180" t="s">
        <v>35</v>
      </c>
      <c r="D5236" s="180" t="s">
        <v>177</v>
      </c>
      <c r="E5236" s="180">
        <v>65</v>
      </c>
      <c r="F5236" s="180">
        <v>27427</v>
      </c>
      <c r="G5236" s="180">
        <v>4062</v>
      </c>
      <c r="H5236" s="180">
        <v>9664</v>
      </c>
      <c r="I5236" s="180">
        <v>9150515.3000000007</v>
      </c>
      <c r="J5236" s="180">
        <v>2322570.9900000002</v>
      </c>
      <c r="K5236" s="180">
        <v>2481815</v>
      </c>
      <c r="L5236" s="180">
        <v>14847190.41</v>
      </c>
    </row>
    <row r="5237" spans="1:12">
      <c r="A5237" s="180">
        <v>2011</v>
      </c>
      <c r="B5237" s="180" t="s">
        <v>178</v>
      </c>
      <c r="C5237" s="180" t="s">
        <v>35</v>
      </c>
      <c r="D5237" s="180" t="s">
        <v>177</v>
      </c>
      <c r="E5237" s="180">
        <v>70</v>
      </c>
      <c r="F5237" s="180">
        <v>19745</v>
      </c>
      <c r="G5237" s="180">
        <v>3407</v>
      </c>
      <c r="H5237" s="180">
        <v>10007</v>
      </c>
      <c r="I5237" s="180">
        <v>8897336.6799999997</v>
      </c>
      <c r="J5237" s="180">
        <v>2200606.87</v>
      </c>
      <c r="K5237" s="180">
        <v>2700992.81</v>
      </c>
      <c r="L5237" s="180">
        <v>14424213.59</v>
      </c>
    </row>
    <row r="5238" spans="1:12">
      <c r="A5238" s="180">
        <v>2011</v>
      </c>
      <c r="B5238" s="180" t="s">
        <v>178</v>
      </c>
      <c r="C5238" s="180" t="s">
        <v>35</v>
      </c>
      <c r="D5238" s="180" t="s">
        <v>177</v>
      </c>
      <c r="E5238" s="180">
        <v>75</v>
      </c>
      <c r="F5238" s="180">
        <v>14081</v>
      </c>
      <c r="G5238" s="180">
        <v>2874</v>
      </c>
      <c r="H5238" s="180">
        <v>10195</v>
      </c>
      <c r="I5238" s="180">
        <v>7862729.8099999996</v>
      </c>
      <c r="J5238" s="180">
        <v>1770058.29</v>
      </c>
      <c r="K5238" s="180">
        <v>1904849.77</v>
      </c>
      <c r="L5238" s="180">
        <v>12023362.609999999</v>
      </c>
    </row>
    <row r="5239" spans="1:12">
      <c r="A5239" s="180">
        <v>2011</v>
      </c>
      <c r="B5239" s="180" t="s">
        <v>178</v>
      </c>
      <c r="C5239" s="180" t="s">
        <v>35</v>
      </c>
      <c r="D5239" s="180" t="s">
        <v>177</v>
      </c>
      <c r="E5239" s="180">
        <v>80</v>
      </c>
      <c r="F5239" s="180">
        <v>10568</v>
      </c>
      <c r="G5239" s="180">
        <v>2263</v>
      </c>
      <c r="H5239" s="180">
        <v>10579</v>
      </c>
      <c r="I5239" s="180">
        <v>7686546.9699999997</v>
      </c>
      <c r="J5239" s="180">
        <v>1478395.66</v>
      </c>
      <c r="K5239" s="180">
        <v>1435292.84</v>
      </c>
      <c r="L5239" s="180">
        <v>11084262.359999999</v>
      </c>
    </row>
    <row r="5240" spans="1:12">
      <c r="A5240" s="180">
        <v>2011</v>
      </c>
      <c r="B5240" s="180" t="s">
        <v>178</v>
      </c>
      <c r="C5240" s="180" t="s">
        <v>35</v>
      </c>
      <c r="D5240" s="180" t="s">
        <v>177</v>
      </c>
      <c r="E5240" s="180">
        <v>85</v>
      </c>
      <c r="F5240" s="180">
        <v>5948</v>
      </c>
      <c r="G5240" s="180">
        <v>1219</v>
      </c>
      <c r="H5240" s="180">
        <v>8405</v>
      </c>
      <c r="I5240" s="180">
        <v>4895095</v>
      </c>
      <c r="J5240" s="180">
        <v>715615.23</v>
      </c>
      <c r="K5240" s="180">
        <v>577545.65</v>
      </c>
      <c r="L5240" s="180">
        <v>6394032.7400000002</v>
      </c>
    </row>
    <row r="5241" spans="1:12">
      <c r="A5241" s="180">
        <v>2011</v>
      </c>
      <c r="B5241" s="180" t="s">
        <v>178</v>
      </c>
      <c r="C5241" s="180" t="s">
        <v>35</v>
      </c>
      <c r="D5241" s="180" t="s">
        <v>177</v>
      </c>
      <c r="E5241" s="180">
        <v>90</v>
      </c>
      <c r="F5241" s="180">
        <v>2311</v>
      </c>
      <c r="G5241" s="180">
        <v>394</v>
      </c>
      <c r="H5241" s="180">
        <v>3831</v>
      </c>
      <c r="I5241" s="180">
        <v>1677120.65</v>
      </c>
      <c r="J5241" s="180">
        <v>181531.18</v>
      </c>
      <c r="K5241" s="180">
        <v>186451</v>
      </c>
      <c r="L5241" s="180">
        <v>2176351.02</v>
      </c>
    </row>
    <row r="5242" spans="1:12">
      <c r="A5242" s="180">
        <v>2011</v>
      </c>
      <c r="B5242" s="180" t="s">
        <v>178</v>
      </c>
      <c r="C5242" s="180" t="s">
        <v>35</v>
      </c>
      <c r="D5242" s="180" t="s">
        <v>177</v>
      </c>
      <c r="E5242" s="180">
        <v>95</v>
      </c>
      <c r="F5242" s="180">
        <v>643</v>
      </c>
      <c r="G5242" s="180">
        <v>77</v>
      </c>
      <c r="H5242" s="180">
        <v>1164</v>
      </c>
      <c r="I5242" s="180">
        <v>405629.5</v>
      </c>
      <c r="J5242" s="180">
        <v>36337.1</v>
      </c>
      <c r="K5242" s="180">
        <v>16378</v>
      </c>
      <c r="L5242" s="180">
        <v>491152.45</v>
      </c>
    </row>
    <row r="5243" spans="1:12">
      <c r="A5243" s="180">
        <v>2011</v>
      </c>
      <c r="B5243" s="180" t="s">
        <v>178</v>
      </c>
      <c r="C5243" s="180" t="s">
        <v>36</v>
      </c>
      <c r="D5243" s="180" t="s">
        <v>176</v>
      </c>
      <c r="E5243" s="180">
        <v>0</v>
      </c>
      <c r="F5243" s="180">
        <v>5257</v>
      </c>
      <c r="G5243" s="180">
        <v>187</v>
      </c>
      <c r="H5243" s="180">
        <v>962</v>
      </c>
      <c r="I5243" s="180">
        <v>492486.78</v>
      </c>
      <c r="J5243" s="180">
        <v>59770.39</v>
      </c>
      <c r="K5243" s="180">
        <v>52771</v>
      </c>
      <c r="L5243" s="180">
        <v>647336.67000000004</v>
      </c>
    </row>
    <row r="5244" spans="1:12">
      <c r="A5244" s="180">
        <v>2011</v>
      </c>
      <c r="B5244" s="180" t="s">
        <v>178</v>
      </c>
      <c r="C5244" s="180" t="s">
        <v>36</v>
      </c>
      <c r="D5244" s="180" t="s">
        <v>176</v>
      </c>
      <c r="E5244" s="180">
        <v>5</v>
      </c>
      <c r="F5244" s="180">
        <v>5887</v>
      </c>
      <c r="G5244" s="180">
        <v>75</v>
      </c>
      <c r="H5244" s="180">
        <v>116</v>
      </c>
      <c r="I5244" s="180">
        <v>77045.41</v>
      </c>
      <c r="J5244" s="180">
        <v>26396.35</v>
      </c>
      <c r="K5244" s="180">
        <v>8535</v>
      </c>
      <c r="L5244" s="180">
        <v>129712.86</v>
      </c>
    </row>
    <row r="5245" spans="1:12">
      <c r="A5245" s="180">
        <v>2011</v>
      </c>
      <c r="B5245" s="180" t="s">
        <v>178</v>
      </c>
      <c r="C5245" s="180" t="s">
        <v>36</v>
      </c>
      <c r="D5245" s="180" t="s">
        <v>176</v>
      </c>
      <c r="E5245" s="180">
        <v>10</v>
      </c>
      <c r="F5245" s="180">
        <v>6330</v>
      </c>
      <c r="G5245" s="180">
        <v>93</v>
      </c>
      <c r="H5245" s="180">
        <v>217</v>
      </c>
      <c r="I5245" s="180">
        <v>227541.25</v>
      </c>
      <c r="J5245" s="180">
        <v>43422.14</v>
      </c>
      <c r="K5245" s="180">
        <v>50512</v>
      </c>
      <c r="L5245" s="180">
        <v>345438.05</v>
      </c>
    </row>
    <row r="5246" spans="1:12">
      <c r="A5246" s="180">
        <v>2011</v>
      </c>
      <c r="B5246" s="180" t="s">
        <v>178</v>
      </c>
      <c r="C5246" s="180" t="s">
        <v>36</v>
      </c>
      <c r="D5246" s="180" t="s">
        <v>176</v>
      </c>
      <c r="E5246" s="180">
        <v>15</v>
      </c>
      <c r="F5246" s="180">
        <v>7439</v>
      </c>
      <c r="G5246" s="180">
        <v>162</v>
      </c>
      <c r="H5246" s="180">
        <v>317</v>
      </c>
      <c r="I5246" s="180">
        <v>246789.93</v>
      </c>
      <c r="J5246" s="180">
        <v>50780.09</v>
      </c>
      <c r="K5246" s="180">
        <v>30388</v>
      </c>
      <c r="L5246" s="180">
        <v>367114.07</v>
      </c>
    </row>
    <row r="5247" spans="1:12">
      <c r="A5247" s="180">
        <v>2011</v>
      </c>
      <c r="B5247" s="180" t="s">
        <v>178</v>
      </c>
      <c r="C5247" s="180" t="s">
        <v>36</v>
      </c>
      <c r="D5247" s="180" t="s">
        <v>176</v>
      </c>
      <c r="E5247" s="180">
        <v>20</v>
      </c>
      <c r="F5247" s="180">
        <v>6056</v>
      </c>
      <c r="G5247" s="180">
        <v>198</v>
      </c>
      <c r="H5247" s="180">
        <v>311</v>
      </c>
      <c r="I5247" s="180">
        <v>283302.96000000002</v>
      </c>
      <c r="J5247" s="180">
        <v>76133.460000000006</v>
      </c>
      <c r="K5247" s="180">
        <v>44142</v>
      </c>
      <c r="L5247" s="180">
        <v>473915.73</v>
      </c>
    </row>
    <row r="5248" spans="1:12">
      <c r="A5248" s="180">
        <v>2011</v>
      </c>
      <c r="B5248" s="180" t="s">
        <v>178</v>
      </c>
      <c r="C5248" s="180" t="s">
        <v>36</v>
      </c>
      <c r="D5248" s="180" t="s">
        <v>176</v>
      </c>
      <c r="E5248" s="180">
        <v>25</v>
      </c>
      <c r="F5248" s="180">
        <v>3898</v>
      </c>
      <c r="G5248" s="180">
        <v>112</v>
      </c>
      <c r="H5248" s="180">
        <v>276</v>
      </c>
      <c r="I5248" s="180">
        <v>206708.35</v>
      </c>
      <c r="J5248" s="180">
        <v>53939.66</v>
      </c>
      <c r="K5248" s="180">
        <v>23350</v>
      </c>
      <c r="L5248" s="180">
        <v>326596.87</v>
      </c>
    </row>
    <row r="5249" spans="1:12">
      <c r="A5249" s="180">
        <v>2011</v>
      </c>
      <c r="B5249" s="180" t="s">
        <v>178</v>
      </c>
      <c r="C5249" s="180" t="s">
        <v>36</v>
      </c>
      <c r="D5249" s="180" t="s">
        <v>176</v>
      </c>
      <c r="E5249" s="180">
        <v>30</v>
      </c>
      <c r="F5249" s="180">
        <v>4921</v>
      </c>
      <c r="G5249" s="180">
        <v>212</v>
      </c>
      <c r="H5249" s="180">
        <v>276</v>
      </c>
      <c r="I5249" s="180">
        <v>196329.93</v>
      </c>
      <c r="J5249" s="180">
        <v>51183.43</v>
      </c>
      <c r="K5249" s="180">
        <v>20996</v>
      </c>
      <c r="L5249" s="180">
        <v>323550.18</v>
      </c>
    </row>
    <row r="5250" spans="1:12">
      <c r="A5250" s="180">
        <v>2011</v>
      </c>
      <c r="B5250" s="180" t="s">
        <v>178</v>
      </c>
      <c r="C5250" s="180" t="s">
        <v>36</v>
      </c>
      <c r="D5250" s="180" t="s">
        <v>176</v>
      </c>
      <c r="E5250" s="180">
        <v>35</v>
      </c>
      <c r="F5250" s="180">
        <v>5697</v>
      </c>
      <c r="G5250" s="180">
        <v>224</v>
      </c>
      <c r="H5250" s="180">
        <v>504</v>
      </c>
      <c r="I5250" s="180">
        <v>405536.37</v>
      </c>
      <c r="J5250" s="180">
        <v>93484.44</v>
      </c>
      <c r="K5250" s="180">
        <v>150116</v>
      </c>
      <c r="L5250" s="180">
        <v>696559.1</v>
      </c>
    </row>
    <row r="5251" spans="1:12">
      <c r="A5251" s="180">
        <v>2011</v>
      </c>
      <c r="B5251" s="180" t="s">
        <v>178</v>
      </c>
      <c r="C5251" s="180" t="s">
        <v>36</v>
      </c>
      <c r="D5251" s="180" t="s">
        <v>176</v>
      </c>
      <c r="E5251" s="180">
        <v>40</v>
      </c>
      <c r="F5251" s="180">
        <v>6911</v>
      </c>
      <c r="G5251" s="180">
        <v>338</v>
      </c>
      <c r="H5251" s="180">
        <v>759</v>
      </c>
      <c r="I5251" s="180">
        <v>579891.96</v>
      </c>
      <c r="J5251" s="180">
        <v>132505.18</v>
      </c>
      <c r="K5251" s="180">
        <v>140003</v>
      </c>
      <c r="L5251" s="180">
        <v>953183.59</v>
      </c>
    </row>
    <row r="5252" spans="1:12">
      <c r="A5252" s="180">
        <v>2011</v>
      </c>
      <c r="B5252" s="180" t="s">
        <v>178</v>
      </c>
      <c r="C5252" s="180" t="s">
        <v>36</v>
      </c>
      <c r="D5252" s="180" t="s">
        <v>176</v>
      </c>
      <c r="E5252" s="180">
        <v>45</v>
      </c>
      <c r="F5252" s="180">
        <v>7651</v>
      </c>
      <c r="G5252" s="180">
        <v>407</v>
      </c>
      <c r="H5252" s="180">
        <v>874</v>
      </c>
      <c r="I5252" s="180">
        <v>645376.35</v>
      </c>
      <c r="J5252" s="180">
        <v>193468.22</v>
      </c>
      <c r="K5252" s="180">
        <v>116763</v>
      </c>
      <c r="L5252" s="180">
        <v>1089349.58</v>
      </c>
    </row>
    <row r="5253" spans="1:12">
      <c r="A5253" s="180">
        <v>2011</v>
      </c>
      <c r="B5253" s="180" t="s">
        <v>178</v>
      </c>
      <c r="C5253" s="180" t="s">
        <v>36</v>
      </c>
      <c r="D5253" s="180" t="s">
        <v>176</v>
      </c>
      <c r="E5253" s="180">
        <v>50</v>
      </c>
      <c r="F5253" s="180">
        <v>9307</v>
      </c>
      <c r="G5253" s="180">
        <v>703</v>
      </c>
      <c r="H5253" s="180">
        <v>1395</v>
      </c>
      <c r="I5253" s="180">
        <v>1079747.6000000001</v>
      </c>
      <c r="J5253" s="180">
        <v>302002.98</v>
      </c>
      <c r="K5253" s="180">
        <v>327335.25</v>
      </c>
      <c r="L5253" s="180">
        <v>1875991.45</v>
      </c>
    </row>
    <row r="5254" spans="1:12">
      <c r="A5254" s="180">
        <v>2011</v>
      </c>
      <c r="B5254" s="180" t="s">
        <v>178</v>
      </c>
      <c r="C5254" s="180" t="s">
        <v>36</v>
      </c>
      <c r="D5254" s="180" t="s">
        <v>176</v>
      </c>
      <c r="E5254" s="180">
        <v>55</v>
      </c>
      <c r="F5254" s="180">
        <v>9448</v>
      </c>
      <c r="G5254" s="180">
        <v>973</v>
      </c>
      <c r="H5254" s="180">
        <v>2048</v>
      </c>
      <c r="I5254" s="180">
        <v>1755095.86</v>
      </c>
      <c r="J5254" s="180">
        <v>452529.36</v>
      </c>
      <c r="K5254" s="180">
        <v>563924.9</v>
      </c>
      <c r="L5254" s="180">
        <v>3048137.1</v>
      </c>
    </row>
    <row r="5255" spans="1:12">
      <c r="A5255" s="180">
        <v>2011</v>
      </c>
      <c r="B5255" s="180" t="s">
        <v>178</v>
      </c>
      <c r="C5255" s="180" t="s">
        <v>36</v>
      </c>
      <c r="D5255" s="180" t="s">
        <v>176</v>
      </c>
      <c r="E5255" s="180">
        <v>60</v>
      </c>
      <c r="F5255" s="180">
        <v>9207</v>
      </c>
      <c r="G5255" s="180">
        <v>1000</v>
      </c>
      <c r="H5255" s="180">
        <v>2187</v>
      </c>
      <c r="I5255" s="180">
        <v>1994009.73</v>
      </c>
      <c r="J5255" s="180">
        <v>559512.37</v>
      </c>
      <c r="K5255" s="180">
        <v>713122.3</v>
      </c>
      <c r="L5255" s="180">
        <v>3574978.03</v>
      </c>
    </row>
    <row r="5256" spans="1:12">
      <c r="A5256" s="180">
        <v>2011</v>
      </c>
      <c r="B5256" s="180" t="s">
        <v>178</v>
      </c>
      <c r="C5256" s="180" t="s">
        <v>36</v>
      </c>
      <c r="D5256" s="180" t="s">
        <v>176</v>
      </c>
      <c r="E5256" s="180">
        <v>65</v>
      </c>
      <c r="F5256" s="180">
        <v>7029</v>
      </c>
      <c r="G5256" s="180">
        <v>1194</v>
      </c>
      <c r="H5256" s="180">
        <v>2727</v>
      </c>
      <c r="I5256" s="180">
        <v>2369311.41</v>
      </c>
      <c r="J5256" s="180">
        <v>590826.06999999995</v>
      </c>
      <c r="K5256" s="180">
        <v>861064.35</v>
      </c>
      <c r="L5256" s="180">
        <v>4057929.2</v>
      </c>
    </row>
    <row r="5257" spans="1:12">
      <c r="A5257" s="180">
        <v>2011</v>
      </c>
      <c r="B5257" s="180" t="s">
        <v>178</v>
      </c>
      <c r="C5257" s="180" t="s">
        <v>36</v>
      </c>
      <c r="D5257" s="180" t="s">
        <v>176</v>
      </c>
      <c r="E5257" s="180">
        <v>70</v>
      </c>
      <c r="F5257" s="180">
        <v>4964</v>
      </c>
      <c r="G5257" s="180">
        <v>1024</v>
      </c>
      <c r="H5257" s="180">
        <v>2921</v>
      </c>
      <c r="I5257" s="180">
        <v>2232773.36</v>
      </c>
      <c r="J5257" s="180">
        <v>564969.06000000006</v>
      </c>
      <c r="K5257" s="180">
        <v>622645</v>
      </c>
      <c r="L5257" s="180">
        <v>3620761.77</v>
      </c>
    </row>
    <row r="5258" spans="1:12">
      <c r="A5258" s="180">
        <v>2011</v>
      </c>
      <c r="B5258" s="180" t="s">
        <v>178</v>
      </c>
      <c r="C5258" s="180" t="s">
        <v>36</v>
      </c>
      <c r="D5258" s="180" t="s">
        <v>176</v>
      </c>
      <c r="E5258" s="180">
        <v>75</v>
      </c>
      <c r="F5258" s="180">
        <v>3408</v>
      </c>
      <c r="G5258" s="180">
        <v>893</v>
      </c>
      <c r="H5258" s="180">
        <v>2299</v>
      </c>
      <c r="I5258" s="180">
        <v>1753712.41</v>
      </c>
      <c r="J5258" s="180">
        <v>386963.52</v>
      </c>
      <c r="K5258" s="180">
        <v>510549.65</v>
      </c>
      <c r="L5258" s="180">
        <v>2758623.61</v>
      </c>
    </row>
    <row r="5259" spans="1:12">
      <c r="A5259" s="180">
        <v>2011</v>
      </c>
      <c r="B5259" s="180" t="s">
        <v>178</v>
      </c>
      <c r="C5259" s="180" t="s">
        <v>36</v>
      </c>
      <c r="D5259" s="180" t="s">
        <v>176</v>
      </c>
      <c r="E5259" s="180">
        <v>80</v>
      </c>
      <c r="F5259" s="180">
        <v>2445</v>
      </c>
      <c r="G5259" s="180">
        <v>727</v>
      </c>
      <c r="H5259" s="180">
        <v>2457</v>
      </c>
      <c r="I5259" s="180">
        <v>1632138.11</v>
      </c>
      <c r="J5259" s="180">
        <v>330638.21999999997</v>
      </c>
      <c r="K5259" s="180">
        <v>306494.25</v>
      </c>
      <c r="L5259" s="180">
        <v>2340045.42</v>
      </c>
    </row>
    <row r="5260" spans="1:12">
      <c r="A5260" s="180">
        <v>2011</v>
      </c>
      <c r="B5260" s="180" t="s">
        <v>178</v>
      </c>
      <c r="C5260" s="180" t="s">
        <v>36</v>
      </c>
      <c r="D5260" s="180" t="s">
        <v>176</v>
      </c>
      <c r="E5260" s="180">
        <v>85</v>
      </c>
      <c r="F5260" s="180">
        <v>832</v>
      </c>
      <c r="G5260" s="180">
        <v>230</v>
      </c>
      <c r="H5260" s="180">
        <v>993</v>
      </c>
      <c r="I5260" s="180">
        <v>651872.21</v>
      </c>
      <c r="J5260" s="180">
        <v>119931.16</v>
      </c>
      <c r="K5260" s="180">
        <v>94724</v>
      </c>
      <c r="L5260" s="180">
        <v>895413.43</v>
      </c>
    </row>
    <row r="5261" spans="1:12">
      <c r="A5261" s="180">
        <v>2011</v>
      </c>
      <c r="B5261" s="180" t="s">
        <v>178</v>
      </c>
      <c r="C5261" s="180" t="s">
        <v>36</v>
      </c>
      <c r="D5261" s="180" t="s">
        <v>176</v>
      </c>
      <c r="E5261" s="180">
        <v>90</v>
      </c>
      <c r="F5261" s="180">
        <v>174</v>
      </c>
      <c r="G5261" s="180">
        <v>33</v>
      </c>
      <c r="H5261" s="180">
        <v>144</v>
      </c>
      <c r="I5261" s="180">
        <v>81802.649999999994</v>
      </c>
      <c r="J5261" s="180">
        <v>19549.02</v>
      </c>
      <c r="K5261" s="180">
        <v>4155</v>
      </c>
      <c r="L5261" s="180">
        <v>108928.01</v>
      </c>
    </row>
    <row r="5262" spans="1:12">
      <c r="A5262" s="180">
        <v>2011</v>
      </c>
      <c r="B5262" s="180" t="s">
        <v>178</v>
      </c>
      <c r="C5262" s="180" t="s">
        <v>36</v>
      </c>
      <c r="D5262" s="180" t="s">
        <v>176</v>
      </c>
      <c r="E5262" s="180">
        <v>95</v>
      </c>
      <c r="F5262" s="180">
        <v>40</v>
      </c>
      <c r="G5262" s="180">
        <v>4</v>
      </c>
      <c r="H5262" s="180">
        <v>5</v>
      </c>
      <c r="I5262" s="180">
        <v>8028</v>
      </c>
      <c r="J5262" s="180">
        <v>1565.3</v>
      </c>
      <c r="K5262" s="180">
        <v>2121</v>
      </c>
      <c r="L5262" s="180">
        <v>12065.3</v>
      </c>
    </row>
    <row r="5263" spans="1:12">
      <c r="A5263" s="180">
        <v>2011</v>
      </c>
      <c r="B5263" s="180" t="s">
        <v>178</v>
      </c>
      <c r="C5263" s="180" t="s">
        <v>36</v>
      </c>
      <c r="D5263" s="180" t="s">
        <v>177</v>
      </c>
      <c r="E5263" s="180">
        <v>0</v>
      </c>
      <c r="F5263" s="180">
        <v>5056</v>
      </c>
      <c r="G5263" s="180">
        <v>136</v>
      </c>
      <c r="H5263" s="180">
        <v>708</v>
      </c>
      <c r="I5263" s="180">
        <v>399844.14</v>
      </c>
      <c r="J5263" s="180">
        <v>38155.83</v>
      </c>
      <c r="K5263" s="180">
        <v>1564</v>
      </c>
      <c r="L5263" s="180">
        <v>471032.64</v>
      </c>
    </row>
    <row r="5264" spans="1:12">
      <c r="A5264" s="180">
        <v>2011</v>
      </c>
      <c r="B5264" s="180" t="s">
        <v>178</v>
      </c>
      <c r="C5264" s="180" t="s">
        <v>36</v>
      </c>
      <c r="D5264" s="180" t="s">
        <v>177</v>
      </c>
      <c r="E5264" s="180">
        <v>5</v>
      </c>
      <c r="F5264" s="180">
        <v>5429</v>
      </c>
      <c r="G5264" s="180">
        <v>65</v>
      </c>
      <c r="H5264" s="180">
        <v>106</v>
      </c>
      <c r="I5264" s="180">
        <v>82654.179999999993</v>
      </c>
      <c r="J5264" s="180">
        <v>23146.83</v>
      </c>
      <c r="K5264" s="180">
        <v>2896</v>
      </c>
      <c r="L5264" s="180">
        <v>123293.05</v>
      </c>
    </row>
    <row r="5265" spans="1:12">
      <c r="A5265" s="180">
        <v>2011</v>
      </c>
      <c r="B5265" s="180" t="s">
        <v>178</v>
      </c>
      <c r="C5265" s="180" t="s">
        <v>36</v>
      </c>
      <c r="D5265" s="180" t="s">
        <v>177</v>
      </c>
      <c r="E5265" s="180">
        <v>10</v>
      </c>
      <c r="F5265" s="180">
        <v>6020</v>
      </c>
      <c r="G5265" s="180">
        <v>63</v>
      </c>
      <c r="H5265" s="180">
        <v>108</v>
      </c>
      <c r="I5265" s="180">
        <v>80939.98</v>
      </c>
      <c r="J5265" s="180">
        <v>28617.43</v>
      </c>
      <c r="K5265" s="180">
        <v>18957</v>
      </c>
      <c r="L5265" s="180">
        <v>145314.28</v>
      </c>
    </row>
    <row r="5266" spans="1:12">
      <c r="A5266" s="180">
        <v>2011</v>
      </c>
      <c r="B5266" s="180" t="s">
        <v>178</v>
      </c>
      <c r="C5266" s="180" t="s">
        <v>36</v>
      </c>
      <c r="D5266" s="180" t="s">
        <v>177</v>
      </c>
      <c r="E5266" s="180">
        <v>15</v>
      </c>
      <c r="F5266" s="180">
        <v>6859</v>
      </c>
      <c r="G5266" s="180">
        <v>225</v>
      </c>
      <c r="H5266" s="180">
        <v>663</v>
      </c>
      <c r="I5266" s="180">
        <v>424923.84</v>
      </c>
      <c r="J5266" s="180">
        <v>76852.490000000005</v>
      </c>
      <c r="K5266" s="180">
        <v>70362</v>
      </c>
      <c r="L5266" s="180">
        <v>641759.87</v>
      </c>
    </row>
    <row r="5267" spans="1:12">
      <c r="A5267" s="180">
        <v>2011</v>
      </c>
      <c r="B5267" s="180" t="s">
        <v>178</v>
      </c>
      <c r="C5267" s="180" t="s">
        <v>36</v>
      </c>
      <c r="D5267" s="180" t="s">
        <v>177</v>
      </c>
      <c r="E5267" s="180">
        <v>20</v>
      </c>
      <c r="F5267" s="180">
        <v>6224</v>
      </c>
      <c r="G5267" s="180">
        <v>352</v>
      </c>
      <c r="H5267" s="180">
        <v>850</v>
      </c>
      <c r="I5267" s="180">
        <v>668196.18000000005</v>
      </c>
      <c r="J5267" s="180">
        <v>143113.31</v>
      </c>
      <c r="K5267" s="180">
        <v>74328</v>
      </c>
      <c r="L5267" s="180">
        <v>980432.63</v>
      </c>
    </row>
    <row r="5268" spans="1:12">
      <c r="A5268" s="180">
        <v>2011</v>
      </c>
      <c r="B5268" s="180" t="s">
        <v>178</v>
      </c>
      <c r="C5268" s="180" t="s">
        <v>36</v>
      </c>
      <c r="D5268" s="180" t="s">
        <v>177</v>
      </c>
      <c r="E5268" s="180">
        <v>25</v>
      </c>
      <c r="F5268" s="180">
        <v>4796</v>
      </c>
      <c r="G5268" s="180">
        <v>363</v>
      </c>
      <c r="H5268" s="180">
        <v>1282</v>
      </c>
      <c r="I5268" s="180">
        <v>974977.11</v>
      </c>
      <c r="J5268" s="180">
        <v>238120.41</v>
      </c>
      <c r="K5268" s="180">
        <v>37022</v>
      </c>
      <c r="L5268" s="180">
        <v>1366455.3</v>
      </c>
    </row>
    <row r="5269" spans="1:12">
      <c r="A5269" s="180">
        <v>2011</v>
      </c>
      <c r="B5269" s="180" t="s">
        <v>178</v>
      </c>
      <c r="C5269" s="180" t="s">
        <v>36</v>
      </c>
      <c r="D5269" s="180" t="s">
        <v>177</v>
      </c>
      <c r="E5269" s="180">
        <v>30</v>
      </c>
      <c r="F5269" s="180">
        <v>5853</v>
      </c>
      <c r="G5269" s="180">
        <v>554</v>
      </c>
      <c r="H5269" s="180">
        <v>2049</v>
      </c>
      <c r="I5269" s="180">
        <v>1470876.9</v>
      </c>
      <c r="J5269" s="180">
        <v>331205.03000000003</v>
      </c>
      <c r="K5269" s="180">
        <v>70802</v>
      </c>
      <c r="L5269" s="180">
        <v>2065611.61</v>
      </c>
    </row>
    <row r="5270" spans="1:12">
      <c r="A5270" s="180">
        <v>2011</v>
      </c>
      <c r="B5270" s="180" t="s">
        <v>178</v>
      </c>
      <c r="C5270" s="180" t="s">
        <v>36</v>
      </c>
      <c r="D5270" s="180" t="s">
        <v>177</v>
      </c>
      <c r="E5270" s="180">
        <v>35</v>
      </c>
      <c r="F5270" s="180">
        <v>6763</v>
      </c>
      <c r="G5270" s="180">
        <v>716</v>
      </c>
      <c r="H5270" s="180">
        <v>2059</v>
      </c>
      <c r="I5270" s="180">
        <v>1576512.45</v>
      </c>
      <c r="J5270" s="180">
        <v>352480.51</v>
      </c>
      <c r="K5270" s="180">
        <v>118762</v>
      </c>
      <c r="L5270" s="180">
        <v>2260031.69</v>
      </c>
    </row>
    <row r="5271" spans="1:12">
      <c r="A5271" s="180">
        <v>2011</v>
      </c>
      <c r="B5271" s="180" t="s">
        <v>178</v>
      </c>
      <c r="C5271" s="180" t="s">
        <v>36</v>
      </c>
      <c r="D5271" s="180" t="s">
        <v>177</v>
      </c>
      <c r="E5271" s="180">
        <v>40</v>
      </c>
      <c r="F5271" s="180">
        <v>7962</v>
      </c>
      <c r="G5271" s="180">
        <v>663</v>
      </c>
      <c r="H5271" s="180">
        <v>1634</v>
      </c>
      <c r="I5271" s="180">
        <v>1238620.6299999999</v>
      </c>
      <c r="J5271" s="180">
        <v>276991.3</v>
      </c>
      <c r="K5271" s="180">
        <v>135536</v>
      </c>
      <c r="L5271" s="180">
        <v>1849648.49</v>
      </c>
    </row>
    <row r="5272" spans="1:12">
      <c r="A5272" s="180">
        <v>2011</v>
      </c>
      <c r="B5272" s="180" t="s">
        <v>178</v>
      </c>
      <c r="C5272" s="180" t="s">
        <v>36</v>
      </c>
      <c r="D5272" s="180" t="s">
        <v>177</v>
      </c>
      <c r="E5272" s="180">
        <v>45</v>
      </c>
      <c r="F5272" s="180">
        <v>8908</v>
      </c>
      <c r="G5272" s="180">
        <v>580</v>
      </c>
      <c r="H5272" s="180">
        <v>1233</v>
      </c>
      <c r="I5272" s="180">
        <v>1076093.78</v>
      </c>
      <c r="J5272" s="180">
        <v>277963.67</v>
      </c>
      <c r="K5272" s="180">
        <v>272279</v>
      </c>
      <c r="L5272" s="180">
        <v>1816872.28</v>
      </c>
    </row>
    <row r="5273" spans="1:12">
      <c r="A5273" s="180">
        <v>2011</v>
      </c>
      <c r="B5273" s="180" t="s">
        <v>178</v>
      </c>
      <c r="C5273" s="180" t="s">
        <v>36</v>
      </c>
      <c r="D5273" s="180" t="s">
        <v>177</v>
      </c>
      <c r="E5273" s="180">
        <v>50</v>
      </c>
      <c r="F5273" s="180">
        <v>10612</v>
      </c>
      <c r="G5273" s="180">
        <v>946</v>
      </c>
      <c r="H5273" s="180">
        <v>1999</v>
      </c>
      <c r="I5273" s="180">
        <v>1455890.55</v>
      </c>
      <c r="J5273" s="180">
        <v>368666.01</v>
      </c>
      <c r="K5273" s="180">
        <v>220183</v>
      </c>
      <c r="L5273" s="180">
        <v>2302731.11</v>
      </c>
    </row>
    <row r="5274" spans="1:12">
      <c r="A5274" s="180">
        <v>2011</v>
      </c>
      <c r="B5274" s="180" t="s">
        <v>178</v>
      </c>
      <c r="C5274" s="180" t="s">
        <v>36</v>
      </c>
      <c r="D5274" s="180" t="s">
        <v>177</v>
      </c>
      <c r="E5274" s="180">
        <v>55</v>
      </c>
      <c r="F5274" s="180">
        <v>10375</v>
      </c>
      <c r="G5274" s="180">
        <v>960</v>
      </c>
      <c r="H5274" s="180">
        <v>2111</v>
      </c>
      <c r="I5274" s="180">
        <v>1668468.66</v>
      </c>
      <c r="J5274" s="180">
        <v>443210.2</v>
      </c>
      <c r="K5274" s="180">
        <v>478033.65</v>
      </c>
      <c r="L5274" s="180">
        <v>2849065.75</v>
      </c>
    </row>
    <row r="5275" spans="1:12">
      <c r="A5275" s="180">
        <v>2011</v>
      </c>
      <c r="B5275" s="180" t="s">
        <v>178</v>
      </c>
      <c r="C5275" s="180" t="s">
        <v>36</v>
      </c>
      <c r="D5275" s="180" t="s">
        <v>177</v>
      </c>
      <c r="E5275" s="180">
        <v>60</v>
      </c>
      <c r="F5275" s="180">
        <v>9790</v>
      </c>
      <c r="G5275" s="180">
        <v>1158</v>
      </c>
      <c r="H5275" s="180">
        <v>2556</v>
      </c>
      <c r="I5275" s="180">
        <v>2301527.71</v>
      </c>
      <c r="J5275" s="180">
        <v>587851.99</v>
      </c>
      <c r="K5275" s="180">
        <v>692605</v>
      </c>
      <c r="L5275" s="180">
        <v>3866106.32</v>
      </c>
    </row>
    <row r="5276" spans="1:12">
      <c r="A5276" s="180">
        <v>2011</v>
      </c>
      <c r="B5276" s="180" t="s">
        <v>178</v>
      </c>
      <c r="C5276" s="180" t="s">
        <v>36</v>
      </c>
      <c r="D5276" s="180" t="s">
        <v>177</v>
      </c>
      <c r="E5276" s="180">
        <v>65</v>
      </c>
      <c r="F5276" s="180">
        <v>7233</v>
      </c>
      <c r="G5276" s="180">
        <v>955</v>
      </c>
      <c r="H5276" s="180">
        <v>2436</v>
      </c>
      <c r="I5276" s="180">
        <v>1969648.62</v>
      </c>
      <c r="J5276" s="180">
        <v>446229.76000000001</v>
      </c>
      <c r="K5276" s="180">
        <v>543062.63</v>
      </c>
      <c r="L5276" s="180">
        <v>3142603.35</v>
      </c>
    </row>
    <row r="5277" spans="1:12">
      <c r="A5277" s="180">
        <v>2011</v>
      </c>
      <c r="B5277" s="180" t="s">
        <v>178</v>
      </c>
      <c r="C5277" s="180" t="s">
        <v>36</v>
      </c>
      <c r="D5277" s="180" t="s">
        <v>177</v>
      </c>
      <c r="E5277" s="180">
        <v>70</v>
      </c>
      <c r="F5277" s="180">
        <v>5330</v>
      </c>
      <c r="G5277" s="180">
        <v>905</v>
      </c>
      <c r="H5277" s="180">
        <v>3148</v>
      </c>
      <c r="I5277" s="180">
        <v>2493043.84</v>
      </c>
      <c r="J5277" s="180">
        <v>543213.23</v>
      </c>
      <c r="K5277" s="180">
        <v>694955</v>
      </c>
      <c r="L5277" s="180">
        <v>3891215.47</v>
      </c>
    </row>
    <row r="5278" spans="1:12">
      <c r="A5278" s="180">
        <v>2011</v>
      </c>
      <c r="B5278" s="180" t="s">
        <v>178</v>
      </c>
      <c r="C5278" s="180" t="s">
        <v>36</v>
      </c>
      <c r="D5278" s="180" t="s">
        <v>177</v>
      </c>
      <c r="E5278" s="180">
        <v>75</v>
      </c>
      <c r="F5278" s="180">
        <v>3967</v>
      </c>
      <c r="G5278" s="180">
        <v>845</v>
      </c>
      <c r="H5278" s="180">
        <v>2976</v>
      </c>
      <c r="I5278" s="180">
        <v>2186764.0699999998</v>
      </c>
      <c r="J5278" s="180">
        <v>416581.27</v>
      </c>
      <c r="K5278" s="180">
        <v>565923.06000000006</v>
      </c>
      <c r="L5278" s="180">
        <v>3338676.01</v>
      </c>
    </row>
    <row r="5279" spans="1:12">
      <c r="A5279" s="180">
        <v>2011</v>
      </c>
      <c r="B5279" s="180" t="s">
        <v>178</v>
      </c>
      <c r="C5279" s="180" t="s">
        <v>36</v>
      </c>
      <c r="D5279" s="180" t="s">
        <v>177</v>
      </c>
      <c r="E5279" s="180">
        <v>80</v>
      </c>
      <c r="F5279" s="180">
        <v>2964</v>
      </c>
      <c r="G5279" s="180">
        <v>686</v>
      </c>
      <c r="H5279" s="180">
        <v>3009</v>
      </c>
      <c r="I5279" s="180">
        <v>1892113.06</v>
      </c>
      <c r="J5279" s="180">
        <v>334236.07</v>
      </c>
      <c r="K5279" s="180">
        <v>287862.03000000003</v>
      </c>
      <c r="L5279" s="180">
        <v>2606984.4500000002</v>
      </c>
    </row>
    <row r="5280" spans="1:12">
      <c r="A5280" s="180">
        <v>2011</v>
      </c>
      <c r="B5280" s="180" t="s">
        <v>178</v>
      </c>
      <c r="C5280" s="180" t="s">
        <v>36</v>
      </c>
      <c r="D5280" s="180" t="s">
        <v>177</v>
      </c>
      <c r="E5280" s="180">
        <v>85</v>
      </c>
      <c r="F5280" s="180">
        <v>1684</v>
      </c>
      <c r="G5280" s="180">
        <v>376</v>
      </c>
      <c r="H5280" s="180">
        <v>2106</v>
      </c>
      <c r="I5280" s="180">
        <v>1229107.6399999999</v>
      </c>
      <c r="J5280" s="180">
        <v>167859.88</v>
      </c>
      <c r="K5280" s="180">
        <v>125370</v>
      </c>
      <c r="L5280" s="180">
        <v>1560276.77</v>
      </c>
    </row>
    <row r="5281" spans="1:12">
      <c r="A5281" s="180">
        <v>2011</v>
      </c>
      <c r="B5281" s="180" t="s">
        <v>178</v>
      </c>
      <c r="C5281" s="180" t="s">
        <v>36</v>
      </c>
      <c r="D5281" s="180" t="s">
        <v>177</v>
      </c>
      <c r="E5281" s="180">
        <v>90</v>
      </c>
      <c r="F5281" s="180">
        <v>625</v>
      </c>
      <c r="G5281" s="180">
        <v>99</v>
      </c>
      <c r="H5281" s="180">
        <v>704</v>
      </c>
      <c r="I5281" s="180">
        <v>343241.7</v>
      </c>
      <c r="J5281" s="180">
        <v>43168.2</v>
      </c>
      <c r="K5281" s="180">
        <v>16682</v>
      </c>
      <c r="L5281" s="180">
        <v>415939.16</v>
      </c>
    </row>
    <row r="5282" spans="1:12">
      <c r="A5282" s="180">
        <v>2011</v>
      </c>
      <c r="B5282" s="180" t="s">
        <v>178</v>
      </c>
      <c r="C5282" s="180" t="s">
        <v>36</v>
      </c>
      <c r="D5282" s="180" t="s">
        <v>177</v>
      </c>
      <c r="E5282" s="180">
        <v>95</v>
      </c>
      <c r="F5282" s="180">
        <v>187</v>
      </c>
      <c r="G5282" s="180">
        <v>29</v>
      </c>
      <c r="H5282" s="180">
        <v>259</v>
      </c>
      <c r="I5282" s="180">
        <v>148671.65</v>
      </c>
      <c r="J5282" s="180">
        <v>13526.85</v>
      </c>
      <c r="K5282" s="180">
        <v>18032</v>
      </c>
      <c r="L5282" s="180">
        <v>186212.2</v>
      </c>
    </row>
    <row r="5283" spans="1:12">
      <c r="A5283" s="180">
        <v>2011</v>
      </c>
      <c r="B5283" s="180" t="s">
        <v>178</v>
      </c>
      <c r="C5283" s="180" t="s">
        <v>3</v>
      </c>
      <c r="D5283" s="180" t="s">
        <v>176</v>
      </c>
      <c r="E5283" s="180">
        <v>0</v>
      </c>
      <c r="F5283" s="180">
        <v>6676</v>
      </c>
      <c r="G5283" s="180">
        <v>222</v>
      </c>
      <c r="H5283" s="180">
        <v>879</v>
      </c>
      <c r="I5283" s="180">
        <v>429183.89</v>
      </c>
      <c r="J5283" s="180">
        <v>44430.36</v>
      </c>
      <c r="K5283" s="180">
        <v>27439</v>
      </c>
      <c r="L5283" s="180">
        <v>563743.99</v>
      </c>
    </row>
    <row r="5284" spans="1:12">
      <c r="A5284" s="180">
        <v>2011</v>
      </c>
      <c r="B5284" s="180" t="s">
        <v>178</v>
      </c>
      <c r="C5284" s="180" t="s">
        <v>3</v>
      </c>
      <c r="D5284" s="180" t="s">
        <v>176</v>
      </c>
      <c r="E5284" s="180">
        <v>5</v>
      </c>
      <c r="F5284" s="180">
        <v>6475</v>
      </c>
      <c r="G5284" s="180">
        <v>86</v>
      </c>
      <c r="H5284" s="180">
        <v>108</v>
      </c>
      <c r="I5284" s="180">
        <v>85905.83</v>
      </c>
      <c r="J5284" s="180">
        <v>15764.31</v>
      </c>
      <c r="K5284" s="180">
        <v>11670</v>
      </c>
      <c r="L5284" s="180">
        <v>139703.43</v>
      </c>
    </row>
    <row r="5285" spans="1:12">
      <c r="A5285" s="180">
        <v>2011</v>
      </c>
      <c r="B5285" s="180" t="s">
        <v>178</v>
      </c>
      <c r="C5285" s="180" t="s">
        <v>3</v>
      </c>
      <c r="D5285" s="180" t="s">
        <v>176</v>
      </c>
      <c r="E5285" s="180">
        <v>10</v>
      </c>
      <c r="F5285" s="180">
        <v>6278</v>
      </c>
      <c r="G5285" s="180">
        <v>63</v>
      </c>
      <c r="H5285" s="180">
        <v>119</v>
      </c>
      <c r="I5285" s="180">
        <v>76942.36</v>
      </c>
      <c r="J5285" s="180">
        <v>18961.13</v>
      </c>
      <c r="K5285" s="180">
        <v>1786</v>
      </c>
      <c r="L5285" s="180">
        <v>133686.01</v>
      </c>
    </row>
    <row r="5286" spans="1:12">
      <c r="A5286" s="180">
        <v>2011</v>
      </c>
      <c r="B5286" s="180" t="s">
        <v>178</v>
      </c>
      <c r="C5286" s="180" t="s">
        <v>3</v>
      </c>
      <c r="D5286" s="180" t="s">
        <v>176</v>
      </c>
      <c r="E5286" s="180">
        <v>15</v>
      </c>
      <c r="F5286" s="180">
        <v>6778</v>
      </c>
      <c r="G5286" s="180">
        <v>129</v>
      </c>
      <c r="H5286" s="180">
        <v>207</v>
      </c>
      <c r="I5286" s="180">
        <v>193059.92</v>
      </c>
      <c r="J5286" s="180">
        <v>32517.98</v>
      </c>
      <c r="K5286" s="180">
        <v>45353.5</v>
      </c>
      <c r="L5286" s="180">
        <v>355075.56</v>
      </c>
    </row>
    <row r="5287" spans="1:12">
      <c r="A5287" s="180">
        <v>2011</v>
      </c>
      <c r="B5287" s="180" t="s">
        <v>178</v>
      </c>
      <c r="C5287" s="180" t="s">
        <v>3</v>
      </c>
      <c r="D5287" s="180" t="s">
        <v>176</v>
      </c>
      <c r="E5287" s="180">
        <v>20</v>
      </c>
      <c r="F5287" s="180">
        <v>5492</v>
      </c>
      <c r="G5287" s="180">
        <v>127</v>
      </c>
      <c r="H5287" s="180">
        <v>212</v>
      </c>
      <c r="I5287" s="180">
        <v>245776.55</v>
      </c>
      <c r="J5287" s="180">
        <v>38595.86</v>
      </c>
      <c r="K5287" s="180">
        <v>37977</v>
      </c>
      <c r="L5287" s="180">
        <v>425382.29</v>
      </c>
    </row>
    <row r="5288" spans="1:12">
      <c r="A5288" s="180">
        <v>2011</v>
      </c>
      <c r="B5288" s="180" t="s">
        <v>178</v>
      </c>
      <c r="C5288" s="180" t="s">
        <v>3</v>
      </c>
      <c r="D5288" s="180" t="s">
        <v>176</v>
      </c>
      <c r="E5288" s="180">
        <v>25</v>
      </c>
      <c r="F5288" s="180">
        <v>5783</v>
      </c>
      <c r="G5288" s="180">
        <v>99</v>
      </c>
      <c r="H5288" s="180">
        <v>142</v>
      </c>
      <c r="I5288" s="180">
        <v>142398.39000000001</v>
      </c>
      <c r="J5288" s="180">
        <v>32528.16</v>
      </c>
      <c r="K5288" s="180">
        <v>68106.850000000006</v>
      </c>
      <c r="L5288" s="180">
        <v>333808.84000000003</v>
      </c>
    </row>
    <row r="5289" spans="1:12">
      <c r="A5289" s="180">
        <v>2011</v>
      </c>
      <c r="B5289" s="180" t="s">
        <v>178</v>
      </c>
      <c r="C5289" s="180" t="s">
        <v>3</v>
      </c>
      <c r="D5289" s="180" t="s">
        <v>176</v>
      </c>
      <c r="E5289" s="180">
        <v>30</v>
      </c>
      <c r="F5289" s="180">
        <v>7569</v>
      </c>
      <c r="G5289" s="180">
        <v>136</v>
      </c>
      <c r="H5289" s="180">
        <v>252</v>
      </c>
      <c r="I5289" s="180">
        <v>214990.78</v>
      </c>
      <c r="J5289" s="180">
        <v>40711.040000000001</v>
      </c>
      <c r="K5289" s="180">
        <v>34146</v>
      </c>
      <c r="L5289" s="180">
        <v>413000.44</v>
      </c>
    </row>
    <row r="5290" spans="1:12">
      <c r="A5290" s="180">
        <v>2011</v>
      </c>
      <c r="B5290" s="180" t="s">
        <v>178</v>
      </c>
      <c r="C5290" s="180" t="s">
        <v>3</v>
      </c>
      <c r="D5290" s="180" t="s">
        <v>176</v>
      </c>
      <c r="E5290" s="180">
        <v>35</v>
      </c>
      <c r="F5290" s="180">
        <v>7510</v>
      </c>
      <c r="G5290" s="180">
        <v>165</v>
      </c>
      <c r="H5290" s="180">
        <v>277</v>
      </c>
      <c r="I5290" s="180">
        <v>259894.5</v>
      </c>
      <c r="J5290" s="180">
        <v>57383.37</v>
      </c>
      <c r="K5290" s="180">
        <v>76949</v>
      </c>
      <c r="L5290" s="180">
        <v>565578.88</v>
      </c>
    </row>
    <row r="5291" spans="1:12">
      <c r="A5291" s="180">
        <v>2011</v>
      </c>
      <c r="B5291" s="180" t="s">
        <v>178</v>
      </c>
      <c r="C5291" s="180" t="s">
        <v>3</v>
      </c>
      <c r="D5291" s="180" t="s">
        <v>176</v>
      </c>
      <c r="E5291" s="180">
        <v>40</v>
      </c>
      <c r="F5291" s="180">
        <v>7457</v>
      </c>
      <c r="G5291" s="180">
        <v>246</v>
      </c>
      <c r="H5291" s="180">
        <v>462</v>
      </c>
      <c r="I5291" s="180">
        <v>381849.57</v>
      </c>
      <c r="J5291" s="180">
        <v>80020.28</v>
      </c>
      <c r="K5291" s="180">
        <v>101664</v>
      </c>
      <c r="L5291" s="180">
        <v>764155.63</v>
      </c>
    </row>
    <row r="5292" spans="1:12">
      <c r="A5292" s="180">
        <v>2011</v>
      </c>
      <c r="B5292" s="180" t="s">
        <v>178</v>
      </c>
      <c r="C5292" s="180" t="s">
        <v>3</v>
      </c>
      <c r="D5292" s="180" t="s">
        <v>176</v>
      </c>
      <c r="E5292" s="180">
        <v>45</v>
      </c>
      <c r="F5292" s="180">
        <v>7343</v>
      </c>
      <c r="G5292" s="180">
        <v>235</v>
      </c>
      <c r="H5292" s="180">
        <v>527</v>
      </c>
      <c r="I5292" s="180">
        <v>446263.03</v>
      </c>
      <c r="J5292" s="180">
        <v>88719.73</v>
      </c>
      <c r="K5292" s="180">
        <v>42745.25</v>
      </c>
      <c r="L5292" s="180">
        <v>763033.14</v>
      </c>
    </row>
    <row r="5293" spans="1:12">
      <c r="A5293" s="180">
        <v>2011</v>
      </c>
      <c r="B5293" s="180" t="s">
        <v>178</v>
      </c>
      <c r="C5293" s="180" t="s">
        <v>3</v>
      </c>
      <c r="D5293" s="180" t="s">
        <v>176</v>
      </c>
      <c r="E5293" s="180">
        <v>50</v>
      </c>
      <c r="F5293" s="180">
        <v>7570</v>
      </c>
      <c r="G5293" s="180">
        <v>339</v>
      </c>
      <c r="H5293" s="180">
        <v>560</v>
      </c>
      <c r="I5293" s="180">
        <v>547633.25</v>
      </c>
      <c r="J5293" s="180">
        <v>139020.93</v>
      </c>
      <c r="K5293" s="180">
        <v>114980.3</v>
      </c>
      <c r="L5293" s="180">
        <v>1074129.3999999999</v>
      </c>
    </row>
    <row r="5294" spans="1:12">
      <c r="A5294" s="180">
        <v>2011</v>
      </c>
      <c r="B5294" s="180" t="s">
        <v>178</v>
      </c>
      <c r="C5294" s="180" t="s">
        <v>3</v>
      </c>
      <c r="D5294" s="180" t="s">
        <v>176</v>
      </c>
      <c r="E5294" s="180">
        <v>55</v>
      </c>
      <c r="F5294" s="180">
        <v>7098</v>
      </c>
      <c r="G5294" s="180">
        <v>486</v>
      </c>
      <c r="H5294" s="180">
        <v>836</v>
      </c>
      <c r="I5294" s="180">
        <v>874841.48</v>
      </c>
      <c r="J5294" s="180">
        <v>170941.42</v>
      </c>
      <c r="K5294" s="180">
        <v>237423.9</v>
      </c>
      <c r="L5294" s="180">
        <v>1675953.47</v>
      </c>
    </row>
    <row r="5295" spans="1:12">
      <c r="A5295" s="180">
        <v>2011</v>
      </c>
      <c r="B5295" s="180" t="s">
        <v>178</v>
      </c>
      <c r="C5295" s="180" t="s">
        <v>3</v>
      </c>
      <c r="D5295" s="180" t="s">
        <v>176</v>
      </c>
      <c r="E5295" s="180">
        <v>60</v>
      </c>
      <c r="F5295" s="180">
        <v>6630</v>
      </c>
      <c r="G5295" s="180">
        <v>639</v>
      </c>
      <c r="H5295" s="180">
        <v>1363</v>
      </c>
      <c r="I5295" s="180">
        <v>1217580.23</v>
      </c>
      <c r="J5295" s="180">
        <v>245274.92</v>
      </c>
      <c r="K5295" s="180">
        <v>461567.72</v>
      </c>
      <c r="L5295" s="180">
        <v>2494778.35</v>
      </c>
    </row>
    <row r="5296" spans="1:12">
      <c r="A5296" s="180">
        <v>2011</v>
      </c>
      <c r="B5296" s="180" t="s">
        <v>178</v>
      </c>
      <c r="C5296" s="180" t="s">
        <v>3</v>
      </c>
      <c r="D5296" s="180" t="s">
        <v>176</v>
      </c>
      <c r="E5296" s="180">
        <v>65</v>
      </c>
      <c r="F5296" s="180">
        <v>4457</v>
      </c>
      <c r="G5296" s="180">
        <v>520</v>
      </c>
      <c r="H5296" s="180">
        <v>1078</v>
      </c>
      <c r="I5296" s="180">
        <v>955230.62</v>
      </c>
      <c r="J5296" s="180">
        <v>180105.55</v>
      </c>
      <c r="K5296" s="180">
        <v>362096.25</v>
      </c>
      <c r="L5296" s="180">
        <v>1840555.66</v>
      </c>
    </row>
    <row r="5297" spans="1:12">
      <c r="A5297" s="180">
        <v>2011</v>
      </c>
      <c r="B5297" s="180" t="s">
        <v>178</v>
      </c>
      <c r="C5297" s="180" t="s">
        <v>3</v>
      </c>
      <c r="D5297" s="180" t="s">
        <v>176</v>
      </c>
      <c r="E5297" s="180">
        <v>70</v>
      </c>
      <c r="F5297" s="180">
        <v>2696</v>
      </c>
      <c r="G5297" s="180">
        <v>389</v>
      </c>
      <c r="H5297" s="180">
        <v>1170</v>
      </c>
      <c r="I5297" s="180">
        <v>891948.15</v>
      </c>
      <c r="J5297" s="180">
        <v>215960.66</v>
      </c>
      <c r="K5297" s="180">
        <v>236247.55</v>
      </c>
      <c r="L5297" s="180">
        <v>1588500.91</v>
      </c>
    </row>
    <row r="5298" spans="1:12">
      <c r="A5298" s="180">
        <v>2011</v>
      </c>
      <c r="B5298" s="180" t="s">
        <v>178</v>
      </c>
      <c r="C5298" s="180" t="s">
        <v>3</v>
      </c>
      <c r="D5298" s="180" t="s">
        <v>176</v>
      </c>
      <c r="E5298" s="180">
        <v>75</v>
      </c>
      <c r="F5298" s="180">
        <v>1660</v>
      </c>
      <c r="G5298" s="180">
        <v>393</v>
      </c>
      <c r="H5298" s="180">
        <v>969</v>
      </c>
      <c r="I5298" s="180">
        <v>851827.1</v>
      </c>
      <c r="J5298" s="180">
        <v>151143.01</v>
      </c>
      <c r="K5298" s="180">
        <v>135325</v>
      </c>
      <c r="L5298" s="180">
        <v>1329243.22</v>
      </c>
    </row>
    <row r="5299" spans="1:12">
      <c r="A5299" s="180">
        <v>2011</v>
      </c>
      <c r="B5299" s="180" t="s">
        <v>178</v>
      </c>
      <c r="C5299" s="180" t="s">
        <v>3</v>
      </c>
      <c r="D5299" s="180" t="s">
        <v>176</v>
      </c>
      <c r="E5299" s="180">
        <v>80</v>
      </c>
      <c r="F5299" s="180">
        <v>1192</v>
      </c>
      <c r="G5299" s="180">
        <v>222</v>
      </c>
      <c r="H5299" s="180">
        <v>814</v>
      </c>
      <c r="I5299" s="180">
        <v>572093.31000000006</v>
      </c>
      <c r="J5299" s="180">
        <v>120730.69</v>
      </c>
      <c r="K5299" s="180">
        <v>146788.6</v>
      </c>
      <c r="L5299" s="180">
        <v>947480.69</v>
      </c>
    </row>
    <row r="5300" spans="1:12">
      <c r="A5300" s="180">
        <v>2011</v>
      </c>
      <c r="B5300" s="180" t="s">
        <v>178</v>
      </c>
      <c r="C5300" s="180" t="s">
        <v>3</v>
      </c>
      <c r="D5300" s="180" t="s">
        <v>176</v>
      </c>
      <c r="E5300" s="180">
        <v>85</v>
      </c>
      <c r="F5300" s="180">
        <v>481</v>
      </c>
      <c r="G5300" s="180">
        <v>94</v>
      </c>
      <c r="H5300" s="180">
        <v>517</v>
      </c>
      <c r="I5300" s="180">
        <v>317139.92</v>
      </c>
      <c r="J5300" s="180">
        <v>53555.58</v>
      </c>
      <c r="K5300" s="180">
        <v>59817.599999999999</v>
      </c>
      <c r="L5300" s="180">
        <v>472598.59</v>
      </c>
    </row>
    <row r="5301" spans="1:12">
      <c r="A5301" s="180">
        <v>2011</v>
      </c>
      <c r="B5301" s="180" t="s">
        <v>178</v>
      </c>
      <c r="C5301" s="180" t="s">
        <v>3</v>
      </c>
      <c r="D5301" s="180" t="s">
        <v>176</v>
      </c>
      <c r="E5301" s="180">
        <v>90</v>
      </c>
      <c r="F5301" s="180">
        <v>88</v>
      </c>
      <c r="G5301" s="180">
        <v>14</v>
      </c>
      <c r="H5301" s="180">
        <v>85</v>
      </c>
      <c r="I5301" s="180">
        <v>57186</v>
      </c>
      <c r="J5301" s="180">
        <v>3600.5</v>
      </c>
      <c r="K5301" s="180">
        <v>1612</v>
      </c>
      <c r="L5301" s="180">
        <v>65969.3</v>
      </c>
    </row>
    <row r="5302" spans="1:12">
      <c r="A5302" s="180">
        <v>2011</v>
      </c>
      <c r="B5302" s="180" t="s">
        <v>178</v>
      </c>
      <c r="C5302" s="180" t="s">
        <v>3</v>
      </c>
      <c r="D5302" s="180" t="s">
        <v>176</v>
      </c>
      <c r="E5302" s="180">
        <v>95</v>
      </c>
      <c r="F5302" s="180">
        <v>21</v>
      </c>
      <c r="G5302" s="180">
        <v>2</v>
      </c>
      <c r="H5302" s="180">
        <v>5</v>
      </c>
      <c r="I5302" s="180">
        <v>4528.55</v>
      </c>
      <c r="J5302" s="180">
        <v>686.1</v>
      </c>
      <c r="K5302" s="180">
        <v>0</v>
      </c>
      <c r="L5302" s="180">
        <v>6954.65</v>
      </c>
    </row>
    <row r="5303" spans="1:12">
      <c r="A5303" s="180">
        <v>2011</v>
      </c>
      <c r="B5303" s="180" t="s">
        <v>178</v>
      </c>
      <c r="C5303" s="180" t="s">
        <v>3</v>
      </c>
      <c r="D5303" s="180" t="s">
        <v>177</v>
      </c>
      <c r="E5303" s="180">
        <v>0</v>
      </c>
      <c r="F5303" s="180">
        <v>6211</v>
      </c>
      <c r="G5303" s="180">
        <v>165</v>
      </c>
      <c r="H5303" s="180">
        <v>665</v>
      </c>
      <c r="I5303" s="180">
        <v>348990.34</v>
      </c>
      <c r="J5303" s="180">
        <v>29767.42</v>
      </c>
      <c r="K5303" s="180">
        <v>60045</v>
      </c>
      <c r="L5303" s="180">
        <v>476080.79</v>
      </c>
    </row>
    <row r="5304" spans="1:12">
      <c r="A5304" s="180">
        <v>2011</v>
      </c>
      <c r="B5304" s="180" t="s">
        <v>178</v>
      </c>
      <c r="C5304" s="180" t="s">
        <v>3</v>
      </c>
      <c r="D5304" s="180" t="s">
        <v>177</v>
      </c>
      <c r="E5304" s="180">
        <v>5</v>
      </c>
      <c r="F5304" s="180">
        <v>6129</v>
      </c>
      <c r="G5304" s="180">
        <v>91</v>
      </c>
      <c r="H5304" s="180">
        <v>134</v>
      </c>
      <c r="I5304" s="180">
        <v>94890.81</v>
      </c>
      <c r="J5304" s="180">
        <v>18339.14</v>
      </c>
      <c r="K5304" s="180">
        <v>6761</v>
      </c>
      <c r="L5304" s="180">
        <v>150164.37</v>
      </c>
    </row>
    <row r="5305" spans="1:12">
      <c r="A5305" s="180">
        <v>2011</v>
      </c>
      <c r="B5305" s="180" t="s">
        <v>178</v>
      </c>
      <c r="C5305" s="180" t="s">
        <v>3</v>
      </c>
      <c r="D5305" s="180" t="s">
        <v>177</v>
      </c>
      <c r="E5305" s="180">
        <v>10</v>
      </c>
      <c r="F5305" s="180">
        <v>6109</v>
      </c>
      <c r="G5305" s="180">
        <v>49</v>
      </c>
      <c r="H5305" s="180">
        <v>67</v>
      </c>
      <c r="I5305" s="180">
        <v>51247.48</v>
      </c>
      <c r="J5305" s="180">
        <v>15759.56</v>
      </c>
      <c r="K5305" s="180">
        <v>27655</v>
      </c>
      <c r="L5305" s="180">
        <v>109266.26</v>
      </c>
    </row>
    <row r="5306" spans="1:12">
      <c r="A5306" s="180">
        <v>2011</v>
      </c>
      <c r="B5306" s="180" t="s">
        <v>178</v>
      </c>
      <c r="C5306" s="180" t="s">
        <v>3</v>
      </c>
      <c r="D5306" s="180" t="s">
        <v>177</v>
      </c>
      <c r="E5306" s="180">
        <v>15</v>
      </c>
      <c r="F5306" s="180">
        <v>6412</v>
      </c>
      <c r="G5306" s="180">
        <v>180</v>
      </c>
      <c r="H5306" s="180">
        <v>417</v>
      </c>
      <c r="I5306" s="180">
        <v>327557.61</v>
      </c>
      <c r="J5306" s="180">
        <v>52766.57</v>
      </c>
      <c r="K5306" s="180">
        <v>46818</v>
      </c>
      <c r="L5306" s="180">
        <v>504835.78</v>
      </c>
    </row>
    <row r="5307" spans="1:12">
      <c r="A5307" s="180">
        <v>2011</v>
      </c>
      <c r="B5307" s="180" t="s">
        <v>178</v>
      </c>
      <c r="C5307" s="180" t="s">
        <v>3</v>
      </c>
      <c r="D5307" s="180" t="s">
        <v>177</v>
      </c>
      <c r="E5307" s="180">
        <v>20</v>
      </c>
      <c r="F5307" s="180">
        <v>5910</v>
      </c>
      <c r="G5307" s="180">
        <v>195</v>
      </c>
      <c r="H5307" s="180">
        <v>387</v>
      </c>
      <c r="I5307" s="180">
        <v>321067.59999999998</v>
      </c>
      <c r="J5307" s="180">
        <v>59745.9</v>
      </c>
      <c r="K5307" s="180">
        <v>40702</v>
      </c>
      <c r="L5307" s="180">
        <v>558275.49</v>
      </c>
    </row>
    <row r="5308" spans="1:12">
      <c r="A5308" s="180">
        <v>2011</v>
      </c>
      <c r="B5308" s="180" t="s">
        <v>178</v>
      </c>
      <c r="C5308" s="180" t="s">
        <v>3</v>
      </c>
      <c r="D5308" s="180" t="s">
        <v>177</v>
      </c>
      <c r="E5308" s="180">
        <v>25</v>
      </c>
      <c r="F5308" s="180">
        <v>7265</v>
      </c>
      <c r="G5308" s="180">
        <v>257</v>
      </c>
      <c r="H5308" s="180">
        <v>607</v>
      </c>
      <c r="I5308" s="180">
        <v>489732.92</v>
      </c>
      <c r="J5308" s="180">
        <v>138034.96</v>
      </c>
      <c r="K5308" s="180">
        <v>143873</v>
      </c>
      <c r="L5308" s="180">
        <v>976389.04</v>
      </c>
    </row>
    <row r="5309" spans="1:12">
      <c r="A5309" s="180">
        <v>2011</v>
      </c>
      <c r="B5309" s="180" t="s">
        <v>178</v>
      </c>
      <c r="C5309" s="180" t="s">
        <v>3</v>
      </c>
      <c r="D5309" s="180" t="s">
        <v>177</v>
      </c>
      <c r="E5309" s="180">
        <v>30</v>
      </c>
      <c r="F5309" s="180">
        <v>8893</v>
      </c>
      <c r="G5309" s="180">
        <v>479</v>
      </c>
      <c r="H5309" s="180">
        <v>1487</v>
      </c>
      <c r="I5309" s="180">
        <v>1111574.3500000001</v>
      </c>
      <c r="J5309" s="180">
        <v>285623.31</v>
      </c>
      <c r="K5309" s="180">
        <v>48185</v>
      </c>
      <c r="L5309" s="180">
        <v>1782942.1</v>
      </c>
    </row>
    <row r="5310" spans="1:12">
      <c r="A5310" s="180">
        <v>2011</v>
      </c>
      <c r="B5310" s="180" t="s">
        <v>178</v>
      </c>
      <c r="C5310" s="180" t="s">
        <v>3</v>
      </c>
      <c r="D5310" s="180" t="s">
        <v>177</v>
      </c>
      <c r="E5310" s="180">
        <v>35</v>
      </c>
      <c r="F5310" s="180">
        <v>8495</v>
      </c>
      <c r="G5310" s="180">
        <v>485</v>
      </c>
      <c r="H5310" s="180">
        <v>1264</v>
      </c>
      <c r="I5310" s="180">
        <v>1051581.8700000001</v>
      </c>
      <c r="J5310" s="180">
        <v>235090.44</v>
      </c>
      <c r="K5310" s="180">
        <v>47085</v>
      </c>
      <c r="L5310" s="180">
        <v>1724226.5600000001</v>
      </c>
    </row>
    <row r="5311" spans="1:12">
      <c r="A5311" s="180">
        <v>2011</v>
      </c>
      <c r="B5311" s="180" t="s">
        <v>178</v>
      </c>
      <c r="C5311" s="180" t="s">
        <v>3</v>
      </c>
      <c r="D5311" s="180" t="s">
        <v>177</v>
      </c>
      <c r="E5311" s="180">
        <v>40</v>
      </c>
      <c r="F5311" s="180">
        <v>8487</v>
      </c>
      <c r="G5311" s="180">
        <v>373</v>
      </c>
      <c r="H5311" s="180">
        <v>839</v>
      </c>
      <c r="I5311" s="180">
        <v>696161.14</v>
      </c>
      <c r="J5311" s="180">
        <v>165033.18</v>
      </c>
      <c r="K5311" s="180">
        <v>91937</v>
      </c>
      <c r="L5311" s="180">
        <v>1237129.19</v>
      </c>
    </row>
    <row r="5312" spans="1:12">
      <c r="A5312" s="180">
        <v>2011</v>
      </c>
      <c r="B5312" s="180" t="s">
        <v>178</v>
      </c>
      <c r="C5312" s="180" t="s">
        <v>3</v>
      </c>
      <c r="D5312" s="180" t="s">
        <v>177</v>
      </c>
      <c r="E5312" s="180">
        <v>45</v>
      </c>
      <c r="F5312" s="180">
        <v>8289</v>
      </c>
      <c r="G5312" s="180">
        <v>406</v>
      </c>
      <c r="H5312" s="180">
        <v>862</v>
      </c>
      <c r="I5312" s="180">
        <v>683978.6</v>
      </c>
      <c r="J5312" s="180">
        <v>160957.38</v>
      </c>
      <c r="K5312" s="180">
        <v>72275.25</v>
      </c>
      <c r="L5312" s="180">
        <v>1262324.1499999999</v>
      </c>
    </row>
    <row r="5313" spans="1:12">
      <c r="A5313" s="180">
        <v>2011</v>
      </c>
      <c r="B5313" s="180" t="s">
        <v>178</v>
      </c>
      <c r="C5313" s="180" t="s">
        <v>3</v>
      </c>
      <c r="D5313" s="180" t="s">
        <v>177</v>
      </c>
      <c r="E5313" s="180">
        <v>50</v>
      </c>
      <c r="F5313" s="180">
        <v>8554</v>
      </c>
      <c r="G5313" s="180">
        <v>488</v>
      </c>
      <c r="H5313" s="180">
        <v>1034</v>
      </c>
      <c r="I5313" s="180">
        <v>848411.55</v>
      </c>
      <c r="J5313" s="180">
        <v>197871.58</v>
      </c>
      <c r="K5313" s="180">
        <v>185641</v>
      </c>
      <c r="L5313" s="180">
        <v>1670749.8</v>
      </c>
    </row>
    <row r="5314" spans="1:12">
      <c r="A5314" s="180">
        <v>2011</v>
      </c>
      <c r="B5314" s="180" t="s">
        <v>178</v>
      </c>
      <c r="C5314" s="180" t="s">
        <v>3</v>
      </c>
      <c r="D5314" s="180" t="s">
        <v>177</v>
      </c>
      <c r="E5314" s="180">
        <v>55</v>
      </c>
      <c r="F5314" s="180">
        <v>7730</v>
      </c>
      <c r="G5314" s="180">
        <v>621</v>
      </c>
      <c r="H5314" s="180">
        <v>1271</v>
      </c>
      <c r="I5314" s="180">
        <v>920154.41</v>
      </c>
      <c r="J5314" s="180">
        <v>203586.71</v>
      </c>
      <c r="K5314" s="180">
        <v>208066</v>
      </c>
      <c r="L5314" s="180">
        <v>1690175.32</v>
      </c>
    </row>
    <row r="5315" spans="1:12">
      <c r="A5315" s="180">
        <v>2011</v>
      </c>
      <c r="B5315" s="180" t="s">
        <v>178</v>
      </c>
      <c r="C5315" s="180" t="s">
        <v>3</v>
      </c>
      <c r="D5315" s="180" t="s">
        <v>177</v>
      </c>
      <c r="E5315" s="180">
        <v>60</v>
      </c>
      <c r="F5315" s="180">
        <v>6986</v>
      </c>
      <c r="G5315" s="180">
        <v>591</v>
      </c>
      <c r="H5315" s="180">
        <v>1269</v>
      </c>
      <c r="I5315" s="180">
        <v>1159933</v>
      </c>
      <c r="J5315" s="180">
        <v>242071.94</v>
      </c>
      <c r="K5315" s="180">
        <v>455064.25</v>
      </c>
      <c r="L5315" s="180">
        <v>2319387.69</v>
      </c>
    </row>
    <row r="5316" spans="1:12">
      <c r="A5316" s="180">
        <v>2011</v>
      </c>
      <c r="B5316" s="180" t="s">
        <v>178</v>
      </c>
      <c r="C5316" s="180" t="s">
        <v>3</v>
      </c>
      <c r="D5316" s="180" t="s">
        <v>177</v>
      </c>
      <c r="E5316" s="180">
        <v>65</v>
      </c>
      <c r="F5316" s="180">
        <v>4508</v>
      </c>
      <c r="G5316" s="180">
        <v>512</v>
      </c>
      <c r="H5316" s="180">
        <v>1113</v>
      </c>
      <c r="I5316" s="180">
        <v>885684.92</v>
      </c>
      <c r="J5316" s="180">
        <v>182277.25</v>
      </c>
      <c r="K5316" s="180">
        <v>283281.7</v>
      </c>
      <c r="L5316" s="180">
        <v>1642124.87</v>
      </c>
    </row>
    <row r="5317" spans="1:12">
      <c r="A5317" s="180">
        <v>2011</v>
      </c>
      <c r="B5317" s="180" t="s">
        <v>178</v>
      </c>
      <c r="C5317" s="180" t="s">
        <v>3</v>
      </c>
      <c r="D5317" s="180" t="s">
        <v>177</v>
      </c>
      <c r="E5317" s="180">
        <v>70</v>
      </c>
      <c r="F5317" s="180">
        <v>2919</v>
      </c>
      <c r="G5317" s="180">
        <v>457</v>
      </c>
      <c r="H5317" s="180">
        <v>1153</v>
      </c>
      <c r="I5317" s="180">
        <v>876056.06</v>
      </c>
      <c r="J5317" s="180">
        <v>148979.31</v>
      </c>
      <c r="K5317" s="180">
        <v>334762</v>
      </c>
      <c r="L5317" s="180">
        <v>1599426.97</v>
      </c>
    </row>
    <row r="5318" spans="1:12">
      <c r="A5318" s="180">
        <v>2011</v>
      </c>
      <c r="B5318" s="180" t="s">
        <v>178</v>
      </c>
      <c r="C5318" s="180" t="s">
        <v>3</v>
      </c>
      <c r="D5318" s="180" t="s">
        <v>177</v>
      </c>
      <c r="E5318" s="180">
        <v>75</v>
      </c>
      <c r="F5318" s="180">
        <v>1946</v>
      </c>
      <c r="G5318" s="180">
        <v>349</v>
      </c>
      <c r="H5318" s="180">
        <v>1418</v>
      </c>
      <c r="I5318" s="180">
        <v>940720.45</v>
      </c>
      <c r="J5318" s="180">
        <v>144351.65</v>
      </c>
      <c r="K5318" s="180">
        <v>231431</v>
      </c>
      <c r="L5318" s="180">
        <v>1484002.21</v>
      </c>
    </row>
    <row r="5319" spans="1:12">
      <c r="A5319" s="180">
        <v>2011</v>
      </c>
      <c r="B5319" s="180" t="s">
        <v>178</v>
      </c>
      <c r="C5319" s="180" t="s">
        <v>3</v>
      </c>
      <c r="D5319" s="180" t="s">
        <v>177</v>
      </c>
      <c r="E5319" s="180">
        <v>80</v>
      </c>
      <c r="F5319" s="180">
        <v>1424</v>
      </c>
      <c r="G5319" s="180">
        <v>236</v>
      </c>
      <c r="H5319" s="180">
        <v>1255</v>
      </c>
      <c r="I5319" s="180">
        <v>770802.99</v>
      </c>
      <c r="J5319" s="180">
        <v>106535.31</v>
      </c>
      <c r="K5319" s="180">
        <v>151715.79999999999</v>
      </c>
      <c r="L5319" s="180">
        <v>1125785.99</v>
      </c>
    </row>
    <row r="5320" spans="1:12">
      <c r="A5320" s="180">
        <v>2011</v>
      </c>
      <c r="B5320" s="180" t="s">
        <v>178</v>
      </c>
      <c r="C5320" s="180" t="s">
        <v>3</v>
      </c>
      <c r="D5320" s="180" t="s">
        <v>177</v>
      </c>
      <c r="E5320" s="180">
        <v>85</v>
      </c>
      <c r="F5320" s="180">
        <v>873</v>
      </c>
      <c r="G5320" s="180">
        <v>182</v>
      </c>
      <c r="H5320" s="180">
        <v>1450</v>
      </c>
      <c r="I5320" s="180">
        <v>765640.57</v>
      </c>
      <c r="J5320" s="180">
        <v>75067.97</v>
      </c>
      <c r="K5320" s="180">
        <v>70702</v>
      </c>
      <c r="L5320" s="180">
        <v>951122.81</v>
      </c>
    </row>
    <row r="5321" spans="1:12">
      <c r="A5321" s="180">
        <v>2011</v>
      </c>
      <c r="B5321" s="180" t="s">
        <v>178</v>
      </c>
      <c r="C5321" s="180" t="s">
        <v>3</v>
      </c>
      <c r="D5321" s="180" t="s">
        <v>177</v>
      </c>
      <c r="E5321" s="180">
        <v>90</v>
      </c>
      <c r="F5321" s="180">
        <v>315</v>
      </c>
      <c r="G5321" s="180">
        <v>56</v>
      </c>
      <c r="H5321" s="180">
        <v>435</v>
      </c>
      <c r="I5321" s="180">
        <v>224641</v>
      </c>
      <c r="J5321" s="180">
        <v>23188.639999999999</v>
      </c>
      <c r="K5321" s="180">
        <v>28430</v>
      </c>
      <c r="L5321" s="180">
        <v>288188.11</v>
      </c>
    </row>
    <row r="5322" spans="1:12">
      <c r="A5322" s="180">
        <v>2011</v>
      </c>
      <c r="B5322" s="180" t="s">
        <v>178</v>
      </c>
      <c r="C5322" s="180" t="s">
        <v>3</v>
      </c>
      <c r="D5322" s="180" t="s">
        <v>177</v>
      </c>
      <c r="E5322" s="180">
        <v>95</v>
      </c>
      <c r="F5322" s="180">
        <v>91</v>
      </c>
      <c r="G5322" s="180">
        <v>2</v>
      </c>
      <c r="H5322" s="180">
        <v>8</v>
      </c>
      <c r="I5322" s="180">
        <v>3942</v>
      </c>
      <c r="J5322" s="180">
        <v>2220.89</v>
      </c>
      <c r="K5322" s="180">
        <v>0</v>
      </c>
      <c r="L5322" s="180">
        <v>6412.9</v>
      </c>
    </row>
    <row r="5323" spans="1:12">
      <c r="A5323" s="180">
        <v>2011</v>
      </c>
      <c r="B5323" s="180" t="s">
        <v>178</v>
      </c>
      <c r="C5323" s="180" t="s">
        <v>37</v>
      </c>
      <c r="D5323" s="180" t="s">
        <v>176</v>
      </c>
      <c r="E5323" s="180">
        <v>0</v>
      </c>
      <c r="F5323" s="180">
        <v>3081</v>
      </c>
      <c r="G5323" s="180">
        <v>81</v>
      </c>
      <c r="H5323" s="180">
        <v>279</v>
      </c>
      <c r="I5323" s="180">
        <v>154856.5</v>
      </c>
      <c r="J5323" s="180">
        <v>24422.18</v>
      </c>
      <c r="K5323" s="180">
        <v>934</v>
      </c>
      <c r="L5323" s="180">
        <v>199938.37</v>
      </c>
    </row>
    <row r="5324" spans="1:12">
      <c r="A5324" s="180">
        <v>2011</v>
      </c>
      <c r="B5324" s="180" t="s">
        <v>178</v>
      </c>
      <c r="C5324" s="180" t="s">
        <v>37</v>
      </c>
      <c r="D5324" s="180" t="s">
        <v>176</v>
      </c>
      <c r="E5324" s="180">
        <v>5</v>
      </c>
      <c r="F5324" s="180">
        <v>2898</v>
      </c>
      <c r="G5324" s="180">
        <v>25</v>
      </c>
      <c r="H5324" s="180">
        <v>27</v>
      </c>
      <c r="I5324" s="180">
        <v>21078.1</v>
      </c>
      <c r="J5324" s="180">
        <v>4966.6000000000004</v>
      </c>
      <c r="K5324" s="180">
        <v>160</v>
      </c>
      <c r="L5324" s="180">
        <v>31778.7</v>
      </c>
    </row>
    <row r="5325" spans="1:12">
      <c r="A5325" s="180">
        <v>2011</v>
      </c>
      <c r="B5325" s="180" t="s">
        <v>178</v>
      </c>
      <c r="C5325" s="180" t="s">
        <v>37</v>
      </c>
      <c r="D5325" s="180" t="s">
        <v>176</v>
      </c>
      <c r="E5325" s="180">
        <v>10</v>
      </c>
      <c r="F5325" s="180">
        <v>3035</v>
      </c>
      <c r="G5325" s="180">
        <v>25</v>
      </c>
      <c r="H5325" s="180">
        <v>71</v>
      </c>
      <c r="I5325" s="180">
        <v>46330</v>
      </c>
      <c r="J5325" s="180">
        <v>10140.4</v>
      </c>
      <c r="K5325" s="180">
        <v>8856</v>
      </c>
      <c r="L5325" s="180">
        <v>69277</v>
      </c>
    </row>
    <row r="5326" spans="1:12">
      <c r="A5326" s="180">
        <v>2011</v>
      </c>
      <c r="B5326" s="180" t="s">
        <v>178</v>
      </c>
      <c r="C5326" s="180" t="s">
        <v>37</v>
      </c>
      <c r="D5326" s="180" t="s">
        <v>176</v>
      </c>
      <c r="E5326" s="180">
        <v>15</v>
      </c>
      <c r="F5326" s="180">
        <v>3116</v>
      </c>
      <c r="G5326" s="180">
        <v>43</v>
      </c>
      <c r="H5326" s="180">
        <v>73</v>
      </c>
      <c r="I5326" s="180">
        <v>70323.25</v>
      </c>
      <c r="J5326" s="180">
        <v>22851.07</v>
      </c>
      <c r="K5326" s="180">
        <v>15147</v>
      </c>
      <c r="L5326" s="180">
        <v>125106.31</v>
      </c>
    </row>
    <row r="5327" spans="1:12">
      <c r="A5327" s="180">
        <v>2011</v>
      </c>
      <c r="B5327" s="180" t="s">
        <v>178</v>
      </c>
      <c r="C5327" s="180" t="s">
        <v>37</v>
      </c>
      <c r="D5327" s="180" t="s">
        <v>176</v>
      </c>
      <c r="E5327" s="180">
        <v>20</v>
      </c>
      <c r="F5327" s="180">
        <v>2231</v>
      </c>
      <c r="G5327" s="180">
        <v>33</v>
      </c>
      <c r="H5327" s="180">
        <v>54</v>
      </c>
      <c r="I5327" s="180">
        <v>61220</v>
      </c>
      <c r="J5327" s="180">
        <v>19170.7</v>
      </c>
      <c r="K5327" s="180">
        <v>12020</v>
      </c>
      <c r="L5327" s="180">
        <v>112583.7</v>
      </c>
    </row>
    <row r="5328" spans="1:12">
      <c r="A5328" s="180">
        <v>2011</v>
      </c>
      <c r="B5328" s="180" t="s">
        <v>178</v>
      </c>
      <c r="C5328" s="180" t="s">
        <v>37</v>
      </c>
      <c r="D5328" s="180" t="s">
        <v>176</v>
      </c>
      <c r="E5328" s="180">
        <v>25</v>
      </c>
      <c r="F5328" s="180">
        <v>2340</v>
      </c>
      <c r="G5328" s="180">
        <v>41</v>
      </c>
      <c r="H5328" s="180">
        <v>110</v>
      </c>
      <c r="I5328" s="180">
        <v>55987.55</v>
      </c>
      <c r="J5328" s="180">
        <v>18473.189999999999</v>
      </c>
      <c r="K5328" s="180">
        <v>9405.7999999999993</v>
      </c>
      <c r="L5328" s="180">
        <v>102810.43</v>
      </c>
    </row>
    <row r="5329" spans="1:12">
      <c r="A5329" s="180">
        <v>2011</v>
      </c>
      <c r="B5329" s="180" t="s">
        <v>178</v>
      </c>
      <c r="C5329" s="180" t="s">
        <v>37</v>
      </c>
      <c r="D5329" s="180" t="s">
        <v>176</v>
      </c>
      <c r="E5329" s="180">
        <v>30</v>
      </c>
      <c r="F5329" s="180">
        <v>2994</v>
      </c>
      <c r="G5329" s="180">
        <v>53</v>
      </c>
      <c r="H5329" s="180">
        <v>88</v>
      </c>
      <c r="I5329" s="180">
        <v>78655.039999999994</v>
      </c>
      <c r="J5329" s="180">
        <v>23100.55</v>
      </c>
      <c r="K5329" s="180">
        <v>12306</v>
      </c>
      <c r="L5329" s="180">
        <v>142784.51</v>
      </c>
    </row>
    <row r="5330" spans="1:12">
      <c r="A5330" s="180">
        <v>2011</v>
      </c>
      <c r="B5330" s="180" t="s">
        <v>178</v>
      </c>
      <c r="C5330" s="180" t="s">
        <v>37</v>
      </c>
      <c r="D5330" s="180" t="s">
        <v>176</v>
      </c>
      <c r="E5330" s="180">
        <v>35</v>
      </c>
      <c r="F5330" s="180">
        <v>3232</v>
      </c>
      <c r="G5330" s="180">
        <v>60</v>
      </c>
      <c r="H5330" s="180">
        <v>102</v>
      </c>
      <c r="I5330" s="180">
        <v>112270.35</v>
      </c>
      <c r="J5330" s="180">
        <v>35507.54</v>
      </c>
      <c r="K5330" s="180">
        <v>29716</v>
      </c>
      <c r="L5330" s="180">
        <v>206605.59</v>
      </c>
    </row>
    <row r="5331" spans="1:12">
      <c r="A5331" s="180">
        <v>2011</v>
      </c>
      <c r="B5331" s="180" t="s">
        <v>178</v>
      </c>
      <c r="C5331" s="180" t="s">
        <v>37</v>
      </c>
      <c r="D5331" s="180" t="s">
        <v>176</v>
      </c>
      <c r="E5331" s="180">
        <v>40</v>
      </c>
      <c r="F5331" s="180">
        <v>3385</v>
      </c>
      <c r="G5331" s="180">
        <v>68</v>
      </c>
      <c r="H5331" s="180">
        <v>112</v>
      </c>
      <c r="I5331" s="180">
        <v>100429.95</v>
      </c>
      <c r="J5331" s="180">
        <v>28646.98</v>
      </c>
      <c r="K5331" s="180">
        <v>11495</v>
      </c>
      <c r="L5331" s="180">
        <v>167070.04999999999</v>
      </c>
    </row>
    <row r="5332" spans="1:12">
      <c r="A5332" s="180">
        <v>2011</v>
      </c>
      <c r="B5332" s="180" t="s">
        <v>178</v>
      </c>
      <c r="C5332" s="180" t="s">
        <v>37</v>
      </c>
      <c r="D5332" s="180" t="s">
        <v>176</v>
      </c>
      <c r="E5332" s="180">
        <v>45</v>
      </c>
      <c r="F5332" s="180">
        <v>3526</v>
      </c>
      <c r="G5332" s="180">
        <v>88</v>
      </c>
      <c r="H5332" s="180">
        <v>165</v>
      </c>
      <c r="I5332" s="180">
        <v>181020.4</v>
      </c>
      <c r="J5332" s="180">
        <v>44912.92</v>
      </c>
      <c r="K5332" s="180">
        <v>26267.25</v>
      </c>
      <c r="L5332" s="180">
        <v>296817.21999999997</v>
      </c>
    </row>
    <row r="5333" spans="1:12">
      <c r="A5333" s="180">
        <v>2011</v>
      </c>
      <c r="B5333" s="180" t="s">
        <v>178</v>
      </c>
      <c r="C5333" s="180" t="s">
        <v>37</v>
      </c>
      <c r="D5333" s="180" t="s">
        <v>176</v>
      </c>
      <c r="E5333" s="180">
        <v>50</v>
      </c>
      <c r="F5333" s="180">
        <v>3457</v>
      </c>
      <c r="G5333" s="180">
        <v>126</v>
      </c>
      <c r="H5333" s="180">
        <v>242</v>
      </c>
      <c r="I5333" s="180">
        <v>195080.5</v>
      </c>
      <c r="J5333" s="180">
        <v>75946.45</v>
      </c>
      <c r="K5333" s="180">
        <v>30883</v>
      </c>
      <c r="L5333" s="180">
        <v>357459.53</v>
      </c>
    </row>
    <row r="5334" spans="1:12">
      <c r="A5334" s="180">
        <v>2011</v>
      </c>
      <c r="B5334" s="180" t="s">
        <v>178</v>
      </c>
      <c r="C5334" s="180" t="s">
        <v>37</v>
      </c>
      <c r="D5334" s="180" t="s">
        <v>176</v>
      </c>
      <c r="E5334" s="180">
        <v>55</v>
      </c>
      <c r="F5334" s="180">
        <v>3131</v>
      </c>
      <c r="G5334" s="180">
        <v>193</v>
      </c>
      <c r="H5334" s="180">
        <v>415</v>
      </c>
      <c r="I5334" s="180">
        <v>412868.6</v>
      </c>
      <c r="J5334" s="180">
        <v>92556.92</v>
      </c>
      <c r="K5334" s="180">
        <v>89623</v>
      </c>
      <c r="L5334" s="180">
        <v>692865.92</v>
      </c>
    </row>
    <row r="5335" spans="1:12">
      <c r="A5335" s="180">
        <v>2011</v>
      </c>
      <c r="B5335" s="180" t="s">
        <v>178</v>
      </c>
      <c r="C5335" s="180" t="s">
        <v>37</v>
      </c>
      <c r="D5335" s="180" t="s">
        <v>176</v>
      </c>
      <c r="E5335" s="180">
        <v>60</v>
      </c>
      <c r="F5335" s="180">
        <v>2616</v>
      </c>
      <c r="G5335" s="180">
        <v>197</v>
      </c>
      <c r="H5335" s="180">
        <v>506</v>
      </c>
      <c r="I5335" s="180">
        <v>543539.85</v>
      </c>
      <c r="J5335" s="180">
        <v>118388.57</v>
      </c>
      <c r="K5335" s="180">
        <v>95036</v>
      </c>
      <c r="L5335" s="180">
        <v>830865.05</v>
      </c>
    </row>
    <row r="5336" spans="1:12">
      <c r="A5336" s="180">
        <v>2011</v>
      </c>
      <c r="B5336" s="180" t="s">
        <v>178</v>
      </c>
      <c r="C5336" s="180" t="s">
        <v>37</v>
      </c>
      <c r="D5336" s="180" t="s">
        <v>176</v>
      </c>
      <c r="E5336" s="180">
        <v>65</v>
      </c>
      <c r="F5336" s="180">
        <v>1436</v>
      </c>
      <c r="G5336" s="180">
        <v>188</v>
      </c>
      <c r="H5336" s="180">
        <v>398</v>
      </c>
      <c r="I5336" s="180">
        <v>375146.6</v>
      </c>
      <c r="J5336" s="180">
        <v>93117.59</v>
      </c>
      <c r="K5336" s="180">
        <v>139664</v>
      </c>
      <c r="L5336" s="180">
        <v>687541.27</v>
      </c>
    </row>
    <row r="5337" spans="1:12">
      <c r="A5337" s="180">
        <v>2011</v>
      </c>
      <c r="B5337" s="180" t="s">
        <v>178</v>
      </c>
      <c r="C5337" s="180" t="s">
        <v>37</v>
      </c>
      <c r="D5337" s="180" t="s">
        <v>176</v>
      </c>
      <c r="E5337" s="180">
        <v>70</v>
      </c>
      <c r="F5337" s="180">
        <v>785</v>
      </c>
      <c r="G5337" s="180">
        <v>117</v>
      </c>
      <c r="H5337" s="180">
        <v>358</v>
      </c>
      <c r="I5337" s="180">
        <v>274458.8</v>
      </c>
      <c r="J5337" s="180">
        <v>50181.11</v>
      </c>
      <c r="K5337" s="180">
        <v>31056</v>
      </c>
      <c r="L5337" s="180">
        <v>388231.32</v>
      </c>
    </row>
    <row r="5338" spans="1:12">
      <c r="A5338" s="180">
        <v>2011</v>
      </c>
      <c r="B5338" s="180" t="s">
        <v>178</v>
      </c>
      <c r="C5338" s="180" t="s">
        <v>37</v>
      </c>
      <c r="D5338" s="180" t="s">
        <v>176</v>
      </c>
      <c r="E5338" s="180">
        <v>75</v>
      </c>
      <c r="F5338" s="180">
        <v>306</v>
      </c>
      <c r="G5338" s="180">
        <v>58</v>
      </c>
      <c r="H5338" s="180">
        <v>125</v>
      </c>
      <c r="I5338" s="180">
        <v>117365</v>
      </c>
      <c r="J5338" s="180">
        <v>24040.1</v>
      </c>
      <c r="K5338" s="180">
        <v>36326.25</v>
      </c>
      <c r="L5338" s="180">
        <v>194308.37</v>
      </c>
    </row>
    <row r="5339" spans="1:12">
      <c r="A5339" s="180">
        <v>2011</v>
      </c>
      <c r="B5339" s="180" t="s">
        <v>178</v>
      </c>
      <c r="C5339" s="180" t="s">
        <v>37</v>
      </c>
      <c r="D5339" s="180" t="s">
        <v>176</v>
      </c>
      <c r="E5339" s="180">
        <v>80</v>
      </c>
      <c r="F5339" s="180">
        <v>179</v>
      </c>
      <c r="G5339" s="180">
        <v>40</v>
      </c>
      <c r="H5339" s="180">
        <v>245</v>
      </c>
      <c r="I5339" s="180">
        <v>159256.6</v>
      </c>
      <c r="J5339" s="180">
        <v>31262.79</v>
      </c>
      <c r="K5339" s="180">
        <v>35961</v>
      </c>
      <c r="L5339" s="180">
        <v>235766.54</v>
      </c>
    </row>
    <row r="5340" spans="1:12">
      <c r="A5340" s="180">
        <v>2011</v>
      </c>
      <c r="B5340" s="180" t="s">
        <v>178</v>
      </c>
      <c r="C5340" s="180" t="s">
        <v>37</v>
      </c>
      <c r="D5340" s="180" t="s">
        <v>176</v>
      </c>
      <c r="E5340" s="180">
        <v>85</v>
      </c>
      <c r="F5340" s="180">
        <v>43</v>
      </c>
      <c r="G5340" s="180">
        <v>0</v>
      </c>
      <c r="H5340" s="180">
        <v>0</v>
      </c>
      <c r="I5340" s="180">
        <v>0</v>
      </c>
      <c r="J5340" s="180">
        <v>401.15</v>
      </c>
      <c r="K5340" s="180">
        <v>0</v>
      </c>
      <c r="L5340" s="180">
        <v>401.15</v>
      </c>
    </row>
    <row r="5341" spans="1:12">
      <c r="A5341" s="180">
        <v>2011</v>
      </c>
      <c r="B5341" s="180" t="s">
        <v>178</v>
      </c>
      <c r="C5341" s="180" t="s">
        <v>37</v>
      </c>
      <c r="D5341" s="180" t="s">
        <v>176</v>
      </c>
      <c r="E5341" s="180">
        <v>90</v>
      </c>
      <c r="F5341" s="180">
        <v>5</v>
      </c>
      <c r="G5341" s="180">
        <v>0</v>
      </c>
      <c r="H5341" s="180">
        <v>0</v>
      </c>
      <c r="I5341" s="180">
        <v>0</v>
      </c>
      <c r="J5341" s="180">
        <v>24.5</v>
      </c>
      <c r="K5341" s="180">
        <v>0</v>
      </c>
      <c r="L5341" s="180">
        <v>24.5</v>
      </c>
    </row>
    <row r="5342" spans="1:12">
      <c r="A5342" s="180">
        <v>2011</v>
      </c>
      <c r="B5342" s="180" t="s">
        <v>178</v>
      </c>
      <c r="C5342" s="180" t="s">
        <v>37</v>
      </c>
      <c r="D5342" s="180" t="s">
        <v>176</v>
      </c>
      <c r="E5342" s="180">
        <v>95</v>
      </c>
      <c r="F5342" s="180">
        <v>2</v>
      </c>
      <c r="G5342" s="180">
        <v>1</v>
      </c>
      <c r="H5342" s="180">
        <v>1</v>
      </c>
      <c r="I5342" s="180">
        <v>2601</v>
      </c>
      <c r="J5342" s="180">
        <v>35.450000000000003</v>
      </c>
      <c r="K5342" s="180">
        <v>0</v>
      </c>
      <c r="L5342" s="180">
        <v>2636.45</v>
      </c>
    </row>
    <row r="5343" spans="1:12">
      <c r="A5343" s="180">
        <v>2011</v>
      </c>
      <c r="B5343" s="180" t="s">
        <v>178</v>
      </c>
      <c r="C5343" s="180" t="s">
        <v>37</v>
      </c>
      <c r="D5343" s="180" t="s">
        <v>177</v>
      </c>
      <c r="E5343" s="180">
        <v>0</v>
      </c>
      <c r="F5343" s="180">
        <v>2903</v>
      </c>
      <c r="G5343" s="180">
        <v>53</v>
      </c>
      <c r="H5343" s="180">
        <v>343</v>
      </c>
      <c r="I5343" s="180">
        <v>212931</v>
      </c>
      <c r="J5343" s="180">
        <v>14647.22</v>
      </c>
      <c r="K5343" s="180">
        <v>465</v>
      </c>
      <c r="L5343" s="180">
        <v>233977.57</v>
      </c>
    </row>
    <row r="5344" spans="1:12">
      <c r="A5344" s="180">
        <v>2011</v>
      </c>
      <c r="B5344" s="180" t="s">
        <v>178</v>
      </c>
      <c r="C5344" s="180" t="s">
        <v>37</v>
      </c>
      <c r="D5344" s="180" t="s">
        <v>177</v>
      </c>
      <c r="E5344" s="180">
        <v>5</v>
      </c>
      <c r="F5344" s="180">
        <v>2886</v>
      </c>
      <c r="G5344" s="180">
        <v>18</v>
      </c>
      <c r="H5344" s="180">
        <v>41</v>
      </c>
      <c r="I5344" s="180">
        <v>28529.5</v>
      </c>
      <c r="J5344" s="180">
        <v>4650.3999999999996</v>
      </c>
      <c r="K5344" s="180">
        <v>280</v>
      </c>
      <c r="L5344" s="180">
        <v>38622.699999999997</v>
      </c>
    </row>
    <row r="5345" spans="1:12">
      <c r="A5345" s="180">
        <v>2011</v>
      </c>
      <c r="B5345" s="180" t="s">
        <v>178</v>
      </c>
      <c r="C5345" s="180" t="s">
        <v>37</v>
      </c>
      <c r="D5345" s="180" t="s">
        <v>177</v>
      </c>
      <c r="E5345" s="180">
        <v>10</v>
      </c>
      <c r="F5345" s="180">
        <v>2826</v>
      </c>
      <c r="G5345" s="180">
        <v>19</v>
      </c>
      <c r="H5345" s="180">
        <v>34</v>
      </c>
      <c r="I5345" s="180">
        <v>31348</v>
      </c>
      <c r="J5345" s="180">
        <v>7791.7</v>
      </c>
      <c r="K5345" s="180">
        <v>4559</v>
      </c>
      <c r="L5345" s="180">
        <v>46649.599999999999</v>
      </c>
    </row>
    <row r="5346" spans="1:12">
      <c r="A5346" s="180">
        <v>2011</v>
      </c>
      <c r="B5346" s="180" t="s">
        <v>178</v>
      </c>
      <c r="C5346" s="180" t="s">
        <v>37</v>
      </c>
      <c r="D5346" s="180" t="s">
        <v>177</v>
      </c>
      <c r="E5346" s="180">
        <v>15</v>
      </c>
      <c r="F5346" s="180">
        <v>2925</v>
      </c>
      <c r="G5346" s="180">
        <v>45</v>
      </c>
      <c r="H5346" s="180">
        <v>115</v>
      </c>
      <c r="I5346" s="180">
        <v>85751.25</v>
      </c>
      <c r="J5346" s="180">
        <v>17267.16</v>
      </c>
      <c r="K5346" s="180">
        <v>5057</v>
      </c>
      <c r="L5346" s="180">
        <v>123718.85</v>
      </c>
    </row>
    <row r="5347" spans="1:12">
      <c r="A5347" s="180">
        <v>2011</v>
      </c>
      <c r="B5347" s="180" t="s">
        <v>178</v>
      </c>
      <c r="C5347" s="180" t="s">
        <v>37</v>
      </c>
      <c r="D5347" s="180" t="s">
        <v>177</v>
      </c>
      <c r="E5347" s="180">
        <v>20</v>
      </c>
      <c r="F5347" s="180">
        <v>2578</v>
      </c>
      <c r="G5347" s="180">
        <v>70</v>
      </c>
      <c r="H5347" s="180">
        <v>153</v>
      </c>
      <c r="I5347" s="180">
        <v>135029.92000000001</v>
      </c>
      <c r="J5347" s="180">
        <v>32757.040000000001</v>
      </c>
      <c r="K5347" s="180">
        <v>9005</v>
      </c>
      <c r="L5347" s="180">
        <v>197009.35</v>
      </c>
    </row>
    <row r="5348" spans="1:12">
      <c r="A5348" s="180">
        <v>2011</v>
      </c>
      <c r="B5348" s="180" t="s">
        <v>178</v>
      </c>
      <c r="C5348" s="180" t="s">
        <v>37</v>
      </c>
      <c r="D5348" s="180" t="s">
        <v>177</v>
      </c>
      <c r="E5348" s="180">
        <v>25</v>
      </c>
      <c r="F5348" s="180">
        <v>3146</v>
      </c>
      <c r="G5348" s="180">
        <v>126</v>
      </c>
      <c r="H5348" s="180">
        <v>499</v>
      </c>
      <c r="I5348" s="180">
        <v>363758.3</v>
      </c>
      <c r="J5348" s="180">
        <v>55642.34</v>
      </c>
      <c r="K5348" s="180">
        <v>21688</v>
      </c>
      <c r="L5348" s="180">
        <v>488430.77</v>
      </c>
    </row>
    <row r="5349" spans="1:12">
      <c r="A5349" s="180">
        <v>2011</v>
      </c>
      <c r="B5349" s="180" t="s">
        <v>178</v>
      </c>
      <c r="C5349" s="180" t="s">
        <v>37</v>
      </c>
      <c r="D5349" s="180" t="s">
        <v>177</v>
      </c>
      <c r="E5349" s="180">
        <v>30</v>
      </c>
      <c r="F5349" s="180">
        <v>3799</v>
      </c>
      <c r="G5349" s="180">
        <v>210</v>
      </c>
      <c r="H5349" s="180">
        <v>821</v>
      </c>
      <c r="I5349" s="180">
        <v>602696.36</v>
      </c>
      <c r="J5349" s="180">
        <v>94469.92</v>
      </c>
      <c r="K5349" s="180">
        <v>14368</v>
      </c>
      <c r="L5349" s="180">
        <v>814869.3</v>
      </c>
    </row>
    <row r="5350" spans="1:12">
      <c r="A5350" s="180">
        <v>2011</v>
      </c>
      <c r="B5350" s="180" t="s">
        <v>178</v>
      </c>
      <c r="C5350" s="180" t="s">
        <v>37</v>
      </c>
      <c r="D5350" s="180" t="s">
        <v>177</v>
      </c>
      <c r="E5350" s="180">
        <v>35</v>
      </c>
      <c r="F5350" s="180">
        <v>3599</v>
      </c>
      <c r="G5350" s="180">
        <v>176</v>
      </c>
      <c r="H5350" s="180">
        <v>442</v>
      </c>
      <c r="I5350" s="180">
        <v>394593.74</v>
      </c>
      <c r="J5350" s="180">
        <v>78954.37</v>
      </c>
      <c r="K5350" s="180">
        <v>24939</v>
      </c>
      <c r="L5350" s="180">
        <v>583761.86</v>
      </c>
    </row>
    <row r="5351" spans="1:12">
      <c r="A5351" s="180">
        <v>2011</v>
      </c>
      <c r="B5351" s="180" t="s">
        <v>178</v>
      </c>
      <c r="C5351" s="180" t="s">
        <v>37</v>
      </c>
      <c r="D5351" s="180" t="s">
        <v>177</v>
      </c>
      <c r="E5351" s="180">
        <v>40</v>
      </c>
      <c r="F5351" s="180">
        <v>3792</v>
      </c>
      <c r="G5351" s="180">
        <v>166</v>
      </c>
      <c r="H5351" s="180">
        <v>380</v>
      </c>
      <c r="I5351" s="180">
        <v>289469.09999999998</v>
      </c>
      <c r="J5351" s="180">
        <v>75656.679999999993</v>
      </c>
      <c r="K5351" s="180">
        <v>53179</v>
      </c>
      <c r="L5351" s="180">
        <v>506738.71</v>
      </c>
    </row>
    <row r="5352" spans="1:12">
      <c r="A5352" s="180">
        <v>2011</v>
      </c>
      <c r="B5352" s="180" t="s">
        <v>178</v>
      </c>
      <c r="C5352" s="180" t="s">
        <v>37</v>
      </c>
      <c r="D5352" s="180" t="s">
        <v>177</v>
      </c>
      <c r="E5352" s="180">
        <v>45</v>
      </c>
      <c r="F5352" s="180">
        <v>3597</v>
      </c>
      <c r="G5352" s="180">
        <v>175</v>
      </c>
      <c r="H5352" s="180">
        <v>320</v>
      </c>
      <c r="I5352" s="180">
        <v>285788.40000000002</v>
      </c>
      <c r="J5352" s="180">
        <v>65518.19</v>
      </c>
      <c r="K5352" s="180">
        <v>20808</v>
      </c>
      <c r="L5352" s="180">
        <v>444800.75</v>
      </c>
    </row>
    <row r="5353" spans="1:12">
      <c r="A5353" s="180">
        <v>2011</v>
      </c>
      <c r="B5353" s="180" t="s">
        <v>178</v>
      </c>
      <c r="C5353" s="180" t="s">
        <v>37</v>
      </c>
      <c r="D5353" s="180" t="s">
        <v>177</v>
      </c>
      <c r="E5353" s="180">
        <v>50</v>
      </c>
      <c r="F5353" s="180">
        <v>3551</v>
      </c>
      <c r="G5353" s="180">
        <v>175</v>
      </c>
      <c r="H5353" s="180">
        <v>350</v>
      </c>
      <c r="I5353" s="180">
        <v>350565.45</v>
      </c>
      <c r="J5353" s="180">
        <v>73181.990000000005</v>
      </c>
      <c r="K5353" s="180">
        <v>81031</v>
      </c>
      <c r="L5353" s="180">
        <v>608201.1</v>
      </c>
    </row>
    <row r="5354" spans="1:12">
      <c r="A5354" s="180">
        <v>2011</v>
      </c>
      <c r="B5354" s="180" t="s">
        <v>178</v>
      </c>
      <c r="C5354" s="180" t="s">
        <v>37</v>
      </c>
      <c r="D5354" s="180" t="s">
        <v>177</v>
      </c>
      <c r="E5354" s="180">
        <v>55</v>
      </c>
      <c r="F5354" s="180">
        <v>3116</v>
      </c>
      <c r="G5354" s="180">
        <v>165</v>
      </c>
      <c r="H5354" s="180">
        <v>460</v>
      </c>
      <c r="I5354" s="180">
        <v>389320.65</v>
      </c>
      <c r="J5354" s="180">
        <v>100016.61</v>
      </c>
      <c r="K5354" s="180">
        <v>93689</v>
      </c>
      <c r="L5354" s="180">
        <v>691698.35</v>
      </c>
    </row>
    <row r="5355" spans="1:12">
      <c r="A5355" s="180">
        <v>2011</v>
      </c>
      <c r="B5355" s="180" t="s">
        <v>178</v>
      </c>
      <c r="C5355" s="180" t="s">
        <v>37</v>
      </c>
      <c r="D5355" s="180" t="s">
        <v>177</v>
      </c>
      <c r="E5355" s="180">
        <v>60</v>
      </c>
      <c r="F5355" s="180">
        <v>2243</v>
      </c>
      <c r="G5355" s="180">
        <v>165</v>
      </c>
      <c r="H5355" s="180">
        <v>419</v>
      </c>
      <c r="I5355" s="180">
        <v>332182.45</v>
      </c>
      <c r="J5355" s="180">
        <v>85616.29</v>
      </c>
      <c r="K5355" s="180">
        <v>88674</v>
      </c>
      <c r="L5355" s="180">
        <v>576237.31000000006</v>
      </c>
    </row>
    <row r="5356" spans="1:12">
      <c r="A5356" s="180">
        <v>2011</v>
      </c>
      <c r="B5356" s="180" t="s">
        <v>178</v>
      </c>
      <c r="C5356" s="180" t="s">
        <v>37</v>
      </c>
      <c r="D5356" s="180" t="s">
        <v>177</v>
      </c>
      <c r="E5356" s="180">
        <v>65</v>
      </c>
      <c r="F5356" s="180">
        <v>1214</v>
      </c>
      <c r="G5356" s="180">
        <v>113</v>
      </c>
      <c r="H5356" s="180">
        <v>281</v>
      </c>
      <c r="I5356" s="180">
        <v>234978</v>
      </c>
      <c r="J5356" s="180">
        <v>55378.52</v>
      </c>
      <c r="K5356" s="180">
        <v>2763</v>
      </c>
      <c r="L5356" s="180">
        <v>339392.47</v>
      </c>
    </row>
    <row r="5357" spans="1:12">
      <c r="A5357" s="180">
        <v>2011</v>
      </c>
      <c r="B5357" s="180" t="s">
        <v>178</v>
      </c>
      <c r="C5357" s="180" t="s">
        <v>37</v>
      </c>
      <c r="D5357" s="180" t="s">
        <v>177</v>
      </c>
      <c r="E5357" s="180">
        <v>70</v>
      </c>
      <c r="F5357" s="180">
        <v>602</v>
      </c>
      <c r="G5357" s="180">
        <v>76</v>
      </c>
      <c r="H5357" s="180">
        <v>304</v>
      </c>
      <c r="I5357" s="180">
        <v>240684.6</v>
      </c>
      <c r="J5357" s="180">
        <v>40764.99</v>
      </c>
      <c r="K5357" s="180">
        <v>80782</v>
      </c>
      <c r="L5357" s="180">
        <v>381037.54</v>
      </c>
    </row>
    <row r="5358" spans="1:12">
      <c r="A5358" s="180">
        <v>2011</v>
      </c>
      <c r="B5358" s="180" t="s">
        <v>178</v>
      </c>
      <c r="C5358" s="180" t="s">
        <v>37</v>
      </c>
      <c r="D5358" s="180" t="s">
        <v>177</v>
      </c>
      <c r="E5358" s="180">
        <v>75</v>
      </c>
      <c r="F5358" s="180">
        <v>270</v>
      </c>
      <c r="G5358" s="180">
        <v>42</v>
      </c>
      <c r="H5358" s="180">
        <v>170</v>
      </c>
      <c r="I5358" s="180">
        <v>119011</v>
      </c>
      <c r="J5358" s="180">
        <v>22267.42</v>
      </c>
      <c r="K5358" s="180">
        <v>29690.7</v>
      </c>
      <c r="L5358" s="180">
        <v>173093.47</v>
      </c>
    </row>
    <row r="5359" spans="1:12">
      <c r="A5359" s="180">
        <v>2011</v>
      </c>
      <c r="B5359" s="180" t="s">
        <v>178</v>
      </c>
      <c r="C5359" s="180" t="s">
        <v>37</v>
      </c>
      <c r="D5359" s="180" t="s">
        <v>177</v>
      </c>
      <c r="E5359" s="180">
        <v>80</v>
      </c>
      <c r="F5359" s="180">
        <v>177</v>
      </c>
      <c r="G5359" s="180">
        <v>14</v>
      </c>
      <c r="H5359" s="180">
        <v>90</v>
      </c>
      <c r="I5359" s="180">
        <v>36752.300000000003</v>
      </c>
      <c r="J5359" s="180">
        <v>5650.9</v>
      </c>
      <c r="K5359" s="180">
        <v>3738</v>
      </c>
      <c r="L5359" s="180">
        <v>51670.95</v>
      </c>
    </row>
    <row r="5360" spans="1:12">
      <c r="A5360" s="180">
        <v>2011</v>
      </c>
      <c r="B5360" s="180" t="s">
        <v>178</v>
      </c>
      <c r="C5360" s="180" t="s">
        <v>37</v>
      </c>
      <c r="D5360" s="180" t="s">
        <v>177</v>
      </c>
      <c r="E5360" s="180">
        <v>85</v>
      </c>
      <c r="F5360" s="180">
        <v>67</v>
      </c>
      <c r="G5360" s="180">
        <v>5</v>
      </c>
      <c r="H5360" s="180">
        <v>65</v>
      </c>
      <c r="I5360" s="180">
        <v>35966</v>
      </c>
      <c r="J5360" s="180">
        <v>5780.55</v>
      </c>
      <c r="K5360" s="180">
        <v>8926</v>
      </c>
      <c r="L5360" s="180">
        <v>51145.9</v>
      </c>
    </row>
    <row r="5361" spans="1:12">
      <c r="A5361" s="180">
        <v>2011</v>
      </c>
      <c r="B5361" s="180" t="s">
        <v>178</v>
      </c>
      <c r="C5361" s="180" t="s">
        <v>37</v>
      </c>
      <c r="D5361" s="180" t="s">
        <v>177</v>
      </c>
      <c r="E5361" s="180">
        <v>90</v>
      </c>
      <c r="F5361" s="180">
        <v>21</v>
      </c>
      <c r="G5361" s="180">
        <v>1</v>
      </c>
      <c r="H5361" s="180">
        <v>1</v>
      </c>
      <c r="I5361" s="180">
        <v>428</v>
      </c>
      <c r="J5361" s="180">
        <v>41</v>
      </c>
      <c r="K5361" s="180">
        <v>0</v>
      </c>
      <c r="L5361" s="180">
        <v>469</v>
      </c>
    </row>
    <row r="5362" spans="1:12">
      <c r="A5362" s="180">
        <v>2011</v>
      </c>
      <c r="B5362" s="180" t="s">
        <v>178</v>
      </c>
      <c r="C5362" s="180" t="s">
        <v>37</v>
      </c>
      <c r="D5362" s="180" t="s">
        <v>177</v>
      </c>
      <c r="E5362" s="180">
        <v>95</v>
      </c>
      <c r="F5362" s="180">
        <v>6</v>
      </c>
      <c r="G5362" s="180">
        <v>0</v>
      </c>
      <c r="H5362" s="180">
        <v>0</v>
      </c>
      <c r="I5362" s="180">
        <v>0</v>
      </c>
      <c r="J5362" s="180">
        <v>0</v>
      </c>
      <c r="K5362" s="180">
        <v>0</v>
      </c>
      <c r="L5362" s="180">
        <v>0</v>
      </c>
    </row>
    <row r="5363" spans="1:12">
      <c r="A5363" s="180">
        <v>2011</v>
      </c>
      <c r="B5363" s="180" t="s">
        <v>179</v>
      </c>
      <c r="C5363" s="180" t="s">
        <v>31</v>
      </c>
      <c r="D5363" s="180" t="s">
        <v>176</v>
      </c>
      <c r="E5363" s="180">
        <v>0</v>
      </c>
      <c r="F5363" s="180">
        <v>104867</v>
      </c>
      <c r="G5363" s="180">
        <v>5150</v>
      </c>
      <c r="H5363" s="180">
        <v>13409</v>
      </c>
      <c r="I5363" s="180">
        <v>7649084.7800000003</v>
      </c>
      <c r="J5363" s="180">
        <v>1232696</v>
      </c>
      <c r="K5363" s="180">
        <v>155414.43</v>
      </c>
      <c r="L5363" s="180">
        <v>10485788.460000001</v>
      </c>
    </row>
    <row r="5364" spans="1:12">
      <c r="A5364" s="180">
        <v>2011</v>
      </c>
      <c r="B5364" s="180" t="s">
        <v>179</v>
      </c>
      <c r="C5364" s="180" t="s">
        <v>31</v>
      </c>
      <c r="D5364" s="180" t="s">
        <v>176</v>
      </c>
      <c r="E5364" s="180">
        <v>5</v>
      </c>
      <c r="F5364" s="180">
        <v>107001</v>
      </c>
      <c r="G5364" s="180">
        <v>2277</v>
      </c>
      <c r="H5364" s="180">
        <v>3402</v>
      </c>
      <c r="I5364" s="180">
        <v>2244948.79</v>
      </c>
      <c r="J5364" s="180">
        <v>522753.84</v>
      </c>
      <c r="K5364" s="180">
        <v>138559</v>
      </c>
      <c r="L5364" s="180">
        <v>3610215.02</v>
      </c>
    </row>
    <row r="5365" spans="1:12">
      <c r="A5365" s="180">
        <v>2011</v>
      </c>
      <c r="B5365" s="180" t="s">
        <v>179</v>
      </c>
      <c r="C5365" s="180" t="s">
        <v>31</v>
      </c>
      <c r="D5365" s="180" t="s">
        <v>176</v>
      </c>
      <c r="E5365" s="180">
        <v>10</v>
      </c>
      <c r="F5365" s="180">
        <v>104328</v>
      </c>
      <c r="G5365" s="180">
        <v>1749</v>
      </c>
      <c r="H5365" s="180">
        <v>3407</v>
      </c>
      <c r="I5365" s="180">
        <v>2288505.46</v>
      </c>
      <c r="J5365" s="180">
        <v>488398.34</v>
      </c>
      <c r="K5365" s="180">
        <v>383895</v>
      </c>
      <c r="L5365" s="180">
        <v>3704254.87</v>
      </c>
    </row>
    <row r="5366" spans="1:12">
      <c r="A5366" s="180">
        <v>2011</v>
      </c>
      <c r="B5366" s="180" t="s">
        <v>179</v>
      </c>
      <c r="C5366" s="180" t="s">
        <v>31</v>
      </c>
      <c r="D5366" s="180" t="s">
        <v>176</v>
      </c>
      <c r="E5366" s="180">
        <v>15</v>
      </c>
      <c r="F5366" s="180">
        <v>108168</v>
      </c>
      <c r="G5366" s="180">
        <v>2870</v>
      </c>
      <c r="H5366" s="180">
        <v>6148</v>
      </c>
      <c r="I5366" s="180">
        <v>4917631.99</v>
      </c>
      <c r="J5366" s="180">
        <v>978585.79</v>
      </c>
      <c r="K5366" s="180">
        <v>953439.85</v>
      </c>
      <c r="L5366" s="180">
        <v>8129364.5499999998</v>
      </c>
    </row>
    <row r="5367" spans="1:12">
      <c r="A5367" s="180">
        <v>2011</v>
      </c>
      <c r="B5367" s="180" t="s">
        <v>179</v>
      </c>
      <c r="C5367" s="180" t="s">
        <v>31</v>
      </c>
      <c r="D5367" s="180" t="s">
        <v>176</v>
      </c>
      <c r="E5367" s="180">
        <v>20</v>
      </c>
      <c r="F5367" s="180">
        <v>86178</v>
      </c>
      <c r="G5367" s="180">
        <v>2477</v>
      </c>
      <c r="H5367" s="180">
        <v>5310</v>
      </c>
      <c r="I5367" s="180">
        <v>4456120.79</v>
      </c>
      <c r="J5367" s="180">
        <v>943549.47</v>
      </c>
      <c r="K5367" s="180">
        <v>783222</v>
      </c>
      <c r="L5367" s="180">
        <v>7561507.5300000003</v>
      </c>
    </row>
    <row r="5368" spans="1:12">
      <c r="A5368" s="180">
        <v>2011</v>
      </c>
      <c r="B5368" s="180" t="s">
        <v>179</v>
      </c>
      <c r="C5368" s="180" t="s">
        <v>31</v>
      </c>
      <c r="D5368" s="180" t="s">
        <v>176</v>
      </c>
      <c r="E5368" s="180">
        <v>25</v>
      </c>
      <c r="F5368" s="180">
        <v>76335</v>
      </c>
      <c r="G5368" s="180">
        <v>2025</v>
      </c>
      <c r="H5368" s="180">
        <v>4806</v>
      </c>
      <c r="I5368" s="180">
        <v>3489559.6</v>
      </c>
      <c r="J5368" s="180">
        <v>755503.62</v>
      </c>
      <c r="K5368" s="180">
        <v>611180.9</v>
      </c>
      <c r="L5368" s="180">
        <v>6199146.4000000004</v>
      </c>
    </row>
    <row r="5369" spans="1:12">
      <c r="A5369" s="180">
        <v>2011</v>
      </c>
      <c r="B5369" s="180" t="s">
        <v>179</v>
      </c>
      <c r="C5369" s="180" t="s">
        <v>31</v>
      </c>
      <c r="D5369" s="180" t="s">
        <v>176</v>
      </c>
      <c r="E5369" s="180">
        <v>30</v>
      </c>
      <c r="F5369" s="180">
        <v>108849</v>
      </c>
      <c r="G5369" s="180">
        <v>2691</v>
      </c>
      <c r="H5369" s="180">
        <v>6729</v>
      </c>
      <c r="I5369" s="180">
        <v>4962044.7</v>
      </c>
      <c r="J5369" s="180">
        <v>1092460.56</v>
      </c>
      <c r="K5369" s="180">
        <v>815532.85</v>
      </c>
      <c r="L5369" s="180">
        <v>8772963.1699999999</v>
      </c>
    </row>
    <row r="5370" spans="1:12">
      <c r="A5370" s="180">
        <v>2011</v>
      </c>
      <c r="B5370" s="180" t="s">
        <v>179</v>
      </c>
      <c r="C5370" s="180" t="s">
        <v>31</v>
      </c>
      <c r="D5370" s="180" t="s">
        <v>176</v>
      </c>
      <c r="E5370" s="180">
        <v>35</v>
      </c>
      <c r="F5370" s="180">
        <v>120131</v>
      </c>
      <c r="G5370" s="180">
        <v>3785</v>
      </c>
      <c r="H5370" s="180">
        <v>7582</v>
      </c>
      <c r="I5370" s="180">
        <v>6035784.3300000001</v>
      </c>
      <c r="J5370" s="180">
        <v>1469997.77</v>
      </c>
      <c r="K5370" s="180">
        <v>974108.7</v>
      </c>
      <c r="L5370" s="180">
        <v>10742645.300000001</v>
      </c>
    </row>
    <row r="5371" spans="1:12">
      <c r="A5371" s="180">
        <v>2011</v>
      </c>
      <c r="B5371" s="180" t="s">
        <v>179</v>
      </c>
      <c r="C5371" s="180" t="s">
        <v>31</v>
      </c>
      <c r="D5371" s="180" t="s">
        <v>176</v>
      </c>
      <c r="E5371" s="180">
        <v>40</v>
      </c>
      <c r="F5371" s="180">
        <v>121194</v>
      </c>
      <c r="G5371" s="180">
        <v>4813</v>
      </c>
      <c r="H5371" s="180">
        <v>9737</v>
      </c>
      <c r="I5371" s="180">
        <v>7858906.6600000001</v>
      </c>
      <c r="J5371" s="180">
        <v>1897595.95</v>
      </c>
      <c r="K5371" s="180">
        <v>1825882.65</v>
      </c>
      <c r="L5371" s="180">
        <v>13974926.77</v>
      </c>
    </row>
    <row r="5372" spans="1:12">
      <c r="A5372" s="180">
        <v>2011</v>
      </c>
      <c r="B5372" s="180" t="s">
        <v>179</v>
      </c>
      <c r="C5372" s="180" t="s">
        <v>31</v>
      </c>
      <c r="D5372" s="180" t="s">
        <v>176</v>
      </c>
      <c r="E5372" s="180">
        <v>45</v>
      </c>
      <c r="F5372" s="180">
        <v>121681</v>
      </c>
      <c r="G5372" s="180">
        <v>6328</v>
      </c>
      <c r="H5372" s="180">
        <v>12785</v>
      </c>
      <c r="I5372" s="180">
        <v>10531903.449999999</v>
      </c>
      <c r="J5372" s="180">
        <v>2610507.38</v>
      </c>
      <c r="K5372" s="180">
        <v>2349323.65</v>
      </c>
      <c r="L5372" s="180">
        <v>16392300.460000001</v>
      </c>
    </row>
    <row r="5373" spans="1:12">
      <c r="A5373" s="180">
        <v>2011</v>
      </c>
      <c r="B5373" s="180" t="s">
        <v>179</v>
      </c>
      <c r="C5373" s="180" t="s">
        <v>31</v>
      </c>
      <c r="D5373" s="180" t="s">
        <v>176</v>
      </c>
      <c r="E5373" s="180">
        <v>50</v>
      </c>
      <c r="F5373" s="180">
        <v>125673</v>
      </c>
      <c r="G5373" s="180">
        <v>8495</v>
      </c>
      <c r="H5373" s="180">
        <v>17208</v>
      </c>
      <c r="I5373" s="180">
        <v>14844171.960000001</v>
      </c>
      <c r="J5373" s="180">
        <v>3673626.93</v>
      </c>
      <c r="K5373" s="180">
        <v>3601358.02</v>
      </c>
      <c r="L5373" s="180">
        <v>25728109.57</v>
      </c>
    </row>
    <row r="5374" spans="1:12">
      <c r="A5374" s="180">
        <v>2011</v>
      </c>
      <c r="B5374" s="180" t="s">
        <v>179</v>
      </c>
      <c r="C5374" s="180" t="s">
        <v>31</v>
      </c>
      <c r="D5374" s="180" t="s">
        <v>176</v>
      </c>
      <c r="E5374" s="180">
        <v>55</v>
      </c>
      <c r="F5374" s="180">
        <v>118592</v>
      </c>
      <c r="G5374" s="180">
        <v>10987</v>
      </c>
      <c r="H5374" s="180">
        <v>24136</v>
      </c>
      <c r="I5374" s="180">
        <v>22004586.710000001</v>
      </c>
      <c r="J5374" s="180">
        <v>5113651.68</v>
      </c>
      <c r="K5374" s="180">
        <v>6407709.0800000001</v>
      </c>
      <c r="L5374" s="180">
        <v>38066635.340000004</v>
      </c>
    </row>
    <row r="5375" spans="1:12">
      <c r="A5375" s="180">
        <v>2011</v>
      </c>
      <c r="B5375" s="180" t="s">
        <v>179</v>
      </c>
      <c r="C5375" s="180" t="s">
        <v>31</v>
      </c>
      <c r="D5375" s="180" t="s">
        <v>176</v>
      </c>
      <c r="E5375" s="180">
        <v>60</v>
      </c>
      <c r="F5375" s="180">
        <v>112994</v>
      </c>
      <c r="G5375" s="180">
        <v>14188</v>
      </c>
      <c r="H5375" s="180">
        <v>33709</v>
      </c>
      <c r="I5375" s="180">
        <v>30187807.969999999</v>
      </c>
      <c r="J5375" s="180">
        <v>6930174.9299999997</v>
      </c>
      <c r="K5375" s="180">
        <v>8904037.5500000007</v>
      </c>
      <c r="L5375" s="180">
        <v>51861300.600000001</v>
      </c>
    </row>
    <row r="5376" spans="1:12">
      <c r="A5376" s="180">
        <v>2011</v>
      </c>
      <c r="B5376" s="180" t="s">
        <v>179</v>
      </c>
      <c r="C5376" s="180" t="s">
        <v>31</v>
      </c>
      <c r="D5376" s="180" t="s">
        <v>176</v>
      </c>
      <c r="E5376" s="180">
        <v>65</v>
      </c>
      <c r="F5376" s="180">
        <v>88744</v>
      </c>
      <c r="G5376" s="180">
        <v>16267</v>
      </c>
      <c r="H5376" s="180">
        <v>39720</v>
      </c>
      <c r="I5376" s="180">
        <v>35321933.840000004</v>
      </c>
      <c r="J5376" s="180">
        <v>7627500.3600000003</v>
      </c>
      <c r="K5376" s="180">
        <v>10780294.050000001</v>
      </c>
      <c r="L5376" s="180">
        <v>59485178.630000003</v>
      </c>
    </row>
    <row r="5377" spans="1:12">
      <c r="A5377" s="180">
        <v>2011</v>
      </c>
      <c r="B5377" s="180" t="s">
        <v>179</v>
      </c>
      <c r="C5377" s="180" t="s">
        <v>31</v>
      </c>
      <c r="D5377" s="180" t="s">
        <v>176</v>
      </c>
      <c r="E5377" s="180">
        <v>70</v>
      </c>
      <c r="F5377" s="180">
        <v>61168</v>
      </c>
      <c r="G5377" s="180">
        <v>15169</v>
      </c>
      <c r="H5377" s="180">
        <v>41034</v>
      </c>
      <c r="I5377" s="180">
        <v>33763157.710000001</v>
      </c>
      <c r="J5377" s="180">
        <v>7316281.04</v>
      </c>
      <c r="K5377" s="180">
        <v>10748049.75</v>
      </c>
      <c r="L5377" s="180">
        <v>56515532.68</v>
      </c>
    </row>
    <row r="5378" spans="1:12">
      <c r="A5378" s="180">
        <v>2011</v>
      </c>
      <c r="B5378" s="180" t="s">
        <v>179</v>
      </c>
      <c r="C5378" s="180" t="s">
        <v>31</v>
      </c>
      <c r="D5378" s="180" t="s">
        <v>176</v>
      </c>
      <c r="E5378" s="180">
        <v>75</v>
      </c>
      <c r="F5378" s="180">
        <v>41647</v>
      </c>
      <c r="G5378" s="180">
        <v>13237</v>
      </c>
      <c r="H5378" s="180">
        <v>40071</v>
      </c>
      <c r="I5378" s="180">
        <v>29823608.030000001</v>
      </c>
      <c r="J5378" s="180">
        <v>6178594.1100000003</v>
      </c>
      <c r="K5378" s="180">
        <v>8970059.2100000009</v>
      </c>
      <c r="L5378" s="180">
        <v>48095023.539999999</v>
      </c>
    </row>
    <row r="5379" spans="1:12">
      <c r="A5379" s="180">
        <v>2011</v>
      </c>
      <c r="B5379" s="180" t="s">
        <v>179</v>
      </c>
      <c r="C5379" s="180" t="s">
        <v>31</v>
      </c>
      <c r="D5379" s="180" t="s">
        <v>176</v>
      </c>
      <c r="E5379" s="180">
        <v>80</v>
      </c>
      <c r="F5379" s="180">
        <v>30237</v>
      </c>
      <c r="G5379" s="180">
        <v>11964</v>
      </c>
      <c r="H5379" s="180">
        <v>44303</v>
      </c>
      <c r="I5379" s="180">
        <v>28058036.079999998</v>
      </c>
      <c r="J5379" s="180">
        <v>4999219.0999999996</v>
      </c>
      <c r="K5379" s="180">
        <v>6519547.25</v>
      </c>
      <c r="L5379" s="180">
        <v>41746569.969999999</v>
      </c>
    </row>
    <row r="5380" spans="1:12">
      <c r="A5380" s="180">
        <v>2011</v>
      </c>
      <c r="B5380" s="180" t="s">
        <v>179</v>
      </c>
      <c r="C5380" s="180" t="s">
        <v>31</v>
      </c>
      <c r="D5380" s="180" t="s">
        <v>176</v>
      </c>
      <c r="E5380" s="180">
        <v>85</v>
      </c>
      <c r="F5380" s="180">
        <v>11939</v>
      </c>
      <c r="G5380" s="180">
        <v>4299</v>
      </c>
      <c r="H5380" s="180">
        <v>19686</v>
      </c>
      <c r="I5380" s="180">
        <v>11184180.93</v>
      </c>
      <c r="J5380" s="180">
        <v>1831937.58</v>
      </c>
      <c r="K5380" s="180">
        <v>2143002.5499999998</v>
      </c>
      <c r="L5380" s="180">
        <v>15752473.48</v>
      </c>
    </row>
    <row r="5381" spans="1:12">
      <c r="A5381" s="180">
        <v>2011</v>
      </c>
      <c r="B5381" s="180" t="s">
        <v>179</v>
      </c>
      <c r="C5381" s="180" t="s">
        <v>31</v>
      </c>
      <c r="D5381" s="180" t="s">
        <v>176</v>
      </c>
      <c r="E5381" s="180">
        <v>90</v>
      </c>
      <c r="F5381" s="180">
        <v>2953</v>
      </c>
      <c r="G5381" s="180">
        <v>884</v>
      </c>
      <c r="H5381" s="180">
        <v>5269</v>
      </c>
      <c r="I5381" s="180">
        <v>2580208.0499999998</v>
      </c>
      <c r="J5381" s="180">
        <v>321833.92</v>
      </c>
      <c r="K5381" s="180">
        <v>263036</v>
      </c>
      <c r="L5381" s="180">
        <v>3262145.87</v>
      </c>
    </row>
    <row r="5382" spans="1:12">
      <c r="A5382" s="180">
        <v>2011</v>
      </c>
      <c r="B5382" s="180" t="s">
        <v>179</v>
      </c>
      <c r="C5382" s="180" t="s">
        <v>31</v>
      </c>
      <c r="D5382" s="180" t="s">
        <v>176</v>
      </c>
      <c r="E5382" s="180">
        <v>95</v>
      </c>
      <c r="F5382" s="180">
        <v>636</v>
      </c>
      <c r="G5382" s="180">
        <v>179</v>
      </c>
      <c r="H5382" s="180">
        <v>1872</v>
      </c>
      <c r="I5382" s="180">
        <v>904864.36</v>
      </c>
      <c r="J5382" s="180">
        <v>88377.33</v>
      </c>
      <c r="K5382" s="180">
        <v>37280</v>
      </c>
      <c r="L5382" s="180">
        <v>1048123.19</v>
      </c>
    </row>
    <row r="5383" spans="1:12">
      <c r="A5383" s="180">
        <v>2011</v>
      </c>
      <c r="B5383" s="180" t="s">
        <v>179</v>
      </c>
      <c r="C5383" s="180" t="s">
        <v>31</v>
      </c>
      <c r="D5383" s="180" t="s">
        <v>177</v>
      </c>
      <c r="E5383" s="180">
        <v>0</v>
      </c>
      <c r="F5383" s="180">
        <v>98852</v>
      </c>
      <c r="G5383" s="180">
        <v>3631</v>
      </c>
      <c r="H5383" s="180">
        <v>10981</v>
      </c>
      <c r="I5383" s="180">
        <v>5722392.8099999996</v>
      </c>
      <c r="J5383" s="180">
        <v>884361.35</v>
      </c>
      <c r="K5383" s="180">
        <v>167913.4</v>
      </c>
      <c r="L5383" s="180">
        <v>7703516.7199999997</v>
      </c>
    </row>
    <row r="5384" spans="1:12">
      <c r="A5384" s="180">
        <v>2011</v>
      </c>
      <c r="B5384" s="180" t="s">
        <v>179</v>
      </c>
      <c r="C5384" s="180" t="s">
        <v>31</v>
      </c>
      <c r="D5384" s="180" t="s">
        <v>177</v>
      </c>
      <c r="E5384" s="180">
        <v>5</v>
      </c>
      <c r="F5384" s="180">
        <v>100473</v>
      </c>
      <c r="G5384" s="180">
        <v>1786</v>
      </c>
      <c r="H5384" s="180">
        <v>2855</v>
      </c>
      <c r="I5384" s="180">
        <v>1892084.84</v>
      </c>
      <c r="J5384" s="180">
        <v>400977.61</v>
      </c>
      <c r="K5384" s="180">
        <v>131818</v>
      </c>
      <c r="L5384" s="180">
        <v>3161847.52</v>
      </c>
    </row>
    <row r="5385" spans="1:12">
      <c r="A5385" s="180">
        <v>2011</v>
      </c>
      <c r="B5385" s="180" t="s">
        <v>179</v>
      </c>
      <c r="C5385" s="180" t="s">
        <v>31</v>
      </c>
      <c r="D5385" s="180" t="s">
        <v>177</v>
      </c>
      <c r="E5385" s="180">
        <v>10</v>
      </c>
      <c r="F5385" s="180">
        <v>98294</v>
      </c>
      <c r="G5385" s="180">
        <v>1511</v>
      </c>
      <c r="H5385" s="180">
        <v>3878</v>
      </c>
      <c r="I5385" s="180">
        <v>2423533.2999999998</v>
      </c>
      <c r="J5385" s="180">
        <v>474676.09</v>
      </c>
      <c r="K5385" s="180">
        <v>476117</v>
      </c>
      <c r="L5385" s="180">
        <v>3926600.75</v>
      </c>
    </row>
    <row r="5386" spans="1:12">
      <c r="A5386" s="180">
        <v>2011</v>
      </c>
      <c r="B5386" s="180" t="s">
        <v>179</v>
      </c>
      <c r="C5386" s="180" t="s">
        <v>31</v>
      </c>
      <c r="D5386" s="180" t="s">
        <v>177</v>
      </c>
      <c r="E5386" s="180">
        <v>15</v>
      </c>
      <c r="F5386" s="180">
        <v>102593</v>
      </c>
      <c r="G5386" s="180">
        <v>3371</v>
      </c>
      <c r="H5386" s="180">
        <v>7672</v>
      </c>
      <c r="I5386" s="180">
        <v>5487722.0199999996</v>
      </c>
      <c r="J5386" s="180">
        <v>932205.73</v>
      </c>
      <c r="K5386" s="180">
        <v>725346</v>
      </c>
      <c r="L5386" s="180">
        <v>8309720.8799999999</v>
      </c>
    </row>
    <row r="5387" spans="1:12">
      <c r="A5387" s="180">
        <v>2011</v>
      </c>
      <c r="B5387" s="180" t="s">
        <v>179</v>
      </c>
      <c r="C5387" s="180" t="s">
        <v>31</v>
      </c>
      <c r="D5387" s="180" t="s">
        <v>177</v>
      </c>
      <c r="E5387" s="180">
        <v>20</v>
      </c>
      <c r="F5387" s="180">
        <v>89042</v>
      </c>
      <c r="G5387" s="180">
        <v>4198</v>
      </c>
      <c r="H5387" s="180">
        <v>10457</v>
      </c>
      <c r="I5387" s="180">
        <v>7597319.7699999996</v>
      </c>
      <c r="J5387" s="180">
        <v>1299996.3999999999</v>
      </c>
      <c r="K5387" s="180">
        <v>626839.69999999995</v>
      </c>
      <c r="L5387" s="180">
        <v>11172217.5</v>
      </c>
    </row>
    <row r="5388" spans="1:12">
      <c r="A5388" s="180">
        <v>2011</v>
      </c>
      <c r="B5388" s="180" t="s">
        <v>179</v>
      </c>
      <c r="C5388" s="180" t="s">
        <v>31</v>
      </c>
      <c r="D5388" s="180" t="s">
        <v>177</v>
      </c>
      <c r="E5388" s="180">
        <v>25</v>
      </c>
      <c r="F5388" s="180">
        <v>92798</v>
      </c>
      <c r="G5388" s="180">
        <v>5647</v>
      </c>
      <c r="H5388" s="180">
        <v>16978</v>
      </c>
      <c r="I5388" s="180">
        <v>12601334.27</v>
      </c>
      <c r="J5388" s="180">
        <v>2898045.84</v>
      </c>
      <c r="K5388" s="180">
        <v>671041.48</v>
      </c>
      <c r="L5388" s="180">
        <v>19003595.02</v>
      </c>
    </row>
    <row r="5389" spans="1:12">
      <c r="A5389" s="180">
        <v>2011</v>
      </c>
      <c r="B5389" s="180" t="s">
        <v>179</v>
      </c>
      <c r="C5389" s="180" t="s">
        <v>31</v>
      </c>
      <c r="D5389" s="180" t="s">
        <v>177</v>
      </c>
      <c r="E5389" s="180">
        <v>30</v>
      </c>
      <c r="F5389" s="180">
        <v>123812</v>
      </c>
      <c r="G5389" s="180">
        <v>9497</v>
      </c>
      <c r="H5389" s="180">
        <v>29605</v>
      </c>
      <c r="I5389" s="180">
        <v>22837547.920000002</v>
      </c>
      <c r="J5389" s="180">
        <v>5085730.1399999997</v>
      </c>
      <c r="K5389" s="180">
        <v>868697</v>
      </c>
      <c r="L5389" s="180">
        <v>33722383.130000003</v>
      </c>
    </row>
    <row r="5390" spans="1:12">
      <c r="A5390" s="180">
        <v>2011</v>
      </c>
      <c r="B5390" s="180" t="s">
        <v>179</v>
      </c>
      <c r="C5390" s="180" t="s">
        <v>31</v>
      </c>
      <c r="D5390" s="180" t="s">
        <v>177</v>
      </c>
      <c r="E5390" s="180">
        <v>35</v>
      </c>
      <c r="F5390" s="180">
        <v>131368</v>
      </c>
      <c r="G5390" s="180">
        <v>10173</v>
      </c>
      <c r="H5390" s="180">
        <v>27299</v>
      </c>
      <c r="I5390" s="180">
        <v>21524246.370000001</v>
      </c>
      <c r="J5390" s="180">
        <v>4578196.91</v>
      </c>
      <c r="K5390" s="180">
        <v>1371116.15</v>
      </c>
      <c r="L5390" s="180">
        <v>32752196.57</v>
      </c>
    </row>
    <row r="5391" spans="1:12">
      <c r="A5391" s="180">
        <v>2011</v>
      </c>
      <c r="B5391" s="180" t="s">
        <v>179</v>
      </c>
      <c r="C5391" s="180" t="s">
        <v>31</v>
      </c>
      <c r="D5391" s="180" t="s">
        <v>177</v>
      </c>
      <c r="E5391" s="180">
        <v>40</v>
      </c>
      <c r="F5391" s="180">
        <v>132842</v>
      </c>
      <c r="G5391" s="180">
        <v>8714</v>
      </c>
      <c r="H5391" s="180">
        <v>19643</v>
      </c>
      <c r="I5391" s="180">
        <v>16150994.6</v>
      </c>
      <c r="J5391" s="180">
        <v>3496347.83</v>
      </c>
      <c r="K5391" s="180">
        <v>1708948.6</v>
      </c>
      <c r="L5391" s="180">
        <v>25924198.649999999</v>
      </c>
    </row>
    <row r="5392" spans="1:12">
      <c r="A5392" s="180">
        <v>2011</v>
      </c>
      <c r="B5392" s="180" t="s">
        <v>179</v>
      </c>
      <c r="C5392" s="180" t="s">
        <v>31</v>
      </c>
      <c r="D5392" s="180" t="s">
        <v>177</v>
      </c>
      <c r="E5392" s="180">
        <v>45</v>
      </c>
      <c r="F5392" s="180">
        <v>130430</v>
      </c>
      <c r="G5392" s="180">
        <v>8993</v>
      </c>
      <c r="H5392" s="180">
        <v>18939</v>
      </c>
      <c r="I5392" s="180">
        <v>15642548.91</v>
      </c>
      <c r="J5392" s="180">
        <v>3496430.92</v>
      </c>
      <c r="K5392" s="180">
        <v>2475662.86</v>
      </c>
      <c r="L5392" s="180">
        <v>25781624.109999999</v>
      </c>
    </row>
    <row r="5393" spans="1:12">
      <c r="A5393" s="180">
        <v>2011</v>
      </c>
      <c r="B5393" s="180" t="s">
        <v>179</v>
      </c>
      <c r="C5393" s="180" t="s">
        <v>31</v>
      </c>
      <c r="D5393" s="180" t="s">
        <v>177</v>
      </c>
      <c r="E5393" s="180">
        <v>50</v>
      </c>
      <c r="F5393" s="180">
        <v>135334</v>
      </c>
      <c r="G5393" s="180">
        <v>10888</v>
      </c>
      <c r="H5393" s="180">
        <v>23075</v>
      </c>
      <c r="I5393" s="180">
        <v>19009009.800000001</v>
      </c>
      <c r="J5393" s="180">
        <v>4398034.34</v>
      </c>
      <c r="K5393" s="180">
        <v>3864490.76</v>
      </c>
      <c r="L5393" s="180">
        <v>31826517.309999999</v>
      </c>
    </row>
    <row r="5394" spans="1:12">
      <c r="A5394" s="180">
        <v>2011</v>
      </c>
      <c r="B5394" s="180" t="s">
        <v>179</v>
      </c>
      <c r="C5394" s="180" t="s">
        <v>31</v>
      </c>
      <c r="D5394" s="180" t="s">
        <v>177</v>
      </c>
      <c r="E5394" s="180">
        <v>55</v>
      </c>
      <c r="F5394" s="180">
        <v>127828</v>
      </c>
      <c r="G5394" s="180">
        <v>12697</v>
      </c>
      <c r="H5394" s="180">
        <v>27931</v>
      </c>
      <c r="I5394" s="180">
        <v>22521793.16</v>
      </c>
      <c r="J5394" s="180">
        <v>5004802.4800000004</v>
      </c>
      <c r="K5394" s="180">
        <v>5409533.2000000002</v>
      </c>
      <c r="L5394" s="180">
        <v>37701285.530000001</v>
      </c>
    </row>
    <row r="5395" spans="1:12">
      <c r="A5395" s="180">
        <v>2011</v>
      </c>
      <c r="B5395" s="180" t="s">
        <v>179</v>
      </c>
      <c r="C5395" s="180" t="s">
        <v>31</v>
      </c>
      <c r="D5395" s="180" t="s">
        <v>177</v>
      </c>
      <c r="E5395" s="180">
        <v>60</v>
      </c>
      <c r="F5395" s="180">
        <v>117840</v>
      </c>
      <c r="G5395" s="180">
        <v>15280</v>
      </c>
      <c r="H5395" s="180">
        <v>37897</v>
      </c>
      <c r="I5395" s="180">
        <v>30233486.350000001</v>
      </c>
      <c r="J5395" s="180">
        <v>6307684.0300000003</v>
      </c>
      <c r="K5395" s="180">
        <v>8178571.8099999996</v>
      </c>
      <c r="L5395" s="180">
        <v>50289044.780000001</v>
      </c>
    </row>
    <row r="5396" spans="1:12">
      <c r="A5396" s="180">
        <v>2011</v>
      </c>
      <c r="B5396" s="180" t="s">
        <v>179</v>
      </c>
      <c r="C5396" s="180" t="s">
        <v>31</v>
      </c>
      <c r="D5396" s="180" t="s">
        <v>177</v>
      </c>
      <c r="E5396" s="180">
        <v>65</v>
      </c>
      <c r="F5396" s="180">
        <v>91361</v>
      </c>
      <c r="G5396" s="180">
        <v>15706</v>
      </c>
      <c r="H5396" s="180">
        <v>38413</v>
      </c>
      <c r="I5396" s="180">
        <v>31577690.350000001</v>
      </c>
      <c r="J5396" s="180">
        <v>6611002.7999999998</v>
      </c>
      <c r="K5396" s="180">
        <v>9046765.1500000004</v>
      </c>
      <c r="L5396" s="180">
        <v>52328672.960000001</v>
      </c>
    </row>
    <row r="5397" spans="1:12">
      <c r="A5397" s="180">
        <v>2011</v>
      </c>
      <c r="B5397" s="180" t="s">
        <v>179</v>
      </c>
      <c r="C5397" s="180" t="s">
        <v>31</v>
      </c>
      <c r="D5397" s="180" t="s">
        <v>177</v>
      </c>
      <c r="E5397" s="180">
        <v>70</v>
      </c>
      <c r="F5397" s="180">
        <v>63085</v>
      </c>
      <c r="G5397" s="180">
        <v>13835</v>
      </c>
      <c r="H5397" s="180">
        <v>39634</v>
      </c>
      <c r="I5397" s="180">
        <v>30353448.98</v>
      </c>
      <c r="J5397" s="180">
        <v>6051876.0700000003</v>
      </c>
      <c r="K5397" s="180">
        <v>9441578.0399999991</v>
      </c>
      <c r="L5397" s="180">
        <v>49763467.130000003</v>
      </c>
    </row>
    <row r="5398" spans="1:12">
      <c r="A5398" s="180">
        <v>2011</v>
      </c>
      <c r="B5398" s="180" t="s">
        <v>179</v>
      </c>
      <c r="C5398" s="180" t="s">
        <v>31</v>
      </c>
      <c r="D5398" s="180" t="s">
        <v>177</v>
      </c>
      <c r="E5398" s="180">
        <v>75</v>
      </c>
      <c r="F5398" s="180">
        <v>46051</v>
      </c>
      <c r="G5398" s="180">
        <v>12160</v>
      </c>
      <c r="H5398" s="180">
        <v>43221</v>
      </c>
      <c r="I5398" s="180">
        <v>29969617.850000001</v>
      </c>
      <c r="J5398" s="180">
        <v>5315120.79</v>
      </c>
      <c r="K5398" s="180">
        <v>7604754.9000000004</v>
      </c>
      <c r="L5398" s="180">
        <v>45746089.170000002</v>
      </c>
    </row>
    <row r="5399" spans="1:12">
      <c r="A5399" s="180">
        <v>2011</v>
      </c>
      <c r="B5399" s="180" t="s">
        <v>179</v>
      </c>
      <c r="C5399" s="180" t="s">
        <v>31</v>
      </c>
      <c r="D5399" s="180" t="s">
        <v>177</v>
      </c>
      <c r="E5399" s="180">
        <v>80</v>
      </c>
      <c r="F5399" s="180">
        <v>35984</v>
      </c>
      <c r="G5399" s="180">
        <v>10306</v>
      </c>
      <c r="H5399" s="180">
        <v>47536</v>
      </c>
      <c r="I5399" s="180">
        <v>29148573.960000001</v>
      </c>
      <c r="J5399" s="180">
        <v>4512804.5599999996</v>
      </c>
      <c r="K5399" s="180">
        <v>6013607.5899999999</v>
      </c>
      <c r="L5399" s="180">
        <v>41634126.670000002</v>
      </c>
    </row>
    <row r="5400" spans="1:12">
      <c r="A5400" s="180">
        <v>2011</v>
      </c>
      <c r="B5400" s="180" t="s">
        <v>179</v>
      </c>
      <c r="C5400" s="180" t="s">
        <v>31</v>
      </c>
      <c r="D5400" s="180" t="s">
        <v>177</v>
      </c>
      <c r="E5400" s="180">
        <v>85</v>
      </c>
      <c r="F5400" s="180">
        <v>21008</v>
      </c>
      <c r="G5400" s="180">
        <v>5783</v>
      </c>
      <c r="H5400" s="180">
        <v>34586</v>
      </c>
      <c r="I5400" s="180">
        <v>18384422.289999999</v>
      </c>
      <c r="J5400" s="180">
        <v>2396802.9300000002</v>
      </c>
      <c r="K5400" s="180">
        <v>2666633.7999999998</v>
      </c>
      <c r="L5400" s="180">
        <v>24395381.510000002</v>
      </c>
    </row>
    <row r="5401" spans="1:12">
      <c r="A5401" s="180">
        <v>2011</v>
      </c>
      <c r="B5401" s="180" t="s">
        <v>179</v>
      </c>
      <c r="C5401" s="180" t="s">
        <v>31</v>
      </c>
      <c r="D5401" s="180" t="s">
        <v>177</v>
      </c>
      <c r="E5401" s="180">
        <v>90</v>
      </c>
      <c r="F5401" s="180">
        <v>8237</v>
      </c>
      <c r="G5401" s="180">
        <v>1903</v>
      </c>
      <c r="H5401" s="180">
        <v>16712</v>
      </c>
      <c r="I5401" s="180">
        <v>7798729.8600000003</v>
      </c>
      <c r="J5401" s="180">
        <v>834603.45</v>
      </c>
      <c r="K5401" s="180">
        <v>573613.04</v>
      </c>
      <c r="L5401" s="180">
        <v>9554891.0099999998</v>
      </c>
    </row>
    <row r="5402" spans="1:12">
      <c r="A5402" s="180">
        <v>2011</v>
      </c>
      <c r="B5402" s="180" t="s">
        <v>179</v>
      </c>
      <c r="C5402" s="180" t="s">
        <v>31</v>
      </c>
      <c r="D5402" s="180" t="s">
        <v>177</v>
      </c>
      <c r="E5402" s="180">
        <v>95</v>
      </c>
      <c r="F5402" s="180">
        <v>2326</v>
      </c>
      <c r="G5402" s="180">
        <v>514</v>
      </c>
      <c r="H5402" s="180">
        <v>5090</v>
      </c>
      <c r="I5402" s="180">
        <v>2185655.04</v>
      </c>
      <c r="J5402" s="180">
        <v>193120.1</v>
      </c>
      <c r="K5402" s="180">
        <v>76809.7</v>
      </c>
      <c r="L5402" s="180">
        <v>2515973.44</v>
      </c>
    </row>
    <row r="5403" spans="1:12">
      <c r="A5403" s="180">
        <v>2011</v>
      </c>
      <c r="B5403" s="180" t="s">
        <v>179</v>
      </c>
      <c r="C5403" s="180" t="s">
        <v>32</v>
      </c>
      <c r="D5403" s="180" t="s">
        <v>176</v>
      </c>
      <c r="E5403" s="180">
        <v>0</v>
      </c>
      <c r="F5403" s="180">
        <v>72721</v>
      </c>
      <c r="G5403" s="180">
        <v>2814</v>
      </c>
      <c r="H5403" s="180">
        <v>9135</v>
      </c>
      <c r="I5403" s="180">
        <v>5079473.24</v>
      </c>
      <c r="J5403" s="180">
        <v>1034527.89</v>
      </c>
      <c r="K5403" s="180">
        <v>128391.02</v>
      </c>
      <c r="L5403" s="180">
        <v>6872125.4500000002</v>
      </c>
    </row>
    <row r="5404" spans="1:12">
      <c r="A5404" s="180">
        <v>2011</v>
      </c>
      <c r="B5404" s="180" t="s">
        <v>179</v>
      </c>
      <c r="C5404" s="180" t="s">
        <v>32</v>
      </c>
      <c r="D5404" s="180" t="s">
        <v>176</v>
      </c>
      <c r="E5404" s="180">
        <v>5</v>
      </c>
      <c r="F5404" s="180">
        <v>73873</v>
      </c>
      <c r="G5404" s="180">
        <v>1311</v>
      </c>
      <c r="H5404" s="180">
        <v>1882</v>
      </c>
      <c r="I5404" s="180">
        <v>1336851.52</v>
      </c>
      <c r="J5404" s="180">
        <v>460572.02</v>
      </c>
      <c r="K5404" s="180">
        <v>126630</v>
      </c>
      <c r="L5404" s="180">
        <v>2200146.62</v>
      </c>
    </row>
    <row r="5405" spans="1:12">
      <c r="A5405" s="180">
        <v>2011</v>
      </c>
      <c r="B5405" s="180" t="s">
        <v>179</v>
      </c>
      <c r="C5405" s="180" t="s">
        <v>32</v>
      </c>
      <c r="D5405" s="180" t="s">
        <v>176</v>
      </c>
      <c r="E5405" s="180">
        <v>10</v>
      </c>
      <c r="F5405" s="180">
        <v>71950</v>
      </c>
      <c r="G5405" s="180">
        <v>1030</v>
      </c>
      <c r="H5405" s="180">
        <v>1632</v>
      </c>
      <c r="I5405" s="180">
        <v>1298003.23</v>
      </c>
      <c r="J5405" s="180">
        <v>400225.89</v>
      </c>
      <c r="K5405" s="180">
        <v>216220</v>
      </c>
      <c r="L5405" s="180">
        <v>2135288.59</v>
      </c>
    </row>
    <row r="5406" spans="1:12">
      <c r="A5406" s="180">
        <v>2011</v>
      </c>
      <c r="B5406" s="180" t="s">
        <v>179</v>
      </c>
      <c r="C5406" s="180" t="s">
        <v>32</v>
      </c>
      <c r="D5406" s="180" t="s">
        <v>176</v>
      </c>
      <c r="E5406" s="180">
        <v>15</v>
      </c>
      <c r="F5406" s="180">
        <v>76997</v>
      </c>
      <c r="G5406" s="180">
        <v>2278</v>
      </c>
      <c r="H5406" s="180">
        <v>3666</v>
      </c>
      <c r="I5406" s="180">
        <v>3465431.75</v>
      </c>
      <c r="J5406" s="180">
        <v>903251.27</v>
      </c>
      <c r="K5406" s="180">
        <v>744125.75</v>
      </c>
      <c r="L5406" s="180">
        <v>5791833.8499999996</v>
      </c>
    </row>
    <row r="5407" spans="1:12">
      <c r="A5407" s="180">
        <v>2011</v>
      </c>
      <c r="B5407" s="180" t="s">
        <v>179</v>
      </c>
      <c r="C5407" s="180" t="s">
        <v>32</v>
      </c>
      <c r="D5407" s="180" t="s">
        <v>176</v>
      </c>
      <c r="E5407" s="180">
        <v>20</v>
      </c>
      <c r="F5407" s="180">
        <v>63725</v>
      </c>
      <c r="G5407" s="180">
        <v>2216</v>
      </c>
      <c r="H5407" s="180">
        <v>4031</v>
      </c>
      <c r="I5407" s="180">
        <v>3691151.05</v>
      </c>
      <c r="J5407" s="180">
        <v>929448.38</v>
      </c>
      <c r="K5407" s="180">
        <v>552528.9</v>
      </c>
      <c r="L5407" s="180">
        <v>5838914.96</v>
      </c>
    </row>
    <row r="5408" spans="1:12">
      <c r="A5408" s="180">
        <v>2011</v>
      </c>
      <c r="B5408" s="180" t="s">
        <v>179</v>
      </c>
      <c r="C5408" s="180" t="s">
        <v>32</v>
      </c>
      <c r="D5408" s="180" t="s">
        <v>176</v>
      </c>
      <c r="E5408" s="180">
        <v>25</v>
      </c>
      <c r="F5408" s="180">
        <v>52985</v>
      </c>
      <c r="G5408" s="180">
        <v>1572</v>
      </c>
      <c r="H5408" s="180">
        <v>3322</v>
      </c>
      <c r="I5408" s="180">
        <v>2582609.52</v>
      </c>
      <c r="J5408" s="180">
        <v>739771.46</v>
      </c>
      <c r="K5408" s="180">
        <v>409828</v>
      </c>
      <c r="L5408" s="180">
        <v>4339621.22</v>
      </c>
    </row>
    <row r="5409" spans="1:12">
      <c r="A5409" s="180">
        <v>2011</v>
      </c>
      <c r="B5409" s="180" t="s">
        <v>179</v>
      </c>
      <c r="C5409" s="180" t="s">
        <v>32</v>
      </c>
      <c r="D5409" s="180" t="s">
        <v>176</v>
      </c>
      <c r="E5409" s="180">
        <v>30</v>
      </c>
      <c r="F5409" s="180">
        <v>77946</v>
      </c>
      <c r="G5409" s="180">
        <v>2182</v>
      </c>
      <c r="H5409" s="180">
        <v>4183</v>
      </c>
      <c r="I5409" s="180">
        <v>3196262.94</v>
      </c>
      <c r="J5409" s="180">
        <v>977001.39</v>
      </c>
      <c r="K5409" s="180">
        <v>521315.9</v>
      </c>
      <c r="L5409" s="180">
        <v>5476203.9900000002</v>
      </c>
    </row>
    <row r="5410" spans="1:12">
      <c r="A5410" s="180">
        <v>2011</v>
      </c>
      <c r="B5410" s="180" t="s">
        <v>179</v>
      </c>
      <c r="C5410" s="180" t="s">
        <v>32</v>
      </c>
      <c r="D5410" s="180" t="s">
        <v>176</v>
      </c>
      <c r="E5410" s="180">
        <v>35</v>
      </c>
      <c r="F5410" s="180">
        <v>84456</v>
      </c>
      <c r="G5410" s="180">
        <v>2922</v>
      </c>
      <c r="H5410" s="180">
        <v>5367</v>
      </c>
      <c r="I5410" s="180">
        <v>4246682.5599999996</v>
      </c>
      <c r="J5410" s="180">
        <v>1385205.76</v>
      </c>
      <c r="K5410" s="180">
        <v>659894.6</v>
      </c>
      <c r="L5410" s="180">
        <v>7205621.4400000004</v>
      </c>
    </row>
    <row r="5411" spans="1:12">
      <c r="A5411" s="180">
        <v>2011</v>
      </c>
      <c r="B5411" s="180" t="s">
        <v>179</v>
      </c>
      <c r="C5411" s="180" t="s">
        <v>32</v>
      </c>
      <c r="D5411" s="180" t="s">
        <v>176</v>
      </c>
      <c r="E5411" s="180">
        <v>40</v>
      </c>
      <c r="F5411" s="180">
        <v>89872</v>
      </c>
      <c r="G5411" s="180">
        <v>4041</v>
      </c>
      <c r="H5411" s="180">
        <v>7809</v>
      </c>
      <c r="I5411" s="180">
        <v>6365872.8899999997</v>
      </c>
      <c r="J5411" s="180">
        <v>1970156.86</v>
      </c>
      <c r="K5411" s="180">
        <v>1277925.5</v>
      </c>
      <c r="L5411" s="180">
        <v>10774215.810000001</v>
      </c>
    </row>
    <row r="5412" spans="1:12">
      <c r="A5412" s="180">
        <v>2011</v>
      </c>
      <c r="B5412" s="180" t="s">
        <v>179</v>
      </c>
      <c r="C5412" s="180" t="s">
        <v>32</v>
      </c>
      <c r="D5412" s="180" t="s">
        <v>176</v>
      </c>
      <c r="E5412" s="180">
        <v>45</v>
      </c>
      <c r="F5412" s="180">
        <v>88630</v>
      </c>
      <c r="G5412" s="180">
        <v>5171</v>
      </c>
      <c r="H5412" s="180">
        <v>9434</v>
      </c>
      <c r="I5412" s="180">
        <v>7898385.2300000004</v>
      </c>
      <c r="J5412" s="180">
        <v>2490775.92</v>
      </c>
      <c r="K5412" s="180">
        <v>1639944</v>
      </c>
      <c r="L5412" s="180">
        <v>13251113.109999999</v>
      </c>
    </row>
    <row r="5413" spans="1:12">
      <c r="A5413" s="180">
        <v>2011</v>
      </c>
      <c r="B5413" s="180" t="s">
        <v>179</v>
      </c>
      <c r="C5413" s="180" t="s">
        <v>32</v>
      </c>
      <c r="D5413" s="180" t="s">
        <v>176</v>
      </c>
      <c r="E5413" s="180">
        <v>50</v>
      </c>
      <c r="F5413" s="180">
        <v>92199</v>
      </c>
      <c r="G5413" s="180">
        <v>6687</v>
      </c>
      <c r="H5413" s="180">
        <v>12862</v>
      </c>
      <c r="I5413" s="180">
        <v>11115398.73</v>
      </c>
      <c r="J5413" s="180">
        <v>3611229.26</v>
      </c>
      <c r="K5413" s="180">
        <v>2410167.2799999998</v>
      </c>
      <c r="L5413" s="180">
        <v>18810740.18</v>
      </c>
    </row>
    <row r="5414" spans="1:12">
      <c r="A5414" s="180">
        <v>2011</v>
      </c>
      <c r="B5414" s="180" t="s">
        <v>179</v>
      </c>
      <c r="C5414" s="180" t="s">
        <v>32</v>
      </c>
      <c r="D5414" s="180" t="s">
        <v>176</v>
      </c>
      <c r="E5414" s="180">
        <v>55</v>
      </c>
      <c r="F5414" s="180">
        <v>87573</v>
      </c>
      <c r="G5414" s="180">
        <v>8750</v>
      </c>
      <c r="H5414" s="180">
        <v>17063</v>
      </c>
      <c r="I5414" s="180">
        <v>16136782.449999999</v>
      </c>
      <c r="J5414" s="180">
        <v>4804164.67</v>
      </c>
      <c r="K5414" s="180">
        <v>4500687.9000000004</v>
      </c>
      <c r="L5414" s="180">
        <v>27390545.850000001</v>
      </c>
    </row>
    <row r="5415" spans="1:12">
      <c r="A5415" s="180">
        <v>2011</v>
      </c>
      <c r="B5415" s="180" t="s">
        <v>179</v>
      </c>
      <c r="C5415" s="180" t="s">
        <v>32</v>
      </c>
      <c r="D5415" s="180" t="s">
        <v>176</v>
      </c>
      <c r="E5415" s="180">
        <v>60</v>
      </c>
      <c r="F5415" s="180">
        <v>81725</v>
      </c>
      <c r="G5415" s="180">
        <v>11140</v>
      </c>
      <c r="H5415" s="180">
        <v>24070</v>
      </c>
      <c r="I5415" s="180">
        <v>21716358.219999999</v>
      </c>
      <c r="J5415" s="180">
        <v>6058674.8099999996</v>
      </c>
      <c r="K5415" s="180">
        <v>5338105.01</v>
      </c>
      <c r="L5415" s="180">
        <v>35393146.189999998</v>
      </c>
    </row>
    <row r="5416" spans="1:12">
      <c r="A5416" s="180">
        <v>2011</v>
      </c>
      <c r="B5416" s="180" t="s">
        <v>179</v>
      </c>
      <c r="C5416" s="180" t="s">
        <v>32</v>
      </c>
      <c r="D5416" s="180" t="s">
        <v>176</v>
      </c>
      <c r="E5416" s="180">
        <v>65</v>
      </c>
      <c r="F5416" s="180">
        <v>64432</v>
      </c>
      <c r="G5416" s="180">
        <v>11479</v>
      </c>
      <c r="H5416" s="180">
        <v>26739</v>
      </c>
      <c r="I5416" s="180">
        <v>25269745.940000001</v>
      </c>
      <c r="J5416" s="180">
        <v>6813162.1200000001</v>
      </c>
      <c r="K5416" s="180">
        <v>7109538.8899999997</v>
      </c>
      <c r="L5416" s="180">
        <v>41410857.079999998</v>
      </c>
    </row>
    <row r="5417" spans="1:12">
      <c r="A5417" s="180">
        <v>2011</v>
      </c>
      <c r="B5417" s="180" t="s">
        <v>179</v>
      </c>
      <c r="C5417" s="180" t="s">
        <v>32</v>
      </c>
      <c r="D5417" s="180" t="s">
        <v>176</v>
      </c>
      <c r="E5417" s="180">
        <v>70</v>
      </c>
      <c r="F5417" s="180">
        <v>45341</v>
      </c>
      <c r="G5417" s="180">
        <v>11065</v>
      </c>
      <c r="H5417" s="180">
        <v>27466</v>
      </c>
      <c r="I5417" s="180">
        <v>24205196.809999999</v>
      </c>
      <c r="J5417" s="180">
        <v>6316650.6799999997</v>
      </c>
      <c r="K5417" s="180">
        <v>6842708.9000000004</v>
      </c>
      <c r="L5417" s="180">
        <v>39076342.409999996</v>
      </c>
    </row>
    <row r="5418" spans="1:12">
      <c r="A5418" s="180">
        <v>2011</v>
      </c>
      <c r="B5418" s="180" t="s">
        <v>179</v>
      </c>
      <c r="C5418" s="180" t="s">
        <v>32</v>
      </c>
      <c r="D5418" s="180" t="s">
        <v>176</v>
      </c>
      <c r="E5418" s="180">
        <v>75</v>
      </c>
      <c r="F5418" s="180">
        <v>31748</v>
      </c>
      <c r="G5418" s="180">
        <v>10772</v>
      </c>
      <c r="H5418" s="180">
        <v>31841</v>
      </c>
      <c r="I5418" s="180">
        <v>25421244.25</v>
      </c>
      <c r="J5418" s="180">
        <v>5939541.9299999997</v>
      </c>
      <c r="K5418" s="180">
        <v>6636441.3700000001</v>
      </c>
      <c r="L5418" s="180">
        <v>39256911.82</v>
      </c>
    </row>
    <row r="5419" spans="1:12">
      <c r="A5419" s="180">
        <v>2011</v>
      </c>
      <c r="B5419" s="180" t="s">
        <v>179</v>
      </c>
      <c r="C5419" s="180" t="s">
        <v>32</v>
      </c>
      <c r="D5419" s="180" t="s">
        <v>176</v>
      </c>
      <c r="E5419" s="180">
        <v>80</v>
      </c>
      <c r="F5419" s="180">
        <v>24252</v>
      </c>
      <c r="G5419" s="180">
        <v>9067</v>
      </c>
      <c r="H5419" s="180">
        <v>32052</v>
      </c>
      <c r="I5419" s="180">
        <v>23304362.260000002</v>
      </c>
      <c r="J5419" s="180">
        <v>5130336.75</v>
      </c>
      <c r="K5419" s="180">
        <v>4837858.8499999996</v>
      </c>
      <c r="L5419" s="180">
        <v>34326877.130000003</v>
      </c>
    </row>
    <row r="5420" spans="1:12">
      <c r="A5420" s="180">
        <v>2011</v>
      </c>
      <c r="B5420" s="180" t="s">
        <v>179</v>
      </c>
      <c r="C5420" s="180" t="s">
        <v>32</v>
      </c>
      <c r="D5420" s="180" t="s">
        <v>176</v>
      </c>
      <c r="E5420" s="180">
        <v>85</v>
      </c>
      <c r="F5420" s="180">
        <v>10058</v>
      </c>
      <c r="G5420" s="180">
        <v>3521</v>
      </c>
      <c r="H5420" s="180">
        <v>15025</v>
      </c>
      <c r="I5420" s="180">
        <v>9764482.6699999999</v>
      </c>
      <c r="J5420" s="180">
        <v>1805114.74</v>
      </c>
      <c r="K5420" s="180">
        <v>1456456.95</v>
      </c>
      <c r="L5420" s="180">
        <v>13359597.880000001</v>
      </c>
    </row>
    <row r="5421" spans="1:12">
      <c r="A5421" s="180">
        <v>2011</v>
      </c>
      <c r="B5421" s="180" t="s">
        <v>179</v>
      </c>
      <c r="C5421" s="180" t="s">
        <v>32</v>
      </c>
      <c r="D5421" s="180" t="s">
        <v>176</v>
      </c>
      <c r="E5421" s="180">
        <v>90</v>
      </c>
      <c r="F5421" s="180">
        <v>2674</v>
      </c>
      <c r="G5421" s="180">
        <v>977</v>
      </c>
      <c r="H5421" s="180">
        <v>5450</v>
      </c>
      <c r="I5421" s="180">
        <v>3204169.56</v>
      </c>
      <c r="J5421" s="180">
        <v>446359.6</v>
      </c>
      <c r="K5421" s="180">
        <v>352797.8</v>
      </c>
      <c r="L5421" s="180">
        <v>4080704.96</v>
      </c>
    </row>
    <row r="5422" spans="1:12">
      <c r="A5422" s="180">
        <v>2011</v>
      </c>
      <c r="B5422" s="180" t="s">
        <v>179</v>
      </c>
      <c r="C5422" s="180" t="s">
        <v>32</v>
      </c>
      <c r="D5422" s="180" t="s">
        <v>176</v>
      </c>
      <c r="E5422" s="180">
        <v>95</v>
      </c>
      <c r="F5422" s="180">
        <v>569</v>
      </c>
      <c r="G5422" s="180">
        <v>173</v>
      </c>
      <c r="H5422" s="180">
        <v>1060</v>
      </c>
      <c r="I5422" s="180">
        <v>569460.31000000006</v>
      </c>
      <c r="J5422" s="180">
        <v>70340.03</v>
      </c>
      <c r="K5422" s="180">
        <v>31202</v>
      </c>
      <c r="L5422" s="180">
        <v>703360.99</v>
      </c>
    </row>
    <row r="5423" spans="1:12">
      <c r="A5423" s="180">
        <v>2011</v>
      </c>
      <c r="B5423" s="180" t="s">
        <v>179</v>
      </c>
      <c r="C5423" s="180" t="s">
        <v>32</v>
      </c>
      <c r="D5423" s="180" t="s">
        <v>177</v>
      </c>
      <c r="E5423" s="180">
        <v>0</v>
      </c>
      <c r="F5423" s="180">
        <v>68812</v>
      </c>
      <c r="G5423" s="180">
        <v>1925</v>
      </c>
      <c r="H5423" s="180">
        <v>7402</v>
      </c>
      <c r="I5423" s="180">
        <v>4071500.05</v>
      </c>
      <c r="J5423" s="180">
        <v>682291.51</v>
      </c>
      <c r="K5423" s="180">
        <v>70082.87</v>
      </c>
      <c r="L5423" s="180">
        <v>5216581.53</v>
      </c>
    </row>
    <row r="5424" spans="1:12">
      <c r="A5424" s="180">
        <v>2011</v>
      </c>
      <c r="B5424" s="180" t="s">
        <v>179</v>
      </c>
      <c r="C5424" s="180" t="s">
        <v>32</v>
      </c>
      <c r="D5424" s="180" t="s">
        <v>177</v>
      </c>
      <c r="E5424" s="180">
        <v>5</v>
      </c>
      <c r="F5424" s="180">
        <v>69825</v>
      </c>
      <c r="G5424" s="180">
        <v>1037</v>
      </c>
      <c r="H5424" s="180">
        <v>1382</v>
      </c>
      <c r="I5424" s="180">
        <v>1025559.26</v>
      </c>
      <c r="J5424" s="180">
        <v>323436.67</v>
      </c>
      <c r="K5424" s="180">
        <v>89197</v>
      </c>
      <c r="L5424" s="180">
        <v>1664227.53</v>
      </c>
    </row>
    <row r="5425" spans="1:12">
      <c r="A5425" s="180">
        <v>2011</v>
      </c>
      <c r="B5425" s="180" t="s">
        <v>179</v>
      </c>
      <c r="C5425" s="180" t="s">
        <v>32</v>
      </c>
      <c r="D5425" s="180" t="s">
        <v>177</v>
      </c>
      <c r="E5425" s="180">
        <v>10</v>
      </c>
      <c r="F5425" s="180">
        <v>68203</v>
      </c>
      <c r="G5425" s="180">
        <v>940</v>
      </c>
      <c r="H5425" s="180">
        <v>1544</v>
      </c>
      <c r="I5425" s="180">
        <v>1250284.1000000001</v>
      </c>
      <c r="J5425" s="180">
        <v>347355.02</v>
      </c>
      <c r="K5425" s="180">
        <v>284189</v>
      </c>
      <c r="L5425" s="180">
        <v>2107862.02</v>
      </c>
    </row>
    <row r="5426" spans="1:12">
      <c r="A5426" s="180">
        <v>2011</v>
      </c>
      <c r="B5426" s="180" t="s">
        <v>179</v>
      </c>
      <c r="C5426" s="180" t="s">
        <v>32</v>
      </c>
      <c r="D5426" s="180" t="s">
        <v>177</v>
      </c>
      <c r="E5426" s="180">
        <v>15</v>
      </c>
      <c r="F5426" s="180">
        <v>73314</v>
      </c>
      <c r="G5426" s="180">
        <v>2772</v>
      </c>
      <c r="H5426" s="180">
        <v>5687</v>
      </c>
      <c r="I5426" s="180">
        <v>4427009.8899999997</v>
      </c>
      <c r="J5426" s="180">
        <v>957954.23</v>
      </c>
      <c r="K5426" s="180">
        <v>500526</v>
      </c>
      <c r="L5426" s="180">
        <v>6695929.9800000004</v>
      </c>
    </row>
    <row r="5427" spans="1:12">
      <c r="A5427" s="180">
        <v>2011</v>
      </c>
      <c r="B5427" s="180" t="s">
        <v>179</v>
      </c>
      <c r="C5427" s="180" t="s">
        <v>32</v>
      </c>
      <c r="D5427" s="180" t="s">
        <v>177</v>
      </c>
      <c r="E5427" s="180">
        <v>20</v>
      </c>
      <c r="F5427" s="180">
        <v>64765</v>
      </c>
      <c r="G5427" s="180">
        <v>3479</v>
      </c>
      <c r="H5427" s="180">
        <v>7658</v>
      </c>
      <c r="I5427" s="180">
        <v>5801297.1699999999</v>
      </c>
      <c r="J5427" s="180">
        <v>1220760.7</v>
      </c>
      <c r="K5427" s="180">
        <v>440485</v>
      </c>
      <c r="L5427" s="180">
        <v>8256103.8300000001</v>
      </c>
    </row>
    <row r="5428" spans="1:12">
      <c r="A5428" s="180">
        <v>2011</v>
      </c>
      <c r="B5428" s="180" t="s">
        <v>179</v>
      </c>
      <c r="C5428" s="180" t="s">
        <v>32</v>
      </c>
      <c r="D5428" s="180" t="s">
        <v>177</v>
      </c>
      <c r="E5428" s="180">
        <v>25</v>
      </c>
      <c r="F5428" s="180">
        <v>65159</v>
      </c>
      <c r="G5428" s="180">
        <v>4283</v>
      </c>
      <c r="H5428" s="180">
        <v>10891</v>
      </c>
      <c r="I5428" s="180">
        <v>9135523.2300000004</v>
      </c>
      <c r="J5428" s="180">
        <v>2274906.09</v>
      </c>
      <c r="K5428" s="180">
        <v>451863</v>
      </c>
      <c r="L5428" s="180">
        <v>13263499.720000001</v>
      </c>
    </row>
    <row r="5429" spans="1:12">
      <c r="A5429" s="180">
        <v>2011</v>
      </c>
      <c r="B5429" s="180" t="s">
        <v>179</v>
      </c>
      <c r="C5429" s="180" t="s">
        <v>32</v>
      </c>
      <c r="D5429" s="180" t="s">
        <v>177</v>
      </c>
      <c r="E5429" s="180">
        <v>30</v>
      </c>
      <c r="F5429" s="180">
        <v>89299</v>
      </c>
      <c r="G5429" s="180">
        <v>8106</v>
      </c>
      <c r="H5429" s="180">
        <v>21672</v>
      </c>
      <c r="I5429" s="180">
        <v>19816784.359999999</v>
      </c>
      <c r="J5429" s="180">
        <v>4858392.9400000004</v>
      </c>
      <c r="K5429" s="180">
        <v>813672</v>
      </c>
      <c r="L5429" s="180">
        <v>28091582.170000002</v>
      </c>
    </row>
    <row r="5430" spans="1:12">
      <c r="A5430" s="180">
        <v>2011</v>
      </c>
      <c r="B5430" s="180" t="s">
        <v>179</v>
      </c>
      <c r="C5430" s="180" t="s">
        <v>32</v>
      </c>
      <c r="D5430" s="180" t="s">
        <v>177</v>
      </c>
      <c r="E5430" s="180">
        <v>35</v>
      </c>
      <c r="F5430" s="180">
        <v>93883</v>
      </c>
      <c r="G5430" s="180">
        <v>9083</v>
      </c>
      <c r="H5430" s="180">
        <v>20307</v>
      </c>
      <c r="I5430" s="180">
        <v>18277780.77</v>
      </c>
      <c r="J5430" s="180">
        <v>4692314.3600000003</v>
      </c>
      <c r="K5430" s="180">
        <v>1231502.6000000001</v>
      </c>
      <c r="L5430" s="180">
        <v>26978822.539999999</v>
      </c>
    </row>
    <row r="5431" spans="1:12">
      <c r="A5431" s="180">
        <v>2011</v>
      </c>
      <c r="B5431" s="180" t="s">
        <v>179</v>
      </c>
      <c r="C5431" s="180" t="s">
        <v>32</v>
      </c>
      <c r="D5431" s="180" t="s">
        <v>177</v>
      </c>
      <c r="E5431" s="180">
        <v>40</v>
      </c>
      <c r="F5431" s="180">
        <v>99782</v>
      </c>
      <c r="G5431" s="180">
        <v>8509</v>
      </c>
      <c r="H5431" s="180">
        <v>16812</v>
      </c>
      <c r="I5431" s="180">
        <v>14240499.460000001</v>
      </c>
      <c r="J5431" s="180">
        <v>3854679.6</v>
      </c>
      <c r="K5431" s="180">
        <v>1398110.5</v>
      </c>
      <c r="L5431" s="180">
        <v>21959526.75</v>
      </c>
    </row>
    <row r="5432" spans="1:12">
      <c r="A5432" s="180">
        <v>2011</v>
      </c>
      <c r="B5432" s="180" t="s">
        <v>179</v>
      </c>
      <c r="C5432" s="180" t="s">
        <v>32</v>
      </c>
      <c r="D5432" s="180" t="s">
        <v>177</v>
      </c>
      <c r="E5432" s="180">
        <v>45</v>
      </c>
      <c r="F5432" s="180">
        <v>96333</v>
      </c>
      <c r="G5432" s="180">
        <v>8070</v>
      </c>
      <c r="H5432" s="180">
        <v>15571</v>
      </c>
      <c r="I5432" s="180">
        <v>12715019.4</v>
      </c>
      <c r="J5432" s="180">
        <v>3622996.84</v>
      </c>
      <c r="K5432" s="180">
        <v>1801367.44</v>
      </c>
      <c r="L5432" s="180">
        <v>20256302.289999999</v>
      </c>
    </row>
    <row r="5433" spans="1:12">
      <c r="A5433" s="180">
        <v>2011</v>
      </c>
      <c r="B5433" s="180" t="s">
        <v>179</v>
      </c>
      <c r="C5433" s="180" t="s">
        <v>32</v>
      </c>
      <c r="D5433" s="180" t="s">
        <v>177</v>
      </c>
      <c r="E5433" s="180">
        <v>50</v>
      </c>
      <c r="F5433" s="180">
        <v>99336</v>
      </c>
      <c r="G5433" s="180">
        <v>10032</v>
      </c>
      <c r="H5433" s="180">
        <v>20513</v>
      </c>
      <c r="I5433" s="180">
        <v>16720766.810000001</v>
      </c>
      <c r="J5433" s="180">
        <v>4518548.16</v>
      </c>
      <c r="K5433" s="180">
        <v>2804695.77</v>
      </c>
      <c r="L5433" s="180">
        <v>26564345.739999998</v>
      </c>
    </row>
    <row r="5434" spans="1:12">
      <c r="A5434" s="180">
        <v>2011</v>
      </c>
      <c r="B5434" s="180" t="s">
        <v>179</v>
      </c>
      <c r="C5434" s="180" t="s">
        <v>32</v>
      </c>
      <c r="D5434" s="180" t="s">
        <v>177</v>
      </c>
      <c r="E5434" s="180">
        <v>55</v>
      </c>
      <c r="F5434" s="180">
        <v>94834</v>
      </c>
      <c r="G5434" s="180">
        <v>10752</v>
      </c>
      <c r="H5434" s="180">
        <v>21880</v>
      </c>
      <c r="I5434" s="180">
        <v>17963310.030000001</v>
      </c>
      <c r="J5434" s="180">
        <v>5009339.53</v>
      </c>
      <c r="K5434" s="180">
        <v>3952768.83</v>
      </c>
      <c r="L5434" s="180">
        <v>29358986.489999998</v>
      </c>
    </row>
    <row r="5435" spans="1:12">
      <c r="A5435" s="180">
        <v>2011</v>
      </c>
      <c r="B5435" s="180" t="s">
        <v>179</v>
      </c>
      <c r="C5435" s="180" t="s">
        <v>32</v>
      </c>
      <c r="D5435" s="180" t="s">
        <v>177</v>
      </c>
      <c r="E5435" s="180">
        <v>60</v>
      </c>
      <c r="F5435" s="180">
        <v>87846</v>
      </c>
      <c r="G5435" s="180">
        <v>11636</v>
      </c>
      <c r="H5435" s="180">
        <v>26966</v>
      </c>
      <c r="I5435" s="180">
        <v>22580615.620000001</v>
      </c>
      <c r="J5435" s="180">
        <v>6041533.7000000002</v>
      </c>
      <c r="K5435" s="180">
        <v>5180701.8</v>
      </c>
      <c r="L5435" s="180">
        <v>36393889.32</v>
      </c>
    </row>
    <row r="5436" spans="1:12">
      <c r="A5436" s="180">
        <v>2011</v>
      </c>
      <c r="B5436" s="180" t="s">
        <v>179</v>
      </c>
      <c r="C5436" s="180" t="s">
        <v>32</v>
      </c>
      <c r="D5436" s="180" t="s">
        <v>177</v>
      </c>
      <c r="E5436" s="180">
        <v>65</v>
      </c>
      <c r="F5436" s="180">
        <v>67300</v>
      </c>
      <c r="G5436" s="180">
        <v>11041</v>
      </c>
      <c r="H5436" s="180">
        <v>27489</v>
      </c>
      <c r="I5436" s="180">
        <v>23227591.07</v>
      </c>
      <c r="J5436" s="180">
        <v>5917073.3600000003</v>
      </c>
      <c r="K5436" s="180">
        <v>5924077</v>
      </c>
      <c r="L5436" s="180">
        <v>37122771.659999996</v>
      </c>
    </row>
    <row r="5437" spans="1:12">
      <c r="A5437" s="180">
        <v>2011</v>
      </c>
      <c r="B5437" s="180" t="s">
        <v>179</v>
      </c>
      <c r="C5437" s="180" t="s">
        <v>32</v>
      </c>
      <c r="D5437" s="180" t="s">
        <v>177</v>
      </c>
      <c r="E5437" s="180">
        <v>70</v>
      </c>
      <c r="F5437" s="180">
        <v>48038</v>
      </c>
      <c r="G5437" s="180">
        <v>10057</v>
      </c>
      <c r="H5437" s="180">
        <v>28970</v>
      </c>
      <c r="I5437" s="180">
        <v>23221648.609999999</v>
      </c>
      <c r="J5437" s="180">
        <v>5446518.7999999998</v>
      </c>
      <c r="K5437" s="180">
        <v>5953411.9000000004</v>
      </c>
      <c r="L5437" s="180">
        <v>36257614.210000001</v>
      </c>
    </row>
    <row r="5438" spans="1:12">
      <c r="A5438" s="180">
        <v>2011</v>
      </c>
      <c r="B5438" s="180" t="s">
        <v>179</v>
      </c>
      <c r="C5438" s="180" t="s">
        <v>32</v>
      </c>
      <c r="D5438" s="180" t="s">
        <v>177</v>
      </c>
      <c r="E5438" s="180">
        <v>75</v>
      </c>
      <c r="F5438" s="180">
        <v>36705</v>
      </c>
      <c r="G5438" s="180">
        <v>9294</v>
      </c>
      <c r="H5438" s="180">
        <v>31237</v>
      </c>
      <c r="I5438" s="180">
        <v>23441838.48</v>
      </c>
      <c r="J5438" s="180">
        <v>5115168.08</v>
      </c>
      <c r="K5438" s="180">
        <v>4998040.2</v>
      </c>
      <c r="L5438" s="180">
        <v>34825669.640000001</v>
      </c>
    </row>
    <row r="5439" spans="1:12">
      <c r="A5439" s="180">
        <v>2011</v>
      </c>
      <c r="B5439" s="180" t="s">
        <v>179</v>
      </c>
      <c r="C5439" s="180" t="s">
        <v>32</v>
      </c>
      <c r="D5439" s="180" t="s">
        <v>177</v>
      </c>
      <c r="E5439" s="180">
        <v>80</v>
      </c>
      <c r="F5439" s="180">
        <v>30485</v>
      </c>
      <c r="G5439" s="180">
        <v>7592</v>
      </c>
      <c r="H5439" s="180">
        <v>35609</v>
      </c>
      <c r="I5439" s="180">
        <v>24742771.690000001</v>
      </c>
      <c r="J5439" s="180">
        <v>4654545.28</v>
      </c>
      <c r="K5439" s="180">
        <v>4157676.4</v>
      </c>
      <c r="L5439" s="180">
        <v>34606804.539999999</v>
      </c>
    </row>
    <row r="5440" spans="1:12">
      <c r="A5440" s="180">
        <v>2011</v>
      </c>
      <c r="B5440" s="180" t="s">
        <v>179</v>
      </c>
      <c r="C5440" s="180" t="s">
        <v>32</v>
      </c>
      <c r="D5440" s="180" t="s">
        <v>177</v>
      </c>
      <c r="E5440" s="180">
        <v>85</v>
      </c>
      <c r="F5440" s="180">
        <v>18546</v>
      </c>
      <c r="G5440" s="180">
        <v>4481</v>
      </c>
      <c r="H5440" s="180">
        <v>28401</v>
      </c>
      <c r="I5440" s="180">
        <v>17433290.59</v>
      </c>
      <c r="J5440" s="180">
        <v>2802327.11</v>
      </c>
      <c r="K5440" s="180">
        <v>2026857</v>
      </c>
      <c r="L5440" s="180">
        <v>22809234.379999999</v>
      </c>
    </row>
    <row r="5441" spans="1:12">
      <c r="A5441" s="180">
        <v>2011</v>
      </c>
      <c r="B5441" s="180" t="s">
        <v>179</v>
      </c>
      <c r="C5441" s="180" t="s">
        <v>32</v>
      </c>
      <c r="D5441" s="180" t="s">
        <v>177</v>
      </c>
      <c r="E5441" s="180">
        <v>90</v>
      </c>
      <c r="F5441" s="180">
        <v>7425</v>
      </c>
      <c r="G5441" s="180">
        <v>1739</v>
      </c>
      <c r="H5441" s="180">
        <v>13263</v>
      </c>
      <c r="I5441" s="180">
        <v>7413000.4699999997</v>
      </c>
      <c r="J5441" s="180">
        <v>968621.74</v>
      </c>
      <c r="K5441" s="180">
        <v>528507</v>
      </c>
      <c r="L5441" s="180">
        <v>9087893.4100000001</v>
      </c>
    </row>
    <row r="5442" spans="1:12">
      <c r="A5442" s="180">
        <v>2011</v>
      </c>
      <c r="B5442" s="180" t="s">
        <v>179</v>
      </c>
      <c r="C5442" s="180" t="s">
        <v>32</v>
      </c>
      <c r="D5442" s="180" t="s">
        <v>177</v>
      </c>
      <c r="E5442" s="180">
        <v>95</v>
      </c>
      <c r="F5442" s="180">
        <v>2275</v>
      </c>
      <c r="G5442" s="180">
        <v>378</v>
      </c>
      <c r="H5442" s="180">
        <v>3458</v>
      </c>
      <c r="I5442" s="180">
        <v>1800548.77</v>
      </c>
      <c r="J5442" s="180">
        <v>220091.31</v>
      </c>
      <c r="K5442" s="180">
        <v>112456</v>
      </c>
      <c r="L5442" s="180">
        <v>2175425.62</v>
      </c>
    </row>
    <row r="5443" spans="1:12">
      <c r="A5443" s="180">
        <v>2011</v>
      </c>
      <c r="B5443" s="180" t="s">
        <v>179</v>
      </c>
      <c r="C5443" s="180" t="s">
        <v>33</v>
      </c>
      <c r="D5443" s="180" t="s">
        <v>176</v>
      </c>
      <c r="E5443" s="180">
        <v>0</v>
      </c>
      <c r="F5443" s="180">
        <v>61512</v>
      </c>
      <c r="G5443" s="180">
        <v>2551</v>
      </c>
      <c r="H5443" s="180">
        <v>8108</v>
      </c>
      <c r="I5443" s="180">
        <v>6437699.2699999996</v>
      </c>
      <c r="J5443" s="180">
        <v>947011.64</v>
      </c>
      <c r="K5443" s="180">
        <v>118540</v>
      </c>
      <c r="L5443" s="180">
        <v>8028281.0499999998</v>
      </c>
    </row>
    <row r="5444" spans="1:12">
      <c r="A5444" s="180">
        <v>2011</v>
      </c>
      <c r="B5444" s="180" t="s">
        <v>179</v>
      </c>
      <c r="C5444" s="180" t="s">
        <v>33</v>
      </c>
      <c r="D5444" s="180" t="s">
        <v>176</v>
      </c>
      <c r="E5444" s="180">
        <v>5</v>
      </c>
      <c r="F5444" s="180">
        <v>64433</v>
      </c>
      <c r="G5444" s="180">
        <v>1283</v>
      </c>
      <c r="H5444" s="180">
        <v>2221</v>
      </c>
      <c r="I5444" s="180">
        <v>1747672.18</v>
      </c>
      <c r="J5444" s="180">
        <v>388210.33</v>
      </c>
      <c r="K5444" s="180">
        <v>140296.95000000001</v>
      </c>
      <c r="L5444" s="180">
        <v>2546613.34</v>
      </c>
    </row>
    <row r="5445" spans="1:12">
      <c r="A5445" s="180">
        <v>2011</v>
      </c>
      <c r="B5445" s="180" t="s">
        <v>179</v>
      </c>
      <c r="C5445" s="180" t="s">
        <v>33</v>
      </c>
      <c r="D5445" s="180" t="s">
        <v>176</v>
      </c>
      <c r="E5445" s="180">
        <v>10</v>
      </c>
      <c r="F5445" s="180">
        <v>64837</v>
      </c>
      <c r="G5445" s="180">
        <v>927</v>
      </c>
      <c r="H5445" s="180">
        <v>1772</v>
      </c>
      <c r="I5445" s="180">
        <v>1457427.66</v>
      </c>
      <c r="J5445" s="180">
        <v>334913.48</v>
      </c>
      <c r="K5445" s="180">
        <v>325077.09999999998</v>
      </c>
      <c r="L5445" s="180">
        <v>2361239.67</v>
      </c>
    </row>
    <row r="5446" spans="1:12">
      <c r="A5446" s="180">
        <v>2011</v>
      </c>
      <c r="B5446" s="180" t="s">
        <v>179</v>
      </c>
      <c r="C5446" s="180" t="s">
        <v>33</v>
      </c>
      <c r="D5446" s="180" t="s">
        <v>176</v>
      </c>
      <c r="E5446" s="180">
        <v>15</v>
      </c>
      <c r="F5446" s="180">
        <v>66744</v>
      </c>
      <c r="G5446" s="180">
        <v>1515</v>
      </c>
      <c r="H5446" s="180">
        <v>2704</v>
      </c>
      <c r="I5446" s="180">
        <v>2646956.67</v>
      </c>
      <c r="J5446" s="180">
        <v>657835.81000000006</v>
      </c>
      <c r="K5446" s="180">
        <v>598543.57999999996</v>
      </c>
      <c r="L5446" s="180">
        <v>4434775.17</v>
      </c>
    </row>
    <row r="5447" spans="1:12">
      <c r="A5447" s="180">
        <v>2011</v>
      </c>
      <c r="B5447" s="180" t="s">
        <v>179</v>
      </c>
      <c r="C5447" s="180" t="s">
        <v>33</v>
      </c>
      <c r="D5447" s="180" t="s">
        <v>176</v>
      </c>
      <c r="E5447" s="180">
        <v>20</v>
      </c>
      <c r="F5447" s="180">
        <v>49191</v>
      </c>
      <c r="G5447" s="180">
        <v>1558</v>
      </c>
      <c r="H5447" s="180">
        <v>3290</v>
      </c>
      <c r="I5447" s="180">
        <v>2667890.63</v>
      </c>
      <c r="J5447" s="180">
        <v>553901.86</v>
      </c>
      <c r="K5447" s="180">
        <v>416207.09</v>
      </c>
      <c r="L5447" s="180">
        <v>4209595.75</v>
      </c>
    </row>
    <row r="5448" spans="1:12">
      <c r="A5448" s="180">
        <v>2011</v>
      </c>
      <c r="B5448" s="180" t="s">
        <v>179</v>
      </c>
      <c r="C5448" s="180" t="s">
        <v>33</v>
      </c>
      <c r="D5448" s="180" t="s">
        <v>176</v>
      </c>
      <c r="E5448" s="180">
        <v>25</v>
      </c>
      <c r="F5448" s="180">
        <v>45986</v>
      </c>
      <c r="G5448" s="180">
        <v>1286</v>
      </c>
      <c r="H5448" s="180">
        <v>2930</v>
      </c>
      <c r="I5448" s="180">
        <v>2338915.15</v>
      </c>
      <c r="J5448" s="180">
        <v>525317.03</v>
      </c>
      <c r="K5448" s="180">
        <v>474532.95</v>
      </c>
      <c r="L5448" s="180">
        <v>3943972.38</v>
      </c>
    </row>
    <row r="5449" spans="1:12">
      <c r="A5449" s="180">
        <v>2011</v>
      </c>
      <c r="B5449" s="180" t="s">
        <v>179</v>
      </c>
      <c r="C5449" s="180" t="s">
        <v>33</v>
      </c>
      <c r="D5449" s="180" t="s">
        <v>176</v>
      </c>
      <c r="E5449" s="180">
        <v>30</v>
      </c>
      <c r="F5449" s="180">
        <v>60563</v>
      </c>
      <c r="G5449" s="180">
        <v>1790</v>
      </c>
      <c r="H5449" s="180">
        <v>3427</v>
      </c>
      <c r="I5449" s="180">
        <v>2839176.73</v>
      </c>
      <c r="J5449" s="180">
        <v>689195.75</v>
      </c>
      <c r="K5449" s="180">
        <v>546992.38</v>
      </c>
      <c r="L5449" s="180">
        <v>4876346.58</v>
      </c>
    </row>
    <row r="5450" spans="1:12">
      <c r="A5450" s="180">
        <v>2011</v>
      </c>
      <c r="B5450" s="180" t="s">
        <v>179</v>
      </c>
      <c r="C5450" s="180" t="s">
        <v>33</v>
      </c>
      <c r="D5450" s="180" t="s">
        <v>176</v>
      </c>
      <c r="E5450" s="180">
        <v>35</v>
      </c>
      <c r="F5450" s="180">
        <v>67248</v>
      </c>
      <c r="G5450" s="180">
        <v>2295</v>
      </c>
      <c r="H5450" s="180">
        <v>4478</v>
      </c>
      <c r="I5450" s="180">
        <v>3648757.16</v>
      </c>
      <c r="J5450" s="180">
        <v>987515.23</v>
      </c>
      <c r="K5450" s="180">
        <v>763744.85</v>
      </c>
      <c r="L5450" s="180">
        <v>6527353.1299999999</v>
      </c>
    </row>
    <row r="5451" spans="1:12">
      <c r="A5451" s="180">
        <v>2011</v>
      </c>
      <c r="B5451" s="180" t="s">
        <v>179</v>
      </c>
      <c r="C5451" s="180" t="s">
        <v>33</v>
      </c>
      <c r="D5451" s="180" t="s">
        <v>176</v>
      </c>
      <c r="E5451" s="180">
        <v>40</v>
      </c>
      <c r="F5451" s="180">
        <v>71530</v>
      </c>
      <c r="G5451" s="180">
        <v>3350</v>
      </c>
      <c r="H5451" s="180">
        <v>6156</v>
      </c>
      <c r="I5451" s="180">
        <v>5053122.0999999996</v>
      </c>
      <c r="J5451" s="180">
        <v>1337896.74</v>
      </c>
      <c r="K5451" s="180">
        <v>1573561.3</v>
      </c>
      <c r="L5451" s="180">
        <v>9332437.5800000001</v>
      </c>
    </row>
    <row r="5452" spans="1:12">
      <c r="A5452" s="180">
        <v>2011</v>
      </c>
      <c r="B5452" s="180" t="s">
        <v>179</v>
      </c>
      <c r="C5452" s="180" t="s">
        <v>33</v>
      </c>
      <c r="D5452" s="180" t="s">
        <v>176</v>
      </c>
      <c r="E5452" s="180">
        <v>45</v>
      </c>
      <c r="F5452" s="180">
        <v>71669</v>
      </c>
      <c r="G5452" s="180">
        <v>4017</v>
      </c>
      <c r="H5452" s="180">
        <v>7570</v>
      </c>
      <c r="I5452" s="180">
        <v>6579217.6100000003</v>
      </c>
      <c r="J5452" s="180">
        <v>1785596.38</v>
      </c>
      <c r="K5452" s="180">
        <v>1501988.55</v>
      </c>
      <c r="L5452" s="180">
        <v>11424598.02</v>
      </c>
    </row>
    <row r="5453" spans="1:12">
      <c r="A5453" s="180">
        <v>2011</v>
      </c>
      <c r="B5453" s="180" t="s">
        <v>179</v>
      </c>
      <c r="C5453" s="180" t="s">
        <v>33</v>
      </c>
      <c r="D5453" s="180" t="s">
        <v>176</v>
      </c>
      <c r="E5453" s="180">
        <v>50</v>
      </c>
      <c r="F5453" s="180">
        <v>74204</v>
      </c>
      <c r="G5453" s="180">
        <v>5872</v>
      </c>
      <c r="H5453" s="180">
        <v>11362</v>
      </c>
      <c r="I5453" s="180">
        <v>10144567.390000001</v>
      </c>
      <c r="J5453" s="180">
        <v>2627600.98</v>
      </c>
      <c r="K5453" s="180">
        <v>2339652.2599999998</v>
      </c>
      <c r="L5453" s="180">
        <v>17254092.699999999</v>
      </c>
    </row>
    <row r="5454" spans="1:12">
      <c r="A5454" s="180">
        <v>2011</v>
      </c>
      <c r="B5454" s="180" t="s">
        <v>179</v>
      </c>
      <c r="C5454" s="180" t="s">
        <v>33</v>
      </c>
      <c r="D5454" s="180" t="s">
        <v>176</v>
      </c>
      <c r="E5454" s="180">
        <v>55</v>
      </c>
      <c r="F5454" s="180">
        <v>70673</v>
      </c>
      <c r="G5454" s="180">
        <v>7656</v>
      </c>
      <c r="H5454" s="180">
        <v>15497</v>
      </c>
      <c r="I5454" s="180">
        <v>14415783.07</v>
      </c>
      <c r="J5454" s="180">
        <v>3858601.62</v>
      </c>
      <c r="K5454" s="180">
        <v>3685890.05</v>
      </c>
      <c r="L5454" s="180">
        <v>24601208.149999999</v>
      </c>
    </row>
    <row r="5455" spans="1:12">
      <c r="A5455" s="180">
        <v>2011</v>
      </c>
      <c r="B5455" s="180" t="s">
        <v>179</v>
      </c>
      <c r="C5455" s="180" t="s">
        <v>33</v>
      </c>
      <c r="D5455" s="180" t="s">
        <v>176</v>
      </c>
      <c r="E5455" s="180">
        <v>60</v>
      </c>
      <c r="F5455" s="180">
        <v>67154</v>
      </c>
      <c r="G5455" s="180">
        <v>9854</v>
      </c>
      <c r="H5455" s="180">
        <v>22324</v>
      </c>
      <c r="I5455" s="180">
        <v>20051566.949999999</v>
      </c>
      <c r="J5455" s="180">
        <v>5086268.47</v>
      </c>
      <c r="K5455" s="180">
        <v>5462643.0300000003</v>
      </c>
      <c r="L5455" s="180">
        <v>33927162.43</v>
      </c>
    </row>
    <row r="5456" spans="1:12">
      <c r="A5456" s="180">
        <v>2011</v>
      </c>
      <c r="B5456" s="180" t="s">
        <v>179</v>
      </c>
      <c r="C5456" s="180" t="s">
        <v>33</v>
      </c>
      <c r="D5456" s="180" t="s">
        <v>176</v>
      </c>
      <c r="E5456" s="180">
        <v>65</v>
      </c>
      <c r="F5456" s="180">
        <v>52198</v>
      </c>
      <c r="G5456" s="180">
        <v>10165</v>
      </c>
      <c r="H5456" s="180">
        <v>23924</v>
      </c>
      <c r="I5456" s="180">
        <v>22159619.379999999</v>
      </c>
      <c r="J5456" s="180">
        <v>5488508.6699999999</v>
      </c>
      <c r="K5456" s="180">
        <v>6250963.3499999996</v>
      </c>
      <c r="L5456" s="180">
        <v>37244609.060000002</v>
      </c>
    </row>
    <row r="5457" spans="1:12">
      <c r="A5457" s="180">
        <v>2011</v>
      </c>
      <c r="B5457" s="180" t="s">
        <v>179</v>
      </c>
      <c r="C5457" s="180" t="s">
        <v>33</v>
      </c>
      <c r="D5457" s="180" t="s">
        <v>176</v>
      </c>
      <c r="E5457" s="180">
        <v>70</v>
      </c>
      <c r="F5457" s="180">
        <v>35659</v>
      </c>
      <c r="G5457" s="180">
        <v>9423</v>
      </c>
      <c r="H5457" s="180">
        <v>25072</v>
      </c>
      <c r="I5457" s="180">
        <v>21672480.989999998</v>
      </c>
      <c r="J5457" s="180">
        <v>5180327.2300000004</v>
      </c>
      <c r="K5457" s="180">
        <v>5927435.9299999997</v>
      </c>
      <c r="L5457" s="180">
        <v>35326283.859999999</v>
      </c>
    </row>
    <row r="5458" spans="1:12">
      <c r="A5458" s="180">
        <v>2011</v>
      </c>
      <c r="B5458" s="180" t="s">
        <v>179</v>
      </c>
      <c r="C5458" s="180" t="s">
        <v>33</v>
      </c>
      <c r="D5458" s="180" t="s">
        <v>176</v>
      </c>
      <c r="E5458" s="180">
        <v>75</v>
      </c>
      <c r="F5458" s="180">
        <v>23815</v>
      </c>
      <c r="G5458" s="180">
        <v>8049</v>
      </c>
      <c r="H5458" s="180">
        <v>23723</v>
      </c>
      <c r="I5458" s="180">
        <v>18664933.75</v>
      </c>
      <c r="J5458" s="180">
        <v>4300089.95</v>
      </c>
      <c r="K5458" s="180">
        <v>4950248.4800000004</v>
      </c>
      <c r="L5458" s="180">
        <v>29614495.18</v>
      </c>
    </row>
    <row r="5459" spans="1:12">
      <c r="A5459" s="180">
        <v>2011</v>
      </c>
      <c r="B5459" s="180" t="s">
        <v>179</v>
      </c>
      <c r="C5459" s="180" t="s">
        <v>33</v>
      </c>
      <c r="D5459" s="180" t="s">
        <v>176</v>
      </c>
      <c r="E5459" s="180">
        <v>80</v>
      </c>
      <c r="F5459" s="180">
        <v>16511</v>
      </c>
      <c r="G5459" s="180">
        <v>6652</v>
      </c>
      <c r="H5459" s="180">
        <v>22174</v>
      </c>
      <c r="I5459" s="180">
        <v>15866999.369999999</v>
      </c>
      <c r="J5459" s="180">
        <v>3236523.44</v>
      </c>
      <c r="K5459" s="180">
        <v>3170473.55</v>
      </c>
      <c r="L5459" s="180">
        <v>23441831.34</v>
      </c>
    </row>
    <row r="5460" spans="1:12">
      <c r="A5460" s="180">
        <v>2011</v>
      </c>
      <c r="B5460" s="180" t="s">
        <v>179</v>
      </c>
      <c r="C5460" s="180" t="s">
        <v>33</v>
      </c>
      <c r="D5460" s="180" t="s">
        <v>176</v>
      </c>
      <c r="E5460" s="180">
        <v>85</v>
      </c>
      <c r="F5460" s="180">
        <v>6317</v>
      </c>
      <c r="G5460" s="180">
        <v>2172</v>
      </c>
      <c r="H5460" s="180">
        <v>10675</v>
      </c>
      <c r="I5460" s="180">
        <v>6594148.71</v>
      </c>
      <c r="J5460" s="180">
        <v>1192364.8500000001</v>
      </c>
      <c r="K5460" s="180">
        <v>1045134.7</v>
      </c>
      <c r="L5460" s="180">
        <v>9186914.1099999994</v>
      </c>
    </row>
    <row r="5461" spans="1:12">
      <c r="A5461" s="180">
        <v>2011</v>
      </c>
      <c r="B5461" s="180" t="s">
        <v>179</v>
      </c>
      <c r="C5461" s="180" t="s">
        <v>33</v>
      </c>
      <c r="D5461" s="180" t="s">
        <v>176</v>
      </c>
      <c r="E5461" s="180">
        <v>90</v>
      </c>
      <c r="F5461" s="180">
        <v>1488</v>
      </c>
      <c r="G5461" s="180">
        <v>454</v>
      </c>
      <c r="H5461" s="180">
        <v>2967</v>
      </c>
      <c r="I5461" s="180">
        <v>1653824.83</v>
      </c>
      <c r="J5461" s="180">
        <v>254547.92</v>
      </c>
      <c r="K5461" s="180">
        <v>127256.55</v>
      </c>
      <c r="L5461" s="180">
        <v>2123673.6800000002</v>
      </c>
    </row>
    <row r="5462" spans="1:12">
      <c r="A5462" s="180">
        <v>2011</v>
      </c>
      <c r="B5462" s="180" t="s">
        <v>179</v>
      </c>
      <c r="C5462" s="180" t="s">
        <v>33</v>
      </c>
      <c r="D5462" s="180" t="s">
        <v>176</v>
      </c>
      <c r="E5462" s="180">
        <v>95</v>
      </c>
      <c r="F5462" s="180">
        <v>355</v>
      </c>
      <c r="G5462" s="180">
        <v>85</v>
      </c>
      <c r="H5462" s="180">
        <v>649</v>
      </c>
      <c r="I5462" s="180">
        <v>361944.3</v>
      </c>
      <c r="J5462" s="180">
        <v>49074.71</v>
      </c>
      <c r="K5462" s="180">
        <v>3444</v>
      </c>
      <c r="L5462" s="180">
        <v>432960.89</v>
      </c>
    </row>
    <row r="5463" spans="1:12">
      <c r="A5463" s="180">
        <v>2011</v>
      </c>
      <c r="B5463" s="180" t="s">
        <v>179</v>
      </c>
      <c r="C5463" s="180" t="s">
        <v>33</v>
      </c>
      <c r="D5463" s="180" t="s">
        <v>177</v>
      </c>
      <c r="E5463" s="180">
        <v>0</v>
      </c>
      <c r="F5463" s="180">
        <v>57756</v>
      </c>
      <c r="G5463" s="180">
        <v>1709</v>
      </c>
      <c r="H5463" s="180">
        <v>6591</v>
      </c>
      <c r="I5463" s="180">
        <v>5447898.3499999996</v>
      </c>
      <c r="J5463" s="180">
        <v>697235.38</v>
      </c>
      <c r="K5463" s="180">
        <v>104927.6</v>
      </c>
      <c r="L5463" s="180">
        <v>6617689.7000000002</v>
      </c>
    </row>
    <row r="5464" spans="1:12">
      <c r="A5464" s="180">
        <v>2011</v>
      </c>
      <c r="B5464" s="180" t="s">
        <v>179</v>
      </c>
      <c r="C5464" s="180" t="s">
        <v>33</v>
      </c>
      <c r="D5464" s="180" t="s">
        <v>177</v>
      </c>
      <c r="E5464" s="180">
        <v>5</v>
      </c>
      <c r="F5464" s="180">
        <v>60390</v>
      </c>
      <c r="G5464" s="180">
        <v>1105</v>
      </c>
      <c r="H5464" s="180">
        <v>1748</v>
      </c>
      <c r="I5464" s="180">
        <v>1403083.89</v>
      </c>
      <c r="J5464" s="180">
        <v>313323.96000000002</v>
      </c>
      <c r="K5464" s="180">
        <v>93905.7</v>
      </c>
      <c r="L5464" s="180">
        <v>2078625.13</v>
      </c>
    </row>
    <row r="5465" spans="1:12">
      <c r="A5465" s="180">
        <v>2011</v>
      </c>
      <c r="B5465" s="180" t="s">
        <v>179</v>
      </c>
      <c r="C5465" s="180" t="s">
        <v>33</v>
      </c>
      <c r="D5465" s="180" t="s">
        <v>177</v>
      </c>
      <c r="E5465" s="180">
        <v>10</v>
      </c>
      <c r="F5465" s="180">
        <v>61488</v>
      </c>
      <c r="G5465" s="180">
        <v>795</v>
      </c>
      <c r="H5465" s="180">
        <v>1734</v>
      </c>
      <c r="I5465" s="180">
        <v>1218281.5900000001</v>
      </c>
      <c r="J5465" s="180">
        <v>252368.23</v>
      </c>
      <c r="K5465" s="180">
        <v>288465.5</v>
      </c>
      <c r="L5465" s="180">
        <v>1962308.8</v>
      </c>
    </row>
    <row r="5466" spans="1:12">
      <c r="A5466" s="180">
        <v>2011</v>
      </c>
      <c r="B5466" s="180" t="s">
        <v>179</v>
      </c>
      <c r="C5466" s="180" t="s">
        <v>33</v>
      </c>
      <c r="D5466" s="180" t="s">
        <v>177</v>
      </c>
      <c r="E5466" s="180">
        <v>15</v>
      </c>
      <c r="F5466" s="180">
        <v>63383</v>
      </c>
      <c r="G5466" s="180">
        <v>2148</v>
      </c>
      <c r="H5466" s="180">
        <v>4878</v>
      </c>
      <c r="I5466" s="180">
        <v>3546740.32</v>
      </c>
      <c r="J5466" s="180">
        <v>672723.09</v>
      </c>
      <c r="K5466" s="180">
        <v>248845.2</v>
      </c>
      <c r="L5466" s="180">
        <v>5047426.2300000004</v>
      </c>
    </row>
    <row r="5467" spans="1:12">
      <c r="A5467" s="180">
        <v>2011</v>
      </c>
      <c r="B5467" s="180" t="s">
        <v>179</v>
      </c>
      <c r="C5467" s="180" t="s">
        <v>33</v>
      </c>
      <c r="D5467" s="180" t="s">
        <v>177</v>
      </c>
      <c r="E5467" s="180">
        <v>20</v>
      </c>
      <c r="F5467" s="180">
        <v>52286</v>
      </c>
      <c r="G5467" s="180">
        <v>2421</v>
      </c>
      <c r="H5467" s="180">
        <v>6060</v>
      </c>
      <c r="I5467" s="180">
        <v>4408106.68</v>
      </c>
      <c r="J5467" s="180">
        <v>958050.87</v>
      </c>
      <c r="K5467" s="180">
        <v>332239.03000000003</v>
      </c>
      <c r="L5467" s="180">
        <v>6411111.7400000002</v>
      </c>
    </row>
    <row r="5468" spans="1:12">
      <c r="A5468" s="180">
        <v>2011</v>
      </c>
      <c r="B5468" s="180" t="s">
        <v>179</v>
      </c>
      <c r="C5468" s="180" t="s">
        <v>33</v>
      </c>
      <c r="D5468" s="180" t="s">
        <v>177</v>
      </c>
      <c r="E5468" s="180">
        <v>25</v>
      </c>
      <c r="F5468" s="180">
        <v>55316</v>
      </c>
      <c r="G5468" s="180">
        <v>3850</v>
      </c>
      <c r="H5468" s="180">
        <v>11995</v>
      </c>
      <c r="I5468" s="180">
        <v>9105891.0299999993</v>
      </c>
      <c r="J5468" s="180">
        <v>2442318.0699999998</v>
      </c>
      <c r="K5468" s="180">
        <v>404393.1</v>
      </c>
      <c r="L5468" s="180">
        <v>13692902.73</v>
      </c>
    </row>
    <row r="5469" spans="1:12">
      <c r="A5469" s="180">
        <v>2011</v>
      </c>
      <c r="B5469" s="180" t="s">
        <v>179</v>
      </c>
      <c r="C5469" s="180" t="s">
        <v>33</v>
      </c>
      <c r="D5469" s="180" t="s">
        <v>177</v>
      </c>
      <c r="E5469" s="180">
        <v>30</v>
      </c>
      <c r="F5469" s="180">
        <v>68497</v>
      </c>
      <c r="G5469" s="180">
        <v>5800</v>
      </c>
      <c r="H5469" s="180">
        <v>18089</v>
      </c>
      <c r="I5469" s="180">
        <v>14824498.130000001</v>
      </c>
      <c r="J5469" s="180">
        <v>4037986.62</v>
      </c>
      <c r="K5469" s="180">
        <v>590550.85</v>
      </c>
      <c r="L5469" s="180">
        <v>21924029.93</v>
      </c>
    </row>
    <row r="5470" spans="1:12">
      <c r="A5470" s="180">
        <v>2011</v>
      </c>
      <c r="B5470" s="180" t="s">
        <v>179</v>
      </c>
      <c r="C5470" s="180" t="s">
        <v>33</v>
      </c>
      <c r="D5470" s="180" t="s">
        <v>177</v>
      </c>
      <c r="E5470" s="180">
        <v>35</v>
      </c>
      <c r="F5470" s="180">
        <v>74609</v>
      </c>
      <c r="G5470" s="180">
        <v>6168</v>
      </c>
      <c r="H5470" s="180">
        <v>16745</v>
      </c>
      <c r="I5470" s="180">
        <v>13418701.73</v>
      </c>
      <c r="J5470" s="180">
        <v>3320750.22</v>
      </c>
      <c r="K5470" s="180">
        <v>1078970.6000000001</v>
      </c>
      <c r="L5470" s="180">
        <v>20555116.629999999</v>
      </c>
    </row>
    <row r="5471" spans="1:12">
      <c r="A5471" s="180">
        <v>2011</v>
      </c>
      <c r="B5471" s="180" t="s">
        <v>179</v>
      </c>
      <c r="C5471" s="180" t="s">
        <v>33</v>
      </c>
      <c r="D5471" s="180" t="s">
        <v>177</v>
      </c>
      <c r="E5471" s="180">
        <v>40</v>
      </c>
      <c r="F5471" s="180">
        <v>78724</v>
      </c>
      <c r="G5471" s="180">
        <v>5565</v>
      </c>
      <c r="H5471" s="180">
        <v>12609</v>
      </c>
      <c r="I5471" s="180">
        <v>10326866.08</v>
      </c>
      <c r="J5471" s="180">
        <v>2448530.0299999998</v>
      </c>
      <c r="K5471" s="180">
        <v>1236926.8</v>
      </c>
      <c r="L5471" s="180">
        <v>16407527.16</v>
      </c>
    </row>
    <row r="5472" spans="1:12">
      <c r="A5472" s="180">
        <v>2011</v>
      </c>
      <c r="B5472" s="180" t="s">
        <v>179</v>
      </c>
      <c r="C5472" s="180" t="s">
        <v>33</v>
      </c>
      <c r="D5472" s="180" t="s">
        <v>177</v>
      </c>
      <c r="E5472" s="180">
        <v>45</v>
      </c>
      <c r="F5472" s="180">
        <v>77508</v>
      </c>
      <c r="G5472" s="180">
        <v>6278</v>
      </c>
      <c r="H5472" s="180">
        <v>13698</v>
      </c>
      <c r="I5472" s="180">
        <v>11056266.15</v>
      </c>
      <c r="J5472" s="180">
        <v>2716743.12</v>
      </c>
      <c r="K5472" s="180">
        <v>1766448.85</v>
      </c>
      <c r="L5472" s="180">
        <v>18037083.780000001</v>
      </c>
    </row>
    <row r="5473" spans="1:12">
      <c r="A5473" s="180">
        <v>2011</v>
      </c>
      <c r="B5473" s="180" t="s">
        <v>179</v>
      </c>
      <c r="C5473" s="180" t="s">
        <v>33</v>
      </c>
      <c r="D5473" s="180" t="s">
        <v>177</v>
      </c>
      <c r="E5473" s="180">
        <v>50</v>
      </c>
      <c r="F5473" s="180">
        <v>80719</v>
      </c>
      <c r="G5473" s="180">
        <v>7566</v>
      </c>
      <c r="H5473" s="180">
        <v>16273</v>
      </c>
      <c r="I5473" s="180">
        <v>13544894.49</v>
      </c>
      <c r="J5473" s="180">
        <v>3382301.31</v>
      </c>
      <c r="K5473" s="180">
        <v>2679745.15</v>
      </c>
      <c r="L5473" s="180">
        <v>22390035.84</v>
      </c>
    </row>
    <row r="5474" spans="1:12">
      <c r="A5474" s="180">
        <v>2011</v>
      </c>
      <c r="B5474" s="180" t="s">
        <v>179</v>
      </c>
      <c r="C5474" s="180" t="s">
        <v>33</v>
      </c>
      <c r="D5474" s="180" t="s">
        <v>177</v>
      </c>
      <c r="E5474" s="180">
        <v>55</v>
      </c>
      <c r="F5474" s="180">
        <v>76128</v>
      </c>
      <c r="G5474" s="180">
        <v>8557</v>
      </c>
      <c r="H5474" s="180">
        <v>18738</v>
      </c>
      <c r="I5474" s="180">
        <v>15414110.67</v>
      </c>
      <c r="J5474" s="180">
        <v>3761134.79</v>
      </c>
      <c r="K5474" s="180">
        <v>3341515.74</v>
      </c>
      <c r="L5474" s="180">
        <v>25395560.920000002</v>
      </c>
    </row>
    <row r="5475" spans="1:12">
      <c r="A5475" s="180">
        <v>2011</v>
      </c>
      <c r="B5475" s="180" t="s">
        <v>179</v>
      </c>
      <c r="C5475" s="180" t="s">
        <v>33</v>
      </c>
      <c r="D5475" s="180" t="s">
        <v>177</v>
      </c>
      <c r="E5475" s="180">
        <v>60</v>
      </c>
      <c r="F5475" s="180">
        <v>70889</v>
      </c>
      <c r="G5475" s="180">
        <v>10209</v>
      </c>
      <c r="H5475" s="180">
        <v>23108</v>
      </c>
      <c r="I5475" s="180">
        <v>19493737.629999999</v>
      </c>
      <c r="J5475" s="180">
        <v>4673984.84</v>
      </c>
      <c r="K5475" s="180">
        <v>5116757.6500000004</v>
      </c>
      <c r="L5475" s="180">
        <v>32598098.09</v>
      </c>
    </row>
    <row r="5476" spans="1:12">
      <c r="A5476" s="180">
        <v>2011</v>
      </c>
      <c r="B5476" s="180" t="s">
        <v>179</v>
      </c>
      <c r="C5476" s="180" t="s">
        <v>33</v>
      </c>
      <c r="D5476" s="180" t="s">
        <v>177</v>
      </c>
      <c r="E5476" s="180">
        <v>65</v>
      </c>
      <c r="F5476" s="180">
        <v>54292</v>
      </c>
      <c r="G5476" s="180">
        <v>9918</v>
      </c>
      <c r="H5476" s="180">
        <v>24892</v>
      </c>
      <c r="I5476" s="180">
        <v>20483242.530000001</v>
      </c>
      <c r="J5476" s="180">
        <v>4789699.67</v>
      </c>
      <c r="K5476" s="180">
        <v>5987333.1299999999</v>
      </c>
      <c r="L5476" s="180">
        <v>34239624.409999996</v>
      </c>
    </row>
    <row r="5477" spans="1:12">
      <c r="A5477" s="180">
        <v>2011</v>
      </c>
      <c r="B5477" s="180" t="s">
        <v>179</v>
      </c>
      <c r="C5477" s="180" t="s">
        <v>33</v>
      </c>
      <c r="D5477" s="180" t="s">
        <v>177</v>
      </c>
      <c r="E5477" s="180">
        <v>70</v>
      </c>
      <c r="F5477" s="180">
        <v>37549</v>
      </c>
      <c r="G5477" s="180">
        <v>8252</v>
      </c>
      <c r="H5477" s="180">
        <v>23763</v>
      </c>
      <c r="I5477" s="180">
        <v>19393922.890000001</v>
      </c>
      <c r="J5477" s="180">
        <v>4531981.9000000004</v>
      </c>
      <c r="K5477" s="180">
        <v>5204371.3600000003</v>
      </c>
      <c r="L5477" s="180">
        <v>31455925.789999999</v>
      </c>
    </row>
    <row r="5478" spans="1:12">
      <c r="A5478" s="180">
        <v>2011</v>
      </c>
      <c r="B5478" s="180" t="s">
        <v>179</v>
      </c>
      <c r="C5478" s="180" t="s">
        <v>33</v>
      </c>
      <c r="D5478" s="180" t="s">
        <v>177</v>
      </c>
      <c r="E5478" s="180">
        <v>75</v>
      </c>
      <c r="F5478" s="180">
        <v>26894</v>
      </c>
      <c r="G5478" s="180">
        <v>7515</v>
      </c>
      <c r="H5478" s="180">
        <v>25137</v>
      </c>
      <c r="I5478" s="180">
        <v>18070920.66</v>
      </c>
      <c r="J5478" s="180">
        <v>3761902.34</v>
      </c>
      <c r="K5478" s="180">
        <v>3819281</v>
      </c>
      <c r="L5478" s="180">
        <v>27320727.32</v>
      </c>
    </row>
    <row r="5479" spans="1:12">
      <c r="A5479" s="180">
        <v>2011</v>
      </c>
      <c r="B5479" s="180" t="s">
        <v>179</v>
      </c>
      <c r="C5479" s="180" t="s">
        <v>33</v>
      </c>
      <c r="D5479" s="180" t="s">
        <v>177</v>
      </c>
      <c r="E5479" s="180">
        <v>80</v>
      </c>
      <c r="F5479" s="180">
        <v>20416</v>
      </c>
      <c r="G5479" s="180">
        <v>5514</v>
      </c>
      <c r="H5479" s="180">
        <v>26812</v>
      </c>
      <c r="I5479" s="180">
        <v>17533016.670000002</v>
      </c>
      <c r="J5479" s="180">
        <v>3138610.38</v>
      </c>
      <c r="K5479" s="180">
        <v>3056924.4</v>
      </c>
      <c r="L5479" s="180">
        <v>24840048.57</v>
      </c>
    </row>
    <row r="5480" spans="1:12">
      <c r="A5480" s="180">
        <v>2011</v>
      </c>
      <c r="B5480" s="180" t="s">
        <v>179</v>
      </c>
      <c r="C5480" s="180" t="s">
        <v>33</v>
      </c>
      <c r="D5480" s="180" t="s">
        <v>177</v>
      </c>
      <c r="E5480" s="180">
        <v>85</v>
      </c>
      <c r="F5480" s="180">
        <v>11753</v>
      </c>
      <c r="G5480" s="180">
        <v>3134</v>
      </c>
      <c r="H5480" s="180">
        <v>19294</v>
      </c>
      <c r="I5480" s="180">
        <v>11293214.33</v>
      </c>
      <c r="J5480" s="180">
        <v>1673373.87</v>
      </c>
      <c r="K5480" s="180">
        <v>1259353.5</v>
      </c>
      <c r="L5480" s="180">
        <v>14739428.23</v>
      </c>
    </row>
    <row r="5481" spans="1:12">
      <c r="A5481" s="180">
        <v>2011</v>
      </c>
      <c r="B5481" s="180" t="s">
        <v>179</v>
      </c>
      <c r="C5481" s="180" t="s">
        <v>33</v>
      </c>
      <c r="D5481" s="180" t="s">
        <v>177</v>
      </c>
      <c r="E5481" s="180">
        <v>90</v>
      </c>
      <c r="F5481" s="180">
        <v>4780</v>
      </c>
      <c r="G5481" s="180">
        <v>1148</v>
      </c>
      <c r="H5481" s="180">
        <v>8486</v>
      </c>
      <c r="I5481" s="180">
        <v>4579166.34</v>
      </c>
      <c r="J5481" s="180">
        <v>552023.22</v>
      </c>
      <c r="K5481" s="180">
        <v>382146.2</v>
      </c>
      <c r="L5481" s="180">
        <v>5690468.9299999997</v>
      </c>
    </row>
    <row r="5482" spans="1:12">
      <c r="A5482" s="180">
        <v>2011</v>
      </c>
      <c r="B5482" s="180" t="s">
        <v>179</v>
      </c>
      <c r="C5482" s="180" t="s">
        <v>33</v>
      </c>
      <c r="D5482" s="180" t="s">
        <v>177</v>
      </c>
      <c r="E5482" s="180">
        <v>95</v>
      </c>
      <c r="F5482" s="180">
        <v>1412</v>
      </c>
      <c r="G5482" s="180">
        <v>274</v>
      </c>
      <c r="H5482" s="180">
        <v>3058</v>
      </c>
      <c r="I5482" s="180">
        <v>1557789</v>
      </c>
      <c r="J5482" s="180">
        <v>155678.87</v>
      </c>
      <c r="K5482" s="180">
        <v>36550</v>
      </c>
      <c r="L5482" s="180">
        <v>1804377.3</v>
      </c>
    </row>
    <row r="5483" spans="1:12">
      <c r="A5483" s="180">
        <v>2011</v>
      </c>
      <c r="B5483" s="180" t="s">
        <v>179</v>
      </c>
      <c r="C5483" s="180" t="s">
        <v>34</v>
      </c>
      <c r="D5483" s="180" t="s">
        <v>176</v>
      </c>
      <c r="E5483" s="180">
        <v>0</v>
      </c>
      <c r="F5483" s="180">
        <v>19441</v>
      </c>
      <c r="G5483" s="180">
        <v>838</v>
      </c>
      <c r="H5483" s="180">
        <v>2305</v>
      </c>
      <c r="I5483" s="180">
        <v>1220340.8500000001</v>
      </c>
      <c r="J5483" s="180">
        <v>387221.23</v>
      </c>
      <c r="K5483" s="180">
        <v>18446</v>
      </c>
      <c r="L5483" s="180">
        <v>1749157.23</v>
      </c>
    </row>
    <row r="5484" spans="1:12">
      <c r="A5484" s="180">
        <v>2011</v>
      </c>
      <c r="B5484" s="180" t="s">
        <v>179</v>
      </c>
      <c r="C5484" s="180" t="s">
        <v>34</v>
      </c>
      <c r="D5484" s="180" t="s">
        <v>176</v>
      </c>
      <c r="E5484" s="180">
        <v>5</v>
      </c>
      <c r="F5484" s="180">
        <v>19921</v>
      </c>
      <c r="G5484" s="180">
        <v>391</v>
      </c>
      <c r="H5484" s="180">
        <v>454</v>
      </c>
      <c r="I5484" s="180">
        <v>381767</v>
      </c>
      <c r="J5484" s="180">
        <v>148657.95000000001</v>
      </c>
      <c r="K5484" s="180">
        <v>36243</v>
      </c>
      <c r="L5484" s="180">
        <v>610984.65</v>
      </c>
    </row>
    <row r="5485" spans="1:12">
      <c r="A5485" s="180">
        <v>2011</v>
      </c>
      <c r="B5485" s="180" t="s">
        <v>179</v>
      </c>
      <c r="C5485" s="180" t="s">
        <v>34</v>
      </c>
      <c r="D5485" s="180" t="s">
        <v>176</v>
      </c>
      <c r="E5485" s="180">
        <v>10</v>
      </c>
      <c r="F5485" s="180">
        <v>20568</v>
      </c>
      <c r="G5485" s="180">
        <v>233</v>
      </c>
      <c r="H5485" s="180">
        <v>273</v>
      </c>
      <c r="I5485" s="180">
        <v>241819.45</v>
      </c>
      <c r="J5485" s="180">
        <v>109835.5</v>
      </c>
      <c r="K5485" s="180">
        <v>36864</v>
      </c>
      <c r="L5485" s="180">
        <v>413560.47</v>
      </c>
    </row>
    <row r="5486" spans="1:12">
      <c r="A5486" s="180">
        <v>2011</v>
      </c>
      <c r="B5486" s="180" t="s">
        <v>179</v>
      </c>
      <c r="C5486" s="180" t="s">
        <v>34</v>
      </c>
      <c r="D5486" s="180" t="s">
        <v>176</v>
      </c>
      <c r="E5486" s="180">
        <v>15</v>
      </c>
      <c r="F5486" s="180">
        <v>22662</v>
      </c>
      <c r="G5486" s="180">
        <v>592</v>
      </c>
      <c r="H5486" s="180">
        <v>863</v>
      </c>
      <c r="I5486" s="180">
        <v>798635.67</v>
      </c>
      <c r="J5486" s="180">
        <v>312704.86</v>
      </c>
      <c r="K5486" s="180">
        <v>102867</v>
      </c>
      <c r="L5486" s="180">
        <v>1310507.8799999999</v>
      </c>
    </row>
    <row r="5487" spans="1:12">
      <c r="A5487" s="180">
        <v>2011</v>
      </c>
      <c r="B5487" s="180" t="s">
        <v>179</v>
      </c>
      <c r="C5487" s="180" t="s">
        <v>34</v>
      </c>
      <c r="D5487" s="180" t="s">
        <v>176</v>
      </c>
      <c r="E5487" s="180">
        <v>20</v>
      </c>
      <c r="F5487" s="180">
        <v>21084</v>
      </c>
      <c r="G5487" s="180">
        <v>716</v>
      </c>
      <c r="H5487" s="180">
        <v>1277</v>
      </c>
      <c r="I5487" s="180">
        <v>1135422.8999999999</v>
      </c>
      <c r="J5487" s="180">
        <v>369915.84</v>
      </c>
      <c r="K5487" s="180">
        <v>205489.95</v>
      </c>
      <c r="L5487" s="180">
        <v>1803504.16</v>
      </c>
    </row>
    <row r="5488" spans="1:12">
      <c r="A5488" s="180">
        <v>2011</v>
      </c>
      <c r="B5488" s="180" t="s">
        <v>179</v>
      </c>
      <c r="C5488" s="180" t="s">
        <v>34</v>
      </c>
      <c r="D5488" s="180" t="s">
        <v>176</v>
      </c>
      <c r="E5488" s="180">
        <v>25</v>
      </c>
      <c r="F5488" s="180">
        <v>16769</v>
      </c>
      <c r="G5488" s="180">
        <v>540</v>
      </c>
      <c r="H5488" s="180">
        <v>864</v>
      </c>
      <c r="I5488" s="180">
        <v>723683.3</v>
      </c>
      <c r="J5488" s="180">
        <v>298668.11</v>
      </c>
      <c r="K5488" s="180">
        <v>104222</v>
      </c>
      <c r="L5488" s="180">
        <v>1266079.68</v>
      </c>
    </row>
    <row r="5489" spans="1:12">
      <c r="A5489" s="180">
        <v>2011</v>
      </c>
      <c r="B5489" s="180" t="s">
        <v>179</v>
      </c>
      <c r="C5489" s="180" t="s">
        <v>34</v>
      </c>
      <c r="D5489" s="180" t="s">
        <v>176</v>
      </c>
      <c r="E5489" s="180">
        <v>30</v>
      </c>
      <c r="F5489" s="180">
        <v>20218</v>
      </c>
      <c r="G5489" s="180">
        <v>555</v>
      </c>
      <c r="H5489" s="180">
        <v>933</v>
      </c>
      <c r="I5489" s="180">
        <v>788144.92</v>
      </c>
      <c r="J5489" s="180">
        <v>353860.24</v>
      </c>
      <c r="K5489" s="180">
        <v>95437</v>
      </c>
      <c r="L5489" s="180">
        <v>1376889.55</v>
      </c>
    </row>
    <row r="5490" spans="1:12">
      <c r="A5490" s="180">
        <v>2011</v>
      </c>
      <c r="B5490" s="180" t="s">
        <v>179</v>
      </c>
      <c r="C5490" s="180" t="s">
        <v>34</v>
      </c>
      <c r="D5490" s="180" t="s">
        <v>176</v>
      </c>
      <c r="E5490" s="180">
        <v>35</v>
      </c>
      <c r="F5490" s="180">
        <v>21550</v>
      </c>
      <c r="G5490" s="180">
        <v>746</v>
      </c>
      <c r="H5490" s="180">
        <v>1220</v>
      </c>
      <c r="I5490" s="180">
        <v>986837.95</v>
      </c>
      <c r="J5490" s="180">
        <v>421679.27</v>
      </c>
      <c r="K5490" s="180">
        <v>163595</v>
      </c>
      <c r="L5490" s="180">
        <v>1735507.84</v>
      </c>
    </row>
    <row r="5491" spans="1:12">
      <c r="A5491" s="180">
        <v>2011</v>
      </c>
      <c r="B5491" s="180" t="s">
        <v>179</v>
      </c>
      <c r="C5491" s="180" t="s">
        <v>34</v>
      </c>
      <c r="D5491" s="180" t="s">
        <v>176</v>
      </c>
      <c r="E5491" s="180">
        <v>40</v>
      </c>
      <c r="F5491" s="180">
        <v>24150</v>
      </c>
      <c r="G5491" s="180">
        <v>1048</v>
      </c>
      <c r="H5491" s="180">
        <v>1979</v>
      </c>
      <c r="I5491" s="180">
        <v>1423277.75</v>
      </c>
      <c r="J5491" s="180">
        <v>555962.91</v>
      </c>
      <c r="K5491" s="180">
        <v>400518</v>
      </c>
      <c r="L5491" s="180">
        <v>2569819.11</v>
      </c>
    </row>
    <row r="5492" spans="1:12">
      <c r="A5492" s="180">
        <v>2011</v>
      </c>
      <c r="B5492" s="180" t="s">
        <v>179</v>
      </c>
      <c r="C5492" s="180" t="s">
        <v>34</v>
      </c>
      <c r="D5492" s="180" t="s">
        <v>176</v>
      </c>
      <c r="E5492" s="180">
        <v>45</v>
      </c>
      <c r="F5492" s="180">
        <v>25701</v>
      </c>
      <c r="G5492" s="180">
        <v>1352</v>
      </c>
      <c r="H5492" s="180">
        <v>2303</v>
      </c>
      <c r="I5492" s="180">
        <v>1896146.15</v>
      </c>
      <c r="J5492" s="180">
        <v>811083.21</v>
      </c>
      <c r="K5492" s="180">
        <v>457373.9</v>
      </c>
      <c r="L5492" s="180">
        <v>3416438.9</v>
      </c>
    </row>
    <row r="5493" spans="1:12">
      <c r="A5493" s="180">
        <v>2011</v>
      </c>
      <c r="B5493" s="180" t="s">
        <v>179</v>
      </c>
      <c r="C5493" s="180" t="s">
        <v>34</v>
      </c>
      <c r="D5493" s="180" t="s">
        <v>176</v>
      </c>
      <c r="E5493" s="180">
        <v>50</v>
      </c>
      <c r="F5493" s="180">
        <v>28753</v>
      </c>
      <c r="G5493" s="180">
        <v>2357</v>
      </c>
      <c r="H5493" s="180">
        <v>4236</v>
      </c>
      <c r="I5493" s="180">
        <v>3358616.97</v>
      </c>
      <c r="J5493" s="180">
        <v>1209120.53</v>
      </c>
      <c r="K5493" s="180">
        <v>798844.75</v>
      </c>
      <c r="L5493" s="180">
        <v>5661457.7800000003</v>
      </c>
    </row>
    <row r="5494" spans="1:12">
      <c r="A5494" s="180">
        <v>2011</v>
      </c>
      <c r="B5494" s="180" t="s">
        <v>179</v>
      </c>
      <c r="C5494" s="180" t="s">
        <v>34</v>
      </c>
      <c r="D5494" s="180" t="s">
        <v>176</v>
      </c>
      <c r="E5494" s="180">
        <v>55</v>
      </c>
      <c r="F5494" s="180">
        <v>29169</v>
      </c>
      <c r="G5494" s="180">
        <v>2943</v>
      </c>
      <c r="H5494" s="180">
        <v>5942</v>
      </c>
      <c r="I5494" s="180">
        <v>4789864.0199999996</v>
      </c>
      <c r="J5494" s="180">
        <v>1682668.48</v>
      </c>
      <c r="K5494" s="180">
        <v>1313084.8600000001</v>
      </c>
      <c r="L5494" s="180">
        <v>8117090.8200000003</v>
      </c>
    </row>
    <row r="5495" spans="1:12">
      <c r="A5495" s="180">
        <v>2011</v>
      </c>
      <c r="B5495" s="180" t="s">
        <v>179</v>
      </c>
      <c r="C5495" s="180" t="s">
        <v>34</v>
      </c>
      <c r="D5495" s="180" t="s">
        <v>176</v>
      </c>
      <c r="E5495" s="180">
        <v>60</v>
      </c>
      <c r="F5495" s="180">
        <v>28573</v>
      </c>
      <c r="G5495" s="180">
        <v>3330</v>
      </c>
      <c r="H5495" s="180">
        <v>7179</v>
      </c>
      <c r="I5495" s="180">
        <v>6080164.2300000004</v>
      </c>
      <c r="J5495" s="180">
        <v>2116657.38</v>
      </c>
      <c r="K5495" s="180">
        <v>1865079.45</v>
      </c>
      <c r="L5495" s="180">
        <v>10485565.109999999</v>
      </c>
    </row>
    <row r="5496" spans="1:12">
      <c r="A5496" s="180">
        <v>2011</v>
      </c>
      <c r="B5496" s="180" t="s">
        <v>179</v>
      </c>
      <c r="C5496" s="180" t="s">
        <v>34</v>
      </c>
      <c r="D5496" s="180" t="s">
        <v>176</v>
      </c>
      <c r="E5496" s="180">
        <v>65</v>
      </c>
      <c r="F5496" s="180">
        <v>22815</v>
      </c>
      <c r="G5496" s="180">
        <v>3862</v>
      </c>
      <c r="H5496" s="180">
        <v>8355</v>
      </c>
      <c r="I5496" s="180">
        <v>7203914.3099999996</v>
      </c>
      <c r="J5496" s="180">
        <v>2346857.4700000002</v>
      </c>
      <c r="K5496" s="180">
        <v>2291634.5</v>
      </c>
      <c r="L5496" s="180">
        <v>12218999.1</v>
      </c>
    </row>
    <row r="5497" spans="1:12">
      <c r="A5497" s="180">
        <v>2011</v>
      </c>
      <c r="B5497" s="180" t="s">
        <v>179</v>
      </c>
      <c r="C5497" s="180" t="s">
        <v>34</v>
      </c>
      <c r="D5497" s="180" t="s">
        <v>176</v>
      </c>
      <c r="E5497" s="180">
        <v>70</v>
      </c>
      <c r="F5497" s="180">
        <v>15618</v>
      </c>
      <c r="G5497" s="180">
        <v>3914</v>
      </c>
      <c r="H5497" s="180">
        <v>9072</v>
      </c>
      <c r="I5497" s="180">
        <v>7098967.2699999996</v>
      </c>
      <c r="J5497" s="180">
        <v>2170498.0099999998</v>
      </c>
      <c r="K5497" s="180">
        <v>2295275.7000000002</v>
      </c>
      <c r="L5497" s="180">
        <v>11851774.300000001</v>
      </c>
    </row>
    <row r="5498" spans="1:12">
      <c r="A5498" s="180">
        <v>2011</v>
      </c>
      <c r="B5498" s="180" t="s">
        <v>179</v>
      </c>
      <c r="C5498" s="180" t="s">
        <v>34</v>
      </c>
      <c r="D5498" s="180" t="s">
        <v>176</v>
      </c>
      <c r="E5498" s="180">
        <v>75</v>
      </c>
      <c r="F5498" s="180">
        <v>11161</v>
      </c>
      <c r="G5498" s="180">
        <v>3108</v>
      </c>
      <c r="H5498" s="180">
        <v>8040</v>
      </c>
      <c r="I5498" s="180">
        <v>6030668.9400000004</v>
      </c>
      <c r="J5498" s="180">
        <v>1795422.04</v>
      </c>
      <c r="K5498" s="180">
        <v>2053085</v>
      </c>
      <c r="L5498" s="180">
        <v>10146752.119999999</v>
      </c>
    </row>
    <row r="5499" spans="1:12">
      <c r="A5499" s="180">
        <v>2011</v>
      </c>
      <c r="B5499" s="180" t="s">
        <v>179</v>
      </c>
      <c r="C5499" s="180" t="s">
        <v>34</v>
      </c>
      <c r="D5499" s="180" t="s">
        <v>176</v>
      </c>
      <c r="E5499" s="180">
        <v>80</v>
      </c>
      <c r="F5499" s="180">
        <v>8400</v>
      </c>
      <c r="G5499" s="180">
        <v>2714</v>
      </c>
      <c r="H5499" s="180">
        <v>9257</v>
      </c>
      <c r="I5499" s="180">
        <v>5683334.6900000004</v>
      </c>
      <c r="J5499" s="180">
        <v>1475160.91</v>
      </c>
      <c r="K5499" s="180">
        <v>1225787</v>
      </c>
      <c r="L5499" s="180">
        <v>8572229.8300000001</v>
      </c>
    </row>
    <row r="5500" spans="1:12">
      <c r="A5500" s="180">
        <v>2011</v>
      </c>
      <c r="B5500" s="180" t="s">
        <v>179</v>
      </c>
      <c r="C5500" s="180" t="s">
        <v>34</v>
      </c>
      <c r="D5500" s="180" t="s">
        <v>176</v>
      </c>
      <c r="E5500" s="180">
        <v>85</v>
      </c>
      <c r="F5500" s="180">
        <v>3661</v>
      </c>
      <c r="G5500" s="180">
        <v>1082</v>
      </c>
      <c r="H5500" s="180">
        <v>4981</v>
      </c>
      <c r="I5500" s="180">
        <v>2649836.9500000002</v>
      </c>
      <c r="J5500" s="180">
        <v>598690.81000000006</v>
      </c>
      <c r="K5500" s="180">
        <v>356195</v>
      </c>
      <c r="L5500" s="180">
        <v>3706006.11</v>
      </c>
    </row>
    <row r="5501" spans="1:12">
      <c r="A5501" s="180">
        <v>2011</v>
      </c>
      <c r="B5501" s="180" t="s">
        <v>179</v>
      </c>
      <c r="C5501" s="180" t="s">
        <v>34</v>
      </c>
      <c r="D5501" s="180" t="s">
        <v>176</v>
      </c>
      <c r="E5501" s="180">
        <v>90</v>
      </c>
      <c r="F5501" s="180">
        <v>956</v>
      </c>
      <c r="G5501" s="180">
        <v>264</v>
      </c>
      <c r="H5501" s="180">
        <v>1689</v>
      </c>
      <c r="I5501" s="180">
        <v>700997.7</v>
      </c>
      <c r="J5501" s="180">
        <v>125920.42</v>
      </c>
      <c r="K5501" s="180">
        <v>34040</v>
      </c>
      <c r="L5501" s="180">
        <v>883610.24</v>
      </c>
    </row>
    <row r="5502" spans="1:12">
      <c r="A5502" s="180">
        <v>2011</v>
      </c>
      <c r="B5502" s="180" t="s">
        <v>179</v>
      </c>
      <c r="C5502" s="180" t="s">
        <v>34</v>
      </c>
      <c r="D5502" s="180" t="s">
        <v>176</v>
      </c>
      <c r="E5502" s="180">
        <v>95</v>
      </c>
      <c r="F5502" s="180">
        <v>195</v>
      </c>
      <c r="G5502" s="180">
        <v>46</v>
      </c>
      <c r="H5502" s="180">
        <v>381</v>
      </c>
      <c r="I5502" s="180">
        <v>162860</v>
      </c>
      <c r="J5502" s="180">
        <v>28932.880000000001</v>
      </c>
      <c r="K5502" s="180">
        <v>24267</v>
      </c>
      <c r="L5502" s="180">
        <v>249020.6</v>
      </c>
    </row>
    <row r="5503" spans="1:12">
      <c r="A5503" s="180">
        <v>2011</v>
      </c>
      <c r="B5503" s="180" t="s">
        <v>179</v>
      </c>
      <c r="C5503" s="180" t="s">
        <v>34</v>
      </c>
      <c r="D5503" s="180" t="s">
        <v>177</v>
      </c>
      <c r="E5503" s="180">
        <v>0</v>
      </c>
      <c r="F5503" s="180">
        <v>18579</v>
      </c>
      <c r="G5503" s="180">
        <v>614</v>
      </c>
      <c r="H5503" s="180">
        <v>1949</v>
      </c>
      <c r="I5503" s="180">
        <v>937286.65</v>
      </c>
      <c r="J5503" s="180">
        <v>277295.63</v>
      </c>
      <c r="K5503" s="180">
        <v>87845</v>
      </c>
      <c r="L5503" s="180">
        <v>1387724.46</v>
      </c>
    </row>
    <row r="5504" spans="1:12">
      <c r="A5504" s="180">
        <v>2011</v>
      </c>
      <c r="B5504" s="180" t="s">
        <v>179</v>
      </c>
      <c r="C5504" s="180" t="s">
        <v>34</v>
      </c>
      <c r="D5504" s="180" t="s">
        <v>177</v>
      </c>
      <c r="E5504" s="180">
        <v>5</v>
      </c>
      <c r="F5504" s="180">
        <v>18946</v>
      </c>
      <c r="G5504" s="180">
        <v>314</v>
      </c>
      <c r="H5504" s="180">
        <v>373</v>
      </c>
      <c r="I5504" s="180">
        <v>271333.3</v>
      </c>
      <c r="J5504" s="180">
        <v>125374.63</v>
      </c>
      <c r="K5504" s="180">
        <v>36118.6</v>
      </c>
      <c r="L5504" s="180">
        <v>476803.48</v>
      </c>
    </row>
    <row r="5505" spans="1:12">
      <c r="A5505" s="180">
        <v>2011</v>
      </c>
      <c r="B5505" s="180" t="s">
        <v>179</v>
      </c>
      <c r="C5505" s="180" t="s">
        <v>34</v>
      </c>
      <c r="D5505" s="180" t="s">
        <v>177</v>
      </c>
      <c r="E5505" s="180">
        <v>10</v>
      </c>
      <c r="F5505" s="180">
        <v>19559</v>
      </c>
      <c r="G5505" s="180">
        <v>241</v>
      </c>
      <c r="H5505" s="180">
        <v>423</v>
      </c>
      <c r="I5505" s="180">
        <v>308720.40000000002</v>
      </c>
      <c r="J5505" s="180">
        <v>112072.97</v>
      </c>
      <c r="K5505" s="180">
        <v>53634</v>
      </c>
      <c r="L5505" s="180">
        <v>504234.59</v>
      </c>
    </row>
    <row r="5506" spans="1:12">
      <c r="A5506" s="180">
        <v>2011</v>
      </c>
      <c r="B5506" s="180" t="s">
        <v>179</v>
      </c>
      <c r="C5506" s="180" t="s">
        <v>34</v>
      </c>
      <c r="D5506" s="180" t="s">
        <v>177</v>
      </c>
      <c r="E5506" s="180">
        <v>15</v>
      </c>
      <c r="F5506" s="180">
        <v>21730</v>
      </c>
      <c r="G5506" s="180">
        <v>694</v>
      </c>
      <c r="H5506" s="180">
        <v>1105</v>
      </c>
      <c r="I5506" s="180">
        <v>896247.75</v>
      </c>
      <c r="J5506" s="180">
        <v>289933.44</v>
      </c>
      <c r="K5506" s="180">
        <v>115318</v>
      </c>
      <c r="L5506" s="180">
        <v>1401636.41</v>
      </c>
    </row>
    <row r="5507" spans="1:12">
      <c r="A5507" s="180">
        <v>2011</v>
      </c>
      <c r="B5507" s="180" t="s">
        <v>179</v>
      </c>
      <c r="C5507" s="180" t="s">
        <v>34</v>
      </c>
      <c r="D5507" s="180" t="s">
        <v>177</v>
      </c>
      <c r="E5507" s="180">
        <v>20</v>
      </c>
      <c r="F5507" s="180">
        <v>20688</v>
      </c>
      <c r="G5507" s="180">
        <v>910</v>
      </c>
      <c r="H5507" s="180">
        <v>1654</v>
      </c>
      <c r="I5507" s="180">
        <v>1340582.07</v>
      </c>
      <c r="J5507" s="180">
        <v>473479.83</v>
      </c>
      <c r="K5507" s="180">
        <v>163675</v>
      </c>
      <c r="L5507" s="180">
        <v>2137905.41</v>
      </c>
    </row>
    <row r="5508" spans="1:12">
      <c r="A5508" s="180">
        <v>2011</v>
      </c>
      <c r="B5508" s="180" t="s">
        <v>179</v>
      </c>
      <c r="C5508" s="180" t="s">
        <v>34</v>
      </c>
      <c r="D5508" s="180" t="s">
        <v>177</v>
      </c>
      <c r="E5508" s="180">
        <v>25</v>
      </c>
      <c r="F5508" s="180">
        <v>19198</v>
      </c>
      <c r="G5508" s="180">
        <v>1130</v>
      </c>
      <c r="H5508" s="180">
        <v>3097</v>
      </c>
      <c r="I5508" s="180">
        <v>2430440.9700000002</v>
      </c>
      <c r="J5508" s="180">
        <v>900562.08</v>
      </c>
      <c r="K5508" s="180">
        <v>180545</v>
      </c>
      <c r="L5508" s="180">
        <v>3806285.21</v>
      </c>
    </row>
    <row r="5509" spans="1:12">
      <c r="A5509" s="180">
        <v>2011</v>
      </c>
      <c r="B5509" s="180" t="s">
        <v>179</v>
      </c>
      <c r="C5509" s="180" t="s">
        <v>34</v>
      </c>
      <c r="D5509" s="180" t="s">
        <v>177</v>
      </c>
      <c r="E5509" s="180">
        <v>30</v>
      </c>
      <c r="F5509" s="180">
        <v>22438</v>
      </c>
      <c r="G5509" s="180">
        <v>1856</v>
      </c>
      <c r="H5509" s="180">
        <v>5316</v>
      </c>
      <c r="I5509" s="180">
        <v>4239114.8499999996</v>
      </c>
      <c r="J5509" s="180">
        <v>1555784.06</v>
      </c>
      <c r="K5509" s="180">
        <v>165759</v>
      </c>
      <c r="L5509" s="180">
        <v>6381595.3399999999</v>
      </c>
    </row>
    <row r="5510" spans="1:12">
      <c r="A5510" s="180">
        <v>2011</v>
      </c>
      <c r="B5510" s="180" t="s">
        <v>179</v>
      </c>
      <c r="C5510" s="180" t="s">
        <v>34</v>
      </c>
      <c r="D5510" s="180" t="s">
        <v>177</v>
      </c>
      <c r="E5510" s="180">
        <v>35</v>
      </c>
      <c r="F5510" s="180">
        <v>23546</v>
      </c>
      <c r="G5510" s="180">
        <v>1814</v>
      </c>
      <c r="H5510" s="180">
        <v>4454</v>
      </c>
      <c r="I5510" s="180">
        <v>3600037.85</v>
      </c>
      <c r="J5510" s="180">
        <v>1328473.28</v>
      </c>
      <c r="K5510" s="180">
        <v>189378</v>
      </c>
      <c r="L5510" s="180">
        <v>5590315.5099999998</v>
      </c>
    </row>
    <row r="5511" spans="1:12">
      <c r="A5511" s="180">
        <v>2011</v>
      </c>
      <c r="B5511" s="180" t="s">
        <v>179</v>
      </c>
      <c r="C5511" s="180" t="s">
        <v>34</v>
      </c>
      <c r="D5511" s="180" t="s">
        <v>177</v>
      </c>
      <c r="E5511" s="180">
        <v>40</v>
      </c>
      <c r="F5511" s="180">
        <v>26504</v>
      </c>
      <c r="G5511" s="180">
        <v>1844</v>
      </c>
      <c r="H5511" s="180">
        <v>3557</v>
      </c>
      <c r="I5511" s="180">
        <v>3075234.37</v>
      </c>
      <c r="J5511" s="180">
        <v>1135400.56</v>
      </c>
      <c r="K5511" s="180">
        <v>359392</v>
      </c>
      <c r="L5511" s="180">
        <v>4977402.63</v>
      </c>
    </row>
    <row r="5512" spans="1:12">
      <c r="A5512" s="180">
        <v>2011</v>
      </c>
      <c r="B5512" s="180" t="s">
        <v>179</v>
      </c>
      <c r="C5512" s="180" t="s">
        <v>34</v>
      </c>
      <c r="D5512" s="180" t="s">
        <v>177</v>
      </c>
      <c r="E5512" s="180">
        <v>45</v>
      </c>
      <c r="F5512" s="180">
        <v>28289</v>
      </c>
      <c r="G5512" s="180">
        <v>2093</v>
      </c>
      <c r="H5512" s="180">
        <v>3874</v>
      </c>
      <c r="I5512" s="180">
        <v>3191111.53</v>
      </c>
      <c r="J5512" s="180">
        <v>1154286.72</v>
      </c>
      <c r="K5512" s="180">
        <v>621216</v>
      </c>
      <c r="L5512" s="180">
        <v>5319151.5599999996</v>
      </c>
    </row>
    <row r="5513" spans="1:12">
      <c r="A5513" s="180">
        <v>2011</v>
      </c>
      <c r="B5513" s="180" t="s">
        <v>179</v>
      </c>
      <c r="C5513" s="180" t="s">
        <v>34</v>
      </c>
      <c r="D5513" s="180" t="s">
        <v>177</v>
      </c>
      <c r="E5513" s="180">
        <v>50</v>
      </c>
      <c r="F5513" s="180">
        <v>31913</v>
      </c>
      <c r="G5513" s="180">
        <v>2847</v>
      </c>
      <c r="H5513" s="180">
        <v>5565</v>
      </c>
      <c r="I5513" s="180">
        <v>4396027.5199999996</v>
      </c>
      <c r="J5513" s="180">
        <v>1558840.28</v>
      </c>
      <c r="K5513" s="180">
        <v>855541</v>
      </c>
      <c r="L5513" s="180">
        <v>7231907.4699999997</v>
      </c>
    </row>
    <row r="5514" spans="1:12">
      <c r="A5514" s="180">
        <v>2011</v>
      </c>
      <c r="B5514" s="180" t="s">
        <v>179</v>
      </c>
      <c r="C5514" s="180" t="s">
        <v>34</v>
      </c>
      <c r="D5514" s="180" t="s">
        <v>177</v>
      </c>
      <c r="E5514" s="180">
        <v>55</v>
      </c>
      <c r="F5514" s="180">
        <v>32218</v>
      </c>
      <c r="G5514" s="180">
        <v>3324</v>
      </c>
      <c r="H5514" s="180">
        <v>6437</v>
      </c>
      <c r="I5514" s="180">
        <v>5120601.33</v>
      </c>
      <c r="J5514" s="180">
        <v>1752964.98</v>
      </c>
      <c r="K5514" s="180">
        <v>1372559.48</v>
      </c>
      <c r="L5514" s="180">
        <v>8626995.3399999999</v>
      </c>
    </row>
    <row r="5515" spans="1:12">
      <c r="A5515" s="180">
        <v>2011</v>
      </c>
      <c r="B5515" s="180" t="s">
        <v>179</v>
      </c>
      <c r="C5515" s="180" t="s">
        <v>34</v>
      </c>
      <c r="D5515" s="180" t="s">
        <v>177</v>
      </c>
      <c r="E5515" s="180">
        <v>60</v>
      </c>
      <c r="F5515" s="180">
        <v>30986</v>
      </c>
      <c r="G5515" s="180">
        <v>4033</v>
      </c>
      <c r="H5515" s="180">
        <v>8195</v>
      </c>
      <c r="I5515" s="180">
        <v>6755881.6100000003</v>
      </c>
      <c r="J5515" s="180">
        <v>2255108.75</v>
      </c>
      <c r="K5515" s="180">
        <v>1728942</v>
      </c>
      <c r="L5515" s="180">
        <v>11175110.060000001</v>
      </c>
    </row>
    <row r="5516" spans="1:12">
      <c r="A5516" s="180">
        <v>2011</v>
      </c>
      <c r="B5516" s="180" t="s">
        <v>179</v>
      </c>
      <c r="C5516" s="180" t="s">
        <v>34</v>
      </c>
      <c r="D5516" s="180" t="s">
        <v>177</v>
      </c>
      <c r="E5516" s="180">
        <v>65</v>
      </c>
      <c r="F5516" s="180">
        <v>23929</v>
      </c>
      <c r="G5516" s="180">
        <v>3632</v>
      </c>
      <c r="H5516" s="180">
        <v>8452</v>
      </c>
      <c r="I5516" s="180">
        <v>6801757.8399999999</v>
      </c>
      <c r="J5516" s="180">
        <v>2159504.94</v>
      </c>
      <c r="K5516" s="180">
        <v>2005162.6</v>
      </c>
      <c r="L5516" s="180">
        <v>11334510.869999999</v>
      </c>
    </row>
    <row r="5517" spans="1:12">
      <c r="A5517" s="180">
        <v>2011</v>
      </c>
      <c r="B5517" s="180" t="s">
        <v>179</v>
      </c>
      <c r="C5517" s="180" t="s">
        <v>34</v>
      </c>
      <c r="D5517" s="180" t="s">
        <v>177</v>
      </c>
      <c r="E5517" s="180">
        <v>70</v>
      </c>
      <c r="F5517" s="180">
        <v>16762</v>
      </c>
      <c r="G5517" s="180">
        <v>3382</v>
      </c>
      <c r="H5517" s="180">
        <v>8198</v>
      </c>
      <c r="I5517" s="180">
        <v>6130177.3300000001</v>
      </c>
      <c r="J5517" s="180">
        <v>1942922.19</v>
      </c>
      <c r="K5517" s="180">
        <v>1854907.4</v>
      </c>
      <c r="L5517" s="180">
        <v>10195635.460000001</v>
      </c>
    </row>
    <row r="5518" spans="1:12">
      <c r="A5518" s="180">
        <v>2011</v>
      </c>
      <c r="B5518" s="180" t="s">
        <v>179</v>
      </c>
      <c r="C5518" s="180" t="s">
        <v>34</v>
      </c>
      <c r="D5518" s="180" t="s">
        <v>177</v>
      </c>
      <c r="E5518" s="180">
        <v>75</v>
      </c>
      <c r="F5518" s="180">
        <v>12619</v>
      </c>
      <c r="G5518" s="180">
        <v>2849</v>
      </c>
      <c r="H5518" s="180">
        <v>7775</v>
      </c>
      <c r="I5518" s="180">
        <v>5522055.2400000002</v>
      </c>
      <c r="J5518" s="180">
        <v>1604516.12</v>
      </c>
      <c r="K5518" s="180">
        <v>1556780.93</v>
      </c>
      <c r="L5518" s="180">
        <v>8873796.8399999999</v>
      </c>
    </row>
    <row r="5519" spans="1:12">
      <c r="A5519" s="180">
        <v>2011</v>
      </c>
      <c r="B5519" s="180" t="s">
        <v>179</v>
      </c>
      <c r="C5519" s="180" t="s">
        <v>34</v>
      </c>
      <c r="D5519" s="180" t="s">
        <v>177</v>
      </c>
      <c r="E5519" s="180">
        <v>80</v>
      </c>
      <c r="F5519" s="180">
        <v>10706</v>
      </c>
      <c r="G5519" s="180">
        <v>2525</v>
      </c>
      <c r="H5519" s="180">
        <v>10493</v>
      </c>
      <c r="I5519" s="180">
        <v>6353089.3399999999</v>
      </c>
      <c r="J5519" s="180">
        <v>1567488.72</v>
      </c>
      <c r="K5519" s="180">
        <v>1341969</v>
      </c>
      <c r="L5519" s="180">
        <v>9446290.3300000001</v>
      </c>
    </row>
    <row r="5520" spans="1:12">
      <c r="A5520" s="180">
        <v>2011</v>
      </c>
      <c r="B5520" s="180" t="s">
        <v>179</v>
      </c>
      <c r="C5520" s="180" t="s">
        <v>34</v>
      </c>
      <c r="D5520" s="180" t="s">
        <v>177</v>
      </c>
      <c r="E5520" s="180">
        <v>85</v>
      </c>
      <c r="F5520" s="180">
        <v>6942</v>
      </c>
      <c r="G5520" s="180">
        <v>1403</v>
      </c>
      <c r="H5520" s="180">
        <v>8627</v>
      </c>
      <c r="I5520" s="180">
        <v>4316145.63</v>
      </c>
      <c r="J5520" s="180">
        <v>921074.66</v>
      </c>
      <c r="K5520" s="180">
        <v>605065</v>
      </c>
      <c r="L5520" s="180">
        <v>5976143.54</v>
      </c>
    </row>
    <row r="5521" spans="1:12">
      <c r="A5521" s="180">
        <v>2011</v>
      </c>
      <c r="B5521" s="180" t="s">
        <v>179</v>
      </c>
      <c r="C5521" s="180" t="s">
        <v>34</v>
      </c>
      <c r="D5521" s="180" t="s">
        <v>177</v>
      </c>
      <c r="E5521" s="180">
        <v>90</v>
      </c>
      <c r="F5521" s="180">
        <v>2842</v>
      </c>
      <c r="G5521" s="180">
        <v>460</v>
      </c>
      <c r="H5521" s="180">
        <v>3971</v>
      </c>
      <c r="I5521" s="180">
        <v>1722604.67</v>
      </c>
      <c r="J5521" s="180">
        <v>334749.40999999997</v>
      </c>
      <c r="K5521" s="180">
        <v>180855.7</v>
      </c>
      <c r="L5521" s="180">
        <v>2293060.4</v>
      </c>
    </row>
    <row r="5522" spans="1:12">
      <c r="A5522" s="180">
        <v>2011</v>
      </c>
      <c r="B5522" s="180" t="s">
        <v>179</v>
      </c>
      <c r="C5522" s="180" t="s">
        <v>34</v>
      </c>
      <c r="D5522" s="180" t="s">
        <v>177</v>
      </c>
      <c r="E5522" s="180">
        <v>95</v>
      </c>
      <c r="F5522" s="180">
        <v>834</v>
      </c>
      <c r="G5522" s="180">
        <v>198</v>
      </c>
      <c r="H5522" s="180">
        <v>1829</v>
      </c>
      <c r="I5522" s="180">
        <v>561971.55000000005</v>
      </c>
      <c r="J5522" s="180">
        <v>75749.13</v>
      </c>
      <c r="K5522" s="180">
        <v>43021</v>
      </c>
      <c r="L5522" s="180">
        <v>714507.33</v>
      </c>
    </row>
    <row r="5523" spans="1:12">
      <c r="A5523" s="180">
        <v>2011</v>
      </c>
      <c r="B5523" s="180" t="s">
        <v>179</v>
      </c>
      <c r="C5523" s="180" t="s">
        <v>35</v>
      </c>
      <c r="D5523" s="180" t="s">
        <v>176</v>
      </c>
      <c r="E5523" s="180">
        <v>0</v>
      </c>
      <c r="F5523" s="180">
        <v>39543</v>
      </c>
      <c r="G5523" s="180">
        <v>1614</v>
      </c>
      <c r="H5523" s="180">
        <v>3829</v>
      </c>
      <c r="I5523" s="180">
        <v>2748700.95</v>
      </c>
      <c r="J5523" s="180">
        <v>434704.27</v>
      </c>
      <c r="K5523" s="180">
        <v>66314</v>
      </c>
      <c r="L5523" s="180">
        <v>3458643.02</v>
      </c>
    </row>
    <row r="5524" spans="1:12">
      <c r="A5524" s="180">
        <v>2011</v>
      </c>
      <c r="B5524" s="180" t="s">
        <v>179</v>
      </c>
      <c r="C5524" s="180" t="s">
        <v>35</v>
      </c>
      <c r="D5524" s="180" t="s">
        <v>176</v>
      </c>
      <c r="E5524" s="180">
        <v>5</v>
      </c>
      <c r="F5524" s="180">
        <v>39069</v>
      </c>
      <c r="G5524" s="180">
        <v>617</v>
      </c>
      <c r="H5524" s="180">
        <v>726</v>
      </c>
      <c r="I5524" s="180">
        <v>739118.25</v>
      </c>
      <c r="J5524" s="180">
        <v>198552.04</v>
      </c>
      <c r="K5524" s="180">
        <v>18910</v>
      </c>
      <c r="L5524" s="180">
        <v>1047002.85</v>
      </c>
    </row>
    <row r="5525" spans="1:12">
      <c r="A5525" s="180">
        <v>2011</v>
      </c>
      <c r="B5525" s="180" t="s">
        <v>179</v>
      </c>
      <c r="C5525" s="180" t="s">
        <v>35</v>
      </c>
      <c r="D5525" s="180" t="s">
        <v>176</v>
      </c>
      <c r="E5525" s="180">
        <v>10</v>
      </c>
      <c r="F5525" s="180">
        <v>39424</v>
      </c>
      <c r="G5525" s="180">
        <v>413</v>
      </c>
      <c r="H5525" s="180">
        <v>648</v>
      </c>
      <c r="I5525" s="180">
        <v>585244.1</v>
      </c>
      <c r="J5525" s="180">
        <v>135539.04999999999</v>
      </c>
      <c r="K5525" s="180">
        <v>67381</v>
      </c>
      <c r="L5525" s="180">
        <v>854169.54</v>
      </c>
    </row>
    <row r="5526" spans="1:12">
      <c r="A5526" s="180">
        <v>2011</v>
      </c>
      <c r="B5526" s="180" t="s">
        <v>179</v>
      </c>
      <c r="C5526" s="180" t="s">
        <v>35</v>
      </c>
      <c r="D5526" s="180" t="s">
        <v>176</v>
      </c>
      <c r="E5526" s="180">
        <v>15</v>
      </c>
      <c r="F5526" s="180">
        <v>41036</v>
      </c>
      <c r="G5526" s="180">
        <v>1029</v>
      </c>
      <c r="H5526" s="180">
        <v>1687</v>
      </c>
      <c r="I5526" s="180">
        <v>1735448.6</v>
      </c>
      <c r="J5526" s="180">
        <v>363206.55</v>
      </c>
      <c r="K5526" s="180">
        <v>286317</v>
      </c>
      <c r="L5526" s="180">
        <v>2628842.0499999998</v>
      </c>
    </row>
    <row r="5527" spans="1:12">
      <c r="A5527" s="180">
        <v>2011</v>
      </c>
      <c r="B5527" s="180" t="s">
        <v>179</v>
      </c>
      <c r="C5527" s="180" t="s">
        <v>35</v>
      </c>
      <c r="D5527" s="180" t="s">
        <v>176</v>
      </c>
      <c r="E5527" s="180">
        <v>20</v>
      </c>
      <c r="F5527" s="180">
        <v>34236</v>
      </c>
      <c r="G5527" s="180">
        <v>916</v>
      </c>
      <c r="H5527" s="180">
        <v>1571</v>
      </c>
      <c r="I5527" s="180">
        <v>1774420.15</v>
      </c>
      <c r="J5527" s="180">
        <v>400653.75</v>
      </c>
      <c r="K5527" s="180">
        <v>399565.85</v>
      </c>
      <c r="L5527" s="180">
        <v>2833473.7</v>
      </c>
    </row>
    <row r="5528" spans="1:12">
      <c r="A5528" s="180">
        <v>2011</v>
      </c>
      <c r="B5528" s="180" t="s">
        <v>179</v>
      </c>
      <c r="C5528" s="180" t="s">
        <v>35</v>
      </c>
      <c r="D5528" s="180" t="s">
        <v>176</v>
      </c>
      <c r="E5528" s="180">
        <v>25</v>
      </c>
      <c r="F5528" s="180">
        <v>37043</v>
      </c>
      <c r="G5528" s="180">
        <v>1006</v>
      </c>
      <c r="H5528" s="180">
        <v>1822</v>
      </c>
      <c r="I5528" s="180">
        <v>1658243.65</v>
      </c>
      <c r="J5528" s="180">
        <v>426329.53</v>
      </c>
      <c r="K5528" s="180">
        <v>317775</v>
      </c>
      <c r="L5528" s="180">
        <v>2721718.66</v>
      </c>
    </row>
    <row r="5529" spans="1:12">
      <c r="A5529" s="180">
        <v>2011</v>
      </c>
      <c r="B5529" s="180" t="s">
        <v>179</v>
      </c>
      <c r="C5529" s="180" t="s">
        <v>35</v>
      </c>
      <c r="D5529" s="180" t="s">
        <v>176</v>
      </c>
      <c r="E5529" s="180">
        <v>30</v>
      </c>
      <c r="F5529" s="180">
        <v>43278</v>
      </c>
      <c r="G5529" s="180">
        <v>1029</v>
      </c>
      <c r="H5529" s="180">
        <v>1956</v>
      </c>
      <c r="I5529" s="180">
        <v>1937806.5</v>
      </c>
      <c r="J5529" s="180">
        <v>506416.03</v>
      </c>
      <c r="K5529" s="180">
        <v>373693</v>
      </c>
      <c r="L5529" s="180">
        <v>3146679.78</v>
      </c>
    </row>
    <row r="5530" spans="1:12">
      <c r="A5530" s="180">
        <v>2011</v>
      </c>
      <c r="B5530" s="180" t="s">
        <v>179</v>
      </c>
      <c r="C5530" s="180" t="s">
        <v>35</v>
      </c>
      <c r="D5530" s="180" t="s">
        <v>176</v>
      </c>
      <c r="E5530" s="180">
        <v>35</v>
      </c>
      <c r="F5530" s="180">
        <v>44735</v>
      </c>
      <c r="G5530" s="180">
        <v>1421</v>
      </c>
      <c r="H5530" s="180">
        <v>2196</v>
      </c>
      <c r="I5530" s="180">
        <v>2240346.6800000002</v>
      </c>
      <c r="J5530" s="180">
        <v>605776.32999999996</v>
      </c>
      <c r="K5530" s="180">
        <v>357772</v>
      </c>
      <c r="L5530" s="180">
        <v>3645299.33</v>
      </c>
    </row>
    <row r="5531" spans="1:12">
      <c r="A5531" s="180">
        <v>2011</v>
      </c>
      <c r="B5531" s="180" t="s">
        <v>179</v>
      </c>
      <c r="C5531" s="180" t="s">
        <v>35</v>
      </c>
      <c r="D5531" s="180" t="s">
        <v>176</v>
      </c>
      <c r="E5531" s="180">
        <v>40</v>
      </c>
      <c r="F5531" s="180">
        <v>47627</v>
      </c>
      <c r="G5531" s="180">
        <v>1987</v>
      </c>
      <c r="H5531" s="180">
        <v>3581</v>
      </c>
      <c r="I5531" s="180">
        <v>3388633.78</v>
      </c>
      <c r="J5531" s="180">
        <v>872711.4</v>
      </c>
      <c r="K5531" s="180">
        <v>575693.65</v>
      </c>
      <c r="L5531" s="180">
        <v>5415030.6399999997</v>
      </c>
    </row>
    <row r="5532" spans="1:12">
      <c r="A5532" s="180">
        <v>2011</v>
      </c>
      <c r="B5532" s="180" t="s">
        <v>179</v>
      </c>
      <c r="C5532" s="180" t="s">
        <v>35</v>
      </c>
      <c r="D5532" s="180" t="s">
        <v>176</v>
      </c>
      <c r="E5532" s="180">
        <v>45</v>
      </c>
      <c r="F5532" s="180">
        <v>47039</v>
      </c>
      <c r="G5532" s="180">
        <v>2262</v>
      </c>
      <c r="H5532" s="180">
        <v>3865</v>
      </c>
      <c r="I5532" s="180">
        <v>4054338.65</v>
      </c>
      <c r="J5532" s="180">
        <v>1101716.6200000001</v>
      </c>
      <c r="K5532" s="180">
        <v>959980.2</v>
      </c>
      <c r="L5532" s="180">
        <v>6780294.5899999999</v>
      </c>
    </row>
    <row r="5533" spans="1:12">
      <c r="A5533" s="180">
        <v>2011</v>
      </c>
      <c r="B5533" s="180" t="s">
        <v>179</v>
      </c>
      <c r="C5533" s="180" t="s">
        <v>35</v>
      </c>
      <c r="D5533" s="180" t="s">
        <v>176</v>
      </c>
      <c r="E5533" s="180">
        <v>50</v>
      </c>
      <c r="F5533" s="180">
        <v>46954</v>
      </c>
      <c r="G5533" s="180">
        <v>2904</v>
      </c>
      <c r="H5533" s="180">
        <v>4974</v>
      </c>
      <c r="I5533" s="180">
        <v>5406505.9500000002</v>
      </c>
      <c r="J5533" s="180">
        <v>1562358.21</v>
      </c>
      <c r="K5533" s="180">
        <v>1309796.5</v>
      </c>
      <c r="L5533" s="180">
        <v>9061753.2200000007</v>
      </c>
    </row>
    <row r="5534" spans="1:12">
      <c r="A5534" s="180">
        <v>2011</v>
      </c>
      <c r="B5534" s="180" t="s">
        <v>179</v>
      </c>
      <c r="C5534" s="180" t="s">
        <v>35</v>
      </c>
      <c r="D5534" s="180" t="s">
        <v>176</v>
      </c>
      <c r="E5534" s="180">
        <v>55</v>
      </c>
      <c r="F5534" s="180">
        <v>43490</v>
      </c>
      <c r="G5534" s="180">
        <v>3598</v>
      </c>
      <c r="H5534" s="180">
        <v>6692</v>
      </c>
      <c r="I5534" s="180">
        <v>7413876.3099999996</v>
      </c>
      <c r="J5534" s="180">
        <v>1987574.43</v>
      </c>
      <c r="K5534" s="180">
        <v>2133312.7000000002</v>
      </c>
      <c r="L5534" s="180">
        <v>12473785.49</v>
      </c>
    </row>
    <row r="5535" spans="1:12">
      <c r="A5535" s="180">
        <v>2011</v>
      </c>
      <c r="B5535" s="180" t="s">
        <v>179</v>
      </c>
      <c r="C5535" s="180" t="s">
        <v>35</v>
      </c>
      <c r="D5535" s="180" t="s">
        <v>176</v>
      </c>
      <c r="E5535" s="180">
        <v>60</v>
      </c>
      <c r="F5535" s="180">
        <v>39633</v>
      </c>
      <c r="G5535" s="180">
        <v>4535</v>
      </c>
      <c r="H5535" s="180">
        <v>9043</v>
      </c>
      <c r="I5535" s="180">
        <v>10148911.390000001</v>
      </c>
      <c r="J5535" s="180">
        <v>2639359.7599999998</v>
      </c>
      <c r="K5535" s="180">
        <v>2921761.55</v>
      </c>
      <c r="L5535" s="180">
        <v>16914629.960000001</v>
      </c>
    </row>
    <row r="5536" spans="1:12">
      <c r="A5536" s="180">
        <v>2011</v>
      </c>
      <c r="B5536" s="180" t="s">
        <v>179</v>
      </c>
      <c r="C5536" s="180" t="s">
        <v>35</v>
      </c>
      <c r="D5536" s="180" t="s">
        <v>176</v>
      </c>
      <c r="E5536" s="180">
        <v>65</v>
      </c>
      <c r="F5536" s="180">
        <v>28756</v>
      </c>
      <c r="G5536" s="180">
        <v>4176</v>
      </c>
      <c r="H5536" s="180">
        <v>9138</v>
      </c>
      <c r="I5536" s="180">
        <v>10289560.73</v>
      </c>
      <c r="J5536" s="180">
        <v>2458325.2000000002</v>
      </c>
      <c r="K5536" s="180">
        <v>2955535.6</v>
      </c>
      <c r="L5536" s="180">
        <v>16682542.439999999</v>
      </c>
    </row>
    <row r="5537" spans="1:12">
      <c r="A5537" s="180">
        <v>2011</v>
      </c>
      <c r="B5537" s="180" t="s">
        <v>179</v>
      </c>
      <c r="C5537" s="180" t="s">
        <v>35</v>
      </c>
      <c r="D5537" s="180" t="s">
        <v>176</v>
      </c>
      <c r="E5537" s="180">
        <v>70</v>
      </c>
      <c r="F5537" s="180">
        <v>19461</v>
      </c>
      <c r="G5537" s="180">
        <v>3787</v>
      </c>
      <c r="H5537" s="180">
        <v>8873</v>
      </c>
      <c r="I5537" s="180">
        <v>9318775.1400000006</v>
      </c>
      <c r="J5537" s="180">
        <v>2362213.7200000002</v>
      </c>
      <c r="K5537" s="180">
        <v>2820985.61</v>
      </c>
      <c r="L5537" s="180">
        <v>15232042.9</v>
      </c>
    </row>
    <row r="5538" spans="1:12">
      <c r="A5538" s="180">
        <v>2011</v>
      </c>
      <c r="B5538" s="180" t="s">
        <v>179</v>
      </c>
      <c r="C5538" s="180" t="s">
        <v>35</v>
      </c>
      <c r="D5538" s="180" t="s">
        <v>176</v>
      </c>
      <c r="E5538" s="180">
        <v>75</v>
      </c>
      <c r="F5538" s="180">
        <v>12792</v>
      </c>
      <c r="G5538" s="180">
        <v>3079</v>
      </c>
      <c r="H5538" s="180">
        <v>9163</v>
      </c>
      <c r="I5538" s="180">
        <v>8215056.4800000004</v>
      </c>
      <c r="J5538" s="180">
        <v>1869492.96</v>
      </c>
      <c r="K5538" s="180">
        <v>2223312.7000000002</v>
      </c>
      <c r="L5538" s="180">
        <v>12820099.119999999</v>
      </c>
    </row>
    <row r="5539" spans="1:12">
      <c r="A5539" s="180">
        <v>2011</v>
      </c>
      <c r="B5539" s="180" t="s">
        <v>179</v>
      </c>
      <c r="C5539" s="180" t="s">
        <v>35</v>
      </c>
      <c r="D5539" s="180" t="s">
        <v>176</v>
      </c>
      <c r="E5539" s="180">
        <v>80</v>
      </c>
      <c r="F5539" s="180">
        <v>8810</v>
      </c>
      <c r="G5539" s="180">
        <v>2464</v>
      </c>
      <c r="H5539" s="180">
        <v>8216</v>
      </c>
      <c r="I5539" s="180">
        <v>6789456.1699999999</v>
      </c>
      <c r="J5539" s="180">
        <v>1443606.12</v>
      </c>
      <c r="K5539" s="180">
        <v>1597670</v>
      </c>
      <c r="L5539" s="180">
        <v>10198135.369999999</v>
      </c>
    </row>
    <row r="5540" spans="1:12">
      <c r="A5540" s="180">
        <v>2011</v>
      </c>
      <c r="B5540" s="180" t="s">
        <v>179</v>
      </c>
      <c r="C5540" s="180" t="s">
        <v>35</v>
      </c>
      <c r="D5540" s="180" t="s">
        <v>176</v>
      </c>
      <c r="E5540" s="180">
        <v>85</v>
      </c>
      <c r="F5540" s="180">
        <v>3384</v>
      </c>
      <c r="G5540" s="180">
        <v>984</v>
      </c>
      <c r="H5540" s="180">
        <v>4451</v>
      </c>
      <c r="I5540" s="180">
        <v>3000215.45</v>
      </c>
      <c r="J5540" s="180">
        <v>470273.3</v>
      </c>
      <c r="K5540" s="180">
        <v>358161</v>
      </c>
      <c r="L5540" s="180">
        <v>3998578.27</v>
      </c>
    </row>
    <row r="5541" spans="1:12">
      <c r="A5541" s="180">
        <v>2011</v>
      </c>
      <c r="B5541" s="180" t="s">
        <v>179</v>
      </c>
      <c r="C5541" s="180" t="s">
        <v>35</v>
      </c>
      <c r="D5541" s="180" t="s">
        <v>176</v>
      </c>
      <c r="E5541" s="180">
        <v>90</v>
      </c>
      <c r="F5541" s="180">
        <v>883</v>
      </c>
      <c r="G5541" s="180">
        <v>148</v>
      </c>
      <c r="H5541" s="180">
        <v>1399</v>
      </c>
      <c r="I5541" s="180">
        <v>650083.44999999995</v>
      </c>
      <c r="J5541" s="180">
        <v>71891.399999999994</v>
      </c>
      <c r="K5541" s="180">
        <v>20596</v>
      </c>
      <c r="L5541" s="180">
        <v>782276.2</v>
      </c>
    </row>
    <row r="5542" spans="1:12">
      <c r="A5542" s="180">
        <v>2011</v>
      </c>
      <c r="B5542" s="180" t="s">
        <v>179</v>
      </c>
      <c r="C5542" s="180" t="s">
        <v>35</v>
      </c>
      <c r="D5542" s="180" t="s">
        <v>176</v>
      </c>
      <c r="E5542" s="180">
        <v>95</v>
      </c>
      <c r="F5542" s="180">
        <v>192</v>
      </c>
      <c r="G5542" s="180">
        <v>39</v>
      </c>
      <c r="H5542" s="180">
        <v>260</v>
      </c>
      <c r="I5542" s="180">
        <v>148890.04999999999</v>
      </c>
      <c r="J5542" s="180">
        <v>13445.25</v>
      </c>
      <c r="K5542" s="180">
        <v>1485</v>
      </c>
      <c r="L5542" s="180">
        <v>168507.4</v>
      </c>
    </row>
    <row r="5543" spans="1:12">
      <c r="A5543" s="180">
        <v>2011</v>
      </c>
      <c r="B5543" s="180" t="s">
        <v>179</v>
      </c>
      <c r="C5543" s="180" t="s">
        <v>35</v>
      </c>
      <c r="D5543" s="180" t="s">
        <v>177</v>
      </c>
      <c r="E5543" s="180">
        <v>0</v>
      </c>
      <c r="F5543" s="180">
        <v>37134</v>
      </c>
      <c r="G5543" s="180">
        <v>1119</v>
      </c>
      <c r="H5543" s="180">
        <v>3244</v>
      </c>
      <c r="I5543" s="180">
        <v>2050263.65</v>
      </c>
      <c r="J5543" s="180">
        <v>301963.73</v>
      </c>
      <c r="K5543" s="180">
        <v>70361</v>
      </c>
      <c r="L5543" s="180">
        <v>2608856.84</v>
      </c>
    </row>
    <row r="5544" spans="1:12">
      <c r="A5544" s="180">
        <v>2011</v>
      </c>
      <c r="B5544" s="180" t="s">
        <v>179</v>
      </c>
      <c r="C5544" s="180" t="s">
        <v>35</v>
      </c>
      <c r="D5544" s="180" t="s">
        <v>177</v>
      </c>
      <c r="E5544" s="180">
        <v>5</v>
      </c>
      <c r="F5544" s="180">
        <v>37016</v>
      </c>
      <c r="G5544" s="180">
        <v>474</v>
      </c>
      <c r="H5544" s="180">
        <v>625</v>
      </c>
      <c r="I5544" s="180">
        <v>626304.30000000005</v>
      </c>
      <c r="J5544" s="180">
        <v>155685.72</v>
      </c>
      <c r="K5544" s="180">
        <v>27532</v>
      </c>
      <c r="L5544" s="180">
        <v>887614.4</v>
      </c>
    </row>
    <row r="5545" spans="1:12">
      <c r="A5545" s="180">
        <v>2011</v>
      </c>
      <c r="B5545" s="180" t="s">
        <v>179</v>
      </c>
      <c r="C5545" s="180" t="s">
        <v>35</v>
      </c>
      <c r="D5545" s="180" t="s">
        <v>177</v>
      </c>
      <c r="E5545" s="180">
        <v>10</v>
      </c>
      <c r="F5545" s="180">
        <v>37177</v>
      </c>
      <c r="G5545" s="180">
        <v>378</v>
      </c>
      <c r="H5545" s="180">
        <v>495</v>
      </c>
      <c r="I5545" s="180">
        <v>496151.95</v>
      </c>
      <c r="J5545" s="180">
        <v>117466.55</v>
      </c>
      <c r="K5545" s="180">
        <v>90266.3</v>
      </c>
      <c r="L5545" s="180">
        <v>774651.38</v>
      </c>
    </row>
    <row r="5546" spans="1:12">
      <c r="A5546" s="180">
        <v>2011</v>
      </c>
      <c r="B5546" s="180" t="s">
        <v>179</v>
      </c>
      <c r="C5546" s="180" t="s">
        <v>35</v>
      </c>
      <c r="D5546" s="180" t="s">
        <v>177</v>
      </c>
      <c r="E5546" s="180">
        <v>15</v>
      </c>
      <c r="F5546" s="180">
        <v>38965</v>
      </c>
      <c r="G5546" s="180">
        <v>1231</v>
      </c>
      <c r="H5546" s="180">
        <v>2597</v>
      </c>
      <c r="I5546" s="180">
        <v>2242530.38</v>
      </c>
      <c r="J5546" s="180">
        <v>381747.04</v>
      </c>
      <c r="K5546" s="180">
        <v>161505</v>
      </c>
      <c r="L5546" s="180">
        <v>3066256.63</v>
      </c>
    </row>
    <row r="5547" spans="1:12">
      <c r="A5547" s="180">
        <v>2011</v>
      </c>
      <c r="B5547" s="180" t="s">
        <v>179</v>
      </c>
      <c r="C5547" s="180" t="s">
        <v>35</v>
      </c>
      <c r="D5547" s="180" t="s">
        <v>177</v>
      </c>
      <c r="E5547" s="180">
        <v>20</v>
      </c>
      <c r="F5547" s="180">
        <v>35386</v>
      </c>
      <c r="G5547" s="180">
        <v>1472</v>
      </c>
      <c r="H5547" s="180">
        <v>3315</v>
      </c>
      <c r="I5547" s="180">
        <v>3004261.47</v>
      </c>
      <c r="J5547" s="180">
        <v>626343.38</v>
      </c>
      <c r="K5547" s="180">
        <v>256999</v>
      </c>
      <c r="L5547" s="180">
        <v>4347748.3499999996</v>
      </c>
    </row>
    <row r="5548" spans="1:12">
      <c r="A5548" s="180">
        <v>2011</v>
      </c>
      <c r="B5548" s="180" t="s">
        <v>179</v>
      </c>
      <c r="C5548" s="180" t="s">
        <v>35</v>
      </c>
      <c r="D5548" s="180" t="s">
        <v>177</v>
      </c>
      <c r="E5548" s="180">
        <v>25</v>
      </c>
      <c r="F5548" s="180">
        <v>39934</v>
      </c>
      <c r="G5548" s="180">
        <v>2468</v>
      </c>
      <c r="H5548" s="180">
        <v>6677</v>
      </c>
      <c r="I5548" s="180">
        <v>6457039.8300000001</v>
      </c>
      <c r="J5548" s="180">
        <v>1688540.84</v>
      </c>
      <c r="K5548" s="180">
        <v>365022.96</v>
      </c>
      <c r="L5548" s="180">
        <v>9350104.7799999993</v>
      </c>
    </row>
    <row r="5549" spans="1:12">
      <c r="A5549" s="180">
        <v>2011</v>
      </c>
      <c r="B5549" s="180" t="s">
        <v>179</v>
      </c>
      <c r="C5549" s="180" t="s">
        <v>35</v>
      </c>
      <c r="D5549" s="180" t="s">
        <v>177</v>
      </c>
      <c r="E5549" s="180">
        <v>30</v>
      </c>
      <c r="F5549" s="180">
        <v>45154</v>
      </c>
      <c r="G5549" s="180">
        <v>3427</v>
      </c>
      <c r="H5549" s="180">
        <v>9483</v>
      </c>
      <c r="I5549" s="180">
        <v>9684699.0099999998</v>
      </c>
      <c r="J5549" s="180">
        <v>2684327.6</v>
      </c>
      <c r="K5549" s="180">
        <v>458610.5</v>
      </c>
      <c r="L5549" s="180">
        <v>13921176.68</v>
      </c>
    </row>
    <row r="5550" spans="1:12">
      <c r="A5550" s="180">
        <v>2011</v>
      </c>
      <c r="B5550" s="180" t="s">
        <v>179</v>
      </c>
      <c r="C5550" s="180" t="s">
        <v>35</v>
      </c>
      <c r="D5550" s="180" t="s">
        <v>177</v>
      </c>
      <c r="E5550" s="180">
        <v>35</v>
      </c>
      <c r="F5550" s="180">
        <v>46460</v>
      </c>
      <c r="G5550" s="180">
        <v>3705</v>
      </c>
      <c r="H5550" s="180">
        <v>8967</v>
      </c>
      <c r="I5550" s="180">
        <v>8943635.0099999998</v>
      </c>
      <c r="J5550" s="180">
        <v>2291261.81</v>
      </c>
      <c r="K5550" s="180">
        <v>790952</v>
      </c>
      <c r="L5550" s="180">
        <v>13283263.18</v>
      </c>
    </row>
    <row r="5551" spans="1:12">
      <c r="A5551" s="180">
        <v>2011</v>
      </c>
      <c r="B5551" s="180" t="s">
        <v>179</v>
      </c>
      <c r="C5551" s="180" t="s">
        <v>35</v>
      </c>
      <c r="D5551" s="180" t="s">
        <v>177</v>
      </c>
      <c r="E5551" s="180">
        <v>40</v>
      </c>
      <c r="F5551" s="180">
        <v>48989</v>
      </c>
      <c r="G5551" s="180">
        <v>3264</v>
      </c>
      <c r="H5551" s="180">
        <v>6813</v>
      </c>
      <c r="I5551" s="180">
        <v>6886391.3300000001</v>
      </c>
      <c r="J5551" s="180">
        <v>1663943.77</v>
      </c>
      <c r="K5551" s="180">
        <v>936745</v>
      </c>
      <c r="L5551" s="180">
        <v>10722707.49</v>
      </c>
    </row>
    <row r="5552" spans="1:12">
      <c r="A5552" s="180">
        <v>2011</v>
      </c>
      <c r="B5552" s="180" t="s">
        <v>179</v>
      </c>
      <c r="C5552" s="180" t="s">
        <v>35</v>
      </c>
      <c r="D5552" s="180" t="s">
        <v>177</v>
      </c>
      <c r="E5552" s="180">
        <v>45</v>
      </c>
      <c r="F5552" s="180">
        <v>48306</v>
      </c>
      <c r="G5552" s="180">
        <v>3485</v>
      </c>
      <c r="H5552" s="180">
        <v>6423</v>
      </c>
      <c r="I5552" s="180">
        <v>6515572.7599999998</v>
      </c>
      <c r="J5552" s="180">
        <v>1598830.69</v>
      </c>
      <c r="K5552" s="180">
        <v>1203487.58</v>
      </c>
      <c r="L5552" s="180">
        <v>10501313.23</v>
      </c>
    </row>
    <row r="5553" spans="1:12">
      <c r="A5553" s="180">
        <v>2011</v>
      </c>
      <c r="B5553" s="180" t="s">
        <v>179</v>
      </c>
      <c r="C5553" s="180" t="s">
        <v>35</v>
      </c>
      <c r="D5553" s="180" t="s">
        <v>177</v>
      </c>
      <c r="E5553" s="180">
        <v>50</v>
      </c>
      <c r="F5553" s="180">
        <v>48742</v>
      </c>
      <c r="G5553" s="180">
        <v>3785</v>
      </c>
      <c r="H5553" s="180">
        <v>7172</v>
      </c>
      <c r="I5553" s="180">
        <v>7230110.5300000003</v>
      </c>
      <c r="J5553" s="180">
        <v>1797830.81</v>
      </c>
      <c r="K5553" s="180">
        <v>1464600.5</v>
      </c>
      <c r="L5553" s="180">
        <v>11369934.470000001</v>
      </c>
    </row>
    <row r="5554" spans="1:12">
      <c r="A5554" s="180">
        <v>2011</v>
      </c>
      <c r="B5554" s="180" t="s">
        <v>179</v>
      </c>
      <c r="C5554" s="180" t="s">
        <v>35</v>
      </c>
      <c r="D5554" s="180" t="s">
        <v>177</v>
      </c>
      <c r="E5554" s="180">
        <v>55</v>
      </c>
      <c r="F5554" s="180">
        <v>45443</v>
      </c>
      <c r="G5554" s="180">
        <v>4333</v>
      </c>
      <c r="H5554" s="180">
        <v>8695</v>
      </c>
      <c r="I5554" s="180">
        <v>8656997.1600000001</v>
      </c>
      <c r="J5554" s="180">
        <v>2187741.69</v>
      </c>
      <c r="K5554" s="180">
        <v>2362836.65</v>
      </c>
      <c r="L5554" s="180">
        <v>14453588.34</v>
      </c>
    </row>
    <row r="5555" spans="1:12">
      <c r="A5555" s="180">
        <v>2011</v>
      </c>
      <c r="B5555" s="180" t="s">
        <v>179</v>
      </c>
      <c r="C5555" s="180" t="s">
        <v>35</v>
      </c>
      <c r="D5555" s="180" t="s">
        <v>177</v>
      </c>
      <c r="E5555" s="180">
        <v>60</v>
      </c>
      <c r="F5555" s="180">
        <v>39971</v>
      </c>
      <c r="G5555" s="180">
        <v>4509</v>
      </c>
      <c r="H5555" s="180">
        <v>9147</v>
      </c>
      <c r="I5555" s="180">
        <v>9159837.6899999995</v>
      </c>
      <c r="J5555" s="180">
        <v>2361718.7599999998</v>
      </c>
      <c r="K5555" s="180">
        <v>2563025.5</v>
      </c>
      <c r="L5555" s="180">
        <v>15230108.210000001</v>
      </c>
    </row>
    <row r="5556" spans="1:12">
      <c r="A5556" s="180">
        <v>2011</v>
      </c>
      <c r="B5556" s="180" t="s">
        <v>179</v>
      </c>
      <c r="C5556" s="180" t="s">
        <v>35</v>
      </c>
      <c r="D5556" s="180" t="s">
        <v>177</v>
      </c>
      <c r="E5556" s="180">
        <v>65</v>
      </c>
      <c r="F5556" s="180">
        <v>28442</v>
      </c>
      <c r="G5556" s="180">
        <v>3898</v>
      </c>
      <c r="H5556" s="180">
        <v>9500</v>
      </c>
      <c r="I5556" s="180">
        <v>9183031.2200000007</v>
      </c>
      <c r="J5556" s="180">
        <v>2250153.14</v>
      </c>
      <c r="K5556" s="180">
        <v>2559150.85</v>
      </c>
      <c r="L5556" s="180">
        <v>14875296.01</v>
      </c>
    </row>
    <row r="5557" spans="1:12">
      <c r="A5557" s="180">
        <v>2011</v>
      </c>
      <c r="B5557" s="180" t="s">
        <v>179</v>
      </c>
      <c r="C5557" s="180" t="s">
        <v>35</v>
      </c>
      <c r="D5557" s="180" t="s">
        <v>177</v>
      </c>
      <c r="E5557" s="180">
        <v>70</v>
      </c>
      <c r="F5557" s="180">
        <v>20063</v>
      </c>
      <c r="G5557" s="180">
        <v>3461</v>
      </c>
      <c r="H5557" s="180">
        <v>9125</v>
      </c>
      <c r="I5557" s="180">
        <v>8246144.7400000002</v>
      </c>
      <c r="J5557" s="180">
        <v>2055398.61</v>
      </c>
      <c r="K5557" s="180">
        <v>2457827.29</v>
      </c>
      <c r="L5557" s="180">
        <v>13417143.34</v>
      </c>
    </row>
    <row r="5558" spans="1:12">
      <c r="A5558" s="180">
        <v>2011</v>
      </c>
      <c r="B5558" s="180" t="s">
        <v>179</v>
      </c>
      <c r="C5558" s="180" t="s">
        <v>35</v>
      </c>
      <c r="D5558" s="180" t="s">
        <v>177</v>
      </c>
      <c r="E5558" s="180">
        <v>75</v>
      </c>
      <c r="F5558" s="180">
        <v>14310</v>
      </c>
      <c r="G5558" s="180">
        <v>2866</v>
      </c>
      <c r="H5558" s="180">
        <v>9520</v>
      </c>
      <c r="I5558" s="180">
        <v>8238813.0499999998</v>
      </c>
      <c r="J5558" s="180">
        <v>1787878.69</v>
      </c>
      <c r="K5558" s="180">
        <v>1887442.8</v>
      </c>
      <c r="L5558" s="180">
        <v>12406617.300000001</v>
      </c>
    </row>
    <row r="5559" spans="1:12">
      <c r="A5559" s="180">
        <v>2011</v>
      </c>
      <c r="B5559" s="180" t="s">
        <v>179</v>
      </c>
      <c r="C5559" s="180" t="s">
        <v>35</v>
      </c>
      <c r="D5559" s="180" t="s">
        <v>177</v>
      </c>
      <c r="E5559" s="180">
        <v>80</v>
      </c>
      <c r="F5559" s="180">
        <v>10639</v>
      </c>
      <c r="G5559" s="180">
        <v>2133</v>
      </c>
      <c r="H5559" s="180">
        <v>9171</v>
      </c>
      <c r="I5559" s="180">
        <v>6825128.2599999998</v>
      </c>
      <c r="J5559" s="180">
        <v>1350247.6</v>
      </c>
      <c r="K5559" s="180">
        <v>1522037.32</v>
      </c>
      <c r="L5559" s="180">
        <v>10058338.960000001</v>
      </c>
    </row>
    <row r="5560" spans="1:12">
      <c r="A5560" s="180">
        <v>2011</v>
      </c>
      <c r="B5560" s="180" t="s">
        <v>179</v>
      </c>
      <c r="C5560" s="180" t="s">
        <v>35</v>
      </c>
      <c r="D5560" s="180" t="s">
        <v>177</v>
      </c>
      <c r="E5560" s="180">
        <v>85</v>
      </c>
      <c r="F5560" s="180">
        <v>6032</v>
      </c>
      <c r="G5560" s="180">
        <v>1146</v>
      </c>
      <c r="H5560" s="180">
        <v>7763</v>
      </c>
      <c r="I5560" s="180">
        <v>4713562.1900000004</v>
      </c>
      <c r="J5560" s="180">
        <v>724024.34</v>
      </c>
      <c r="K5560" s="180">
        <v>657469.55000000005</v>
      </c>
      <c r="L5560" s="180">
        <v>6325777.6900000004</v>
      </c>
    </row>
    <row r="5561" spans="1:12">
      <c r="A5561" s="180">
        <v>2011</v>
      </c>
      <c r="B5561" s="180" t="s">
        <v>179</v>
      </c>
      <c r="C5561" s="180" t="s">
        <v>35</v>
      </c>
      <c r="D5561" s="180" t="s">
        <v>177</v>
      </c>
      <c r="E5561" s="180">
        <v>90</v>
      </c>
      <c r="F5561" s="180">
        <v>2368</v>
      </c>
      <c r="G5561" s="180">
        <v>374</v>
      </c>
      <c r="H5561" s="180">
        <v>4079</v>
      </c>
      <c r="I5561" s="180">
        <v>1840769.55</v>
      </c>
      <c r="J5561" s="180">
        <v>181844.62</v>
      </c>
      <c r="K5561" s="180">
        <v>69394</v>
      </c>
      <c r="L5561" s="180">
        <v>2222083.12</v>
      </c>
    </row>
    <row r="5562" spans="1:12">
      <c r="A5562" s="180">
        <v>2011</v>
      </c>
      <c r="B5562" s="180" t="s">
        <v>179</v>
      </c>
      <c r="C5562" s="180" t="s">
        <v>35</v>
      </c>
      <c r="D5562" s="180" t="s">
        <v>177</v>
      </c>
      <c r="E5562" s="180">
        <v>95</v>
      </c>
      <c r="F5562" s="180">
        <v>643</v>
      </c>
      <c r="G5562" s="180">
        <v>84</v>
      </c>
      <c r="H5562" s="180">
        <v>1257</v>
      </c>
      <c r="I5562" s="180">
        <v>476312.45</v>
      </c>
      <c r="J5562" s="180">
        <v>34856.800000000003</v>
      </c>
      <c r="K5562" s="180">
        <v>29819</v>
      </c>
      <c r="L5562" s="180">
        <v>569173.74</v>
      </c>
    </row>
    <row r="5563" spans="1:12">
      <c r="A5563" s="180">
        <v>2011</v>
      </c>
      <c r="B5563" s="180" t="s">
        <v>179</v>
      </c>
      <c r="C5563" s="180" t="s">
        <v>36</v>
      </c>
      <c r="D5563" s="180" t="s">
        <v>176</v>
      </c>
      <c r="E5563" s="180">
        <v>0</v>
      </c>
      <c r="F5563" s="180">
        <v>5285</v>
      </c>
      <c r="G5563" s="180">
        <v>188</v>
      </c>
      <c r="H5563" s="180">
        <v>870</v>
      </c>
      <c r="I5563" s="180">
        <v>443554.19</v>
      </c>
      <c r="J5563" s="180">
        <v>64131.8</v>
      </c>
      <c r="K5563" s="180">
        <v>2941</v>
      </c>
      <c r="L5563" s="180">
        <v>547421.94999999995</v>
      </c>
    </row>
    <row r="5564" spans="1:12">
      <c r="A5564" s="180">
        <v>2011</v>
      </c>
      <c r="B5564" s="180" t="s">
        <v>179</v>
      </c>
      <c r="C5564" s="180" t="s">
        <v>36</v>
      </c>
      <c r="D5564" s="180" t="s">
        <v>176</v>
      </c>
      <c r="E5564" s="180">
        <v>5</v>
      </c>
      <c r="F5564" s="180">
        <v>5871</v>
      </c>
      <c r="G5564" s="180">
        <v>98</v>
      </c>
      <c r="H5564" s="180">
        <v>125</v>
      </c>
      <c r="I5564" s="180">
        <v>103552.69</v>
      </c>
      <c r="J5564" s="180">
        <v>30215.42</v>
      </c>
      <c r="K5564" s="180">
        <v>2774</v>
      </c>
      <c r="L5564" s="180">
        <v>166036.51999999999</v>
      </c>
    </row>
    <row r="5565" spans="1:12">
      <c r="A5565" s="180">
        <v>2011</v>
      </c>
      <c r="B5565" s="180" t="s">
        <v>179</v>
      </c>
      <c r="C5565" s="180" t="s">
        <v>36</v>
      </c>
      <c r="D5565" s="180" t="s">
        <v>176</v>
      </c>
      <c r="E5565" s="180">
        <v>10</v>
      </c>
      <c r="F5565" s="180">
        <v>6337</v>
      </c>
      <c r="G5565" s="180">
        <v>86</v>
      </c>
      <c r="H5565" s="180">
        <v>150</v>
      </c>
      <c r="I5565" s="180">
        <v>109006.8</v>
      </c>
      <c r="J5565" s="180">
        <v>32759.06</v>
      </c>
      <c r="K5565" s="180">
        <v>9713</v>
      </c>
      <c r="L5565" s="180">
        <v>171711.09</v>
      </c>
    </row>
    <row r="5566" spans="1:12">
      <c r="A5566" s="180">
        <v>2011</v>
      </c>
      <c r="B5566" s="180" t="s">
        <v>179</v>
      </c>
      <c r="C5566" s="180" t="s">
        <v>36</v>
      </c>
      <c r="D5566" s="180" t="s">
        <v>176</v>
      </c>
      <c r="E5566" s="180">
        <v>15</v>
      </c>
      <c r="F5566" s="180">
        <v>7368</v>
      </c>
      <c r="G5566" s="180">
        <v>137</v>
      </c>
      <c r="H5566" s="180">
        <v>236</v>
      </c>
      <c r="I5566" s="180">
        <v>223534.91</v>
      </c>
      <c r="J5566" s="180">
        <v>72068.12</v>
      </c>
      <c r="K5566" s="180">
        <v>51185</v>
      </c>
      <c r="L5566" s="180">
        <v>386619.42</v>
      </c>
    </row>
    <row r="5567" spans="1:12">
      <c r="A5567" s="180">
        <v>2011</v>
      </c>
      <c r="B5567" s="180" t="s">
        <v>179</v>
      </c>
      <c r="C5567" s="180" t="s">
        <v>36</v>
      </c>
      <c r="D5567" s="180" t="s">
        <v>176</v>
      </c>
      <c r="E5567" s="180">
        <v>20</v>
      </c>
      <c r="F5567" s="180">
        <v>6082</v>
      </c>
      <c r="G5567" s="180">
        <v>164</v>
      </c>
      <c r="H5567" s="180">
        <v>390</v>
      </c>
      <c r="I5567" s="180">
        <v>331239.53000000003</v>
      </c>
      <c r="J5567" s="180">
        <v>71408.5</v>
      </c>
      <c r="K5567" s="180">
        <v>38826</v>
      </c>
      <c r="L5567" s="180">
        <v>502755</v>
      </c>
    </row>
    <row r="5568" spans="1:12">
      <c r="A5568" s="180">
        <v>2011</v>
      </c>
      <c r="B5568" s="180" t="s">
        <v>179</v>
      </c>
      <c r="C5568" s="180" t="s">
        <v>36</v>
      </c>
      <c r="D5568" s="180" t="s">
        <v>176</v>
      </c>
      <c r="E5568" s="180">
        <v>25</v>
      </c>
      <c r="F5568" s="180">
        <v>3916</v>
      </c>
      <c r="G5568" s="180">
        <v>140</v>
      </c>
      <c r="H5568" s="180">
        <v>303</v>
      </c>
      <c r="I5568" s="180">
        <v>215081.67</v>
      </c>
      <c r="J5568" s="180">
        <v>52620.5</v>
      </c>
      <c r="K5568" s="180">
        <v>71360</v>
      </c>
      <c r="L5568" s="180">
        <v>382259.46</v>
      </c>
    </row>
    <row r="5569" spans="1:12">
      <c r="A5569" s="180">
        <v>2011</v>
      </c>
      <c r="B5569" s="180" t="s">
        <v>179</v>
      </c>
      <c r="C5569" s="180" t="s">
        <v>36</v>
      </c>
      <c r="D5569" s="180" t="s">
        <v>176</v>
      </c>
      <c r="E5569" s="180">
        <v>30</v>
      </c>
      <c r="F5569" s="180">
        <v>4990</v>
      </c>
      <c r="G5569" s="180">
        <v>182</v>
      </c>
      <c r="H5569" s="180">
        <v>275</v>
      </c>
      <c r="I5569" s="180">
        <v>214259.85</v>
      </c>
      <c r="J5569" s="180">
        <v>69219.92</v>
      </c>
      <c r="K5569" s="180">
        <v>65365</v>
      </c>
      <c r="L5569" s="180">
        <v>407640.15</v>
      </c>
    </row>
    <row r="5570" spans="1:12">
      <c r="A5570" s="180">
        <v>2011</v>
      </c>
      <c r="B5570" s="180" t="s">
        <v>179</v>
      </c>
      <c r="C5570" s="180" t="s">
        <v>36</v>
      </c>
      <c r="D5570" s="180" t="s">
        <v>176</v>
      </c>
      <c r="E5570" s="180">
        <v>35</v>
      </c>
      <c r="F5570" s="180">
        <v>5640</v>
      </c>
      <c r="G5570" s="180">
        <v>209</v>
      </c>
      <c r="H5570" s="180">
        <v>480</v>
      </c>
      <c r="I5570" s="180">
        <v>385832.78</v>
      </c>
      <c r="J5570" s="180">
        <v>112496.05</v>
      </c>
      <c r="K5570" s="180">
        <v>70518</v>
      </c>
      <c r="L5570" s="180">
        <v>665608.03</v>
      </c>
    </row>
    <row r="5571" spans="1:12">
      <c r="A5571" s="180">
        <v>2011</v>
      </c>
      <c r="B5571" s="180" t="s">
        <v>179</v>
      </c>
      <c r="C5571" s="180" t="s">
        <v>36</v>
      </c>
      <c r="D5571" s="180" t="s">
        <v>176</v>
      </c>
      <c r="E5571" s="180">
        <v>40</v>
      </c>
      <c r="F5571" s="180">
        <v>6941</v>
      </c>
      <c r="G5571" s="180">
        <v>339</v>
      </c>
      <c r="H5571" s="180">
        <v>765</v>
      </c>
      <c r="I5571" s="180">
        <v>553543.72</v>
      </c>
      <c r="J5571" s="180">
        <v>146994.35999999999</v>
      </c>
      <c r="K5571" s="180">
        <v>41889.25</v>
      </c>
      <c r="L5571" s="180">
        <v>836707.44</v>
      </c>
    </row>
    <row r="5572" spans="1:12">
      <c r="A5572" s="180">
        <v>2011</v>
      </c>
      <c r="B5572" s="180" t="s">
        <v>179</v>
      </c>
      <c r="C5572" s="180" t="s">
        <v>36</v>
      </c>
      <c r="D5572" s="180" t="s">
        <v>176</v>
      </c>
      <c r="E5572" s="180">
        <v>45</v>
      </c>
      <c r="F5572" s="180">
        <v>7549</v>
      </c>
      <c r="G5572" s="180">
        <v>430</v>
      </c>
      <c r="H5572" s="180">
        <v>983</v>
      </c>
      <c r="I5572" s="180">
        <v>794693.68</v>
      </c>
      <c r="J5572" s="180">
        <v>196166.59</v>
      </c>
      <c r="K5572" s="180">
        <v>301885.5</v>
      </c>
      <c r="L5572" s="180">
        <v>1430140.93</v>
      </c>
    </row>
    <row r="5573" spans="1:12">
      <c r="A5573" s="180">
        <v>2011</v>
      </c>
      <c r="B5573" s="180" t="s">
        <v>179</v>
      </c>
      <c r="C5573" s="180" t="s">
        <v>36</v>
      </c>
      <c r="D5573" s="180" t="s">
        <v>176</v>
      </c>
      <c r="E5573" s="180">
        <v>50</v>
      </c>
      <c r="F5573" s="180">
        <v>9351</v>
      </c>
      <c r="G5573" s="180">
        <v>640</v>
      </c>
      <c r="H5573" s="180">
        <v>1143</v>
      </c>
      <c r="I5573" s="180">
        <v>960639.25</v>
      </c>
      <c r="J5573" s="180">
        <v>284444.02</v>
      </c>
      <c r="K5573" s="180">
        <v>160998.04999999999</v>
      </c>
      <c r="L5573" s="180">
        <v>1563311.08</v>
      </c>
    </row>
    <row r="5574" spans="1:12">
      <c r="A5574" s="180">
        <v>2011</v>
      </c>
      <c r="B5574" s="180" t="s">
        <v>179</v>
      </c>
      <c r="C5574" s="180" t="s">
        <v>36</v>
      </c>
      <c r="D5574" s="180" t="s">
        <v>176</v>
      </c>
      <c r="E5574" s="180">
        <v>55</v>
      </c>
      <c r="F5574" s="180">
        <v>9442</v>
      </c>
      <c r="G5574" s="180">
        <v>971</v>
      </c>
      <c r="H5574" s="180">
        <v>1678</v>
      </c>
      <c r="I5574" s="180">
        <v>1510375.51</v>
      </c>
      <c r="J5574" s="180">
        <v>419571.1</v>
      </c>
      <c r="K5574" s="180">
        <v>611242.98</v>
      </c>
      <c r="L5574" s="180">
        <v>2763746.52</v>
      </c>
    </row>
    <row r="5575" spans="1:12">
      <c r="A5575" s="180">
        <v>2011</v>
      </c>
      <c r="B5575" s="180" t="s">
        <v>179</v>
      </c>
      <c r="C5575" s="180" t="s">
        <v>36</v>
      </c>
      <c r="D5575" s="180" t="s">
        <v>176</v>
      </c>
      <c r="E5575" s="180">
        <v>60</v>
      </c>
      <c r="F5575" s="180">
        <v>9210</v>
      </c>
      <c r="G5575" s="180">
        <v>1043</v>
      </c>
      <c r="H5575" s="180">
        <v>2793</v>
      </c>
      <c r="I5575" s="180">
        <v>2356953.69</v>
      </c>
      <c r="J5575" s="180">
        <v>583798.97</v>
      </c>
      <c r="K5575" s="180">
        <v>852769.8</v>
      </c>
      <c r="L5575" s="180">
        <v>4036760.5</v>
      </c>
    </row>
    <row r="5576" spans="1:12">
      <c r="A5576" s="180">
        <v>2011</v>
      </c>
      <c r="B5576" s="180" t="s">
        <v>179</v>
      </c>
      <c r="C5576" s="180" t="s">
        <v>36</v>
      </c>
      <c r="D5576" s="180" t="s">
        <v>176</v>
      </c>
      <c r="E5576" s="180">
        <v>65</v>
      </c>
      <c r="F5576" s="180">
        <v>7293</v>
      </c>
      <c r="G5576" s="180">
        <v>1202</v>
      </c>
      <c r="H5576" s="180">
        <v>2972</v>
      </c>
      <c r="I5576" s="180">
        <v>2510907.2999999998</v>
      </c>
      <c r="J5576" s="180">
        <v>601161.56999999995</v>
      </c>
      <c r="K5576" s="180">
        <v>1009211.9</v>
      </c>
      <c r="L5576" s="180">
        <v>4368243.47</v>
      </c>
    </row>
    <row r="5577" spans="1:12">
      <c r="A5577" s="180">
        <v>2011</v>
      </c>
      <c r="B5577" s="180" t="s">
        <v>179</v>
      </c>
      <c r="C5577" s="180" t="s">
        <v>36</v>
      </c>
      <c r="D5577" s="180" t="s">
        <v>176</v>
      </c>
      <c r="E5577" s="180">
        <v>70</v>
      </c>
      <c r="F5577" s="180">
        <v>5092</v>
      </c>
      <c r="G5577" s="180">
        <v>1072</v>
      </c>
      <c r="H5577" s="180">
        <v>3090</v>
      </c>
      <c r="I5577" s="180">
        <v>2501648.88</v>
      </c>
      <c r="J5577" s="180">
        <v>529332.39</v>
      </c>
      <c r="K5577" s="180">
        <v>608646.38</v>
      </c>
      <c r="L5577" s="180">
        <v>3823157.08</v>
      </c>
    </row>
    <row r="5578" spans="1:12">
      <c r="A5578" s="180">
        <v>2011</v>
      </c>
      <c r="B5578" s="180" t="s">
        <v>179</v>
      </c>
      <c r="C5578" s="180" t="s">
        <v>36</v>
      </c>
      <c r="D5578" s="180" t="s">
        <v>176</v>
      </c>
      <c r="E5578" s="180">
        <v>75</v>
      </c>
      <c r="F5578" s="180">
        <v>3468</v>
      </c>
      <c r="G5578" s="180">
        <v>937</v>
      </c>
      <c r="H5578" s="180">
        <v>2216</v>
      </c>
      <c r="I5578" s="180">
        <v>1743646.7</v>
      </c>
      <c r="J5578" s="180">
        <v>428624.83</v>
      </c>
      <c r="K5578" s="180">
        <v>503252.65</v>
      </c>
      <c r="L5578" s="180">
        <v>2793520.45</v>
      </c>
    </row>
    <row r="5579" spans="1:12">
      <c r="A5579" s="180">
        <v>2011</v>
      </c>
      <c r="B5579" s="180" t="s">
        <v>179</v>
      </c>
      <c r="C5579" s="180" t="s">
        <v>36</v>
      </c>
      <c r="D5579" s="180" t="s">
        <v>176</v>
      </c>
      <c r="E5579" s="180">
        <v>80</v>
      </c>
      <c r="F5579" s="180">
        <v>2519</v>
      </c>
      <c r="G5579" s="180">
        <v>748</v>
      </c>
      <c r="H5579" s="180">
        <v>2152</v>
      </c>
      <c r="I5579" s="180">
        <v>1494974.79</v>
      </c>
      <c r="J5579" s="180">
        <v>346744.08</v>
      </c>
      <c r="K5579" s="180">
        <v>361796.33</v>
      </c>
      <c r="L5579" s="180">
        <v>2298644.17</v>
      </c>
    </row>
    <row r="5580" spans="1:12">
      <c r="A5580" s="180">
        <v>2011</v>
      </c>
      <c r="B5580" s="180" t="s">
        <v>179</v>
      </c>
      <c r="C5580" s="180" t="s">
        <v>36</v>
      </c>
      <c r="D5580" s="180" t="s">
        <v>176</v>
      </c>
      <c r="E5580" s="180">
        <v>85</v>
      </c>
      <c r="F5580" s="180">
        <v>863</v>
      </c>
      <c r="G5580" s="180">
        <v>268</v>
      </c>
      <c r="H5580" s="180">
        <v>1070</v>
      </c>
      <c r="I5580" s="180">
        <v>747387.3</v>
      </c>
      <c r="J5580" s="180">
        <v>122448.4</v>
      </c>
      <c r="K5580" s="180">
        <v>195973</v>
      </c>
      <c r="L5580" s="180">
        <v>1102890.75</v>
      </c>
    </row>
    <row r="5581" spans="1:12">
      <c r="A5581" s="180">
        <v>2011</v>
      </c>
      <c r="B5581" s="180" t="s">
        <v>179</v>
      </c>
      <c r="C5581" s="180" t="s">
        <v>36</v>
      </c>
      <c r="D5581" s="180" t="s">
        <v>176</v>
      </c>
      <c r="E5581" s="180">
        <v>90</v>
      </c>
      <c r="F5581" s="180">
        <v>186</v>
      </c>
      <c r="G5581" s="180">
        <v>34</v>
      </c>
      <c r="H5581" s="180">
        <v>136</v>
      </c>
      <c r="I5581" s="180">
        <v>96930.6</v>
      </c>
      <c r="J5581" s="180">
        <v>11566.5</v>
      </c>
      <c r="K5581" s="180">
        <v>19436</v>
      </c>
      <c r="L5581" s="180">
        <v>131478.03</v>
      </c>
    </row>
    <row r="5582" spans="1:12">
      <c r="A5582" s="180">
        <v>2011</v>
      </c>
      <c r="B5582" s="180" t="s">
        <v>179</v>
      </c>
      <c r="C5582" s="180" t="s">
        <v>36</v>
      </c>
      <c r="D5582" s="180" t="s">
        <v>176</v>
      </c>
      <c r="E5582" s="180">
        <v>95</v>
      </c>
      <c r="F5582" s="180">
        <v>39</v>
      </c>
      <c r="G5582" s="180">
        <v>14</v>
      </c>
      <c r="H5582" s="180">
        <v>135</v>
      </c>
      <c r="I5582" s="180">
        <v>69278.25</v>
      </c>
      <c r="J5582" s="180">
        <v>3884.1</v>
      </c>
      <c r="K5582" s="180">
        <v>410</v>
      </c>
      <c r="L5582" s="180">
        <v>74426.350000000006</v>
      </c>
    </row>
    <row r="5583" spans="1:12">
      <c r="A5583" s="180">
        <v>2011</v>
      </c>
      <c r="B5583" s="180" t="s">
        <v>179</v>
      </c>
      <c r="C5583" s="180" t="s">
        <v>36</v>
      </c>
      <c r="D5583" s="180" t="s">
        <v>177</v>
      </c>
      <c r="E5583" s="180">
        <v>0</v>
      </c>
      <c r="F5583" s="180">
        <v>5124</v>
      </c>
      <c r="G5583" s="180">
        <v>118</v>
      </c>
      <c r="H5583" s="180">
        <v>466</v>
      </c>
      <c r="I5583" s="180">
        <v>270668.78999999998</v>
      </c>
      <c r="J5583" s="180">
        <v>37870.400000000001</v>
      </c>
      <c r="K5583" s="180">
        <v>1260</v>
      </c>
      <c r="L5583" s="180">
        <v>330377.03000000003</v>
      </c>
    </row>
    <row r="5584" spans="1:12">
      <c r="A5584" s="180">
        <v>2011</v>
      </c>
      <c r="B5584" s="180" t="s">
        <v>179</v>
      </c>
      <c r="C5584" s="180" t="s">
        <v>36</v>
      </c>
      <c r="D5584" s="180" t="s">
        <v>177</v>
      </c>
      <c r="E5584" s="180">
        <v>5</v>
      </c>
      <c r="F5584" s="180">
        <v>5450</v>
      </c>
      <c r="G5584" s="180">
        <v>70</v>
      </c>
      <c r="H5584" s="180">
        <v>92</v>
      </c>
      <c r="I5584" s="180">
        <v>84125.51</v>
      </c>
      <c r="J5584" s="180">
        <v>24421.040000000001</v>
      </c>
      <c r="K5584" s="180">
        <v>12994</v>
      </c>
      <c r="L5584" s="180">
        <v>139839.07</v>
      </c>
    </row>
    <row r="5585" spans="1:12">
      <c r="A5585" s="180">
        <v>2011</v>
      </c>
      <c r="B5585" s="180" t="s">
        <v>179</v>
      </c>
      <c r="C5585" s="180" t="s">
        <v>36</v>
      </c>
      <c r="D5585" s="180" t="s">
        <v>177</v>
      </c>
      <c r="E5585" s="180">
        <v>10</v>
      </c>
      <c r="F5585" s="180">
        <v>6005</v>
      </c>
      <c r="G5585" s="180">
        <v>75</v>
      </c>
      <c r="H5585" s="180">
        <v>152</v>
      </c>
      <c r="I5585" s="180">
        <v>104364.18</v>
      </c>
      <c r="J5585" s="180">
        <v>23573.91</v>
      </c>
      <c r="K5585" s="180">
        <v>41171</v>
      </c>
      <c r="L5585" s="180">
        <v>188308.65</v>
      </c>
    </row>
    <row r="5586" spans="1:12">
      <c r="A5586" s="180">
        <v>2011</v>
      </c>
      <c r="B5586" s="180" t="s">
        <v>179</v>
      </c>
      <c r="C5586" s="180" t="s">
        <v>36</v>
      </c>
      <c r="D5586" s="180" t="s">
        <v>177</v>
      </c>
      <c r="E5586" s="180">
        <v>15</v>
      </c>
      <c r="F5586" s="180">
        <v>6827</v>
      </c>
      <c r="G5586" s="180">
        <v>226</v>
      </c>
      <c r="H5586" s="180">
        <v>518</v>
      </c>
      <c r="I5586" s="180">
        <v>424494.15</v>
      </c>
      <c r="J5586" s="180">
        <v>102279.6</v>
      </c>
      <c r="K5586" s="180">
        <v>70283</v>
      </c>
      <c r="L5586" s="180">
        <v>683830.9</v>
      </c>
    </row>
    <row r="5587" spans="1:12">
      <c r="A5587" s="180">
        <v>2011</v>
      </c>
      <c r="B5587" s="180" t="s">
        <v>179</v>
      </c>
      <c r="C5587" s="180" t="s">
        <v>36</v>
      </c>
      <c r="D5587" s="180" t="s">
        <v>177</v>
      </c>
      <c r="E5587" s="180">
        <v>20</v>
      </c>
      <c r="F5587" s="180">
        <v>6248</v>
      </c>
      <c r="G5587" s="180">
        <v>334</v>
      </c>
      <c r="H5587" s="180">
        <v>1016</v>
      </c>
      <c r="I5587" s="180">
        <v>733071.88</v>
      </c>
      <c r="J5587" s="180">
        <v>134575.35999999999</v>
      </c>
      <c r="K5587" s="180">
        <v>94069</v>
      </c>
      <c r="L5587" s="180">
        <v>1056998.21</v>
      </c>
    </row>
    <row r="5588" spans="1:12">
      <c r="A5588" s="180">
        <v>2011</v>
      </c>
      <c r="B5588" s="180" t="s">
        <v>179</v>
      </c>
      <c r="C5588" s="180" t="s">
        <v>36</v>
      </c>
      <c r="D5588" s="180" t="s">
        <v>177</v>
      </c>
      <c r="E5588" s="180">
        <v>25</v>
      </c>
      <c r="F5588" s="180">
        <v>4790</v>
      </c>
      <c r="G5588" s="180">
        <v>456</v>
      </c>
      <c r="H5588" s="180">
        <v>1552</v>
      </c>
      <c r="I5588" s="180">
        <v>1128024.5900000001</v>
      </c>
      <c r="J5588" s="180">
        <v>248068.18</v>
      </c>
      <c r="K5588" s="180">
        <v>85288</v>
      </c>
      <c r="L5588" s="180">
        <v>1634033.84</v>
      </c>
    </row>
    <row r="5589" spans="1:12">
      <c r="A5589" s="180">
        <v>2011</v>
      </c>
      <c r="B5589" s="180" t="s">
        <v>179</v>
      </c>
      <c r="C5589" s="180" t="s">
        <v>36</v>
      </c>
      <c r="D5589" s="180" t="s">
        <v>177</v>
      </c>
      <c r="E5589" s="180">
        <v>30</v>
      </c>
      <c r="F5589" s="180">
        <v>5886</v>
      </c>
      <c r="G5589" s="180">
        <v>599</v>
      </c>
      <c r="H5589" s="180">
        <v>2126</v>
      </c>
      <c r="I5589" s="180">
        <v>1596472.59</v>
      </c>
      <c r="J5589" s="180">
        <v>347570.47</v>
      </c>
      <c r="K5589" s="180">
        <v>58204</v>
      </c>
      <c r="L5589" s="180">
        <v>2192358.7999999998</v>
      </c>
    </row>
    <row r="5590" spans="1:12">
      <c r="A5590" s="180">
        <v>2011</v>
      </c>
      <c r="B5590" s="180" t="s">
        <v>179</v>
      </c>
      <c r="C5590" s="180" t="s">
        <v>36</v>
      </c>
      <c r="D5590" s="180" t="s">
        <v>177</v>
      </c>
      <c r="E5590" s="180">
        <v>35</v>
      </c>
      <c r="F5590" s="180">
        <v>6747</v>
      </c>
      <c r="G5590" s="180">
        <v>715</v>
      </c>
      <c r="H5590" s="180">
        <v>1846</v>
      </c>
      <c r="I5590" s="180">
        <v>1512870.41</v>
      </c>
      <c r="J5590" s="180">
        <v>342576.84</v>
      </c>
      <c r="K5590" s="180">
        <v>138644</v>
      </c>
      <c r="L5590" s="180">
        <v>2184309.73</v>
      </c>
    </row>
    <row r="5591" spans="1:12">
      <c r="A5591" s="180">
        <v>2011</v>
      </c>
      <c r="B5591" s="180" t="s">
        <v>179</v>
      </c>
      <c r="C5591" s="180" t="s">
        <v>36</v>
      </c>
      <c r="D5591" s="180" t="s">
        <v>177</v>
      </c>
      <c r="E5591" s="180">
        <v>40</v>
      </c>
      <c r="F5591" s="180">
        <v>7945</v>
      </c>
      <c r="G5591" s="180">
        <v>664</v>
      </c>
      <c r="H5591" s="180">
        <v>1464</v>
      </c>
      <c r="I5591" s="180">
        <v>1258496.51</v>
      </c>
      <c r="J5591" s="180">
        <v>294046.5</v>
      </c>
      <c r="K5591" s="180">
        <v>197236</v>
      </c>
      <c r="L5591" s="180">
        <v>1932234.69</v>
      </c>
    </row>
    <row r="5592" spans="1:12">
      <c r="A5592" s="180">
        <v>2011</v>
      </c>
      <c r="B5592" s="180" t="s">
        <v>179</v>
      </c>
      <c r="C5592" s="180" t="s">
        <v>36</v>
      </c>
      <c r="D5592" s="180" t="s">
        <v>177</v>
      </c>
      <c r="E5592" s="180">
        <v>45</v>
      </c>
      <c r="F5592" s="180">
        <v>8872</v>
      </c>
      <c r="G5592" s="180">
        <v>574</v>
      </c>
      <c r="H5592" s="180">
        <v>1236</v>
      </c>
      <c r="I5592" s="180">
        <v>1062912.3400000001</v>
      </c>
      <c r="J5592" s="180">
        <v>278222.01</v>
      </c>
      <c r="K5592" s="180">
        <v>173699</v>
      </c>
      <c r="L5592" s="180">
        <v>1683616.99</v>
      </c>
    </row>
    <row r="5593" spans="1:12">
      <c r="A5593" s="180">
        <v>2011</v>
      </c>
      <c r="B5593" s="180" t="s">
        <v>179</v>
      </c>
      <c r="C5593" s="180" t="s">
        <v>36</v>
      </c>
      <c r="D5593" s="180" t="s">
        <v>177</v>
      </c>
      <c r="E5593" s="180">
        <v>50</v>
      </c>
      <c r="F5593" s="180">
        <v>10627</v>
      </c>
      <c r="G5593" s="180">
        <v>890</v>
      </c>
      <c r="H5593" s="180">
        <v>1887</v>
      </c>
      <c r="I5593" s="180">
        <v>1640612.15</v>
      </c>
      <c r="J5593" s="180">
        <v>426062.97</v>
      </c>
      <c r="K5593" s="180">
        <v>433383</v>
      </c>
      <c r="L5593" s="180">
        <v>2752318.22</v>
      </c>
    </row>
    <row r="5594" spans="1:12">
      <c r="A5594" s="180">
        <v>2011</v>
      </c>
      <c r="B5594" s="180" t="s">
        <v>179</v>
      </c>
      <c r="C5594" s="180" t="s">
        <v>36</v>
      </c>
      <c r="D5594" s="180" t="s">
        <v>177</v>
      </c>
      <c r="E5594" s="180">
        <v>55</v>
      </c>
      <c r="F5594" s="180">
        <v>10456</v>
      </c>
      <c r="G5594" s="180">
        <v>962</v>
      </c>
      <c r="H5594" s="180">
        <v>2449</v>
      </c>
      <c r="I5594" s="180">
        <v>2118508.5699999998</v>
      </c>
      <c r="J5594" s="180">
        <v>459847.62</v>
      </c>
      <c r="K5594" s="180">
        <v>508614</v>
      </c>
      <c r="L5594" s="180">
        <v>3319298.62</v>
      </c>
    </row>
    <row r="5595" spans="1:12">
      <c r="A5595" s="180">
        <v>2011</v>
      </c>
      <c r="B5595" s="180" t="s">
        <v>179</v>
      </c>
      <c r="C5595" s="180" t="s">
        <v>36</v>
      </c>
      <c r="D5595" s="180" t="s">
        <v>177</v>
      </c>
      <c r="E5595" s="180">
        <v>60</v>
      </c>
      <c r="F5595" s="180">
        <v>9839</v>
      </c>
      <c r="G5595" s="180">
        <v>1168</v>
      </c>
      <c r="H5595" s="180">
        <v>2947</v>
      </c>
      <c r="I5595" s="180">
        <v>2485614.66</v>
      </c>
      <c r="J5595" s="180">
        <v>572226.16</v>
      </c>
      <c r="K5595" s="180">
        <v>741422.15</v>
      </c>
      <c r="L5595" s="180">
        <v>4072326.08</v>
      </c>
    </row>
    <row r="5596" spans="1:12">
      <c r="A5596" s="180">
        <v>2011</v>
      </c>
      <c r="B5596" s="180" t="s">
        <v>179</v>
      </c>
      <c r="C5596" s="180" t="s">
        <v>36</v>
      </c>
      <c r="D5596" s="180" t="s">
        <v>177</v>
      </c>
      <c r="E5596" s="180">
        <v>65</v>
      </c>
      <c r="F5596" s="180">
        <v>7539</v>
      </c>
      <c r="G5596" s="180">
        <v>1026</v>
      </c>
      <c r="H5596" s="180">
        <v>3013</v>
      </c>
      <c r="I5596" s="180">
        <v>2358478.66</v>
      </c>
      <c r="J5596" s="180">
        <v>552370.5</v>
      </c>
      <c r="K5596" s="180">
        <v>800684.77</v>
      </c>
      <c r="L5596" s="180">
        <v>3896914.14</v>
      </c>
    </row>
    <row r="5597" spans="1:12">
      <c r="A5597" s="180">
        <v>2011</v>
      </c>
      <c r="B5597" s="180" t="s">
        <v>179</v>
      </c>
      <c r="C5597" s="180" t="s">
        <v>36</v>
      </c>
      <c r="D5597" s="180" t="s">
        <v>177</v>
      </c>
      <c r="E5597" s="180">
        <v>70</v>
      </c>
      <c r="F5597" s="180">
        <v>5447</v>
      </c>
      <c r="G5597" s="180">
        <v>927</v>
      </c>
      <c r="H5597" s="180">
        <v>3092</v>
      </c>
      <c r="I5597" s="180">
        <v>2478886.84</v>
      </c>
      <c r="J5597" s="180">
        <v>549621.43000000005</v>
      </c>
      <c r="K5597" s="180">
        <v>649331.9</v>
      </c>
      <c r="L5597" s="180">
        <v>3837500.95</v>
      </c>
    </row>
    <row r="5598" spans="1:12">
      <c r="A5598" s="180">
        <v>2011</v>
      </c>
      <c r="B5598" s="180" t="s">
        <v>179</v>
      </c>
      <c r="C5598" s="180" t="s">
        <v>36</v>
      </c>
      <c r="D5598" s="180" t="s">
        <v>177</v>
      </c>
      <c r="E5598" s="180">
        <v>75</v>
      </c>
      <c r="F5598" s="180">
        <v>4012</v>
      </c>
      <c r="G5598" s="180">
        <v>870</v>
      </c>
      <c r="H5598" s="180">
        <v>3020</v>
      </c>
      <c r="I5598" s="180">
        <v>2080809.52</v>
      </c>
      <c r="J5598" s="180">
        <v>425654.39</v>
      </c>
      <c r="K5598" s="180">
        <v>523328.43</v>
      </c>
      <c r="L5598" s="180">
        <v>3224787.32</v>
      </c>
    </row>
    <row r="5599" spans="1:12">
      <c r="A5599" s="180">
        <v>2011</v>
      </c>
      <c r="B5599" s="180" t="s">
        <v>179</v>
      </c>
      <c r="C5599" s="180" t="s">
        <v>36</v>
      </c>
      <c r="D5599" s="180" t="s">
        <v>177</v>
      </c>
      <c r="E5599" s="180">
        <v>80</v>
      </c>
      <c r="F5599" s="180">
        <v>3019</v>
      </c>
      <c r="G5599" s="180">
        <v>661</v>
      </c>
      <c r="H5599" s="180">
        <v>3280</v>
      </c>
      <c r="I5599" s="180">
        <v>2258106.6800000002</v>
      </c>
      <c r="J5599" s="180">
        <v>343500.84</v>
      </c>
      <c r="K5599" s="180">
        <v>380175.25</v>
      </c>
      <c r="L5599" s="180">
        <v>3066928.71</v>
      </c>
    </row>
    <row r="5600" spans="1:12">
      <c r="A5600" s="180">
        <v>2011</v>
      </c>
      <c r="B5600" s="180" t="s">
        <v>179</v>
      </c>
      <c r="C5600" s="180" t="s">
        <v>36</v>
      </c>
      <c r="D5600" s="180" t="s">
        <v>177</v>
      </c>
      <c r="E5600" s="180">
        <v>85</v>
      </c>
      <c r="F5600" s="180">
        <v>1704</v>
      </c>
      <c r="G5600" s="180">
        <v>399</v>
      </c>
      <c r="H5600" s="180">
        <v>2198</v>
      </c>
      <c r="I5600" s="180">
        <v>1390587.17</v>
      </c>
      <c r="J5600" s="180">
        <v>181747.03</v>
      </c>
      <c r="K5600" s="180">
        <v>134730.43</v>
      </c>
      <c r="L5600" s="180">
        <v>1767875.31</v>
      </c>
    </row>
    <row r="5601" spans="1:12">
      <c r="A5601" s="180">
        <v>2011</v>
      </c>
      <c r="B5601" s="180" t="s">
        <v>179</v>
      </c>
      <c r="C5601" s="180" t="s">
        <v>36</v>
      </c>
      <c r="D5601" s="180" t="s">
        <v>177</v>
      </c>
      <c r="E5601" s="180">
        <v>90</v>
      </c>
      <c r="F5601" s="180">
        <v>643</v>
      </c>
      <c r="G5601" s="180">
        <v>137</v>
      </c>
      <c r="H5601" s="180">
        <v>1035</v>
      </c>
      <c r="I5601" s="180">
        <v>546583.69999999995</v>
      </c>
      <c r="J5601" s="180">
        <v>48446.91</v>
      </c>
      <c r="K5601" s="180">
        <v>34166</v>
      </c>
      <c r="L5601" s="180">
        <v>644179.78</v>
      </c>
    </row>
    <row r="5602" spans="1:12">
      <c r="A5602" s="180">
        <v>2011</v>
      </c>
      <c r="B5602" s="180" t="s">
        <v>179</v>
      </c>
      <c r="C5602" s="180" t="s">
        <v>36</v>
      </c>
      <c r="D5602" s="180" t="s">
        <v>177</v>
      </c>
      <c r="E5602" s="180">
        <v>95</v>
      </c>
      <c r="F5602" s="180">
        <v>189</v>
      </c>
      <c r="G5602" s="180">
        <v>32</v>
      </c>
      <c r="H5602" s="180">
        <v>213</v>
      </c>
      <c r="I5602" s="180">
        <v>113516</v>
      </c>
      <c r="J5602" s="180">
        <v>9288.9500000000007</v>
      </c>
      <c r="K5602" s="180">
        <v>0</v>
      </c>
      <c r="L5602" s="180">
        <v>125759.95</v>
      </c>
    </row>
    <row r="5603" spans="1:12">
      <c r="A5603" s="180">
        <v>2011</v>
      </c>
      <c r="B5603" s="180" t="s">
        <v>179</v>
      </c>
      <c r="C5603" s="180" t="s">
        <v>3</v>
      </c>
      <c r="D5603" s="180" t="s">
        <v>176</v>
      </c>
      <c r="E5603" s="180">
        <v>0</v>
      </c>
      <c r="F5603" s="180">
        <v>6772</v>
      </c>
      <c r="G5603" s="180">
        <v>226</v>
      </c>
      <c r="H5603" s="180">
        <v>766</v>
      </c>
      <c r="I5603" s="180">
        <v>439626.47</v>
      </c>
      <c r="J5603" s="180">
        <v>53864.81</v>
      </c>
      <c r="K5603" s="180">
        <v>27358</v>
      </c>
      <c r="L5603" s="180">
        <v>624313.72</v>
      </c>
    </row>
    <row r="5604" spans="1:12">
      <c r="A5604" s="180">
        <v>2011</v>
      </c>
      <c r="B5604" s="180" t="s">
        <v>179</v>
      </c>
      <c r="C5604" s="180" t="s">
        <v>3</v>
      </c>
      <c r="D5604" s="180" t="s">
        <v>176</v>
      </c>
      <c r="E5604" s="180">
        <v>5</v>
      </c>
      <c r="F5604" s="180">
        <v>6547</v>
      </c>
      <c r="G5604" s="180">
        <v>98</v>
      </c>
      <c r="H5604" s="180">
        <v>135</v>
      </c>
      <c r="I5604" s="180">
        <v>102802.84</v>
      </c>
      <c r="J5604" s="180">
        <v>18905.830000000002</v>
      </c>
      <c r="K5604" s="180">
        <v>767</v>
      </c>
      <c r="L5604" s="180">
        <v>166644.29</v>
      </c>
    </row>
    <row r="5605" spans="1:12">
      <c r="A5605" s="180">
        <v>2011</v>
      </c>
      <c r="B5605" s="180" t="s">
        <v>179</v>
      </c>
      <c r="C5605" s="180" t="s">
        <v>3</v>
      </c>
      <c r="D5605" s="180" t="s">
        <v>176</v>
      </c>
      <c r="E5605" s="180">
        <v>10</v>
      </c>
      <c r="F5605" s="180">
        <v>6270</v>
      </c>
      <c r="G5605" s="180">
        <v>70</v>
      </c>
      <c r="H5605" s="180">
        <v>191</v>
      </c>
      <c r="I5605" s="180">
        <v>123936.18</v>
      </c>
      <c r="J5605" s="180">
        <v>21867.01</v>
      </c>
      <c r="K5605" s="180">
        <v>29284.2</v>
      </c>
      <c r="L5605" s="180">
        <v>202444.23</v>
      </c>
    </row>
    <row r="5606" spans="1:12">
      <c r="A5606" s="180">
        <v>2011</v>
      </c>
      <c r="B5606" s="180" t="s">
        <v>179</v>
      </c>
      <c r="C5606" s="180" t="s">
        <v>3</v>
      </c>
      <c r="D5606" s="180" t="s">
        <v>176</v>
      </c>
      <c r="E5606" s="180">
        <v>15</v>
      </c>
      <c r="F5606" s="180">
        <v>6812</v>
      </c>
      <c r="G5606" s="180">
        <v>125</v>
      </c>
      <c r="H5606" s="180">
        <v>247</v>
      </c>
      <c r="I5606" s="180">
        <v>219380.97</v>
      </c>
      <c r="J5606" s="180">
        <v>35926.18</v>
      </c>
      <c r="K5606" s="180">
        <v>81539</v>
      </c>
      <c r="L5606" s="180">
        <v>429565.64</v>
      </c>
    </row>
    <row r="5607" spans="1:12">
      <c r="A5607" s="180">
        <v>2011</v>
      </c>
      <c r="B5607" s="180" t="s">
        <v>179</v>
      </c>
      <c r="C5607" s="180" t="s">
        <v>3</v>
      </c>
      <c r="D5607" s="180" t="s">
        <v>176</v>
      </c>
      <c r="E5607" s="180">
        <v>20</v>
      </c>
      <c r="F5607" s="180">
        <v>5504</v>
      </c>
      <c r="G5607" s="180">
        <v>109</v>
      </c>
      <c r="H5607" s="180">
        <v>278</v>
      </c>
      <c r="I5607" s="180">
        <v>212226.06</v>
      </c>
      <c r="J5607" s="180">
        <v>33720.339999999997</v>
      </c>
      <c r="K5607" s="180">
        <v>76110</v>
      </c>
      <c r="L5607" s="180">
        <v>411300.82</v>
      </c>
    </row>
    <row r="5608" spans="1:12">
      <c r="A5608" s="180">
        <v>2011</v>
      </c>
      <c r="B5608" s="180" t="s">
        <v>179</v>
      </c>
      <c r="C5608" s="180" t="s">
        <v>3</v>
      </c>
      <c r="D5608" s="180" t="s">
        <v>176</v>
      </c>
      <c r="E5608" s="180">
        <v>25</v>
      </c>
      <c r="F5608" s="180">
        <v>5716</v>
      </c>
      <c r="G5608" s="180">
        <v>92</v>
      </c>
      <c r="H5608" s="180">
        <v>120</v>
      </c>
      <c r="I5608" s="180">
        <v>154114.29999999999</v>
      </c>
      <c r="J5608" s="180">
        <v>31417.1</v>
      </c>
      <c r="K5608" s="180">
        <v>61605</v>
      </c>
      <c r="L5608" s="180">
        <v>379630.66</v>
      </c>
    </row>
    <row r="5609" spans="1:12">
      <c r="A5609" s="180">
        <v>2011</v>
      </c>
      <c r="B5609" s="180" t="s">
        <v>179</v>
      </c>
      <c r="C5609" s="180" t="s">
        <v>3</v>
      </c>
      <c r="D5609" s="180" t="s">
        <v>176</v>
      </c>
      <c r="E5609" s="180">
        <v>30</v>
      </c>
      <c r="F5609" s="180">
        <v>7611</v>
      </c>
      <c r="G5609" s="180">
        <v>155</v>
      </c>
      <c r="H5609" s="180">
        <v>331</v>
      </c>
      <c r="I5609" s="180">
        <v>249976.39</v>
      </c>
      <c r="J5609" s="180">
        <v>45944.56</v>
      </c>
      <c r="K5609" s="180">
        <v>21841</v>
      </c>
      <c r="L5609" s="180">
        <v>516445.63</v>
      </c>
    </row>
    <row r="5610" spans="1:12">
      <c r="A5610" s="180">
        <v>2011</v>
      </c>
      <c r="B5610" s="180" t="s">
        <v>179</v>
      </c>
      <c r="C5610" s="180" t="s">
        <v>3</v>
      </c>
      <c r="D5610" s="180" t="s">
        <v>176</v>
      </c>
      <c r="E5610" s="180">
        <v>35</v>
      </c>
      <c r="F5610" s="180">
        <v>7533</v>
      </c>
      <c r="G5610" s="180">
        <v>184</v>
      </c>
      <c r="H5610" s="180">
        <v>276</v>
      </c>
      <c r="I5610" s="180">
        <v>261597.82</v>
      </c>
      <c r="J5610" s="180">
        <v>51944.22</v>
      </c>
      <c r="K5610" s="180">
        <v>55465</v>
      </c>
      <c r="L5610" s="180">
        <v>515413.96</v>
      </c>
    </row>
    <row r="5611" spans="1:12">
      <c r="A5611" s="180">
        <v>2011</v>
      </c>
      <c r="B5611" s="180" t="s">
        <v>179</v>
      </c>
      <c r="C5611" s="180" t="s">
        <v>3</v>
      </c>
      <c r="D5611" s="180" t="s">
        <v>176</v>
      </c>
      <c r="E5611" s="180">
        <v>40</v>
      </c>
      <c r="F5611" s="180">
        <v>7506</v>
      </c>
      <c r="G5611" s="180">
        <v>184</v>
      </c>
      <c r="H5611" s="180">
        <v>404</v>
      </c>
      <c r="I5611" s="180">
        <v>315014.89</v>
      </c>
      <c r="J5611" s="180">
        <v>75507.7</v>
      </c>
      <c r="K5611" s="180">
        <v>80395.25</v>
      </c>
      <c r="L5611" s="180">
        <v>619570.13</v>
      </c>
    </row>
    <row r="5612" spans="1:12">
      <c r="A5612" s="180">
        <v>2011</v>
      </c>
      <c r="B5612" s="180" t="s">
        <v>179</v>
      </c>
      <c r="C5612" s="180" t="s">
        <v>3</v>
      </c>
      <c r="D5612" s="180" t="s">
        <v>176</v>
      </c>
      <c r="E5612" s="180">
        <v>45</v>
      </c>
      <c r="F5612" s="180">
        <v>7381</v>
      </c>
      <c r="G5612" s="180">
        <v>242</v>
      </c>
      <c r="H5612" s="180">
        <v>341</v>
      </c>
      <c r="I5612" s="180">
        <v>337843.76</v>
      </c>
      <c r="J5612" s="180">
        <v>86351.96</v>
      </c>
      <c r="K5612" s="180">
        <v>46799.9</v>
      </c>
      <c r="L5612" s="180">
        <v>689216.01</v>
      </c>
    </row>
    <row r="5613" spans="1:12">
      <c r="A5613" s="180">
        <v>2011</v>
      </c>
      <c r="B5613" s="180" t="s">
        <v>179</v>
      </c>
      <c r="C5613" s="180" t="s">
        <v>3</v>
      </c>
      <c r="D5613" s="180" t="s">
        <v>176</v>
      </c>
      <c r="E5613" s="180">
        <v>50</v>
      </c>
      <c r="F5613" s="180">
        <v>7547</v>
      </c>
      <c r="G5613" s="180">
        <v>349</v>
      </c>
      <c r="H5613" s="180">
        <v>662</v>
      </c>
      <c r="I5613" s="180">
        <v>604724.03</v>
      </c>
      <c r="J5613" s="180">
        <v>136730.65</v>
      </c>
      <c r="K5613" s="180">
        <v>189492.5</v>
      </c>
      <c r="L5613" s="180">
        <v>1190621.56</v>
      </c>
    </row>
    <row r="5614" spans="1:12">
      <c r="A5614" s="180">
        <v>2011</v>
      </c>
      <c r="B5614" s="180" t="s">
        <v>179</v>
      </c>
      <c r="C5614" s="180" t="s">
        <v>3</v>
      </c>
      <c r="D5614" s="180" t="s">
        <v>176</v>
      </c>
      <c r="E5614" s="180">
        <v>55</v>
      </c>
      <c r="F5614" s="180">
        <v>7153</v>
      </c>
      <c r="G5614" s="180">
        <v>472</v>
      </c>
      <c r="H5614" s="180">
        <v>966</v>
      </c>
      <c r="I5614" s="180">
        <v>1064198.29</v>
      </c>
      <c r="J5614" s="180">
        <v>205629.05</v>
      </c>
      <c r="K5614" s="180">
        <v>227408.35</v>
      </c>
      <c r="L5614" s="180">
        <v>1892534.13</v>
      </c>
    </row>
    <row r="5615" spans="1:12">
      <c r="A5615" s="180">
        <v>2011</v>
      </c>
      <c r="B5615" s="180" t="s">
        <v>179</v>
      </c>
      <c r="C5615" s="180" t="s">
        <v>3</v>
      </c>
      <c r="D5615" s="180" t="s">
        <v>176</v>
      </c>
      <c r="E5615" s="180">
        <v>60</v>
      </c>
      <c r="F5615" s="180">
        <v>6601</v>
      </c>
      <c r="G5615" s="180">
        <v>608</v>
      </c>
      <c r="H5615" s="180">
        <v>1162</v>
      </c>
      <c r="I5615" s="180">
        <v>1179411.48</v>
      </c>
      <c r="J5615" s="180">
        <v>244242.24</v>
      </c>
      <c r="K5615" s="180">
        <v>289313.09999999998</v>
      </c>
      <c r="L5615" s="180">
        <v>2223430.48</v>
      </c>
    </row>
    <row r="5616" spans="1:12">
      <c r="A5616" s="180">
        <v>2011</v>
      </c>
      <c r="B5616" s="180" t="s">
        <v>179</v>
      </c>
      <c r="C5616" s="180" t="s">
        <v>3</v>
      </c>
      <c r="D5616" s="180" t="s">
        <v>176</v>
      </c>
      <c r="E5616" s="180">
        <v>65</v>
      </c>
      <c r="F5616" s="180">
        <v>4636</v>
      </c>
      <c r="G5616" s="180">
        <v>642</v>
      </c>
      <c r="H5616" s="180">
        <v>1645</v>
      </c>
      <c r="I5616" s="180">
        <v>1535511.74</v>
      </c>
      <c r="J5616" s="180">
        <v>246479.35999999999</v>
      </c>
      <c r="K5616" s="180">
        <v>588917.25</v>
      </c>
      <c r="L5616" s="180">
        <v>2821137.58</v>
      </c>
    </row>
    <row r="5617" spans="1:12">
      <c r="A5617" s="180">
        <v>2011</v>
      </c>
      <c r="B5617" s="180" t="s">
        <v>179</v>
      </c>
      <c r="C5617" s="180" t="s">
        <v>3</v>
      </c>
      <c r="D5617" s="180" t="s">
        <v>176</v>
      </c>
      <c r="E5617" s="180">
        <v>70</v>
      </c>
      <c r="F5617" s="180">
        <v>2736</v>
      </c>
      <c r="G5617" s="180">
        <v>512</v>
      </c>
      <c r="H5617" s="180">
        <v>1230</v>
      </c>
      <c r="I5617" s="180">
        <v>987526.88</v>
      </c>
      <c r="J5617" s="180">
        <v>177926.64</v>
      </c>
      <c r="K5617" s="180">
        <v>317538.55</v>
      </c>
      <c r="L5617" s="180">
        <v>1754963.16</v>
      </c>
    </row>
    <row r="5618" spans="1:12">
      <c r="A5618" s="180">
        <v>2011</v>
      </c>
      <c r="B5618" s="180" t="s">
        <v>179</v>
      </c>
      <c r="C5618" s="180" t="s">
        <v>3</v>
      </c>
      <c r="D5618" s="180" t="s">
        <v>176</v>
      </c>
      <c r="E5618" s="180">
        <v>75</v>
      </c>
      <c r="F5618" s="180">
        <v>1710</v>
      </c>
      <c r="G5618" s="180">
        <v>395</v>
      </c>
      <c r="H5618" s="180">
        <v>1111</v>
      </c>
      <c r="I5618" s="180">
        <v>872489.56</v>
      </c>
      <c r="J5618" s="180">
        <v>143207.14000000001</v>
      </c>
      <c r="K5618" s="180">
        <v>237377.65</v>
      </c>
      <c r="L5618" s="180">
        <v>1520869.95</v>
      </c>
    </row>
    <row r="5619" spans="1:12">
      <c r="A5619" s="180">
        <v>2011</v>
      </c>
      <c r="B5619" s="180" t="s">
        <v>179</v>
      </c>
      <c r="C5619" s="180" t="s">
        <v>3</v>
      </c>
      <c r="D5619" s="180" t="s">
        <v>176</v>
      </c>
      <c r="E5619" s="180">
        <v>80</v>
      </c>
      <c r="F5619" s="180">
        <v>1182</v>
      </c>
      <c r="G5619" s="180">
        <v>245</v>
      </c>
      <c r="H5619" s="180">
        <v>1107</v>
      </c>
      <c r="I5619" s="180">
        <v>766893.26</v>
      </c>
      <c r="J5619" s="180">
        <v>95238.98</v>
      </c>
      <c r="K5619" s="180">
        <v>184793.4</v>
      </c>
      <c r="L5619" s="180">
        <v>1169542.98</v>
      </c>
    </row>
    <row r="5620" spans="1:12">
      <c r="A5620" s="180">
        <v>2011</v>
      </c>
      <c r="B5620" s="180" t="s">
        <v>179</v>
      </c>
      <c r="C5620" s="180" t="s">
        <v>3</v>
      </c>
      <c r="D5620" s="180" t="s">
        <v>176</v>
      </c>
      <c r="E5620" s="180">
        <v>85</v>
      </c>
      <c r="F5620" s="180">
        <v>505</v>
      </c>
      <c r="G5620" s="180">
        <v>105</v>
      </c>
      <c r="H5620" s="180">
        <v>652</v>
      </c>
      <c r="I5620" s="180">
        <v>350390.22</v>
      </c>
      <c r="J5620" s="180">
        <v>41202.26</v>
      </c>
      <c r="K5620" s="180">
        <v>63538.05</v>
      </c>
      <c r="L5620" s="180">
        <v>492380.15</v>
      </c>
    </row>
    <row r="5621" spans="1:12">
      <c r="A5621" s="180">
        <v>2011</v>
      </c>
      <c r="B5621" s="180" t="s">
        <v>179</v>
      </c>
      <c r="C5621" s="180" t="s">
        <v>3</v>
      </c>
      <c r="D5621" s="180" t="s">
        <v>176</v>
      </c>
      <c r="E5621" s="180">
        <v>90</v>
      </c>
      <c r="F5621" s="180">
        <v>97</v>
      </c>
      <c r="G5621" s="180">
        <v>14</v>
      </c>
      <c r="H5621" s="180">
        <v>120</v>
      </c>
      <c r="I5621" s="180">
        <v>65820.08</v>
      </c>
      <c r="J5621" s="180">
        <v>5676.2</v>
      </c>
      <c r="K5621" s="180">
        <v>25376</v>
      </c>
      <c r="L5621" s="180">
        <v>100984.98</v>
      </c>
    </row>
    <row r="5622" spans="1:12">
      <c r="A5622" s="180">
        <v>2011</v>
      </c>
      <c r="B5622" s="180" t="s">
        <v>179</v>
      </c>
      <c r="C5622" s="180" t="s">
        <v>3</v>
      </c>
      <c r="D5622" s="180" t="s">
        <v>176</v>
      </c>
      <c r="E5622" s="180">
        <v>95</v>
      </c>
      <c r="F5622" s="180">
        <v>22</v>
      </c>
      <c r="G5622" s="180">
        <v>6</v>
      </c>
      <c r="H5622" s="180">
        <v>49</v>
      </c>
      <c r="I5622" s="180">
        <v>14786.7</v>
      </c>
      <c r="J5622" s="180">
        <v>2476.9</v>
      </c>
      <c r="K5622" s="180">
        <v>0</v>
      </c>
      <c r="L5622" s="180">
        <v>18725.900000000001</v>
      </c>
    </row>
    <row r="5623" spans="1:12">
      <c r="A5623" s="180">
        <v>2011</v>
      </c>
      <c r="B5623" s="180" t="s">
        <v>179</v>
      </c>
      <c r="C5623" s="180" t="s">
        <v>3</v>
      </c>
      <c r="D5623" s="180" t="s">
        <v>177</v>
      </c>
      <c r="E5623" s="180">
        <v>0</v>
      </c>
      <c r="F5623" s="180">
        <v>6277</v>
      </c>
      <c r="G5623" s="180">
        <v>147</v>
      </c>
      <c r="H5623" s="180">
        <v>647</v>
      </c>
      <c r="I5623" s="180">
        <v>378845.07</v>
      </c>
      <c r="J5623" s="180">
        <v>43121.91</v>
      </c>
      <c r="K5623" s="180">
        <v>9340</v>
      </c>
      <c r="L5623" s="180">
        <v>468867.15</v>
      </c>
    </row>
    <row r="5624" spans="1:12">
      <c r="A5624" s="180">
        <v>2011</v>
      </c>
      <c r="B5624" s="180" t="s">
        <v>179</v>
      </c>
      <c r="C5624" s="180" t="s">
        <v>3</v>
      </c>
      <c r="D5624" s="180" t="s">
        <v>177</v>
      </c>
      <c r="E5624" s="180">
        <v>5</v>
      </c>
      <c r="F5624" s="180">
        <v>6248</v>
      </c>
      <c r="G5624" s="180">
        <v>87</v>
      </c>
      <c r="H5624" s="180">
        <v>158</v>
      </c>
      <c r="I5624" s="180">
        <v>101142.1</v>
      </c>
      <c r="J5624" s="180">
        <v>17242.099999999999</v>
      </c>
      <c r="K5624" s="180">
        <v>7945</v>
      </c>
      <c r="L5624" s="180">
        <v>158665.5</v>
      </c>
    </row>
    <row r="5625" spans="1:12">
      <c r="A5625" s="180">
        <v>2011</v>
      </c>
      <c r="B5625" s="180" t="s">
        <v>179</v>
      </c>
      <c r="C5625" s="180" t="s">
        <v>3</v>
      </c>
      <c r="D5625" s="180" t="s">
        <v>177</v>
      </c>
      <c r="E5625" s="180">
        <v>10</v>
      </c>
      <c r="F5625" s="180">
        <v>6084</v>
      </c>
      <c r="G5625" s="180">
        <v>51</v>
      </c>
      <c r="H5625" s="180">
        <v>70</v>
      </c>
      <c r="I5625" s="180">
        <v>79381.52</v>
      </c>
      <c r="J5625" s="180">
        <v>15745.33</v>
      </c>
      <c r="K5625" s="180">
        <v>13460</v>
      </c>
      <c r="L5625" s="180">
        <v>132453.93</v>
      </c>
    </row>
    <row r="5626" spans="1:12">
      <c r="A5626" s="180">
        <v>2011</v>
      </c>
      <c r="B5626" s="180" t="s">
        <v>179</v>
      </c>
      <c r="C5626" s="180" t="s">
        <v>3</v>
      </c>
      <c r="D5626" s="180" t="s">
        <v>177</v>
      </c>
      <c r="E5626" s="180">
        <v>15</v>
      </c>
      <c r="F5626" s="180">
        <v>6374</v>
      </c>
      <c r="G5626" s="180">
        <v>172</v>
      </c>
      <c r="H5626" s="180">
        <v>427</v>
      </c>
      <c r="I5626" s="180">
        <v>332803.94</v>
      </c>
      <c r="J5626" s="180">
        <v>43940.92</v>
      </c>
      <c r="K5626" s="180">
        <v>58535</v>
      </c>
      <c r="L5626" s="180">
        <v>533221.72</v>
      </c>
    </row>
    <row r="5627" spans="1:12">
      <c r="A5627" s="180">
        <v>2011</v>
      </c>
      <c r="B5627" s="180" t="s">
        <v>179</v>
      </c>
      <c r="C5627" s="180" t="s">
        <v>3</v>
      </c>
      <c r="D5627" s="180" t="s">
        <v>177</v>
      </c>
      <c r="E5627" s="180">
        <v>20</v>
      </c>
      <c r="F5627" s="180">
        <v>5922</v>
      </c>
      <c r="G5627" s="180">
        <v>197</v>
      </c>
      <c r="H5627" s="180">
        <v>622</v>
      </c>
      <c r="I5627" s="180">
        <v>434378.69</v>
      </c>
      <c r="J5627" s="180">
        <v>64970.97</v>
      </c>
      <c r="K5627" s="180">
        <v>74993</v>
      </c>
      <c r="L5627" s="180">
        <v>693631.7</v>
      </c>
    </row>
    <row r="5628" spans="1:12">
      <c r="A5628" s="180">
        <v>2011</v>
      </c>
      <c r="B5628" s="180" t="s">
        <v>179</v>
      </c>
      <c r="C5628" s="180" t="s">
        <v>3</v>
      </c>
      <c r="D5628" s="180" t="s">
        <v>177</v>
      </c>
      <c r="E5628" s="180">
        <v>25</v>
      </c>
      <c r="F5628" s="180">
        <v>7272</v>
      </c>
      <c r="G5628" s="180">
        <v>267</v>
      </c>
      <c r="H5628" s="180">
        <v>675</v>
      </c>
      <c r="I5628" s="180">
        <v>568418.61</v>
      </c>
      <c r="J5628" s="180">
        <v>123303.99</v>
      </c>
      <c r="K5628" s="180">
        <v>49229</v>
      </c>
      <c r="L5628" s="180">
        <v>933158.35</v>
      </c>
    </row>
    <row r="5629" spans="1:12">
      <c r="A5629" s="180">
        <v>2011</v>
      </c>
      <c r="B5629" s="180" t="s">
        <v>179</v>
      </c>
      <c r="C5629" s="180" t="s">
        <v>3</v>
      </c>
      <c r="D5629" s="180" t="s">
        <v>177</v>
      </c>
      <c r="E5629" s="180">
        <v>30</v>
      </c>
      <c r="F5629" s="180">
        <v>8969</v>
      </c>
      <c r="G5629" s="180">
        <v>542</v>
      </c>
      <c r="H5629" s="180">
        <v>1699</v>
      </c>
      <c r="I5629" s="180">
        <v>1346874.51</v>
      </c>
      <c r="J5629" s="180">
        <v>263068.02</v>
      </c>
      <c r="K5629" s="180">
        <v>34776</v>
      </c>
      <c r="L5629" s="180">
        <v>2067548.43</v>
      </c>
    </row>
    <row r="5630" spans="1:12">
      <c r="A5630" s="180">
        <v>2011</v>
      </c>
      <c r="B5630" s="180" t="s">
        <v>179</v>
      </c>
      <c r="C5630" s="180" t="s">
        <v>3</v>
      </c>
      <c r="D5630" s="180" t="s">
        <v>177</v>
      </c>
      <c r="E5630" s="180">
        <v>35</v>
      </c>
      <c r="F5630" s="180">
        <v>8489</v>
      </c>
      <c r="G5630" s="180">
        <v>552</v>
      </c>
      <c r="H5630" s="180">
        <v>1384</v>
      </c>
      <c r="I5630" s="180">
        <v>1164917.72</v>
      </c>
      <c r="J5630" s="180">
        <v>252940.74</v>
      </c>
      <c r="K5630" s="180">
        <v>120407</v>
      </c>
      <c r="L5630" s="180">
        <v>1958904.04</v>
      </c>
    </row>
    <row r="5631" spans="1:12">
      <c r="A5631" s="180">
        <v>2011</v>
      </c>
      <c r="B5631" s="180" t="s">
        <v>179</v>
      </c>
      <c r="C5631" s="180" t="s">
        <v>3</v>
      </c>
      <c r="D5631" s="180" t="s">
        <v>177</v>
      </c>
      <c r="E5631" s="180">
        <v>40</v>
      </c>
      <c r="F5631" s="180">
        <v>8552</v>
      </c>
      <c r="G5631" s="180">
        <v>465</v>
      </c>
      <c r="H5631" s="180">
        <v>881</v>
      </c>
      <c r="I5631" s="180">
        <v>745879.15</v>
      </c>
      <c r="J5631" s="180">
        <v>168330.98</v>
      </c>
      <c r="K5631" s="180">
        <v>103960</v>
      </c>
      <c r="L5631" s="180">
        <v>1395865.12</v>
      </c>
    </row>
    <row r="5632" spans="1:12">
      <c r="A5632" s="180">
        <v>2011</v>
      </c>
      <c r="B5632" s="180" t="s">
        <v>179</v>
      </c>
      <c r="C5632" s="180" t="s">
        <v>3</v>
      </c>
      <c r="D5632" s="180" t="s">
        <v>177</v>
      </c>
      <c r="E5632" s="180">
        <v>45</v>
      </c>
      <c r="F5632" s="180">
        <v>8274</v>
      </c>
      <c r="G5632" s="180">
        <v>436</v>
      </c>
      <c r="H5632" s="180">
        <v>835</v>
      </c>
      <c r="I5632" s="180">
        <v>727649.27</v>
      </c>
      <c r="J5632" s="180">
        <v>152967.5</v>
      </c>
      <c r="K5632" s="180">
        <v>251083.2</v>
      </c>
      <c r="L5632" s="180">
        <v>1490145.25</v>
      </c>
    </row>
    <row r="5633" spans="1:12">
      <c r="A5633" s="180">
        <v>2011</v>
      </c>
      <c r="B5633" s="180" t="s">
        <v>179</v>
      </c>
      <c r="C5633" s="180" t="s">
        <v>3</v>
      </c>
      <c r="D5633" s="180" t="s">
        <v>177</v>
      </c>
      <c r="E5633" s="180">
        <v>50</v>
      </c>
      <c r="F5633" s="180">
        <v>8604</v>
      </c>
      <c r="G5633" s="180">
        <v>533</v>
      </c>
      <c r="H5633" s="180">
        <v>971</v>
      </c>
      <c r="I5633" s="180">
        <v>829389.39</v>
      </c>
      <c r="J5633" s="180">
        <v>171987.1</v>
      </c>
      <c r="K5633" s="180">
        <v>170634</v>
      </c>
      <c r="L5633" s="180">
        <v>1544731.91</v>
      </c>
    </row>
    <row r="5634" spans="1:12">
      <c r="A5634" s="180">
        <v>2011</v>
      </c>
      <c r="B5634" s="180" t="s">
        <v>179</v>
      </c>
      <c r="C5634" s="180" t="s">
        <v>3</v>
      </c>
      <c r="D5634" s="180" t="s">
        <v>177</v>
      </c>
      <c r="E5634" s="180">
        <v>55</v>
      </c>
      <c r="F5634" s="180">
        <v>7765</v>
      </c>
      <c r="G5634" s="180">
        <v>643</v>
      </c>
      <c r="H5634" s="180">
        <v>1392</v>
      </c>
      <c r="I5634" s="180">
        <v>1117277.1599999999</v>
      </c>
      <c r="J5634" s="180">
        <v>176592.93</v>
      </c>
      <c r="K5634" s="180">
        <v>344028</v>
      </c>
      <c r="L5634" s="180">
        <v>2003059.04</v>
      </c>
    </row>
    <row r="5635" spans="1:12">
      <c r="A5635" s="180">
        <v>2011</v>
      </c>
      <c r="B5635" s="180" t="s">
        <v>179</v>
      </c>
      <c r="C5635" s="180" t="s">
        <v>3</v>
      </c>
      <c r="D5635" s="180" t="s">
        <v>177</v>
      </c>
      <c r="E5635" s="180">
        <v>60</v>
      </c>
      <c r="F5635" s="180">
        <v>6970</v>
      </c>
      <c r="G5635" s="180">
        <v>567</v>
      </c>
      <c r="H5635" s="180">
        <v>1464</v>
      </c>
      <c r="I5635" s="180">
        <v>1348924.44</v>
      </c>
      <c r="J5635" s="180">
        <v>243410.61</v>
      </c>
      <c r="K5635" s="180">
        <v>484749.05</v>
      </c>
      <c r="L5635" s="180">
        <v>2513603.1</v>
      </c>
    </row>
    <row r="5636" spans="1:12">
      <c r="A5636" s="180">
        <v>2011</v>
      </c>
      <c r="B5636" s="180" t="s">
        <v>179</v>
      </c>
      <c r="C5636" s="180" t="s">
        <v>3</v>
      </c>
      <c r="D5636" s="180" t="s">
        <v>177</v>
      </c>
      <c r="E5636" s="180">
        <v>65</v>
      </c>
      <c r="F5636" s="180">
        <v>4672</v>
      </c>
      <c r="G5636" s="180">
        <v>536</v>
      </c>
      <c r="H5636" s="180">
        <v>1332</v>
      </c>
      <c r="I5636" s="180">
        <v>1131314.3</v>
      </c>
      <c r="J5636" s="180">
        <v>179730.47</v>
      </c>
      <c r="K5636" s="180">
        <v>364233.25</v>
      </c>
      <c r="L5636" s="180">
        <v>1999360.86</v>
      </c>
    </row>
    <row r="5637" spans="1:12">
      <c r="A5637" s="180">
        <v>2011</v>
      </c>
      <c r="B5637" s="180" t="s">
        <v>179</v>
      </c>
      <c r="C5637" s="180" t="s">
        <v>3</v>
      </c>
      <c r="D5637" s="180" t="s">
        <v>177</v>
      </c>
      <c r="E5637" s="180">
        <v>70</v>
      </c>
      <c r="F5637" s="180">
        <v>3021</v>
      </c>
      <c r="G5637" s="180">
        <v>471</v>
      </c>
      <c r="H5637" s="180">
        <v>1478</v>
      </c>
      <c r="I5637" s="180">
        <v>1237495.17</v>
      </c>
      <c r="J5637" s="180">
        <v>184670.98</v>
      </c>
      <c r="K5637" s="180">
        <v>438324.15</v>
      </c>
      <c r="L5637" s="180">
        <v>2098379.4700000002</v>
      </c>
    </row>
    <row r="5638" spans="1:12">
      <c r="A5638" s="180">
        <v>2011</v>
      </c>
      <c r="B5638" s="180" t="s">
        <v>179</v>
      </c>
      <c r="C5638" s="180" t="s">
        <v>3</v>
      </c>
      <c r="D5638" s="180" t="s">
        <v>177</v>
      </c>
      <c r="E5638" s="180">
        <v>75</v>
      </c>
      <c r="F5638" s="180">
        <v>1977</v>
      </c>
      <c r="G5638" s="180">
        <v>355</v>
      </c>
      <c r="H5638" s="180">
        <v>1207</v>
      </c>
      <c r="I5638" s="180">
        <v>929231.05</v>
      </c>
      <c r="J5638" s="180">
        <v>152232.6</v>
      </c>
      <c r="K5638" s="180">
        <v>230292.25</v>
      </c>
      <c r="L5638" s="180">
        <v>1472033.31</v>
      </c>
    </row>
    <row r="5639" spans="1:12">
      <c r="A5639" s="180">
        <v>2011</v>
      </c>
      <c r="B5639" s="180" t="s">
        <v>179</v>
      </c>
      <c r="C5639" s="180" t="s">
        <v>3</v>
      </c>
      <c r="D5639" s="180" t="s">
        <v>177</v>
      </c>
      <c r="E5639" s="180">
        <v>80</v>
      </c>
      <c r="F5639" s="180">
        <v>1429</v>
      </c>
      <c r="G5639" s="180">
        <v>270</v>
      </c>
      <c r="H5639" s="180">
        <v>1055</v>
      </c>
      <c r="I5639" s="180">
        <v>662372.02</v>
      </c>
      <c r="J5639" s="180">
        <v>82385.78</v>
      </c>
      <c r="K5639" s="180">
        <v>100132</v>
      </c>
      <c r="L5639" s="180">
        <v>909195.37</v>
      </c>
    </row>
    <row r="5640" spans="1:12">
      <c r="A5640" s="180">
        <v>2011</v>
      </c>
      <c r="B5640" s="180" t="s">
        <v>179</v>
      </c>
      <c r="C5640" s="180" t="s">
        <v>3</v>
      </c>
      <c r="D5640" s="180" t="s">
        <v>177</v>
      </c>
      <c r="E5640" s="180">
        <v>85</v>
      </c>
      <c r="F5640" s="180">
        <v>889</v>
      </c>
      <c r="G5640" s="180">
        <v>166</v>
      </c>
      <c r="H5640" s="180">
        <v>1143</v>
      </c>
      <c r="I5640" s="180">
        <v>686439.79</v>
      </c>
      <c r="J5640" s="180">
        <v>74800.58</v>
      </c>
      <c r="K5640" s="180">
        <v>112096.8</v>
      </c>
      <c r="L5640" s="180">
        <v>912719.25</v>
      </c>
    </row>
    <row r="5641" spans="1:12">
      <c r="A5641" s="180">
        <v>2011</v>
      </c>
      <c r="B5641" s="180" t="s">
        <v>179</v>
      </c>
      <c r="C5641" s="180" t="s">
        <v>3</v>
      </c>
      <c r="D5641" s="180" t="s">
        <v>177</v>
      </c>
      <c r="E5641" s="180">
        <v>90</v>
      </c>
      <c r="F5641" s="180">
        <v>330</v>
      </c>
      <c r="G5641" s="180">
        <v>43</v>
      </c>
      <c r="H5641" s="180">
        <v>285</v>
      </c>
      <c r="I5641" s="180">
        <v>122277</v>
      </c>
      <c r="J5641" s="180">
        <v>14706.15</v>
      </c>
      <c r="K5641" s="180">
        <v>410</v>
      </c>
      <c r="L5641" s="180">
        <v>141908.70000000001</v>
      </c>
    </row>
    <row r="5642" spans="1:12">
      <c r="A5642" s="180">
        <v>2011</v>
      </c>
      <c r="B5642" s="180" t="s">
        <v>179</v>
      </c>
      <c r="C5642" s="180" t="s">
        <v>3</v>
      </c>
      <c r="D5642" s="180" t="s">
        <v>177</v>
      </c>
      <c r="E5642" s="180">
        <v>95</v>
      </c>
      <c r="F5642" s="180">
        <v>90</v>
      </c>
      <c r="G5642" s="180">
        <v>10</v>
      </c>
      <c r="H5642" s="180">
        <v>133</v>
      </c>
      <c r="I5642" s="180">
        <v>71927</v>
      </c>
      <c r="J5642" s="180">
        <v>4992.28</v>
      </c>
      <c r="K5642" s="180">
        <v>0</v>
      </c>
      <c r="L5642" s="180">
        <v>78344.53</v>
      </c>
    </row>
    <row r="5643" spans="1:12">
      <c r="A5643" s="180">
        <v>2011</v>
      </c>
      <c r="B5643" s="180" t="s">
        <v>179</v>
      </c>
      <c r="C5643" s="180" t="s">
        <v>37</v>
      </c>
      <c r="D5643" s="180" t="s">
        <v>176</v>
      </c>
      <c r="E5643" s="180">
        <v>0</v>
      </c>
      <c r="F5643" s="180">
        <v>3149</v>
      </c>
      <c r="G5643" s="180">
        <v>84</v>
      </c>
      <c r="H5643" s="180">
        <v>288</v>
      </c>
      <c r="I5643" s="180">
        <v>165920.95000000001</v>
      </c>
      <c r="J5643" s="180">
        <v>26975.4</v>
      </c>
      <c r="K5643" s="180">
        <v>554</v>
      </c>
      <c r="L5643" s="180">
        <v>210119.4</v>
      </c>
    </row>
    <row r="5644" spans="1:12">
      <c r="A5644" s="180">
        <v>2011</v>
      </c>
      <c r="B5644" s="180" t="s">
        <v>179</v>
      </c>
      <c r="C5644" s="180" t="s">
        <v>37</v>
      </c>
      <c r="D5644" s="180" t="s">
        <v>176</v>
      </c>
      <c r="E5644" s="180">
        <v>5</v>
      </c>
      <c r="F5644" s="180">
        <v>2951</v>
      </c>
      <c r="G5644" s="180">
        <v>19</v>
      </c>
      <c r="H5644" s="180">
        <v>27</v>
      </c>
      <c r="I5644" s="180">
        <v>19848</v>
      </c>
      <c r="J5644" s="180">
        <v>5855.85</v>
      </c>
      <c r="K5644" s="180">
        <v>1110</v>
      </c>
      <c r="L5644" s="180">
        <v>38032.400000000001</v>
      </c>
    </row>
    <row r="5645" spans="1:12">
      <c r="A5645" s="180">
        <v>2011</v>
      </c>
      <c r="B5645" s="180" t="s">
        <v>179</v>
      </c>
      <c r="C5645" s="180" t="s">
        <v>37</v>
      </c>
      <c r="D5645" s="180" t="s">
        <v>176</v>
      </c>
      <c r="E5645" s="180">
        <v>10</v>
      </c>
      <c r="F5645" s="180">
        <v>3045</v>
      </c>
      <c r="G5645" s="180">
        <v>19</v>
      </c>
      <c r="H5645" s="180">
        <v>108</v>
      </c>
      <c r="I5645" s="180">
        <v>46436.3</v>
      </c>
      <c r="J5645" s="180">
        <v>9103.5400000000009</v>
      </c>
      <c r="K5645" s="180">
        <v>302</v>
      </c>
      <c r="L5645" s="180">
        <v>66983.490000000005</v>
      </c>
    </row>
    <row r="5646" spans="1:12">
      <c r="A5646" s="180">
        <v>2011</v>
      </c>
      <c r="B5646" s="180" t="s">
        <v>179</v>
      </c>
      <c r="C5646" s="180" t="s">
        <v>37</v>
      </c>
      <c r="D5646" s="180" t="s">
        <v>176</v>
      </c>
      <c r="E5646" s="180">
        <v>15</v>
      </c>
      <c r="F5646" s="180">
        <v>3129</v>
      </c>
      <c r="G5646" s="180">
        <v>43</v>
      </c>
      <c r="H5646" s="180">
        <v>59</v>
      </c>
      <c r="I5646" s="180">
        <v>67768.399999999994</v>
      </c>
      <c r="J5646" s="180">
        <v>23241.5</v>
      </c>
      <c r="K5646" s="180">
        <v>11278</v>
      </c>
      <c r="L5646" s="180">
        <v>116399.8</v>
      </c>
    </row>
    <row r="5647" spans="1:12">
      <c r="A5647" s="180">
        <v>2011</v>
      </c>
      <c r="B5647" s="180" t="s">
        <v>179</v>
      </c>
      <c r="C5647" s="180" t="s">
        <v>37</v>
      </c>
      <c r="D5647" s="180" t="s">
        <v>176</v>
      </c>
      <c r="E5647" s="180">
        <v>20</v>
      </c>
      <c r="F5647" s="180">
        <v>2267</v>
      </c>
      <c r="G5647" s="180">
        <v>29</v>
      </c>
      <c r="H5647" s="180">
        <v>48</v>
      </c>
      <c r="I5647" s="180">
        <v>44472</v>
      </c>
      <c r="J5647" s="180">
        <v>14336.75</v>
      </c>
      <c r="K5647" s="180">
        <v>17040</v>
      </c>
      <c r="L5647" s="180">
        <v>84983.9</v>
      </c>
    </row>
    <row r="5648" spans="1:12">
      <c r="A5648" s="180">
        <v>2011</v>
      </c>
      <c r="B5648" s="180" t="s">
        <v>179</v>
      </c>
      <c r="C5648" s="180" t="s">
        <v>37</v>
      </c>
      <c r="D5648" s="180" t="s">
        <v>176</v>
      </c>
      <c r="E5648" s="180">
        <v>25</v>
      </c>
      <c r="F5648" s="180">
        <v>2327</v>
      </c>
      <c r="G5648" s="180">
        <v>42</v>
      </c>
      <c r="H5648" s="180">
        <v>72</v>
      </c>
      <c r="I5648" s="180">
        <v>78656.81</v>
      </c>
      <c r="J5648" s="180">
        <v>26917.65</v>
      </c>
      <c r="K5648" s="180">
        <v>17405</v>
      </c>
      <c r="L5648" s="180">
        <v>151945.67000000001</v>
      </c>
    </row>
    <row r="5649" spans="1:12">
      <c r="A5649" s="180">
        <v>2011</v>
      </c>
      <c r="B5649" s="180" t="s">
        <v>179</v>
      </c>
      <c r="C5649" s="180" t="s">
        <v>37</v>
      </c>
      <c r="D5649" s="180" t="s">
        <v>176</v>
      </c>
      <c r="E5649" s="180">
        <v>30</v>
      </c>
      <c r="F5649" s="180">
        <v>3037</v>
      </c>
      <c r="G5649" s="180">
        <v>41</v>
      </c>
      <c r="H5649" s="180">
        <v>101</v>
      </c>
      <c r="I5649" s="180">
        <v>86154</v>
      </c>
      <c r="J5649" s="180">
        <v>19864.080000000002</v>
      </c>
      <c r="K5649" s="180">
        <v>9998</v>
      </c>
      <c r="L5649" s="180">
        <v>139614.98000000001</v>
      </c>
    </row>
    <row r="5650" spans="1:12">
      <c r="A5650" s="180">
        <v>2011</v>
      </c>
      <c r="B5650" s="180" t="s">
        <v>179</v>
      </c>
      <c r="C5650" s="180" t="s">
        <v>37</v>
      </c>
      <c r="D5650" s="180" t="s">
        <v>176</v>
      </c>
      <c r="E5650" s="180">
        <v>35</v>
      </c>
      <c r="F5650" s="180">
        <v>3296</v>
      </c>
      <c r="G5650" s="180">
        <v>65</v>
      </c>
      <c r="H5650" s="180">
        <v>239</v>
      </c>
      <c r="I5650" s="180">
        <v>158591.79999999999</v>
      </c>
      <c r="J5650" s="180">
        <v>28766.05</v>
      </c>
      <c r="K5650" s="180">
        <v>13714</v>
      </c>
      <c r="L5650" s="180">
        <v>230045.03</v>
      </c>
    </row>
    <row r="5651" spans="1:12">
      <c r="A5651" s="180">
        <v>2011</v>
      </c>
      <c r="B5651" s="180" t="s">
        <v>179</v>
      </c>
      <c r="C5651" s="180" t="s">
        <v>37</v>
      </c>
      <c r="D5651" s="180" t="s">
        <v>176</v>
      </c>
      <c r="E5651" s="180">
        <v>40</v>
      </c>
      <c r="F5651" s="180">
        <v>3360</v>
      </c>
      <c r="G5651" s="180">
        <v>79</v>
      </c>
      <c r="H5651" s="180">
        <v>130</v>
      </c>
      <c r="I5651" s="180">
        <v>112140.95</v>
      </c>
      <c r="J5651" s="180">
        <v>41460.410000000003</v>
      </c>
      <c r="K5651" s="180">
        <v>13022</v>
      </c>
      <c r="L5651" s="180">
        <v>203587.5</v>
      </c>
    </row>
    <row r="5652" spans="1:12">
      <c r="A5652" s="180">
        <v>2011</v>
      </c>
      <c r="B5652" s="180" t="s">
        <v>179</v>
      </c>
      <c r="C5652" s="180" t="s">
        <v>37</v>
      </c>
      <c r="D5652" s="180" t="s">
        <v>176</v>
      </c>
      <c r="E5652" s="180">
        <v>45</v>
      </c>
      <c r="F5652" s="180">
        <v>3547</v>
      </c>
      <c r="G5652" s="180">
        <v>94</v>
      </c>
      <c r="H5652" s="180">
        <v>155</v>
      </c>
      <c r="I5652" s="180">
        <v>124551.35</v>
      </c>
      <c r="J5652" s="180">
        <v>49091.360000000001</v>
      </c>
      <c r="K5652" s="180">
        <v>6674</v>
      </c>
      <c r="L5652" s="180">
        <v>221403.6</v>
      </c>
    </row>
    <row r="5653" spans="1:12">
      <c r="A5653" s="180">
        <v>2011</v>
      </c>
      <c r="B5653" s="180" t="s">
        <v>179</v>
      </c>
      <c r="C5653" s="180" t="s">
        <v>37</v>
      </c>
      <c r="D5653" s="180" t="s">
        <v>176</v>
      </c>
      <c r="E5653" s="180">
        <v>50</v>
      </c>
      <c r="F5653" s="180">
        <v>3524</v>
      </c>
      <c r="G5653" s="180">
        <v>130</v>
      </c>
      <c r="H5653" s="180">
        <v>216</v>
      </c>
      <c r="I5653" s="180">
        <v>176025.15</v>
      </c>
      <c r="J5653" s="180">
        <v>55832.86</v>
      </c>
      <c r="K5653" s="180">
        <v>42448</v>
      </c>
      <c r="L5653" s="180">
        <v>340525.25</v>
      </c>
    </row>
    <row r="5654" spans="1:12">
      <c r="A5654" s="180">
        <v>2011</v>
      </c>
      <c r="B5654" s="180" t="s">
        <v>179</v>
      </c>
      <c r="C5654" s="180" t="s">
        <v>37</v>
      </c>
      <c r="D5654" s="180" t="s">
        <v>176</v>
      </c>
      <c r="E5654" s="180">
        <v>55</v>
      </c>
      <c r="F5654" s="180">
        <v>3152</v>
      </c>
      <c r="G5654" s="180">
        <v>172</v>
      </c>
      <c r="H5654" s="180">
        <v>329</v>
      </c>
      <c r="I5654" s="180">
        <v>394751</v>
      </c>
      <c r="J5654" s="180">
        <v>106103.53</v>
      </c>
      <c r="K5654" s="180">
        <v>157844</v>
      </c>
      <c r="L5654" s="180">
        <v>731198.6</v>
      </c>
    </row>
    <row r="5655" spans="1:12">
      <c r="A5655" s="180">
        <v>2011</v>
      </c>
      <c r="B5655" s="180" t="s">
        <v>179</v>
      </c>
      <c r="C5655" s="180" t="s">
        <v>37</v>
      </c>
      <c r="D5655" s="180" t="s">
        <v>176</v>
      </c>
      <c r="E5655" s="180">
        <v>60</v>
      </c>
      <c r="F5655" s="180">
        <v>2623</v>
      </c>
      <c r="G5655" s="180">
        <v>184</v>
      </c>
      <c r="H5655" s="180">
        <v>481</v>
      </c>
      <c r="I5655" s="180">
        <v>502488.7</v>
      </c>
      <c r="J5655" s="180">
        <v>128010.3</v>
      </c>
      <c r="K5655" s="180">
        <v>137649</v>
      </c>
      <c r="L5655" s="180">
        <v>847258.49</v>
      </c>
    </row>
    <row r="5656" spans="1:12">
      <c r="A5656" s="180">
        <v>2011</v>
      </c>
      <c r="B5656" s="180" t="s">
        <v>179</v>
      </c>
      <c r="C5656" s="180" t="s">
        <v>37</v>
      </c>
      <c r="D5656" s="180" t="s">
        <v>176</v>
      </c>
      <c r="E5656" s="180">
        <v>65</v>
      </c>
      <c r="F5656" s="180">
        <v>1505</v>
      </c>
      <c r="G5656" s="180">
        <v>138</v>
      </c>
      <c r="H5656" s="180">
        <v>419</v>
      </c>
      <c r="I5656" s="180">
        <v>359607.93</v>
      </c>
      <c r="J5656" s="180">
        <v>93919.19</v>
      </c>
      <c r="K5656" s="180">
        <v>116967</v>
      </c>
      <c r="L5656" s="180">
        <v>637476</v>
      </c>
    </row>
    <row r="5657" spans="1:12">
      <c r="A5657" s="180">
        <v>2011</v>
      </c>
      <c r="B5657" s="180" t="s">
        <v>179</v>
      </c>
      <c r="C5657" s="180" t="s">
        <v>37</v>
      </c>
      <c r="D5657" s="180" t="s">
        <v>176</v>
      </c>
      <c r="E5657" s="180">
        <v>70</v>
      </c>
      <c r="F5657" s="180">
        <v>811</v>
      </c>
      <c r="G5657" s="180">
        <v>125</v>
      </c>
      <c r="H5657" s="180">
        <v>409</v>
      </c>
      <c r="I5657" s="180">
        <v>365751.22</v>
      </c>
      <c r="J5657" s="180">
        <v>88080.26</v>
      </c>
      <c r="K5657" s="180">
        <v>87328</v>
      </c>
      <c r="L5657" s="180">
        <v>576061.11</v>
      </c>
    </row>
    <row r="5658" spans="1:12">
      <c r="A5658" s="180">
        <v>2011</v>
      </c>
      <c r="B5658" s="180" t="s">
        <v>179</v>
      </c>
      <c r="C5658" s="180" t="s">
        <v>37</v>
      </c>
      <c r="D5658" s="180" t="s">
        <v>176</v>
      </c>
      <c r="E5658" s="180">
        <v>75</v>
      </c>
      <c r="F5658" s="180">
        <v>320</v>
      </c>
      <c r="G5658" s="180">
        <v>44</v>
      </c>
      <c r="H5658" s="180">
        <v>201</v>
      </c>
      <c r="I5658" s="180">
        <v>166458</v>
      </c>
      <c r="J5658" s="180">
        <v>34469.9</v>
      </c>
      <c r="K5658" s="180">
        <v>47749</v>
      </c>
      <c r="L5658" s="180">
        <v>261415.63</v>
      </c>
    </row>
    <row r="5659" spans="1:12">
      <c r="A5659" s="180">
        <v>2011</v>
      </c>
      <c r="B5659" s="180" t="s">
        <v>179</v>
      </c>
      <c r="C5659" s="180" t="s">
        <v>37</v>
      </c>
      <c r="D5659" s="180" t="s">
        <v>176</v>
      </c>
      <c r="E5659" s="180">
        <v>80</v>
      </c>
      <c r="F5659" s="180">
        <v>177</v>
      </c>
      <c r="G5659" s="180">
        <v>22</v>
      </c>
      <c r="H5659" s="180">
        <v>103</v>
      </c>
      <c r="I5659" s="180">
        <v>70619</v>
      </c>
      <c r="J5659" s="180">
        <v>9687.2999999999993</v>
      </c>
      <c r="K5659" s="180">
        <v>20346</v>
      </c>
      <c r="L5659" s="180">
        <v>105647.2</v>
      </c>
    </row>
    <row r="5660" spans="1:12">
      <c r="A5660" s="180">
        <v>2011</v>
      </c>
      <c r="B5660" s="180" t="s">
        <v>179</v>
      </c>
      <c r="C5660" s="180" t="s">
        <v>37</v>
      </c>
      <c r="D5660" s="180" t="s">
        <v>176</v>
      </c>
      <c r="E5660" s="180">
        <v>85</v>
      </c>
      <c r="F5660" s="180">
        <v>49</v>
      </c>
      <c r="G5660" s="180">
        <v>4</v>
      </c>
      <c r="H5660" s="180">
        <v>8</v>
      </c>
      <c r="I5660" s="180">
        <v>5473</v>
      </c>
      <c r="J5660" s="180">
        <v>1018</v>
      </c>
      <c r="K5660" s="180">
        <v>0</v>
      </c>
      <c r="L5660" s="180">
        <v>6641</v>
      </c>
    </row>
    <row r="5661" spans="1:12">
      <c r="A5661" s="180">
        <v>2011</v>
      </c>
      <c r="B5661" s="180" t="s">
        <v>179</v>
      </c>
      <c r="C5661" s="180" t="s">
        <v>37</v>
      </c>
      <c r="D5661" s="180" t="s">
        <v>176</v>
      </c>
      <c r="E5661" s="180">
        <v>90</v>
      </c>
      <c r="F5661" s="180">
        <v>6</v>
      </c>
      <c r="G5661" s="180">
        <v>1</v>
      </c>
      <c r="H5661" s="180">
        <v>10</v>
      </c>
      <c r="I5661" s="180">
        <v>3621</v>
      </c>
      <c r="J5661" s="180">
        <v>25</v>
      </c>
      <c r="K5661" s="180">
        <v>0</v>
      </c>
      <c r="L5661" s="180">
        <v>3646</v>
      </c>
    </row>
    <row r="5662" spans="1:12">
      <c r="A5662" s="180">
        <v>2011</v>
      </c>
      <c r="B5662" s="180" t="s">
        <v>179</v>
      </c>
      <c r="C5662" s="180" t="s">
        <v>37</v>
      </c>
      <c r="D5662" s="180" t="s">
        <v>176</v>
      </c>
      <c r="E5662" s="180">
        <v>95</v>
      </c>
      <c r="F5662" s="180">
        <v>1</v>
      </c>
      <c r="G5662" s="180">
        <v>0</v>
      </c>
      <c r="H5662" s="180">
        <v>0</v>
      </c>
      <c r="I5662" s="180">
        <v>0</v>
      </c>
      <c r="J5662" s="180">
        <v>0</v>
      </c>
      <c r="K5662" s="180">
        <v>0</v>
      </c>
      <c r="L5662" s="180">
        <v>0</v>
      </c>
    </row>
    <row r="5663" spans="1:12">
      <c r="A5663" s="180">
        <v>2011</v>
      </c>
      <c r="B5663" s="180" t="s">
        <v>179</v>
      </c>
      <c r="C5663" s="180" t="s">
        <v>37</v>
      </c>
      <c r="D5663" s="180" t="s">
        <v>177</v>
      </c>
      <c r="E5663" s="180">
        <v>0</v>
      </c>
      <c r="F5663" s="180">
        <v>2953</v>
      </c>
      <c r="G5663" s="180">
        <v>43</v>
      </c>
      <c r="H5663" s="180">
        <v>167</v>
      </c>
      <c r="I5663" s="180">
        <v>94483.5</v>
      </c>
      <c r="J5663" s="180">
        <v>13730.17</v>
      </c>
      <c r="K5663" s="180">
        <v>260</v>
      </c>
      <c r="L5663" s="180">
        <v>112454.89</v>
      </c>
    </row>
    <row r="5664" spans="1:12">
      <c r="A5664" s="180">
        <v>2011</v>
      </c>
      <c r="B5664" s="180" t="s">
        <v>179</v>
      </c>
      <c r="C5664" s="180" t="s">
        <v>37</v>
      </c>
      <c r="D5664" s="180" t="s">
        <v>177</v>
      </c>
      <c r="E5664" s="180">
        <v>5</v>
      </c>
      <c r="F5664" s="180">
        <v>2899</v>
      </c>
      <c r="G5664" s="180">
        <v>17</v>
      </c>
      <c r="H5664" s="180">
        <v>19</v>
      </c>
      <c r="I5664" s="180">
        <v>20841.75</v>
      </c>
      <c r="J5664" s="180">
        <v>6428.35</v>
      </c>
      <c r="K5664" s="180">
        <v>80</v>
      </c>
      <c r="L5664" s="180">
        <v>31532.9</v>
      </c>
    </row>
    <row r="5665" spans="1:12">
      <c r="A5665" s="180">
        <v>2011</v>
      </c>
      <c r="B5665" s="180" t="s">
        <v>179</v>
      </c>
      <c r="C5665" s="180" t="s">
        <v>37</v>
      </c>
      <c r="D5665" s="180" t="s">
        <v>177</v>
      </c>
      <c r="E5665" s="180">
        <v>10</v>
      </c>
      <c r="F5665" s="180">
        <v>2845</v>
      </c>
      <c r="G5665" s="180">
        <v>12</v>
      </c>
      <c r="H5665" s="180">
        <v>19</v>
      </c>
      <c r="I5665" s="180">
        <v>15853</v>
      </c>
      <c r="J5665" s="180">
        <v>3874.56</v>
      </c>
      <c r="K5665" s="180">
        <v>0</v>
      </c>
      <c r="L5665" s="180">
        <v>21924.98</v>
      </c>
    </row>
    <row r="5666" spans="1:12">
      <c r="A5666" s="180">
        <v>2011</v>
      </c>
      <c r="B5666" s="180" t="s">
        <v>179</v>
      </c>
      <c r="C5666" s="180" t="s">
        <v>37</v>
      </c>
      <c r="D5666" s="180" t="s">
        <v>177</v>
      </c>
      <c r="E5666" s="180">
        <v>15</v>
      </c>
      <c r="F5666" s="180">
        <v>2941</v>
      </c>
      <c r="G5666" s="180">
        <v>44</v>
      </c>
      <c r="H5666" s="180">
        <v>81</v>
      </c>
      <c r="I5666" s="180">
        <v>69218</v>
      </c>
      <c r="J5666" s="180">
        <v>20820.57</v>
      </c>
      <c r="K5666" s="180">
        <v>10110</v>
      </c>
      <c r="L5666" s="180">
        <v>118079.58</v>
      </c>
    </row>
    <row r="5667" spans="1:12">
      <c r="A5667" s="180">
        <v>2011</v>
      </c>
      <c r="B5667" s="180" t="s">
        <v>179</v>
      </c>
      <c r="C5667" s="180" t="s">
        <v>37</v>
      </c>
      <c r="D5667" s="180" t="s">
        <v>177</v>
      </c>
      <c r="E5667" s="180">
        <v>20</v>
      </c>
      <c r="F5667" s="180">
        <v>2586</v>
      </c>
      <c r="G5667" s="180">
        <v>101</v>
      </c>
      <c r="H5667" s="180">
        <v>212</v>
      </c>
      <c r="I5667" s="180">
        <v>168079</v>
      </c>
      <c r="J5667" s="180">
        <v>29487.38</v>
      </c>
      <c r="K5667" s="180">
        <v>47676</v>
      </c>
      <c r="L5667" s="180">
        <v>269201.33</v>
      </c>
    </row>
    <row r="5668" spans="1:12">
      <c r="A5668" s="180">
        <v>2011</v>
      </c>
      <c r="B5668" s="180" t="s">
        <v>179</v>
      </c>
      <c r="C5668" s="180" t="s">
        <v>37</v>
      </c>
      <c r="D5668" s="180" t="s">
        <v>177</v>
      </c>
      <c r="E5668" s="180">
        <v>25</v>
      </c>
      <c r="F5668" s="180">
        <v>3190</v>
      </c>
      <c r="G5668" s="180">
        <v>128</v>
      </c>
      <c r="H5668" s="180">
        <v>386</v>
      </c>
      <c r="I5668" s="180">
        <v>322716.48</v>
      </c>
      <c r="J5668" s="180">
        <v>69001.490000000005</v>
      </c>
      <c r="K5668" s="180">
        <v>25403</v>
      </c>
      <c r="L5668" s="180">
        <v>480485.02</v>
      </c>
    </row>
    <row r="5669" spans="1:12">
      <c r="A5669" s="180">
        <v>2011</v>
      </c>
      <c r="B5669" s="180" t="s">
        <v>179</v>
      </c>
      <c r="C5669" s="180" t="s">
        <v>37</v>
      </c>
      <c r="D5669" s="180" t="s">
        <v>177</v>
      </c>
      <c r="E5669" s="180">
        <v>30</v>
      </c>
      <c r="F5669" s="180">
        <v>3811</v>
      </c>
      <c r="G5669" s="180">
        <v>191</v>
      </c>
      <c r="H5669" s="180">
        <v>621</v>
      </c>
      <c r="I5669" s="180">
        <v>485631.75</v>
      </c>
      <c r="J5669" s="180">
        <v>90180.1</v>
      </c>
      <c r="K5669" s="180">
        <v>36891</v>
      </c>
      <c r="L5669" s="180">
        <v>685277.56</v>
      </c>
    </row>
    <row r="5670" spans="1:12">
      <c r="A5670" s="180">
        <v>2011</v>
      </c>
      <c r="B5670" s="180" t="s">
        <v>179</v>
      </c>
      <c r="C5670" s="180" t="s">
        <v>37</v>
      </c>
      <c r="D5670" s="180" t="s">
        <v>177</v>
      </c>
      <c r="E5670" s="180">
        <v>35</v>
      </c>
      <c r="F5670" s="180">
        <v>3652</v>
      </c>
      <c r="G5670" s="180">
        <v>195</v>
      </c>
      <c r="H5670" s="180">
        <v>471</v>
      </c>
      <c r="I5670" s="180">
        <v>433947.8</v>
      </c>
      <c r="J5670" s="180">
        <v>78854.28</v>
      </c>
      <c r="K5670" s="180">
        <v>56714</v>
      </c>
      <c r="L5670" s="180">
        <v>691994.92</v>
      </c>
    </row>
    <row r="5671" spans="1:12">
      <c r="A5671" s="180">
        <v>2011</v>
      </c>
      <c r="B5671" s="180" t="s">
        <v>179</v>
      </c>
      <c r="C5671" s="180" t="s">
        <v>37</v>
      </c>
      <c r="D5671" s="180" t="s">
        <v>177</v>
      </c>
      <c r="E5671" s="180">
        <v>40</v>
      </c>
      <c r="F5671" s="180">
        <v>3826</v>
      </c>
      <c r="G5671" s="180">
        <v>197</v>
      </c>
      <c r="H5671" s="180">
        <v>490</v>
      </c>
      <c r="I5671" s="180">
        <v>473658.4</v>
      </c>
      <c r="J5671" s="180">
        <v>96492.21</v>
      </c>
      <c r="K5671" s="180">
        <v>84858</v>
      </c>
      <c r="L5671" s="180">
        <v>766598.7</v>
      </c>
    </row>
    <row r="5672" spans="1:12">
      <c r="A5672" s="180">
        <v>2011</v>
      </c>
      <c r="B5672" s="180" t="s">
        <v>179</v>
      </c>
      <c r="C5672" s="180" t="s">
        <v>37</v>
      </c>
      <c r="D5672" s="180" t="s">
        <v>177</v>
      </c>
      <c r="E5672" s="180">
        <v>45</v>
      </c>
      <c r="F5672" s="180">
        <v>3644</v>
      </c>
      <c r="G5672" s="180">
        <v>150</v>
      </c>
      <c r="H5672" s="180">
        <v>376</v>
      </c>
      <c r="I5672" s="180">
        <v>337859.55</v>
      </c>
      <c r="J5672" s="180">
        <v>83051.23</v>
      </c>
      <c r="K5672" s="180">
        <v>39675</v>
      </c>
      <c r="L5672" s="180">
        <v>541575.6</v>
      </c>
    </row>
    <row r="5673" spans="1:12">
      <c r="A5673" s="180">
        <v>2011</v>
      </c>
      <c r="B5673" s="180" t="s">
        <v>179</v>
      </c>
      <c r="C5673" s="180" t="s">
        <v>37</v>
      </c>
      <c r="D5673" s="180" t="s">
        <v>177</v>
      </c>
      <c r="E5673" s="180">
        <v>50</v>
      </c>
      <c r="F5673" s="180">
        <v>3565</v>
      </c>
      <c r="G5673" s="180">
        <v>170</v>
      </c>
      <c r="H5673" s="180">
        <v>352</v>
      </c>
      <c r="I5673" s="180">
        <v>333227.55</v>
      </c>
      <c r="J5673" s="180">
        <v>85702.87</v>
      </c>
      <c r="K5673" s="180">
        <v>63351</v>
      </c>
      <c r="L5673" s="180">
        <v>587601.66</v>
      </c>
    </row>
    <row r="5674" spans="1:12">
      <c r="A5674" s="180">
        <v>2011</v>
      </c>
      <c r="B5674" s="180" t="s">
        <v>179</v>
      </c>
      <c r="C5674" s="180" t="s">
        <v>37</v>
      </c>
      <c r="D5674" s="180" t="s">
        <v>177</v>
      </c>
      <c r="E5674" s="180">
        <v>55</v>
      </c>
      <c r="F5674" s="180">
        <v>3119</v>
      </c>
      <c r="G5674" s="180">
        <v>189</v>
      </c>
      <c r="H5674" s="180">
        <v>541</v>
      </c>
      <c r="I5674" s="180">
        <v>464014.2</v>
      </c>
      <c r="J5674" s="180">
        <v>98197.61</v>
      </c>
      <c r="K5674" s="180">
        <v>133143</v>
      </c>
      <c r="L5674" s="180">
        <v>780208.43</v>
      </c>
    </row>
    <row r="5675" spans="1:12">
      <c r="A5675" s="180">
        <v>2011</v>
      </c>
      <c r="B5675" s="180" t="s">
        <v>179</v>
      </c>
      <c r="C5675" s="180" t="s">
        <v>37</v>
      </c>
      <c r="D5675" s="180" t="s">
        <v>177</v>
      </c>
      <c r="E5675" s="180">
        <v>60</v>
      </c>
      <c r="F5675" s="180">
        <v>2289</v>
      </c>
      <c r="G5675" s="180">
        <v>138</v>
      </c>
      <c r="H5675" s="180">
        <v>221</v>
      </c>
      <c r="I5675" s="180">
        <v>265447.59999999998</v>
      </c>
      <c r="J5675" s="180">
        <v>75586.080000000002</v>
      </c>
      <c r="K5675" s="180">
        <v>37544</v>
      </c>
      <c r="L5675" s="180">
        <v>438279.67999999999</v>
      </c>
    </row>
    <row r="5676" spans="1:12">
      <c r="A5676" s="180">
        <v>2011</v>
      </c>
      <c r="B5676" s="180" t="s">
        <v>179</v>
      </c>
      <c r="C5676" s="180" t="s">
        <v>37</v>
      </c>
      <c r="D5676" s="180" t="s">
        <v>177</v>
      </c>
      <c r="E5676" s="180">
        <v>65</v>
      </c>
      <c r="F5676" s="180">
        <v>1269</v>
      </c>
      <c r="G5676" s="180">
        <v>112</v>
      </c>
      <c r="H5676" s="180">
        <v>401</v>
      </c>
      <c r="I5676" s="180">
        <v>344877.5</v>
      </c>
      <c r="J5676" s="180">
        <v>73830</v>
      </c>
      <c r="K5676" s="180">
        <v>116011</v>
      </c>
      <c r="L5676" s="180">
        <v>586676.69999999995</v>
      </c>
    </row>
    <row r="5677" spans="1:12">
      <c r="A5677" s="180">
        <v>2011</v>
      </c>
      <c r="B5677" s="180" t="s">
        <v>179</v>
      </c>
      <c r="C5677" s="180" t="s">
        <v>37</v>
      </c>
      <c r="D5677" s="180" t="s">
        <v>177</v>
      </c>
      <c r="E5677" s="180">
        <v>70</v>
      </c>
      <c r="F5677" s="180">
        <v>616</v>
      </c>
      <c r="G5677" s="180">
        <v>56</v>
      </c>
      <c r="H5677" s="180">
        <v>204</v>
      </c>
      <c r="I5677" s="180">
        <v>165408</v>
      </c>
      <c r="J5677" s="180">
        <v>39919.25</v>
      </c>
      <c r="K5677" s="180">
        <v>42223</v>
      </c>
      <c r="L5677" s="180">
        <v>261599.68</v>
      </c>
    </row>
    <row r="5678" spans="1:12">
      <c r="A5678" s="180">
        <v>2011</v>
      </c>
      <c r="B5678" s="180" t="s">
        <v>179</v>
      </c>
      <c r="C5678" s="180" t="s">
        <v>37</v>
      </c>
      <c r="D5678" s="180" t="s">
        <v>177</v>
      </c>
      <c r="E5678" s="180">
        <v>75</v>
      </c>
      <c r="F5678" s="180">
        <v>272</v>
      </c>
      <c r="G5678" s="180">
        <v>28</v>
      </c>
      <c r="H5678" s="180">
        <v>153</v>
      </c>
      <c r="I5678" s="180">
        <v>117936</v>
      </c>
      <c r="J5678" s="180">
        <v>19117.68</v>
      </c>
      <c r="K5678" s="180">
        <v>27604</v>
      </c>
      <c r="L5678" s="180">
        <v>169398.83</v>
      </c>
    </row>
    <row r="5679" spans="1:12">
      <c r="A5679" s="180">
        <v>2011</v>
      </c>
      <c r="B5679" s="180" t="s">
        <v>179</v>
      </c>
      <c r="C5679" s="180" t="s">
        <v>37</v>
      </c>
      <c r="D5679" s="180" t="s">
        <v>177</v>
      </c>
      <c r="E5679" s="180">
        <v>80</v>
      </c>
      <c r="F5679" s="180">
        <v>179</v>
      </c>
      <c r="G5679" s="180">
        <v>16</v>
      </c>
      <c r="H5679" s="180">
        <v>95</v>
      </c>
      <c r="I5679" s="180">
        <v>59035.5</v>
      </c>
      <c r="J5679" s="180">
        <v>10595.1</v>
      </c>
      <c r="K5679" s="180">
        <v>23096</v>
      </c>
      <c r="L5679" s="180">
        <v>98515.45</v>
      </c>
    </row>
    <row r="5680" spans="1:12">
      <c r="A5680" s="180">
        <v>2011</v>
      </c>
      <c r="B5680" s="180" t="s">
        <v>179</v>
      </c>
      <c r="C5680" s="180" t="s">
        <v>37</v>
      </c>
      <c r="D5680" s="180" t="s">
        <v>177</v>
      </c>
      <c r="E5680" s="180">
        <v>85</v>
      </c>
      <c r="F5680" s="180">
        <v>68</v>
      </c>
      <c r="G5680" s="180">
        <v>7</v>
      </c>
      <c r="H5680" s="180">
        <v>74</v>
      </c>
      <c r="I5680" s="180">
        <v>41924</v>
      </c>
      <c r="J5680" s="180">
        <v>6361.68</v>
      </c>
      <c r="K5680" s="180">
        <v>454</v>
      </c>
      <c r="L5680" s="180">
        <v>53182.559999999998</v>
      </c>
    </row>
    <row r="5681" spans="1:12">
      <c r="A5681" s="180">
        <v>2011</v>
      </c>
      <c r="B5681" s="180" t="s">
        <v>179</v>
      </c>
      <c r="C5681" s="180" t="s">
        <v>37</v>
      </c>
      <c r="D5681" s="180" t="s">
        <v>177</v>
      </c>
      <c r="E5681" s="180">
        <v>90</v>
      </c>
      <c r="F5681" s="180">
        <v>23</v>
      </c>
      <c r="G5681" s="180">
        <v>2</v>
      </c>
      <c r="H5681" s="180">
        <v>2</v>
      </c>
      <c r="I5681" s="180">
        <v>3154</v>
      </c>
      <c r="J5681" s="180">
        <v>756.25</v>
      </c>
      <c r="K5681" s="180">
        <v>1740</v>
      </c>
      <c r="L5681" s="180">
        <v>5829.5</v>
      </c>
    </row>
    <row r="5682" spans="1:12">
      <c r="A5682" s="180">
        <v>2011</v>
      </c>
      <c r="B5682" s="180" t="s">
        <v>179</v>
      </c>
      <c r="C5682" s="180" t="s">
        <v>37</v>
      </c>
      <c r="D5682" s="180" t="s">
        <v>177</v>
      </c>
      <c r="E5682" s="180">
        <v>95</v>
      </c>
      <c r="F5682" s="180">
        <v>5</v>
      </c>
      <c r="G5682" s="180">
        <v>0</v>
      </c>
      <c r="H5682" s="180">
        <v>0</v>
      </c>
      <c r="I5682" s="180">
        <v>0</v>
      </c>
      <c r="J5682" s="180">
        <v>0</v>
      </c>
      <c r="K5682" s="180">
        <v>0</v>
      </c>
      <c r="L5682" s="180">
        <v>0</v>
      </c>
    </row>
    <row r="5683" spans="1:12">
      <c r="A5683" s="180">
        <v>2012</v>
      </c>
      <c r="B5683" s="180" t="s">
        <v>180</v>
      </c>
      <c r="C5683" s="180" t="s">
        <v>31</v>
      </c>
      <c r="D5683" s="180" t="s">
        <v>176</v>
      </c>
      <c r="E5683" s="180">
        <v>0</v>
      </c>
      <c r="F5683" s="180">
        <v>105409</v>
      </c>
      <c r="G5683" s="180">
        <v>4434</v>
      </c>
      <c r="H5683" s="180">
        <v>12051</v>
      </c>
      <c r="I5683" s="180">
        <v>6708399.8499999996</v>
      </c>
      <c r="J5683" s="180">
        <v>1132102.71</v>
      </c>
      <c r="K5683" s="180">
        <v>109554.7</v>
      </c>
      <c r="L5683" s="180">
        <v>9045649.4800000004</v>
      </c>
    </row>
    <row r="5684" spans="1:12">
      <c r="A5684" s="180">
        <v>2012</v>
      </c>
      <c r="B5684" s="180" t="s">
        <v>180</v>
      </c>
      <c r="C5684" s="180" t="s">
        <v>31</v>
      </c>
      <c r="D5684" s="180" t="s">
        <v>176</v>
      </c>
      <c r="E5684" s="180">
        <v>5</v>
      </c>
      <c r="F5684" s="180">
        <v>107871</v>
      </c>
      <c r="G5684" s="180">
        <v>2048</v>
      </c>
      <c r="H5684" s="180">
        <v>3143</v>
      </c>
      <c r="I5684" s="180">
        <v>1995932.25</v>
      </c>
      <c r="J5684" s="180">
        <v>490072.75</v>
      </c>
      <c r="K5684" s="180">
        <v>116880</v>
      </c>
      <c r="L5684" s="180">
        <v>3231323.57</v>
      </c>
    </row>
    <row r="5685" spans="1:12">
      <c r="A5685" s="180">
        <v>2012</v>
      </c>
      <c r="B5685" s="180" t="s">
        <v>180</v>
      </c>
      <c r="C5685" s="180" t="s">
        <v>31</v>
      </c>
      <c r="D5685" s="180" t="s">
        <v>176</v>
      </c>
      <c r="E5685" s="180">
        <v>10</v>
      </c>
      <c r="F5685" s="180">
        <v>104740</v>
      </c>
      <c r="G5685" s="180">
        <v>1544</v>
      </c>
      <c r="H5685" s="180">
        <v>3323</v>
      </c>
      <c r="I5685" s="180">
        <v>1859849.2</v>
      </c>
      <c r="J5685" s="180">
        <v>485021.94</v>
      </c>
      <c r="K5685" s="180">
        <v>281001.75</v>
      </c>
      <c r="L5685" s="180">
        <v>3093183.18</v>
      </c>
    </row>
    <row r="5686" spans="1:12">
      <c r="A5686" s="180">
        <v>2012</v>
      </c>
      <c r="B5686" s="180" t="s">
        <v>180</v>
      </c>
      <c r="C5686" s="180" t="s">
        <v>31</v>
      </c>
      <c r="D5686" s="180" t="s">
        <v>176</v>
      </c>
      <c r="E5686" s="180">
        <v>15</v>
      </c>
      <c r="F5686" s="180">
        <v>107754</v>
      </c>
      <c r="G5686" s="180">
        <v>2773</v>
      </c>
      <c r="H5686" s="180">
        <v>5571</v>
      </c>
      <c r="I5686" s="180">
        <v>4504130.55</v>
      </c>
      <c r="J5686" s="180">
        <v>1020540.25</v>
      </c>
      <c r="K5686" s="180">
        <v>797306.64</v>
      </c>
      <c r="L5686" s="180">
        <v>7656780.7599999998</v>
      </c>
    </row>
    <row r="5687" spans="1:12">
      <c r="A5687" s="180">
        <v>2012</v>
      </c>
      <c r="B5687" s="180" t="s">
        <v>180</v>
      </c>
      <c r="C5687" s="180" t="s">
        <v>31</v>
      </c>
      <c r="D5687" s="180" t="s">
        <v>176</v>
      </c>
      <c r="E5687" s="180">
        <v>20</v>
      </c>
      <c r="F5687" s="180">
        <v>86329</v>
      </c>
      <c r="G5687" s="180">
        <v>2400</v>
      </c>
      <c r="H5687" s="180">
        <v>5317</v>
      </c>
      <c r="I5687" s="180">
        <v>4243130.1399999997</v>
      </c>
      <c r="J5687" s="180">
        <v>958903.03</v>
      </c>
      <c r="K5687" s="180">
        <v>730895.08</v>
      </c>
      <c r="L5687" s="180">
        <v>7316869.7400000002</v>
      </c>
    </row>
    <row r="5688" spans="1:12">
      <c r="A5688" s="180">
        <v>2012</v>
      </c>
      <c r="B5688" s="180" t="s">
        <v>180</v>
      </c>
      <c r="C5688" s="180" t="s">
        <v>31</v>
      </c>
      <c r="D5688" s="180" t="s">
        <v>176</v>
      </c>
      <c r="E5688" s="180">
        <v>25</v>
      </c>
      <c r="F5688" s="180">
        <v>76464</v>
      </c>
      <c r="G5688" s="180">
        <v>1858</v>
      </c>
      <c r="H5688" s="180">
        <v>4570</v>
      </c>
      <c r="I5688" s="180">
        <v>3109626.81</v>
      </c>
      <c r="J5688" s="180">
        <v>741098.85</v>
      </c>
      <c r="K5688" s="180">
        <v>624368.14</v>
      </c>
      <c r="L5688" s="180">
        <v>5627437.2699999996</v>
      </c>
    </row>
    <row r="5689" spans="1:12">
      <c r="A5689" s="180">
        <v>2012</v>
      </c>
      <c r="B5689" s="180" t="s">
        <v>180</v>
      </c>
      <c r="C5689" s="180" t="s">
        <v>31</v>
      </c>
      <c r="D5689" s="180" t="s">
        <v>176</v>
      </c>
      <c r="E5689" s="180">
        <v>30</v>
      </c>
      <c r="F5689" s="180">
        <v>108788</v>
      </c>
      <c r="G5689" s="180">
        <v>2566</v>
      </c>
      <c r="H5689" s="180">
        <v>6182</v>
      </c>
      <c r="I5689" s="180">
        <v>4415617.1100000003</v>
      </c>
      <c r="J5689" s="180">
        <v>1098116.49</v>
      </c>
      <c r="K5689" s="180">
        <v>794724.04</v>
      </c>
      <c r="L5689" s="180">
        <v>7957133.6699999999</v>
      </c>
    </row>
    <row r="5690" spans="1:12">
      <c r="A5690" s="180">
        <v>2012</v>
      </c>
      <c r="B5690" s="180" t="s">
        <v>180</v>
      </c>
      <c r="C5690" s="180" t="s">
        <v>31</v>
      </c>
      <c r="D5690" s="180" t="s">
        <v>176</v>
      </c>
      <c r="E5690" s="180">
        <v>35</v>
      </c>
      <c r="F5690" s="180">
        <v>120009</v>
      </c>
      <c r="G5690" s="180">
        <v>3751</v>
      </c>
      <c r="H5690" s="180">
        <v>8223</v>
      </c>
      <c r="I5690" s="180">
        <v>6059732.8499999996</v>
      </c>
      <c r="J5690" s="180">
        <v>1500876.4</v>
      </c>
      <c r="K5690" s="180">
        <v>1258261.3899999999</v>
      </c>
      <c r="L5690" s="180">
        <v>10918140.699999999</v>
      </c>
    </row>
    <row r="5691" spans="1:12">
      <c r="A5691" s="180">
        <v>2012</v>
      </c>
      <c r="B5691" s="180" t="s">
        <v>180</v>
      </c>
      <c r="C5691" s="180" t="s">
        <v>31</v>
      </c>
      <c r="D5691" s="180" t="s">
        <v>176</v>
      </c>
      <c r="E5691" s="180">
        <v>40</v>
      </c>
      <c r="F5691" s="180">
        <v>122172</v>
      </c>
      <c r="G5691" s="180">
        <v>4342</v>
      </c>
      <c r="H5691" s="180">
        <v>9406</v>
      </c>
      <c r="I5691" s="180">
        <v>7403113.6200000001</v>
      </c>
      <c r="J5691" s="180">
        <v>1874782.12</v>
      </c>
      <c r="K5691" s="180">
        <v>1245095.72</v>
      </c>
      <c r="L5691" s="180">
        <v>12968950.73</v>
      </c>
    </row>
    <row r="5692" spans="1:12">
      <c r="A5692" s="180">
        <v>2012</v>
      </c>
      <c r="B5692" s="180" t="s">
        <v>180</v>
      </c>
      <c r="C5692" s="180" t="s">
        <v>31</v>
      </c>
      <c r="D5692" s="180" t="s">
        <v>176</v>
      </c>
      <c r="E5692" s="180">
        <v>45</v>
      </c>
      <c r="F5692" s="180">
        <v>121261</v>
      </c>
      <c r="G5692" s="180">
        <v>5964</v>
      </c>
      <c r="H5692" s="180">
        <v>13042</v>
      </c>
      <c r="I5692" s="180">
        <v>10353673.449999999</v>
      </c>
      <c r="J5692" s="180">
        <v>2570903.91</v>
      </c>
      <c r="K5692" s="180">
        <v>1869849.24</v>
      </c>
      <c r="L5692" s="180">
        <v>17605816.859999999</v>
      </c>
    </row>
    <row r="5693" spans="1:12">
      <c r="A5693" s="180">
        <v>2012</v>
      </c>
      <c r="B5693" s="180" t="s">
        <v>180</v>
      </c>
      <c r="C5693" s="180" t="s">
        <v>31</v>
      </c>
      <c r="D5693" s="180" t="s">
        <v>176</v>
      </c>
      <c r="E5693" s="180">
        <v>50</v>
      </c>
      <c r="F5693" s="180">
        <v>125970</v>
      </c>
      <c r="G5693" s="180">
        <v>8147</v>
      </c>
      <c r="H5693" s="180">
        <v>18088</v>
      </c>
      <c r="I5693" s="180">
        <v>14764792.630000001</v>
      </c>
      <c r="J5693" s="180">
        <v>3695350.98</v>
      </c>
      <c r="K5693" s="180">
        <v>3845209.3</v>
      </c>
      <c r="L5693" s="180">
        <v>26117798.75</v>
      </c>
    </row>
    <row r="5694" spans="1:12">
      <c r="A5694" s="180">
        <v>2012</v>
      </c>
      <c r="B5694" s="180" t="s">
        <v>180</v>
      </c>
      <c r="C5694" s="180" t="s">
        <v>31</v>
      </c>
      <c r="D5694" s="180" t="s">
        <v>176</v>
      </c>
      <c r="E5694" s="180">
        <v>55</v>
      </c>
      <c r="F5694" s="180">
        <v>118806</v>
      </c>
      <c r="G5694" s="180">
        <v>10420</v>
      </c>
      <c r="H5694" s="180">
        <v>23844</v>
      </c>
      <c r="I5694" s="180">
        <v>20280044.170000002</v>
      </c>
      <c r="J5694" s="180">
        <v>4939361.29</v>
      </c>
      <c r="K5694" s="180">
        <v>5095108.47</v>
      </c>
      <c r="L5694" s="180">
        <v>34926958.130000003</v>
      </c>
    </row>
    <row r="5695" spans="1:12">
      <c r="A5695" s="180">
        <v>2012</v>
      </c>
      <c r="B5695" s="180" t="s">
        <v>180</v>
      </c>
      <c r="C5695" s="180" t="s">
        <v>31</v>
      </c>
      <c r="D5695" s="180" t="s">
        <v>176</v>
      </c>
      <c r="E5695" s="180">
        <v>60</v>
      </c>
      <c r="F5695" s="180">
        <v>112568</v>
      </c>
      <c r="G5695" s="180">
        <v>13955</v>
      </c>
      <c r="H5695" s="180">
        <v>33425</v>
      </c>
      <c r="I5695" s="180">
        <v>28689022.809999999</v>
      </c>
      <c r="J5695" s="180">
        <v>6659550.9500000002</v>
      </c>
      <c r="K5695" s="180">
        <v>8227778.0700000003</v>
      </c>
      <c r="L5695" s="180">
        <v>49652017.899999999</v>
      </c>
    </row>
    <row r="5696" spans="1:12">
      <c r="A5696" s="180">
        <v>2012</v>
      </c>
      <c r="B5696" s="180" t="s">
        <v>180</v>
      </c>
      <c r="C5696" s="180" t="s">
        <v>31</v>
      </c>
      <c r="D5696" s="180" t="s">
        <v>176</v>
      </c>
      <c r="E5696" s="180">
        <v>65</v>
      </c>
      <c r="F5696" s="180">
        <v>90248</v>
      </c>
      <c r="G5696" s="180">
        <v>15640</v>
      </c>
      <c r="H5696" s="180">
        <v>40522</v>
      </c>
      <c r="I5696" s="180">
        <v>32962249.890000001</v>
      </c>
      <c r="J5696" s="180">
        <v>7642078.3600000003</v>
      </c>
      <c r="K5696" s="180">
        <v>9461860.8800000008</v>
      </c>
      <c r="L5696" s="180">
        <v>57838792.130000003</v>
      </c>
    </row>
    <row r="5697" spans="1:12">
      <c r="A5697" s="180">
        <v>2012</v>
      </c>
      <c r="B5697" s="180" t="s">
        <v>180</v>
      </c>
      <c r="C5697" s="180" t="s">
        <v>31</v>
      </c>
      <c r="D5697" s="180" t="s">
        <v>176</v>
      </c>
      <c r="E5697" s="180">
        <v>70</v>
      </c>
      <c r="F5697" s="180">
        <v>61913</v>
      </c>
      <c r="G5697" s="180">
        <v>14878</v>
      </c>
      <c r="H5697" s="180">
        <v>41435</v>
      </c>
      <c r="I5697" s="180">
        <v>32264360.66</v>
      </c>
      <c r="J5697" s="180">
        <v>7172094.1500000004</v>
      </c>
      <c r="K5697" s="180">
        <v>9684367.8900000006</v>
      </c>
      <c r="L5697" s="180">
        <v>53888380.149999999</v>
      </c>
    </row>
    <row r="5698" spans="1:12">
      <c r="A5698" s="180">
        <v>2012</v>
      </c>
      <c r="B5698" s="180" t="s">
        <v>180</v>
      </c>
      <c r="C5698" s="180" t="s">
        <v>31</v>
      </c>
      <c r="D5698" s="180" t="s">
        <v>176</v>
      </c>
      <c r="E5698" s="180">
        <v>75</v>
      </c>
      <c r="F5698" s="180">
        <v>42198</v>
      </c>
      <c r="G5698" s="180">
        <v>13108</v>
      </c>
      <c r="H5698" s="180">
        <v>39657</v>
      </c>
      <c r="I5698" s="180">
        <v>28604832.07</v>
      </c>
      <c r="J5698" s="180">
        <v>5880716.5099999998</v>
      </c>
      <c r="K5698" s="180">
        <v>7876723.5</v>
      </c>
      <c r="L5698" s="180">
        <v>45471545.219999999</v>
      </c>
    </row>
    <row r="5699" spans="1:12">
      <c r="A5699" s="180">
        <v>2012</v>
      </c>
      <c r="B5699" s="180" t="s">
        <v>180</v>
      </c>
      <c r="C5699" s="180" t="s">
        <v>31</v>
      </c>
      <c r="D5699" s="180" t="s">
        <v>176</v>
      </c>
      <c r="E5699" s="180">
        <v>80</v>
      </c>
      <c r="F5699" s="180">
        <v>30396</v>
      </c>
      <c r="G5699" s="180">
        <v>11641</v>
      </c>
      <c r="H5699" s="180">
        <v>44513</v>
      </c>
      <c r="I5699" s="180">
        <v>27508139.719999999</v>
      </c>
      <c r="J5699" s="180">
        <v>4902533.04</v>
      </c>
      <c r="K5699" s="180">
        <v>6126444.0999999996</v>
      </c>
      <c r="L5699" s="180">
        <v>40613645.039999999</v>
      </c>
    </row>
    <row r="5700" spans="1:12">
      <c r="A5700" s="180">
        <v>2012</v>
      </c>
      <c r="B5700" s="180" t="s">
        <v>180</v>
      </c>
      <c r="C5700" s="180" t="s">
        <v>31</v>
      </c>
      <c r="D5700" s="180" t="s">
        <v>176</v>
      </c>
      <c r="E5700" s="180">
        <v>85</v>
      </c>
      <c r="F5700" s="180">
        <v>12475</v>
      </c>
      <c r="G5700" s="180">
        <v>4537</v>
      </c>
      <c r="H5700" s="180">
        <v>21087</v>
      </c>
      <c r="I5700" s="180">
        <v>11703690.859999999</v>
      </c>
      <c r="J5700" s="180">
        <v>1787680.89</v>
      </c>
      <c r="K5700" s="180">
        <v>1830324.75</v>
      </c>
      <c r="L5700" s="180">
        <v>16055213.07</v>
      </c>
    </row>
    <row r="5701" spans="1:12">
      <c r="A5701" s="180">
        <v>2012</v>
      </c>
      <c r="B5701" s="180" t="s">
        <v>180</v>
      </c>
      <c r="C5701" s="180" t="s">
        <v>31</v>
      </c>
      <c r="D5701" s="180" t="s">
        <v>176</v>
      </c>
      <c r="E5701" s="180">
        <v>90</v>
      </c>
      <c r="F5701" s="180">
        <v>3046</v>
      </c>
      <c r="G5701" s="180">
        <v>893</v>
      </c>
      <c r="H5701" s="180">
        <v>6283</v>
      </c>
      <c r="I5701" s="180">
        <v>3202317.82</v>
      </c>
      <c r="J5701" s="180">
        <v>405070.78</v>
      </c>
      <c r="K5701" s="180">
        <v>292585.8</v>
      </c>
      <c r="L5701" s="180">
        <v>4038634.18</v>
      </c>
    </row>
    <row r="5702" spans="1:12">
      <c r="A5702" s="180">
        <v>2012</v>
      </c>
      <c r="B5702" s="180" t="s">
        <v>180</v>
      </c>
      <c r="C5702" s="180" t="s">
        <v>31</v>
      </c>
      <c r="D5702" s="180" t="s">
        <v>176</v>
      </c>
      <c r="E5702" s="180">
        <v>95</v>
      </c>
      <c r="F5702" s="180">
        <v>649</v>
      </c>
      <c r="G5702" s="180">
        <v>171</v>
      </c>
      <c r="H5702" s="180">
        <v>1706</v>
      </c>
      <c r="I5702" s="180">
        <v>796502.8</v>
      </c>
      <c r="J5702" s="180">
        <v>81152.53</v>
      </c>
      <c r="K5702" s="180">
        <v>33710</v>
      </c>
      <c r="L5702" s="180">
        <v>942823.86</v>
      </c>
    </row>
    <row r="5703" spans="1:12">
      <c r="A5703" s="180">
        <v>2012</v>
      </c>
      <c r="B5703" s="180" t="s">
        <v>180</v>
      </c>
      <c r="C5703" s="180" t="s">
        <v>31</v>
      </c>
      <c r="D5703" s="180" t="s">
        <v>177</v>
      </c>
      <c r="E5703" s="180">
        <v>0</v>
      </c>
      <c r="F5703" s="180">
        <v>99410</v>
      </c>
      <c r="G5703" s="180">
        <v>3332</v>
      </c>
      <c r="H5703" s="180">
        <v>10777</v>
      </c>
      <c r="I5703" s="180">
        <v>5681535.3300000001</v>
      </c>
      <c r="J5703" s="180">
        <v>768838.38</v>
      </c>
      <c r="K5703" s="180">
        <v>144577.79999999999</v>
      </c>
      <c r="L5703" s="180">
        <v>7344073.79</v>
      </c>
    </row>
    <row r="5704" spans="1:12">
      <c r="A5704" s="180">
        <v>2012</v>
      </c>
      <c r="B5704" s="180" t="s">
        <v>180</v>
      </c>
      <c r="C5704" s="180" t="s">
        <v>31</v>
      </c>
      <c r="D5704" s="180" t="s">
        <v>177</v>
      </c>
      <c r="E5704" s="180">
        <v>5</v>
      </c>
      <c r="F5704" s="180">
        <v>101334</v>
      </c>
      <c r="G5704" s="180">
        <v>1748</v>
      </c>
      <c r="H5704" s="180">
        <v>2971</v>
      </c>
      <c r="I5704" s="180">
        <v>1764084.77</v>
      </c>
      <c r="J5704" s="180">
        <v>394161.57</v>
      </c>
      <c r="K5704" s="180">
        <v>172712.8</v>
      </c>
      <c r="L5704" s="180">
        <v>2815585.27</v>
      </c>
    </row>
    <row r="5705" spans="1:12">
      <c r="A5705" s="180">
        <v>2012</v>
      </c>
      <c r="B5705" s="180" t="s">
        <v>180</v>
      </c>
      <c r="C5705" s="180" t="s">
        <v>31</v>
      </c>
      <c r="D5705" s="180" t="s">
        <v>177</v>
      </c>
      <c r="E5705" s="180">
        <v>10</v>
      </c>
      <c r="F5705" s="180">
        <v>98582</v>
      </c>
      <c r="G5705" s="180">
        <v>1459</v>
      </c>
      <c r="H5705" s="180">
        <v>3635</v>
      </c>
      <c r="I5705" s="180">
        <v>2135318.81</v>
      </c>
      <c r="J5705" s="180">
        <v>471761.69</v>
      </c>
      <c r="K5705" s="180">
        <v>605355.4</v>
      </c>
      <c r="L5705" s="180">
        <v>3680061.83</v>
      </c>
    </row>
    <row r="5706" spans="1:12">
      <c r="A5706" s="180">
        <v>2012</v>
      </c>
      <c r="B5706" s="180" t="s">
        <v>180</v>
      </c>
      <c r="C5706" s="180" t="s">
        <v>31</v>
      </c>
      <c r="D5706" s="180" t="s">
        <v>177</v>
      </c>
      <c r="E5706" s="180">
        <v>15</v>
      </c>
      <c r="F5706" s="180">
        <v>102454</v>
      </c>
      <c r="G5706" s="180">
        <v>3330</v>
      </c>
      <c r="H5706" s="180">
        <v>7997</v>
      </c>
      <c r="I5706" s="180">
        <v>5745323.9900000002</v>
      </c>
      <c r="J5706" s="180">
        <v>987380.14</v>
      </c>
      <c r="K5706" s="180">
        <v>569142.65</v>
      </c>
      <c r="L5706" s="180">
        <v>8641783.1600000001</v>
      </c>
    </row>
    <row r="5707" spans="1:12">
      <c r="A5707" s="180">
        <v>2012</v>
      </c>
      <c r="B5707" s="180" t="s">
        <v>180</v>
      </c>
      <c r="C5707" s="180" t="s">
        <v>31</v>
      </c>
      <c r="D5707" s="180" t="s">
        <v>177</v>
      </c>
      <c r="E5707" s="180">
        <v>20</v>
      </c>
      <c r="F5707" s="180">
        <v>89201</v>
      </c>
      <c r="G5707" s="180">
        <v>4231</v>
      </c>
      <c r="H5707" s="180">
        <v>10473</v>
      </c>
      <c r="I5707" s="180">
        <v>7380450.3499999996</v>
      </c>
      <c r="J5707" s="180">
        <v>1339312.77</v>
      </c>
      <c r="K5707" s="180">
        <v>578553.59999999998</v>
      </c>
      <c r="L5707" s="180">
        <v>10924740.09</v>
      </c>
    </row>
    <row r="5708" spans="1:12">
      <c r="A5708" s="180">
        <v>2012</v>
      </c>
      <c r="B5708" s="180" t="s">
        <v>180</v>
      </c>
      <c r="C5708" s="180" t="s">
        <v>31</v>
      </c>
      <c r="D5708" s="180" t="s">
        <v>177</v>
      </c>
      <c r="E5708" s="180">
        <v>25</v>
      </c>
      <c r="F5708" s="180">
        <v>92943</v>
      </c>
      <c r="G5708" s="180">
        <v>5384</v>
      </c>
      <c r="H5708" s="180">
        <v>17850</v>
      </c>
      <c r="I5708" s="180">
        <v>12772087.380000001</v>
      </c>
      <c r="J5708" s="180">
        <v>2873292.33</v>
      </c>
      <c r="K5708" s="180">
        <v>517574.75</v>
      </c>
      <c r="L5708" s="180">
        <v>19046872.32</v>
      </c>
    </row>
    <row r="5709" spans="1:12">
      <c r="A5709" s="180">
        <v>2012</v>
      </c>
      <c r="B5709" s="180" t="s">
        <v>180</v>
      </c>
      <c r="C5709" s="180" t="s">
        <v>31</v>
      </c>
      <c r="D5709" s="180" t="s">
        <v>177</v>
      </c>
      <c r="E5709" s="180">
        <v>30</v>
      </c>
      <c r="F5709" s="180">
        <v>124093</v>
      </c>
      <c r="G5709" s="180">
        <v>9416</v>
      </c>
      <c r="H5709" s="180">
        <v>31012</v>
      </c>
      <c r="I5709" s="180">
        <v>23664695.280000001</v>
      </c>
      <c r="J5709" s="180">
        <v>5275047.76</v>
      </c>
      <c r="K5709" s="180">
        <v>784880.3</v>
      </c>
      <c r="L5709" s="180">
        <v>34978760.340000004</v>
      </c>
    </row>
    <row r="5710" spans="1:12">
      <c r="A5710" s="180">
        <v>2012</v>
      </c>
      <c r="B5710" s="180" t="s">
        <v>180</v>
      </c>
      <c r="C5710" s="180" t="s">
        <v>31</v>
      </c>
      <c r="D5710" s="180" t="s">
        <v>177</v>
      </c>
      <c r="E5710" s="180">
        <v>35</v>
      </c>
      <c r="F5710" s="180">
        <v>131149</v>
      </c>
      <c r="G5710" s="180">
        <v>9337</v>
      </c>
      <c r="H5710" s="180">
        <v>26520</v>
      </c>
      <c r="I5710" s="180">
        <v>20528128.280000001</v>
      </c>
      <c r="J5710" s="180">
        <v>4499569.83</v>
      </c>
      <c r="K5710" s="180">
        <v>1091488.2</v>
      </c>
      <c r="L5710" s="180">
        <v>31331817.27</v>
      </c>
    </row>
    <row r="5711" spans="1:12">
      <c r="A5711" s="180">
        <v>2012</v>
      </c>
      <c r="B5711" s="180" t="s">
        <v>180</v>
      </c>
      <c r="C5711" s="180" t="s">
        <v>31</v>
      </c>
      <c r="D5711" s="180" t="s">
        <v>177</v>
      </c>
      <c r="E5711" s="180">
        <v>40</v>
      </c>
      <c r="F5711" s="180">
        <v>133889</v>
      </c>
      <c r="G5711" s="180">
        <v>8059</v>
      </c>
      <c r="H5711" s="180">
        <v>19225</v>
      </c>
      <c r="I5711" s="180">
        <v>15319462.66</v>
      </c>
      <c r="J5711" s="180">
        <v>3313162.42</v>
      </c>
      <c r="K5711" s="180">
        <v>1480519</v>
      </c>
      <c r="L5711" s="180">
        <v>24596584.300000001</v>
      </c>
    </row>
    <row r="5712" spans="1:12">
      <c r="A5712" s="180">
        <v>2012</v>
      </c>
      <c r="B5712" s="180" t="s">
        <v>180</v>
      </c>
      <c r="C5712" s="180" t="s">
        <v>31</v>
      </c>
      <c r="D5712" s="180" t="s">
        <v>177</v>
      </c>
      <c r="E5712" s="180">
        <v>45</v>
      </c>
      <c r="F5712" s="180">
        <v>130047</v>
      </c>
      <c r="G5712" s="180">
        <v>8077</v>
      </c>
      <c r="H5712" s="180">
        <v>18516</v>
      </c>
      <c r="I5712" s="180">
        <v>14301173.6</v>
      </c>
      <c r="J5712" s="180">
        <v>3295440.18</v>
      </c>
      <c r="K5712" s="180">
        <v>1851618.95</v>
      </c>
      <c r="L5712" s="180">
        <v>23530557.350000001</v>
      </c>
    </row>
    <row r="5713" spans="1:12">
      <c r="A5713" s="180">
        <v>2012</v>
      </c>
      <c r="B5713" s="180" t="s">
        <v>180</v>
      </c>
      <c r="C5713" s="180" t="s">
        <v>31</v>
      </c>
      <c r="D5713" s="180" t="s">
        <v>177</v>
      </c>
      <c r="E5713" s="180">
        <v>50</v>
      </c>
      <c r="F5713" s="180">
        <v>135567</v>
      </c>
      <c r="G5713" s="180">
        <v>9469</v>
      </c>
      <c r="H5713" s="180">
        <v>20763</v>
      </c>
      <c r="I5713" s="180">
        <v>16961873.07</v>
      </c>
      <c r="J5713" s="180">
        <v>4071271.56</v>
      </c>
      <c r="K5713" s="180">
        <v>3023956.26</v>
      </c>
      <c r="L5713" s="180">
        <v>28339413.329999998</v>
      </c>
    </row>
    <row r="5714" spans="1:12">
      <c r="A5714" s="180">
        <v>2012</v>
      </c>
      <c r="B5714" s="180" t="s">
        <v>180</v>
      </c>
      <c r="C5714" s="180" t="s">
        <v>31</v>
      </c>
      <c r="D5714" s="180" t="s">
        <v>177</v>
      </c>
      <c r="E5714" s="180">
        <v>55</v>
      </c>
      <c r="F5714" s="180">
        <v>128158</v>
      </c>
      <c r="G5714" s="180">
        <v>11739</v>
      </c>
      <c r="H5714" s="180">
        <v>27661</v>
      </c>
      <c r="I5714" s="180">
        <v>21478047.039999999</v>
      </c>
      <c r="J5714" s="180">
        <v>4895375.04</v>
      </c>
      <c r="K5714" s="180">
        <v>4662011.17</v>
      </c>
      <c r="L5714" s="180">
        <v>35850494.840000004</v>
      </c>
    </row>
    <row r="5715" spans="1:12">
      <c r="A5715" s="180">
        <v>2012</v>
      </c>
      <c r="B5715" s="180" t="s">
        <v>180</v>
      </c>
      <c r="C5715" s="180" t="s">
        <v>31</v>
      </c>
      <c r="D5715" s="180" t="s">
        <v>177</v>
      </c>
      <c r="E5715" s="180">
        <v>60</v>
      </c>
      <c r="F5715" s="180">
        <v>118153</v>
      </c>
      <c r="G5715" s="180">
        <v>14316</v>
      </c>
      <c r="H5715" s="180">
        <v>35533</v>
      </c>
      <c r="I5715" s="180">
        <v>27500295.850000001</v>
      </c>
      <c r="J5715" s="180">
        <v>6095965.4900000002</v>
      </c>
      <c r="K5715" s="180">
        <v>6642532.29</v>
      </c>
      <c r="L5715" s="180">
        <v>45802093.729999997</v>
      </c>
    </row>
    <row r="5716" spans="1:12">
      <c r="A5716" s="180">
        <v>2012</v>
      </c>
      <c r="B5716" s="180" t="s">
        <v>180</v>
      </c>
      <c r="C5716" s="180" t="s">
        <v>31</v>
      </c>
      <c r="D5716" s="180" t="s">
        <v>177</v>
      </c>
      <c r="E5716" s="180">
        <v>65</v>
      </c>
      <c r="F5716" s="180">
        <v>93468</v>
      </c>
      <c r="G5716" s="180">
        <v>14978</v>
      </c>
      <c r="H5716" s="180">
        <v>38866</v>
      </c>
      <c r="I5716" s="180">
        <v>29812310.989999998</v>
      </c>
      <c r="J5716" s="180">
        <v>6461733.0899999999</v>
      </c>
      <c r="K5716" s="180">
        <v>8222778.3700000001</v>
      </c>
      <c r="L5716" s="180">
        <v>49827874.609999999</v>
      </c>
    </row>
    <row r="5717" spans="1:12">
      <c r="A5717" s="180">
        <v>2012</v>
      </c>
      <c r="B5717" s="180" t="s">
        <v>180</v>
      </c>
      <c r="C5717" s="180" t="s">
        <v>31</v>
      </c>
      <c r="D5717" s="180" t="s">
        <v>177</v>
      </c>
      <c r="E5717" s="180">
        <v>70</v>
      </c>
      <c r="F5717" s="180">
        <v>63925</v>
      </c>
      <c r="G5717" s="180">
        <v>13122</v>
      </c>
      <c r="H5717" s="180">
        <v>39984</v>
      </c>
      <c r="I5717" s="180">
        <v>29749938.34</v>
      </c>
      <c r="J5717" s="180">
        <v>6074019.1399999997</v>
      </c>
      <c r="K5717" s="180">
        <v>8217376.1799999997</v>
      </c>
      <c r="L5717" s="180">
        <v>48064083.149999999</v>
      </c>
    </row>
    <row r="5718" spans="1:12">
      <c r="A5718" s="180">
        <v>2012</v>
      </c>
      <c r="B5718" s="180" t="s">
        <v>180</v>
      </c>
      <c r="C5718" s="180" t="s">
        <v>31</v>
      </c>
      <c r="D5718" s="180" t="s">
        <v>177</v>
      </c>
      <c r="E5718" s="180">
        <v>75</v>
      </c>
      <c r="F5718" s="180">
        <v>46413</v>
      </c>
      <c r="G5718" s="180">
        <v>11570</v>
      </c>
      <c r="H5718" s="180">
        <v>43599</v>
      </c>
      <c r="I5718" s="180">
        <v>28563549.84</v>
      </c>
      <c r="J5718" s="180">
        <v>5210591.43</v>
      </c>
      <c r="K5718" s="180">
        <v>6459936.25</v>
      </c>
      <c r="L5718" s="180">
        <v>43093819.890000001</v>
      </c>
    </row>
    <row r="5719" spans="1:12">
      <c r="A5719" s="180">
        <v>2012</v>
      </c>
      <c r="B5719" s="180" t="s">
        <v>180</v>
      </c>
      <c r="C5719" s="180" t="s">
        <v>31</v>
      </c>
      <c r="D5719" s="180" t="s">
        <v>177</v>
      </c>
      <c r="E5719" s="180">
        <v>80</v>
      </c>
      <c r="F5719" s="180">
        <v>36290</v>
      </c>
      <c r="G5719" s="180">
        <v>9823</v>
      </c>
      <c r="H5719" s="180">
        <v>46439</v>
      </c>
      <c r="I5719" s="180">
        <v>27275444.989999998</v>
      </c>
      <c r="J5719" s="180">
        <v>4393269.5199999996</v>
      </c>
      <c r="K5719" s="180">
        <v>4673838.46</v>
      </c>
      <c r="L5719" s="180">
        <v>38665763.390000001</v>
      </c>
    </row>
    <row r="5720" spans="1:12">
      <c r="A5720" s="180">
        <v>2012</v>
      </c>
      <c r="B5720" s="180" t="s">
        <v>180</v>
      </c>
      <c r="C5720" s="180" t="s">
        <v>31</v>
      </c>
      <c r="D5720" s="180" t="s">
        <v>177</v>
      </c>
      <c r="E5720" s="180">
        <v>85</v>
      </c>
      <c r="F5720" s="180">
        <v>21216</v>
      </c>
      <c r="G5720" s="180">
        <v>5673</v>
      </c>
      <c r="H5720" s="180">
        <v>36732</v>
      </c>
      <c r="I5720" s="180">
        <v>18990756.739999998</v>
      </c>
      <c r="J5720" s="180">
        <v>2426882.88</v>
      </c>
      <c r="K5720" s="180">
        <v>2402497.2799999998</v>
      </c>
      <c r="L5720" s="180">
        <v>24865762.809999999</v>
      </c>
    </row>
    <row r="5721" spans="1:12">
      <c r="A5721" s="180">
        <v>2012</v>
      </c>
      <c r="B5721" s="180" t="s">
        <v>180</v>
      </c>
      <c r="C5721" s="180" t="s">
        <v>31</v>
      </c>
      <c r="D5721" s="180" t="s">
        <v>177</v>
      </c>
      <c r="E5721" s="180">
        <v>90</v>
      </c>
      <c r="F5721" s="180">
        <v>8395</v>
      </c>
      <c r="G5721" s="180">
        <v>1810</v>
      </c>
      <c r="H5721" s="180">
        <v>16574</v>
      </c>
      <c r="I5721" s="180">
        <v>7746045.2000000002</v>
      </c>
      <c r="J5721" s="180">
        <v>853868.58</v>
      </c>
      <c r="K5721" s="180">
        <v>518390.48</v>
      </c>
      <c r="L5721" s="180">
        <v>9343162.3399999999</v>
      </c>
    </row>
    <row r="5722" spans="1:12">
      <c r="A5722" s="180">
        <v>2012</v>
      </c>
      <c r="B5722" s="180" t="s">
        <v>180</v>
      </c>
      <c r="C5722" s="180" t="s">
        <v>31</v>
      </c>
      <c r="D5722" s="180" t="s">
        <v>177</v>
      </c>
      <c r="E5722" s="180">
        <v>95</v>
      </c>
      <c r="F5722" s="180">
        <v>2369</v>
      </c>
      <c r="G5722" s="180">
        <v>458</v>
      </c>
      <c r="H5722" s="180">
        <v>4779</v>
      </c>
      <c r="I5722" s="180">
        <v>2096487.85</v>
      </c>
      <c r="J5722" s="180">
        <v>206305.28</v>
      </c>
      <c r="K5722" s="180">
        <v>149798</v>
      </c>
      <c r="L5722" s="180">
        <v>2563095.92</v>
      </c>
    </row>
    <row r="5723" spans="1:12">
      <c r="A5723" s="180">
        <v>2012</v>
      </c>
      <c r="B5723" s="180" t="s">
        <v>180</v>
      </c>
      <c r="C5723" s="180" t="s">
        <v>32</v>
      </c>
      <c r="D5723" s="180" t="s">
        <v>176</v>
      </c>
      <c r="E5723" s="180">
        <v>0</v>
      </c>
      <c r="F5723" s="180">
        <v>72896</v>
      </c>
      <c r="G5723" s="180">
        <v>2612</v>
      </c>
      <c r="H5723" s="180">
        <v>9901</v>
      </c>
      <c r="I5723" s="180">
        <v>5359420.9400000004</v>
      </c>
      <c r="J5723" s="180">
        <v>1011336.14</v>
      </c>
      <c r="K5723" s="180">
        <v>147537</v>
      </c>
      <c r="L5723" s="180">
        <v>7032050.6900000004</v>
      </c>
    </row>
    <row r="5724" spans="1:12">
      <c r="A5724" s="180">
        <v>2012</v>
      </c>
      <c r="B5724" s="180" t="s">
        <v>180</v>
      </c>
      <c r="C5724" s="180" t="s">
        <v>32</v>
      </c>
      <c r="D5724" s="180" t="s">
        <v>176</v>
      </c>
      <c r="E5724" s="180">
        <v>5</v>
      </c>
      <c r="F5724" s="180">
        <v>74523</v>
      </c>
      <c r="G5724" s="180">
        <v>1108</v>
      </c>
      <c r="H5724" s="180">
        <v>1493</v>
      </c>
      <c r="I5724" s="180">
        <v>1108050.8999999999</v>
      </c>
      <c r="J5724" s="180">
        <v>406583.38</v>
      </c>
      <c r="K5724" s="180">
        <v>52962.7</v>
      </c>
      <c r="L5724" s="180">
        <v>1818949.29</v>
      </c>
    </row>
    <row r="5725" spans="1:12">
      <c r="A5725" s="180">
        <v>2012</v>
      </c>
      <c r="B5725" s="180" t="s">
        <v>180</v>
      </c>
      <c r="C5725" s="180" t="s">
        <v>32</v>
      </c>
      <c r="D5725" s="180" t="s">
        <v>176</v>
      </c>
      <c r="E5725" s="180">
        <v>10</v>
      </c>
      <c r="F5725" s="180">
        <v>72387</v>
      </c>
      <c r="G5725" s="180">
        <v>914</v>
      </c>
      <c r="H5725" s="180">
        <v>1404</v>
      </c>
      <c r="I5725" s="180">
        <v>1042052.36</v>
      </c>
      <c r="J5725" s="180">
        <v>323593.56</v>
      </c>
      <c r="K5725" s="180">
        <v>120900.8</v>
      </c>
      <c r="L5725" s="180">
        <v>1671476.74</v>
      </c>
    </row>
    <row r="5726" spans="1:12">
      <c r="A5726" s="180">
        <v>2012</v>
      </c>
      <c r="B5726" s="180" t="s">
        <v>180</v>
      </c>
      <c r="C5726" s="180" t="s">
        <v>32</v>
      </c>
      <c r="D5726" s="180" t="s">
        <v>176</v>
      </c>
      <c r="E5726" s="180">
        <v>15</v>
      </c>
      <c r="F5726" s="180">
        <v>76763</v>
      </c>
      <c r="G5726" s="180">
        <v>2440</v>
      </c>
      <c r="H5726" s="180">
        <v>4045</v>
      </c>
      <c r="I5726" s="180">
        <v>3702883.59</v>
      </c>
      <c r="J5726" s="180">
        <v>968927.81</v>
      </c>
      <c r="K5726" s="180">
        <v>582496.19999999995</v>
      </c>
      <c r="L5726" s="180">
        <v>5965135.25</v>
      </c>
    </row>
    <row r="5727" spans="1:12">
      <c r="A5727" s="180">
        <v>2012</v>
      </c>
      <c r="B5727" s="180" t="s">
        <v>180</v>
      </c>
      <c r="C5727" s="180" t="s">
        <v>32</v>
      </c>
      <c r="D5727" s="180" t="s">
        <v>176</v>
      </c>
      <c r="E5727" s="180">
        <v>20</v>
      </c>
      <c r="F5727" s="180">
        <v>63965</v>
      </c>
      <c r="G5727" s="180">
        <v>2089</v>
      </c>
      <c r="H5727" s="180">
        <v>4101</v>
      </c>
      <c r="I5727" s="180">
        <v>3501301.6</v>
      </c>
      <c r="J5727" s="180">
        <v>973915.42</v>
      </c>
      <c r="K5727" s="180">
        <v>513711</v>
      </c>
      <c r="L5727" s="180">
        <v>5638482.1200000001</v>
      </c>
    </row>
    <row r="5728" spans="1:12">
      <c r="A5728" s="180">
        <v>2012</v>
      </c>
      <c r="B5728" s="180" t="s">
        <v>180</v>
      </c>
      <c r="C5728" s="180" t="s">
        <v>32</v>
      </c>
      <c r="D5728" s="180" t="s">
        <v>176</v>
      </c>
      <c r="E5728" s="180">
        <v>25</v>
      </c>
      <c r="F5728" s="180">
        <v>53173</v>
      </c>
      <c r="G5728" s="180">
        <v>1499</v>
      </c>
      <c r="H5728" s="180">
        <v>2978</v>
      </c>
      <c r="I5728" s="180">
        <v>2331524.48</v>
      </c>
      <c r="J5728" s="180">
        <v>702023.34</v>
      </c>
      <c r="K5728" s="180">
        <v>331947</v>
      </c>
      <c r="L5728" s="180">
        <v>3949233.65</v>
      </c>
    </row>
    <row r="5729" spans="1:12">
      <c r="A5729" s="180">
        <v>2012</v>
      </c>
      <c r="B5729" s="180" t="s">
        <v>180</v>
      </c>
      <c r="C5729" s="180" t="s">
        <v>32</v>
      </c>
      <c r="D5729" s="180" t="s">
        <v>176</v>
      </c>
      <c r="E5729" s="180">
        <v>30</v>
      </c>
      <c r="F5729" s="180">
        <v>78141</v>
      </c>
      <c r="G5729" s="180">
        <v>1941</v>
      </c>
      <c r="H5729" s="180">
        <v>3767</v>
      </c>
      <c r="I5729" s="180">
        <v>3130568.54</v>
      </c>
      <c r="J5729" s="180">
        <v>1023668.28</v>
      </c>
      <c r="K5729" s="180">
        <v>477683.4</v>
      </c>
      <c r="L5729" s="180">
        <v>5465794.5899999999</v>
      </c>
    </row>
    <row r="5730" spans="1:12">
      <c r="A5730" s="180">
        <v>2012</v>
      </c>
      <c r="B5730" s="180" t="s">
        <v>180</v>
      </c>
      <c r="C5730" s="180" t="s">
        <v>32</v>
      </c>
      <c r="D5730" s="180" t="s">
        <v>176</v>
      </c>
      <c r="E5730" s="180">
        <v>35</v>
      </c>
      <c r="F5730" s="180">
        <v>84534</v>
      </c>
      <c r="G5730" s="180">
        <v>2758</v>
      </c>
      <c r="H5730" s="180">
        <v>4437</v>
      </c>
      <c r="I5730" s="180">
        <v>3898965.36</v>
      </c>
      <c r="J5730" s="180">
        <v>1333025.1599999999</v>
      </c>
      <c r="K5730" s="180">
        <v>580258</v>
      </c>
      <c r="L5730" s="180">
        <v>6767767.2300000004</v>
      </c>
    </row>
    <row r="5731" spans="1:12">
      <c r="A5731" s="180">
        <v>2012</v>
      </c>
      <c r="B5731" s="180" t="s">
        <v>180</v>
      </c>
      <c r="C5731" s="180" t="s">
        <v>32</v>
      </c>
      <c r="D5731" s="180" t="s">
        <v>176</v>
      </c>
      <c r="E5731" s="180">
        <v>40</v>
      </c>
      <c r="F5731" s="180">
        <v>90234</v>
      </c>
      <c r="G5731" s="180">
        <v>3631</v>
      </c>
      <c r="H5731" s="180">
        <v>7119</v>
      </c>
      <c r="I5731" s="180">
        <v>5763928.29</v>
      </c>
      <c r="J5731" s="180">
        <v>1970684.27</v>
      </c>
      <c r="K5731" s="180">
        <v>1064506.07</v>
      </c>
      <c r="L5731" s="180">
        <v>10211403.539999999</v>
      </c>
    </row>
    <row r="5732" spans="1:12">
      <c r="A5732" s="180">
        <v>2012</v>
      </c>
      <c r="B5732" s="180" t="s">
        <v>180</v>
      </c>
      <c r="C5732" s="180" t="s">
        <v>32</v>
      </c>
      <c r="D5732" s="180" t="s">
        <v>176</v>
      </c>
      <c r="E5732" s="180">
        <v>45</v>
      </c>
      <c r="F5732" s="180">
        <v>88470</v>
      </c>
      <c r="G5732" s="180">
        <v>4848</v>
      </c>
      <c r="H5732" s="180">
        <v>8931</v>
      </c>
      <c r="I5732" s="180">
        <v>7306172.6299999999</v>
      </c>
      <c r="J5732" s="180">
        <v>2379406.75</v>
      </c>
      <c r="K5732" s="180">
        <v>1679869.6</v>
      </c>
      <c r="L5732" s="180">
        <v>12747074.859999999</v>
      </c>
    </row>
    <row r="5733" spans="1:12">
      <c r="A5733" s="180">
        <v>2012</v>
      </c>
      <c r="B5733" s="180" t="s">
        <v>180</v>
      </c>
      <c r="C5733" s="180" t="s">
        <v>32</v>
      </c>
      <c r="D5733" s="180" t="s">
        <v>176</v>
      </c>
      <c r="E5733" s="180">
        <v>50</v>
      </c>
      <c r="F5733" s="180">
        <v>92412</v>
      </c>
      <c r="G5733" s="180">
        <v>6291</v>
      </c>
      <c r="H5733" s="180">
        <v>12772</v>
      </c>
      <c r="I5733" s="180">
        <v>11499854.890000001</v>
      </c>
      <c r="J5733" s="180">
        <v>3549731.26</v>
      </c>
      <c r="K5733" s="180">
        <v>2919244.3</v>
      </c>
      <c r="L5733" s="180">
        <v>19669390.300000001</v>
      </c>
    </row>
    <row r="5734" spans="1:12">
      <c r="A5734" s="180">
        <v>2012</v>
      </c>
      <c r="B5734" s="180" t="s">
        <v>180</v>
      </c>
      <c r="C5734" s="180" t="s">
        <v>32</v>
      </c>
      <c r="D5734" s="180" t="s">
        <v>176</v>
      </c>
      <c r="E5734" s="180">
        <v>55</v>
      </c>
      <c r="F5734" s="180">
        <v>87605</v>
      </c>
      <c r="G5734" s="180">
        <v>8572</v>
      </c>
      <c r="H5734" s="180">
        <v>17583</v>
      </c>
      <c r="I5734" s="180">
        <v>15983134.199999999</v>
      </c>
      <c r="J5734" s="180">
        <v>4837563.4000000004</v>
      </c>
      <c r="K5734" s="180">
        <v>3803470.77</v>
      </c>
      <c r="L5734" s="180">
        <v>26862946.940000001</v>
      </c>
    </row>
    <row r="5735" spans="1:12">
      <c r="A5735" s="180">
        <v>2012</v>
      </c>
      <c r="B5735" s="180" t="s">
        <v>180</v>
      </c>
      <c r="C5735" s="180" t="s">
        <v>32</v>
      </c>
      <c r="D5735" s="180" t="s">
        <v>176</v>
      </c>
      <c r="E5735" s="180">
        <v>60</v>
      </c>
      <c r="F5735" s="180">
        <v>81682</v>
      </c>
      <c r="G5735" s="180">
        <v>10874</v>
      </c>
      <c r="H5735" s="180">
        <v>22558</v>
      </c>
      <c r="I5735" s="180">
        <v>20205169.690000001</v>
      </c>
      <c r="J5735" s="180">
        <v>6012753.3799999999</v>
      </c>
      <c r="K5735" s="180">
        <v>5097080.58</v>
      </c>
      <c r="L5735" s="180">
        <v>33720175.789999999</v>
      </c>
    </row>
    <row r="5736" spans="1:12">
      <c r="A5736" s="180">
        <v>2012</v>
      </c>
      <c r="B5736" s="180" t="s">
        <v>180</v>
      </c>
      <c r="C5736" s="180" t="s">
        <v>32</v>
      </c>
      <c r="D5736" s="180" t="s">
        <v>176</v>
      </c>
      <c r="E5736" s="180">
        <v>65</v>
      </c>
      <c r="F5736" s="180">
        <v>65344</v>
      </c>
      <c r="G5736" s="180">
        <v>11598</v>
      </c>
      <c r="H5736" s="180">
        <v>25466</v>
      </c>
      <c r="I5736" s="180">
        <v>24188591.969999999</v>
      </c>
      <c r="J5736" s="180">
        <v>6825374.0899999999</v>
      </c>
      <c r="K5736" s="180">
        <v>6058352.0999999996</v>
      </c>
      <c r="L5736" s="180">
        <v>39456707.350000001</v>
      </c>
    </row>
    <row r="5737" spans="1:12">
      <c r="A5737" s="180">
        <v>2012</v>
      </c>
      <c r="B5737" s="180" t="s">
        <v>180</v>
      </c>
      <c r="C5737" s="180" t="s">
        <v>32</v>
      </c>
      <c r="D5737" s="180" t="s">
        <v>176</v>
      </c>
      <c r="E5737" s="180">
        <v>70</v>
      </c>
      <c r="F5737" s="180">
        <v>46041</v>
      </c>
      <c r="G5737" s="180">
        <v>11067</v>
      </c>
      <c r="H5737" s="180">
        <v>27079</v>
      </c>
      <c r="I5737" s="180">
        <v>23501003.289999999</v>
      </c>
      <c r="J5737" s="180">
        <v>6367873.21</v>
      </c>
      <c r="K5737" s="180">
        <v>6238298.3200000003</v>
      </c>
      <c r="L5737" s="180">
        <v>38092468.420000002</v>
      </c>
    </row>
    <row r="5738" spans="1:12">
      <c r="A5738" s="180">
        <v>2012</v>
      </c>
      <c r="B5738" s="180" t="s">
        <v>180</v>
      </c>
      <c r="C5738" s="180" t="s">
        <v>32</v>
      </c>
      <c r="D5738" s="180" t="s">
        <v>176</v>
      </c>
      <c r="E5738" s="180">
        <v>75</v>
      </c>
      <c r="F5738" s="180">
        <v>32120</v>
      </c>
      <c r="G5738" s="180">
        <v>10263</v>
      </c>
      <c r="H5738" s="180">
        <v>30139</v>
      </c>
      <c r="I5738" s="180">
        <v>23384292.59</v>
      </c>
      <c r="J5738" s="180">
        <v>5639271.6600000001</v>
      </c>
      <c r="K5738" s="180">
        <v>5553569.96</v>
      </c>
      <c r="L5738" s="180">
        <v>36262080.270000003</v>
      </c>
    </row>
    <row r="5739" spans="1:12">
      <c r="A5739" s="180">
        <v>2012</v>
      </c>
      <c r="B5739" s="180" t="s">
        <v>180</v>
      </c>
      <c r="C5739" s="180" t="s">
        <v>32</v>
      </c>
      <c r="D5739" s="180" t="s">
        <v>176</v>
      </c>
      <c r="E5739" s="180">
        <v>80</v>
      </c>
      <c r="F5739" s="180">
        <v>24380</v>
      </c>
      <c r="G5739" s="180">
        <v>8696</v>
      </c>
      <c r="H5739" s="180">
        <v>31832</v>
      </c>
      <c r="I5739" s="180">
        <v>23246771.289999999</v>
      </c>
      <c r="J5739" s="180">
        <v>4887016.2699999996</v>
      </c>
      <c r="K5739" s="180">
        <v>4562328.16</v>
      </c>
      <c r="L5739" s="180">
        <v>33845163.899999999</v>
      </c>
    </row>
    <row r="5740" spans="1:12">
      <c r="A5740" s="180">
        <v>2012</v>
      </c>
      <c r="B5740" s="180" t="s">
        <v>180</v>
      </c>
      <c r="C5740" s="180" t="s">
        <v>32</v>
      </c>
      <c r="D5740" s="180" t="s">
        <v>176</v>
      </c>
      <c r="E5740" s="180">
        <v>85</v>
      </c>
      <c r="F5740" s="180">
        <v>10445</v>
      </c>
      <c r="G5740" s="180">
        <v>3589</v>
      </c>
      <c r="H5740" s="180">
        <v>15638</v>
      </c>
      <c r="I5740" s="180">
        <v>10089856.02</v>
      </c>
      <c r="J5740" s="180">
        <v>1908530.04</v>
      </c>
      <c r="K5740" s="180">
        <v>1329355.5</v>
      </c>
      <c r="L5740" s="180">
        <v>13758141.390000001</v>
      </c>
    </row>
    <row r="5741" spans="1:12">
      <c r="A5741" s="180">
        <v>2012</v>
      </c>
      <c r="B5741" s="180" t="s">
        <v>180</v>
      </c>
      <c r="C5741" s="180" t="s">
        <v>32</v>
      </c>
      <c r="D5741" s="180" t="s">
        <v>176</v>
      </c>
      <c r="E5741" s="180">
        <v>90</v>
      </c>
      <c r="F5741" s="180">
        <v>2731</v>
      </c>
      <c r="G5741" s="180">
        <v>908</v>
      </c>
      <c r="H5741" s="180">
        <v>4978</v>
      </c>
      <c r="I5741" s="180">
        <v>3025027.06</v>
      </c>
      <c r="J5741" s="180">
        <v>473010.92</v>
      </c>
      <c r="K5741" s="180">
        <v>276570.8</v>
      </c>
      <c r="L5741" s="180">
        <v>3895871.73</v>
      </c>
    </row>
    <row r="5742" spans="1:12">
      <c r="A5742" s="180">
        <v>2012</v>
      </c>
      <c r="B5742" s="180" t="s">
        <v>180</v>
      </c>
      <c r="C5742" s="180" t="s">
        <v>32</v>
      </c>
      <c r="D5742" s="180" t="s">
        <v>176</v>
      </c>
      <c r="E5742" s="180">
        <v>95</v>
      </c>
      <c r="F5742" s="180">
        <v>575</v>
      </c>
      <c r="G5742" s="180">
        <v>167</v>
      </c>
      <c r="H5742" s="180">
        <v>805</v>
      </c>
      <c r="I5742" s="180">
        <v>482073.35</v>
      </c>
      <c r="J5742" s="180">
        <v>67143.360000000001</v>
      </c>
      <c r="K5742" s="180">
        <v>39601.800000000003</v>
      </c>
      <c r="L5742" s="180">
        <v>604352.46</v>
      </c>
    </row>
    <row r="5743" spans="1:12">
      <c r="A5743" s="180">
        <v>2012</v>
      </c>
      <c r="B5743" s="180" t="s">
        <v>180</v>
      </c>
      <c r="C5743" s="180" t="s">
        <v>32</v>
      </c>
      <c r="D5743" s="180" t="s">
        <v>177</v>
      </c>
      <c r="E5743" s="180">
        <v>0</v>
      </c>
      <c r="F5743" s="180">
        <v>69092</v>
      </c>
      <c r="G5743" s="180">
        <v>1772</v>
      </c>
      <c r="H5743" s="180">
        <v>7645</v>
      </c>
      <c r="I5743" s="180">
        <v>4090491.92</v>
      </c>
      <c r="J5743" s="180">
        <v>662905.66</v>
      </c>
      <c r="K5743" s="180">
        <v>184477</v>
      </c>
      <c r="L5743" s="180">
        <v>5293558.3099999996</v>
      </c>
    </row>
    <row r="5744" spans="1:12">
      <c r="A5744" s="180">
        <v>2012</v>
      </c>
      <c r="B5744" s="180" t="s">
        <v>180</v>
      </c>
      <c r="C5744" s="180" t="s">
        <v>32</v>
      </c>
      <c r="D5744" s="180" t="s">
        <v>177</v>
      </c>
      <c r="E5744" s="180">
        <v>5</v>
      </c>
      <c r="F5744" s="180">
        <v>70582</v>
      </c>
      <c r="G5744" s="180">
        <v>898</v>
      </c>
      <c r="H5744" s="180">
        <v>1221</v>
      </c>
      <c r="I5744" s="180">
        <v>911999.65</v>
      </c>
      <c r="J5744" s="180">
        <v>297517.40999999997</v>
      </c>
      <c r="K5744" s="180">
        <v>51479</v>
      </c>
      <c r="L5744" s="180">
        <v>1468742.46</v>
      </c>
    </row>
    <row r="5745" spans="1:12">
      <c r="A5745" s="180">
        <v>2012</v>
      </c>
      <c r="B5745" s="180" t="s">
        <v>180</v>
      </c>
      <c r="C5745" s="180" t="s">
        <v>32</v>
      </c>
      <c r="D5745" s="180" t="s">
        <v>177</v>
      </c>
      <c r="E5745" s="180">
        <v>10</v>
      </c>
      <c r="F5745" s="180">
        <v>68470</v>
      </c>
      <c r="G5745" s="180">
        <v>874</v>
      </c>
      <c r="H5745" s="180">
        <v>1633</v>
      </c>
      <c r="I5745" s="180">
        <v>1286433.08</v>
      </c>
      <c r="J5745" s="180">
        <v>397277.47</v>
      </c>
      <c r="K5745" s="180">
        <v>289226.90000000002</v>
      </c>
      <c r="L5745" s="180">
        <v>2167222.4</v>
      </c>
    </row>
    <row r="5746" spans="1:12">
      <c r="A5746" s="180">
        <v>2012</v>
      </c>
      <c r="B5746" s="180" t="s">
        <v>180</v>
      </c>
      <c r="C5746" s="180" t="s">
        <v>32</v>
      </c>
      <c r="D5746" s="180" t="s">
        <v>177</v>
      </c>
      <c r="E5746" s="180">
        <v>15</v>
      </c>
      <c r="F5746" s="180">
        <v>73159</v>
      </c>
      <c r="G5746" s="180">
        <v>2830</v>
      </c>
      <c r="H5746" s="180">
        <v>5884</v>
      </c>
      <c r="I5746" s="180">
        <v>4343906.95</v>
      </c>
      <c r="J5746" s="180">
        <v>972949.4</v>
      </c>
      <c r="K5746" s="180">
        <v>454573.8</v>
      </c>
      <c r="L5746" s="180">
        <v>6574689.8499999996</v>
      </c>
    </row>
    <row r="5747" spans="1:12">
      <c r="A5747" s="180">
        <v>2012</v>
      </c>
      <c r="B5747" s="180" t="s">
        <v>180</v>
      </c>
      <c r="C5747" s="180" t="s">
        <v>32</v>
      </c>
      <c r="D5747" s="180" t="s">
        <v>177</v>
      </c>
      <c r="E5747" s="180">
        <v>20</v>
      </c>
      <c r="F5747" s="180">
        <v>65087</v>
      </c>
      <c r="G5747" s="180">
        <v>3383</v>
      </c>
      <c r="H5747" s="180">
        <v>7118</v>
      </c>
      <c r="I5747" s="180">
        <v>5376455.7400000002</v>
      </c>
      <c r="J5747" s="180">
        <v>1220900.01</v>
      </c>
      <c r="K5747" s="180">
        <v>468531</v>
      </c>
      <c r="L5747" s="180">
        <v>7920463.3200000003</v>
      </c>
    </row>
    <row r="5748" spans="1:12">
      <c r="A5748" s="180">
        <v>2012</v>
      </c>
      <c r="B5748" s="180" t="s">
        <v>180</v>
      </c>
      <c r="C5748" s="180" t="s">
        <v>32</v>
      </c>
      <c r="D5748" s="180" t="s">
        <v>177</v>
      </c>
      <c r="E5748" s="180">
        <v>25</v>
      </c>
      <c r="F5748" s="180">
        <v>65159</v>
      </c>
      <c r="G5748" s="180">
        <v>3965</v>
      </c>
      <c r="H5748" s="180">
        <v>10849</v>
      </c>
      <c r="I5748" s="180">
        <v>9179964.7799999993</v>
      </c>
      <c r="J5748" s="180">
        <v>2300053.3199999998</v>
      </c>
      <c r="K5748" s="180">
        <v>530513.5</v>
      </c>
      <c r="L5748" s="180">
        <v>13460332.859999999</v>
      </c>
    </row>
    <row r="5749" spans="1:12">
      <c r="A5749" s="180">
        <v>2012</v>
      </c>
      <c r="B5749" s="180" t="s">
        <v>180</v>
      </c>
      <c r="C5749" s="180" t="s">
        <v>32</v>
      </c>
      <c r="D5749" s="180" t="s">
        <v>177</v>
      </c>
      <c r="E5749" s="180">
        <v>30</v>
      </c>
      <c r="F5749" s="180">
        <v>89914</v>
      </c>
      <c r="G5749" s="180">
        <v>7723</v>
      </c>
      <c r="H5749" s="180">
        <v>20623</v>
      </c>
      <c r="I5749" s="180">
        <v>19451059.390000001</v>
      </c>
      <c r="J5749" s="180">
        <v>4861130.91</v>
      </c>
      <c r="K5749" s="180">
        <v>774677.75</v>
      </c>
      <c r="L5749" s="180">
        <v>27843928.149999999</v>
      </c>
    </row>
    <row r="5750" spans="1:12">
      <c r="A5750" s="180">
        <v>2012</v>
      </c>
      <c r="B5750" s="180" t="s">
        <v>180</v>
      </c>
      <c r="C5750" s="180" t="s">
        <v>32</v>
      </c>
      <c r="D5750" s="180" t="s">
        <v>177</v>
      </c>
      <c r="E5750" s="180">
        <v>35</v>
      </c>
      <c r="F5750" s="180">
        <v>93658</v>
      </c>
      <c r="G5750" s="180">
        <v>8661</v>
      </c>
      <c r="H5750" s="180">
        <v>20719</v>
      </c>
      <c r="I5750" s="180">
        <v>18931544.649999999</v>
      </c>
      <c r="J5750" s="180">
        <v>4693859.8600000003</v>
      </c>
      <c r="K5750" s="180">
        <v>783151</v>
      </c>
      <c r="L5750" s="180">
        <v>27238140.309999999</v>
      </c>
    </row>
    <row r="5751" spans="1:12">
      <c r="A5751" s="180">
        <v>2012</v>
      </c>
      <c r="B5751" s="180" t="s">
        <v>180</v>
      </c>
      <c r="C5751" s="180" t="s">
        <v>32</v>
      </c>
      <c r="D5751" s="180" t="s">
        <v>177</v>
      </c>
      <c r="E5751" s="180">
        <v>40</v>
      </c>
      <c r="F5751" s="180">
        <v>100553</v>
      </c>
      <c r="G5751" s="180">
        <v>8039</v>
      </c>
      <c r="H5751" s="180">
        <v>15979</v>
      </c>
      <c r="I5751" s="180">
        <v>13090435.41</v>
      </c>
      <c r="J5751" s="180">
        <v>3679851.24</v>
      </c>
      <c r="K5751" s="180">
        <v>1117224.8</v>
      </c>
      <c r="L5751" s="180">
        <v>20278648.670000002</v>
      </c>
    </row>
    <row r="5752" spans="1:12">
      <c r="A5752" s="180">
        <v>2012</v>
      </c>
      <c r="B5752" s="180" t="s">
        <v>180</v>
      </c>
      <c r="C5752" s="180" t="s">
        <v>32</v>
      </c>
      <c r="D5752" s="180" t="s">
        <v>177</v>
      </c>
      <c r="E5752" s="180">
        <v>45</v>
      </c>
      <c r="F5752" s="180">
        <v>96375</v>
      </c>
      <c r="G5752" s="180">
        <v>7401</v>
      </c>
      <c r="H5752" s="180">
        <v>14040</v>
      </c>
      <c r="I5752" s="180">
        <v>11671029.369999999</v>
      </c>
      <c r="J5752" s="180">
        <v>3435805.66</v>
      </c>
      <c r="K5752" s="180">
        <v>1606178.5</v>
      </c>
      <c r="L5752" s="180">
        <v>19100118.699999999</v>
      </c>
    </row>
    <row r="5753" spans="1:12">
      <c r="A5753" s="180">
        <v>2012</v>
      </c>
      <c r="B5753" s="180" t="s">
        <v>180</v>
      </c>
      <c r="C5753" s="180" t="s">
        <v>32</v>
      </c>
      <c r="D5753" s="180" t="s">
        <v>177</v>
      </c>
      <c r="E5753" s="180">
        <v>50</v>
      </c>
      <c r="F5753" s="180">
        <v>99526</v>
      </c>
      <c r="G5753" s="180">
        <v>8984</v>
      </c>
      <c r="H5753" s="180">
        <v>18477</v>
      </c>
      <c r="I5753" s="180">
        <v>14421861.789999999</v>
      </c>
      <c r="J5753" s="180">
        <v>4272483.82</v>
      </c>
      <c r="K5753" s="180">
        <v>2531459.4</v>
      </c>
      <c r="L5753" s="180">
        <v>23801670.18</v>
      </c>
    </row>
    <row r="5754" spans="1:12">
      <c r="A5754" s="180">
        <v>2012</v>
      </c>
      <c r="B5754" s="180" t="s">
        <v>180</v>
      </c>
      <c r="C5754" s="180" t="s">
        <v>32</v>
      </c>
      <c r="D5754" s="180" t="s">
        <v>177</v>
      </c>
      <c r="E5754" s="180">
        <v>55</v>
      </c>
      <c r="F5754" s="180">
        <v>94922</v>
      </c>
      <c r="G5754" s="180">
        <v>9760</v>
      </c>
      <c r="H5754" s="180">
        <v>19920</v>
      </c>
      <c r="I5754" s="180">
        <v>16323846.82</v>
      </c>
      <c r="J5754" s="180">
        <v>4662425.4800000004</v>
      </c>
      <c r="K5754" s="180">
        <v>3604326.85</v>
      </c>
      <c r="L5754" s="180">
        <v>27293038.870000001</v>
      </c>
    </row>
    <row r="5755" spans="1:12">
      <c r="A5755" s="180">
        <v>2012</v>
      </c>
      <c r="B5755" s="180" t="s">
        <v>180</v>
      </c>
      <c r="C5755" s="180" t="s">
        <v>32</v>
      </c>
      <c r="D5755" s="180" t="s">
        <v>177</v>
      </c>
      <c r="E5755" s="180">
        <v>60</v>
      </c>
      <c r="F5755" s="180">
        <v>87926</v>
      </c>
      <c r="G5755" s="180">
        <v>11066</v>
      </c>
      <c r="H5755" s="180">
        <v>26239</v>
      </c>
      <c r="I5755" s="180">
        <v>21888599.34</v>
      </c>
      <c r="J5755" s="180">
        <v>5796476.4100000001</v>
      </c>
      <c r="K5755" s="180">
        <v>4976529.4000000004</v>
      </c>
      <c r="L5755" s="180">
        <v>35266787.770000003</v>
      </c>
    </row>
    <row r="5756" spans="1:12">
      <c r="A5756" s="180">
        <v>2012</v>
      </c>
      <c r="B5756" s="180" t="s">
        <v>180</v>
      </c>
      <c r="C5756" s="180" t="s">
        <v>32</v>
      </c>
      <c r="D5756" s="180" t="s">
        <v>177</v>
      </c>
      <c r="E5756" s="180">
        <v>65</v>
      </c>
      <c r="F5756" s="180">
        <v>68915</v>
      </c>
      <c r="G5756" s="180">
        <v>11285</v>
      </c>
      <c r="H5756" s="180">
        <v>28170</v>
      </c>
      <c r="I5756" s="180">
        <v>23583605.510000002</v>
      </c>
      <c r="J5756" s="180">
        <v>5954511.04</v>
      </c>
      <c r="K5756" s="180">
        <v>5876390.4000000004</v>
      </c>
      <c r="L5756" s="180">
        <v>37764955.850000001</v>
      </c>
    </row>
    <row r="5757" spans="1:12">
      <c r="A5757" s="180">
        <v>2012</v>
      </c>
      <c r="B5757" s="180" t="s">
        <v>180</v>
      </c>
      <c r="C5757" s="180" t="s">
        <v>32</v>
      </c>
      <c r="D5757" s="180" t="s">
        <v>177</v>
      </c>
      <c r="E5757" s="180">
        <v>70</v>
      </c>
      <c r="F5757" s="180">
        <v>48732</v>
      </c>
      <c r="G5757" s="180">
        <v>9839</v>
      </c>
      <c r="H5757" s="180">
        <v>27476</v>
      </c>
      <c r="I5757" s="180">
        <v>22160927.780000001</v>
      </c>
      <c r="J5757" s="180">
        <v>5346468.63</v>
      </c>
      <c r="K5757" s="180">
        <v>5189889.68</v>
      </c>
      <c r="L5757" s="180">
        <v>34677390.43</v>
      </c>
    </row>
    <row r="5758" spans="1:12">
      <c r="A5758" s="180">
        <v>2012</v>
      </c>
      <c r="B5758" s="180" t="s">
        <v>180</v>
      </c>
      <c r="C5758" s="180" t="s">
        <v>32</v>
      </c>
      <c r="D5758" s="180" t="s">
        <v>177</v>
      </c>
      <c r="E5758" s="180">
        <v>75</v>
      </c>
      <c r="F5758" s="180">
        <v>37138</v>
      </c>
      <c r="G5758" s="180">
        <v>9441</v>
      </c>
      <c r="H5758" s="180">
        <v>32528</v>
      </c>
      <c r="I5758" s="180">
        <v>23449258.539999999</v>
      </c>
      <c r="J5758" s="180">
        <v>4995168.22</v>
      </c>
      <c r="K5758" s="180">
        <v>4543187.3</v>
      </c>
      <c r="L5758" s="180">
        <v>34403283.469999999</v>
      </c>
    </row>
    <row r="5759" spans="1:12">
      <c r="A5759" s="180">
        <v>2012</v>
      </c>
      <c r="B5759" s="180" t="s">
        <v>180</v>
      </c>
      <c r="C5759" s="180" t="s">
        <v>32</v>
      </c>
      <c r="D5759" s="180" t="s">
        <v>177</v>
      </c>
      <c r="E5759" s="180">
        <v>80</v>
      </c>
      <c r="F5759" s="180">
        <v>30512</v>
      </c>
      <c r="G5759" s="180">
        <v>7630</v>
      </c>
      <c r="H5759" s="180">
        <v>33870</v>
      </c>
      <c r="I5759" s="180">
        <v>23318541.420000002</v>
      </c>
      <c r="J5759" s="180">
        <v>4688135.8099999996</v>
      </c>
      <c r="K5759" s="180">
        <v>4041044.05</v>
      </c>
      <c r="L5759" s="180">
        <v>33285813.82</v>
      </c>
    </row>
    <row r="5760" spans="1:12">
      <c r="A5760" s="180">
        <v>2012</v>
      </c>
      <c r="B5760" s="180" t="s">
        <v>180</v>
      </c>
      <c r="C5760" s="180" t="s">
        <v>32</v>
      </c>
      <c r="D5760" s="180" t="s">
        <v>177</v>
      </c>
      <c r="E5760" s="180">
        <v>85</v>
      </c>
      <c r="F5760" s="180">
        <v>18738</v>
      </c>
      <c r="G5760" s="180">
        <v>4509</v>
      </c>
      <c r="H5760" s="180">
        <v>28997</v>
      </c>
      <c r="I5760" s="180">
        <v>17957553.760000002</v>
      </c>
      <c r="J5760" s="180">
        <v>2786890.47</v>
      </c>
      <c r="K5760" s="180">
        <v>2093798.35</v>
      </c>
      <c r="L5760" s="180">
        <v>23537603.420000002</v>
      </c>
    </row>
    <row r="5761" spans="1:12">
      <c r="A5761" s="180">
        <v>2012</v>
      </c>
      <c r="B5761" s="180" t="s">
        <v>180</v>
      </c>
      <c r="C5761" s="180" t="s">
        <v>32</v>
      </c>
      <c r="D5761" s="180" t="s">
        <v>177</v>
      </c>
      <c r="E5761" s="180">
        <v>90</v>
      </c>
      <c r="F5761" s="180">
        <v>7591</v>
      </c>
      <c r="G5761" s="180">
        <v>1649</v>
      </c>
      <c r="H5761" s="180">
        <v>12177</v>
      </c>
      <c r="I5761" s="180">
        <v>6777200.8799999999</v>
      </c>
      <c r="J5761" s="180">
        <v>965719.01</v>
      </c>
      <c r="K5761" s="180">
        <v>517341.7</v>
      </c>
      <c r="L5761" s="180">
        <v>8569546.4700000007</v>
      </c>
    </row>
    <row r="5762" spans="1:12">
      <c r="A5762" s="180">
        <v>2012</v>
      </c>
      <c r="B5762" s="180" t="s">
        <v>180</v>
      </c>
      <c r="C5762" s="180" t="s">
        <v>32</v>
      </c>
      <c r="D5762" s="180" t="s">
        <v>177</v>
      </c>
      <c r="E5762" s="180">
        <v>95</v>
      </c>
      <c r="F5762" s="180">
        <v>2296</v>
      </c>
      <c r="G5762" s="180">
        <v>378</v>
      </c>
      <c r="H5762" s="180">
        <v>3337</v>
      </c>
      <c r="I5762" s="180">
        <v>1873589.7</v>
      </c>
      <c r="J5762" s="180">
        <v>234455.49</v>
      </c>
      <c r="K5762" s="180">
        <v>93149</v>
      </c>
      <c r="L5762" s="180">
        <v>2263782.0299999998</v>
      </c>
    </row>
    <row r="5763" spans="1:12">
      <c r="A5763" s="180">
        <v>2012</v>
      </c>
      <c r="B5763" s="180" t="s">
        <v>180</v>
      </c>
      <c r="C5763" s="180" t="s">
        <v>33</v>
      </c>
      <c r="D5763" s="180" t="s">
        <v>176</v>
      </c>
      <c r="E5763" s="180">
        <v>0</v>
      </c>
      <c r="F5763" s="180">
        <v>61582</v>
      </c>
      <c r="G5763" s="180">
        <v>2373</v>
      </c>
      <c r="H5763" s="180">
        <v>8602</v>
      </c>
      <c r="I5763" s="180">
        <v>7194119.9100000001</v>
      </c>
      <c r="J5763" s="180">
        <v>847863.72</v>
      </c>
      <c r="K5763" s="180">
        <v>57450.400000000001</v>
      </c>
      <c r="L5763" s="180">
        <v>8525147.5299999993</v>
      </c>
    </row>
    <row r="5764" spans="1:12">
      <c r="A5764" s="180">
        <v>2012</v>
      </c>
      <c r="B5764" s="180" t="s">
        <v>180</v>
      </c>
      <c r="C5764" s="180" t="s">
        <v>33</v>
      </c>
      <c r="D5764" s="180" t="s">
        <v>176</v>
      </c>
      <c r="E5764" s="180">
        <v>5</v>
      </c>
      <c r="F5764" s="180">
        <v>65244</v>
      </c>
      <c r="G5764" s="180">
        <v>1236</v>
      </c>
      <c r="H5764" s="180">
        <v>1877</v>
      </c>
      <c r="I5764" s="180">
        <v>1493975.17</v>
      </c>
      <c r="J5764" s="180">
        <v>351519.4</v>
      </c>
      <c r="K5764" s="180">
        <v>49130.5</v>
      </c>
      <c r="L5764" s="180">
        <v>2150731.33</v>
      </c>
    </row>
    <row r="5765" spans="1:12">
      <c r="A5765" s="180">
        <v>2012</v>
      </c>
      <c r="B5765" s="180" t="s">
        <v>180</v>
      </c>
      <c r="C5765" s="180" t="s">
        <v>33</v>
      </c>
      <c r="D5765" s="180" t="s">
        <v>176</v>
      </c>
      <c r="E5765" s="180">
        <v>10</v>
      </c>
      <c r="F5765" s="180">
        <v>65159</v>
      </c>
      <c r="G5765" s="180">
        <v>955</v>
      </c>
      <c r="H5765" s="180">
        <v>1826</v>
      </c>
      <c r="I5765" s="180">
        <v>1414676.04</v>
      </c>
      <c r="J5765" s="180">
        <v>299543.38</v>
      </c>
      <c r="K5765" s="180">
        <v>152536</v>
      </c>
      <c r="L5765" s="180">
        <v>2072193.74</v>
      </c>
    </row>
    <row r="5766" spans="1:12">
      <c r="A5766" s="180">
        <v>2012</v>
      </c>
      <c r="B5766" s="180" t="s">
        <v>180</v>
      </c>
      <c r="C5766" s="180" t="s">
        <v>33</v>
      </c>
      <c r="D5766" s="180" t="s">
        <v>176</v>
      </c>
      <c r="E5766" s="180">
        <v>15</v>
      </c>
      <c r="F5766" s="180">
        <v>66710</v>
      </c>
      <c r="G5766" s="180">
        <v>1771</v>
      </c>
      <c r="H5766" s="180">
        <v>3214</v>
      </c>
      <c r="I5766" s="180">
        <v>3112176.81</v>
      </c>
      <c r="J5766" s="180">
        <v>631401.38</v>
      </c>
      <c r="K5766" s="180">
        <v>494705</v>
      </c>
      <c r="L5766" s="180">
        <v>4865004.3099999996</v>
      </c>
    </row>
    <row r="5767" spans="1:12">
      <c r="A5767" s="180">
        <v>2012</v>
      </c>
      <c r="B5767" s="180" t="s">
        <v>180</v>
      </c>
      <c r="C5767" s="180" t="s">
        <v>33</v>
      </c>
      <c r="D5767" s="180" t="s">
        <v>176</v>
      </c>
      <c r="E5767" s="180">
        <v>20</v>
      </c>
      <c r="F5767" s="180">
        <v>49591</v>
      </c>
      <c r="G5767" s="180">
        <v>1512</v>
      </c>
      <c r="H5767" s="180">
        <v>3027</v>
      </c>
      <c r="I5767" s="180">
        <v>2649549.02</v>
      </c>
      <c r="J5767" s="180">
        <v>526525.06999999995</v>
      </c>
      <c r="K5767" s="180">
        <v>365244</v>
      </c>
      <c r="L5767" s="180">
        <v>4083165.9</v>
      </c>
    </row>
    <row r="5768" spans="1:12">
      <c r="A5768" s="180">
        <v>2012</v>
      </c>
      <c r="B5768" s="180" t="s">
        <v>180</v>
      </c>
      <c r="C5768" s="180" t="s">
        <v>33</v>
      </c>
      <c r="D5768" s="180" t="s">
        <v>176</v>
      </c>
      <c r="E5768" s="180">
        <v>25</v>
      </c>
      <c r="F5768" s="180">
        <v>46178</v>
      </c>
      <c r="G5768" s="180">
        <v>1256</v>
      </c>
      <c r="H5768" s="180">
        <v>2564</v>
      </c>
      <c r="I5768" s="180">
        <v>2030281.74</v>
      </c>
      <c r="J5768" s="180">
        <v>505071.5</v>
      </c>
      <c r="K5768" s="180">
        <v>312849.75</v>
      </c>
      <c r="L5768" s="180">
        <v>3525345.36</v>
      </c>
    </row>
    <row r="5769" spans="1:12">
      <c r="A5769" s="180">
        <v>2012</v>
      </c>
      <c r="B5769" s="180" t="s">
        <v>180</v>
      </c>
      <c r="C5769" s="180" t="s">
        <v>33</v>
      </c>
      <c r="D5769" s="180" t="s">
        <v>176</v>
      </c>
      <c r="E5769" s="180">
        <v>30</v>
      </c>
      <c r="F5769" s="180">
        <v>60797</v>
      </c>
      <c r="G5769" s="180">
        <v>1838</v>
      </c>
      <c r="H5769" s="180">
        <v>3620</v>
      </c>
      <c r="I5769" s="180">
        <v>2630223.2200000002</v>
      </c>
      <c r="J5769" s="180">
        <v>669342.93999999994</v>
      </c>
      <c r="K5769" s="180">
        <v>491169.15</v>
      </c>
      <c r="L5769" s="180">
        <v>4640210.63</v>
      </c>
    </row>
    <row r="5770" spans="1:12">
      <c r="A5770" s="180">
        <v>2012</v>
      </c>
      <c r="B5770" s="180" t="s">
        <v>180</v>
      </c>
      <c r="C5770" s="180" t="s">
        <v>33</v>
      </c>
      <c r="D5770" s="180" t="s">
        <v>176</v>
      </c>
      <c r="E5770" s="180">
        <v>35</v>
      </c>
      <c r="F5770" s="180">
        <v>67228</v>
      </c>
      <c r="G5770" s="180">
        <v>2414</v>
      </c>
      <c r="H5770" s="180">
        <v>4838</v>
      </c>
      <c r="I5770" s="180">
        <v>3826602.97</v>
      </c>
      <c r="J5770" s="180">
        <v>989879.37</v>
      </c>
      <c r="K5770" s="180">
        <v>672632.8</v>
      </c>
      <c r="L5770" s="180">
        <v>6664775.2800000003</v>
      </c>
    </row>
    <row r="5771" spans="1:12">
      <c r="A5771" s="180">
        <v>2012</v>
      </c>
      <c r="B5771" s="180" t="s">
        <v>180</v>
      </c>
      <c r="C5771" s="180" t="s">
        <v>33</v>
      </c>
      <c r="D5771" s="180" t="s">
        <v>176</v>
      </c>
      <c r="E5771" s="180">
        <v>40</v>
      </c>
      <c r="F5771" s="180">
        <v>72226</v>
      </c>
      <c r="G5771" s="180">
        <v>3468</v>
      </c>
      <c r="H5771" s="180">
        <v>6052</v>
      </c>
      <c r="I5771" s="180">
        <v>4848775.04</v>
      </c>
      <c r="J5771" s="180">
        <v>1290124.3400000001</v>
      </c>
      <c r="K5771" s="180">
        <v>937459.19999999995</v>
      </c>
      <c r="L5771" s="180">
        <v>8558987.1799999997</v>
      </c>
    </row>
    <row r="5772" spans="1:12">
      <c r="A5772" s="180">
        <v>2012</v>
      </c>
      <c r="B5772" s="180" t="s">
        <v>180</v>
      </c>
      <c r="C5772" s="180" t="s">
        <v>33</v>
      </c>
      <c r="D5772" s="180" t="s">
        <v>176</v>
      </c>
      <c r="E5772" s="180">
        <v>45</v>
      </c>
      <c r="F5772" s="180">
        <v>71552</v>
      </c>
      <c r="G5772" s="180">
        <v>3921</v>
      </c>
      <c r="H5772" s="180">
        <v>8032</v>
      </c>
      <c r="I5772" s="180">
        <v>6683710.5199999996</v>
      </c>
      <c r="J5772" s="180">
        <v>1777449.83</v>
      </c>
      <c r="K5772" s="180">
        <v>1606505.25</v>
      </c>
      <c r="L5772" s="180">
        <v>11820918.710000001</v>
      </c>
    </row>
    <row r="5773" spans="1:12">
      <c r="A5773" s="180">
        <v>2012</v>
      </c>
      <c r="B5773" s="180" t="s">
        <v>180</v>
      </c>
      <c r="C5773" s="180" t="s">
        <v>33</v>
      </c>
      <c r="D5773" s="180" t="s">
        <v>176</v>
      </c>
      <c r="E5773" s="180">
        <v>50</v>
      </c>
      <c r="F5773" s="180">
        <v>74571</v>
      </c>
      <c r="G5773" s="180">
        <v>5759</v>
      </c>
      <c r="H5773" s="180">
        <v>11752</v>
      </c>
      <c r="I5773" s="180">
        <v>10161730.08</v>
      </c>
      <c r="J5773" s="180">
        <v>2678765.5099999998</v>
      </c>
      <c r="K5773" s="180">
        <v>2256265.9500000002</v>
      </c>
      <c r="L5773" s="180">
        <v>17297296.129999999</v>
      </c>
    </row>
    <row r="5774" spans="1:12">
      <c r="A5774" s="180">
        <v>2012</v>
      </c>
      <c r="B5774" s="180" t="s">
        <v>180</v>
      </c>
      <c r="C5774" s="180" t="s">
        <v>33</v>
      </c>
      <c r="D5774" s="180" t="s">
        <v>176</v>
      </c>
      <c r="E5774" s="180">
        <v>55</v>
      </c>
      <c r="F5774" s="180">
        <v>70685</v>
      </c>
      <c r="G5774" s="180">
        <v>7615</v>
      </c>
      <c r="H5774" s="180">
        <v>16098</v>
      </c>
      <c r="I5774" s="180">
        <v>14583201.949999999</v>
      </c>
      <c r="J5774" s="180">
        <v>3580066.32</v>
      </c>
      <c r="K5774" s="180">
        <v>3593955.96</v>
      </c>
      <c r="L5774" s="180">
        <v>24819248.640000001</v>
      </c>
    </row>
    <row r="5775" spans="1:12">
      <c r="A5775" s="180">
        <v>2012</v>
      </c>
      <c r="B5775" s="180" t="s">
        <v>180</v>
      </c>
      <c r="C5775" s="180" t="s">
        <v>33</v>
      </c>
      <c r="D5775" s="180" t="s">
        <v>176</v>
      </c>
      <c r="E5775" s="180">
        <v>60</v>
      </c>
      <c r="F5775" s="180">
        <v>67310</v>
      </c>
      <c r="G5775" s="180">
        <v>10139</v>
      </c>
      <c r="H5775" s="180">
        <v>23501</v>
      </c>
      <c r="I5775" s="180">
        <v>21057723.370000001</v>
      </c>
      <c r="J5775" s="180">
        <v>4987121.8099999996</v>
      </c>
      <c r="K5775" s="180">
        <v>6115424.75</v>
      </c>
      <c r="L5775" s="180">
        <v>35813373.43</v>
      </c>
    </row>
    <row r="5776" spans="1:12">
      <c r="A5776" s="180">
        <v>2012</v>
      </c>
      <c r="B5776" s="180" t="s">
        <v>180</v>
      </c>
      <c r="C5776" s="180" t="s">
        <v>33</v>
      </c>
      <c r="D5776" s="180" t="s">
        <v>176</v>
      </c>
      <c r="E5776" s="180">
        <v>65</v>
      </c>
      <c r="F5776" s="180">
        <v>52994</v>
      </c>
      <c r="G5776" s="180">
        <v>10935</v>
      </c>
      <c r="H5776" s="180">
        <v>26748</v>
      </c>
      <c r="I5776" s="180">
        <v>24181031.73</v>
      </c>
      <c r="J5776" s="180">
        <v>5517725.4800000004</v>
      </c>
      <c r="K5776" s="180">
        <v>6593457.25</v>
      </c>
      <c r="L5776" s="180">
        <v>39864668.07</v>
      </c>
    </row>
    <row r="5777" spans="1:12">
      <c r="A5777" s="180">
        <v>2012</v>
      </c>
      <c r="B5777" s="180" t="s">
        <v>180</v>
      </c>
      <c r="C5777" s="180" t="s">
        <v>33</v>
      </c>
      <c r="D5777" s="180" t="s">
        <v>176</v>
      </c>
      <c r="E5777" s="180">
        <v>70</v>
      </c>
      <c r="F5777" s="180">
        <v>36295</v>
      </c>
      <c r="G5777" s="180">
        <v>9988</v>
      </c>
      <c r="H5777" s="180">
        <v>26610</v>
      </c>
      <c r="I5777" s="180">
        <v>22021306.460000001</v>
      </c>
      <c r="J5777" s="180">
        <v>5049157.63</v>
      </c>
      <c r="K5777" s="180">
        <v>6165673.1500000004</v>
      </c>
      <c r="L5777" s="180">
        <v>35912874.039999999</v>
      </c>
    </row>
    <row r="5778" spans="1:12">
      <c r="A5778" s="180">
        <v>2012</v>
      </c>
      <c r="B5778" s="180" t="s">
        <v>180</v>
      </c>
      <c r="C5778" s="180" t="s">
        <v>33</v>
      </c>
      <c r="D5778" s="180" t="s">
        <v>176</v>
      </c>
      <c r="E5778" s="180">
        <v>75</v>
      </c>
      <c r="F5778" s="180">
        <v>24069</v>
      </c>
      <c r="G5778" s="180">
        <v>8317</v>
      </c>
      <c r="H5778" s="180">
        <v>25376</v>
      </c>
      <c r="I5778" s="180">
        <v>19394239.899999999</v>
      </c>
      <c r="J5778" s="180">
        <v>4195068.33</v>
      </c>
      <c r="K5778" s="180">
        <v>4901455.29</v>
      </c>
      <c r="L5778" s="180">
        <v>30450007.079999998</v>
      </c>
    </row>
    <row r="5779" spans="1:12">
      <c r="A5779" s="180">
        <v>2012</v>
      </c>
      <c r="B5779" s="180" t="s">
        <v>180</v>
      </c>
      <c r="C5779" s="180" t="s">
        <v>33</v>
      </c>
      <c r="D5779" s="180" t="s">
        <v>176</v>
      </c>
      <c r="E5779" s="180">
        <v>80</v>
      </c>
      <c r="F5779" s="180">
        <v>16709</v>
      </c>
      <c r="G5779" s="180">
        <v>6784</v>
      </c>
      <c r="H5779" s="180">
        <v>23637</v>
      </c>
      <c r="I5779" s="180">
        <v>16386740.529999999</v>
      </c>
      <c r="J5779" s="180">
        <v>3035258.24</v>
      </c>
      <c r="K5779" s="180">
        <v>3287627</v>
      </c>
      <c r="L5779" s="180">
        <v>23952855.59</v>
      </c>
    </row>
    <row r="5780" spans="1:12">
      <c r="A5780" s="180">
        <v>2012</v>
      </c>
      <c r="B5780" s="180" t="s">
        <v>180</v>
      </c>
      <c r="C5780" s="180" t="s">
        <v>33</v>
      </c>
      <c r="D5780" s="180" t="s">
        <v>176</v>
      </c>
      <c r="E5780" s="180">
        <v>85</v>
      </c>
      <c r="F5780" s="180">
        <v>6660</v>
      </c>
      <c r="G5780" s="180">
        <v>2493</v>
      </c>
      <c r="H5780" s="180">
        <v>12396</v>
      </c>
      <c r="I5780" s="180">
        <v>7526583.96</v>
      </c>
      <c r="J5780" s="180">
        <v>1184332.29</v>
      </c>
      <c r="K5780" s="180">
        <v>1002991.1</v>
      </c>
      <c r="L5780" s="180">
        <v>10118661.470000001</v>
      </c>
    </row>
    <row r="5781" spans="1:12">
      <c r="A5781" s="180">
        <v>2012</v>
      </c>
      <c r="B5781" s="180" t="s">
        <v>180</v>
      </c>
      <c r="C5781" s="180" t="s">
        <v>33</v>
      </c>
      <c r="D5781" s="180" t="s">
        <v>176</v>
      </c>
      <c r="E5781" s="180">
        <v>90</v>
      </c>
      <c r="F5781" s="180">
        <v>1522</v>
      </c>
      <c r="G5781" s="180">
        <v>473</v>
      </c>
      <c r="H5781" s="180">
        <v>2959</v>
      </c>
      <c r="I5781" s="180">
        <v>1704046.87</v>
      </c>
      <c r="J5781" s="180">
        <v>189760.88</v>
      </c>
      <c r="K5781" s="180">
        <v>86989.6</v>
      </c>
      <c r="L5781" s="180">
        <v>2046020.02</v>
      </c>
    </row>
    <row r="5782" spans="1:12">
      <c r="A5782" s="180">
        <v>2012</v>
      </c>
      <c r="B5782" s="180" t="s">
        <v>180</v>
      </c>
      <c r="C5782" s="180" t="s">
        <v>33</v>
      </c>
      <c r="D5782" s="180" t="s">
        <v>176</v>
      </c>
      <c r="E5782" s="180">
        <v>95</v>
      </c>
      <c r="F5782" s="180">
        <v>350</v>
      </c>
      <c r="G5782" s="180">
        <v>119</v>
      </c>
      <c r="H5782" s="180">
        <v>745</v>
      </c>
      <c r="I5782" s="180">
        <v>451711.4</v>
      </c>
      <c r="J5782" s="180">
        <v>56190.09</v>
      </c>
      <c r="K5782" s="180">
        <v>60355</v>
      </c>
      <c r="L5782" s="180">
        <v>594494.49</v>
      </c>
    </row>
    <row r="5783" spans="1:12">
      <c r="A5783" s="180">
        <v>2012</v>
      </c>
      <c r="B5783" s="180" t="s">
        <v>180</v>
      </c>
      <c r="C5783" s="180" t="s">
        <v>33</v>
      </c>
      <c r="D5783" s="180" t="s">
        <v>177</v>
      </c>
      <c r="E5783" s="180">
        <v>0</v>
      </c>
      <c r="F5783" s="180">
        <v>58114</v>
      </c>
      <c r="G5783" s="180">
        <v>1658</v>
      </c>
      <c r="H5783" s="180">
        <v>6749</v>
      </c>
      <c r="I5783" s="180">
        <v>5251557.0599999996</v>
      </c>
      <c r="J5783" s="180">
        <v>585905.41</v>
      </c>
      <c r="K5783" s="180">
        <v>54400</v>
      </c>
      <c r="L5783" s="180">
        <v>6151608.2599999998</v>
      </c>
    </row>
    <row r="5784" spans="1:12">
      <c r="A5784" s="180">
        <v>2012</v>
      </c>
      <c r="B5784" s="180" t="s">
        <v>180</v>
      </c>
      <c r="C5784" s="180" t="s">
        <v>33</v>
      </c>
      <c r="D5784" s="180" t="s">
        <v>177</v>
      </c>
      <c r="E5784" s="180">
        <v>5</v>
      </c>
      <c r="F5784" s="180">
        <v>61067</v>
      </c>
      <c r="G5784" s="180">
        <v>920</v>
      </c>
      <c r="H5784" s="180">
        <v>1441</v>
      </c>
      <c r="I5784" s="180">
        <v>1118186.73</v>
      </c>
      <c r="J5784" s="180">
        <v>241369.42</v>
      </c>
      <c r="K5784" s="180">
        <v>41274</v>
      </c>
      <c r="L5784" s="180">
        <v>1629691.36</v>
      </c>
    </row>
    <row r="5785" spans="1:12">
      <c r="A5785" s="180">
        <v>2012</v>
      </c>
      <c r="B5785" s="180" t="s">
        <v>180</v>
      </c>
      <c r="C5785" s="180" t="s">
        <v>33</v>
      </c>
      <c r="D5785" s="180" t="s">
        <v>177</v>
      </c>
      <c r="E5785" s="180">
        <v>10</v>
      </c>
      <c r="F5785" s="180">
        <v>61815</v>
      </c>
      <c r="G5785" s="180">
        <v>828</v>
      </c>
      <c r="H5785" s="180">
        <v>1572</v>
      </c>
      <c r="I5785" s="180">
        <v>1197165.54</v>
      </c>
      <c r="J5785" s="180">
        <v>224158.18</v>
      </c>
      <c r="K5785" s="180">
        <v>295945</v>
      </c>
      <c r="L5785" s="180">
        <v>1912580.68</v>
      </c>
    </row>
    <row r="5786" spans="1:12">
      <c r="A5786" s="180">
        <v>2012</v>
      </c>
      <c r="B5786" s="180" t="s">
        <v>180</v>
      </c>
      <c r="C5786" s="180" t="s">
        <v>33</v>
      </c>
      <c r="D5786" s="180" t="s">
        <v>177</v>
      </c>
      <c r="E5786" s="180">
        <v>15</v>
      </c>
      <c r="F5786" s="180">
        <v>63237</v>
      </c>
      <c r="G5786" s="180">
        <v>2227</v>
      </c>
      <c r="H5786" s="180">
        <v>4676</v>
      </c>
      <c r="I5786" s="180">
        <v>3614559.56</v>
      </c>
      <c r="J5786" s="180">
        <v>681436.13</v>
      </c>
      <c r="K5786" s="180">
        <v>288655.2</v>
      </c>
      <c r="L5786" s="180">
        <v>5234028.7699999996</v>
      </c>
    </row>
    <row r="5787" spans="1:12">
      <c r="A5787" s="180">
        <v>2012</v>
      </c>
      <c r="B5787" s="180" t="s">
        <v>180</v>
      </c>
      <c r="C5787" s="180" t="s">
        <v>33</v>
      </c>
      <c r="D5787" s="180" t="s">
        <v>177</v>
      </c>
      <c r="E5787" s="180">
        <v>20</v>
      </c>
      <c r="F5787" s="180">
        <v>52861</v>
      </c>
      <c r="G5787" s="180">
        <v>2496</v>
      </c>
      <c r="H5787" s="180">
        <v>5739</v>
      </c>
      <c r="I5787" s="180">
        <v>4472153.83</v>
      </c>
      <c r="J5787" s="180">
        <v>978113.27</v>
      </c>
      <c r="K5787" s="180">
        <v>279935.5</v>
      </c>
      <c r="L5787" s="180">
        <v>6571052.9699999997</v>
      </c>
    </row>
    <row r="5788" spans="1:12">
      <c r="A5788" s="180">
        <v>2012</v>
      </c>
      <c r="B5788" s="180" t="s">
        <v>180</v>
      </c>
      <c r="C5788" s="180" t="s">
        <v>33</v>
      </c>
      <c r="D5788" s="180" t="s">
        <v>177</v>
      </c>
      <c r="E5788" s="180">
        <v>25</v>
      </c>
      <c r="F5788" s="180">
        <v>55355</v>
      </c>
      <c r="G5788" s="180">
        <v>4065</v>
      </c>
      <c r="H5788" s="180">
        <v>13114</v>
      </c>
      <c r="I5788" s="180">
        <v>10038302.48</v>
      </c>
      <c r="J5788" s="180">
        <v>2542472.86</v>
      </c>
      <c r="K5788" s="180">
        <v>492633.95</v>
      </c>
      <c r="L5788" s="180">
        <v>14887175.73</v>
      </c>
    </row>
    <row r="5789" spans="1:12">
      <c r="A5789" s="180">
        <v>2012</v>
      </c>
      <c r="B5789" s="180" t="s">
        <v>180</v>
      </c>
      <c r="C5789" s="180" t="s">
        <v>33</v>
      </c>
      <c r="D5789" s="180" t="s">
        <v>177</v>
      </c>
      <c r="E5789" s="180">
        <v>30</v>
      </c>
      <c r="F5789" s="180">
        <v>68860</v>
      </c>
      <c r="G5789" s="180">
        <v>5904</v>
      </c>
      <c r="H5789" s="180">
        <v>20792</v>
      </c>
      <c r="I5789" s="180">
        <v>16207461.58</v>
      </c>
      <c r="J5789" s="180">
        <v>4190119.67</v>
      </c>
      <c r="K5789" s="180">
        <v>757315.2</v>
      </c>
      <c r="L5789" s="180">
        <v>23967101.440000001</v>
      </c>
    </row>
    <row r="5790" spans="1:12">
      <c r="A5790" s="180">
        <v>2012</v>
      </c>
      <c r="B5790" s="180" t="s">
        <v>180</v>
      </c>
      <c r="C5790" s="180" t="s">
        <v>33</v>
      </c>
      <c r="D5790" s="180" t="s">
        <v>177</v>
      </c>
      <c r="E5790" s="180">
        <v>35</v>
      </c>
      <c r="F5790" s="180">
        <v>74571</v>
      </c>
      <c r="G5790" s="180">
        <v>6066</v>
      </c>
      <c r="H5790" s="180">
        <v>16975</v>
      </c>
      <c r="I5790" s="180">
        <v>13397314.109999999</v>
      </c>
      <c r="J5790" s="180">
        <v>3342762.61</v>
      </c>
      <c r="K5790" s="180">
        <v>985058.52</v>
      </c>
      <c r="L5790" s="180">
        <v>20433410.420000002</v>
      </c>
    </row>
    <row r="5791" spans="1:12">
      <c r="A5791" s="180">
        <v>2012</v>
      </c>
      <c r="B5791" s="180" t="s">
        <v>180</v>
      </c>
      <c r="C5791" s="180" t="s">
        <v>33</v>
      </c>
      <c r="D5791" s="180" t="s">
        <v>177</v>
      </c>
      <c r="E5791" s="180">
        <v>40</v>
      </c>
      <c r="F5791" s="180">
        <v>79522</v>
      </c>
      <c r="G5791" s="180">
        <v>5789</v>
      </c>
      <c r="H5791" s="180">
        <v>14014</v>
      </c>
      <c r="I5791" s="180">
        <v>11254940.82</v>
      </c>
      <c r="J5791" s="180">
        <v>2595199.66</v>
      </c>
      <c r="K5791" s="180">
        <v>1311234.1599999999</v>
      </c>
      <c r="L5791" s="180">
        <v>17721642.27</v>
      </c>
    </row>
    <row r="5792" spans="1:12">
      <c r="A5792" s="180">
        <v>2012</v>
      </c>
      <c r="B5792" s="180" t="s">
        <v>180</v>
      </c>
      <c r="C5792" s="180" t="s">
        <v>33</v>
      </c>
      <c r="D5792" s="180" t="s">
        <v>177</v>
      </c>
      <c r="E5792" s="180">
        <v>45</v>
      </c>
      <c r="F5792" s="180">
        <v>77443</v>
      </c>
      <c r="G5792" s="180">
        <v>6107</v>
      </c>
      <c r="H5792" s="180">
        <v>14350</v>
      </c>
      <c r="I5792" s="180">
        <v>11509136.560000001</v>
      </c>
      <c r="J5792" s="180">
        <v>2619364.3199999998</v>
      </c>
      <c r="K5792" s="180">
        <v>1609585.45</v>
      </c>
      <c r="L5792" s="180">
        <v>18313641.27</v>
      </c>
    </row>
    <row r="5793" spans="1:12">
      <c r="A5793" s="180">
        <v>2012</v>
      </c>
      <c r="B5793" s="180" t="s">
        <v>180</v>
      </c>
      <c r="C5793" s="180" t="s">
        <v>33</v>
      </c>
      <c r="D5793" s="180" t="s">
        <v>177</v>
      </c>
      <c r="E5793" s="180">
        <v>50</v>
      </c>
      <c r="F5793" s="180">
        <v>81027</v>
      </c>
      <c r="G5793" s="180">
        <v>7952</v>
      </c>
      <c r="H5793" s="180">
        <v>18494</v>
      </c>
      <c r="I5793" s="180">
        <v>14678716.970000001</v>
      </c>
      <c r="J5793" s="180">
        <v>3309814.78</v>
      </c>
      <c r="K5793" s="180">
        <v>2532388.75</v>
      </c>
      <c r="L5793" s="180">
        <v>23528197.940000001</v>
      </c>
    </row>
    <row r="5794" spans="1:12">
      <c r="A5794" s="180">
        <v>2012</v>
      </c>
      <c r="B5794" s="180" t="s">
        <v>180</v>
      </c>
      <c r="C5794" s="180" t="s">
        <v>33</v>
      </c>
      <c r="D5794" s="180" t="s">
        <v>177</v>
      </c>
      <c r="E5794" s="180">
        <v>55</v>
      </c>
      <c r="F5794" s="180">
        <v>76265</v>
      </c>
      <c r="G5794" s="180">
        <v>8211</v>
      </c>
      <c r="H5794" s="180">
        <v>18965</v>
      </c>
      <c r="I5794" s="180">
        <v>15484794.58</v>
      </c>
      <c r="J5794" s="180">
        <v>3723582.84</v>
      </c>
      <c r="K5794" s="180">
        <v>3234834.6</v>
      </c>
      <c r="L5794" s="180">
        <v>25385785.719999999</v>
      </c>
    </row>
    <row r="5795" spans="1:12">
      <c r="A5795" s="180">
        <v>2012</v>
      </c>
      <c r="B5795" s="180" t="s">
        <v>180</v>
      </c>
      <c r="C5795" s="180" t="s">
        <v>33</v>
      </c>
      <c r="D5795" s="180" t="s">
        <v>177</v>
      </c>
      <c r="E5795" s="180">
        <v>60</v>
      </c>
      <c r="F5795" s="180">
        <v>71127</v>
      </c>
      <c r="G5795" s="180">
        <v>10333</v>
      </c>
      <c r="H5795" s="180">
        <v>23870</v>
      </c>
      <c r="I5795" s="180">
        <v>19288480.510000002</v>
      </c>
      <c r="J5795" s="180">
        <v>4596618.9800000004</v>
      </c>
      <c r="K5795" s="180">
        <v>4730703.05</v>
      </c>
      <c r="L5795" s="180">
        <v>32119478.949999999</v>
      </c>
    </row>
    <row r="5796" spans="1:12">
      <c r="A5796" s="180">
        <v>2012</v>
      </c>
      <c r="B5796" s="180" t="s">
        <v>180</v>
      </c>
      <c r="C5796" s="180" t="s">
        <v>33</v>
      </c>
      <c r="D5796" s="180" t="s">
        <v>177</v>
      </c>
      <c r="E5796" s="180">
        <v>65</v>
      </c>
      <c r="F5796" s="180">
        <v>55614</v>
      </c>
      <c r="G5796" s="180">
        <v>10327</v>
      </c>
      <c r="H5796" s="180">
        <v>26095</v>
      </c>
      <c r="I5796" s="180">
        <v>20754314.109999999</v>
      </c>
      <c r="J5796" s="180">
        <v>4592392.49</v>
      </c>
      <c r="K5796" s="180">
        <v>4907427.4000000004</v>
      </c>
      <c r="L5796" s="180">
        <v>33301374.620000001</v>
      </c>
    </row>
    <row r="5797" spans="1:12">
      <c r="A5797" s="180">
        <v>2012</v>
      </c>
      <c r="B5797" s="180" t="s">
        <v>180</v>
      </c>
      <c r="C5797" s="180" t="s">
        <v>33</v>
      </c>
      <c r="D5797" s="180" t="s">
        <v>177</v>
      </c>
      <c r="E5797" s="180">
        <v>70</v>
      </c>
      <c r="F5797" s="180">
        <v>38139</v>
      </c>
      <c r="G5797" s="180">
        <v>8584</v>
      </c>
      <c r="H5797" s="180">
        <v>26483</v>
      </c>
      <c r="I5797" s="180">
        <v>20326617.48</v>
      </c>
      <c r="J5797" s="180">
        <v>4408955.67</v>
      </c>
      <c r="K5797" s="180">
        <v>5046711.72</v>
      </c>
      <c r="L5797" s="180">
        <v>32187518.199999999</v>
      </c>
    </row>
    <row r="5798" spans="1:12">
      <c r="A5798" s="180">
        <v>2012</v>
      </c>
      <c r="B5798" s="180" t="s">
        <v>180</v>
      </c>
      <c r="C5798" s="180" t="s">
        <v>33</v>
      </c>
      <c r="D5798" s="180" t="s">
        <v>177</v>
      </c>
      <c r="E5798" s="180">
        <v>75</v>
      </c>
      <c r="F5798" s="180">
        <v>27196</v>
      </c>
      <c r="G5798" s="180">
        <v>7761</v>
      </c>
      <c r="H5798" s="180">
        <v>26023</v>
      </c>
      <c r="I5798" s="180">
        <v>17937659.73</v>
      </c>
      <c r="J5798" s="180">
        <v>3542073.82</v>
      </c>
      <c r="K5798" s="180">
        <v>3653083.44</v>
      </c>
      <c r="L5798" s="180">
        <v>26748769.48</v>
      </c>
    </row>
    <row r="5799" spans="1:12">
      <c r="A5799" s="180">
        <v>2012</v>
      </c>
      <c r="B5799" s="180" t="s">
        <v>180</v>
      </c>
      <c r="C5799" s="180" t="s">
        <v>33</v>
      </c>
      <c r="D5799" s="180" t="s">
        <v>177</v>
      </c>
      <c r="E5799" s="180">
        <v>80</v>
      </c>
      <c r="F5799" s="180">
        <v>20663</v>
      </c>
      <c r="G5799" s="180">
        <v>5878</v>
      </c>
      <c r="H5799" s="180">
        <v>27698</v>
      </c>
      <c r="I5799" s="180">
        <v>17856595.57</v>
      </c>
      <c r="J5799" s="180">
        <v>2950842.71</v>
      </c>
      <c r="K5799" s="180">
        <v>3019625.8</v>
      </c>
      <c r="L5799" s="180">
        <v>25046381.059999999</v>
      </c>
    </row>
    <row r="5800" spans="1:12">
      <c r="A5800" s="180">
        <v>2012</v>
      </c>
      <c r="B5800" s="180" t="s">
        <v>180</v>
      </c>
      <c r="C5800" s="180" t="s">
        <v>33</v>
      </c>
      <c r="D5800" s="180" t="s">
        <v>177</v>
      </c>
      <c r="E5800" s="180">
        <v>85</v>
      </c>
      <c r="F5800" s="180">
        <v>11821</v>
      </c>
      <c r="G5800" s="180">
        <v>3176</v>
      </c>
      <c r="H5800" s="180">
        <v>19748</v>
      </c>
      <c r="I5800" s="180">
        <v>11562821.02</v>
      </c>
      <c r="J5800" s="180">
        <v>1550095.79</v>
      </c>
      <c r="K5800" s="180">
        <v>1128907.8999999999</v>
      </c>
      <c r="L5800" s="180">
        <v>14780112.710000001</v>
      </c>
    </row>
    <row r="5801" spans="1:12">
      <c r="A5801" s="180">
        <v>2012</v>
      </c>
      <c r="B5801" s="180" t="s">
        <v>180</v>
      </c>
      <c r="C5801" s="180" t="s">
        <v>33</v>
      </c>
      <c r="D5801" s="180" t="s">
        <v>177</v>
      </c>
      <c r="E5801" s="180">
        <v>90</v>
      </c>
      <c r="F5801" s="180">
        <v>4842</v>
      </c>
      <c r="G5801" s="180">
        <v>1180</v>
      </c>
      <c r="H5801" s="180">
        <v>7863</v>
      </c>
      <c r="I5801" s="180">
        <v>4420254.74</v>
      </c>
      <c r="J5801" s="180">
        <v>521681.79</v>
      </c>
      <c r="K5801" s="180">
        <v>313246</v>
      </c>
      <c r="L5801" s="180">
        <v>5450746.9699999997</v>
      </c>
    </row>
    <row r="5802" spans="1:12">
      <c r="A5802" s="180">
        <v>2012</v>
      </c>
      <c r="B5802" s="180" t="s">
        <v>180</v>
      </c>
      <c r="C5802" s="180" t="s">
        <v>33</v>
      </c>
      <c r="D5802" s="180" t="s">
        <v>177</v>
      </c>
      <c r="E5802" s="180">
        <v>95</v>
      </c>
      <c r="F5802" s="180">
        <v>1428</v>
      </c>
      <c r="G5802" s="180">
        <v>291</v>
      </c>
      <c r="H5802" s="180">
        <v>2292</v>
      </c>
      <c r="I5802" s="180">
        <v>1271844.1000000001</v>
      </c>
      <c r="J5802" s="180">
        <v>130110.98</v>
      </c>
      <c r="K5802" s="180">
        <v>81034</v>
      </c>
      <c r="L5802" s="180">
        <v>1535615.92</v>
      </c>
    </row>
    <row r="5803" spans="1:12">
      <c r="A5803" s="180">
        <v>2012</v>
      </c>
      <c r="B5803" s="180" t="s">
        <v>180</v>
      </c>
      <c r="C5803" s="180" t="s">
        <v>34</v>
      </c>
      <c r="D5803" s="180" t="s">
        <v>176</v>
      </c>
      <c r="E5803" s="180">
        <v>0</v>
      </c>
      <c r="F5803" s="180">
        <v>19454</v>
      </c>
      <c r="G5803" s="180">
        <v>724</v>
      </c>
      <c r="H5803" s="180">
        <v>2089</v>
      </c>
      <c r="I5803" s="180">
        <v>1158079.7</v>
      </c>
      <c r="J5803" s="180">
        <v>284123.56</v>
      </c>
      <c r="K5803" s="180">
        <v>12189</v>
      </c>
      <c r="L5803" s="180">
        <v>1536448.73</v>
      </c>
    </row>
    <row r="5804" spans="1:12">
      <c r="A5804" s="180">
        <v>2012</v>
      </c>
      <c r="B5804" s="180" t="s">
        <v>180</v>
      </c>
      <c r="C5804" s="180" t="s">
        <v>34</v>
      </c>
      <c r="D5804" s="180" t="s">
        <v>176</v>
      </c>
      <c r="E5804" s="180">
        <v>5</v>
      </c>
      <c r="F5804" s="180">
        <v>19998</v>
      </c>
      <c r="G5804" s="180">
        <v>365</v>
      </c>
      <c r="H5804" s="180">
        <v>447</v>
      </c>
      <c r="I5804" s="180">
        <v>365235.4</v>
      </c>
      <c r="J5804" s="180">
        <v>143230</v>
      </c>
      <c r="K5804" s="180">
        <v>11860</v>
      </c>
      <c r="L5804" s="180">
        <v>560378.69999999995</v>
      </c>
    </row>
    <row r="5805" spans="1:12">
      <c r="A5805" s="180">
        <v>2012</v>
      </c>
      <c r="B5805" s="180" t="s">
        <v>180</v>
      </c>
      <c r="C5805" s="180" t="s">
        <v>34</v>
      </c>
      <c r="D5805" s="180" t="s">
        <v>176</v>
      </c>
      <c r="E5805" s="180">
        <v>10</v>
      </c>
      <c r="F5805" s="180">
        <v>20580</v>
      </c>
      <c r="G5805" s="180">
        <v>239</v>
      </c>
      <c r="H5805" s="180">
        <v>303</v>
      </c>
      <c r="I5805" s="180">
        <v>229703.45</v>
      </c>
      <c r="J5805" s="180">
        <v>95803.43</v>
      </c>
      <c r="K5805" s="180">
        <v>50115</v>
      </c>
      <c r="L5805" s="180">
        <v>406245.88</v>
      </c>
    </row>
    <row r="5806" spans="1:12">
      <c r="A5806" s="180">
        <v>2012</v>
      </c>
      <c r="B5806" s="180" t="s">
        <v>180</v>
      </c>
      <c r="C5806" s="180" t="s">
        <v>34</v>
      </c>
      <c r="D5806" s="180" t="s">
        <v>176</v>
      </c>
      <c r="E5806" s="180">
        <v>15</v>
      </c>
      <c r="F5806" s="180">
        <v>22591</v>
      </c>
      <c r="G5806" s="180">
        <v>703</v>
      </c>
      <c r="H5806" s="180">
        <v>941</v>
      </c>
      <c r="I5806" s="180">
        <v>906378.85</v>
      </c>
      <c r="J5806" s="180">
        <v>309289.98</v>
      </c>
      <c r="K5806" s="180">
        <v>143158</v>
      </c>
      <c r="L5806" s="180">
        <v>1434112.16</v>
      </c>
    </row>
    <row r="5807" spans="1:12">
      <c r="A5807" s="180">
        <v>2012</v>
      </c>
      <c r="B5807" s="180" t="s">
        <v>180</v>
      </c>
      <c r="C5807" s="180" t="s">
        <v>34</v>
      </c>
      <c r="D5807" s="180" t="s">
        <v>176</v>
      </c>
      <c r="E5807" s="180">
        <v>20</v>
      </c>
      <c r="F5807" s="180">
        <v>21138</v>
      </c>
      <c r="G5807" s="180">
        <v>638</v>
      </c>
      <c r="H5807" s="180">
        <v>952</v>
      </c>
      <c r="I5807" s="180">
        <v>906231.9</v>
      </c>
      <c r="J5807" s="180">
        <v>325636.99</v>
      </c>
      <c r="K5807" s="180">
        <v>145505</v>
      </c>
      <c r="L5807" s="180">
        <v>1478603.74</v>
      </c>
    </row>
    <row r="5808" spans="1:12">
      <c r="A5808" s="180">
        <v>2012</v>
      </c>
      <c r="B5808" s="180" t="s">
        <v>180</v>
      </c>
      <c r="C5808" s="180" t="s">
        <v>34</v>
      </c>
      <c r="D5808" s="180" t="s">
        <v>176</v>
      </c>
      <c r="E5808" s="180">
        <v>25</v>
      </c>
      <c r="F5808" s="180">
        <v>16760</v>
      </c>
      <c r="G5808" s="180">
        <v>512</v>
      </c>
      <c r="H5808" s="180">
        <v>915</v>
      </c>
      <c r="I5808" s="180">
        <v>746533.7</v>
      </c>
      <c r="J5808" s="180">
        <v>252274.47</v>
      </c>
      <c r="K5808" s="180">
        <v>116265</v>
      </c>
      <c r="L5808" s="180">
        <v>1327890.3799999999</v>
      </c>
    </row>
    <row r="5809" spans="1:12">
      <c r="A5809" s="180">
        <v>2012</v>
      </c>
      <c r="B5809" s="180" t="s">
        <v>180</v>
      </c>
      <c r="C5809" s="180" t="s">
        <v>34</v>
      </c>
      <c r="D5809" s="180" t="s">
        <v>176</v>
      </c>
      <c r="E5809" s="180">
        <v>30</v>
      </c>
      <c r="F5809" s="180">
        <v>20130</v>
      </c>
      <c r="G5809" s="180">
        <v>594</v>
      </c>
      <c r="H5809" s="180">
        <v>1374</v>
      </c>
      <c r="I5809" s="180">
        <v>1100021.2</v>
      </c>
      <c r="J5809" s="180">
        <v>339591.37</v>
      </c>
      <c r="K5809" s="180">
        <v>127290</v>
      </c>
      <c r="L5809" s="180">
        <v>1689198.54</v>
      </c>
    </row>
    <row r="5810" spans="1:12">
      <c r="A5810" s="180">
        <v>2012</v>
      </c>
      <c r="B5810" s="180" t="s">
        <v>180</v>
      </c>
      <c r="C5810" s="180" t="s">
        <v>34</v>
      </c>
      <c r="D5810" s="180" t="s">
        <v>176</v>
      </c>
      <c r="E5810" s="180">
        <v>35</v>
      </c>
      <c r="F5810" s="180">
        <v>21459</v>
      </c>
      <c r="G5810" s="180">
        <v>759</v>
      </c>
      <c r="H5810" s="180">
        <v>1199</v>
      </c>
      <c r="I5810" s="180">
        <v>895332.15</v>
      </c>
      <c r="J5810" s="180">
        <v>379359.66</v>
      </c>
      <c r="K5810" s="180">
        <v>131462</v>
      </c>
      <c r="L5810" s="180">
        <v>1577869.41</v>
      </c>
    </row>
    <row r="5811" spans="1:12">
      <c r="A5811" s="180">
        <v>2012</v>
      </c>
      <c r="B5811" s="180" t="s">
        <v>180</v>
      </c>
      <c r="C5811" s="180" t="s">
        <v>34</v>
      </c>
      <c r="D5811" s="180" t="s">
        <v>176</v>
      </c>
      <c r="E5811" s="180">
        <v>40</v>
      </c>
      <c r="F5811" s="180">
        <v>24186</v>
      </c>
      <c r="G5811" s="180">
        <v>1079</v>
      </c>
      <c r="H5811" s="180">
        <v>1846</v>
      </c>
      <c r="I5811" s="180">
        <v>1544976.8</v>
      </c>
      <c r="J5811" s="180">
        <v>552464.63</v>
      </c>
      <c r="K5811" s="180">
        <v>361188</v>
      </c>
      <c r="L5811" s="180">
        <v>2663416.89</v>
      </c>
    </row>
    <row r="5812" spans="1:12">
      <c r="A5812" s="180">
        <v>2012</v>
      </c>
      <c r="B5812" s="180" t="s">
        <v>180</v>
      </c>
      <c r="C5812" s="180" t="s">
        <v>34</v>
      </c>
      <c r="D5812" s="180" t="s">
        <v>176</v>
      </c>
      <c r="E5812" s="180">
        <v>45</v>
      </c>
      <c r="F5812" s="180">
        <v>25549</v>
      </c>
      <c r="G5812" s="180">
        <v>1416</v>
      </c>
      <c r="H5812" s="180">
        <v>2572</v>
      </c>
      <c r="I5812" s="180">
        <v>2104924.21</v>
      </c>
      <c r="J5812" s="180">
        <v>674075.43</v>
      </c>
      <c r="K5812" s="180">
        <v>370129</v>
      </c>
      <c r="L5812" s="180">
        <v>3374050.27</v>
      </c>
    </row>
    <row r="5813" spans="1:12">
      <c r="A5813" s="180">
        <v>2012</v>
      </c>
      <c r="B5813" s="180" t="s">
        <v>180</v>
      </c>
      <c r="C5813" s="180" t="s">
        <v>34</v>
      </c>
      <c r="D5813" s="180" t="s">
        <v>176</v>
      </c>
      <c r="E5813" s="180">
        <v>50</v>
      </c>
      <c r="F5813" s="180">
        <v>28737</v>
      </c>
      <c r="G5813" s="180">
        <v>2089</v>
      </c>
      <c r="H5813" s="180">
        <v>3765</v>
      </c>
      <c r="I5813" s="180">
        <v>3023996.77</v>
      </c>
      <c r="J5813" s="180">
        <v>1015927.97</v>
      </c>
      <c r="K5813" s="180">
        <v>860137.4</v>
      </c>
      <c r="L5813" s="180">
        <v>5179235.47</v>
      </c>
    </row>
    <row r="5814" spans="1:12">
      <c r="A5814" s="180">
        <v>2012</v>
      </c>
      <c r="B5814" s="180" t="s">
        <v>180</v>
      </c>
      <c r="C5814" s="180" t="s">
        <v>34</v>
      </c>
      <c r="D5814" s="180" t="s">
        <v>176</v>
      </c>
      <c r="E5814" s="180">
        <v>55</v>
      </c>
      <c r="F5814" s="180">
        <v>29119</v>
      </c>
      <c r="G5814" s="180">
        <v>2785</v>
      </c>
      <c r="H5814" s="180">
        <v>5610</v>
      </c>
      <c r="I5814" s="180">
        <v>4708560.8600000003</v>
      </c>
      <c r="J5814" s="180">
        <v>1404306.37</v>
      </c>
      <c r="K5814" s="180">
        <v>1139773.3999999999</v>
      </c>
      <c r="L5814" s="180">
        <v>7649186.4400000004</v>
      </c>
    </row>
    <row r="5815" spans="1:12">
      <c r="A5815" s="180">
        <v>2012</v>
      </c>
      <c r="B5815" s="180" t="s">
        <v>180</v>
      </c>
      <c r="C5815" s="180" t="s">
        <v>34</v>
      </c>
      <c r="D5815" s="180" t="s">
        <v>176</v>
      </c>
      <c r="E5815" s="180">
        <v>60</v>
      </c>
      <c r="F5815" s="180">
        <v>28450</v>
      </c>
      <c r="G5815" s="180">
        <v>3592</v>
      </c>
      <c r="H5815" s="180">
        <v>8012</v>
      </c>
      <c r="I5815" s="180">
        <v>7332596.1299999999</v>
      </c>
      <c r="J5815" s="180">
        <v>2100970.98</v>
      </c>
      <c r="K5815" s="180">
        <v>2263344.96</v>
      </c>
      <c r="L5815" s="180">
        <v>12194604.57</v>
      </c>
    </row>
    <row r="5816" spans="1:12">
      <c r="A5816" s="180">
        <v>2012</v>
      </c>
      <c r="B5816" s="180" t="s">
        <v>180</v>
      </c>
      <c r="C5816" s="180" t="s">
        <v>34</v>
      </c>
      <c r="D5816" s="180" t="s">
        <v>176</v>
      </c>
      <c r="E5816" s="180">
        <v>65</v>
      </c>
      <c r="F5816" s="180">
        <v>23298</v>
      </c>
      <c r="G5816" s="180">
        <v>3874</v>
      </c>
      <c r="H5816" s="180">
        <v>8533</v>
      </c>
      <c r="I5816" s="180">
        <v>7088110.7000000002</v>
      </c>
      <c r="J5816" s="180">
        <v>2136052.0299999998</v>
      </c>
      <c r="K5816" s="180">
        <v>2031635.25</v>
      </c>
      <c r="L5816" s="180">
        <v>11679192.67</v>
      </c>
    </row>
    <row r="5817" spans="1:12">
      <c r="A5817" s="180">
        <v>2012</v>
      </c>
      <c r="B5817" s="180" t="s">
        <v>180</v>
      </c>
      <c r="C5817" s="180" t="s">
        <v>34</v>
      </c>
      <c r="D5817" s="180" t="s">
        <v>176</v>
      </c>
      <c r="E5817" s="180">
        <v>70</v>
      </c>
      <c r="F5817" s="180">
        <v>15748</v>
      </c>
      <c r="G5817" s="180">
        <v>3825</v>
      </c>
      <c r="H5817" s="180">
        <v>9562</v>
      </c>
      <c r="I5817" s="180">
        <v>7117779.3799999999</v>
      </c>
      <c r="J5817" s="180">
        <v>1900064.35</v>
      </c>
      <c r="K5817" s="180">
        <v>1977747</v>
      </c>
      <c r="L5817" s="180">
        <v>11352249.810000001</v>
      </c>
    </row>
    <row r="5818" spans="1:12">
      <c r="A5818" s="180">
        <v>2012</v>
      </c>
      <c r="B5818" s="180" t="s">
        <v>180</v>
      </c>
      <c r="C5818" s="180" t="s">
        <v>34</v>
      </c>
      <c r="D5818" s="180" t="s">
        <v>176</v>
      </c>
      <c r="E5818" s="180">
        <v>75</v>
      </c>
      <c r="F5818" s="180">
        <v>11233</v>
      </c>
      <c r="G5818" s="180">
        <v>3262</v>
      </c>
      <c r="H5818" s="180">
        <v>9194</v>
      </c>
      <c r="I5818" s="180">
        <v>6619025.1100000003</v>
      </c>
      <c r="J5818" s="180">
        <v>1794528.87</v>
      </c>
      <c r="K5818" s="180">
        <v>1911359</v>
      </c>
      <c r="L5818" s="180">
        <v>10643981.890000001</v>
      </c>
    </row>
    <row r="5819" spans="1:12">
      <c r="A5819" s="180">
        <v>2012</v>
      </c>
      <c r="B5819" s="180" t="s">
        <v>180</v>
      </c>
      <c r="C5819" s="180" t="s">
        <v>34</v>
      </c>
      <c r="D5819" s="180" t="s">
        <v>176</v>
      </c>
      <c r="E5819" s="180">
        <v>80</v>
      </c>
      <c r="F5819" s="180">
        <v>8485</v>
      </c>
      <c r="G5819" s="180">
        <v>2863</v>
      </c>
      <c r="H5819" s="180">
        <v>10029</v>
      </c>
      <c r="I5819" s="180">
        <v>6015939.9900000002</v>
      </c>
      <c r="J5819" s="180">
        <v>1349874.54</v>
      </c>
      <c r="K5819" s="180">
        <v>987652.2</v>
      </c>
      <c r="L5819" s="180">
        <v>8580342.8599999994</v>
      </c>
    </row>
    <row r="5820" spans="1:12">
      <c r="A5820" s="180">
        <v>2012</v>
      </c>
      <c r="B5820" s="180" t="s">
        <v>180</v>
      </c>
      <c r="C5820" s="180" t="s">
        <v>34</v>
      </c>
      <c r="D5820" s="180" t="s">
        <v>176</v>
      </c>
      <c r="E5820" s="180">
        <v>85</v>
      </c>
      <c r="F5820" s="180">
        <v>3800</v>
      </c>
      <c r="G5820" s="180">
        <v>1291</v>
      </c>
      <c r="H5820" s="180">
        <v>6042</v>
      </c>
      <c r="I5820" s="180">
        <v>3065913.31</v>
      </c>
      <c r="J5820" s="180">
        <v>586041.68000000005</v>
      </c>
      <c r="K5820" s="180">
        <v>300154</v>
      </c>
      <c r="L5820" s="180">
        <v>5234830.1100000003</v>
      </c>
    </row>
    <row r="5821" spans="1:12">
      <c r="A5821" s="180">
        <v>2012</v>
      </c>
      <c r="B5821" s="180" t="s">
        <v>180</v>
      </c>
      <c r="C5821" s="180" t="s">
        <v>34</v>
      </c>
      <c r="D5821" s="180" t="s">
        <v>176</v>
      </c>
      <c r="E5821" s="180">
        <v>90</v>
      </c>
      <c r="F5821" s="180">
        <v>984</v>
      </c>
      <c r="G5821" s="180">
        <v>268</v>
      </c>
      <c r="H5821" s="180">
        <v>2097</v>
      </c>
      <c r="I5821" s="180">
        <v>930352.45</v>
      </c>
      <c r="J5821" s="180">
        <v>140513.63</v>
      </c>
      <c r="K5821" s="180">
        <v>76464</v>
      </c>
      <c r="L5821" s="180">
        <v>1181393.42</v>
      </c>
    </row>
    <row r="5822" spans="1:12">
      <c r="A5822" s="180">
        <v>2012</v>
      </c>
      <c r="B5822" s="180" t="s">
        <v>180</v>
      </c>
      <c r="C5822" s="180" t="s">
        <v>34</v>
      </c>
      <c r="D5822" s="180" t="s">
        <v>176</v>
      </c>
      <c r="E5822" s="180">
        <v>95</v>
      </c>
      <c r="F5822" s="180">
        <v>197</v>
      </c>
      <c r="G5822" s="180">
        <v>44</v>
      </c>
      <c r="H5822" s="180">
        <v>489</v>
      </c>
      <c r="I5822" s="180">
        <v>175006.05</v>
      </c>
      <c r="J5822" s="180">
        <v>18595.8</v>
      </c>
      <c r="K5822" s="180">
        <v>54840</v>
      </c>
      <c r="L5822" s="180">
        <v>267030.12</v>
      </c>
    </row>
    <row r="5823" spans="1:12">
      <c r="A5823" s="180">
        <v>2012</v>
      </c>
      <c r="B5823" s="180" t="s">
        <v>180</v>
      </c>
      <c r="C5823" s="180" t="s">
        <v>34</v>
      </c>
      <c r="D5823" s="180" t="s">
        <v>177</v>
      </c>
      <c r="E5823" s="180">
        <v>0</v>
      </c>
      <c r="F5823" s="180">
        <v>18511</v>
      </c>
      <c r="G5823" s="180">
        <v>463</v>
      </c>
      <c r="H5823" s="180">
        <v>1449</v>
      </c>
      <c r="I5823" s="180">
        <v>714777.25</v>
      </c>
      <c r="J5823" s="180">
        <v>195291.83</v>
      </c>
      <c r="K5823" s="180">
        <v>41112</v>
      </c>
      <c r="L5823" s="180">
        <v>1004471.85</v>
      </c>
    </row>
    <row r="5824" spans="1:12">
      <c r="A5824" s="180">
        <v>2012</v>
      </c>
      <c r="B5824" s="180" t="s">
        <v>180</v>
      </c>
      <c r="C5824" s="180" t="s">
        <v>34</v>
      </c>
      <c r="D5824" s="180" t="s">
        <v>177</v>
      </c>
      <c r="E5824" s="180">
        <v>5</v>
      </c>
      <c r="F5824" s="180">
        <v>19144</v>
      </c>
      <c r="G5824" s="180">
        <v>303</v>
      </c>
      <c r="H5824" s="180">
        <v>350</v>
      </c>
      <c r="I5824" s="180">
        <v>321463</v>
      </c>
      <c r="J5824" s="180">
        <v>116841.03</v>
      </c>
      <c r="K5824" s="180">
        <v>16836</v>
      </c>
      <c r="L5824" s="180">
        <v>499014.89</v>
      </c>
    </row>
    <row r="5825" spans="1:12">
      <c r="A5825" s="180">
        <v>2012</v>
      </c>
      <c r="B5825" s="180" t="s">
        <v>180</v>
      </c>
      <c r="C5825" s="180" t="s">
        <v>34</v>
      </c>
      <c r="D5825" s="180" t="s">
        <v>177</v>
      </c>
      <c r="E5825" s="180">
        <v>10</v>
      </c>
      <c r="F5825" s="180">
        <v>19530</v>
      </c>
      <c r="G5825" s="180">
        <v>230</v>
      </c>
      <c r="H5825" s="180">
        <v>454</v>
      </c>
      <c r="I5825" s="180">
        <v>260152</v>
      </c>
      <c r="J5825" s="180">
        <v>84656.04</v>
      </c>
      <c r="K5825" s="180">
        <v>107412</v>
      </c>
      <c r="L5825" s="180">
        <v>481972.5</v>
      </c>
    </row>
    <row r="5826" spans="1:12">
      <c r="A5826" s="180">
        <v>2012</v>
      </c>
      <c r="B5826" s="180" t="s">
        <v>180</v>
      </c>
      <c r="C5826" s="180" t="s">
        <v>34</v>
      </c>
      <c r="D5826" s="180" t="s">
        <v>177</v>
      </c>
      <c r="E5826" s="180">
        <v>15</v>
      </c>
      <c r="F5826" s="180">
        <v>21671</v>
      </c>
      <c r="G5826" s="180">
        <v>728</v>
      </c>
      <c r="H5826" s="180">
        <v>1040</v>
      </c>
      <c r="I5826" s="180">
        <v>852617.45</v>
      </c>
      <c r="J5826" s="180">
        <v>281043.67</v>
      </c>
      <c r="K5826" s="180">
        <v>76137</v>
      </c>
      <c r="L5826" s="180">
        <v>1311009.1299999999</v>
      </c>
    </row>
    <row r="5827" spans="1:12">
      <c r="A5827" s="180">
        <v>2012</v>
      </c>
      <c r="B5827" s="180" t="s">
        <v>180</v>
      </c>
      <c r="C5827" s="180" t="s">
        <v>34</v>
      </c>
      <c r="D5827" s="180" t="s">
        <v>177</v>
      </c>
      <c r="E5827" s="180">
        <v>20</v>
      </c>
      <c r="F5827" s="180">
        <v>20662</v>
      </c>
      <c r="G5827" s="180">
        <v>937</v>
      </c>
      <c r="H5827" s="180">
        <v>1557</v>
      </c>
      <c r="I5827" s="180">
        <v>1371905.7</v>
      </c>
      <c r="J5827" s="180">
        <v>427059.91</v>
      </c>
      <c r="K5827" s="180">
        <v>189023</v>
      </c>
      <c r="L5827" s="180">
        <v>2156441.33</v>
      </c>
    </row>
    <row r="5828" spans="1:12">
      <c r="A5828" s="180">
        <v>2012</v>
      </c>
      <c r="B5828" s="180" t="s">
        <v>180</v>
      </c>
      <c r="C5828" s="180" t="s">
        <v>34</v>
      </c>
      <c r="D5828" s="180" t="s">
        <v>177</v>
      </c>
      <c r="E5828" s="180">
        <v>25</v>
      </c>
      <c r="F5828" s="180">
        <v>19181</v>
      </c>
      <c r="G5828" s="180">
        <v>1207</v>
      </c>
      <c r="H5828" s="180">
        <v>3105</v>
      </c>
      <c r="I5828" s="180">
        <v>2461562.16</v>
      </c>
      <c r="J5828" s="180">
        <v>908810.08</v>
      </c>
      <c r="K5828" s="180">
        <v>112787</v>
      </c>
      <c r="L5828" s="180">
        <v>3778550.6</v>
      </c>
    </row>
    <row r="5829" spans="1:12">
      <c r="A5829" s="180">
        <v>2012</v>
      </c>
      <c r="B5829" s="180" t="s">
        <v>180</v>
      </c>
      <c r="C5829" s="180" t="s">
        <v>34</v>
      </c>
      <c r="D5829" s="180" t="s">
        <v>177</v>
      </c>
      <c r="E5829" s="180">
        <v>30</v>
      </c>
      <c r="F5829" s="180">
        <v>22532</v>
      </c>
      <c r="G5829" s="180">
        <v>1774</v>
      </c>
      <c r="H5829" s="180">
        <v>5182</v>
      </c>
      <c r="I5829" s="180">
        <v>4362650.25</v>
      </c>
      <c r="J5829" s="180">
        <v>1445687.49</v>
      </c>
      <c r="K5829" s="180">
        <v>165002</v>
      </c>
      <c r="L5829" s="180">
        <v>6476865.2300000004</v>
      </c>
    </row>
    <row r="5830" spans="1:12">
      <c r="A5830" s="180">
        <v>2012</v>
      </c>
      <c r="B5830" s="180" t="s">
        <v>180</v>
      </c>
      <c r="C5830" s="180" t="s">
        <v>34</v>
      </c>
      <c r="D5830" s="180" t="s">
        <v>177</v>
      </c>
      <c r="E5830" s="180">
        <v>35</v>
      </c>
      <c r="F5830" s="180">
        <v>23407</v>
      </c>
      <c r="G5830" s="180">
        <v>1874</v>
      </c>
      <c r="H5830" s="180">
        <v>4168</v>
      </c>
      <c r="I5830" s="180">
        <v>3376469.96</v>
      </c>
      <c r="J5830" s="180">
        <v>1223156.02</v>
      </c>
      <c r="K5830" s="180">
        <v>344197</v>
      </c>
      <c r="L5830" s="180">
        <v>5352605.57</v>
      </c>
    </row>
    <row r="5831" spans="1:12">
      <c r="A5831" s="180">
        <v>2012</v>
      </c>
      <c r="B5831" s="180" t="s">
        <v>180</v>
      </c>
      <c r="C5831" s="180" t="s">
        <v>34</v>
      </c>
      <c r="D5831" s="180" t="s">
        <v>177</v>
      </c>
      <c r="E5831" s="180">
        <v>40</v>
      </c>
      <c r="F5831" s="180">
        <v>26642</v>
      </c>
      <c r="G5831" s="180">
        <v>1829</v>
      </c>
      <c r="H5831" s="180">
        <v>3882</v>
      </c>
      <c r="I5831" s="180">
        <v>3117153.2</v>
      </c>
      <c r="J5831" s="180">
        <v>991125.62</v>
      </c>
      <c r="K5831" s="180">
        <v>403353</v>
      </c>
      <c r="L5831" s="180">
        <v>4893404.7</v>
      </c>
    </row>
    <row r="5832" spans="1:12">
      <c r="A5832" s="180">
        <v>2012</v>
      </c>
      <c r="B5832" s="180" t="s">
        <v>180</v>
      </c>
      <c r="C5832" s="180" t="s">
        <v>34</v>
      </c>
      <c r="D5832" s="180" t="s">
        <v>177</v>
      </c>
      <c r="E5832" s="180">
        <v>45</v>
      </c>
      <c r="F5832" s="180">
        <v>28019</v>
      </c>
      <c r="G5832" s="180">
        <v>1860</v>
      </c>
      <c r="H5832" s="180">
        <v>3613</v>
      </c>
      <c r="I5832" s="180">
        <v>3090884.89</v>
      </c>
      <c r="J5832" s="180">
        <v>1024724.88</v>
      </c>
      <c r="K5832" s="180">
        <v>511550</v>
      </c>
      <c r="L5832" s="180">
        <v>5010596.9800000004</v>
      </c>
    </row>
    <row r="5833" spans="1:12">
      <c r="A5833" s="180">
        <v>2012</v>
      </c>
      <c r="B5833" s="180" t="s">
        <v>180</v>
      </c>
      <c r="C5833" s="180" t="s">
        <v>34</v>
      </c>
      <c r="D5833" s="180" t="s">
        <v>177</v>
      </c>
      <c r="E5833" s="180">
        <v>50</v>
      </c>
      <c r="F5833" s="180">
        <v>31851</v>
      </c>
      <c r="G5833" s="180">
        <v>2727</v>
      </c>
      <c r="H5833" s="180">
        <v>5251</v>
      </c>
      <c r="I5833" s="180">
        <v>4419570.55</v>
      </c>
      <c r="J5833" s="180">
        <v>1375949.3</v>
      </c>
      <c r="K5833" s="180">
        <v>773953.95</v>
      </c>
      <c r="L5833" s="180">
        <v>7026621.9199999999</v>
      </c>
    </row>
    <row r="5834" spans="1:12">
      <c r="A5834" s="180">
        <v>2012</v>
      </c>
      <c r="B5834" s="180" t="s">
        <v>180</v>
      </c>
      <c r="C5834" s="180" t="s">
        <v>34</v>
      </c>
      <c r="D5834" s="180" t="s">
        <v>177</v>
      </c>
      <c r="E5834" s="180">
        <v>55</v>
      </c>
      <c r="F5834" s="180">
        <v>32168</v>
      </c>
      <c r="G5834" s="180">
        <v>3464</v>
      </c>
      <c r="H5834" s="180">
        <v>7452</v>
      </c>
      <c r="I5834" s="180">
        <v>5922638.2699999996</v>
      </c>
      <c r="J5834" s="180">
        <v>1654116.49</v>
      </c>
      <c r="K5834" s="180">
        <v>1267568</v>
      </c>
      <c r="L5834" s="180">
        <v>9348871.9700000007</v>
      </c>
    </row>
    <row r="5835" spans="1:12">
      <c r="A5835" s="180">
        <v>2012</v>
      </c>
      <c r="B5835" s="180" t="s">
        <v>180</v>
      </c>
      <c r="C5835" s="180" t="s">
        <v>34</v>
      </c>
      <c r="D5835" s="180" t="s">
        <v>177</v>
      </c>
      <c r="E5835" s="180">
        <v>60</v>
      </c>
      <c r="F5835" s="180">
        <v>30937</v>
      </c>
      <c r="G5835" s="180">
        <v>3971</v>
      </c>
      <c r="H5835" s="180">
        <v>8706</v>
      </c>
      <c r="I5835" s="180">
        <v>7189350.5199999996</v>
      </c>
      <c r="J5835" s="180">
        <v>1982418.98</v>
      </c>
      <c r="K5835" s="180">
        <v>1581650.6</v>
      </c>
      <c r="L5835" s="180">
        <v>11230373.279999999</v>
      </c>
    </row>
    <row r="5836" spans="1:12">
      <c r="A5836" s="180">
        <v>2012</v>
      </c>
      <c r="B5836" s="180" t="s">
        <v>180</v>
      </c>
      <c r="C5836" s="180" t="s">
        <v>34</v>
      </c>
      <c r="D5836" s="180" t="s">
        <v>177</v>
      </c>
      <c r="E5836" s="180">
        <v>65</v>
      </c>
      <c r="F5836" s="180">
        <v>24553</v>
      </c>
      <c r="G5836" s="180">
        <v>3815</v>
      </c>
      <c r="H5836" s="180">
        <v>9120</v>
      </c>
      <c r="I5836" s="180">
        <v>7017003.4800000004</v>
      </c>
      <c r="J5836" s="180">
        <v>2117766.42</v>
      </c>
      <c r="K5836" s="180">
        <v>1743252.5</v>
      </c>
      <c r="L5836" s="180">
        <v>11476757.310000001</v>
      </c>
    </row>
    <row r="5837" spans="1:12">
      <c r="A5837" s="180">
        <v>2012</v>
      </c>
      <c r="B5837" s="180" t="s">
        <v>180</v>
      </c>
      <c r="C5837" s="180" t="s">
        <v>34</v>
      </c>
      <c r="D5837" s="180" t="s">
        <v>177</v>
      </c>
      <c r="E5837" s="180">
        <v>70</v>
      </c>
      <c r="F5837" s="180">
        <v>16938</v>
      </c>
      <c r="G5837" s="180">
        <v>3354</v>
      </c>
      <c r="H5837" s="180">
        <v>9125</v>
      </c>
      <c r="I5837" s="180">
        <v>6994197.6799999997</v>
      </c>
      <c r="J5837" s="180">
        <v>1800576.77</v>
      </c>
      <c r="K5837" s="180">
        <v>2042090.87</v>
      </c>
      <c r="L5837" s="180">
        <v>11150506.98</v>
      </c>
    </row>
    <row r="5838" spans="1:12">
      <c r="A5838" s="180">
        <v>2012</v>
      </c>
      <c r="B5838" s="180" t="s">
        <v>180</v>
      </c>
      <c r="C5838" s="180" t="s">
        <v>34</v>
      </c>
      <c r="D5838" s="180" t="s">
        <v>177</v>
      </c>
      <c r="E5838" s="180">
        <v>75</v>
      </c>
      <c r="F5838" s="180">
        <v>12711</v>
      </c>
      <c r="G5838" s="180">
        <v>2988</v>
      </c>
      <c r="H5838" s="180">
        <v>9941</v>
      </c>
      <c r="I5838" s="180">
        <v>6345053.0199999996</v>
      </c>
      <c r="J5838" s="180">
        <v>1578123.05</v>
      </c>
      <c r="K5838" s="180">
        <v>1699887.15</v>
      </c>
      <c r="L5838" s="180">
        <v>9909776.3499999996</v>
      </c>
    </row>
    <row r="5839" spans="1:12">
      <c r="A5839" s="180">
        <v>2012</v>
      </c>
      <c r="B5839" s="180" t="s">
        <v>180</v>
      </c>
      <c r="C5839" s="180" t="s">
        <v>34</v>
      </c>
      <c r="D5839" s="180" t="s">
        <v>177</v>
      </c>
      <c r="E5839" s="180">
        <v>80</v>
      </c>
      <c r="F5839" s="180">
        <v>10727</v>
      </c>
      <c r="G5839" s="180">
        <v>2714</v>
      </c>
      <c r="H5839" s="180">
        <v>11749</v>
      </c>
      <c r="I5839" s="180">
        <v>6943480.0999999996</v>
      </c>
      <c r="J5839" s="180">
        <v>1438267.22</v>
      </c>
      <c r="K5839" s="180">
        <v>1394460.4</v>
      </c>
      <c r="L5839" s="180">
        <v>10274501.199999999</v>
      </c>
    </row>
    <row r="5840" spans="1:12">
      <c r="A5840" s="180">
        <v>2012</v>
      </c>
      <c r="B5840" s="180" t="s">
        <v>180</v>
      </c>
      <c r="C5840" s="180" t="s">
        <v>34</v>
      </c>
      <c r="D5840" s="180" t="s">
        <v>177</v>
      </c>
      <c r="E5840" s="180">
        <v>85</v>
      </c>
      <c r="F5840" s="180">
        <v>6968</v>
      </c>
      <c r="G5840" s="180">
        <v>1546</v>
      </c>
      <c r="H5840" s="180">
        <v>9760</v>
      </c>
      <c r="I5840" s="180">
        <v>4650181.5</v>
      </c>
      <c r="J5840" s="180">
        <v>847763.48</v>
      </c>
      <c r="K5840" s="180">
        <v>650909</v>
      </c>
      <c r="L5840" s="180">
        <v>6478118.7599999998</v>
      </c>
    </row>
    <row r="5841" spans="1:12">
      <c r="A5841" s="180">
        <v>2012</v>
      </c>
      <c r="B5841" s="180" t="s">
        <v>180</v>
      </c>
      <c r="C5841" s="180" t="s">
        <v>34</v>
      </c>
      <c r="D5841" s="180" t="s">
        <v>177</v>
      </c>
      <c r="E5841" s="180">
        <v>90</v>
      </c>
      <c r="F5841" s="180">
        <v>2896</v>
      </c>
      <c r="G5841" s="180">
        <v>578</v>
      </c>
      <c r="H5841" s="180">
        <v>5309</v>
      </c>
      <c r="I5841" s="180">
        <v>2244821.25</v>
      </c>
      <c r="J5841" s="180">
        <v>335302.71999999997</v>
      </c>
      <c r="K5841" s="180">
        <v>161171</v>
      </c>
      <c r="L5841" s="180">
        <v>2848710.2</v>
      </c>
    </row>
    <row r="5842" spans="1:12">
      <c r="A5842" s="180">
        <v>2012</v>
      </c>
      <c r="B5842" s="180" t="s">
        <v>180</v>
      </c>
      <c r="C5842" s="180" t="s">
        <v>34</v>
      </c>
      <c r="D5842" s="180" t="s">
        <v>177</v>
      </c>
      <c r="E5842" s="180">
        <v>95</v>
      </c>
      <c r="F5842" s="180">
        <v>836</v>
      </c>
      <c r="G5842" s="180">
        <v>122</v>
      </c>
      <c r="H5842" s="180">
        <v>1754</v>
      </c>
      <c r="I5842" s="180">
        <v>439003.5</v>
      </c>
      <c r="J5842" s="180">
        <v>42773.16</v>
      </c>
      <c r="K5842" s="180">
        <v>31588</v>
      </c>
      <c r="L5842" s="180">
        <v>553220.01</v>
      </c>
    </row>
    <row r="5843" spans="1:12">
      <c r="A5843" s="180">
        <v>2012</v>
      </c>
      <c r="B5843" s="180" t="s">
        <v>180</v>
      </c>
      <c r="C5843" s="180" t="s">
        <v>35</v>
      </c>
      <c r="D5843" s="180" t="s">
        <v>176</v>
      </c>
      <c r="E5843" s="180">
        <v>0</v>
      </c>
      <c r="F5843" s="180">
        <v>39887</v>
      </c>
      <c r="G5843" s="180">
        <v>1562</v>
      </c>
      <c r="H5843" s="180">
        <v>4083</v>
      </c>
      <c r="I5843" s="180">
        <v>2856734.05</v>
      </c>
      <c r="J5843" s="180">
        <v>478951.9</v>
      </c>
      <c r="K5843" s="180">
        <v>92431</v>
      </c>
      <c r="L5843" s="180">
        <v>3651613.94</v>
      </c>
    </row>
    <row r="5844" spans="1:12">
      <c r="A5844" s="180">
        <v>2012</v>
      </c>
      <c r="B5844" s="180" t="s">
        <v>180</v>
      </c>
      <c r="C5844" s="180" t="s">
        <v>35</v>
      </c>
      <c r="D5844" s="180" t="s">
        <v>176</v>
      </c>
      <c r="E5844" s="180">
        <v>5</v>
      </c>
      <c r="F5844" s="180">
        <v>39739</v>
      </c>
      <c r="G5844" s="180">
        <v>625</v>
      </c>
      <c r="H5844" s="180">
        <v>761</v>
      </c>
      <c r="I5844" s="180">
        <v>746124.3</v>
      </c>
      <c r="J5844" s="180">
        <v>203759.33</v>
      </c>
      <c r="K5844" s="180">
        <v>24898</v>
      </c>
      <c r="L5844" s="180">
        <v>1069883.9099999999</v>
      </c>
    </row>
    <row r="5845" spans="1:12">
      <c r="A5845" s="180">
        <v>2012</v>
      </c>
      <c r="B5845" s="180" t="s">
        <v>180</v>
      </c>
      <c r="C5845" s="180" t="s">
        <v>35</v>
      </c>
      <c r="D5845" s="180" t="s">
        <v>176</v>
      </c>
      <c r="E5845" s="180">
        <v>10</v>
      </c>
      <c r="F5845" s="180">
        <v>39543</v>
      </c>
      <c r="G5845" s="180">
        <v>391</v>
      </c>
      <c r="H5845" s="180">
        <v>617</v>
      </c>
      <c r="I5845" s="180">
        <v>552061.94999999995</v>
      </c>
      <c r="J5845" s="180">
        <v>138561.35</v>
      </c>
      <c r="K5845" s="180">
        <v>55627</v>
      </c>
      <c r="L5845" s="180">
        <v>882270.84</v>
      </c>
    </row>
    <row r="5846" spans="1:12">
      <c r="A5846" s="180">
        <v>2012</v>
      </c>
      <c r="B5846" s="180" t="s">
        <v>180</v>
      </c>
      <c r="C5846" s="180" t="s">
        <v>35</v>
      </c>
      <c r="D5846" s="180" t="s">
        <v>176</v>
      </c>
      <c r="E5846" s="180">
        <v>15</v>
      </c>
      <c r="F5846" s="180">
        <v>41336</v>
      </c>
      <c r="G5846" s="180">
        <v>1090</v>
      </c>
      <c r="H5846" s="180">
        <v>1593</v>
      </c>
      <c r="I5846" s="180">
        <v>1784146</v>
      </c>
      <c r="J5846" s="180">
        <v>400749.12</v>
      </c>
      <c r="K5846" s="180">
        <v>285534</v>
      </c>
      <c r="L5846" s="180">
        <v>2728617.56</v>
      </c>
    </row>
    <row r="5847" spans="1:12">
      <c r="A5847" s="180">
        <v>2012</v>
      </c>
      <c r="B5847" s="180" t="s">
        <v>180</v>
      </c>
      <c r="C5847" s="180" t="s">
        <v>35</v>
      </c>
      <c r="D5847" s="180" t="s">
        <v>176</v>
      </c>
      <c r="E5847" s="180">
        <v>20</v>
      </c>
      <c r="F5847" s="180">
        <v>34951</v>
      </c>
      <c r="G5847" s="180">
        <v>929</v>
      </c>
      <c r="H5847" s="180">
        <v>1546</v>
      </c>
      <c r="I5847" s="180">
        <v>1630135.3</v>
      </c>
      <c r="J5847" s="180">
        <v>364766.04</v>
      </c>
      <c r="K5847" s="180">
        <v>321036</v>
      </c>
      <c r="L5847" s="180">
        <v>2560248.58</v>
      </c>
    </row>
    <row r="5848" spans="1:12">
      <c r="A5848" s="180">
        <v>2012</v>
      </c>
      <c r="B5848" s="180" t="s">
        <v>180</v>
      </c>
      <c r="C5848" s="180" t="s">
        <v>35</v>
      </c>
      <c r="D5848" s="180" t="s">
        <v>176</v>
      </c>
      <c r="E5848" s="180">
        <v>25</v>
      </c>
      <c r="F5848" s="180">
        <v>37438</v>
      </c>
      <c r="G5848" s="180">
        <v>959</v>
      </c>
      <c r="H5848" s="180">
        <v>1670</v>
      </c>
      <c r="I5848" s="180">
        <v>1790658.95</v>
      </c>
      <c r="J5848" s="180">
        <v>443001.42</v>
      </c>
      <c r="K5848" s="180">
        <v>364789</v>
      </c>
      <c r="L5848" s="180">
        <v>2901562.34</v>
      </c>
    </row>
    <row r="5849" spans="1:12">
      <c r="A5849" s="180">
        <v>2012</v>
      </c>
      <c r="B5849" s="180" t="s">
        <v>180</v>
      </c>
      <c r="C5849" s="180" t="s">
        <v>35</v>
      </c>
      <c r="D5849" s="180" t="s">
        <v>176</v>
      </c>
      <c r="E5849" s="180">
        <v>30</v>
      </c>
      <c r="F5849" s="180">
        <v>43935</v>
      </c>
      <c r="G5849" s="180">
        <v>1139</v>
      </c>
      <c r="H5849" s="180">
        <v>2080</v>
      </c>
      <c r="I5849" s="180">
        <v>2043816.85</v>
      </c>
      <c r="J5849" s="180">
        <v>510596.03</v>
      </c>
      <c r="K5849" s="180">
        <v>334811</v>
      </c>
      <c r="L5849" s="180">
        <v>3254712.37</v>
      </c>
    </row>
    <row r="5850" spans="1:12">
      <c r="A5850" s="180">
        <v>2012</v>
      </c>
      <c r="B5850" s="180" t="s">
        <v>180</v>
      </c>
      <c r="C5850" s="180" t="s">
        <v>35</v>
      </c>
      <c r="D5850" s="180" t="s">
        <v>176</v>
      </c>
      <c r="E5850" s="180">
        <v>35</v>
      </c>
      <c r="F5850" s="180">
        <v>44978</v>
      </c>
      <c r="G5850" s="180">
        <v>1381</v>
      </c>
      <c r="H5850" s="180">
        <v>2729</v>
      </c>
      <c r="I5850" s="180">
        <v>2682440.84</v>
      </c>
      <c r="J5850" s="180">
        <v>611701.75</v>
      </c>
      <c r="K5850" s="180">
        <v>406758.6</v>
      </c>
      <c r="L5850" s="180">
        <v>4135299.02</v>
      </c>
    </row>
    <row r="5851" spans="1:12">
      <c r="A5851" s="180">
        <v>2012</v>
      </c>
      <c r="B5851" s="180" t="s">
        <v>180</v>
      </c>
      <c r="C5851" s="180" t="s">
        <v>35</v>
      </c>
      <c r="D5851" s="180" t="s">
        <v>176</v>
      </c>
      <c r="E5851" s="180">
        <v>40</v>
      </c>
      <c r="F5851" s="180">
        <v>48124</v>
      </c>
      <c r="G5851" s="180">
        <v>1834</v>
      </c>
      <c r="H5851" s="180">
        <v>3354</v>
      </c>
      <c r="I5851" s="180">
        <v>3375703.42</v>
      </c>
      <c r="J5851" s="180">
        <v>844453.02</v>
      </c>
      <c r="K5851" s="180">
        <v>799669</v>
      </c>
      <c r="L5851" s="180">
        <v>5548612.5199999996</v>
      </c>
    </row>
    <row r="5852" spans="1:12">
      <c r="A5852" s="180">
        <v>2012</v>
      </c>
      <c r="B5852" s="180" t="s">
        <v>180</v>
      </c>
      <c r="C5852" s="180" t="s">
        <v>35</v>
      </c>
      <c r="D5852" s="180" t="s">
        <v>176</v>
      </c>
      <c r="E5852" s="180">
        <v>45</v>
      </c>
      <c r="F5852" s="180">
        <v>47184</v>
      </c>
      <c r="G5852" s="180">
        <v>2145</v>
      </c>
      <c r="H5852" s="180">
        <v>3992</v>
      </c>
      <c r="I5852" s="180">
        <v>3959439.06</v>
      </c>
      <c r="J5852" s="180">
        <v>1068941.8400000001</v>
      </c>
      <c r="K5852" s="180">
        <v>747637.5</v>
      </c>
      <c r="L5852" s="180">
        <v>6443204.9400000004</v>
      </c>
    </row>
    <row r="5853" spans="1:12">
      <c r="A5853" s="180">
        <v>2012</v>
      </c>
      <c r="B5853" s="180" t="s">
        <v>180</v>
      </c>
      <c r="C5853" s="180" t="s">
        <v>35</v>
      </c>
      <c r="D5853" s="180" t="s">
        <v>176</v>
      </c>
      <c r="E5853" s="180">
        <v>50</v>
      </c>
      <c r="F5853" s="180">
        <v>47418</v>
      </c>
      <c r="G5853" s="180">
        <v>3052</v>
      </c>
      <c r="H5853" s="180">
        <v>5518</v>
      </c>
      <c r="I5853" s="180">
        <v>6085816.6299999999</v>
      </c>
      <c r="J5853" s="180">
        <v>1521903.54</v>
      </c>
      <c r="K5853" s="180">
        <v>1656929.55</v>
      </c>
      <c r="L5853" s="180">
        <v>10079642.1</v>
      </c>
    </row>
    <row r="5854" spans="1:12">
      <c r="A5854" s="180">
        <v>2012</v>
      </c>
      <c r="B5854" s="180" t="s">
        <v>180</v>
      </c>
      <c r="C5854" s="180" t="s">
        <v>35</v>
      </c>
      <c r="D5854" s="180" t="s">
        <v>176</v>
      </c>
      <c r="E5854" s="180">
        <v>55</v>
      </c>
      <c r="F5854" s="180">
        <v>43656</v>
      </c>
      <c r="G5854" s="180">
        <v>3617</v>
      </c>
      <c r="H5854" s="180">
        <v>6597</v>
      </c>
      <c r="I5854" s="180">
        <v>7570842.4699999997</v>
      </c>
      <c r="J5854" s="180">
        <v>1942920.35</v>
      </c>
      <c r="K5854" s="180">
        <v>2234986.15</v>
      </c>
      <c r="L5854" s="180">
        <v>12798835.35</v>
      </c>
    </row>
    <row r="5855" spans="1:12">
      <c r="A5855" s="180">
        <v>2012</v>
      </c>
      <c r="B5855" s="180" t="s">
        <v>180</v>
      </c>
      <c r="C5855" s="180" t="s">
        <v>35</v>
      </c>
      <c r="D5855" s="180" t="s">
        <v>176</v>
      </c>
      <c r="E5855" s="180">
        <v>60</v>
      </c>
      <c r="F5855" s="180">
        <v>39740</v>
      </c>
      <c r="G5855" s="180">
        <v>4521</v>
      </c>
      <c r="H5855" s="180">
        <v>9568</v>
      </c>
      <c r="I5855" s="180">
        <v>10831333.91</v>
      </c>
      <c r="J5855" s="180">
        <v>2560770.98</v>
      </c>
      <c r="K5855" s="180">
        <v>3480070.13</v>
      </c>
      <c r="L5855" s="180">
        <v>18138111.41</v>
      </c>
    </row>
    <row r="5856" spans="1:12">
      <c r="A5856" s="180">
        <v>2012</v>
      </c>
      <c r="B5856" s="180" t="s">
        <v>180</v>
      </c>
      <c r="C5856" s="180" t="s">
        <v>35</v>
      </c>
      <c r="D5856" s="180" t="s">
        <v>176</v>
      </c>
      <c r="E5856" s="180">
        <v>65</v>
      </c>
      <c r="F5856" s="180">
        <v>29357</v>
      </c>
      <c r="G5856" s="180">
        <v>4674</v>
      </c>
      <c r="H5856" s="180">
        <v>9354</v>
      </c>
      <c r="I5856" s="180">
        <v>10665979.33</v>
      </c>
      <c r="J5856" s="180">
        <v>2638840.48</v>
      </c>
      <c r="K5856" s="180">
        <v>3349981.06</v>
      </c>
      <c r="L5856" s="180">
        <v>17716989.440000001</v>
      </c>
    </row>
    <row r="5857" spans="1:12">
      <c r="A5857" s="180">
        <v>2012</v>
      </c>
      <c r="B5857" s="180" t="s">
        <v>180</v>
      </c>
      <c r="C5857" s="180" t="s">
        <v>35</v>
      </c>
      <c r="D5857" s="180" t="s">
        <v>176</v>
      </c>
      <c r="E5857" s="180">
        <v>70</v>
      </c>
      <c r="F5857" s="180">
        <v>19824</v>
      </c>
      <c r="G5857" s="180">
        <v>3870</v>
      </c>
      <c r="H5857" s="180">
        <v>9392</v>
      </c>
      <c r="I5857" s="180">
        <v>10012287.720000001</v>
      </c>
      <c r="J5857" s="180">
        <v>2352567.59</v>
      </c>
      <c r="K5857" s="180">
        <v>3245109.91</v>
      </c>
      <c r="L5857" s="180">
        <v>16284135.689999999</v>
      </c>
    </row>
    <row r="5858" spans="1:12">
      <c r="A5858" s="180">
        <v>2012</v>
      </c>
      <c r="B5858" s="180" t="s">
        <v>180</v>
      </c>
      <c r="C5858" s="180" t="s">
        <v>35</v>
      </c>
      <c r="D5858" s="180" t="s">
        <v>176</v>
      </c>
      <c r="E5858" s="180">
        <v>75</v>
      </c>
      <c r="F5858" s="180">
        <v>12913</v>
      </c>
      <c r="G5858" s="180">
        <v>2908</v>
      </c>
      <c r="H5858" s="180">
        <v>8897</v>
      </c>
      <c r="I5858" s="180">
        <v>8294976.4500000002</v>
      </c>
      <c r="J5858" s="180">
        <v>1853085.12</v>
      </c>
      <c r="K5858" s="180">
        <v>2206170.31</v>
      </c>
      <c r="L5858" s="180">
        <v>12870201.449999999</v>
      </c>
    </row>
    <row r="5859" spans="1:12">
      <c r="A5859" s="180">
        <v>2012</v>
      </c>
      <c r="B5859" s="180" t="s">
        <v>180</v>
      </c>
      <c r="C5859" s="180" t="s">
        <v>35</v>
      </c>
      <c r="D5859" s="180" t="s">
        <v>176</v>
      </c>
      <c r="E5859" s="180">
        <v>80</v>
      </c>
      <c r="F5859" s="180">
        <v>8918</v>
      </c>
      <c r="G5859" s="180">
        <v>2356</v>
      </c>
      <c r="H5859" s="180">
        <v>7823</v>
      </c>
      <c r="I5859" s="180">
        <v>6339993.9500000002</v>
      </c>
      <c r="J5859" s="180">
        <v>1356438.1</v>
      </c>
      <c r="K5859" s="180">
        <v>1438080</v>
      </c>
      <c r="L5859" s="180">
        <v>9495977.6099999994</v>
      </c>
    </row>
    <row r="5860" spans="1:12">
      <c r="A5860" s="180">
        <v>2012</v>
      </c>
      <c r="B5860" s="180" t="s">
        <v>180</v>
      </c>
      <c r="C5860" s="180" t="s">
        <v>35</v>
      </c>
      <c r="D5860" s="180" t="s">
        <v>176</v>
      </c>
      <c r="E5860" s="180">
        <v>85</v>
      </c>
      <c r="F5860" s="180">
        <v>3552</v>
      </c>
      <c r="G5860" s="180">
        <v>1005</v>
      </c>
      <c r="H5860" s="180">
        <v>5130</v>
      </c>
      <c r="I5860" s="180">
        <v>3172962.15</v>
      </c>
      <c r="J5860" s="180">
        <v>511966.34</v>
      </c>
      <c r="K5860" s="180">
        <v>607509</v>
      </c>
      <c r="L5860" s="180">
        <v>4433891.6399999997</v>
      </c>
    </row>
    <row r="5861" spans="1:12">
      <c r="A5861" s="180">
        <v>2012</v>
      </c>
      <c r="B5861" s="180" t="s">
        <v>180</v>
      </c>
      <c r="C5861" s="180" t="s">
        <v>35</v>
      </c>
      <c r="D5861" s="180" t="s">
        <v>176</v>
      </c>
      <c r="E5861" s="180">
        <v>90</v>
      </c>
      <c r="F5861" s="180">
        <v>913</v>
      </c>
      <c r="G5861" s="180">
        <v>198</v>
      </c>
      <c r="H5861" s="180">
        <v>1550</v>
      </c>
      <c r="I5861" s="180">
        <v>672301</v>
      </c>
      <c r="J5861" s="180">
        <v>87763.53</v>
      </c>
      <c r="K5861" s="180">
        <v>83620.75</v>
      </c>
      <c r="L5861" s="180">
        <v>896218.83</v>
      </c>
    </row>
    <row r="5862" spans="1:12">
      <c r="A5862" s="180">
        <v>2012</v>
      </c>
      <c r="B5862" s="180" t="s">
        <v>180</v>
      </c>
      <c r="C5862" s="180" t="s">
        <v>35</v>
      </c>
      <c r="D5862" s="180" t="s">
        <v>176</v>
      </c>
      <c r="E5862" s="180">
        <v>95</v>
      </c>
      <c r="F5862" s="180">
        <v>198</v>
      </c>
      <c r="G5862" s="180">
        <v>33</v>
      </c>
      <c r="H5862" s="180">
        <v>127</v>
      </c>
      <c r="I5862" s="180">
        <v>79830</v>
      </c>
      <c r="J5862" s="180">
        <v>18826.55</v>
      </c>
      <c r="K5862" s="180">
        <v>12684</v>
      </c>
      <c r="L5862" s="180">
        <v>115371.15</v>
      </c>
    </row>
    <row r="5863" spans="1:12">
      <c r="A5863" s="180">
        <v>2012</v>
      </c>
      <c r="B5863" s="180" t="s">
        <v>180</v>
      </c>
      <c r="C5863" s="180" t="s">
        <v>35</v>
      </c>
      <c r="D5863" s="180" t="s">
        <v>177</v>
      </c>
      <c r="E5863" s="180">
        <v>0</v>
      </c>
      <c r="F5863" s="180">
        <v>37455</v>
      </c>
      <c r="G5863" s="180">
        <v>947</v>
      </c>
      <c r="H5863" s="180">
        <v>2743</v>
      </c>
      <c r="I5863" s="180">
        <v>1759235.15</v>
      </c>
      <c r="J5863" s="180">
        <v>284033.71999999997</v>
      </c>
      <c r="K5863" s="180">
        <v>18675</v>
      </c>
      <c r="L5863" s="180">
        <v>2178911.89</v>
      </c>
    </row>
    <row r="5864" spans="1:12">
      <c r="A5864" s="180">
        <v>2012</v>
      </c>
      <c r="B5864" s="180" t="s">
        <v>180</v>
      </c>
      <c r="C5864" s="180" t="s">
        <v>35</v>
      </c>
      <c r="D5864" s="180" t="s">
        <v>177</v>
      </c>
      <c r="E5864" s="180">
        <v>5</v>
      </c>
      <c r="F5864" s="180">
        <v>37505</v>
      </c>
      <c r="G5864" s="180">
        <v>461</v>
      </c>
      <c r="H5864" s="180">
        <v>547</v>
      </c>
      <c r="I5864" s="180">
        <v>577619.4</v>
      </c>
      <c r="J5864" s="180">
        <v>162024.49</v>
      </c>
      <c r="K5864" s="180">
        <v>41589</v>
      </c>
      <c r="L5864" s="180">
        <v>867954.76</v>
      </c>
    </row>
    <row r="5865" spans="1:12">
      <c r="A5865" s="180">
        <v>2012</v>
      </c>
      <c r="B5865" s="180" t="s">
        <v>180</v>
      </c>
      <c r="C5865" s="180" t="s">
        <v>35</v>
      </c>
      <c r="D5865" s="180" t="s">
        <v>177</v>
      </c>
      <c r="E5865" s="180">
        <v>10</v>
      </c>
      <c r="F5865" s="180">
        <v>37532</v>
      </c>
      <c r="G5865" s="180">
        <v>364</v>
      </c>
      <c r="H5865" s="180">
        <v>538</v>
      </c>
      <c r="I5865" s="180">
        <v>543335.05000000005</v>
      </c>
      <c r="J5865" s="180">
        <v>118268.95</v>
      </c>
      <c r="K5865" s="180">
        <v>61884</v>
      </c>
      <c r="L5865" s="180">
        <v>805315.54</v>
      </c>
    </row>
    <row r="5866" spans="1:12">
      <c r="A5866" s="180">
        <v>2012</v>
      </c>
      <c r="B5866" s="180" t="s">
        <v>180</v>
      </c>
      <c r="C5866" s="180" t="s">
        <v>35</v>
      </c>
      <c r="D5866" s="180" t="s">
        <v>177</v>
      </c>
      <c r="E5866" s="180">
        <v>15</v>
      </c>
      <c r="F5866" s="180">
        <v>39169</v>
      </c>
      <c r="G5866" s="180">
        <v>1334</v>
      </c>
      <c r="H5866" s="180">
        <v>2706</v>
      </c>
      <c r="I5866" s="180">
        <v>2437736.5499999998</v>
      </c>
      <c r="J5866" s="180">
        <v>408543.55</v>
      </c>
      <c r="K5866" s="180">
        <v>182666</v>
      </c>
      <c r="L5866" s="180">
        <v>3390402.73</v>
      </c>
    </row>
    <row r="5867" spans="1:12">
      <c r="A5867" s="180">
        <v>2012</v>
      </c>
      <c r="B5867" s="180" t="s">
        <v>180</v>
      </c>
      <c r="C5867" s="180" t="s">
        <v>35</v>
      </c>
      <c r="D5867" s="180" t="s">
        <v>177</v>
      </c>
      <c r="E5867" s="180">
        <v>20</v>
      </c>
      <c r="F5867" s="180">
        <v>35824</v>
      </c>
      <c r="G5867" s="180">
        <v>1543</v>
      </c>
      <c r="H5867" s="180">
        <v>3574</v>
      </c>
      <c r="I5867" s="180">
        <v>3260776.73</v>
      </c>
      <c r="J5867" s="180">
        <v>676692.5</v>
      </c>
      <c r="K5867" s="180">
        <v>300994.45</v>
      </c>
      <c r="L5867" s="180">
        <v>4763416.09</v>
      </c>
    </row>
    <row r="5868" spans="1:12">
      <c r="A5868" s="180">
        <v>2012</v>
      </c>
      <c r="B5868" s="180" t="s">
        <v>180</v>
      </c>
      <c r="C5868" s="180" t="s">
        <v>35</v>
      </c>
      <c r="D5868" s="180" t="s">
        <v>177</v>
      </c>
      <c r="E5868" s="180">
        <v>25</v>
      </c>
      <c r="F5868" s="180">
        <v>40607</v>
      </c>
      <c r="G5868" s="180">
        <v>2426</v>
      </c>
      <c r="H5868" s="180">
        <v>6893</v>
      </c>
      <c r="I5868" s="180">
        <v>6831108.5</v>
      </c>
      <c r="J5868" s="180">
        <v>1779277.41</v>
      </c>
      <c r="K5868" s="180">
        <v>343946</v>
      </c>
      <c r="L5868" s="180">
        <v>9781854.5999999996</v>
      </c>
    </row>
    <row r="5869" spans="1:12">
      <c r="A5869" s="180">
        <v>2012</v>
      </c>
      <c r="B5869" s="180" t="s">
        <v>180</v>
      </c>
      <c r="C5869" s="180" t="s">
        <v>35</v>
      </c>
      <c r="D5869" s="180" t="s">
        <v>177</v>
      </c>
      <c r="E5869" s="180">
        <v>30</v>
      </c>
      <c r="F5869" s="180">
        <v>45771</v>
      </c>
      <c r="G5869" s="180">
        <v>3607</v>
      </c>
      <c r="H5869" s="180">
        <v>10398</v>
      </c>
      <c r="I5869" s="180">
        <v>10631544.529999999</v>
      </c>
      <c r="J5869" s="180">
        <v>2845369.21</v>
      </c>
      <c r="K5869" s="180">
        <v>458938</v>
      </c>
      <c r="L5869" s="180">
        <v>15138805.859999999</v>
      </c>
    </row>
    <row r="5870" spans="1:12">
      <c r="A5870" s="180">
        <v>2012</v>
      </c>
      <c r="B5870" s="180" t="s">
        <v>180</v>
      </c>
      <c r="C5870" s="180" t="s">
        <v>35</v>
      </c>
      <c r="D5870" s="180" t="s">
        <v>177</v>
      </c>
      <c r="E5870" s="180">
        <v>35</v>
      </c>
      <c r="F5870" s="180">
        <v>46523</v>
      </c>
      <c r="G5870" s="180">
        <v>3741</v>
      </c>
      <c r="H5870" s="180">
        <v>9380</v>
      </c>
      <c r="I5870" s="180">
        <v>9275801.7300000004</v>
      </c>
      <c r="J5870" s="180">
        <v>2353331.87</v>
      </c>
      <c r="K5870" s="180">
        <v>723202</v>
      </c>
      <c r="L5870" s="180">
        <v>13621311.52</v>
      </c>
    </row>
    <row r="5871" spans="1:12">
      <c r="A5871" s="180">
        <v>2012</v>
      </c>
      <c r="B5871" s="180" t="s">
        <v>180</v>
      </c>
      <c r="C5871" s="180" t="s">
        <v>35</v>
      </c>
      <c r="D5871" s="180" t="s">
        <v>177</v>
      </c>
      <c r="E5871" s="180">
        <v>40</v>
      </c>
      <c r="F5871" s="180">
        <v>49521</v>
      </c>
      <c r="G5871" s="180">
        <v>3214</v>
      </c>
      <c r="H5871" s="180">
        <v>7114</v>
      </c>
      <c r="I5871" s="180">
        <v>6967871.9699999997</v>
      </c>
      <c r="J5871" s="180">
        <v>1610773.61</v>
      </c>
      <c r="K5871" s="180">
        <v>713949</v>
      </c>
      <c r="L5871" s="180">
        <v>10494545.57</v>
      </c>
    </row>
    <row r="5872" spans="1:12">
      <c r="A5872" s="180">
        <v>2012</v>
      </c>
      <c r="B5872" s="180" t="s">
        <v>180</v>
      </c>
      <c r="C5872" s="180" t="s">
        <v>35</v>
      </c>
      <c r="D5872" s="180" t="s">
        <v>177</v>
      </c>
      <c r="E5872" s="180">
        <v>45</v>
      </c>
      <c r="F5872" s="180">
        <v>48525</v>
      </c>
      <c r="G5872" s="180">
        <v>3343</v>
      </c>
      <c r="H5872" s="180">
        <v>6333</v>
      </c>
      <c r="I5872" s="180">
        <v>6263019.1299999999</v>
      </c>
      <c r="J5872" s="180">
        <v>1441034.6</v>
      </c>
      <c r="K5872" s="180">
        <v>952251.7</v>
      </c>
      <c r="L5872" s="180">
        <v>9934708.5299999993</v>
      </c>
    </row>
    <row r="5873" spans="1:12">
      <c r="A5873" s="180">
        <v>2012</v>
      </c>
      <c r="B5873" s="180" t="s">
        <v>180</v>
      </c>
      <c r="C5873" s="180" t="s">
        <v>35</v>
      </c>
      <c r="D5873" s="180" t="s">
        <v>177</v>
      </c>
      <c r="E5873" s="180">
        <v>50</v>
      </c>
      <c r="F5873" s="180">
        <v>49073</v>
      </c>
      <c r="G5873" s="180">
        <v>3842</v>
      </c>
      <c r="H5873" s="180">
        <v>7414</v>
      </c>
      <c r="I5873" s="180">
        <v>7699252.7300000004</v>
      </c>
      <c r="J5873" s="180">
        <v>1797122.38</v>
      </c>
      <c r="K5873" s="180">
        <v>1345839</v>
      </c>
      <c r="L5873" s="180">
        <v>12131752.85</v>
      </c>
    </row>
    <row r="5874" spans="1:12">
      <c r="A5874" s="180">
        <v>2012</v>
      </c>
      <c r="B5874" s="180" t="s">
        <v>180</v>
      </c>
      <c r="C5874" s="180" t="s">
        <v>35</v>
      </c>
      <c r="D5874" s="180" t="s">
        <v>177</v>
      </c>
      <c r="E5874" s="180">
        <v>55</v>
      </c>
      <c r="F5874" s="180">
        <v>45768</v>
      </c>
      <c r="G5874" s="180">
        <v>4423</v>
      </c>
      <c r="H5874" s="180">
        <v>9373</v>
      </c>
      <c r="I5874" s="180">
        <v>8745439.9900000002</v>
      </c>
      <c r="J5874" s="180">
        <v>2102938.0499999998</v>
      </c>
      <c r="K5874" s="180">
        <v>1990350.48</v>
      </c>
      <c r="L5874" s="180">
        <v>14039933.199999999</v>
      </c>
    </row>
    <row r="5875" spans="1:12">
      <c r="A5875" s="180">
        <v>2012</v>
      </c>
      <c r="B5875" s="180" t="s">
        <v>180</v>
      </c>
      <c r="C5875" s="180" t="s">
        <v>35</v>
      </c>
      <c r="D5875" s="180" t="s">
        <v>177</v>
      </c>
      <c r="E5875" s="180">
        <v>60</v>
      </c>
      <c r="F5875" s="180">
        <v>39984</v>
      </c>
      <c r="G5875" s="180">
        <v>4717</v>
      </c>
      <c r="H5875" s="180">
        <v>10358</v>
      </c>
      <c r="I5875" s="180">
        <v>10001947.66</v>
      </c>
      <c r="J5875" s="180">
        <v>2382188.44</v>
      </c>
      <c r="K5875" s="180">
        <v>2630941</v>
      </c>
      <c r="L5875" s="180">
        <v>16152193.380000001</v>
      </c>
    </row>
    <row r="5876" spans="1:12">
      <c r="A5876" s="180">
        <v>2012</v>
      </c>
      <c r="B5876" s="180" t="s">
        <v>180</v>
      </c>
      <c r="C5876" s="180" t="s">
        <v>35</v>
      </c>
      <c r="D5876" s="180" t="s">
        <v>177</v>
      </c>
      <c r="E5876" s="180">
        <v>65</v>
      </c>
      <c r="F5876" s="180">
        <v>29328</v>
      </c>
      <c r="G5876" s="180">
        <v>4135</v>
      </c>
      <c r="H5876" s="180">
        <v>10104</v>
      </c>
      <c r="I5876" s="180">
        <v>9924761.4900000002</v>
      </c>
      <c r="J5876" s="180">
        <v>2377630.96</v>
      </c>
      <c r="K5876" s="180">
        <v>2883361.46</v>
      </c>
      <c r="L5876" s="180">
        <v>16095636.48</v>
      </c>
    </row>
    <row r="5877" spans="1:12">
      <c r="A5877" s="180">
        <v>2012</v>
      </c>
      <c r="B5877" s="180" t="s">
        <v>180</v>
      </c>
      <c r="C5877" s="180" t="s">
        <v>35</v>
      </c>
      <c r="D5877" s="180" t="s">
        <v>177</v>
      </c>
      <c r="E5877" s="180">
        <v>70</v>
      </c>
      <c r="F5877" s="180">
        <v>20371</v>
      </c>
      <c r="G5877" s="180">
        <v>3534</v>
      </c>
      <c r="H5877" s="180">
        <v>9317</v>
      </c>
      <c r="I5877" s="180">
        <v>8531396.25</v>
      </c>
      <c r="J5877" s="180">
        <v>2061006.59</v>
      </c>
      <c r="K5877" s="180">
        <v>2383771.66</v>
      </c>
      <c r="L5877" s="180">
        <v>13565931.73</v>
      </c>
    </row>
    <row r="5878" spans="1:12">
      <c r="A5878" s="180">
        <v>2012</v>
      </c>
      <c r="B5878" s="180" t="s">
        <v>180</v>
      </c>
      <c r="C5878" s="180" t="s">
        <v>35</v>
      </c>
      <c r="D5878" s="180" t="s">
        <v>177</v>
      </c>
      <c r="E5878" s="180">
        <v>75</v>
      </c>
      <c r="F5878" s="180">
        <v>14439</v>
      </c>
      <c r="G5878" s="180">
        <v>2907</v>
      </c>
      <c r="H5878" s="180">
        <v>9862</v>
      </c>
      <c r="I5878" s="180">
        <v>8028494.0899999999</v>
      </c>
      <c r="J5878" s="180">
        <v>1785253.55</v>
      </c>
      <c r="K5878" s="180">
        <v>2024271.95</v>
      </c>
      <c r="L5878" s="180">
        <v>12376355.24</v>
      </c>
    </row>
    <row r="5879" spans="1:12">
      <c r="A5879" s="180">
        <v>2012</v>
      </c>
      <c r="B5879" s="180" t="s">
        <v>180</v>
      </c>
      <c r="C5879" s="180" t="s">
        <v>35</v>
      </c>
      <c r="D5879" s="180" t="s">
        <v>177</v>
      </c>
      <c r="E5879" s="180">
        <v>80</v>
      </c>
      <c r="F5879" s="180">
        <v>10777</v>
      </c>
      <c r="G5879" s="180">
        <v>2252</v>
      </c>
      <c r="H5879" s="180">
        <v>9437</v>
      </c>
      <c r="I5879" s="180">
        <v>6989090.0899999999</v>
      </c>
      <c r="J5879" s="180">
        <v>1303465.9099999999</v>
      </c>
      <c r="K5879" s="180">
        <v>1229576.71</v>
      </c>
      <c r="L5879" s="180">
        <v>9850380.6999999993</v>
      </c>
    </row>
    <row r="5880" spans="1:12">
      <c r="A5880" s="180">
        <v>2012</v>
      </c>
      <c r="B5880" s="180" t="s">
        <v>180</v>
      </c>
      <c r="C5880" s="180" t="s">
        <v>35</v>
      </c>
      <c r="D5880" s="180" t="s">
        <v>177</v>
      </c>
      <c r="E5880" s="180">
        <v>85</v>
      </c>
      <c r="F5880" s="180">
        <v>6041</v>
      </c>
      <c r="G5880" s="180">
        <v>1225</v>
      </c>
      <c r="H5880" s="180">
        <v>8618</v>
      </c>
      <c r="I5880" s="180">
        <v>5061803.84</v>
      </c>
      <c r="J5880" s="180">
        <v>659813</v>
      </c>
      <c r="K5880" s="180">
        <v>493830.16</v>
      </c>
      <c r="L5880" s="180">
        <v>6404654.2599999998</v>
      </c>
    </row>
    <row r="5881" spans="1:12">
      <c r="A5881" s="180">
        <v>2012</v>
      </c>
      <c r="B5881" s="180" t="s">
        <v>180</v>
      </c>
      <c r="C5881" s="180" t="s">
        <v>35</v>
      </c>
      <c r="D5881" s="180" t="s">
        <v>177</v>
      </c>
      <c r="E5881" s="180">
        <v>90</v>
      </c>
      <c r="F5881" s="180">
        <v>2412</v>
      </c>
      <c r="G5881" s="180">
        <v>417</v>
      </c>
      <c r="H5881" s="180">
        <v>4074</v>
      </c>
      <c r="I5881" s="180">
        <v>1828636.8</v>
      </c>
      <c r="J5881" s="180">
        <v>202466</v>
      </c>
      <c r="K5881" s="180">
        <v>200381</v>
      </c>
      <c r="L5881" s="180">
        <v>2329199.9300000002</v>
      </c>
    </row>
    <row r="5882" spans="1:12">
      <c r="A5882" s="180">
        <v>2012</v>
      </c>
      <c r="B5882" s="180" t="s">
        <v>180</v>
      </c>
      <c r="C5882" s="180" t="s">
        <v>35</v>
      </c>
      <c r="D5882" s="180" t="s">
        <v>177</v>
      </c>
      <c r="E5882" s="180">
        <v>95</v>
      </c>
      <c r="F5882" s="180">
        <v>672</v>
      </c>
      <c r="G5882" s="180">
        <v>86</v>
      </c>
      <c r="H5882" s="180">
        <v>1147</v>
      </c>
      <c r="I5882" s="180">
        <v>473853</v>
      </c>
      <c r="J5882" s="180">
        <v>39323.379999999997</v>
      </c>
      <c r="K5882" s="180">
        <v>17070</v>
      </c>
      <c r="L5882" s="180">
        <v>562859.74</v>
      </c>
    </row>
    <row r="5883" spans="1:12">
      <c r="A5883" s="180">
        <v>2012</v>
      </c>
      <c r="B5883" s="180" t="s">
        <v>180</v>
      </c>
      <c r="C5883" s="180" t="s">
        <v>36</v>
      </c>
      <c r="D5883" s="180" t="s">
        <v>176</v>
      </c>
      <c r="E5883" s="180">
        <v>0</v>
      </c>
      <c r="F5883" s="180">
        <v>5282</v>
      </c>
      <c r="G5883" s="180">
        <v>137</v>
      </c>
      <c r="H5883" s="180">
        <v>573</v>
      </c>
      <c r="I5883" s="180">
        <v>343928.21</v>
      </c>
      <c r="J5883" s="180">
        <v>57400.93</v>
      </c>
      <c r="K5883" s="180">
        <v>927</v>
      </c>
      <c r="L5883" s="180">
        <v>425150.14</v>
      </c>
    </row>
    <row r="5884" spans="1:12">
      <c r="A5884" s="180">
        <v>2012</v>
      </c>
      <c r="B5884" s="180" t="s">
        <v>180</v>
      </c>
      <c r="C5884" s="180" t="s">
        <v>36</v>
      </c>
      <c r="D5884" s="180" t="s">
        <v>176</v>
      </c>
      <c r="E5884" s="180">
        <v>5</v>
      </c>
      <c r="F5884" s="180">
        <v>5883</v>
      </c>
      <c r="G5884" s="180">
        <v>91</v>
      </c>
      <c r="H5884" s="180">
        <v>138</v>
      </c>
      <c r="I5884" s="180">
        <v>99529.25</v>
      </c>
      <c r="J5884" s="180">
        <v>27673.18</v>
      </c>
      <c r="K5884" s="180">
        <v>25812</v>
      </c>
      <c r="L5884" s="180">
        <v>175745.53</v>
      </c>
    </row>
    <row r="5885" spans="1:12">
      <c r="A5885" s="180">
        <v>2012</v>
      </c>
      <c r="B5885" s="180" t="s">
        <v>180</v>
      </c>
      <c r="C5885" s="180" t="s">
        <v>36</v>
      </c>
      <c r="D5885" s="180" t="s">
        <v>176</v>
      </c>
      <c r="E5885" s="180">
        <v>10</v>
      </c>
      <c r="F5885" s="180">
        <v>6331</v>
      </c>
      <c r="G5885" s="180">
        <v>56</v>
      </c>
      <c r="H5885" s="180">
        <v>120</v>
      </c>
      <c r="I5885" s="180">
        <v>75096.429999999993</v>
      </c>
      <c r="J5885" s="180">
        <v>21166.29</v>
      </c>
      <c r="K5885" s="180">
        <v>5637</v>
      </c>
      <c r="L5885" s="180">
        <v>117908.12</v>
      </c>
    </row>
    <row r="5886" spans="1:12">
      <c r="A5886" s="180">
        <v>2012</v>
      </c>
      <c r="B5886" s="180" t="s">
        <v>180</v>
      </c>
      <c r="C5886" s="180" t="s">
        <v>36</v>
      </c>
      <c r="D5886" s="180" t="s">
        <v>176</v>
      </c>
      <c r="E5886" s="180">
        <v>15</v>
      </c>
      <c r="F5886" s="180">
        <v>7267</v>
      </c>
      <c r="G5886" s="180">
        <v>163</v>
      </c>
      <c r="H5886" s="180">
        <v>301</v>
      </c>
      <c r="I5886" s="180">
        <v>262416.94</v>
      </c>
      <c r="J5886" s="180">
        <v>62681.19</v>
      </c>
      <c r="K5886" s="180">
        <v>44668</v>
      </c>
      <c r="L5886" s="180">
        <v>411208.51</v>
      </c>
    </row>
    <row r="5887" spans="1:12">
      <c r="A5887" s="180">
        <v>2012</v>
      </c>
      <c r="B5887" s="180" t="s">
        <v>180</v>
      </c>
      <c r="C5887" s="180" t="s">
        <v>36</v>
      </c>
      <c r="D5887" s="180" t="s">
        <v>176</v>
      </c>
      <c r="E5887" s="180">
        <v>20</v>
      </c>
      <c r="F5887" s="180">
        <v>6110</v>
      </c>
      <c r="G5887" s="180">
        <v>167</v>
      </c>
      <c r="H5887" s="180">
        <v>434</v>
      </c>
      <c r="I5887" s="180">
        <v>366395.8</v>
      </c>
      <c r="J5887" s="180">
        <v>70820.61</v>
      </c>
      <c r="K5887" s="180">
        <v>51933</v>
      </c>
      <c r="L5887" s="180">
        <v>535848.73</v>
      </c>
    </row>
    <row r="5888" spans="1:12">
      <c r="A5888" s="180">
        <v>2012</v>
      </c>
      <c r="B5888" s="180" t="s">
        <v>180</v>
      </c>
      <c r="C5888" s="180" t="s">
        <v>36</v>
      </c>
      <c r="D5888" s="180" t="s">
        <v>176</v>
      </c>
      <c r="E5888" s="180">
        <v>25</v>
      </c>
      <c r="F5888" s="180">
        <v>3928</v>
      </c>
      <c r="G5888" s="180">
        <v>134</v>
      </c>
      <c r="H5888" s="180">
        <v>256</v>
      </c>
      <c r="I5888" s="180">
        <v>233883.7</v>
      </c>
      <c r="J5888" s="180">
        <v>59075.33</v>
      </c>
      <c r="K5888" s="180">
        <v>65733</v>
      </c>
      <c r="L5888" s="180">
        <v>425973.17</v>
      </c>
    </row>
    <row r="5889" spans="1:12">
      <c r="A5889" s="180">
        <v>2012</v>
      </c>
      <c r="B5889" s="180" t="s">
        <v>180</v>
      </c>
      <c r="C5889" s="180" t="s">
        <v>36</v>
      </c>
      <c r="D5889" s="180" t="s">
        <v>176</v>
      </c>
      <c r="E5889" s="180">
        <v>30</v>
      </c>
      <c r="F5889" s="180">
        <v>5004</v>
      </c>
      <c r="G5889" s="180">
        <v>169</v>
      </c>
      <c r="H5889" s="180">
        <v>280</v>
      </c>
      <c r="I5889" s="180">
        <v>200028.71</v>
      </c>
      <c r="J5889" s="180">
        <v>55461.38</v>
      </c>
      <c r="K5889" s="180">
        <v>67483.399999999994</v>
      </c>
      <c r="L5889" s="180">
        <v>383062.01</v>
      </c>
    </row>
    <row r="5890" spans="1:12">
      <c r="A5890" s="180">
        <v>2012</v>
      </c>
      <c r="B5890" s="180" t="s">
        <v>180</v>
      </c>
      <c r="C5890" s="180" t="s">
        <v>36</v>
      </c>
      <c r="D5890" s="180" t="s">
        <v>176</v>
      </c>
      <c r="E5890" s="180">
        <v>35</v>
      </c>
      <c r="F5890" s="180">
        <v>5598</v>
      </c>
      <c r="G5890" s="180">
        <v>183</v>
      </c>
      <c r="H5890" s="180">
        <v>370</v>
      </c>
      <c r="I5890" s="180">
        <v>275633.14</v>
      </c>
      <c r="J5890" s="180">
        <v>81315.320000000007</v>
      </c>
      <c r="K5890" s="180">
        <v>62779</v>
      </c>
      <c r="L5890" s="180">
        <v>492691.8</v>
      </c>
    </row>
    <row r="5891" spans="1:12">
      <c r="A5891" s="180">
        <v>2012</v>
      </c>
      <c r="B5891" s="180" t="s">
        <v>180</v>
      </c>
      <c r="C5891" s="180" t="s">
        <v>36</v>
      </c>
      <c r="D5891" s="180" t="s">
        <v>176</v>
      </c>
      <c r="E5891" s="180">
        <v>40</v>
      </c>
      <c r="F5891" s="180">
        <v>6961</v>
      </c>
      <c r="G5891" s="180">
        <v>310</v>
      </c>
      <c r="H5891" s="180">
        <v>536</v>
      </c>
      <c r="I5891" s="180">
        <v>475993.57</v>
      </c>
      <c r="J5891" s="180">
        <v>135004.1</v>
      </c>
      <c r="K5891" s="180">
        <v>58980.75</v>
      </c>
      <c r="L5891" s="180">
        <v>767959.71</v>
      </c>
    </row>
    <row r="5892" spans="1:12">
      <c r="A5892" s="180">
        <v>2012</v>
      </c>
      <c r="B5892" s="180" t="s">
        <v>180</v>
      </c>
      <c r="C5892" s="180" t="s">
        <v>36</v>
      </c>
      <c r="D5892" s="180" t="s">
        <v>176</v>
      </c>
      <c r="E5892" s="180">
        <v>45</v>
      </c>
      <c r="F5892" s="180">
        <v>7455</v>
      </c>
      <c r="G5892" s="180">
        <v>341</v>
      </c>
      <c r="H5892" s="180">
        <v>785</v>
      </c>
      <c r="I5892" s="180">
        <v>635137.18000000005</v>
      </c>
      <c r="J5892" s="180">
        <v>174712.67</v>
      </c>
      <c r="K5892" s="180">
        <v>177688.2</v>
      </c>
      <c r="L5892" s="180">
        <v>1109562.3</v>
      </c>
    </row>
    <row r="5893" spans="1:12">
      <c r="A5893" s="180">
        <v>2012</v>
      </c>
      <c r="B5893" s="180" t="s">
        <v>180</v>
      </c>
      <c r="C5893" s="180" t="s">
        <v>36</v>
      </c>
      <c r="D5893" s="180" t="s">
        <v>176</v>
      </c>
      <c r="E5893" s="180">
        <v>50</v>
      </c>
      <c r="F5893" s="180">
        <v>9318</v>
      </c>
      <c r="G5893" s="180">
        <v>575</v>
      </c>
      <c r="H5893" s="180">
        <v>1096</v>
      </c>
      <c r="I5893" s="180">
        <v>950167.77</v>
      </c>
      <c r="J5893" s="180">
        <v>299158.17</v>
      </c>
      <c r="K5893" s="180">
        <v>291738</v>
      </c>
      <c r="L5893" s="180">
        <v>1744999.44</v>
      </c>
    </row>
    <row r="5894" spans="1:12">
      <c r="A5894" s="180">
        <v>2012</v>
      </c>
      <c r="B5894" s="180" t="s">
        <v>180</v>
      </c>
      <c r="C5894" s="180" t="s">
        <v>36</v>
      </c>
      <c r="D5894" s="180" t="s">
        <v>176</v>
      </c>
      <c r="E5894" s="180">
        <v>55</v>
      </c>
      <c r="F5894" s="180">
        <v>9436</v>
      </c>
      <c r="G5894" s="180">
        <v>835</v>
      </c>
      <c r="H5894" s="180">
        <v>1590</v>
      </c>
      <c r="I5894" s="180">
        <v>1404342.19</v>
      </c>
      <c r="J5894" s="180">
        <v>406818.55</v>
      </c>
      <c r="K5894" s="180">
        <v>341849.95</v>
      </c>
      <c r="L5894" s="180">
        <v>2354239.38</v>
      </c>
    </row>
    <row r="5895" spans="1:12">
      <c r="A5895" s="180">
        <v>2012</v>
      </c>
      <c r="B5895" s="180" t="s">
        <v>180</v>
      </c>
      <c r="C5895" s="180" t="s">
        <v>36</v>
      </c>
      <c r="D5895" s="180" t="s">
        <v>176</v>
      </c>
      <c r="E5895" s="180">
        <v>60</v>
      </c>
      <c r="F5895" s="180">
        <v>9253</v>
      </c>
      <c r="G5895" s="180">
        <v>979</v>
      </c>
      <c r="H5895" s="180">
        <v>2508</v>
      </c>
      <c r="I5895" s="180">
        <v>2444224.92</v>
      </c>
      <c r="J5895" s="180">
        <v>603458.51</v>
      </c>
      <c r="K5895" s="180">
        <v>721455.6</v>
      </c>
      <c r="L5895" s="180">
        <v>4084897.81</v>
      </c>
    </row>
    <row r="5896" spans="1:12">
      <c r="A5896" s="180">
        <v>2012</v>
      </c>
      <c r="B5896" s="180" t="s">
        <v>180</v>
      </c>
      <c r="C5896" s="180" t="s">
        <v>36</v>
      </c>
      <c r="D5896" s="180" t="s">
        <v>176</v>
      </c>
      <c r="E5896" s="180">
        <v>65</v>
      </c>
      <c r="F5896" s="180">
        <v>7433</v>
      </c>
      <c r="G5896" s="180">
        <v>1167</v>
      </c>
      <c r="H5896" s="180">
        <v>2810</v>
      </c>
      <c r="I5896" s="180">
        <v>2393586.2000000002</v>
      </c>
      <c r="J5896" s="180">
        <v>615671</v>
      </c>
      <c r="K5896" s="180">
        <v>828882.8</v>
      </c>
      <c r="L5896" s="180">
        <v>4074639.18</v>
      </c>
    </row>
    <row r="5897" spans="1:12">
      <c r="A5897" s="180">
        <v>2012</v>
      </c>
      <c r="B5897" s="180" t="s">
        <v>180</v>
      </c>
      <c r="C5897" s="180" t="s">
        <v>36</v>
      </c>
      <c r="D5897" s="180" t="s">
        <v>176</v>
      </c>
      <c r="E5897" s="180">
        <v>70</v>
      </c>
      <c r="F5897" s="180">
        <v>5181</v>
      </c>
      <c r="G5897" s="180">
        <v>1011</v>
      </c>
      <c r="H5897" s="180">
        <v>2536</v>
      </c>
      <c r="I5897" s="180">
        <v>2204369.94</v>
      </c>
      <c r="J5897" s="180">
        <v>547907.59</v>
      </c>
      <c r="K5897" s="180">
        <v>752279.05</v>
      </c>
      <c r="L5897" s="180">
        <v>3711247.15</v>
      </c>
    </row>
    <row r="5898" spans="1:12">
      <c r="A5898" s="180">
        <v>2012</v>
      </c>
      <c r="B5898" s="180" t="s">
        <v>180</v>
      </c>
      <c r="C5898" s="180" t="s">
        <v>36</v>
      </c>
      <c r="D5898" s="180" t="s">
        <v>176</v>
      </c>
      <c r="E5898" s="180">
        <v>75</v>
      </c>
      <c r="F5898" s="180">
        <v>3493</v>
      </c>
      <c r="G5898" s="180">
        <v>770</v>
      </c>
      <c r="H5898" s="180">
        <v>2141</v>
      </c>
      <c r="I5898" s="180">
        <v>1694116.43</v>
      </c>
      <c r="J5898" s="180">
        <v>374218.28</v>
      </c>
      <c r="K5898" s="180">
        <v>485058.15</v>
      </c>
      <c r="L5898" s="180">
        <v>2690911.07</v>
      </c>
    </row>
    <row r="5899" spans="1:12">
      <c r="A5899" s="180">
        <v>2012</v>
      </c>
      <c r="B5899" s="180" t="s">
        <v>180</v>
      </c>
      <c r="C5899" s="180" t="s">
        <v>36</v>
      </c>
      <c r="D5899" s="180" t="s">
        <v>176</v>
      </c>
      <c r="E5899" s="180">
        <v>80</v>
      </c>
      <c r="F5899" s="180">
        <v>2568</v>
      </c>
      <c r="G5899" s="180">
        <v>709</v>
      </c>
      <c r="H5899" s="180">
        <v>2381</v>
      </c>
      <c r="I5899" s="180">
        <v>1766514.19</v>
      </c>
      <c r="J5899" s="180">
        <v>341746.44</v>
      </c>
      <c r="K5899" s="180">
        <v>275411.59999999998</v>
      </c>
      <c r="L5899" s="180">
        <v>2487950.88</v>
      </c>
    </row>
    <row r="5900" spans="1:12">
      <c r="A5900" s="180">
        <v>2012</v>
      </c>
      <c r="B5900" s="180" t="s">
        <v>180</v>
      </c>
      <c r="C5900" s="180" t="s">
        <v>36</v>
      </c>
      <c r="D5900" s="180" t="s">
        <v>176</v>
      </c>
      <c r="E5900" s="180">
        <v>85</v>
      </c>
      <c r="F5900" s="180">
        <v>891</v>
      </c>
      <c r="G5900" s="180">
        <v>271</v>
      </c>
      <c r="H5900" s="180">
        <v>1035</v>
      </c>
      <c r="I5900" s="180">
        <v>772662.5</v>
      </c>
      <c r="J5900" s="180">
        <v>138104.97</v>
      </c>
      <c r="K5900" s="180">
        <v>150088</v>
      </c>
      <c r="L5900" s="180">
        <v>1102894.92</v>
      </c>
    </row>
    <row r="5901" spans="1:12">
      <c r="A5901" s="180">
        <v>2012</v>
      </c>
      <c r="B5901" s="180" t="s">
        <v>180</v>
      </c>
      <c r="C5901" s="180" t="s">
        <v>36</v>
      </c>
      <c r="D5901" s="180" t="s">
        <v>176</v>
      </c>
      <c r="E5901" s="180">
        <v>90</v>
      </c>
      <c r="F5901" s="180">
        <v>192</v>
      </c>
      <c r="G5901" s="180">
        <v>47</v>
      </c>
      <c r="H5901" s="180">
        <v>302</v>
      </c>
      <c r="I5901" s="180">
        <v>190440.21</v>
      </c>
      <c r="J5901" s="180">
        <v>25165.79</v>
      </c>
      <c r="K5901" s="180">
        <v>22940</v>
      </c>
      <c r="L5901" s="180">
        <v>242085.08</v>
      </c>
    </row>
    <row r="5902" spans="1:12">
      <c r="A5902" s="180">
        <v>2012</v>
      </c>
      <c r="B5902" s="180" t="s">
        <v>180</v>
      </c>
      <c r="C5902" s="180" t="s">
        <v>36</v>
      </c>
      <c r="D5902" s="180" t="s">
        <v>176</v>
      </c>
      <c r="E5902" s="180">
        <v>95</v>
      </c>
      <c r="F5902" s="180">
        <v>37</v>
      </c>
      <c r="G5902" s="180">
        <v>7</v>
      </c>
      <c r="H5902" s="180">
        <v>19</v>
      </c>
      <c r="I5902" s="180">
        <v>12975</v>
      </c>
      <c r="J5902" s="180">
        <v>2235.5500000000002</v>
      </c>
      <c r="K5902" s="180">
        <v>0</v>
      </c>
      <c r="L5902" s="180">
        <v>15769.55</v>
      </c>
    </row>
    <row r="5903" spans="1:12">
      <c r="A5903" s="180">
        <v>2012</v>
      </c>
      <c r="B5903" s="180" t="s">
        <v>180</v>
      </c>
      <c r="C5903" s="180" t="s">
        <v>36</v>
      </c>
      <c r="D5903" s="180" t="s">
        <v>177</v>
      </c>
      <c r="E5903" s="180">
        <v>0</v>
      </c>
      <c r="F5903" s="180">
        <v>5071</v>
      </c>
      <c r="G5903" s="180">
        <v>100</v>
      </c>
      <c r="H5903" s="180">
        <v>394</v>
      </c>
      <c r="I5903" s="180">
        <v>254292.98</v>
      </c>
      <c r="J5903" s="180">
        <v>27955.8</v>
      </c>
      <c r="K5903" s="180">
        <v>4407</v>
      </c>
      <c r="L5903" s="180">
        <v>310446.06</v>
      </c>
    </row>
    <row r="5904" spans="1:12">
      <c r="A5904" s="180">
        <v>2012</v>
      </c>
      <c r="B5904" s="180" t="s">
        <v>180</v>
      </c>
      <c r="C5904" s="180" t="s">
        <v>36</v>
      </c>
      <c r="D5904" s="180" t="s">
        <v>177</v>
      </c>
      <c r="E5904" s="180">
        <v>5</v>
      </c>
      <c r="F5904" s="180">
        <v>5506</v>
      </c>
      <c r="G5904" s="180">
        <v>66</v>
      </c>
      <c r="H5904" s="180">
        <v>80</v>
      </c>
      <c r="I5904" s="180">
        <v>71953.570000000007</v>
      </c>
      <c r="J5904" s="180">
        <v>22884.67</v>
      </c>
      <c r="K5904" s="180">
        <v>3242</v>
      </c>
      <c r="L5904" s="180">
        <v>117549.49</v>
      </c>
    </row>
    <row r="5905" spans="1:12">
      <c r="A5905" s="180">
        <v>2012</v>
      </c>
      <c r="B5905" s="180" t="s">
        <v>180</v>
      </c>
      <c r="C5905" s="180" t="s">
        <v>36</v>
      </c>
      <c r="D5905" s="180" t="s">
        <v>177</v>
      </c>
      <c r="E5905" s="180">
        <v>10</v>
      </c>
      <c r="F5905" s="180">
        <v>6013</v>
      </c>
      <c r="G5905" s="180">
        <v>72</v>
      </c>
      <c r="H5905" s="180">
        <v>180</v>
      </c>
      <c r="I5905" s="180">
        <v>120371.45</v>
      </c>
      <c r="J5905" s="180">
        <v>28505</v>
      </c>
      <c r="K5905" s="180">
        <v>4686</v>
      </c>
      <c r="L5905" s="180">
        <v>175315.95</v>
      </c>
    </row>
    <row r="5906" spans="1:12">
      <c r="A5906" s="180">
        <v>2012</v>
      </c>
      <c r="B5906" s="180" t="s">
        <v>180</v>
      </c>
      <c r="C5906" s="180" t="s">
        <v>36</v>
      </c>
      <c r="D5906" s="180" t="s">
        <v>177</v>
      </c>
      <c r="E5906" s="180">
        <v>15</v>
      </c>
      <c r="F5906" s="180">
        <v>6763</v>
      </c>
      <c r="G5906" s="180">
        <v>197</v>
      </c>
      <c r="H5906" s="180">
        <v>385</v>
      </c>
      <c r="I5906" s="180">
        <v>341258.04</v>
      </c>
      <c r="J5906" s="180">
        <v>83863.070000000007</v>
      </c>
      <c r="K5906" s="180">
        <v>32250</v>
      </c>
      <c r="L5906" s="180">
        <v>522613.54</v>
      </c>
    </row>
    <row r="5907" spans="1:12">
      <c r="A5907" s="180">
        <v>2012</v>
      </c>
      <c r="B5907" s="180" t="s">
        <v>180</v>
      </c>
      <c r="C5907" s="180" t="s">
        <v>36</v>
      </c>
      <c r="D5907" s="180" t="s">
        <v>177</v>
      </c>
      <c r="E5907" s="180">
        <v>20</v>
      </c>
      <c r="F5907" s="180">
        <v>6198</v>
      </c>
      <c r="G5907" s="180">
        <v>304</v>
      </c>
      <c r="H5907" s="180">
        <v>640</v>
      </c>
      <c r="I5907" s="180">
        <v>546161.81000000006</v>
      </c>
      <c r="J5907" s="180">
        <v>149435.85</v>
      </c>
      <c r="K5907" s="180">
        <v>64891</v>
      </c>
      <c r="L5907" s="180">
        <v>853274.57</v>
      </c>
    </row>
    <row r="5908" spans="1:12">
      <c r="A5908" s="180">
        <v>2012</v>
      </c>
      <c r="B5908" s="180" t="s">
        <v>180</v>
      </c>
      <c r="C5908" s="180" t="s">
        <v>36</v>
      </c>
      <c r="D5908" s="180" t="s">
        <v>177</v>
      </c>
      <c r="E5908" s="180">
        <v>25</v>
      </c>
      <c r="F5908" s="180">
        <v>4776</v>
      </c>
      <c r="G5908" s="180">
        <v>388</v>
      </c>
      <c r="H5908" s="180">
        <v>1520</v>
      </c>
      <c r="I5908" s="180">
        <v>1094561.9099999999</v>
      </c>
      <c r="J5908" s="180">
        <v>257269.9</v>
      </c>
      <c r="K5908" s="180">
        <v>72145</v>
      </c>
      <c r="L5908" s="180">
        <v>1583821.78</v>
      </c>
    </row>
    <row r="5909" spans="1:12">
      <c r="A5909" s="180">
        <v>2012</v>
      </c>
      <c r="B5909" s="180" t="s">
        <v>180</v>
      </c>
      <c r="C5909" s="180" t="s">
        <v>36</v>
      </c>
      <c r="D5909" s="180" t="s">
        <v>177</v>
      </c>
      <c r="E5909" s="180">
        <v>30</v>
      </c>
      <c r="F5909" s="180">
        <v>5927</v>
      </c>
      <c r="G5909" s="180">
        <v>547</v>
      </c>
      <c r="H5909" s="180">
        <v>1927</v>
      </c>
      <c r="I5909" s="180">
        <v>1488910.17</v>
      </c>
      <c r="J5909" s="180">
        <v>387812.88</v>
      </c>
      <c r="K5909" s="180">
        <v>43939</v>
      </c>
      <c r="L5909" s="180">
        <v>2119705.4500000002</v>
      </c>
    </row>
    <row r="5910" spans="1:12">
      <c r="A5910" s="180">
        <v>2012</v>
      </c>
      <c r="B5910" s="180" t="s">
        <v>180</v>
      </c>
      <c r="C5910" s="180" t="s">
        <v>36</v>
      </c>
      <c r="D5910" s="180" t="s">
        <v>177</v>
      </c>
      <c r="E5910" s="180">
        <v>35</v>
      </c>
      <c r="F5910" s="180">
        <v>6694</v>
      </c>
      <c r="G5910" s="180">
        <v>586</v>
      </c>
      <c r="H5910" s="180">
        <v>1454</v>
      </c>
      <c r="I5910" s="180">
        <v>1256610.97</v>
      </c>
      <c r="J5910" s="180">
        <v>319222.98</v>
      </c>
      <c r="K5910" s="180">
        <v>88396</v>
      </c>
      <c r="L5910" s="180">
        <v>1845059.66</v>
      </c>
    </row>
    <row r="5911" spans="1:12">
      <c r="A5911" s="180">
        <v>2012</v>
      </c>
      <c r="B5911" s="180" t="s">
        <v>180</v>
      </c>
      <c r="C5911" s="180" t="s">
        <v>36</v>
      </c>
      <c r="D5911" s="180" t="s">
        <v>177</v>
      </c>
      <c r="E5911" s="180">
        <v>40</v>
      </c>
      <c r="F5911" s="180">
        <v>7961</v>
      </c>
      <c r="G5911" s="180">
        <v>655</v>
      </c>
      <c r="H5911" s="180">
        <v>1439</v>
      </c>
      <c r="I5911" s="180">
        <v>1270120.8600000001</v>
      </c>
      <c r="J5911" s="180">
        <v>278488.87</v>
      </c>
      <c r="K5911" s="180">
        <v>222650.75</v>
      </c>
      <c r="L5911" s="180">
        <v>1996711.6</v>
      </c>
    </row>
    <row r="5912" spans="1:12">
      <c r="A5912" s="180">
        <v>2012</v>
      </c>
      <c r="B5912" s="180" t="s">
        <v>180</v>
      </c>
      <c r="C5912" s="180" t="s">
        <v>36</v>
      </c>
      <c r="D5912" s="180" t="s">
        <v>177</v>
      </c>
      <c r="E5912" s="180">
        <v>45</v>
      </c>
      <c r="F5912" s="180">
        <v>8757</v>
      </c>
      <c r="G5912" s="180">
        <v>483</v>
      </c>
      <c r="H5912" s="180">
        <v>1059</v>
      </c>
      <c r="I5912" s="180">
        <v>940677.07</v>
      </c>
      <c r="J5912" s="180">
        <v>246914.02</v>
      </c>
      <c r="K5912" s="180">
        <v>138555</v>
      </c>
      <c r="L5912" s="180">
        <v>1490337.78</v>
      </c>
    </row>
    <row r="5913" spans="1:12">
      <c r="A5913" s="180">
        <v>2012</v>
      </c>
      <c r="B5913" s="180" t="s">
        <v>180</v>
      </c>
      <c r="C5913" s="180" t="s">
        <v>36</v>
      </c>
      <c r="D5913" s="180" t="s">
        <v>177</v>
      </c>
      <c r="E5913" s="180">
        <v>50</v>
      </c>
      <c r="F5913" s="180">
        <v>10606</v>
      </c>
      <c r="G5913" s="180">
        <v>780</v>
      </c>
      <c r="H5913" s="180">
        <v>2183</v>
      </c>
      <c r="I5913" s="180">
        <v>1713989.68</v>
      </c>
      <c r="J5913" s="180">
        <v>389814.72</v>
      </c>
      <c r="K5913" s="180">
        <v>484136.57</v>
      </c>
      <c r="L5913" s="180">
        <v>2841615.24</v>
      </c>
    </row>
    <row r="5914" spans="1:12">
      <c r="A5914" s="180">
        <v>2012</v>
      </c>
      <c r="B5914" s="180" t="s">
        <v>180</v>
      </c>
      <c r="C5914" s="180" t="s">
        <v>36</v>
      </c>
      <c r="D5914" s="180" t="s">
        <v>177</v>
      </c>
      <c r="E5914" s="180">
        <v>55</v>
      </c>
      <c r="F5914" s="180">
        <v>10512</v>
      </c>
      <c r="G5914" s="180">
        <v>874</v>
      </c>
      <c r="H5914" s="180">
        <v>2219</v>
      </c>
      <c r="I5914" s="180">
        <v>2011964.34</v>
      </c>
      <c r="J5914" s="180">
        <v>469822.98</v>
      </c>
      <c r="K5914" s="180">
        <v>569871</v>
      </c>
      <c r="L5914" s="180">
        <v>3346311.68</v>
      </c>
    </row>
    <row r="5915" spans="1:12">
      <c r="A5915" s="180">
        <v>2012</v>
      </c>
      <c r="B5915" s="180" t="s">
        <v>180</v>
      </c>
      <c r="C5915" s="180" t="s">
        <v>36</v>
      </c>
      <c r="D5915" s="180" t="s">
        <v>177</v>
      </c>
      <c r="E5915" s="180">
        <v>60</v>
      </c>
      <c r="F5915" s="180">
        <v>9847</v>
      </c>
      <c r="G5915" s="180">
        <v>1070</v>
      </c>
      <c r="H5915" s="180">
        <v>2615</v>
      </c>
      <c r="I5915" s="180">
        <v>2196868.11</v>
      </c>
      <c r="J5915" s="180">
        <v>524723.02</v>
      </c>
      <c r="K5915" s="180">
        <v>584444.25</v>
      </c>
      <c r="L5915" s="180">
        <v>3592059.97</v>
      </c>
    </row>
    <row r="5916" spans="1:12">
      <c r="A5916" s="180">
        <v>2012</v>
      </c>
      <c r="B5916" s="180" t="s">
        <v>180</v>
      </c>
      <c r="C5916" s="180" t="s">
        <v>36</v>
      </c>
      <c r="D5916" s="180" t="s">
        <v>177</v>
      </c>
      <c r="E5916" s="180">
        <v>65</v>
      </c>
      <c r="F5916" s="180">
        <v>7789</v>
      </c>
      <c r="G5916" s="180">
        <v>1104</v>
      </c>
      <c r="H5916" s="180">
        <v>3235</v>
      </c>
      <c r="I5916" s="180">
        <v>2581955.8199999998</v>
      </c>
      <c r="J5916" s="180">
        <v>579035.31999999995</v>
      </c>
      <c r="K5916" s="180">
        <v>720073</v>
      </c>
      <c r="L5916" s="180">
        <v>4156197</v>
      </c>
    </row>
    <row r="5917" spans="1:12">
      <c r="A5917" s="180">
        <v>2012</v>
      </c>
      <c r="B5917" s="180" t="s">
        <v>180</v>
      </c>
      <c r="C5917" s="180" t="s">
        <v>36</v>
      </c>
      <c r="D5917" s="180" t="s">
        <v>177</v>
      </c>
      <c r="E5917" s="180">
        <v>70</v>
      </c>
      <c r="F5917" s="180">
        <v>5495</v>
      </c>
      <c r="G5917" s="180">
        <v>900</v>
      </c>
      <c r="H5917" s="180">
        <v>3245</v>
      </c>
      <c r="I5917" s="180">
        <v>2444083.4700000002</v>
      </c>
      <c r="J5917" s="180">
        <v>551553.14</v>
      </c>
      <c r="K5917" s="180">
        <v>800860.63</v>
      </c>
      <c r="L5917" s="180">
        <v>3998395.76</v>
      </c>
    </row>
    <row r="5918" spans="1:12">
      <c r="A5918" s="180">
        <v>2012</v>
      </c>
      <c r="B5918" s="180" t="s">
        <v>180</v>
      </c>
      <c r="C5918" s="180" t="s">
        <v>36</v>
      </c>
      <c r="D5918" s="180" t="s">
        <v>177</v>
      </c>
      <c r="E5918" s="180">
        <v>75</v>
      </c>
      <c r="F5918" s="180">
        <v>4064</v>
      </c>
      <c r="G5918" s="180">
        <v>901</v>
      </c>
      <c r="H5918" s="180">
        <v>3731</v>
      </c>
      <c r="I5918" s="180">
        <v>2476331.2799999998</v>
      </c>
      <c r="J5918" s="180">
        <v>455866.77</v>
      </c>
      <c r="K5918" s="180">
        <v>486203.05</v>
      </c>
      <c r="L5918" s="180">
        <v>3560720.84</v>
      </c>
    </row>
    <row r="5919" spans="1:12">
      <c r="A5919" s="180">
        <v>2012</v>
      </c>
      <c r="B5919" s="180" t="s">
        <v>180</v>
      </c>
      <c r="C5919" s="180" t="s">
        <v>36</v>
      </c>
      <c r="D5919" s="180" t="s">
        <v>177</v>
      </c>
      <c r="E5919" s="180">
        <v>80</v>
      </c>
      <c r="F5919" s="180">
        <v>3053</v>
      </c>
      <c r="G5919" s="180">
        <v>670</v>
      </c>
      <c r="H5919" s="180">
        <v>3193</v>
      </c>
      <c r="I5919" s="180">
        <v>2159595.59</v>
      </c>
      <c r="J5919" s="180">
        <v>332276.06</v>
      </c>
      <c r="K5919" s="180">
        <v>462506.4</v>
      </c>
      <c r="L5919" s="180">
        <v>3058575.52</v>
      </c>
    </row>
    <row r="5920" spans="1:12">
      <c r="A5920" s="180">
        <v>2012</v>
      </c>
      <c r="B5920" s="180" t="s">
        <v>180</v>
      </c>
      <c r="C5920" s="180" t="s">
        <v>36</v>
      </c>
      <c r="D5920" s="180" t="s">
        <v>177</v>
      </c>
      <c r="E5920" s="180">
        <v>85</v>
      </c>
      <c r="F5920" s="180">
        <v>1711</v>
      </c>
      <c r="G5920" s="180">
        <v>395</v>
      </c>
      <c r="H5920" s="180">
        <v>2527</v>
      </c>
      <c r="I5920" s="180">
        <v>1418817.04</v>
      </c>
      <c r="J5920" s="180">
        <v>165678.35</v>
      </c>
      <c r="K5920" s="180">
        <v>119517</v>
      </c>
      <c r="L5920" s="180">
        <v>1755380.21</v>
      </c>
    </row>
    <row r="5921" spans="1:12">
      <c r="A5921" s="180">
        <v>2012</v>
      </c>
      <c r="B5921" s="180" t="s">
        <v>180</v>
      </c>
      <c r="C5921" s="180" t="s">
        <v>36</v>
      </c>
      <c r="D5921" s="180" t="s">
        <v>177</v>
      </c>
      <c r="E5921" s="180">
        <v>90</v>
      </c>
      <c r="F5921" s="180">
        <v>641</v>
      </c>
      <c r="G5921" s="180">
        <v>121</v>
      </c>
      <c r="H5921" s="180">
        <v>724</v>
      </c>
      <c r="I5921" s="180">
        <v>415293.64</v>
      </c>
      <c r="J5921" s="180">
        <v>45286.52</v>
      </c>
      <c r="K5921" s="180">
        <v>70255.8</v>
      </c>
      <c r="L5921" s="180">
        <v>542099.77</v>
      </c>
    </row>
    <row r="5922" spans="1:12">
      <c r="A5922" s="180">
        <v>2012</v>
      </c>
      <c r="B5922" s="180" t="s">
        <v>180</v>
      </c>
      <c r="C5922" s="180" t="s">
        <v>36</v>
      </c>
      <c r="D5922" s="180" t="s">
        <v>177</v>
      </c>
      <c r="E5922" s="180">
        <v>95</v>
      </c>
      <c r="F5922" s="180">
        <v>200</v>
      </c>
      <c r="G5922" s="180">
        <v>31</v>
      </c>
      <c r="H5922" s="180">
        <v>144</v>
      </c>
      <c r="I5922" s="180">
        <v>70912</v>
      </c>
      <c r="J5922" s="180">
        <v>9301.5</v>
      </c>
      <c r="K5922" s="180">
        <v>12692</v>
      </c>
      <c r="L5922" s="180">
        <v>95549.05</v>
      </c>
    </row>
    <row r="5923" spans="1:12">
      <c r="A5923" s="180">
        <v>2012</v>
      </c>
      <c r="B5923" s="180" t="s">
        <v>180</v>
      </c>
      <c r="C5923" s="180" t="s">
        <v>3</v>
      </c>
      <c r="D5923" s="180" t="s">
        <v>176</v>
      </c>
      <c r="E5923" s="180">
        <v>0</v>
      </c>
      <c r="F5923" s="180">
        <v>6895</v>
      </c>
      <c r="G5923" s="180">
        <v>208</v>
      </c>
      <c r="H5923" s="180">
        <v>1001</v>
      </c>
      <c r="I5923" s="180">
        <v>479676.1</v>
      </c>
      <c r="J5923" s="180">
        <v>63313.45</v>
      </c>
      <c r="K5923" s="180">
        <v>10040</v>
      </c>
      <c r="L5923" s="180">
        <v>614374.94999999995</v>
      </c>
    </row>
    <row r="5924" spans="1:12">
      <c r="A5924" s="180">
        <v>2012</v>
      </c>
      <c r="B5924" s="180" t="s">
        <v>180</v>
      </c>
      <c r="C5924" s="180" t="s">
        <v>3</v>
      </c>
      <c r="D5924" s="180" t="s">
        <v>176</v>
      </c>
      <c r="E5924" s="180">
        <v>5</v>
      </c>
      <c r="F5924" s="180">
        <v>6657</v>
      </c>
      <c r="G5924" s="180">
        <v>66</v>
      </c>
      <c r="H5924" s="180">
        <v>103</v>
      </c>
      <c r="I5924" s="180">
        <v>82719.19</v>
      </c>
      <c r="J5924" s="180">
        <v>13105.45</v>
      </c>
      <c r="K5924" s="180">
        <v>2644</v>
      </c>
      <c r="L5924" s="180">
        <v>125525.74</v>
      </c>
    </row>
    <row r="5925" spans="1:12">
      <c r="A5925" s="180">
        <v>2012</v>
      </c>
      <c r="B5925" s="180" t="s">
        <v>180</v>
      </c>
      <c r="C5925" s="180" t="s">
        <v>3</v>
      </c>
      <c r="D5925" s="180" t="s">
        <v>176</v>
      </c>
      <c r="E5925" s="180">
        <v>10</v>
      </c>
      <c r="F5925" s="180">
        <v>6344</v>
      </c>
      <c r="G5925" s="180">
        <v>47</v>
      </c>
      <c r="H5925" s="180">
        <v>72</v>
      </c>
      <c r="I5925" s="180">
        <v>71244.39</v>
      </c>
      <c r="J5925" s="180">
        <v>19815.22</v>
      </c>
      <c r="K5925" s="180">
        <v>19890</v>
      </c>
      <c r="L5925" s="180">
        <v>130226.93</v>
      </c>
    </row>
    <row r="5926" spans="1:12">
      <c r="A5926" s="180">
        <v>2012</v>
      </c>
      <c r="B5926" s="180" t="s">
        <v>180</v>
      </c>
      <c r="C5926" s="180" t="s">
        <v>3</v>
      </c>
      <c r="D5926" s="180" t="s">
        <v>176</v>
      </c>
      <c r="E5926" s="180">
        <v>15</v>
      </c>
      <c r="F5926" s="180">
        <v>6774</v>
      </c>
      <c r="G5926" s="180">
        <v>115</v>
      </c>
      <c r="H5926" s="180">
        <v>153</v>
      </c>
      <c r="I5926" s="180">
        <v>180881.12</v>
      </c>
      <c r="J5926" s="180">
        <v>27821.86</v>
      </c>
      <c r="K5926" s="180">
        <v>33491</v>
      </c>
      <c r="L5926" s="180">
        <v>315333.08</v>
      </c>
    </row>
    <row r="5927" spans="1:12">
      <c r="A5927" s="180">
        <v>2012</v>
      </c>
      <c r="B5927" s="180" t="s">
        <v>180</v>
      </c>
      <c r="C5927" s="180" t="s">
        <v>3</v>
      </c>
      <c r="D5927" s="180" t="s">
        <v>176</v>
      </c>
      <c r="E5927" s="180">
        <v>20</v>
      </c>
      <c r="F5927" s="180">
        <v>5518</v>
      </c>
      <c r="G5927" s="180">
        <v>113</v>
      </c>
      <c r="H5927" s="180">
        <v>291</v>
      </c>
      <c r="I5927" s="180">
        <v>199200.85</v>
      </c>
      <c r="J5927" s="180">
        <v>29496.15</v>
      </c>
      <c r="K5927" s="180">
        <v>27564</v>
      </c>
      <c r="L5927" s="180">
        <v>319641.39</v>
      </c>
    </row>
    <row r="5928" spans="1:12">
      <c r="A5928" s="180">
        <v>2012</v>
      </c>
      <c r="B5928" s="180" t="s">
        <v>180</v>
      </c>
      <c r="C5928" s="180" t="s">
        <v>3</v>
      </c>
      <c r="D5928" s="180" t="s">
        <v>176</v>
      </c>
      <c r="E5928" s="180">
        <v>25</v>
      </c>
      <c r="F5928" s="180">
        <v>5736</v>
      </c>
      <c r="G5928" s="180">
        <v>80</v>
      </c>
      <c r="H5928" s="180">
        <v>130</v>
      </c>
      <c r="I5928" s="180">
        <v>109305.74</v>
      </c>
      <c r="J5928" s="180">
        <v>25479.3</v>
      </c>
      <c r="K5928" s="180">
        <v>33301</v>
      </c>
      <c r="L5928" s="180">
        <v>286189.37</v>
      </c>
    </row>
    <row r="5929" spans="1:12">
      <c r="A5929" s="180">
        <v>2012</v>
      </c>
      <c r="B5929" s="180" t="s">
        <v>180</v>
      </c>
      <c r="C5929" s="180" t="s">
        <v>3</v>
      </c>
      <c r="D5929" s="180" t="s">
        <v>176</v>
      </c>
      <c r="E5929" s="180">
        <v>30</v>
      </c>
      <c r="F5929" s="180">
        <v>7694</v>
      </c>
      <c r="G5929" s="180">
        <v>140</v>
      </c>
      <c r="H5929" s="180">
        <v>245</v>
      </c>
      <c r="I5929" s="180">
        <v>191960.08</v>
      </c>
      <c r="J5929" s="180">
        <v>43408.84</v>
      </c>
      <c r="K5929" s="180">
        <v>26442</v>
      </c>
      <c r="L5929" s="180">
        <v>724467.62</v>
      </c>
    </row>
    <row r="5930" spans="1:12">
      <c r="A5930" s="180">
        <v>2012</v>
      </c>
      <c r="B5930" s="180" t="s">
        <v>180</v>
      </c>
      <c r="C5930" s="180" t="s">
        <v>3</v>
      </c>
      <c r="D5930" s="180" t="s">
        <v>176</v>
      </c>
      <c r="E5930" s="180">
        <v>35</v>
      </c>
      <c r="F5930" s="180">
        <v>7568</v>
      </c>
      <c r="G5930" s="180">
        <v>123</v>
      </c>
      <c r="H5930" s="180">
        <v>202</v>
      </c>
      <c r="I5930" s="180">
        <v>204874.12</v>
      </c>
      <c r="J5930" s="180">
        <v>55854.57</v>
      </c>
      <c r="K5930" s="180">
        <v>121670</v>
      </c>
      <c r="L5930" s="180">
        <v>507390.89</v>
      </c>
    </row>
    <row r="5931" spans="1:12">
      <c r="A5931" s="180">
        <v>2012</v>
      </c>
      <c r="B5931" s="180" t="s">
        <v>180</v>
      </c>
      <c r="C5931" s="180" t="s">
        <v>3</v>
      </c>
      <c r="D5931" s="180" t="s">
        <v>176</v>
      </c>
      <c r="E5931" s="180">
        <v>40</v>
      </c>
      <c r="F5931" s="180">
        <v>7616</v>
      </c>
      <c r="G5931" s="180">
        <v>165</v>
      </c>
      <c r="H5931" s="180">
        <v>287</v>
      </c>
      <c r="I5931" s="180">
        <v>248168</v>
      </c>
      <c r="J5931" s="180">
        <v>71577.279999999999</v>
      </c>
      <c r="K5931" s="180">
        <v>33954.9</v>
      </c>
      <c r="L5931" s="180">
        <v>512807.46</v>
      </c>
    </row>
    <row r="5932" spans="1:12">
      <c r="A5932" s="180">
        <v>2012</v>
      </c>
      <c r="B5932" s="180" t="s">
        <v>180</v>
      </c>
      <c r="C5932" s="180" t="s">
        <v>3</v>
      </c>
      <c r="D5932" s="180" t="s">
        <v>176</v>
      </c>
      <c r="E5932" s="180">
        <v>45</v>
      </c>
      <c r="F5932" s="180">
        <v>7310</v>
      </c>
      <c r="G5932" s="180">
        <v>217</v>
      </c>
      <c r="H5932" s="180">
        <v>364</v>
      </c>
      <c r="I5932" s="180">
        <v>382850.73</v>
      </c>
      <c r="J5932" s="180">
        <v>98279.27</v>
      </c>
      <c r="K5932" s="180">
        <v>117878.85</v>
      </c>
      <c r="L5932" s="180">
        <v>836607.45</v>
      </c>
    </row>
    <row r="5933" spans="1:12">
      <c r="A5933" s="180">
        <v>2012</v>
      </c>
      <c r="B5933" s="180" t="s">
        <v>180</v>
      </c>
      <c r="C5933" s="180" t="s">
        <v>3</v>
      </c>
      <c r="D5933" s="180" t="s">
        <v>176</v>
      </c>
      <c r="E5933" s="180">
        <v>50</v>
      </c>
      <c r="F5933" s="180">
        <v>7631</v>
      </c>
      <c r="G5933" s="180">
        <v>293</v>
      </c>
      <c r="H5933" s="180">
        <v>652</v>
      </c>
      <c r="I5933" s="180">
        <v>566696.79</v>
      </c>
      <c r="J5933" s="180">
        <v>128808.65</v>
      </c>
      <c r="K5933" s="180">
        <v>75669</v>
      </c>
      <c r="L5933" s="180">
        <v>1034693.87</v>
      </c>
    </row>
    <row r="5934" spans="1:12">
      <c r="A5934" s="180">
        <v>2012</v>
      </c>
      <c r="B5934" s="180" t="s">
        <v>180</v>
      </c>
      <c r="C5934" s="180" t="s">
        <v>3</v>
      </c>
      <c r="D5934" s="180" t="s">
        <v>176</v>
      </c>
      <c r="E5934" s="180">
        <v>55</v>
      </c>
      <c r="F5934" s="180">
        <v>7151</v>
      </c>
      <c r="G5934" s="180">
        <v>368</v>
      </c>
      <c r="H5934" s="180">
        <v>838</v>
      </c>
      <c r="I5934" s="180">
        <v>784090.39</v>
      </c>
      <c r="J5934" s="180">
        <v>171462.3</v>
      </c>
      <c r="K5934" s="180">
        <v>134101.5</v>
      </c>
      <c r="L5934" s="180">
        <v>1390111.71</v>
      </c>
    </row>
    <row r="5935" spans="1:12">
      <c r="A5935" s="180">
        <v>2012</v>
      </c>
      <c r="B5935" s="180" t="s">
        <v>180</v>
      </c>
      <c r="C5935" s="180" t="s">
        <v>3</v>
      </c>
      <c r="D5935" s="180" t="s">
        <v>176</v>
      </c>
      <c r="E5935" s="180">
        <v>60</v>
      </c>
      <c r="F5935" s="180">
        <v>6544</v>
      </c>
      <c r="G5935" s="180">
        <v>480</v>
      </c>
      <c r="H5935" s="180">
        <v>1171</v>
      </c>
      <c r="I5935" s="180">
        <v>1138990.99</v>
      </c>
      <c r="J5935" s="180">
        <v>230547.03</v>
      </c>
      <c r="K5935" s="180">
        <v>476237.6</v>
      </c>
      <c r="L5935" s="180">
        <v>2257828.1800000002</v>
      </c>
    </row>
    <row r="5936" spans="1:12">
      <c r="A5936" s="180">
        <v>2012</v>
      </c>
      <c r="B5936" s="180" t="s">
        <v>180</v>
      </c>
      <c r="C5936" s="180" t="s">
        <v>3</v>
      </c>
      <c r="D5936" s="180" t="s">
        <v>176</v>
      </c>
      <c r="E5936" s="180">
        <v>65</v>
      </c>
      <c r="F5936" s="180">
        <v>4744</v>
      </c>
      <c r="G5936" s="180">
        <v>515</v>
      </c>
      <c r="H5936" s="180">
        <v>1046</v>
      </c>
      <c r="I5936" s="180">
        <v>969348.68</v>
      </c>
      <c r="J5936" s="180">
        <v>228698.03</v>
      </c>
      <c r="K5936" s="180">
        <v>329238.5</v>
      </c>
      <c r="L5936" s="180">
        <v>1933097.87</v>
      </c>
    </row>
    <row r="5937" spans="1:12">
      <c r="A5937" s="180">
        <v>2012</v>
      </c>
      <c r="B5937" s="180" t="s">
        <v>180</v>
      </c>
      <c r="C5937" s="180" t="s">
        <v>3</v>
      </c>
      <c r="D5937" s="180" t="s">
        <v>176</v>
      </c>
      <c r="E5937" s="180">
        <v>70</v>
      </c>
      <c r="F5937" s="180">
        <v>2813</v>
      </c>
      <c r="G5937" s="180">
        <v>330</v>
      </c>
      <c r="H5937" s="180">
        <v>981</v>
      </c>
      <c r="I5937" s="180">
        <v>903116.04</v>
      </c>
      <c r="J5937" s="180">
        <v>176203.24</v>
      </c>
      <c r="K5937" s="180">
        <v>374142.55</v>
      </c>
      <c r="L5937" s="180">
        <v>1702802.13</v>
      </c>
    </row>
    <row r="5938" spans="1:12">
      <c r="A5938" s="180">
        <v>2012</v>
      </c>
      <c r="B5938" s="180" t="s">
        <v>180</v>
      </c>
      <c r="C5938" s="180" t="s">
        <v>3</v>
      </c>
      <c r="D5938" s="180" t="s">
        <v>176</v>
      </c>
      <c r="E5938" s="180">
        <v>75</v>
      </c>
      <c r="F5938" s="180">
        <v>1729</v>
      </c>
      <c r="G5938" s="180">
        <v>332</v>
      </c>
      <c r="H5938" s="180">
        <v>945</v>
      </c>
      <c r="I5938" s="180">
        <v>825479.6</v>
      </c>
      <c r="J5938" s="180">
        <v>152933.79999999999</v>
      </c>
      <c r="K5938" s="180">
        <v>354911.55</v>
      </c>
      <c r="L5938" s="180">
        <v>1490397.18</v>
      </c>
    </row>
    <row r="5939" spans="1:12">
      <c r="A5939" s="180">
        <v>2012</v>
      </c>
      <c r="B5939" s="180" t="s">
        <v>180</v>
      </c>
      <c r="C5939" s="180" t="s">
        <v>3</v>
      </c>
      <c r="D5939" s="180" t="s">
        <v>176</v>
      </c>
      <c r="E5939" s="180">
        <v>80</v>
      </c>
      <c r="F5939" s="180">
        <v>1206</v>
      </c>
      <c r="G5939" s="180">
        <v>283</v>
      </c>
      <c r="H5939" s="180">
        <v>995</v>
      </c>
      <c r="I5939" s="180">
        <v>735576.61</v>
      </c>
      <c r="J5939" s="180">
        <v>105162.91</v>
      </c>
      <c r="K5939" s="180">
        <v>159869.4</v>
      </c>
      <c r="L5939" s="180">
        <v>1104271.25</v>
      </c>
    </row>
    <row r="5940" spans="1:12">
      <c r="A5940" s="180">
        <v>2012</v>
      </c>
      <c r="B5940" s="180" t="s">
        <v>180</v>
      </c>
      <c r="C5940" s="180" t="s">
        <v>3</v>
      </c>
      <c r="D5940" s="180" t="s">
        <v>176</v>
      </c>
      <c r="E5940" s="180">
        <v>85</v>
      </c>
      <c r="F5940" s="180">
        <v>526</v>
      </c>
      <c r="G5940" s="180">
        <v>118</v>
      </c>
      <c r="H5940" s="180">
        <v>564</v>
      </c>
      <c r="I5940" s="180">
        <v>333516.13</v>
      </c>
      <c r="J5940" s="180">
        <v>55065.24</v>
      </c>
      <c r="K5940" s="180">
        <v>23824</v>
      </c>
      <c r="L5940" s="180">
        <v>448547.62</v>
      </c>
    </row>
    <row r="5941" spans="1:12">
      <c r="A5941" s="180">
        <v>2012</v>
      </c>
      <c r="B5941" s="180" t="s">
        <v>180</v>
      </c>
      <c r="C5941" s="180" t="s">
        <v>3</v>
      </c>
      <c r="D5941" s="180" t="s">
        <v>176</v>
      </c>
      <c r="E5941" s="180">
        <v>90</v>
      </c>
      <c r="F5941" s="180">
        <v>104</v>
      </c>
      <c r="G5941" s="180">
        <v>22</v>
      </c>
      <c r="H5941" s="180">
        <v>153</v>
      </c>
      <c r="I5941" s="180">
        <v>88847</v>
      </c>
      <c r="J5941" s="180">
        <v>7574</v>
      </c>
      <c r="K5941" s="180">
        <v>2573</v>
      </c>
      <c r="L5941" s="180">
        <v>102822.84</v>
      </c>
    </row>
    <row r="5942" spans="1:12">
      <c r="A5942" s="180">
        <v>2012</v>
      </c>
      <c r="B5942" s="180" t="s">
        <v>180</v>
      </c>
      <c r="C5942" s="180" t="s">
        <v>3</v>
      </c>
      <c r="D5942" s="180" t="s">
        <v>176</v>
      </c>
      <c r="E5942" s="180">
        <v>95</v>
      </c>
      <c r="F5942" s="180">
        <v>23</v>
      </c>
      <c r="G5942" s="180">
        <v>3</v>
      </c>
      <c r="H5942" s="180">
        <v>62</v>
      </c>
      <c r="I5942" s="180">
        <v>15697</v>
      </c>
      <c r="J5942" s="180">
        <v>1956.75</v>
      </c>
      <c r="K5942" s="180">
        <v>0</v>
      </c>
      <c r="L5942" s="180">
        <v>17935.75</v>
      </c>
    </row>
    <row r="5943" spans="1:12">
      <c r="A5943" s="180">
        <v>2012</v>
      </c>
      <c r="B5943" s="180" t="s">
        <v>180</v>
      </c>
      <c r="C5943" s="180" t="s">
        <v>3</v>
      </c>
      <c r="D5943" s="180" t="s">
        <v>177</v>
      </c>
      <c r="E5943" s="180">
        <v>0</v>
      </c>
      <c r="F5943" s="180">
        <v>6344</v>
      </c>
      <c r="G5943" s="180">
        <v>151</v>
      </c>
      <c r="H5943" s="180">
        <v>640</v>
      </c>
      <c r="I5943" s="180">
        <v>319907.36</v>
      </c>
      <c r="J5943" s="180">
        <v>49021.8</v>
      </c>
      <c r="K5943" s="180">
        <v>2430</v>
      </c>
      <c r="L5943" s="180">
        <v>414714.54</v>
      </c>
    </row>
    <row r="5944" spans="1:12">
      <c r="A5944" s="180">
        <v>2012</v>
      </c>
      <c r="B5944" s="180" t="s">
        <v>180</v>
      </c>
      <c r="C5944" s="180" t="s">
        <v>3</v>
      </c>
      <c r="D5944" s="180" t="s">
        <v>177</v>
      </c>
      <c r="E5944" s="180">
        <v>5</v>
      </c>
      <c r="F5944" s="180">
        <v>6370</v>
      </c>
      <c r="G5944" s="180">
        <v>58</v>
      </c>
      <c r="H5944" s="180">
        <v>127</v>
      </c>
      <c r="I5944" s="180">
        <v>75220.92</v>
      </c>
      <c r="J5944" s="180">
        <v>14673.55</v>
      </c>
      <c r="K5944" s="180">
        <v>9417</v>
      </c>
      <c r="L5944" s="180">
        <v>123721.77</v>
      </c>
    </row>
    <row r="5945" spans="1:12">
      <c r="A5945" s="180">
        <v>2012</v>
      </c>
      <c r="B5945" s="180" t="s">
        <v>180</v>
      </c>
      <c r="C5945" s="180" t="s">
        <v>3</v>
      </c>
      <c r="D5945" s="180" t="s">
        <v>177</v>
      </c>
      <c r="E5945" s="180">
        <v>10</v>
      </c>
      <c r="F5945" s="180">
        <v>6071</v>
      </c>
      <c r="G5945" s="180">
        <v>39</v>
      </c>
      <c r="H5945" s="180">
        <v>99</v>
      </c>
      <c r="I5945" s="180">
        <v>63951.35</v>
      </c>
      <c r="J5945" s="180">
        <v>11972.89</v>
      </c>
      <c r="K5945" s="180">
        <v>11067</v>
      </c>
      <c r="L5945" s="180">
        <v>101845.44</v>
      </c>
    </row>
    <row r="5946" spans="1:12">
      <c r="A5946" s="180">
        <v>2012</v>
      </c>
      <c r="B5946" s="180" t="s">
        <v>180</v>
      </c>
      <c r="C5946" s="180" t="s">
        <v>3</v>
      </c>
      <c r="D5946" s="180" t="s">
        <v>177</v>
      </c>
      <c r="E5946" s="180">
        <v>15</v>
      </c>
      <c r="F5946" s="180">
        <v>6400</v>
      </c>
      <c r="G5946" s="180">
        <v>172</v>
      </c>
      <c r="H5946" s="180">
        <v>261</v>
      </c>
      <c r="I5946" s="180">
        <v>197553.75</v>
      </c>
      <c r="J5946" s="180">
        <v>40948.85</v>
      </c>
      <c r="K5946" s="180">
        <v>30720</v>
      </c>
      <c r="L5946" s="180">
        <v>358629.32</v>
      </c>
    </row>
    <row r="5947" spans="1:12">
      <c r="A5947" s="180">
        <v>2012</v>
      </c>
      <c r="B5947" s="180" t="s">
        <v>180</v>
      </c>
      <c r="C5947" s="180" t="s">
        <v>3</v>
      </c>
      <c r="D5947" s="180" t="s">
        <v>177</v>
      </c>
      <c r="E5947" s="180">
        <v>20</v>
      </c>
      <c r="F5947" s="180">
        <v>5962</v>
      </c>
      <c r="G5947" s="180">
        <v>198</v>
      </c>
      <c r="H5947" s="180">
        <v>394</v>
      </c>
      <c r="I5947" s="180">
        <v>303527.02</v>
      </c>
      <c r="J5947" s="180">
        <v>49926.38</v>
      </c>
      <c r="K5947" s="180">
        <v>71491</v>
      </c>
      <c r="L5947" s="180">
        <v>548234.28</v>
      </c>
    </row>
    <row r="5948" spans="1:12">
      <c r="A5948" s="180">
        <v>2012</v>
      </c>
      <c r="B5948" s="180" t="s">
        <v>180</v>
      </c>
      <c r="C5948" s="180" t="s">
        <v>3</v>
      </c>
      <c r="D5948" s="180" t="s">
        <v>177</v>
      </c>
      <c r="E5948" s="180">
        <v>25</v>
      </c>
      <c r="F5948" s="180">
        <v>7317</v>
      </c>
      <c r="G5948" s="180">
        <v>230</v>
      </c>
      <c r="H5948" s="180">
        <v>815</v>
      </c>
      <c r="I5948" s="180">
        <v>615855.39</v>
      </c>
      <c r="J5948" s="180">
        <v>136184.32000000001</v>
      </c>
      <c r="K5948" s="180">
        <v>47939</v>
      </c>
      <c r="L5948" s="180">
        <v>1025356.98</v>
      </c>
    </row>
    <row r="5949" spans="1:12">
      <c r="A5949" s="180">
        <v>2012</v>
      </c>
      <c r="B5949" s="180" t="s">
        <v>180</v>
      </c>
      <c r="C5949" s="180" t="s">
        <v>3</v>
      </c>
      <c r="D5949" s="180" t="s">
        <v>177</v>
      </c>
      <c r="E5949" s="180">
        <v>30</v>
      </c>
      <c r="F5949" s="180">
        <v>9093</v>
      </c>
      <c r="G5949" s="180">
        <v>480</v>
      </c>
      <c r="H5949" s="180">
        <v>1308</v>
      </c>
      <c r="I5949" s="180">
        <v>1085897.94</v>
      </c>
      <c r="J5949" s="180">
        <v>260793.79</v>
      </c>
      <c r="K5949" s="180">
        <v>66161.7</v>
      </c>
      <c r="L5949" s="180">
        <v>1752475.57</v>
      </c>
    </row>
    <row r="5950" spans="1:12">
      <c r="A5950" s="180">
        <v>2012</v>
      </c>
      <c r="B5950" s="180" t="s">
        <v>180</v>
      </c>
      <c r="C5950" s="180" t="s">
        <v>3</v>
      </c>
      <c r="D5950" s="180" t="s">
        <v>177</v>
      </c>
      <c r="E5950" s="180">
        <v>35</v>
      </c>
      <c r="F5950" s="180">
        <v>8586</v>
      </c>
      <c r="G5950" s="180">
        <v>469</v>
      </c>
      <c r="H5950" s="180">
        <v>1188</v>
      </c>
      <c r="I5950" s="180">
        <v>957653.69</v>
      </c>
      <c r="J5950" s="180">
        <v>213679.67</v>
      </c>
      <c r="K5950" s="180">
        <v>53851</v>
      </c>
      <c r="L5950" s="180">
        <v>1573795.94</v>
      </c>
    </row>
    <row r="5951" spans="1:12">
      <c r="A5951" s="180">
        <v>2012</v>
      </c>
      <c r="B5951" s="180" t="s">
        <v>180</v>
      </c>
      <c r="C5951" s="180" t="s">
        <v>3</v>
      </c>
      <c r="D5951" s="180" t="s">
        <v>177</v>
      </c>
      <c r="E5951" s="180">
        <v>40</v>
      </c>
      <c r="F5951" s="180">
        <v>8618</v>
      </c>
      <c r="G5951" s="180">
        <v>392</v>
      </c>
      <c r="H5951" s="180">
        <v>922</v>
      </c>
      <c r="I5951" s="180">
        <v>770519.32</v>
      </c>
      <c r="J5951" s="180">
        <v>169265.31</v>
      </c>
      <c r="K5951" s="180">
        <v>107271</v>
      </c>
      <c r="L5951" s="180">
        <v>1364415.5</v>
      </c>
    </row>
    <row r="5952" spans="1:12">
      <c r="A5952" s="180">
        <v>2012</v>
      </c>
      <c r="B5952" s="180" t="s">
        <v>180</v>
      </c>
      <c r="C5952" s="180" t="s">
        <v>3</v>
      </c>
      <c r="D5952" s="180" t="s">
        <v>177</v>
      </c>
      <c r="E5952" s="180">
        <v>45</v>
      </c>
      <c r="F5952" s="180">
        <v>8250</v>
      </c>
      <c r="G5952" s="180">
        <v>315</v>
      </c>
      <c r="H5952" s="180">
        <v>597</v>
      </c>
      <c r="I5952" s="180">
        <v>540851.77</v>
      </c>
      <c r="J5952" s="180">
        <v>139993.09</v>
      </c>
      <c r="K5952" s="180">
        <v>102892</v>
      </c>
      <c r="L5952" s="180">
        <v>1085776.4099999999</v>
      </c>
    </row>
    <row r="5953" spans="1:12">
      <c r="A5953" s="180">
        <v>2012</v>
      </c>
      <c r="B5953" s="180" t="s">
        <v>180</v>
      </c>
      <c r="C5953" s="180" t="s">
        <v>3</v>
      </c>
      <c r="D5953" s="180" t="s">
        <v>177</v>
      </c>
      <c r="E5953" s="180">
        <v>50</v>
      </c>
      <c r="F5953" s="180">
        <v>8605</v>
      </c>
      <c r="G5953" s="180">
        <v>393</v>
      </c>
      <c r="H5953" s="180">
        <v>782</v>
      </c>
      <c r="I5953" s="180">
        <v>644392.73</v>
      </c>
      <c r="J5953" s="180">
        <v>138694.92000000001</v>
      </c>
      <c r="K5953" s="180">
        <v>136665</v>
      </c>
      <c r="L5953" s="180">
        <v>1254398.69</v>
      </c>
    </row>
    <row r="5954" spans="1:12">
      <c r="A5954" s="180">
        <v>2012</v>
      </c>
      <c r="B5954" s="180" t="s">
        <v>180</v>
      </c>
      <c r="C5954" s="180" t="s">
        <v>3</v>
      </c>
      <c r="D5954" s="180" t="s">
        <v>177</v>
      </c>
      <c r="E5954" s="180">
        <v>55</v>
      </c>
      <c r="F5954" s="180">
        <v>7779</v>
      </c>
      <c r="G5954" s="180">
        <v>475</v>
      </c>
      <c r="H5954" s="180">
        <v>971</v>
      </c>
      <c r="I5954" s="180">
        <v>844692.97</v>
      </c>
      <c r="J5954" s="180">
        <v>190572.38</v>
      </c>
      <c r="K5954" s="180">
        <v>290561</v>
      </c>
      <c r="L5954" s="180">
        <v>1672742.78</v>
      </c>
    </row>
    <row r="5955" spans="1:12">
      <c r="A5955" s="180">
        <v>2012</v>
      </c>
      <c r="B5955" s="180" t="s">
        <v>180</v>
      </c>
      <c r="C5955" s="180" t="s">
        <v>3</v>
      </c>
      <c r="D5955" s="180" t="s">
        <v>177</v>
      </c>
      <c r="E5955" s="180">
        <v>60</v>
      </c>
      <c r="F5955" s="180">
        <v>6979</v>
      </c>
      <c r="G5955" s="180">
        <v>594</v>
      </c>
      <c r="H5955" s="180">
        <v>1286</v>
      </c>
      <c r="I5955" s="180">
        <v>1034177.11</v>
      </c>
      <c r="J5955" s="180">
        <v>245491.19</v>
      </c>
      <c r="K5955" s="180">
        <v>323269.25</v>
      </c>
      <c r="L5955" s="180">
        <v>2012698.44</v>
      </c>
    </row>
    <row r="5956" spans="1:12">
      <c r="A5956" s="180">
        <v>2012</v>
      </c>
      <c r="B5956" s="180" t="s">
        <v>180</v>
      </c>
      <c r="C5956" s="180" t="s">
        <v>3</v>
      </c>
      <c r="D5956" s="180" t="s">
        <v>177</v>
      </c>
      <c r="E5956" s="180">
        <v>65</v>
      </c>
      <c r="F5956" s="180">
        <v>4782</v>
      </c>
      <c r="G5956" s="180">
        <v>472</v>
      </c>
      <c r="H5956" s="180">
        <v>1034</v>
      </c>
      <c r="I5956" s="180">
        <v>911863.48</v>
      </c>
      <c r="J5956" s="180">
        <v>187239.1</v>
      </c>
      <c r="K5956" s="180">
        <v>330350.8</v>
      </c>
      <c r="L5956" s="180">
        <v>1771448.18</v>
      </c>
    </row>
    <row r="5957" spans="1:12">
      <c r="A5957" s="180">
        <v>2012</v>
      </c>
      <c r="B5957" s="180" t="s">
        <v>180</v>
      </c>
      <c r="C5957" s="180" t="s">
        <v>3</v>
      </c>
      <c r="D5957" s="180" t="s">
        <v>177</v>
      </c>
      <c r="E5957" s="180">
        <v>70</v>
      </c>
      <c r="F5957" s="180">
        <v>3047</v>
      </c>
      <c r="G5957" s="180">
        <v>471</v>
      </c>
      <c r="H5957" s="180">
        <v>1305</v>
      </c>
      <c r="I5957" s="180">
        <v>942278.2</v>
      </c>
      <c r="J5957" s="180">
        <v>198314.16</v>
      </c>
      <c r="K5957" s="180">
        <v>220836.4</v>
      </c>
      <c r="L5957" s="180">
        <v>1594075.89</v>
      </c>
    </row>
    <row r="5958" spans="1:12">
      <c r="A5958" s="180">
        <v>2012</v>
      </c>
      <c r="B5958" s="180" t="s">
        <v>180</v>
      </c>
      <c r="C5958" s="180" t="s">
        <v>3</v>
      </c>
      <c r="D5958" s="180" t="s">
        <v>177</v>
      </c>
      <c r="E5958" s="180">
        <v>75</v>
      </c>
      <c r="F5958" s="180">
        <v>2033</v>
      </c>
      <c r="G5958" s="180">
        <v>303</v>
      </c>
      <c r="H5958" s="180">
        <v>1113</v>
      </c>
      <c r="I5958" s="180">
        <v>845393.41</v>
      </c>
      <c r="J5958" s="180">
        <v>141995.43</v>
      </c>
      <c r="K5958" s="180">
        <v>178717</v>
      </c>
      <c r="L5958" s="180">
        <v>1311003.57</v>
      </c>
    </row>
    <row r="5959" spans="1:12">
      <c r="A5959" s="180">
        <v>2012</v>
      </c>
      <c r="B5959" s="180" t="s">
        <v>180</v>
      </c>
      <c r="C5959" s="180" t="s">
        <v>3</v>
      </c>
      <c r="D5959" s="180" t="s">
        <v>177</v>
      </c>
      <c r="E5959" s="180">
        <v>80</v>
      </c>
      <c r="F5959" s="180">
        <v>1441</v>
      </c>
      <c r="G5959" s="180">
        <v>211</v>
      </c>
      <c r="H5959" s="180">
        <v>700</v>
      </c>
      <c r="I5959" s="180">
        <v>535987.43999999994</v>
      </c>
      <c r="J5959" s="180">
        <v>89066.29</v>
      </c>
      <c r="K5959" s="180">
        <v>194835.25</v>
      </c>
      <c r="L5959" s="180">
        <v>918803.89</v>
      </c>
    </row>
    <row r="5960" spans="1:12">
      <c r="A5960" s="180">
        <v>2012</v>
      </c>
      <c r="B5960" s="180" t="s">
        <v>180</v>
      </c>
      <c r="C5960" s="180" t="s">
        <v>3</v>
      </c>
      <c r="D5960" s="180" t="s">
        <v>177</v>
      </c>
      <c r="E5960" s="180">
        <v>85</v>
      </c>
      <c r="F5960" s="180">
        <v>892</v>
      </c>
      <c r="G5960" s="180">
        <v>133</v>
      </c>
      <c r="H5960" s="180">
        <v>1176</v>
      </c>
      <c r="I5960" s="180">
        <v>620365.1</v>
      </c>
      <c r="J5960" s="180">
        <v>72603.34</v>
      </c>
      <c r="K5960" s="180">
        <v>48779.4</v>
      </c>
      <c r="L5960" s="180">
        <v>780386.64</v>
      </c>
    </row>
    <row r="5961" spans="1:12">
      <c r="A5961" s="180">
        <v>2012</v>
      </c>
      <c r="B5961" s="180" t="s">
        <v>180</v>
      </c>
      <c r="C5961" s="180" t="s">
        <v>3</v>
      </c>
      <c r="D5961" s="180" t="s">
        <v>177</v>
      </c>
      <c r="E5961" s="180">
        <v>90</v>
      </c>
      <c r="F5961" s="180">
        <v>331</v>
      </c>
      <c r="G5961" s="180">
        <v>63</v>
      </c>
      <c r="H5961" s="180">
        <v>515</v>
      </c>
      <c r="I5961" s="180">
        <v>304649.40000000002</v>
      </c>
      <c r="J5961" s="180">
        <v>24182.23</v>
      </c>
      <c r="K5961" s="180">
        <v>26671</v>
      </c>
      <c r="L5961" s="180">
        <v>373500.3</v>
      </c>
    </row>
    <row r="5962" spans="1:12">
      <c r="A5962" s="180">
        <v>2012</v>
      </c>
      <c r="B5962" s="180" t="s">
        <v>180</v>
      </c>
      <c r="C5962" s="180" t="s">
        <v>3</v>
      </c>
      <c r="D5962" s="180" t="s">
        <v>177</v>
      </c>
      <c r="E5962" s="180">
        <v>95</v>
      </c>
      <c r="F5962" s="180">
        <v>99</v>
      </c>
      <c r="G5962" s="180">
        <v>11</v>
      </c>
      <c r="H5962" s="180">
        <v>91</v>
      </c>
      <c r="I5962" s="180">
        <v>50001</v>
      </c>
      <c r="J5962" s="180">
        <v>3108.35</v>
      </c>
      <c r="K5962" s="180">
        <v>0</v>
      </c>
      <c r="L5962" s="180">
        <v>54880.35</v>
      </c>
    </row>
    <row r="5963" spans="1:12">
      <c r="A5963" s="180">
        <v>2012</v>
      </c>
      <c r="B5963" s="180" t="s">
        <v>180</v>
      </c>
      <c r="C5963" s="180" t="s">
        <v>37</v>
      </c>
      <c r="D5963" s="180" t="s">
        <v>176</v>
      </c>
      <c r="E5963" s="180">
        <v>0</v>
      </c>
      <c r="F5963" s="180">
        <v>3177</v>
      </c>
      <c r="G5963" s="180">
        <v>94</v>
      </c>
      <c r="H5963" s="180">
        <v>231</v>
      </c>
      <c r="I5963" s="180">
        <v>174401.15</v>
      </c>
      <c r="J5963" s="180">
        <v>28444.57</v>
      </c>
      <c r="K5963" s="180">
        <v>8688</v>
      </c>
      <c r="L5963" s="180">
        <v>232220.55</v>
      </c>
    </row>
    <row r="5964" spans="1:12">
      <c r="A5964" s="180">
        <v>2012</v>
      </c>
      <c r="B5964" s="180" t="s">
        <v>180</v>
      </c>
      <c r="C5964" s="180" t="s">
        <v>37</v>
      </c>
      <c r="D5964" s="180" t="s">
        <v>176</v>
      </c>
      <c r="E5964" s="180">
        <v>5</v>
      </c>
      <c r="F5964" s="180">
        <v>3011</v>
      </c>
      <c r="G5964" s="180">
        <v>25</v>
      </c>
      <c r="H5964" s="180">
        <v>31</v>
      </c>
      <c r="I5964" s="180">
        <v>34916</v>
      </c>
      <c r="J5964" s="180">
        <v>8909.2099999999991</v>
      </c>
      <c r="K5964" s="180">
        <v>218</v>
      </c>
      <c r="L5964" s="180">
        <v>51159.25</v>
      </c>
    </row>
    <row r="5965" spans="1:12">
      <c r="A5965" s="180">
        <v>2012</v>
      </c>
      <c r="B5965" s="180" t="s">
        <v>180</v>
      </c>
      <c r="C5965" s="180" t="s">
        <v>37</v>
      </c>
      <c r="D5965" s="180" t="s">
        <v>176</v>
      </c>
      <c r="E5965" s="180">
        <v>10</v>
      </c>
      <c r="F5965" s="180">
        <v>3040</v>
      </c>
      <c r="G5965" s="180">
        <v>19</v>
      </c>
      <c r="H5965" s="180">
        <v>31</v>
      </c>
      <c r="I5965" s="180">
        <v>23911.599999999999</v>
      </c>
      <c r="J5965" s="180">
        <v>8558.3799999999992</v>
      </c>
      <c r="K5965" s="180">
        <v>66</v>
      </c>
      <c r="L5965" s="180">
        <v>38584.35</v>
      </c>
    </row>
    <row r="5966" spans="1:12">
      <c r="A5966" s="180">
        <v>2012</v>
      </c>
      <c r="B5966" s="180" t="s">
        <v>180</v>
      </c>
      <c r="C5966" s="180" t="s">
        <v>37</v>
      </c>
      <c r="D5966" s="180" t="s">
        <v>176</v>
      </c>
      <c r="E5966" s="180">
        <v>15</v>
      </c>
      <c r="F5966" s="180">
        <v>3084</v>
      </c>
      <c r="G5966" s="180">
        <v>38</v>
      </c>
      <c r="H5966" s="180">
        <v>73</v>
      </c>
      <c r="I5966" s="180">
        <v>59378</v>
      </c>
      <c r="J5966" s="180">
        <v>22469.69</v>
      </c>
      <c r="K5966" s="180">
        <v>9517</v>
      </c>
      <c r="L5966" s="180">
        <v>102790.14</v>
      </c>
    </row>
    <row r="5967" spans="1:12">
      <c r="A5967" s="180">
        <v>2012</v>
      </c>
      <c r="B5967" s="180" t="s">
        <v>180</v>
      </c>
      <c r="C5967" s="180" t="s">
        <v>37</v>
      </c>
      <c r="D5967" s="180" t="s">
        <v>176</v>
      </c>
      <c r="E5967" s="180">
        <v>20</v>
      </c>
      <c r="F5967" s="180">
        <v>2346</v>
      </c>
      <c r="G5967" s="180">
        <v>35</v>
      </c>
      <c r="H5967" s="180">
        <v>62</v>
      </c>
      <c r="I5967" s="180">
        <v>72478.3</v>
      </c>
      <c r="J5967" s="180">
        <v>15888.66</v>
      </c>
      <c r="K5967" s="180">
        <v>15253</v>
      </c>
      <c r="L5967" s="180">
        <v>112523.71</v>
      </c>
    </row>
    <row r="5968" spans="1:12">
      <c r="A5968" s="180">
        <v>2012</v>
      </c>
      <c r="B5968" s="180" t="s">
        <v>180</v>
      </c>
      <c r="C5968" s="180" t="s">
        <v>37</v>
      </c>
      <c r="D5968" s="180" t="s">
        <v>176</v>
      </c>
      <c r="E5968" s="180">
        <v>25</v>
      </c>
      <c r="F5968" s="180">
        <v>2355</v>
      </c>
      <c r="G5968" s="180">
        <v>40</v>
      </c>
      <c r="H5968" s="180">
        <v>72</v>
      </c>
      <c r="I5968" s="180">
        <v>62394.400000000001</v>
      </c>
      <c r="J5968" s="180">
        <v>25624.15</v>
      </c>
      <c r="K5968" s="180">
        <v>12213</v>
      </c>
      <c r="L5968" s="180">
        <v>116687.4</v>
      </c>
    </row>
    <row r="5969" spans="1:12">
      <c r="A5969" s="180">
        <v>2012</v>
      </c>
      <c r="B5969" s="180" t="s">
        <v>180</v>
      </c>
      <c r="C5969" s="180" t="s">
        <v>37</v>
      </c>
      <c r="D5969" s="180" t="s">
        <v>176</v>
      </c>
      <c r="E5969" s="180">
        <v>30</v>
      </c>
      <c r="F5969" s="180">
        <v>3128</v>
      </c>
      <c r="G5969" s="180">
        <v>86</v>
      </c>
      <c r="H5969" s="180">
        <v>136</v>
      </c>
      <c r="I5969" s="180">
        <v>130469.4</v>
      </c>
      <c r="J5969" s="180">
        <v>36133.06</v>
      </c>
      <c r="K5969" s="180">
        <v>34051</v>
      </c>
      <c r="L5969" s="180">
        <v>228114.71</v>
      </c>
    </row>
    <row r="5970" spans="1:12">
      <c r="A5970" s="180">
        <v>2012</v>
      </c>
      <c r="B5970" s="180" t="s">
        <v>180</v>
      </c>
      <c r="C5970" s="180" t="s">
        <v>37</v>
      </c>
      <c r="D5970" s="180" t="s">
        <v>176</v>
      </c>
      <c r="E5970" s="180">
        <v>35</v>
      </c>
      <c r="F5970" s="180">
        <v>3272</v>
      </c>
      <c r="G5970" s="180">
        <v>66</v>
      </c>
      <c r="H5970" s="180">
        <v>180</v>
      </c>
      <c r="I5970" s="180">
        <v>133951.29999999999</v>
      </c>
      <c r="J5970" s="180">
        <v>32384.89</v>
      </c>
      <c r="K5970" s="180">
        <v>15429</v>
      </c>
      <c r="L5970" s="180">
        <v>215755.56</v>
      </c>
    </row>
    <row r="5971" spans="1:12">
      <c r="A5971" s="180">
        <v>2012</v>
      </c>
      <c r="B5971" s="180" t="s">
        <v>180</v>
      </c>
      <c r="C5971" s="180" t="s">
        <v>37</v>
      </c>
      <c r="D5971" s="180" t="s">
        <v>176</v>
      </c>
      <c r="E5971" s="180">
        <v>40</v>
      </c>
      <c r="F5971" s="180">
        <v>3390</v>
      </c>
      <c r="G5971" s="180">
        <v>89</v>
      </c>
      <c r="H5971" s="180">
        <v>163</v>
      </c>
      <c r="I5971" s="180">
        <v>161496.35</v>
      </c>
      <c r="J5971" s="180">
        <v>42913.27</v>
      </c>
      <c r="K5971" s="180">
        <v>21739</v>
      </c>
      <c r="L5971" s="180">
        <v>261631.07</v>
      </c>
    </row>
    <row r="5972" spans="1:12">
      <c r="A5972" s="180">
        <v>2012</v>
      </c>
      <c r="B5972" s="180" t="s">
        <v>180</v>
      </c>
      <c r="C5972" s="180" t="s">
        <v>37</v>
      </c>
      <c r="D5972" s="180" t="s">
        <v>176</v>
      </c>
      <c r="E5972" s="180">
        <v>45</v>
      </c>
      <c r="F5972" s="180">
        <v>3534</v>
      </c>
      <c r="G5972" s="180">
        <v>117</v>
      </c>
      <c r="H5972" s="180">
        <v>264</v>
      </c>
      <c r="I5972" s="180">
        <v>275932.15999999997</v>
      </c>
      <c r="J5972" s="180">
        <v>63616.5</v>
      </c>
      <c r="K5972" s="180">
        <v>50553</v>
      </c>
      <c r="L5972" s="180">
        <v>466976.14</v>
      </c>
    </row>
    <row r="5973" spans="1:12">
      <c r="A5973" s="180">
        <v>2012</v>
      </c>
      <c r="B5973" s="180" t="s">
        <v>180</v>
      </c>
      <c r="C5973" s="180" t="s">
        <v>37</v>
      </c>
      <c r="D5973" s="180" t="s">
        <v>176</v>
      </c>
      <c r="E5973" s="180">
        <v>50</v>
      </c>
      <c r="F5973" s="180">
        <v>3540</v>
      </c>
      <c r="G5973" s="180">
        <v>175</v>
      </c>
      <c r="H5973" s="180">
        <v>367</v>
      </c>
      <c r="I5973" s="180">
        <v>439884.25</v>
      </c>
      <c r="J5973" s="180">
        <v>101725.74</v>
      </c>
      <c r="K5973" s="180">
        <v>125597</v>
      </c>
      <c r="L5973" s="180">
        <v>774921.22</v>
      </c>
    </row>
    <row r="5974" spans="1:12">
      <c r="A5974" s="180">
        <v>2012</v>
      </c>
      <c r="B5974" s="180" t="s">
        <v>180</v>
      </c>
      <c r="C5974" s="180" t="s">
        <v>37</v>
      </c>
      <c r="D5974" s="180" t="s">
        <v>176</v>
      </c>
      <c r="E5974" s="180">
        <v>55</v>
      </c>
      <c r="F5974" s="180">
        <v>3167</v>
      </c>
      <c r="G5974" s="180">
        <v>212</v>
      </c>
      <c r="H5974" s="180">
        <v>461</v>
      </c>
      <c r="I5974" s="180">
        <v>490981</v>
      </c>
      <c r="J5974" s="180">
        <v>125929.85</v>
      </c>
      <c r="K5974" s="180">
        <v>142075</v>
      </c>
      <c r="L5974" s="180">
        <v>837907.87</v>
      </c>
    </row>
    <row r="5975" spans="1:12">
      <c r="A5975" s="180">
        <v>2012</v>
      </c>
      <c r="B5975" s="180" t="s">
        <v>180</v>
      </c>
      <c r="C5975" s="180" t="s">
        <v>37</v>
      </c>
      <c r="D5975" s="180" t="s">
        <v>176</v>
      </c>
      <c r="E5975" s="180">
        <v>60</v>
      </c>
      <c r="F5975" s="180">
        <v>2629</v>
      </c>
      <c r="G5975" s="180">
        <v>240</v>
      </c>
      <c r="H5975" s="180">
        <v>590</v>
      </c>
      <c r="I5975" s="180">
        <v>571275</v>
      </c>
      <c r="J5975" s="180">
        <v>129729.19</v>
      </c>
      <c r="K5975" s="180">
        <v>130836</v>
      </c>
      <c r="L5975" s="180">
        <v>954298.01</v>
      </c>
    </row>
    <row r="5976" spans="1:12">
      <c r="A5976" s="180">
        <v>2012</v>
      </c>
      <c r="B5976" s="180" t="s">
        <v>180</v>
      </c>
      <c r="C5976" s="180" t="s">
        <v>37</v>
      </c>
      <c r="D5976" s="180" t="s">
        <v>176</v>
      </c>
      <c r="E5976" s="180">
        <v>65</v>
      </c>
      <c r="F5976" s="180">
        <v>1544</v>
      </c>
      <c r="G5976" s="180">
        <v>168</v>
      </c>
      <c r="H5976" s="180">
        <v>466</v>
      </c>
      <c r="I5976" s="180">
        <v>339322.7</v>
      </c>
      <c r="J5976" s="180">
        <v>74301.87</v>
      </c>
      <c r="K5976" s="180">
        <v>91140</v>
      </c>
      <c r="L5976" s="180">
        <v>558235.37</v>
      </c>
    </row>
    <row r="5977" spans="1:12">
      <c r="A5977" s="180">
        <v>2012</v>
      </c>
      <c r="B5977" s="180" t="s">
        <v>180</v>
      </c>
      <c r="C5977" s="180" t="s">
        <v>37</v>
      </c>
      <c r="D5977" s="180" t="s">
        <v>176</v>
      </c>
      <c r="E5977" s="180">
        <v>70</v>
      </c>
      <c r="F5977" s="180">
        <v>822</v>
      </c>
      <c r="G5977" s="180">
        <v>111</v>
      </c>
      <c r="H5977" s="180">
        <v>351</v>
      </c>
      <c r="I5977" s="180">
        <v>262035.55</v>
      </c>
      <c r="J5977" s="180">
        <v>58486.32</v>
      </c>
      <c r="K5977" s="180">
        <v>55784.9</v>
      </c>
      <c r="L5977" s="180">
        <v>423819.43</v>
      </c>
    </row>
    <row r="5978" spans="1:12">
      <c r="A5978" s="180">
        <v>2012</v>
      </c>
      <c r="B5978" s="180" t="s">
        <v>180</v>
      </c>
      <c r="C5978" s="180" t="s">
        <v>37</v>
      </c>
      <c r="D5978" s="180" t="s">
        <v>176</v>
      </c>
      <c r="E5978" s="180">
        <v>75</v>
      </c>
      <c r="F5978" s="180">
        <v>329</v>
      </c>
      <c r="G5978" s="180">
        <v>52</v>
      </c>
      <c r="H5978" s="180">
        <v>213</v>
      </c>
      <c r="I5978" s="180">
        <v>152735.15</v>
      </c>
      <c r="J5978" s="180">
        <v>24314.18</v>
      </c>
      <c r="K5978" s="180">
        <v>27546</v>
      </c>
      <c r="L5978" s="180">
        <v>221893.93</v>
      </c>
    </row>
    <row r="5979" spans="1:12">
      <c r="A5979" s="180">
        <v>2012</v>
      </c>
      <c r="B5979" s="180" t="s">
        <v>180</v>
      </c>
      <c r="C5979" s="180" t="s">
        <v>37</v>
      </c>
      <c r="D5979" s="180" t="s">
        <v>176</v>
      </c>
      <c r="E5979" s="180">
        <v>80</v>
      </c>
      <c r="F5979" s="180">
        <v>183</v>
      </c>
      <c r="G5979" s="180">
        <v>30</v>
      </c>
      <c r="H5979" s="180">
        <v>213</v>
      </c>
      <c r="I5979" s="180">
        <v>127576.25</v>
      </c>
      <c r="J5979" s="180">
        <v>16616.150000000001</v>
      </c>
      <c r="K5979" s="180">
        <v>1354</v>
      </c>
      <c r="L5979" s="180">
        <v>148933.6</v>
      </c>
    </row>
    <row r="5980" spans="1:12">
      <c r="A5980" s="180">
        <v>2012</v>
      </c>
      <c r="B5980" s="180" t="s">
        <v>180</v>
      </c>
      <c r="C5980" s="180" t="s">
        <v>37</v>
      </c>
      <c r="D5980" s="180" t="s">
        <v>176</v>
      </c>
      <c r="E5980" s="180">
        <v>85</v>
      </c>
      <c r="F5980" s="180">
        <v>51</v>
      </c>
      <c r="G5980" s="180">
        <v>2</v>
      </c>
      <c r="H5980" s="180">
        <v>28</v>
      </c>
      <c r="I5980" s="180">
        <v>37087</v>
      </c>
      <c r="J5980" s="180">
        <v>7679</v>
      </c>
      <c r="K5980" s="180">
        <v>15927</v>
      </c>
      <c r="L5980" s="180">
        <v>62898.1</v>
      </c>
    </row>
    <row r="5981" spans="1:12">
      <c r="A5981" s="180">
        <v>2012</v>
      </c>
      <c r="B5981" s="180" t="s">
        <v>180</v>
      </c>
      <c r="C5981" s="180" t="s">
        <v>37</v>
      </c>
      <c r="D5981" s="180" t="s">
        <v>176</v>
      </c>
      <c r="E5981" s="180">
        <v>90</v>
      </c>
      <c r="F5981" s="180">
        <v>7</v>
      </c>
      <c r="G5981" s="180">
        <v>0</v>
      </c>
      <c r="H5981" s="180">
        <v>0</v>
      </c>
      <c r="I5981" s="180">
        <v>0</v>
      </c>
      <c r="J5981" s="180">
        <v>269</v>
      </c>
      <c r="K5981" s="180">
        <v>0</v>
      </c>
      <c r="L5981" s="180">
        <v>269</v>
      </c>
    </row>
    <row r="5982" spans="1:12">
      <c r="A5982" s="180">
        <v>2012</v>
      </c>
      <c r="B5982" s="180" t="s">
        <v>180</v>
      </c>
      <c r="C5982" s="180" t="s">
        <v>37</v>
      </c>
      <c r="D5982" s="180" t="s">
        <v>176</v>
      </c>
      <c r="E5982" s="180">
        <v>95</v>
      </c>
      <c r="F5982" s="180">
        <v>1</v>
      </c>
      <c r="G5982" s="180">
        <v>0</v>
      </c>
      <c r="H5982" s="180">
        <v>0</v>
      </c>
      <c r="I5982" s="180">
        <v>0</v>
      </c>
      <c r="J5982" s="180">
        <v>0</v>
      </c>
      <c r="K5982" s="180">
        <v>0</v>
      </c>
      <c r="L5982" s="180">
        <v>0</v>
      </c>
    </row>
    <row r="5983" spans="1:12">
      <c r="A5983" s="180">
        <v>2012</v>
      </c>
      <c r="B5983" s="180" t="s">
        <v>180</v>
      </c>
      <c r="C5983" s="180" t="s">
        <v>37</v>
      </c>
      <c r="D5983" s="180" t="s">
        <v>177</v>
      </c>
      <c r="E5983" s="180">
        <v>0</v>
      </c>
      <c r="F5983" s="180">
        <v>2973</v>
      </c>
      <c r="G5983" s="180">
        <v>40</v>
      </c>
      <c r="H5983" s="180">
        <v>169</v>
      </c>
      <c r="I5983" s="180">
        <v>86135</v>
      </c>
      <c r="J5983" s="180">
        <v>10230.65</v>
      </c>
      <c r="K5983" s="180">
        <v>270</v>
      </c>
      <c r="L5983" s="180">
        <v>109659.25</v>
      </c>
    </row>
    <row r="5984" spans="1:12">
      <c r="A5984" s="180">
        <v>2012</v>
      </c>
      <c r="B5984" s="180" t="s">
        <v>180</v>
      </c>
      <c r="C5984" s="180" t="s">
        <v>37</v>
      </c>
      <c r="D5984" s="180" t="s">
        <v>177</v>
      </c>
      <c r="E5984" s="180">
        <v>5</v>
      </c>
      <c r="F5984" s="180">
        <v>2878</v>
      </c>
      <c r="G5984" s="180">
        <v>16</v>
      </c>
      <c r="H5984" s="180">
        <v>21</v>
      </c>
      <c r="I5984" s="180">
        <v>17730</v>
      </c>
      <c r="J5984" s="180">
        <v>4915.1499999999996</v>
      </c>
      <c r="K5984" s="180">
        <v>160</v>
      </c>
      <c r="L5984" s="180">
        <v>25395.95</v>
      </c>
    </row>
    <row r="5985" spans="1:12">
      <c r="A5985" s="180">
        <v>2012</v>
      </c>
      <c r="B5985" s="180" t="s">
        <v>180</v>
      </c>
      <c r="C5985" s="180" t="s">
        <v>37</v>
      </c>
      <c r="D5985" s="180" t="s">
        <v>177</v>
      </c>
      <c r="E5985" s="180">
        <v>10</v>
      </c>
      <c r="F5985" s="180">
        <v>2910</v>
      </c>
      <c r="G5985" s="180">
        <v>11</v>
      </c>
      <c r="H5985" s="180">
        <v>20</v>
      </c>
      <c r="I5985" s="180">
        <v>36406.75</v>
      </c>
      <c r="J5985" s="180">
        <v>14880.05</v>
      </c>
      <c r="K5985" s="180">
        <v>4902</v>
      </c>
      <c r="L5985" s="180">
        <v>58551.14</v>
      </c>
    </row>
    <row r="5986" spans="1:12">
      <c r="A5986" s="180">
        <v>2012</v>
      </c>
      <c r="B5986" s="180" t="s">
        <v>180</v>
      </c>
      <c r="C5986" s="180" t="s">
        <v>37</v>
      </c>
      <c r="D5986" s="180" t="s">
        <v>177</v>
      </c>
      <c r="E5986" s="180">
        <v>15</v>
      </c>
      <c r="F5986" s="180">
        <v>2922</v>
      </c>
      <c r="G5986" s="180">
        <v>51</v>
      </c>
      <c r="H5986" s="180">
        <v>82</v>
      </c>
      <c r="I5986" s="180">
        <v>75989</v>
      </c>
      <c r="J5986" s="180">
        <v>13862.09</v>
      </c>
      <c r="K5986" s="180">
        <v>8824</v>
      </c>
      <c r="L5986" s="180">
        <v>120669.96</v>
      </c>
    </row>
    <row r="5987" spans="1:12">
      <c r="A5987" s="180">
        <v>2012</v>
      </c>
      <c r="B5987" s="180" t="s">
        <v>180</v>
      </c>
      <c r="C5987" s="180" t="s">
        <v>37</v>
      </c>
      <c r="D5987" s="180" t="s">
        <v>177</v>
      </c>
      <c r="E5987" s="180">
        <v>20</v>
      </c>
      <c r="F5987" s="180">
        <v>2642</v>
      </c>
      <c r="G5987" s="180">
        <v>85</v>
      </c>
      <c r="H5987" s="180">
        <v>191</v>
      </c>
      <c r="I5987" s="180">
        <v>167399.6</v>
      </c>
      <c r="J5987" s="180">
        <v>40127.370000000003</v>
      </c>
      <c r="K5987" s="180">
        <v>16897</v>
      </c>
      <c r="L5987" s="180">
        <v>256390.48</v>
      </c>
    </row>
    <row r="5988" spans="1:12">
      <c r="A5988" s="180">
        <v>2012</v>
      </c>
      <c r="B5988" s="180" t="s">
        <v>180</v>
      </c>
      <c r="C5988" s="180" t="s">
        <v>37</v>
      </c>
      <c r="D5988" s="180" t="s">
        <v>177</v>
      </c>
      <c r="E5988" s="180">
        <v>25</v>
      </c>
      <c r="F5988" s="180">
        <v>3211</v>
      </c>
      <c r="G5988" s="180">
        <v>122</v>
      </c>
      <c r="H5988" s="180">
        <v>461</v>
      </c>
      <c r="I5988" s="180">
        <v>356952.2</v>
      </c>
      <c r="J5988" s="180">
        <v>57081.69</v>
      </c>
      <c r="K5988" s="180">
        <v>35939</v>
      </c>
      <c r="L5988" s="180">
        <v>514226.94</v>
      </c>
    </row>
    <row r="5989" spans="1:12">
      <c r="A5989" s="180">
        <v>2012</v>
      </c>
      <c r="B5989" s="180" t="s">
        <v>180</v>
      </c>
      <c r="C5989" s="180" t="s">
        <v>37</v>
      </c>
      <c r="D5989" s="180" t="s">
        <v>177</v>
      </c>
      <c r="E5989" s="180">
        <v>30</v>
      </c>
      <c r="F5989" s="180">
        <v>3886</v>
      </c>
      <c r="G5989" s="180">
        <v>203</v>
      </c>
      <c r="H5989" s="180">
        <v>663</v>
      </c>
      <c r="I5989" s="180">
        <v>502160.62</v>
      </c>
      <c r="J5989" s="180">
        <v>83668.36</v>
      </c>
      <c r="K5989" s="180">
        <v>37874</v>
      </c>
      <c r="L5989" s="180">
        <v>702988.22</v>
      </c>
    </row>
    <row r="5990" spans="1:12">
      <c r="A5990" s="180">
        <v>2012</v>
      </c>
      <c r="B5990" s="180" t="s">
        <v>180</v>
      </c>
      <c r="C5990" s="180" t="s">
        <v>37</v>
      </c>
      <c r="D5990" s="180" t="s">
        <v>177</v>
      </c>
      <c r="E5990" s="180">
        <v>35</v>
      </c>
      <c r="F5990" s="180">
        <v>3651</v>
      </c>
      <c r="G5990" s="180">
        <v>207</v>
      </c>
      <c r="H5990" s="180">
        <v>562</v>
      </c>
      <c r="I5990" s="180">
        <v>461850.15</v>
      </c>
      <c r="J5990" s="180">
        <v>94065.85</v>
      </c>
      <c r="K5990" s="180">
        <v>29479</v>
      </c>
      <c r="L5990" s="180">
        <v>760859.55</v>
      </c>
    </row>
    <row r="5991" spans="1:12">
      <c r="A5991" s="180">
        <v>2012</v>
      </c>
      <c r="B5991" s="180" t="s">
        <v>180</v>
      </c>
      <c r="C5991" s="180" t="s">
        <v>37</v>
      </c>
      <c r="D5991" s="180" t="s">
        <v>177</v>
      </c>
      <c r="E5991" s="180">
        <v>40</v>
      </c>
      <c r="F5991" s="180">
        <v>3840</v>
      </c>
      <c r="G5991" s="180">
        <v>168</v>
      </c>
      <c r="H5991" s="180">
        <v>440</v>
      </c>
      <c r="I5991" s="180">
        <v>336289.44</v>
      </c>
      <c r="J5991" s="180">
        <v>75162.09</v>
      </c>
      <c r="K5991" s="180">
        <v>21885</v>
      </c>
      <c r="L5991" s="180">
        <v>511608.05</v>
      </c>
    </row>
    <row r="5992" spans="1:12">
      <c r="A5992" s="180">
        <v>2012</v>
      </c>
      <c r="B5992" s="180" t="s">
        <v>180</v>
      </c>
      <c r="C5992" s="180" t="s">
        <v>37</v>
      </c>
      <c r="D5992" s="180" t="s">
        <v>177</v>
      </c>
      <c r="E5992" s="180">
        <v>45</v>
      </c>
      <c r="F5992" s="180">
        <v>3622</v>
      </c>
      <c r="G5992" s="180">
        <v>154</v>
      </c>
      <c r="H5992" s="180">
        <v>380</v>
      </c>
      <c r="I5992" s="180">
        <v>314634.21000000002</v>
      </c>
      <c r="J5992" s="180">
        <v>83997.21</v>
      </c>
      <c r="K5992" s="180">
        <v>33244</v>
      </c>
      <c r="L5992" s="180">
        <v>521974.11</v>
      </c>
    </row>
    <row r="5993" spans="1:12">
      <c r="A5993" s="180">
        <v>2012</v>
      </c>
      <c r="B5993" s="180" t="s">
        <v>180</v>
      </c>
      <c r="C5993" s="180" t="s">
        <v>37</v>
      </c>
      <c r="D5993" s="180" t="s">
        <v>177</v>
      </c>
      <c r="E5993" s="180">
        <v>50</v>
      </c>
      <c r="F5993" s="180">
        <v>3594</v>
      </c>
      <c r="G5993" s="180">
        <v>183</v>
      </c>
      <c r="H5993" s="180">
        <v>456</v>
      </c>
      <c r="I5993" s="180">
        <v>446227.7</v>
      </c>
      <c r="J5993" s="180">
        <v>98770.74</v>
      </c>
      <c r="K5993" s="180">
        <v>78157</v>
      </c>
      <c r="L5993" s="180">
        <v>737402.02</v>
      </c>
    </row>
    <row r="5994" spans="1:12">
      <c r="A5994" s="180">
        <v>2012</v>
      </c>
      <c r="B5994" s="180" t="s">
        <v>180</v>
      </c>
      <c r="C5994" s="180" t="s">
        <v>37</v>
      </c>
      <c r="D5994" s="180" t="s">
        <v>177</v>
      </c>
      <c r="E5994" s="180">
        <v>55</v>
      </c>
      <c r="F5994" s="180">
        <v>3148</v>
      </c>
      <c r="G5994" s="180">
        <v>204</v>
      </c>
      <c r="H5994" s="180">
        <v>595</v>
      </c>
      <c r="I5994" s="180">
        <v>494391.6</v>
      </c>
      <c r="J5994" s="180">
        <v>107427.49</v>
      </c>
      <c r="K5994" s="180">
        <v>102001</v>
      </c>
      <c r="L5994" s="180">
        <v>809461.72</v>
      </c>
    </row>
    <row r="5995" spans="1:12">
      <c r="A5995" s="180">
        <v>2012</v>
      </c>
      <c r="B5995" s="180" t="s">
        <v>180</v>
      </c>
      <c r="C5995" s="180" t="s">
        <v>37</v>
      </c>
      <c r="D5995" s="180" t="s">
        <v>177</v>
      </c>
      <c r="E5995" s="180">
        <v>60</v>
      </c>
      <c r="F5995" s="180">
        <v>2315</v>
      </c>
      <c r="G5995" s="180">
        <v>169</v>
      </c>
      <c r="H5995" s="180">
        <v>342</v>
      </c>
      <c r="I5995" s="180">
        <v>329353.84999999998</v>
      </c>
      <c r="J5995" s="180">
        <v>94529.87</v>
      </c>
      <c r="K5995" s="180">
        <v>92361.600000000006</v>
      </c>
      <c r="L5995" s="180">
        <v>571956.63</v>
      </c>
    </row>
    <row r="5996" spans="1:12">
      <c r="A5996" s="180">
        <v>2012</v>
      </c>
      <c r="B5996" s="180" t="s">
        <v>180</v>
      </c>
      <c r="C5996" s="180" t="s">
        <v>37</v>
      </c>
      <c r="D5996" s="180" t="s">
        <v>177</v>
      </c>
      <c r="E5996" s="180">
        <v>65</v>
      </c>
      <c r="F5996" s="180">
        <v>1294</v>
      </c>
      <c r="G5996" s="180">
        <v>125</v>
      </c>
      <c r="H5996" s="180">
        <v>441</v>
      </c>
      <c r="I5996" s="180">
        <v>399903.2</v>
      </c>
      <c r="J5996" s="180">
        <v>76787.69</v>
      </c>
      <c r="K5996" s="180">
        <v>81267</v>
      </c>
      <c r="L5996" s="180">
        <v>598749.5</v>
      </c>
    </row>
    <row r="5997" spans="1:12">
      <c r="A5997" s="180">
        <v>2012</v>
      </c>
      <c r="B5997" s="180" t="s">
        <v>180</v>
      </c>
      <c r="C5997" s="180" t="s">
        <v>37</v>
      </c>
      <c r="D5997" s="180" t="s">
        <v>177</v>
      </c>
      <c r="E5997" s="180">
        <v>70</v>
      </c>
      <c r="F5997" s="180">
        <v>650</v>
      </c>
      <c r="G5997" s="180">
        <v>65</v>
      </c>
      <c r="H5997" s="180">
        <v>237</v>
      </c>
      <c r="I5997" s="180">
        <v>200469.3</v>
      </c>
      <c r="J5997" s="180">
        <v>37801.94</v>
      </c>
      <c r="K5997" s="180">
        <v>61526</v>
      </c>
      <c r="L5997" s="180">
        <v>323212.76</v>
      </c>
    </row>
    <row r="5998" spans="1:12">
      <c r="A5998" s="180">
        <v>2012</v>
      </c>
      <c r="B5998" s="180" t="s">
        <v>180</v>
      </c>
      <c r="C5998" s="180" t="s">
        <v>37</v>
      </c>
      <c r="D5998" s="180" t="s">
        <v>177</v>
      </c>
      <c r="E5998" s="180">
        <v>75</v>
      </c>
      <c r="F5998" s="180">
        <v>281</v>
      </c>
      <c r="G5998" s="180">
        <v>40</v>
      </c>
      <c r="H5998" s="180">
        <v>132</v>
      </c>
      <c r="I5998" s="180">
        <v>115542</v>
      </c>
      <c r="J5998" s="180">
        <v>27108.85</v>
      </c>
      <c r="K5998" s="180">
        <v>58505</v>
      </c>
      <c r="L5998" s="180">
        <v>207770.75</v>
      </c>
    </row>
    <row r="5999" spans="1:12">
      <c r="A5999" s="180">
        <v>2012</v>
      </c>
      <c r="B5999" s="180" t="s">
        <v>180</v>
      </c>
      <c r="C5999" s="180" t="s">
        <v>37</v>
      </c>
      <c r="D5999" s="180" t="s">
        <v>177</v>
      </c>
      <c r="E5999" s="180">
        <v>80</v>
      </c>
      <c r="F5999" s="180">
        <v>183</v>
      </c>
      <c r="G5999" s="180">
        <v>12</v>
      </c>
      <c r="H5999" s="180">
        <v>225</v>
      </c>
      <c r="I5999" s="180">
        <v>68392.399999999994</v>
      </c>
      <c r="J5999" s="180">
        <v>14453.45</v>
      </c>
      <c r="K5999" s="180">
        <v>13203</v>
      </c>
      <c r="L5999" s="180">
        <v>106462.08</v>
      </c>
    </row>
    <row r="6000" spans="1:12">
      <c r="A6000" s="180">
        <v>2012</v>
      </c>
      <c r="B6000" s="180" t="s">
        <v>180</v>
      </c>
      <c r="C6000" s="180" t="s">
        <v>37</v>
      </c>
      <c r="D6000" s="180" t="s">
        <v>177</v>
      </c>
      <c r="E6000" s="180">
        <v>85</v>
      </c>
      <c r="F6000" s="180">
        <v>67</v>
      </c>
      <c r="G6000" s="180">
        <v>8</v>
      </c>
      <c r="H6000" s="180">
        <v>80</v>
      </c>
      <c r="I6000" s="180">
        <v>47312</v>
      </c>
      <c r="J6000" s="180">
        <v>1828.65</v>
      </c>
      <c r="K6000" s="180">
        <v>85</v>
      </c>
      <c r="L6000" s="180">
        <v>49857.7</v>
      </c>
    </row>
    <row r="6001" spans="1:12">
      <c r="A6001" s="180">
        <v>2012</v>
      </c>
      <c r="B6001" s="180" t="s">
        <v>180</v>
      </c>
      <c r="C6001" s="180" t="s">
        <v>37</v>
      </c>
      <c r="D6001" s="180" t="s">
        <v>177</v>
      </c>
      <c r="E6001" s="180">
        <v>90</v>
      </c>
      <c r="F6001" s="180">
        <v>24</v>
      </c>
      <c r="G6001" s="180">
        <v>1</v>
      </c>
      <c r="H6001" s="180">
        <v>1</v>
      </c>
      <c r="I6001" s="180">
        <v>524</v>
      </c>
      <c r="J6001" s="180">
        <v>514.85</v>
      </c>
      <c r="K6001" s="180">
        <v>0</v>
      </c>
      <c r="L6001" s="180">
        <v>1038.8499999999999</v>
      </c>
    </row>
    <row r="6002" spans="1:12">
      <c r="A6002" s="180">
        <v>2012</v>
      </c>
      <c r="B6002" s="180" t="s">
        <v>180</v>
      </c>
      <c r="C6002" s="180" t="s">
        <v>37</v>
      </c>
      <c r="D6002" s="180" t="s">
        <v>177</v>
      </c>
      <c r="E6002" s="180">
        <v>95</v>
      </c>
      <c r="F6002" s="180">
        <v>6</v>
      </c>
      <c r="G6002" s="180">
        <v>0</v>
      </c>
      <c r="H6002" s="180">
        <v>0</v>
      </c>
      <c r="I6002" s="180">
        <v>0</v>
      </c>
      <c r="J6002" s="180">
        <v>0</v>
      </c>
      <c r="K6002" s="180">
        <v>0</v>
      </c>
      <c r="L6002" s="180">
        <v>0</v>
      </c>
    </row>
    <row r="6003" spans="1:12">
      <c r="A6003" s="180">
        <v>2012</v>
      </c>
      <c r="B6003" s="180" t="s">
        <v>175</v>
      </c>
      <c r="C6003" s="180" t="s">
        <v>31</v>
      </c>
      <c r="D6003" s="180" t="s">
        <v>176</v>
      </c>
      <c r="E6003" s="180">
        <v>0</v>
      </c>
      <c r="F6003" s="180">
        <v>107157</v>
      </c>
      <c r="G6003" s="180">
        <v>5030</v>
      </c>
      <c r="H6003" s="180">
        <v>14064</v>
      </c>
      <c r="I6003" s="180">
        <v>7624876</v>
      </c>
      <c r="J6003" s="180">
        <v>1188274.8899999999</v>
      </c>
      <c r="K6003" s="180">
        <v>191046.42</v>
      </c>
      <c r="L6003" s="180">
        <v>10186996.82</v>
      </c>
    </row>
    <row r="6004" spans="1:12">
      <c r="A6004" s="180">
        <v>2012</v>
      </c>
      <c r="B6004" s="180" t="s">
        <v>175</v>
      </c>
      <c r="C6004" s="180" t="s">
        <v>31</v>
      </c>
      <c r="D6004" s="180" t="s">
        <v>176</v>
      </c>
      <c r="E6004" s="180">
        <v>5</v>
      </c>
      <c r="F6004" s="180">
        <v>109961</v>
      </c>
      <c r="G6004" s="180">
        <v>2170</v>
      </c>
      <c r="H6004" s="180">
        <v>3226</v>
      </c>
      <c r="I6004" s="180">
        <v>2051938.23</v>
      </c>
      <c r="J6004" s="180">
        <v>510426.23</v>
      </c>
      <c r="K6004" s="180">
        <v>127424.5</v>
      </c>
      <c r="L6004" s="180">
        <v>3306697.18</v>
      </c>
    </row>
    <row r="6005" spans="1:12">
      <c r="A6005" s="180">
        <v>2012</v>
      </c>
      <c r="B6005" s="180" t="s">
        <v>175</v>
      </c>
      <c r="C6005" s="180" t="s">
        <v>31</v>
      </c>
      <c r="D6005" s="180" t="s">
        <v>176</v>
      </c>
      <c r="E6005" s="180">
        <v>10</v>
      </c>
      <c r="F6005" s="180">
        <v>106110</v>
      </c>
      <c r="G6005" s="180">
        <v>1738</v>
      </c>
      <c r="H6005" s="180">
        <v>2898</v>
      </c>
      <c r="I6005" s="180">
        <v>1970462.26</v>
      </c>
      <c r="J6005" s="180">
        <v>515376.61</v>
      </c>
      <c r="K6005" s="180">
        <v>320691.40000000002</v>
      </c>
      <c r="L6005" s="180">
        <v>3343539.21</v>
      </c>
    </row>
    <row r="6006" spans="1:12">
      <c r="A6006" s="180">
        <v>2012</v>
      </c>
      <c r="B6006" s="180" t="s">
        <v>175</v>
      </c>
      <c r="C6006" s="180" t="s">
        <v>31</v>
      </c>
      <c r="D6006" s="180" t="s">
        <v>176</v>
      </c>
      <c r="E6006" s="180">
        <v>15</v>
      </c>
      <c r="F6006" s="180">
        <v>108153</v>
      </c>
      <c r="G6006" s="180">
        <v>2825</v>
      </c>
      <c r="H6006" s="180">
        <v>6011</v>
      </c>
      <c r="I6006" s="180">
        <v>4706013.6500000004</v>
      </c>
      <c r="J6006" s="180">
        <v>967448.58</v>
      </c>
      <c r="K6006" s="180">
        <v>801402.67</v>
      </c>
      <c r="L6006" s="180">
        <v>7705612.2599999998</v>
      </c>
    </row>
    <row r="6007" spans="1:12">
      <c r="A6007" s="180">
        <v>2012</v>
      </c>
      <c r="B6007" s="180" t="s">
        <v>175</v>
      </c>
      <c r="C6007" s="180" t="s">
        <v>31</v>
      </c>
      <c r="D6007" s="180" t="s">
        <v>176</v>
      </c>
      <c r="E6007" s="180">
        <v>20</v>
      </c>
      <c r="F6007" s="180">
        <v>86254</v>
      </c>
      <c r="G6007" s="180">
        <v>2373</v>
      </c>
      <c r="H6007" s="180">
        <v>5397</v>
      </c>
      <c r="I6007" s="180">
        <v>4358005.1900000004</v>
      </c>
      <c r="J6007" s="180">
        <v>858962.3</v>
      </c>
      <c r="K6007" s="180">
        <v>704207.17</v>
      </c>
      <c r="L6007" s="180">
        <v>7213021.0499999998</v>
      </c>
    </row>
    <row r="6008" spans="1:12">
      <c r="A6008" s="180">
        <v>2012</v>
      </c>
      <c r="B6008" s="180" t="s">
        <v>175</v>
      </c>
      <c r="C6008" s="180" t="s">
        <v>31</v>
      </c>
      <c r="D6008" s="180" t="s">
        <v>176</v>
      </c>
      <c r="E6008" s="180">
        <v>25</v>
      </c>
      <c r="F6008" s="180">
        <v>78028</v>
      </c>
      <c r="G6008" s="180">
        <v>1990</v>
      </c>
      <c r="H6008" s="180">
        <v>4616</v>
      </c>
      <c r="I6008" s="180">
        <v>3309184.23</v>
      </c>
      <c r="J6008" s="180">
        <v>810710.65</v>
      </c>
      <c r="K6008" s="180">
        <v>567402.98</v>
      </c>
      <c r="L6008" s="180">
        <v>5971964.9299999997</v>
      </c>
    </row>
    <row r="6009" spans="1:12">
      <c r="A6009" s="180">
        <v>2012</v>
      </c>
      <c r="B6009" s="180" t="s">
        <v>175</v>
      </c>
      <c r="C6009" s="180" t="s">
        <v>31</v>
      </c>
      <c r="D6009" s="180" t="s">
        <v>176</v>
      </c>
      <c r="E6009" s="180">
        <v>30</v>
      </c>
      <c r="F6009" s="180">
        <v>112573</v>
      </c>
      <c r="G6009" s="180">
        <v>2756</v>
      </c>
      <c r="H6009" s="180">
        <v>6285</v>
      </c>
      <c r="I6009" s="180">
        <v>4609923.8899999997</v>
      </c>
      <c r="J6009" s="180">
        <v>1136794.46</v>
      </c>
      <c r="K6009" s="180">
        <v>887796.11</v>
      </c>
      <c r="L6009" s="180">
        <v>8352929.7400000002</v>
      </c>
    </row>
    <row r="6010" spans="1:12">
      <c r="A6010" s="180">
        <v>2012</v>
      </c>
      <c r="B6010" s="180" t="s">
        <v>175</v>
      </c>
      <c r="C6010" s="180" t="s">
        <v>31</v>
      </c>
      <c r="D6010" s="180" t="s">
        <v>176</v>
      </c>
      <c r="E6010" s="180">
        <v>35</v>
      </c>
      <c r="F6010" s="180">
        <v>121489</v>
      </c>
      <c r="G6010" s="180">
        <v>3823</v>
      </c>
      <c r="H6010" s="180">
        <v>8410</v>
      </c>
      <c r="I6010" s="180">
        <v>6438360.8399999999</v>
      </c>
      <c r="J6010" s="180">
        <v>1563990.81</v>
      </c>
      <c r="K6010" s="180">
        <v>1042417.45</v>
      </c>
      <c r="L6010" s="180">
        <v>11250688.630000001</v>
      </c>
    </row>
    <row r="6011" spans="1:12">
      <c r="A6011" s="180">
        <v>2012</v>
      </c>
      <c r="B6011" s="180" t="s">
        <v>175</v>
      </c>
      <c r="C6011" s="180" t="s">
        <v>31</v>
      </c>
      <c r="D6011" s="180" t="s">
        <v>176</v>
      </c>
      <c r="E6011" s="180">
        <v>40</v>
      </c>
      <c r="F6011" s="180">
        <v>124564</v>
      </c>
      <c r="G6011" s="180">
        <v>4734</v>
      </c>
      <c r="H6011" s="180">
        <v>9724</v>
      </c>
      <c r="I6011" s="180">
        <v>7890392.9299999997</v>
      </c>
      <c r="J6011" s="180">
        <v>1987393.01</v>
      </c>
      <c r="K6011" s="180">
        <v>1493097.16</v>
      </c>
      <c r="L6011" s="180">
        <v>13941575.369999999</v>
      </c>
    </row>
    <row r="6012" spans="1:12">
      <c r="A6012" s="180">
        <v>2012</v>
      </c>
      <c r="B6012" s="180" t="s">
        <v>175</v>
      </c>
      <c r="C6012" s="180" t="s">
        <v>31</v>
      </c>
      <c r="D6012" s="180" t="s">
        <v>176</v>
      </c>
      <c r="E6012" s="180">
        <v>45</v>
      </c>
      <c r="F6012" s="180">
        <v>121719</v>
      </c>
      <c r="G6012" s="180">
        <v>6294</v>
      </c>
      <c r="H6012" s="180">
        <v>12450</v>
      </c>
      <c r="I6012" s="180">
        <v>10120778.52</v>
      </c>
      <c r="J6012" s="180">
        <v>2636294.36</v>
      </c>
      <c r="K6012" s="180">
        <v>2024958.23</v>
      </c>
      <c r="L6012" s="180">
        <v>17588144.23</v>
      </c>
    </row>
    <row r="6013" spans="1:12">
      <c r="A6013" s="180">
        <v>2012</v>
      </c>
      <c r="B6013" s="180" t="s">
        <v>175</v>
      </c>
      <c r="C6013" s="180" t="s">
        <v>31</v>
      </c>
      <c r="D6013" s="180" t="s">
        <v>176</v>
      </c>
      <c r="E6013" s="180">
        <v>50</v>
      </c>
      <c r="F6013" s="180">
        <v>127320</v>
      </c>
      <c r="G6013" s="180">
        <v>8930</v>
      </c>
      <c r="H6013" s="180">
        <v>17938</v>
      </c>
      <c r="I6013" s="180">
        <v>15302518.939999999</v>
      </c>
      <c r="J6013" s="180">
        <v>3870410.71</v>
      </c>
      <c r="K6013" s="180">
        <v>3665348</v>
      </c>
      <c r="L6013" s="180">
        <v>27089714.530000001</v>
      </c>
    </row>
    <row r="6014" spans="1:12">
      <c r="A6014" s="180">
        <v>2012</v>
      </c>
      <c r="B6014" s="180" t="s">
        <v>175</v>
      </c>
      <c r="C6014" s="180" t="s">
        <v>31</v>
      </c>
      <c r="D6014" s="180" t="s">
        <v>176</v>
      </c>
      <c r="E6014" s="180">
        <v>55</v>
      </c>
      <c r="F6014" s="180">
        <v>119787</v>
      </c>
      <c r="G6014" s="180">
        <v>11257</v>
      </c>
      <c r="H6014" s="180">
        <v>24703</v>
      </c>
      <c r="I6014" s="180">
        <v>21327153.18</v>
      </c>
      <c r="J6014" s="180">
        <v>5239336.57</v>
      </c>
      <c r="K6014" s="180">
        <v>6041106.8300000001</v>
      </c>
      <c r="L6014" s="180">
        <v>37545070.310000002</v>
      </c>
    </row>
    <row r="6015" spans="1:12">
      <c r="A6015" s="180">
        <v>2012</v>
      </c>
      <c r="B6015" s="180" t="s">
        <v>175</v>
      </c>
      <c r="C6015" s="180" t="s">
        <v>31</v>
      </c>
      <c r="D6015" s="180" t="s">
        <v>176</v>
      </c>
      <c r="E6015" s="180">
        <v>60</v>
      </c>
      <c r="F6015" s="180">
        <v>112180</v>
      </c>
      <c r="G6015" s="180">
        <v>14806</v>
      </c>
      <c r="H6015" s="180">
        <v>33563</v>
      </c>
      <c r="I6015" s="180">
        <v>29549722.239999998</v>
      </c>
      <c r="J6015" s="180">
        <v>6820295.5899999999</v>
      </c>
      <c r="K6015" s="180">
        <v>8576489</v>
      </c>
      <c r="L6015" s="180">
        <v>51367363.200000003</v>
      </c>
    </row>
    <row r="6016" spans="1:12">
      <c r="A6016" s="180">
        <v>2012</v>
      </c>
      <c r="B6016" s="180" t="s">
        <v>175</v>
      </c>
      <c r="C6016" s="180" t="s">
        <v>31</v>
      </c>
      <c r="D6016" s="180" t="s">
        <v>176</v>
      </c>
      <c r="E6016" s="180">
        <v>65</v>
      </c>
      <c r="F6016" s="180">
        <v>91538</v>
      </c>
      <c r="G6016" s="180">
        <v>16690</v>
      </c>
      <c r="H6016" s="180">
        <v>42487</v>
      </c>
      <c r="I6016" s="180">
        <v>37162828.75</v>
      </c>
      <c r="J6016" s="180">
        <v>8045677.7800000003</v>
      </c>
      <c r="K6016" s="180">
        <v>11250767.050000001</v>
      </c>
      <c r="L6016" s="180">
        <v>62960363.640000001</v>
      </c>
    </row>
    <row r="6017" spans="1:12">
      <c r="A6017" s="180">
        <v>2012</v>
      </c>
      <c r="B6017" s="180" t="s">
        <v>175</v>
      </c>
      <c r="C6017" s="180" t="s">
        <v>31</v>
      </c>
      <c r="D6017" s="180" t="s">
        <v>176</v>
      </c>
      <c r="E6017" s="180">
        <v>70</v>
      </c>
      <c r="F6017" s="180">
        <v>62511</v>
      </c>
      <c r="G6017" s="180">
        <v>15375</v>
      </c>
      <c r="H6017" s="180">
        <v>40202</v>
      </c>
      <c r="I6017" s="180">
        <v>33226347.809999999</v>
      </c>
      <c r="J6017" s="180">
        <v>7294851.9000000004</v>
      </c>
      <c r="K6017" s="180">
        <v>10298245.77</v>
      </c>
      <c r="L6017" s="180">
        <v>55847500.57</v>
      </c>
    </row>
    <row r="6018" spans="1:12">
      <c r="A6018" s="180">
        <v>2012</v>
      </c>
      <c r="B6018" s="180" t="s">
        <v>175</v>
      </c>
      <c r="C6018" s="180" t="s">
        <v>31</v>
      </c>
      <c r="D6018" s="180" t="s">
        <v>176</v>
      </c>
      <c r="E6018" s="180">
        <v>75</v>
      </c>
      <c r="F6018" s="180">
        <v>42583</v>
      </c>
      <c r="G6018" s="180">
        <v>13646</v>
      </c>
      <c r="H6018" s="180">
        <v>40861</v>
      </c>
      <c r="I6018" s="180">
        <v>30404851.420000002</v>
      </c>
      <c r="J6018" s="180">
        <v>6381132.2199999997</v>
      </c>
      <c r="K6018" s="180">
        <v>8517879.8499999996</v>
      </c>
      <c r="L6018" s="180">
        <v>48605043.600000001</v>
      </c>
    </row>
    <row r="6019" spans="1:12">
      <c r="A6019" s="180">
        <v>2012</v>
      </c>
      <c r="B6019" s="180" t="s">
        <v>175</v>
      </c>
      <c r="C6019" s="180" t="s">
        <v>31</v>
      </c>
      <c r="D6019" s="180" t="s">
        <v>176</v>
      </c>
      <c r="E6019" s="180">
        <v>80</v>
      </c>
      <c r="F6019" s="180">
        <v>30458</v>
      </c>
      <c r="G6019" s="180">
        <v>12196</v>
      </c>
      <c r="H6019" s="180">
        <v>43524</v>
      </c>
      <c r="I6019" s="180">
        <v>28291783.309999999</v>
      </c>
      <c r="J6019" s="180">
        <v>5052121.72</v>
      </c>
      <c r="K6019" s="180">
        <v>6741597.7000000002</v>
      </c>
      <c r="L6019" s="180">
        <v>42443946.579999998</v>
      </c>
    </row>
    <row r="6020" spans="1:12">
      <c r="A6020" s="180">
        <v>2012</v>
      </c>
      <c r="B6020" s="180" t="s">
        <v>175</v>
      </c>
      <c r="C6020" s="180" t="s">
        <v>31</v>
      </c>
      <c r="D6020" s="180" t="s">
        <v>176</v>
      </c>
      <c r="E6020" s="180">
        <v>85</v>
      </c>
      <c r="F6020" s="180">
        <v>12996</v>
      </c>
      <c r="G6020" s="180">
        <v>4759</v>
      </c>
      <c r="H6020" s="180">
        <v>21999</v>
      </c>
      <c r="I6020" s="180">
        <v>12593053.949999999</v>
      </c>
      <c r="J6020" s="180">
        <v>1878375.81</v>
      </c>
      <c r="K6020" s="180">
        <v>2324721.4500000002</v>
      </c>
      <c r="L6020" s="180">
        <v>17660289.670000002</v>
      </c>
    </row>
    <row r="6021" spans="1:12">
      <c r="A6021" s="180">
        <v>2012</v>
      </c>
      <c r="B6021" s="180" t="s">
        <v>175</v>
      </c>
      <c r="C6021" s="180" t="s">
        <v>31</v>
      </c>
      <c r="D6021" s="180" t="s">
        <v>176</v>
      </c>
      <c r="E6021" s="180">
        <v>90</v>
      </c>
      <c r="F6021" s="180">
        <v>3140</v>
      </c>
      <c r="G6021" s="180">
        <v>930</v>
      </c>
      <c r="H6021" s="180">
        <v>6542</v>
      </c>
      <c r="I6021" s="180">
        <v>3287958.81</v>
      </c>
      <c r="J6021" s="180">
        <v>420352.38</v>
      </c>
      <c r="K6021" s="180">
        <v>372118.1</v>
      </c>
      <c r="L6021" s="180">
        <v>4249329.09</v>
      </c>
    </row>
    <row r="6022" spans="1:12">
      <c r="A6022" s="180">
        <v>2012</v>
      </c>
      <c r="B6022" s="180" t="s">
        <v>175</v>
      </c>
      <c r="C6022" s="180" t="s">
        <v>31</v>
      </c>
      <c r="D6022" s="180" t="s">
        <v>176</v>
      </c>
      <c r="E6022" s="180">
        <v>95</v>
      </c>
      <c r="F6022" s="180">
        <v>654</v>
      </c>
      <c r="G6022" s="180">
        <v>196</v>
      </c>
      <c r="H6022" s="180">
        <v>1641</v>
      </c>
      <c r="I6022" s="180">
        <v>777822.94</v>
      </c>
      <c r="J6022" s="180">
        <v>78194.39</v>
      </c>
      <c r="K6022" s="180">
        <v>97775</v>
      </c>
      <c r="L6022" s="180">
        <v>986682.06</v>
      </c>
    </row>
    <row r="6023" spans="1:12">
      <c r="A6023" s="180">
        <v>2012</v>
      </c>
      <c r="B6023" s="180" t="s">
        <v>175</v>
      </c>
      <c r="C6023" s="180" t="s">
        <v>31</v>
      </c>
      <c r="D6023" s="180" t="s">
        <v>177</v>
      </c>
      <c r="E6023" s="180">
        <v>0</v>
      </c>
      <c r="F6023" s="180">
        <v>100982</v>
      </c>
      <c r="G6023" s="180">
        <v>3531</v>
      </c>
      <c r="H6023" s="180">
        <v>11272</v>
      </c>
      <c r="I6023" s="180">
        <v>5894721.6699999999</v>
      </c>
      <c r="J6023" s="180">
        <v>836799.39</v>
      </c>
      <c r="K6023" s="180">
        <v>358270.55</v>
      </c>
      <c r="L6023" s="180">
        <v>7991216.6399999997</v>
      </c>
    </row>
    <row r="6024" spans="1:12">
      <c r="A6024" s="180">
        <v>2012</v>
      </c>
      <c r="B6024" s="180" t="s">
        <v>175</v>
      </c>
      <c r="C6024" s="180" t="s">
        <v>31</v>
      </c>
      <c r="D6024" s="180" t="s">
        <v>177</v>
      </c>
      <c r="E6024" s="180">
        <v>5</v>
      </c>
      <c r="F6024" s="180">
        <v>103607</v>
      </c>
      <c r="G6024" s="180">
        <v>1861</v>
      </c>
      <c r="H6024" s="180">
        <v>3025</v>
      </c>
      <c r="I6024" s="180">
        <v>1883986.59</v>
      </c>
      <c r="J6024" s="180">
        <v>421997.1</v>
      </c>
      <c r="K6024" s="180">
        <v>127347.7</v>
      </c>
      <c r="L6024" s="180">
        <v>2934703.99</v>
      </c>
    </row>
    <row r="6025" spans="1:12">
      <c r="A6025" s="180">
        <v>2012</v>
      </c>
      <c r="B6025" s="180" t="s">
        <v>175</v>
      </c>
      <c r="C6025" s="180" t="s">
        <v>31</v>
      </c>
      <c r="D6025" s="180" t="s">
        <v>177</v>
      </c>
      <c r="E6025" s="180">
        <v>10</v>
      </c>
      <c r="F6025" s="180">
        <v>99471</v>
      </c>
      <c r="G6025" s="180">
        <v>1458</v>
      </c>
      <c r="H6025" s="180">
        <v>3821</v>
      </c>
      <c r="I6025" s="180">
        <v>2158867.63</v>
      </c>
      <c r="J6025" s="180">
        <v>422791.95</v>
      </c>
      <c r="K6025" s="180">
        <v>385265.2</v>
      </c>
      <c r="L6025" s="180">
        <v>3409694.42</v>
      </c>
    </row>
    <row r="6026" spans="1:12">
      <c r="A6026" s="180">
        <v>2012</v>
      </c>
      <c r="B6026" s="180" t="s">
        <v>175</v>
      </c>
      <c r="C6026" s="180" t="s">
        <v>31</v>
      </c>
      <c r="D6026" s="180" t="s">
        <v>177</v>
      </c>
      <c r="E6026" s="180">
        <v>15</v>
      </c>
      <c r="F6026" s="180">
        <v>103127</v>
      </c>
      <c r="G6026" s="180">
        <v>3372</v>
      </c>
      <c r="H6026" s="180">
        <v>9308</v>
      </c>
      <c r="I6026" s="180">
        <v>6139263.8200000003</v>
      </c>
      <c r="J6026" s="180">
        <v>924803.01</v>
      </c>
      <c r="K6026" s="180">
        <v>646979.82999999996</v>
      </c>
      <c r="L6026" s="180">
        <v>8780528.9900000002</v>
      </c>
    </row>
    <row r="6027" spans="1:12">
      <c r="A6027" s="180">
        <v>2012</v>
      </c>
      <c r="B6027" s="180" t="s">
        <v>175</v>
      </c>
      <c r="C6027" s="180" t="s">
        <v>31</v>
      </c>
      <c r="D6027" s="180" t="s">
        <v>177</v>
      </c>
      <c r="E6027" s="180">
        <v>20</v>
      </c>
      <c r="F6027" s="180">
        <v>88470</v>
      </c>
      <c r="G6027" s="180">
        <v>4239</v>
      </c>
      <c r="H6027" s="180">
        <v>10450</v>
      </c>
      <c r="I6027" s="180">
        <v>7179216.5599999996</v>
      </c>
      <c r="J6027" s="180">
        <v>1316921.68</v>
      </c>
      <c r="K6027" s="180">
        <v>552203</v>
      </c>
      <c r="L6027" s="180">
        <v>10586546.779999999</v>
      </c>
    </row>
    <row r="6028" spans="1:12">
      <c r="A6028" s="180">
        <v>2012</v>
      </c>
      <c r="B6028" s="180" t="s">
        <v>175</v>
      </c>
      <c r="C6028" s="180" t="s">
        <v>31</v>
      </c>
      <c r="D6028" s="180" t="s">
        <v>177</v>
      </c>
      <c r="E6028" s="180">
        <v>25</v>
      </c>
      <c r="F6028" s="180">
        <v>94614</v>
      </c>
      <c r="G6028" s="180">
        <v>5535</v>
      </c>
      <c r="H6028" s="180">
        <v>18206</v>
      </c>
      <c r="I6028" s="180">
        <v>13189149.25</v>
      </c>
      <c r="J6028" s="180">
        <v>2935094.07</v>
      </c>
      <c r="K6028" s="180">
        <v>600322.9</v>
      </c>
      <c r="L6028" s="180">
        <v>19565472.300000001</v>
      </c>
    </row>
    <row r="6029" spans="1:12">
      <c r="A6029" s="180">
        <v>2012</v>
      </c>
      <c r="B6029" s="180" t="s">
        <v>175</v>
      </c>
      <c r="C6029" s="180" t="s">
        <v>31</v>
      </c>
      <c r="D6029" s="180" t="s">
        <v>177</v>
      </c>
      <c r="E6029" s="180">
        <v>30</v>
      </c>
      <c r="F6029" s="180">
        <v>127301</v>
      </c>
      <c r="G6029" s="180">
        <v>9773</v>
      </c>
      <c r="H6029" s="180">
        <v>31265</v>
      </c>
      <c r="I6029" s="180">
        <v>24191437.77</v>
      </c>
      <c r="J6029" s="180">
        <v>5530545.0999999996</v>
      </c>
      <c r="K6029" s="180">
        <v>884141.6</v>
      </c>
      <c r="L6029" s="180">
        <v>35911680.270000003</v>
      </c>
    </row>
    <row r="6030" spans="1:12">
      <c r="A6030" s="180">
        <v>2012</v>
      </c>
      <c r="B6030" s="180" t="s">
        <v>175</v>
      </c>
      <c r="C6030" s="180" t="s">
        <v>31</v>
      </c>
      <c r="D6030" s="180" t="s">
        <v>177</v>
      </c>
      <c r="E6030" s="180">
        <v>35</v>
      </c>
      <c r="F6030" s="180">
        <v>132317</v>
      </c>
      <c r="G6030" s="180">
        <v>10007</v>
      </c>
      <c r="H6030" s="180">
        <v>28871</v>
      </c>
      <c r="I6030" s="180">
        <v>22400396.309999999</v>
      </c>
      <c r="J6030" s="180">
        <v>4775742.29</v>
      </c>
      <c r="K6030" s="180">
        <v>1377202.77</v>
      </c>
      <c r="L6030" s="180">
        <v>34292482.289999999</v>
      </c>
    </row>
    <row r="6031" spans="1:12">
      <c r="A6031" s="180">
        <v>2012</v>
      </c>
      <c r="B6031" s="180" t="s">
        <v>175</v>
      </c>
      <c r="C6031" s="180" t="s">
        <v>31</v>
      </c>
      <c r="D6031" s="180" t="s">
        <v>177</v>
      </c>
      <c r="E6031" s="180">
        <v>40</v>
      </c>
      <c r="F6031" s="180">
        <v>136255</v>
      </c>
      <c r="G6031" s="180">
        <v>8623</v>
      </c>
      <c r="H6031" s="180">
        <v>20132</v>
      </c>
      <c r="I6031" s="180">
        <v>15846003.439999999</v>
      </c>
      <c r="J6031" s="180">
        <v>3611290.25</v>
      </c>
      <c r="K6031" s="180">
        <v>1726635.75</v>
      </c>
      <c r="L6031" s="180">
        <v>26151112.280000001</v>
      </c>
    </row>
    <row r="6032" spans="1:12">
      <c r="A6032" s="180">
        <v>2012</v>
      </c>
      <c r="B6032" s="180" t="s">
        <v>175</v>
      </c>
      <c r="C6032" s="180" t="s">
        <v>31</v>
      </c>
      <c r="D6032" s="180" t="s">
        <v>177</v>
      </c>
      <c r="E6032" s="180">
        <v>45</v>
      </c>
      <c r="F6032" s="180">
        <v>130404</v>
      </c>
      <c r="G6032" s="180">
        <v>8572</v>
      </c>
      <c r="H6032" s="180">
        <v>18591</v>
      </c>
      <c r="I6032" s="180">
        <v>15051894.15</v>
      </c>
      <c r="J6032" s="180">
        <v>3481621.35</v>
      </c>
      <c r="K6032" s="180">
        <v>1850362.46</v>
      </c>
      <c r="L6032" s="180">
        <v>24538130.350000001</v>
      </c>
    </row>
    <row r="6033" spans="1:12">
      <c r="A6033" s="180">
        <v>2012</v>
      </c>
      <c r="B6033" s="180" t="s">
        <v>175</v>
      </c>
      <c r="C6033" s="180" t="s">
        <v>31</v>
      </c>
      <c r="D6033" s="180" t="s">
        <v>177</v>
      </c>
      <c r="E6033" s="180">
        <v>50</v>
      </c>
      <c r="F6033" s="180">
        <v>136762</v>
      </c>
      <c r="G6033" s="180">
        <v>10450</v>
      </c>
      <c r="H6033" s="180">
        <v>22583</v>
      </c>
      <c r="I6033" s="180">
        <v>18209747.100000001</v>
      </c>
      <c r="J6033" s="180">
        <v>4355282.8</v>
      </c>
      <c r="K6033" s="180">
        <v>3231057.07</v>
      </c>
      <c r="L6033" s="180">
        <v>30825641.030000001</v>
      </c>
    </row>
    <row r="6034" spans="1:12">
      <c r="A6034" s="180">
        <v>2012</v>
      </c>
      <c r="B6034" s="180" t="s">
        <v>175</v>
      </c>
      <c r="C6034" s="180" t="s">
        <v>31</v>
      </c>
      <c r="D6034" s="180" t="s">
        <v>177</v>
      </c>
      <c r="E6034" s="180">
        <v>55</v>
      </c>
      <c r="F6034" s="180">
        <v>128804</v>
      </c>
      <c r="G6034" s="180">
        <v>12816</v>
      </c>
      <c r="H6034" s="180">
        <v>28847</v>
      </c>
      <c r="I6034" s="180">
        <v>23047391.940000001</v>
      </c>
      <c r="J6034" s="180">
        <v>5226040.28</v>
      </c>
      <c r="K6034" s="180">
        <v>5152837.63</v>
      </c>
      <c r="L6034" s="180">
        <v>38583126.640000001</v>
      </c>
    </row>
    <row r="6035" spans="1:12">
      <c r="A6035" s="180">
        <v>2012</v>
      </c>
      <c r="B6035" s="180" t="s">
        <v>175</v>
      </c>
      <c r="C6035" s="180" t="s">
        <v>31</v>
      </c>
      <c r="D6035" s="180" t="s">
        <v>177</v>
      </c>
      <c r="E6035" s="180">
        <v>60</v>
      </c>
      <c r="F6035" s="180">
        <v>118034</v>
      </c>
      <c r="G6035" s="180">
        <v>15544</v>
      </c>
      <c r="H6035" s="180">
        <v>38268</v>
      </c>
      <c r="I6035" s="180">
        <v>30320763.75</v>
      </c>
      <c r="J6035" s="180">
        <v>6368759.8099999996</v>
      </c>
      <c r="K6035" s="180">
        <v>7946407.9400000004</v>
      </c>
      <c r="L6035" s="180">
        <v>50602624.43</v>
      </c>
    </row>
    <row r="6036" spans="1:12">
      <c r="A6036" s="180">
        <v>2012</v>
      </c>
      <c r="B6036" s="180" t="s">
        <v>175</v>
      </c>
      <c r="C6036" s="180" t="s">
        <v>31</v>
      </c>
      <c r="D6036" s="180" t="s">
        <v>177</v>
      </c>
      <c r="E6036" s="180">
        <v>65</v>
      </c>
      <c r="F6036" s="180">
        <v>94991</v>
      </c>
      <c r="G6036" s="180">
        <v>17186</v>
      </c>
      <c r="H6036" s="180">
        <v>43432</v>
      </c>
      <c r="I6036" s="180">
        <v>33338451.75</v>
      </c>
      <c r="J6036" s="180">
        <v>6900963.1299999999</v>
      </c>
      <c r="K6036" s="180">
        <v>9279825.8399999999</v>
      </c>
      <c r="L6036" s="180">
        <v>55173253.93</v>
      </c>
    </row>
    <row r="6037" spans="1:12">
      <c r="A6037" s="180">
        <v>2012</v>
      </c>
      <c r="B6037" s="180" t="s">
        <v>175</v>
      </c>
      <c r="C6037" s="180" t="s">
        <v>31</v>
      </c>
      <c r="D6037" s="180" t="s">
        <v>177</v>
      </c>
      <c r="E6037" s="180">
        <v>70</v>
      </c>
      <c r="F6037" s="180">
        <v>64509</v>
      </c>
      <c r="G6037" s="180">
        <v>14354</v>
      </c>
      <c r="H6037" s="180">
        <v>42833</v>
      </c>
      <c r="I6037" s="180">
        <v>31854965.640000001</v>
      </c>
      <c r="J6037" s="180">
        <v>6289864.1600000001</v>
      </c>
      <c r="K6037" s="180">
        <v>9186805.2400000002</v>
      </c>
      <c r="L6037" s="180">
        <v>51397055.25</v>
      </c>
    </row>
    <row r="6038" spans="1:12">
      <c r="A6038" s="180">
        <v>2012</v>
      </c>
      <c r="B6038" s="180" t="s">
        <v>175</v>
      </c>
      <c r="C6038" s="180" t="s">
        <v>31</v>
      </c>
      <c r="D6038" s="180" t="s">
        <v>177</v>
      </c>
      <c r="E6038" s="180">
        <v>75</v>
      </c>
      <c r="F6038" s="180">
        <v>46943</v>
      </c>
      <c r="G6038" s="180">
        <v>12503</v>
      </c>
      <c r="H6038" s="180">
        <v>44443</v>
      </c>
      <c r="I6038" s="180">
        <v>30227909.079999998</v>
      </c>
      <c r="J6038" s="180">
        <v>5589066.8499999996</v>
      </c>
      <c r="K6038" s="180">
        <v>7898609.8799999999</v>
      </c>
      <c r="L6038" s="180">
        <v>46913929.490000002</v>
      </c>
    </row>
    <row r="6039" spans="1:12">
      <c r="A6039" s="180">
        <v>2012</v>
      </c>
      <c r="B6039" s="180" t="s">
        <v>175</v>
      </c>
      <c r="C6039" s="180" t="s">
        <v>31</v>
      </c>
      <c r="D6039" s="180" t="s">
        <v>177</v>
      </c>
      <c r="E6039" s="180">
        <v>80</v>
      </c>
      <c r="F6039" s="180">
        <v>36335</v>
      </c>
      <c r="G6039" s="180">
        <v>10474</v>
      </c>
      <c r="H6039" s="180">
        <v>49584</v>
      </c>
      <c r="I6039" s="180">
        <v>29742280.329999998</v>
      </c>
      <c r="J6039" s="180">
        <v>4450576.88</v>
      </c>
      <c r="K6039" s="180">
        <v>5460179.4500000002</v>
      </c>
      <c r="L6039" s="180">
        <v>41849883.920000002</v>
      </c>
    </row>
    <row r="6040" spans="1:12">
      <c r="A6040" s="180">
        <v>2012</v>
      </c>
      <c r="B6040" s="180" t="s">
        <v>175</v>
      </c>
      <c r="C6040" s="180" t="s">
        <v>31</v>
      </c>
      <c r="D6040" s="180" t="s">
        <v>177</v>
      </c>
      <c r="E6040" s="180">
        <v>85</v>
      </c>
      <c r="F6040" s="180">
        <v>21460</v>
      </c>
      <c r="G6040" s="180">
        <v>6016</v>
      </c>
      <c r="H6040" s="180">
        <v>36461</v>
      </c>
      <c r="I6040" s="180">
        <v>19541793.949999999</v>
      </c>
      <c r="J6040" s="180">
        <v>2526345.3199999998</v>
      </c>
      <c r="K6040" s="180">
        <v>2607452.25</v>
      </c>
      <c r="L6040" s="180">
        <v>25806010.829999998</v>
      </c>
    </row>
    <row r="6041" spans="1:12">
      <c r="A6041" s="180">
        <v>2012</v>
      </c>
      <c r="B6041" s="180" t="s">
        <v>175</v>
      </c>
      <c r="C6041" s="180" t="s">
        <v>31</v>
      </c>
      <c r="D6041" s="180" t="s">
        <v>177</v>
      </c>
      <c r="E6041" s="180">
        <v>90</v>
      </c>
      <c r="F6041" s="180">
        <v>8508</v>
      </c>
      <c r="G6041" s="180">
        <v>1863</v>
      </c>
      <c r="H6041" s="180">
        <v>16199</v>
      </c>
      <c r="I6041" s="180">
        <v>7913741.7800000003</v>
      </c>
      <c r="J6041" s="180">
        <v>865308.23</v>
      </c>
      <c r="K6041" s="180">
        <v>685858.2</v>
      </c>
      <c r="L6041" s="180">
        <v>9785866.7799999993</v>
      </c>
    </row>
    <row r="6042" spans="1:12">
      <c r="A6042" s="180">
        <v>2012</v>
      </c>
      <c r="B6042" s="180" t="s">
        <v>175</v>
      </c>
      <c r="C6042" s="180" t="s">
        <v>31</v>
      </c>
      <c r="D6042" s="180" t="s">
        <v>177</v>
      </c>
      <c r="E6042" s="180">
        <v>95</v>
      </c>
      <c r="F6042" s="180">
        <v>2413</v>
      </c>
      <c r="G6042" s="180">
        <v>477</v>
      </c>
      <c r="H6042" s="180">
        <v>5195</v>
      </c>
      <c r="I6042" s="180">
        <v>2272586.66</v>
      </c>
      <c r="J6042" s="180">
        <v>204578.29</v>
      </c>
      <c r="K6042" s="180">
        <v>146019.9</v>
      </c>
      <c r="L6042" s="180">
        <v>2732897.52</v>
      </c>
    </row>
    <row r="6043" spans="1:12">
      <c r="A6043" s="180">
        <v>2012</v>
      </c>
      <c r="B6043" s="180" t="s">
        <v>175</v>
      </c>
      <c r="C6043" s="180" t="s">
        <v>32</v>
      </c>
      <c r="D6043" s="180" t="s">
        <v>176</v>
      </c>
      <c r="E6043" s="180">
        <v>0</v>
      </c>
      <c r="F6043" s="180">
        <v>74119</v>
      </c>
      <c r="G6043" s="180">
        <v>2897</v>
      </c>
      <c r="H6043" s="180">
        <v>9923</v>
      </c>
      <c r="I6043" s="180">
        <v>5611223.6100000003</v>
      </c>
      <c r="J6043" s="180">
        <v>1000400.39</v>
      </c>
      <c r="K6043" s="180">
        <v>66819.600000000006</v>
      </c>
      <c r="L6043" s="180">
        <v>7226538.25</v>
      </c>
    </row>
    <row r="6044" spans="1:12">
      <c r="A6044" s="180">
        <v>2012</v>
      </c>
      <c r="B6044" s="180" t="s">
        <v>175</v>
      </c>
      <c r="C6044" s="180" t="s">
        <v>32</v>
      </c>
      <c r="D6044" s="180" t="s">
        <v>176</v>
      </c>
      <c r="E6044" s="180">
        <v>5</v>
      </c>
      <c r="F6044" s="180">
        <v>75924</v>
      </c>
      <c r="G6044" s="180">
        <v>1234</v>
      </c>
      <c r="H6044" s="180">
        <v>1795</v>
      </c>
      <c r="I6044" s="180">
        <v>1304244.57</v>
      </c>
      <c r="J6044" s="180">
        <v>402837.99</v>
      </c>
      <c r="K6044" s="180">
        <v>74703</v>
      </c>
      <c r="L6044" s="180">
        <v>2056335.01</v>
      </c>
    </row>
    <row r="6045" spans="1:12">
      <c r="A6045" s="180">
        <v>2012</v>
      </c>
      <c r="B6045" s="180" t="s">
        <v>175</v>
      </c>
      <c r="C6045" s="180" t="s">
        <v>32</v>
      </c>
      <c r="D6045" s="180" t="s">
        <v>176</v>
      </c>
      <c r="E6045" s="180">
        <v>10</v>
      </c>
      <c r="F6045" s="180">
        <v>72989</v>
      </c>
      <c r="G6045" s="180">
        <v>1126</v>
      </c>
      <c r="H6045" s="180">
        <v>1794</v>
      </c>
      <c r="I6045" s="180">
        <v>1418921.51</v>
      </c>
      <c r="J6045" s="180">
        <v>419765.07</v>
      </c>
      <c r="K6045" s="180">
        <v>221707.4</v>
      </c>
      <c r="L6045" s="180">
        <v>2305091.83</v>
      </c>
    </row>
    <row r="6046" spans="1:12">
      <c r="A6046" s="180">
        <v>2012</v>
      </c>
      <c r="B6046" s="180" t="s">
        <v>175</v>
      </c>
      <c r="C6046" s="180" t="s">
        <v>32</v>
      </c>
      <c r="D6046" s="180" t="s">
        <v>176</v>
      </c>
      <c r="E6046" s="180">
        <v>15</v>
      </c>
      <c r="F6046" s="180">
        <v>77089</v>
      </c>
      <c r="G6046" s="180">
        <v>2161</v>
      </c>
      <c r="H6046" s="180">
        <v>3552</v>
      </c>
      <c r="I6046" s="180">
        <v>3346679.16</v>
      </c>
      <c r="J6046" s="180">
        <v>880508.99</v>
      </c>
      <c r="K6046" s="180">
        <v>685836.80000000005</v>
      </c>
      <c r="L6046" s="180">
        <v>5510864</v>
      </c>
    </row>
    <row r="6047" spans="1:12">
      <c r="A6047" s="180">
        <v>2012</v>
      </c>
      <c r="B6047" s="180" t="s">
        <v>175</v>
      </c>
      <c r="C6047" s="180" t="s">
        <v>32</v>
      </c>
      <c r="D6047" s="180" t="s">
        <v>176</v>
      </c>
      <c r="E6047" s="180">
        <v>20</v>
      </c>
      <c r="F6047" s="180">
        <v>63369</v>
      </c>
      <c r="G6047" s="180">
        <v>2374</v>
      </c>
      <c r="H6047" s="180">
        <v>4291</v>
      </c>
      <c r="I6047" s="180">
        <v>3778479.04</v>
      </c>
      <c r="J6047" s="180">
        <v>942223.01</v>
      </c>
      <c r="K6047" s="180">
        <v>582368.9</v>
      </c>
      <c r="L6047" s="180">
        <v>5970694.7800000003</v>
      </c>
    </row>
    <row r="6048" spans="1:12">
      <c r="A6048" s="180">
        <v>2012</v>
      </c>
      <c r="B6048" s="180" t="s">
        <v>175</v>
      </c>
      <c r="C6048" s="180" t="s">
        <v>32</v>
      </c>
      <c r="D6048" s="180" t="s">
        <v>176</v>
      </c>
      <c r="E6048" s="180">
        <v>25</v>
      </c>
      <c r="F6048" s="180">
        <v>54443</v>
      </c>
      <c r="G6048" s="180">
        <v>1702</v>
      </c>
      <c r="H6048" s="180">
        <v>3495</v>
      </c>
      <c r="I6048" s="180">
        <v>2770230.43</v>
      </c>
      <c r="J6048" s="180">
        <v>800099.92</v>
      </c>
      <c r="K6048" s="180">
        <v>436677.5</v>
      </c>
      <c r="L6048" s="180">
        <v>4619040.7300000004</v>
      </c>
    </row>
    <row r="6049" spans="1:12">
      <c r="A6049" s="180">
        <v>2012</v>
      </c>
      <c r="B6049" s="180" t="s">
        <v>175</v>
      </c>
      <c r="C6049" s="180" t="s">
        <v>32</v>
      </c>
      <c r="D6049" s="180" t="s">
        <v>176</v>
      </c>
      <c r="E6049" s="180">
        <v>30</v>
      </c>
      <c r="F6049" s="180">
        <v>80876</v>
      </c>
      <c r="G6049" s="180">
        <v>2359</v>
      </c>
      <c r="H6049" s="180">
        <v>4775</v>
      </c>
      <c r="I6049" s="180">
        <v>3752029</v>
      </c>
      <c r="J6049" s="180">
        <v>1077684.3999999999</v>
      </c>
      <c r="K6049" s="180">
        <v>563407.25</v>
      </c>
      <c r="L6049" s="180">
        <v>6272271.3799999999</v>
      </c>
    </row>
    <row r="6050" spans="1:12">
      <c r="A6050" s="180">
        <v>2012</v>
      </c>
      <c r="B6050" s="180" t="s">
        <v>175</v>
      </c>
      <c r="C6050" s="180" t="s">
        <v>32</v>
      </c>
      <c r="D6050" s="180" t="s">
        <v>176</v>
      </c>
      <c r="E6050" s="180">
        <v>35</v>
      </c>
      <c r="F6050" s="180">
        <v>85626</v>
      </c>
      <c r="G6050" s="180">
        <v>3130</v>
      </c>
      <c r="H6050" s="180">
        <v>5813</v>
      </c>
      <c r="I6050" s="180">
        <v>4353676.53</v>
      </c>
      <c r="J6050" s="180">
        <v>1399923.55</v>
      </c>
      <c r="K6050" s="180">
        <v>810243.55</v>
      </c>
      <c r="L6050" s="180">
        <v>7672195</v>
      </c>
    </row>
    <row r="6051" spans="1:12">
      <c r="A6051" s="180">
        <v>2012</v>
      </c>
      <c r="B6051" s="180" t="s">
        <v>175</v>
      </c>
      <c r="C6051" s="180" t="s">
        <v>32</v>
      </c>
      <c r="D6051" s="180" t="s">
        <v>176</v>
      </c>
      <c r="E6051" s="180">
        <v>40</v>
      </c>
      <c r="F6051" s="180">
        <v>92025</v>
      </c>
      <c r="G6051" s="180">
        <v>4094</v>
      </c>
      <c r="H6051" s="180">
        <v>7476</v>
      </c>
      <c r="I6051" s="180">
        <v>6305891.0599999996</v>
      </c>
      <c r="J6051" s="180">
        <v>1994317.99</v>
      </c>
      <c r="K6051" s="180">
        <v>1027389</v>
      </c>
      <c r="L6051" s="180">
        <v>10632847.449999999</v>
      </c>
    </row>
    <row r="6052" spans="1:12">
      <c r="A6052" s="180">
        <v>2012</v>
      </c>
      <c r="B6052" s="180" t="s">
        <v>175</v>
      </c>
      <c r="C6052" s="180" t="s">
        <v>32</v>
      </c>
      <c r="D6052" s="180" t="s">
        <v>176</v>
      </c>
      <c r="E6052" s="180">
        <v>45</v>
      </c>
      <c r="F6052" s="180">
        <v>88976</v>
      </c>
      <c r="G6052" s="180">
        <v>5295</v>
      </c>
      <c r="H6052" s="180">
        <v>9645</v>
      </c>
      <c r="I6052" s="180">
        <v>8189208.75</v>
      </c>
      <c r="J6052" s="180">
        <v>2476159.63</v>
      </c>
      <c r="K6052" s="180">
        <v>1744449.25</v>
      </c>
      <c r="L6052" s="180">
        <v>13969896.33</v>
      </c>
    </row>
    <row r="6053" spans="1:12">
      <c r="A6053" s="180">
        <v>2012</v>
      </c>
      <c r="B6053" s="180" t="s">
        <v>175</v>
      </c>
      <c r="C6053" s="180" t="s">
        <v>32</v>
      </c>
      <c r="D6053" s="180" t="s">
        <v>176</v>
      </c>
      <c r="E6053" s="180">
        <v>50</v>
      </c>
      <c r="F6053" s="180">
        <v>93458</v>
      </c>
      <c r="G6053" s="180">
        <v>7079</v>
      </c>
      <c r="H6053" s="180">
        <v>13309</v>
      </c>
      <c r="I6053" s="180">
        <v>11824442.6</v>
      </c>
      <c r="J6053" s="180">
        <v>3721112.98</v>
      </c>
      <c r="K6053" s="180">
        <v>2978331.48</v>
      </c>
      <c r="L6053" s="180">
        <v>20459645.399999999</v>
      </c>
    </row>
    <row r="6054" spans="1:12">
      <c r="A6054" s="180">
        <v>2012</v>
      </c>
      <c r="B6054" s="180" t="s">
        <v>175</v>
      </c>
      <c r="C6054" s="180" t="s">
        <v>32</v>
      </c>
      <c r="D6054" s="180" t="s">
        <v>176</v>
      </c>
      <c r="E6054" s="180">
        <v>55</v>
      </c>
      <c r="F6054" s="180">
        <v>88155</v>
      </c>
      <c r="G6054" s="180">
        <v>9231</v>
      </c>
      <c r="H6054" s="180">
        <v>19589</v>
      </c>
      <c r="I6054" s="180">
        <v>16815595.149999999</v>
      </c>
      <c r="J6054" s="180">
        <v>4746570.6100000003</v>
      </c>
      <c r="K6054" s="180">
        <v>3997926.03</v>
      </c>
      <c r="L6054" s="180">
        <v>27717181.309999999</v>
      </c>
    </row>
    <row r="6055" spans="1:12">
      <c r="A6055" s="180">
        <v>2012</v>
      </c>
      <c r="B6055" s="180" t="s">
        <v>175</v>
      </c>
      <c r="C6055" s="180" t="s">
        <v>32</v>
      </c>
      <c r="D6055" s="180" t="s">
        <v>176</v>
      </c>
      <c r="E6055" s="180">
        <v>60</v>
      </c>
      <c r="F6055" s="180">
        <v>81693</v>
      </c>
      <c r="G6055" s="180">
        <v>11576</v>
      </c>
      <c r="H6055" s="180">
        <v>25453</v>
      </c>
      <c r="I6055" s="180">
        <v>23671842.510000002</v>
      </c>
      <c r="J6055" s="180">
        <v>6177424.9400000004</v>
      </c>
      <c r="K6055" s="180">
        <v>5618036.6100000003</v>
      </c>
      <c r="L6055" s="180">
        <v>38193256.140000001</v>
      </c>
    </row>
    <row r="6056" spans="1:12">
      <c r="A6056" s="180">
        <v>2012</v>
      </c>
      <c r="B6056" s="180" t="s">
        <v>175</v>
      </c>
      <c r="C6056" s="180" t="s">
        <v>32</v>
      </c>
      <c r="D6056" s="180" t="s">
        <v>176</v>
      </c>
      <c r="E6056" s="180">
        <v>65</v>
      </c>
      <c r="F6056" s="180">
        <v>66172</v>
      </c>
      <c r="G6056" s="180">
        <v>12699</v>
      </c>
      <c r="H6056" s="180">
        <v>30257</v>
      </c>
      <c r="I6056" s="180">
        <v>27960011.449999999</v>
      </c>
      <c r="J6056" s="180">
        <v>7024863.3499999996</v>
      </c>
      <c r="K6056" s="180">
        <v>7348103.0099999998</v>
      </c>
      <c r="L6056" s="180">
        <v>45033360.43</v>
      </c>
    </row>
    <row r="6057" spans="1:12">
      <c r="A6057" s="180">
        <v>2012</v>
      </c>
      <c r="B6057" s="180" t="s">
        <v>175</v>
      </c>
      <c r="C6057" s="180" t="s">
        <v>32</v>
      </c>
      <c r="D6057" s="180" t="s">
        <v>176</v>
      </c>
      <c r="E6057" s="180">
        <v>70</v>
      </c>
      <c r="F6057" s="180">
        <v>46431</v>
      </c>
      <c r="G6057" s="180">
        <v>12344</v>
      </c>
      <c r="H6057" s="180">
        <v>31335</v>
      </c>
      <c r="I6057" s="180">
        <v>27881210.949999999</v>
      </c>
      <c r="J6057" s="180">
        <v>6613569.5599999996</v>
      </c>
      <c r="K6057" s="180">
        <v>7155141.5499999998</v>
      </c>
      <c r="L6057" s="180">
        <v>43599573.969999999</v>
      </c>
    </row>
    <row r="6058" spans="1:12">
      <c r="A6058" s="180">
        <v>2012</v>
      </c>
      <c r="B6058" s="180" t="s">
        <v>175</v>
      </c>
      <c r="C6058" s="180" t="s">
        <v>32</v>
      </c>
      <c r="D6058" s="180" t="s">
        <v>176</v>
      </c>
      <c r="E6058" s="180">
        <v>75</v>
      </c>
      <c r="F6058" s="180">
        <v>32299</v>
      </c>
      <c r="G6058" s="180">
        <v>11630</v>
      </c>
      <c r="H6058" s="180">
        <v>34331</v>
      </c>
      <c r="I6058" s="180">
        <v>27234243.010000002</v>
      </c>
      <c r="J6058" s="180">
        <v>5955865.4800000004</v>
      </c>
      <c r="K6058" s="180">
        <v>7221581.0999999996</v>
      </c>
      <c r="L6058" s="180">
        <v>41702251.439999998</v>
      </c>
    </row>
    <row r="6059" spans="1:12">
      <c r="A6059" s="180">
        <v>2012</v>
      </c>
      <c r="B6059" s="180" t="s">
        <v>175</v>
      </c>
      <c r="C6059" s="180" t="s">
        <v>32</v>
      </c>
      <c r="D6059" s="180" t="s">
        <v>176</v>
      </c>
      <c r="E6059" s="180">
        <v>80</v>
      </c>
      <c r="F6059" s="180">
        <v>24283</v>
      </c>
      <c r="G6059" s="180">
        <v>9762</v>
      </c>
      <c r="H6059" s="180">
        <v>35610</v>
      </c>
      <c r="I6059" s="180">
        <v>25721596.129999999</v>
      </c>
      <c r="J6059" s="180">
        <v>5020458.5999999996</v>
      </c>
      <c r="K6059" s="180">
        <v>5186403.05</v>
      </c>
      <c r="L6059" s="180">
        <v>37043187.640000001</v>
      </c>
    </row>
    <row r="6060" spans="1:12">
      <c r="A6060" s="180">
        <v>2012</v>
      </c>
      <c r="B6060" s="180" t="s">
        <v>175</v>
      </c>
      <c r="C6060" s="180" t="s">
        <v>32</v>
      </c>
      <c r="D6060" s="180" t="s">
        <v>176</v>
      </c>
      <c r="E6060" s="180">
        <v>85</v>
      </c>
      <c r="F6060" s="180">
        <v>10917</v>
      </c>
      <c r="G6060" s="180">
        <v>4294</v>
      </c>
      <c r="H6060" s="180">
        <v>18807</v>
      </c>
      <c r="I6060" s="180">
        <v>12216874.119999999</v>
      </c>
      <c r="J6060" s="180">
        <v>2156447.42</v>
      </c>
      <c r="K6060" s="180">
        <v>2039720.45</v>
      </c>
      <c r="L6060" s="180">
        <v>16873705.670000002</v>
      </c>
    </row>
    <row r="6061" spans="1:12">
      <c r="A6061" s="180">
        <v>2012</v>
      </c>
      <c r="B6061" s="180" t="s">
        <v>175</v>
      </c>
      <c r="C6061" s="180" t="s">
        <v>32</v>
      </c>
      <c r="D6061" s="180" t="s">
        <v>176</v>
      </c>
      <c r="E6061" s="180">
        <v>90</v>
      </c>
      <c r="F6061" s="180">
        <v>2784</v>
      </c>
      <c r="G6061" s="180">
        <v>900</v>
      </c>
      <c r="H6061" s="180">
        <v>5648</v>
      </c>
      <c r="I6061" s="180">
        <v>3167490.3</v>
      </c>
      <c r="J6061" s="180">
        <v>458948.83</v>
      </c>
      <c r="K6061" s="180">
        <v>388045</v>
      </c>
      <c r="L6061" s="180">
        <v>4131601.46</v>
      </c>
    </row>
    <row r="6062" spans="1:12">
      <c r="A6062" s="180">
        <v>2012</v>
      </c>
      <c r="B6062" s="180" t="s">
        <v>175</v>
      </c>
      <c r="C6062" s="180" t="s">
        <v>32</v>
      </c>
      <c r="D6062" s="180" t="s">
        <v>176</v>
      </c>
      <c r="E6062" s="180">
        <v>95</v>
      </c>
      <c r="F6062" s="180">
        <v>573</v>
      </c>
      <c r="G6062" s="180">
        <v>195</v>
      </c>
      <c r="H6062" s="180">
        <v>1259</v>
      </c>
      <c r="I6062" s="180">
        <v>717713.25</v>
      </c>
      <c r="J6062" s="180">
        <v>92317.62</v>
      </c>
      <c r="K6062" s="180">
        <v>40637</v>
      </c>
      <c r="L6062" s="180">
        <v>876224.97</v>
      </c>
    </row>
    <row r="6063" spans="1:12">
      <c r="A6063" s="180">
        <v>2012</v>
      </c>
      <c r="B6063" s="180" t="s">
        <v>175</v>
      </c>
      <c r="C6063" s="180" t="s">
        <v>32</v>
      </c>
      <c r="D6063" s="180" t="s">
        <v>177</v>
      </c>
      <c r="E6063" s="180">
        <v>0</v>
      </c>
      <c r="F6063" s="180">
        <v>70135</v>
      </c>
      <c r="G6063" s="180">
        <v>2041</v>
      </c>
      <c r="H6063" s="180">
        <v>7656</v>
      </c>
      <c r="I6063" s="180">
        <v>4340036.63</v>
      </c>
      <c r="J6063" s="180">
        <v>664391.54</v>
      </c>
      <c r="K6063" s="180">
        <v>158248.15</v>
      </c>
      <c r="L6063" s="180">
        <v>5565022.3399999999</v>
      </c>
    </row>
    <row r="6064" spans="1:12">
      <c r="A6064" s="180">
        <v>2012</v>
      </c>
      <c r="B6064" s="180" t="s">
        <v>175</v>
      </c>
      <c r="C6064" s="180" t="s">
        <v>32</v>
      </c>
      <c r="D6064" s="180" t="s">
        <v>177</v>
      </c>
      <c r="E6064" s="180">
        <v>5</v>
      </c>
      <c r="F6064" s="180">
        <v>71882</v>
      </c>
      <c r="G6064" s="180">
        <v>959</v>
      </c>
      <c r="H6064" s="180">
        <v>1465</v>
      </c>
      <c r="I6064" s="180">
        <v>1115361.95</v>
      </c>
      <c r="J6064" s="180">
        <v>312546.96999999997</v>
      </c>
      <c r="K6064" s="180">
        <v>98313</v>
      </c>
      <c r="L6064" s="180">
        <v>1733926.02</v>
      </c>
    </row>
    <row r="6065" spans="1:12">
      <c r="A6065" s="180">
        <v>2012</v>
      </c>
      <c r="B6065" s="180" t="s">
        <v>175</v>
      </c>
      <c r="C6065" s="180" t="s">
        <v>32</v>
      </c>
      <c r="D6065" s="180" t="s">
        <v>177</v>
      </c>
      <c r="E6065" s="180">
        <v>10</v>
      </c>
      <c r="F6065" s="180">
        <v>69239</v>
      </c>
      <c r="G6065" s="180">
        <v>1018</v>
      </c>
      <c r="H6065" s="180">
        <v>2023</v>
      </c>
      <c r="I6065" s="180">
        <v>1511709.75</v>
      </c>
      <c r="J6065" s="180">
        <v>380873.06</v>
      </c>
      <c r="K6065" s="180">
        <v>253066.95</v>
      </c>
      <c r="L6065" s="180">
        <v>2353700.04</v>
      </c>
    </row>
    <row r="6066" spans="1:12">
      <c r="A6066" s="180">
        <v>2012</v>
      </c>
      <c r="B6066" s="180" t="s">
        <v>175</v>
      </c>
      <c r="C6066" s="180" t="s">
        <v>32</v>
      </c>
      <c r="D6066" s="180" t="s">
        <v>177</v>
      </c>
      <c r="E6066" s="180">
        <v>15</v>
      </c>
      <c r="F6066" s="180">
        <v>73564</v>
      </c>
      <c r="G6066" s="180">
        <v>2578</v>
      </c>
      <c r="H6066" s="180">
        <v>6352</v>
      </c>
      <c r="I6066" s="180">
        <v>4581887.6100000003</v>
      </c>
      <c r="J6066" s="180">
        <v>903277.93</v>
      </c>
      <c r="K6066" s="180">
        <v>453000</v>
      </c>
      <c r="L6066" s="180">
        <v>6600395.7000000002</v>
      </c>
    </row>
    <row r="6067" spans="1:12">
      <c r="A6067" s="180">
        <v>2012</v>
      </c>
      <c r="B6067" s="180" t="s">
        <v>175</v>
      </c>
      <c r="C6067" s="180" t="s">
        <v>32</v>
      </c>
      <c r="D6067" s="180" t="s">
        <v>177</v>
      </c>
      <c r="E6067" s="180">
        <v>20</v>
      </c>
      <c r="F6067" s="180">
        <v>64482</v>
      </c>
      <c r="G6067" s="180">
        <v>3907</v>
      </c>
      <c r="H6067" s="180">
        <v>8426</v>
      </c>
      <c r="I6067" s="180">
        <v>6143466.4699999997</v>
      </c>
      <c r="J6067" s="180">
        <v>1282957.99</v>
      </c>
      <c r="K6067" s="180">
        <v>417852</v>
      </c>
      <c r="L6067" s="180">
        <v>8738306.5700000003</v>
      </c>
    </row>
    <row r="6068" spans="1:12">
      <c r="A6068" s="180">
        <v>2012</v>
      </c>
      <c r="B6068" s="180" t="s">
        <v>175</v>
      </c>
      <c r="C6068" s="180" t="s">
        <v>32</v>
      </c>
      <c r="D6068" s="180" t="s">
        <v>177</v>
      </c>
      <c r="E6068" s="180">
        <v>25</v>
      </c>
      <c r="F6068" s="180">
        <v>66215</v>
      </c>
      <c r="G6068" s="180">
        <v>4466</v>
      </c>
      <c r="H6068" s="180">
        <v>11987</v>
      </c>
      <c r="I6068" s="180">
        <v>9790236.6300000008</v>
      </c>
      <c r="J6068" s="180">
        <v>2318429.3199999998</v>
      </c>
      <c r="K6068" s="180">
        <v>585489</v>
      </c>
      <c r="L6068" s="180">
        <v>14290872.52</v>
      </c>
    </row>
    <row r="6069" spans="1:12">
      <c r="A6069" s="180">
        <v>2012</v>
      </c>
      <c r="B6069" s="180" t="s">
        <v>175</v>
      </c>
      <c r="C6069" s="180" t="s">
        <v>32</v>
      </c>
      <c r="D6069" s="180" t="s">
        <v>177</v>
      </c>
      <c r="E6069" s="180">
        <v>30</v>
      </c>
      <c r="F6069" s="180">
        <v>92712</v>
      </c>
      <c r="G6069" s="180">
        <v>8054</v>
      </c>
      <c r="H6069" s="180">
        <v>22955</v>
      </c>
      <c r="I6069" s="180">
        <v>20491159.379999999</v>
      </c>
      <c r="J6069" s="180">
        <v>4958548.9000000004</v>
      </c>
      <c r="K6069" s="180">
        <v>642002.15</v>
      </c>
      <c r="L6069" s="180">
        <v>29041142.82</v>
      </c>
    </row>
    <row r="6070" spans="1:12">
      <c r="A6070" s="180">
        <v>2012</v>
      </c>
      <c r="B6070" s="180" t="s">
        <v>175</v>
      </c>
      <c r="C6070" s="180" t="s">
        <v>32</v>
      </c>
      <c r="D6070" s="180" t="s">
        <v>177</v>
      </c>
      <c r="E6070" s="180">
        <v>35</v>
      </c>
      <c r="F6070" s="180">
        <v>94475</v>
      </c>
      <c r="G6070" s="180">
        <v>8541</v>
      </c>
      <c r="H6070" s="180">
        <v>21519</v>
      </c>
      <c r="I6070" s="180">
        <v>18863718.109999999</v>
      </c>
      <c r="J6070" s="180">
        <v>4673853.79</v>
      </c>
      <c r="K6070" s="180">
        <v>1080073</v>
      </c>
      <c r="L6070" s="180">
        <v>27521759.629999999</v>
      </c>
    </row>
    <row r="6071" spans="1:12">
      <c r="A6071" s="180">
        <v>2012</v>
      </c>
      <c r="B6071" s="180" t="s">
        <v>175</v>
      </c>
      <c r="C6071" s="180" t="s">
        <v>32</v>
      </c>
      <c r="D6071" s="180" t="s">
        <v>177</v>
      </c>
      <c r="E6071" s="180">
        <v>40</v>
      </c>
      <c r="F6071" s="180">
        <v>102144</v>
      </c>
      <c r="G6071" s="180">
        <v>8997</v>
      </c>
      <c r="H6071" s="180">
        <v>17983</v>
      </c>
      <c r="I6071" s="180">
        <v>14392594.16</v>
      </c>
      <c r="J6071" s="180">
        <v>3847400.81</v>
      </c>
      <c r="K6071" s="180">
        <v>1507939.5</v>
      </c>
      <c r="L6071" s="180">
        <v>22333891.390000001</v>
      </c>
    </row>
    <row r="6072" spans="1:12">
      <c r="A6072" s="180">
        <v>2012</v>
      </c>
      <c r="B6072" s="180" t="s">
        <v>175</v>
      </c>
      <c r="C6072" s="180" t="s">
        <v>32</v>
      </c>
      <c r="D6072" s="180" t="s">
        <v>177</v>
      </c>
      <c r="E6072" s="180">
        <v>45</v>
      </c>
      <c r="F6072" s="180">
        <v>96852</v>
      </c>
      <c r="G6072" s="180">
        <v>7986</v>
      </c>
      <c r="H6072" s="180">
        <v>16086</v>
      </c>
      <c r="I6072" s="180">
        <v>13013096.560000001</v>
      </c>
      <c r="J6072" s="180">
        <v>3628605.6</v>
      </c>
      <c r="K6072" s="180">
        <v>1746970</v>
      </c>
      <c r="L6072" s="180">
        <v>20687873.57</v>
      </c>
    </row>
    <row r="6073" spans="1:12">
      <c r="A6073" s="180">
        <v>2012</v>
      </c>
      <c r="B6073" s="180" t="s">
        <v>175</v>
      </c>
      <c r="C6073" s="180" t="s">
        <v>32</v>
      </c>
      <c r="D6073" s="180" t="s">
        <v>177</v>
      </c>
      <c r="E6073" s="180">
        <v>50</v>
      </c>
      <c r="F6073" s="180">
        <v>100505</v>
      </c>
      <c r="G6073" s="180">
        <v>9957</v>
      </c>
      <c r="H6073" s="180">
        <v>21705</v>
      </c>
      <c r="I6073" s="180">
        <v>16850754.73</v>
      </c>
      <c r="J6073" s="180">
        <v>4438678.67</v>
      </c>
      <c r="K6073" s="180">
        <v>2518606.5499999998</v>
      </c>
      <c r="L6073" s="180">
        <v>26555921.129999999</v>
      </c>
    </row>
    <row r="6074" spans="1:12">
      <c r="A6074" s="180">
        <v>2012</v>
      </c>
      <c r="B6074" s="180" t="s">
        <v>175</v>
      </c>
      <c r="C6074" s="180" t="s">
        <v>32</v>
      </c>
      <c r="D6074" s="180" t="s">
        <v>177</v>
      </c>
      <c r="E6074" s="180">
        <v>55</v>
      </c>
      <c r="F6074" s="180">
        <v>95641</v>
      </c>
      <c r="G6074" s="180">
        <v>10909</v>
      </c>
      <c r="H6074" s="180">
        <v>22754</v>
      </c>
      <c r="I6074" s="180">
        <v>18991171.57</v>
      </c>
      <c r="J6074" s="180">
        <v>5060760.67</v>
      </c>
      <c r="K6074" s="180">
        <v>4071603.9</v>
      </c>
      <c r="L6074" s="180">
        <v>30762411.420000002</v>
      </c>
    </row>
    <row r="6075" spans="1:12">
      <c r="A6075" s="180">
        <v>2012</v>
      </c>
      <c r="B6075" s="180" t="s">
        <v>175</v>
      </c>
      <c r="C6075" s="180" t="s">
        <v>32</v>
      </c>
      <c r="D6075" s="180" t="s">
        <v>177</v>
      </c>
      <c r="E6075" s="180">
        <v>60</v>
      </c>
      <c r="F6075" s="180">
        <v>87898</v>
      </c>
      <c r="G6075" s="180">
        <v>12428</v>
      </c>
      <c r="H6075" s="180">
        <v>29352</v>
      </c>
      <c r="I6075" s="180">
        <v>24200869.469999999</v>
      </c>
      <c r="J6075" s="180">
        <v>6162119.0099999998</v>
      </c>
      <c r="K6075" s="180">
        <v>5518343.0499999998</v>
      </c>
      <c r="L6075" s="180">
        <v>38679041.299999997</v>
      </c>
    </row>
    <row r="6076" spans="1:12">
      <c r="A6076" s="180">
        <v>2012</v>
      </c>
      <c r="B6076" s="180" t="s">
        <v>175</v>
      </c>
      <c r="C6076" s="180" t="s">
        <v>32</v>
      </c>
      <c r="D6076" s="180" t="s">
        <v>177</v>
      </c>
      <c r="E6076" s="180">
        <v>65</v>
      </c>
      <c r="F6076" s="180">
        <v>69859</v>
      </c>
      <c r="G6076" s="180">
        <v>12433</v>
      </c>
      <c r="H6076" s="180">
        <v>30894</v>
      </c>
      <c r="I6076" s="180">
        <v>25685122.300000001</v>
      </c>
      <c r="J6076" s="180">
        <v>6159843.0800000001</v>
      </c>
      <c r="K6076" s="180">
        <v>6627350.7000000002</v>
      </c>
      <c r="L6076" s="180">
        <v>40859279.479999997</v>
      </c>
    </row>
    <row r="6077" spans="1:12">
      <c r="A6077" s="180">
        <v>2012</v>
      </c>
      <c r="B6077" s="180" t="s">
        <v>175</v>
      </c>
      <c r="C6077" s="180" t="s">
        <v>32</v>
      </c>
      <c r="D6077" s="180" t="s">
        <v>177</v>
      </c>
      <c r="E6077" s="180">
        <v>70</v>
      </c>
      <c r="F6077" s="180">
        <v>49131</v>
      </c>
      <c r="G6077" s="180">
        <v>10878</v>
      </c>
      <c r="H6077" s="180">
        <v>32319</v>
      </c>
      <c r="I6077" s="180">
        <v>25878000.600000001</v>
      </c>
      <c r="J6077" s="180">
        <v>5881303.4199999999</v>
      </c>
      <c r="K6077" s="180">
        <v>6535472.4400000004</v>
      </c>
      <c r="L6077" s="180">
        <v>39867214.450000003</v>
      </c>
    </row>
    <row r="6078" spans="1:12">
      <c r="A6078" s="180">
        <v>2012</v>
      </c>
      <c r="B6078" s="180" t="s">
        <v>175</v>
      </c>
      <c r="C6078" s="180" t="s">
        <v>32</v>
      </c>
      <c r="D6078" s="180" t="s">
        <v>177</v>
      </c>
      <c r="E6078" s="180">
        <v>75</v>
      </c>
      <c r="F6078" s="180">
        <v>37248</v>
      </c>
      <c r="G6078" s="180">
        <v>10495</v>
      </c>
      <c r="H6078" s="180">
        <v>34644</v>
      </c>
      <c r="I6078" s="180">
        <v>25834738.129999999</v>
      </c>
      <c r="J6078" s="180">
        <v>5190611.43</v>
      </c>
      <c r="K6078" s="180">
        <v>5322750.75</v>
      </c>
      <c r="L6078" s="180">
        <v>37756007.789999999</v>
      </c>
    </row>
    <row r="6079" spans="1:12">
      <c r="A6079" s="180">
        <v>2012</v>
      </c>
      <c r="B6079" s="180" t="s">
        <v>175</v>
      </c>
      <c r="C6079" s="180" t="s">
        <v>32</v>
      </c>
      <c r="D6079" s="180" t="s">
        <v>177</v>
      </c>
      <c r="E6079" s="180">
        <v>80</v>
      </c>
      <c r="F6079" s="180">
        <v>30576</v>
      </c>
      <c r="G6079" s="180">
        <v>8142</v>
      </c>
      <c r="H6079" s="180">
        <v>38060</v>
      </c>
      <c r="I6079" s="180">
        <v>26268264.449999999</v>
      </c>
      <c r="J6079" s="180">
        <v>4780334.08</v>
      </c>
      <c r="K6079" s="180">
        <v>4214719.95</v>
      </c>
      <c r="L6079" s="180">
        <v>36430137.170000002</v>
      </c>
    </row>
    <row r="6080" spans="1:12">
      <c r="A6080" s="180">
        <v>2012</v>
      </c>
      <c r="B6080" s="180" t="s">
        <v>175</v>
      </c>
      <c r="C6080" s="180" t="s">
        <v>32</v>
      </c>
      <c r="D6080" s="180" t="s">
        <v>177</v>
      </c>
      <c r="E6080" s="180">
        <v>85</v>
      </c>
      <c r="F6080" s="180">
        <v>18903</v>
      </c>
      <c r="G6080" s="180">
        <v>4756</v>
      </c>
      <c r="H6080" s="180">
        <v>29908</v>
      </c>
      <c r="I6080" s="180">
        <v>18040120.280000001</v>
      </c>
      <c r="J6080" s="180">
        <v>2756422.13</v>
      </c>
      <c r="K6080" s="180">
        <v>2090063.2</v>
      </c>
      <c r="L6080" s="180">
        <v>23506434.870000001</v>
      </c>
    </row>
    <row r="6081" spans="1:12">
      <c r="A6081" s="180">
        <v>2012</v>
      </c>
      <c r="B6081" s="180" t="s">
        <v>175</v>
      </c>
      <c r="C6081" s="180" t="s">
        <v>32</v>
      </c>
      <c r="D6081" s="180" t="s">
        <v>177</v>
      </c>
      <c r="E6081" s="180">
        <v>90</v>
      </c>
      <c r="F6081" s="180">
        <v>7682</v>
      </c>
      <c r="G6081" s="180">
        <v>1720</v>
      </c>
      <c r="H6081" s="180">
        <v>13779</v>
      </c>
      <c r="I6081" s="180">
        <v>7776601.7199999997</v>
      </c>
      <c r="J6081" s="180">
        <v>1003420.49</v>
      </c>
      <c r="K6081" s="180">
        <v>538722.4</v>
      </c>
      <c r="L6081" s="180">
        <v>9570539.4000000004</v>
      </c>
    </row>
    <row r="6082" spans="1:12">
      <c r="A6082" s="180">
        <v>2012</v>
      </c>
      <c r="B6082" s="180" t="s">
        <v>175</v>
      </c>
      <c r="C6082" s="180" t="s">
        <v>32</v>
      </c>
      <c r="D6082" s="180" t="s">
        <v>177</v>
      </c>
      <c r="E6082" s="180">
        <v>95</v>
      </c>
      <c r="F6082" s="180">
        <v>2299</v>
      </c>
      <c r="G6082" s="180">
        <v>434</v>
      </c>
      <c r="H6082" s="180">
        <v>3872</v>
      </c>
      <c r="I6082" s="180">
        <v>2100369.17</v>
      </c>
      <c r="J6082" s="180">
        <v>231963.88</v>
      </c>
      <c r="K6082" s="180">
        <v>86683</v>
      </c>
      <c r="L6082" s="180">
        <v>2474575.04</v>
      </c>
    </row>
    <row r="6083" spans="1:12">
      <c r="A6083" s="180">
        <v>2012</v>
      </c>
      <c r="B6083" s="180" t="s">
        <v>175</v>
      </c>
      <c r="C6083" s="180" t="s">
        <v>33</v>
      </c>
      <c r="D6083" s="180" t="s">
        <v>176</v>
      </c>
      <c r="E6083" s="180">
        <v>0</v>
      </c>
      <c r="F6083" s="180">
        <v>62489</v>
      </c>
      <c r="G6083" s="180">
        <v>2435</v>
      </c>
      <c r="H6083" s="180">
        <v>7979</v>
      </c>
      <c r="I6083" s="180">
        <v>6880032.29</v>
      </c>
      <c r="J6083" s="180">
        <v>815783.3</v>
      </c>
      <c r="K6083" s="180">
        <v>45029</v>
      </c>
      <c r="L6083" s="180">
        <v>8083276.5999999996</v>
      </c>
    </row>
    <row r="6084" spans="1:12">
      <c r="A6084" s="180">
        <v>2012</v>
      </c>
      <c r="B6084" s="180" t="s">
        <v>175</v>
      </c>
      <c r="C6084" s="180" t="s">
        <v>33</v>
      </c>
      <c r="D6084" s="180" t="s">
        <v>176</v>
      </c>
      <c r="E6084" s="180">
        <v>5</v>
      </c>
      <c r="F6084" s="180">
        <v>66700</v>
      </c>
      <c r="G6084" s="180">
        <v>1301</v>
      </c>
      <c r="H6084" s="180">
        <v>2022</v>
      </c>
      <c r="I6084" s="180">
        <v>1550434.53</v>
      </c>
      <c r="J6084" s="180">
        <v>342487.53</v>
      </c>
      <c r="K6084" s="180">
        <v>93606.2</v>
      </c>
      <c r="L6084" s="180">
        <v>2222041.37</v>
      </c>
    </row>
    <row r="6085" spans="1:12">
      <c r="A6085" s="180">
        <v>2012</v>
      </c>
      <c r="B6085" s="180" t="s">
        <v>175</v>
      </c>
      <c r="C6085" s="180" t="s">
        <v>33</v>
      </c>
      <c r="D6085" s="180" t="s">
        <v>176</v>
      </c>
      <c r="E6085" s="180">
        <v>10</v>
      </c>
      <c r="F6085" s="180">
        <v>66284</v>
      </c>
      <c r="G6085" s="180">
        <v>912</v>
      </c>
      <c r="H6085" s="180">
        <v>1686</v>
      </c>
      <c r="I6085" s="180">
        <v>1280557.5</v>
      </c>
      <c r="J6085" s="180">
        <v>291220.05</v>
      </c>
      <c r="K6085" s="180">
        <v>238872.2</v>
      </c>
      <c r="L6085" s="180">
        <v>2009159.04</v>
      </c>
    </row>
    <row r="6086" spans="1:12">
      <c r="A6086" s="180">
        <v>2012</v>
      </c>
      <c r="B6086" s="180" t="s">
        <v>175</v>
      </c>
      <c r="C6086" s="180" t="s">
        <v>33</v>
      </c>
      <c r="D6086" s="180" t="s">
        <v>176</v>
      </c>
      <c r="E6086" s="180">
        <v>15</v>
      </c>
      <c r="F6086" s="180">
        <v>67340</v>
      </c>
      <c r="G6086" s="180">
        <v>1562</v>
      </c>
      <c r="H6086" s="180">
        <v>3067</v>
      </c>
      <c r="I6086" s="180">
        <v>2675377.56</v>
      </c>
      <c r="J6086" s="180">
        <v>570432.03</v>
      </c>
      <c r="K6086" s="180">
        <v>391010</v>
      </c>
      <c r="L6086" s="180">
        <v>4216559.2</v>
      </c>
    </row>
    <row r="6087" spans="1:12">
      <c r="A6087" s="180">
        <v>2012</v>
      </c>
      <c r="B6087" s="180" t="s">
        <v>175</v>
      </c>
      <c r="C6087" s="180" t="s">
        <v>33</v>
      </c>
      <c r="D6087" s="180" t="s">
        <v>176</v>
      </c>
      <c r="E6087" s="180">
        <v>20</v>
      </c>
      <c r="F6087" s="180">
        <v>50042</v>
      </c>
      <c r="G6087" s="180">
        <v>1459</v>
      </c>
      <c r="H6087" s="180">
        <v>2699</v>
      </c>
      <c r="I6087" s="180">
        <v>2422624.39</v>
      </c>
      <c r="J6087" s="180">
        <v>520211.51</v>
      </c>
      <c r="K6087" s="180">
        <v>330588.75</v>
      </c>
      <c r="L6087" s="180">
        <v>3792403.56</v>
      </c>
    </row>
    <row r="6088" spans="1:12">
      <c r="A6088" s="180">
        <v>2012</v>
      </c>
      <c r="B6088" s="180" t="s">
        <v>175</v>
      </c>
      <c r="C6088" s="180" t="s">
        <v>33</v>
      </c>
      <c r="D6088" s="180" t="s">
        <v>176</v>
      </c>
      <c r="E6088" s="180">
        <v>25</v>
      </c>
      <c r="F6088" s="180">
        <v>47398</v>
      </c>
      <c r="G6088" s="180">
        <v>1292</v>
      </c>
      <c r="H6088" s="180">
        <v>2553</v>
      </c>
      <c r="I6088" s="180">
        <v>2045599.84</v>
      </c>
      <c r="J6088" s="180">
        <v>475722.66</v>
      </c>
      <c r="K6088" s="180">
        <v>482627.55</v>
      </c>
      <c r="L6088" s="180">
        <v>3602489.49</v>
      </c>
    </row>
    <row r="6089" spans="1:12">
      <c r="A6089" s="180">
        <v>2012</v>
      </c>
      <c r="B6089" s="180" t="s">
        <v>175</v>
      </c>
      <c r="C6089" s="180" t="s">
        <v>33</v>
      </c>
      <c r="D6089" s="180" t="s">
        <v>176</v>
      </c>
      <c r="E6089" s="180">
        <v>30</v>
      </c>
      <c r="F6089" s="180">
        <v>63340</v>
      </c>
      <c r="G6089" s="180">
        <v>1881</v>
      </c>
      <c r="H6089" s="180">
        <v>3748</v>
      </c>
      <c r="I6089" s="180">
        <v>2832967.2</v>
      </c>
      <c r="J6089" s="180">
        <v>670501.03</v>
      </c>
      <c r="K6089" s="180">
        <v>478369.45</v>
      </c>
      <c r="L6089" s="180">
        <v>4752298.45</v>
      </c>
    </row>
    <row r="6090" spans="1:12">
      <c r="A6090" s="180">
        <v>2012</v>
      </c>
      <c r="B6090" s="180" t="s">
        <v>175</v>
      </c>
      <c r="C6090" s="180" t="s">
        <v>33</v>
      </c>
      <c r="D6090" s="180" t="s">
        <v>176</v>
      </c>
      <c r="E6090" s="180">
        <v>35</v>
      </c>
      <c r="F6090" s="180">
        <v>68386</v>
      </c>
      <c r="G6090" s="180">
        <v>2347</v>
      </c>
      <c r="H6090" s="180">
        <v>5267</v>
      </c>
      <c r="I6090" s="180">
        <v>4060225.06</v>
      </c>
      <c r="J6090" s="180">
        <v>980941.32</v>
      </c>
      <c r="K6090" s="180">
        <v>900037.75</v>
      </c>
      <c r="L6090" s="180">
        <v>7070465.1399999997</v>
      </c>
    </row>
    <row r="6091" spans="1:12">
      <c r="A6091" s="180">
        <v>2012</v>
      </c>
      <c r="B6091" s="180" t="s">
        <v>175</v>
      </c>
      <c r="C6091" s="180" t="s">
        <v>33</v>
      </c>
      <c r="D6091" s="180" t="s">
        <v>176</v>
      </c>
      <c r="E6091" s="180">
        <v>40</v>
      </c>
      <c r="F6091" s="180">
        <v>73753</v>
      </c>
      <c r="G6091" s="180">
        <v>3563</v>
      </c>
      <c r="H6091" s="180">
        <v>6730</v>
      </c>
      <c r="I6091" s="180">
        <v>5247455.07</v>
      </c>
      <c r="J6091" s="180">
        <v>1260635.3</v>
      </c>
      <c r="K6091" s="180">
        <v>1023968.32</v>
      </c>
      <c r="L6091" s="180">
        <v>8890038.4100000001</v>
      </c>
    </row>
    <row r="6092" spans="1:12">
      <c r="A6092" s="180">
        <v>2012</v>
      </c>
      <c r="B6092" s="180" t="s">
        <v>175</v>
      </c>
      <c r="C6092" s="180" t="s">
        <v>33</v>
      </c>
      <c r="D6092" s="180" t="s">
        <v>176</v>
      </c>
      <c r="E6092" s="180">
        <v>45</v>
      </c>
      <c r="F6092" s="180">
        <v>72425</v>
      </c>
      <c r="G6092" s="180">
        <v>3983</v>
      </c>
      <c r="H6092" s="180">
        <v>7763</v>
      </c>
      <c r="I6092" s="180">
        <v>6836807.8099999996</v>
      </c>
      <c r="J6092" s="180">
        <v>1797765.68</v>
      </c>
      <c r="K6092" s="180">
        <v>1722789.84</v>
      </c>
      <c r="L6092" s="180">
        <v>12147657.52</v>
      </c>
    </row>
    <row r="6093" spans="1:12">
      <c r="A6093" s="180">
        <v>2012</v>
      </c>
      <c r="B6093" s="180" t="s">
        <v>175</v>
      </c>
      <c r="C6093" s="180" t="s">
        <v>33</v>
      </c>
      <c r="D6093" s="180" t="s">
        <v>176</v>
      </c>
      <c r="E6093" s="180">
        <v>50</v>
      </c>
      <c r="F6093" s="180">
        <v>75599</v>
      </c>
      <c r="G6093" s="180">
        <v>5593</v>
      </c>
      <c r="H6093" s="180">
        <v>11419</v>
      </c>
      <c r="I6093" s="180">
        <v>10083588.630000001</v>
      </c>
      <c r="J6093" s="180">
        <v>2589876.2200000002</v>
      </c>
      <c r="K6093" s="180">
        <v>2362465.52</v>
      </c>
      <c r="L6093" s="180">
        <v>17185864.390000001</v>
      </c>
    </row>
    <row r="6094" spans="1:12">
      <c r="A6094" s="180">
        <v>2012</v>
      </c>
      <c r="B6094" s="180" t="s">
        <v>175</v>
      </c>
      <c r="C6094" s="180" t="s">
        <v>33</v>
      </c>
      <c r="D6094" s="180" t="s">
        <v>176</v>
      </c>
      <c r="E6094" s="180">
        <v>55</v>
      </c>
      <c r="F6094" s="180">
        <v>71222</v>
      </c>
      <c r="G6094" s="180">
        <v>7620</v>
      </c>
      <c r="H6094" s="180">
        <v>15513</v>
      </c>
      <c r="I6094" s="180">
        <v>14454944.23</v>
      </c>
      <c r="J6094" s="180">
        <v>3563314.21</v>
      </c>
      <c r="K6094" s="180">
        <v>3526538.05</v>
      </c>
      <c r="L6094" s="180">
        <v>24270196.399999999</v>
      </c>
    </row>
    <row r="6095" spans="1:12">
      <c r="A6095" s="180">
        <v>2012</v>
      </c>
      <c r="B6095" s="180" t="s">
        <v>175</v>
      </c>
      <c r="C6095" s="180" t="s">
        <v>33</v>
      </c>
      <c r="D6095" s="180" t="s">
        <v>176</v>
      </c>
      <c r="E6095" s="180">
        <v>60</v>
      </c>
      <c r="F6095" s="180">
        <v>67523</v>
      </c>
      <c r="G6095" s="180">
        <v>10207</v>
      </c>
      <c r="H6095" s="180">
        <v>22347</v>
      </c>
      <c r="I6095" s="180">
        <v>20159995.920000002</v>
      </c>
      <c r="J6095" s="180">
        <v>4921306.54</v>
      </c>
      <c r="K6095" s="180">
        <v>6262132.2300000004</v>
      </c>
      <c r="L6095" s="180">
        <v>34973146.719999999</v>
      </c>
    </row>
    <row r="6096" spans="1:12">
      <c r="A6096" s="180">
        <v>2012</v>
      </c>
      <c r="B6096" s="180" t="s">
        <v>175</v>
      </c>
      <c r="C6096" s="180" t="s">
        <v>33</v>
      </c>
      <c r="D6096" s="180" t="s">
        <v>176</v>
      </c>
      <c r="E6096" s="180">
        <v>65</v>
      </c>
      <c r="F6096" s="180">
        <v>53948</v>
      </c>
      <c r="G6096" s="180">
        <v>11117</v>
      </c>
      <c r="H6096" s="180">
        <v>27001</v>
      </c>
      <c r="I6096" s="180">
        <v>23904836.890000001</v>
      </c>
      <c r="J6096" s="180">
        <v>5634912.9100000001</v>
      </c>
      <c r="K6096" s="180">
        <v>7074028.2999999998</v>
      </c>
      <c r="L6096" s="180">
        <v>40343359.539999999</v>
      </c>
    </row>
    <row r="6097" spans="1:12">
      <c r="A6097" s="180">
        <v>2012</v>
      </c>
      <c r="B6097" s="180" t="s">
        <v>175</v>
      </c>
      <c r="C6097" s="180" t="s">
        <v>33</v>
      </c>
      <c r="D6097" s="180" t="s">
        <v>176</v>
      </c>
      <c r="E6097" s="180">
        <v>70</v>
      </c>
      <c r="F6097" s="180">
        <v>36787</v>
      </c>
      <c r="G6097" s="180">
        <v>10179</v>
      </c>
      <c r="H6097" s="180">
        <v>26198</v>
      </c>
      <c r="I6097" s="180">
        <v>22099174.43</v>
      </c>
      <c r="J6097" s="180">
        <v>4963864.7699999996</v>
      </c>
      <c r="K6097" s="180">
        <v>6303351.0999999996</v>
      </c>
      <c r="L6097" s="180">
        <v>35992212.82</v>
      </c>
    </row>
    <row r="6098" spans="1:12">
      <c r="A6098" s="180">
        <v>2012</v>
      </c>
      <c r="B6098" s="180" t="s">
        <v>175</v>
      </c>
      <c r="C6098" s="180" t="s">
        <v>33</v>
      </c>
      <c r="D6098" s="180" t="s">
        <v>176</v>
      </c>
      <c r="E6098" s="180">
        <v>75</v>
      </c>
      <c r="F6098" s="180">
        <v>24289</v>
      </c>
      <c r="G6098" s="180">
        <v>8378</v>
      </c>
      <c r="H6098" s="180">
        <v>25982</v>
      </c>
      <c r="I6098" s="180">
        <v>20418093.41</v>
      </c>
      <c r="J6098" s="180">
        <v>4266621.66</v>
      </c>
      <c r="K6098" s="180">
        <v>5219645.9000000004</v>
      </c>
      <c r="L6098" s="180">
        <v>31727923.350000001</v>
      </c>
    </row>
    <row r="6099" spans="1:12">
      <c r="A6099" s="180">
        <v>2012</v>
      </c>
      <c r="B6099" s="180" t="s">
        <v>175</v>
      </c>
      <c r="C6099" s="180" t="s">
        <v>33</v>
      </c>
      <c r="D6099" s="180" t="s">
        <v>176</v>
      </c>
      <c r="E6099" s="180">
        <v>80</v>
      </c>
      <c r="F6099" s="180">
        <v>16869</v>
      </c>
      <c r="G6099" s="180">
        <v>7303</v>
      </c>
      <c r="H6099" s="180">
        <v>25404</v>
      </c>
      <c r="I6099" s="180">
        <v>17655169.969999999</v>
      </c>
      <c r="J6099" s="180">
        <v>3318876.21</v>
      </c>
      <c r="K6099" s="180">
        <v>3780785.6</v>
      </c>
      <c r="L6099" s="180">
        <v>25983442.550000001</v>
      </c>
    </row>
    <row r="6100" spans="1:12">
      <c r="A6100" s="180">
        <v>2012</v>
      </c>
      <c r="B6100" s="180" t="s">
        <v>175</v>
      </c>
      <c r="C6100" s="180" t="s">
        <v>33</v>
      </c>
      <c r="D6100" s="180" t="s">
        <v>176</v>
      </c>
      <c r="E6100" s="180">
        <v>85</v>
      </c>
      <c r="F6100" s="180">
        <v>6970</v>
      </c>
      <c r="G6100" s="180">
        <v>2870</v>
      </c>
      <c r="H6100" s="180">
        <v>12974</v>
      </c>
      <c r="I6100" s="180">
        <v>8150471.5800000001</v>
      </c>
      <c r="J6100" s="180">
        <v>1234867.9099999999</v>
      </c>
      <c r="K6100" s="180">
        <v>1205632.7</v>
      </c>
      <c r="L6100" s="180">
        <v>11085777.970000001</v>
      </c>
    </row>
    <row r="6101" spans="1:12">
      <c r="A6101" s="180">
        <v>2012</v>
      </c>
      <c r="B6101" s="180" t="s">
        <v>175</v>
      </c>
      <c r="C6101" s="180" t="s">
        <v>33</v>
      </c>
      <c r="D6101" s="180" t="s">
        <v>176</v>
      </c>
      <c r="E6101" s="180">
        <v>90</v>
      </c>
      <c r="F6101" s="180">
        <v>1546</v>
      </c>
      <c r="G6101" s="180">
        <v>518</v>
      </c>
      <c r="H6101" s="180">
        <v>3010</v>
      </c>
      <c r="I6101" s="180">
        <v>1649487.38</v>
      </c>
      <c r="J6101" s="180">
        <v>210524.63</v>
      </c>
      <c r="K6101" s="180">
        <v>184262.6</v>
      </c>
      <c r="L6101" s="180">
        <v>2128064.9900000002</v>
      </c>
    </row>
    <row r="6102" spans="1:12">
      <c r="A6102" s="180">
        <v>2012</v>
      </c>
      <c r="B6102" s="180" t="s">
        <v>175</v>
      </c>
      <c r="C6102" s="180" t="s">
        <v>33</v>
      </c>
      <c r="D6102" s="180" t="s">
        <v>176</v>
      </c>
      <c r="E6102" s="180">
        <v>95</v>
      </c>
      <c r="F6102" s="180">
        <v>361</v>
      </c>
      <c r="G6102" s="180">
        <v>91</v>
      </c>
      <c r="H6102" s="180">
        <v>801</v>
      </c>
      <c r="I6102" s="180">
        <v>463831</v>
      </c>
      <c r="J6102" s="180">
        <v>49825.86</v>
      </c>
      <c r="K6102" s="180">
        <v>10664</v>
      </c>
      <c r="L6102" s="180">
        <v>535806.6</v>
      </c>
    </row>
    <row r="6103" spans="1:12">
      <c r="A6103" s="180">
        <v>2012</v>
      </c>
      <c r="B6103" s="180" t="s">
        <v>175</v>
      </c>
      <c r="C6103" s="180" t="s">
        <v>33</v>
      </c>
      <c r="D6103" s="180" t="s">
        <v>177</v>
      </c>
      <c r="E6103" s="180">
        <v>0</v>
      </c>
      <c r="F6103" s="180">
        <v>59095</v>
      </c>
      <c r="G6103" s="180">
        <v>1738</v>
      </c>
      <c r="H6103" s="180">
        <v>6679</v>
      </c>
      <c r="I6103" s="180">
        <v>4935989.33</v>
      </c>
      <c r="J6103" s="180">
        <v>564794.68999999994</v>
      </c>
      <c r="K6103" s="180">
        <v>185094</v>
      </c>
      <c r="L6103" s="180">
        <v>6001952.4699999997</v>
      </c>
    </row>
    <row r="6104" spans="1:12">
      <c r="A6104" s="180">
        <v>2012</v>
      </c>
      <c r="B6104" s="180" t="s">
        <v>175</v>
      </c>
      <c r="C6104" s="180" t="s">
        <v>33</v>
      </c>
      <c r="D6104" s="180" t="s">
        <v>177</v>
      </c>
      <c r="E6104" s="180">
        <v>5</v>
      </c>
      <c r="F6104" s="180">
        <v>62442</v>
      </c>
      <c r="G6104" s="180">
        <v>922</v>
      </c>
      <c r="H6104" s="180">
        <v>1354</v>
      </c>
      <c r="I6104" s="180">
        <v>1154217.24</v>
      </c>
      <c r="J6104" s="180">
        <v>245807.56</v>
      </c>
      <c r="K6104" s="180">
        <v>127424.2</v>
      </c>
      <c r="L6104" s="180">
        <v>1721113.73</v>
      </c>
    </row>
    <row r="6105" spans="1:12">
      <c r="A6105" s="180">
        <v>2012</v>
      </c>
      <c r="B6105" s="180" t="s">
        <v>175</v>
      </c>
      <c r="C6105" s="180" t="s">
        <v>33</v>
      </c>
      <c r="D6105" s="180" t="s">
        <v>177</v>
      </c>
      <c r="E6105" s="180">
        <v>10</v>
      </c>
      <c r="F6105" s="180">
        <v>62574</v>
      </c>
      <c r="G6105" s="180">
        <v>840</v>
      </c>
      <c r="H6105" s="180">
        <v>1423</v>
      </c>
      <c r="I6105" s="180">
        <v>1120955.1499999999</v>
      </c>
      <c r="J6105" s="180">
        <v>245983.05</v>
      </c>
      <c r="K6105" s="180">
        <v>134990.5</v>
      </c>
      <c r="L6105" s="180">
        <v>1700877.84</v>
      </c>
    </row>
    <row r="6106" spans="1:12">
      <c r="A6106" s="180">
        <v>2012</v>
      </c>
      <c r="B6106" s="180" t="s">
        <v>175</v>
      </c>
      <c r="C6106" s="180" t="s">
        <v>33</v>
      </c>
      <c r="D6106" s="180" t="s">
        <v>177</v>
      </c>
      <c r="E6106" s="180">
        <v>15</v>
      </c>
      <c r="F6106" s="180">
        <v>63704</v>
      </c>
      <c r="G6106" s="180">
        <v>1946</v>
      </c>
      <c r="H6106" s="180">
        <v>4749</v>
      </c>
      <c r="I6106" s="180">
        <v>3409582.3</v>
      </c>
      <c r="J6106" s="180">
        <v>650027.19999999995</v>
      </c>
      <c r="K6106" s="180">
        <v>252062.1</v>
      </c>
      <c r="L6106" s="180">
        <v>4833401.8499999996</v>
      </c>
    </row>
    <row r="6107" spans="1:12">
      <c r="A6107" s="180">
        <v>2012</v>
      </c>
      <c r="B6107" s="180" t="s">
        <v>175</v>
      </c>
      <c r="C6107" s="180" t="s">
        <v>33</v>
      </c>
      <c r="D6107" s="180" t="s">
        <v>177</v>
      </c>
      <c r="E6107" s="180">
        <v>20</v>
      </c>
      <c r="F6107" s="180">
        <v>53266</v>
      </c>
      <c r="G6107" s="180">
        <v>2452</v>
      </c>
      <c r="H6107" s="180">
        <v>5970</v>
      </c>
      <c r="I6107" s="180">
        <v>4306461.79</v>
      </c>
      <c r="J6107" s="180">
        <v>919710.97</v>
      </c>
      <c r="K6107" s="180">
        <v>290453.95</v>
      </c>
      <c r="L6107" s="180">
        <v>6331485</v>
      </c>
    </row>
    <row r="6108" spans="1:12">
      <c r="A6108" s="180">
        <v>2012</v>
      </c>
      <c r="B6108" s="180" t="s">
        <v>175</v>
      </c>
      <c r="C6108" s="180" t="s">
        <v>33</v>
      </c>
      <c r="D6108" s="180" t="s">
        <v>177</v>
      </c>
      <c r="E6108" s="180">
        <v>25</v>
      </c>
      <c r="F6108" s="180">
        <v>56321</v>
      </c>
      <c r="G6108" s="180">
        <v>3992</v>
      </c>
      <c r="H6108" s="180">
        <v>13195</v>
      </c>
      <c r="I6108" s="180">
        <v>9952816.3900000006</v>
      </c>
      <c r="J6108" s="180">
        <v>2508495.42</v>
      </c>
      <c r="K6108" s="180">
        <v>504992.55</v>
      </c>
      <c r="L6108" s="180">
        <v>14745917.779999999</v>
      </c>
    </row>
    <row r="6109" spans="1:12">
      <c r="A6109" s="180">
        <v>2012</v>
      </c>
      <c r="B6109" s="180" t="s">
        <v>175</v>
      </c>
      <c r="C6109" s="180" t="s">
        <v>33</v>
      </c>
      <c r="D6109" s="180" t="s">
        <v>177</v>
      </c>
      <c r="E6109" s="180">
        <v>30</v>
      </c>
      <c r="F6109" s="180">
        <v>71030</v>
      </c>
      <c r="G6109" s="180">
        <v>5769</v>
      </c>
      <c r="H6109" s="180">
        <v>19798</v>
      </c>
      <c r="I6109" s="180">
        <v>15443447.369999999</v>
      </c>
      <c r="J6109" s="180">
        <v>3935633.9</v>
      </c>
      <c r="K6109" s="180">
        <v>673844.9</v>
      </c>
      <c r="L6109" s="180">
        <v>22742353.719999999</v>
      </c>
    </row>
    <row r="6110" spans="1:12">
      <c r="A6110" s="180">
        <v>2012</v>
      </c>
      <c r="B6110" s="180" t="s">
        <v>175</v>
      </c>
      <c r="C6110" s="180" t="s">
        <v>33</v>
      </c>
      <c r="D6110" s="180" t="s">
        <v>177</v>
      </c>
      <c r="E6110" s="180">
        <v>35</v>
      </c>
      <c r="F6110" s="180">
        <v>75306</v>
      </c>
      <c r="G6110" s="180">
        <v>6122</v>
      </c>
      <c r="H6110" s="180">
        <v>17023</v>
      </c>
      <c r="I6110" s="180">
        <v>13564937.01</v>
      </c>
      <c r="J6110" s="180">
        <v>3369648.97</v>
      </c>
      <c r="K6110" s="180">
        <v>958126.5</v>
      </c>
      <c r="L6110" s="180">
        <v>20567106.859999999</v>
      </c>
    </row>
    <row r="6111" spans="1:12">
      <c r="A6111" s="180">
        <v>2012</v>
      </c>
      <c r="B6111" s="180" t="s">
        <v>175</v>
      </c>
      <c r="C6111" s="180" t="s">
        <v>33</v>
      </c>
      <c r="D6111" s="180" t="s">
        <v>177</v>
      </c>
      <c r="E6111" s="180">
        <v>40</v>
      </c>
      <c r="F6111" s="180">
        <v>81107</v>
      </c>
      <c r="G6111" s="180">
        <v>5966</v>
      </c>
      <c r="H6111" s="180">
        <v>13573</v>
      </c>
      <c r="I6111" s="180">
        <v>10829901.08</v>
      </c>
      <c r="J6111" s="180">
        <v>2554405.2799999998</v>
      </c>
      <c r="K6111" s="180">
        <v>1132729.6499999999</v>
      </c>
      <c r="L6111" s="180">
        <v>17071366.149999999</v>
      </c>
    </row>
    <row r="6112" spans="1:12">
      <c r="A6112" s="180">
        <v>2012</v>
      </c>
      <c r="B6112" s="180" t="s">
        <v>175</v>
      </c>
      <c r="C6112" s="180" t="s">
        <v>33</v>
      </c>
      <c r="D6112" s="180" t="s">
        <v>177</v>
      </c>
      <c r="E6112" s="180">
        <v>45</v>
      </c>
      <c r="F6112" s="180">
        <v>78068</v>
      </c>
      <c r="G6112" s="180">
        <v>6628</v>
      </c>
      <c r="H6112" s="180">
        <v>14937</v>
      </c>
      <c r="I6112" s="180">
        <v>11937159.460000001</v>
      </c>
      <c r="J6112" s="180">
        <v>2749523.07</v>
      </c>
      <c r="K6112" s="180">
        <v>1553653.31</v>
      </c>
      <c r="L6112" s="180">
        <v>18966409.370000001</v>
      </c>
    </row>
    <row r="6113" spans="1:12">
      <c r="A6113" s="180">
        <v>2012</v>
      </c>
      <c r="B6113" s="180" t="s">
        <v>175</v>
      </c>
      <c r="C6113" s="180" t="s">
        <v>33</v>
      </c>
      <c r="D6113" s="180" t="s">
        <v>177</v>
      </c>
      <c r="E6113" s="180">
        <v>50</v>
      </c>
      <c r="F6113" s="180">
        <v>82055</v>
      </c>
      <c r="G6113" s="180">
        <v>7994</v>
      </c>
      <c r="H6113" s="180">
        <v>17364</v>
      </c>
      <c r="I6113" s="180">
        <v>14177237.82</v>
      </c>
      <c r="J6113" s="180">
        <v>3438882.96</v>
      </c>
      <c r="K6113" s="180">
        <v>2395157.5499999998</v>
      </c>
      <c r="L6113" s="180">
        <v>23054170</v>
      </c>
    </row>
    <row r="6114" spans="1:12">
      <c r="A6114" s="180">
        <v>2012</v>
      </c>
      <c r="B6114" s="180" t="s">
        <v>175</v>
      </c>
      <c r="C6114" s="180" t="s">
        <v>33</v>
      </c>
      <c r="D6114" s="180" t="s">
        <v>177</v>
      </c>
      <c r="E6114" s="180">
        <v>55</v>
      </c>
      <c r="F6114" s="180">
        <v>76932</v>
      </c>
      <c r="G6114" s="180">
        <v>8773</v>
      </c>
      <c r="H6114" s="180">
        <v>20278</v>
      </c>
      <c r="I6114" s="180">
        <v>16406816.130000001</v>
      </c>
      <c r="J6114" s="180">
        <v>3851223.5</v>
      </c>
      <c r="K6114" s="180">
        <v>4120826.52</v>
      </c>
      <c r="L6114" s="180">
        <v>27576523.989999998</v>
      </c>
    </row>
    <row r="6115" spans="1:12">
      <c r="A6115" s="180">
        <v>2012</v>
      </c>
      <c r="B6115" s="180" t="s">
        <v>175</v>
      </c>
      <c r="C6115" s="180" t="s">
        <v>33</v>
      </c>
      <c r="D6115" s="180" t="s">
        <v>177</v>
      </c>
      <c r="E6115" s="180">
        <v>60</v>
      </c>
      <c r="F6115" s="180">
        <v>71244</v>
      </c>
      <c r="G6115" s="180">
        <v>10444</v>
      </c>
      <c r="H6115" s="180">
        <v>24644</v>
      </c>
      <c r="I6115" s="180">
        <v>20337429.239999998</v>
      </c>
      <c r="J6115" s="180">
        <v>4749407.29</v>
      </c>
      <c r="K6115" s="180">
        <v>5308778.78</v>
      </c>
      <c r="L6115" s="180">
        <v>33822899.009999998</v>
      </c>
    </row>
    <row r="6116" spans="1:12">
      <c r="A6116" s="180">
        <v>2012</v>
      </c>
      <c r="B6116" s="180" t="s">
        <v>175</v>
      </c>
      <c r="C6116" s="180" t="s">
        <v>33</v>
      </c>
      <c r="D6116" s="180" t="s">
        <v>177</v>
      </c>
      <c r="E6116" s="180">
        <v>65</v>
      </c>
      <c r="F6116" s="180">
        <v>56616</v>
      </c>
      <c r="G6116" s="180">
        <v>10661</v>
      </c>
      <c r="H6116" s="180">
        <v>25524</v>
      </c>
      <c r="I6116" s="180">
        <v>21334282.52</v>
      </c>
      <c r="J6116" s="180">
        <v>4888244.63</v>
      </c>
      <c r="K6116" s="180">
        <v>5460330.25</v>
      </c>
      <c r="L6116" s="180">
        <v>34988139.219999999</v>
      </c>
    </row>
    <row r="6117" spans="1:12">
      <c r="A6117" s="180">
        <v>2012</v>
      </c>
      <c r="B6117" s="180" t="s">
        <v>175</v>
      </c>
      <c r="C6117" s="180" t="s">
        <v>33</v>
      </c>
      <c r="D6117" s="180" t="s">
        <v>177</v>
      </c>
      <c r="E6117" s="180">
        <v>70</v>
      </c>
      <c r="F6117" s="180">
        <v>38683</v>
      </c>
      <c r="G6117" s="180">
        <v>9275</v>
      </c>
      <c r="H6117" s="180">
        <v>27128</v>
      </c>
      <c r="I6117" s="180">
        <v>21111214.09</v>
      </c>
      <c r="J6117" s="180">
        <v>4425130.42</v>
      </c>
      <c r="K6117" s="180">
        <v>5784711.5999999996</v>
      </c>
      <c r="L6117" s="180">
        <v>33793609.659999996</v>
      </c>
    </row>
    <row r="6118" spans="1:12">
      <c r="A6118" s="180">
        <v>2012</v>
      </c>
      <c r="B6118" s="180" t="s">
        <v>175</v>
      </c>
      <c r="C6118" s="180" t="s">
        <v>33</v>
      </c>
      <c r="D6118" s="180" t="s">
        <v>177</v>
      </c>
      <c r="E6118" s="180">
        <v>75</v>
      </c>
      <c r="F6118" s="180">
        <v>27575</v>
      </c>
      <c r="G6118" s="180">
        <v>8050</v>
      </c>
      <c r="H6118" s="180">
        <v>26285</v>
      </c>
      <c r="I6118" s="180">
        <v>19252905.48</v>
      </c>
      <c r="J6118" s="180">
        <v>3772704.01</v>
      </c>
      <c r="K6118" s="180">
        <v>4874199.25</v>
      </c>
      <c r="L6118" s="180">
        <v>29682530.940000001</v>
      </c>
    </row>
    <row r="6119" spans="1:12">
      <c r="A6119" s="180">
        <v>2012</v>
      </c>
      <c r="B6119" s="180" t="s">
        <v>175</v>
      </c>
      <c r="C6119" s="180" t="s">
        <v>33</v>
      </c>
      <c r="D6119" s="180" t="s">
        <v>177</v>
      </c>
      <c r="E6119" s="180">
        <v>80</v>
      </c>
      <c r="F6119" s="180">
        <v>20724</v>
      </c>
      <c r="G6119" s="180">
        <v>6498</v>
      </c>
      <c r="H6119" s="180">
        <v>27527</v>
      </c>
      <c r="I6119" s="180">
        <v>17966853.190000001</v>
      </c>
      <c r="J6119" s="180">
        <v>3095701.45</v>
      </c>
      <c r="K6119" s="180">
        <v>2794159.78</v>
      </c>
      <c r="L6119" s="180">
        <v>25072348.629999999</v>
      </c>
    </row>
    <row r="6120" spans="1:12">
      <c r="A6120" s="180">
        <v>2012</v>
      </c>
      <c r="B6120" s="180" t="s">
        <v>175</v>
      </c>
      <c r="C6120" s="180" t="s">
        <v>33</v>
      </c>
      <c r="D6120" s="180" t="s">
        <v>177</v>
      </c>
      <c r="E6120" s="180">
        <v>85</v>
      </c>
      <c r="F6120" s="180">
        <v>11992</v>
      </c>
      <c r="G6120" s="180">
        <v>3092</v>
      </c>
      <c r="H6120" s="180">
        <v>18866</v>
      </c>
      <c r="I6120" s="180">
        <v>10967216.210000001</v>
      </c>
      <c r="J6120" s="180">
        <v>1608549.81</v>
      </c>
      <c r="K6120" s="180">
        <v>1115783.55</v>
      </c>
      <c r="L6120" s="180">
        <v>14267939.34</v>
      </c>
    </row>
    <row r="6121" spans="1:12">
      <c r="A6121" s="180">
        <v>2012</v>
      </c>
      <c r="B6121" s="180" t="s">
        <v>175</v>
      </c>
      <c r="C6121" s="180" t="s">
        <v>33</v>
      </c>
      <c r="D6121" s="180" t="s">
        <v>177</v>
      </c>
      <c r="E6121" s="180">
        <v>90</v>
      </c>
      <c r="F6121" s="180">
        <v>4886</v>
      </c>
      <c r="G6121" s="180">
        <v>1242</v>
      </c>
      <c r="H6121" s="180">
        <v>8315</v>
      </c>
      <c r="I6121" s="180">
        <v>4460916.07</v>
      </c>
      <c r="J6121" s="180">
        <v>558764.85</v>
      </c>
      <c r="K6121" s="180">
        <v>245306</v>
      </c>
      <c r="L6121" s="180">
        <v>5430087.3600000003</v>
      </c>
    </row>
    <row r="6122" spans="1:12">
      <c r="A6122" s="180">
        <v>2012</v>
      </c>
      <c r="B6122" s="180" t="s">
        <v>175</v>
      </c>
      <c r="C6122" s="180" t="s">
        <v>33</v>
      </c>
      <c r="D6122" s="180" t="s">
        <v>177</v>
      </c>
      <c r="E6122" s="180">
        <v>95</v>
      </c>
      <c r="F6122" s="180">
        <v>1456</v>
      </c>
      <c r="G6122" s="180">
        <v>284</v>
      </c>
      <c r="H6122" s="180">
        <v>2305</v>
      </c>
      <c r="I6122" s="180">
        <v>1278979.1200000001</v>
      </c>
      <c r="J6122" s="180">
        <v>145503.65</v>
      </c>
      <c r="K6122" s="180">
        <v>81243.7</v>
      </c>
      <c r="L6122" s="180">
        <v>1532175.02</v>
      </c>
    </row>
    <row r="6123" spans="1:12">
      <c r="A6123" s="180">
        <v>2012</v>
      </c>
      <c r="B6123" s="180" t="s">
        <v>175</v>
      </c>
      <c r="C6123" s="180" t="s">
        <v>34</v>
      </c>
      <c r="D6123" s="180" t="s">
        <v>176</v>
      </c>
      <c r="E6123" s="180">
        <v>0</v>
      </c>
      <c r="F6123" s="180">
        <v>19733</v>
      </c>
      <c r="G6123" s="180">
        <v>706</v>
      </c>
      <c r="H6123" s="180">
        <v>2581</v>
      </c>
      <c r="I6123" s="180">
        <v>1222492.02</v>
      </c>
      <c r="J6123" s="180">
        <v>307432.99</v>
      </c>
      <c r="K6123" s="180">
        <v>13238</v>
      </c>
      <c r="L6123" s="180">
        <v>1644240.84</v>
      </c>
    </row>
    <row r="6124" spans="1:12">
      <c r="A6124" s="180">
        <v>2012</v>
      </c>
      <c r="B6124" s="180" t="s">
        <v>175</v>
      </c>
      <c r="C6124" s="180" t="s">
        <v>34</v>
      </c>
      <c r="D6124" s="180" t="s">
        <v>176</v>
      </c>
      <c r="E6124" s="180">
        <v>5</v>
      </c>
      <c r="F6124" s="180">
        <v>20355</v>
      </c>
      <c r="G6124" s="180">
        <v>341</v>
      </c>
      <c r="H6124" s="180">
        <v>456</v>
      </c>
      <c r="I6124" s="180">
        <v>318169.98</v>
      </c>
      <c r="J6124" s="180">
        <v>130518.88</v>
      </c>
      <c r="K6124" s="180">
        <v>18309</v>
      </c>
      <c r="L6124" s="180">
        <v>505691.64</v>
      </c>
    </row>
    <row r="6125" spans="1:12">
      <c r="A6125" s="180">
        <v>2012</v>
      </c>
      <c r="B6125" s="180" t="s">
        <v>175</v>
      </c>
      <c r="C6125" s="180" t="s">
        <v>34</v>
      </c>
      <c r="D6125" s="180" t="s">
        <v>176</v>
      </c>
      <c r="E6125" s="180">
        <v>10</v>
      </c>
      <c r="F6125" s="180">
        <v>20755</v>
      </c>
      <c r="G6125" s="180">
        <v>257</v>
      </c>
      <c r="H6125" s="180">
        <v>307</v>
      </c>
      <c r="I6125" s="180">
        <v>261758.07999999999</v>
      </c>
      <c r="J6125" s="180">
        <v>100711.79</v>
      </c>
      <c r="K6125" s="180">
        <v>23001</v>
      </c>
      <c r="L6125" s="180">
        <v>407481.48</v>
      </c>
    </row>
    <row r="6126" spans="1:12">
      <c r="A6126" s="180">
        <v>2012</v>
      </c>
      <c r="B6126" s="180" t="s">
        <v>175</v>
      </c>
      <c r="C6126" s="180" t="s">
        <v>34</v>
      </c>
      <c r="D6126" s="180" t="s">
        <v>176</v>
      </c>
      <c r="E6126" s="180">
        <v>15</v>
      </c>
      <c r="F6126" s="180">
        <v>22699</v>
      </c>
      <c r="G6126" s="180">
        <v>604</v>
      </c>
      <c r="H6126" s="180">
        <v>932</v>
      </c>
      <c r="I6126" s="180">
        <v>823859.85</v>
      </c>
      <c r="J6126" s="180">
        <v>294494.28000000003</v>
      </c>
      <c r="K6126" s="180">
        <v>184368</v>
      </c>
      <c r="L6126" s="180">
        <v>1400022.21</v>
      </c>
    </row>
    <row r="6127" spans="1:12">
      <c r="A6127" s="180">
        <v>2012</v>
      </c>
      <c r="B6127" s="180" t="s">
        <v>175</v>
      </c>
      <c r="C6127" s="180" t="s">
        <v>34</v>
      </c>
      <c r="D6127" s="180" t="s">
        <v>176</v>
      </c>
      <c r="E6127" s="180">
        <v>20</v>
      </c>
      <c r="F6127" s="180">
        <v>21030</v>
      </c>
      <c r="G6127" s="180">
        <v>681</v>
      </c>
      <c r="H6127" s="180">
        <v>1204</v>
      </c>
      <c r="I6127" s="180">
        <v>1185655.55</v>
      </c>
      <c r="J6127" s="180">
        <v>362358.12</v>
      </c>
      <c r="K6127" s="180">
        <v>162216.5</v>
      </c>
      <c r="L6127" s="180">
        <v>1819760.07</v>
      </c>
    </row>
    <row r="6128" spans="1:12">
      <c r="A6128" s="180">
        <v>2012</v>
      </c>
      <c r="B6128" s="180" t="s">
        <v>175</v>
      </c>
      <c r="C6128" s="180" t="s">
        <v>34</v>
      </c>
      <c r="D6128" s="180" t="s">
        <v>176</v>
      </c>
      <c r="E6128" s="180">
        <v>25</v>
      </c>
      <c r="F6128" s="180">
        <v>16988</v>
      </c>
      <c r="G6128" s="180">
        <v>500</v>
      </c>
      <c r="H6128" s="180">
        <v>722</v>
      </c>
      <c r="I6128" s="180">
        <v>681661.75</v>
      </c>
      <c r="J6128" s="180">
        <v>264750.83</v>
      </c>
      <c r="K6128" s="180">
        <v>145564</v>
      </c>
      <c r="L6128" s="180">
        <v>1203628.1499999999</v>
      </c>
    </row>
    <row r="6129" spans="1:12">
      <c r="A6129" s="180">
        <v>2012</v>
      </c>
      <c r="B6129" s="180" t="s">
        <v>175</v>
      </c>
      <c r="C6129" s="180" t="s">
        <v>34</v>
      </c>
      <c r="D6129" s="180" t="s">
        <v>176</v>
      </c>
      <c r="E6129" s="180">
        <v>30</v>
      </c>
      <c r="F6129" s="180">
        <v>20734</v>
      </c>
      <c r="G6129" s="180">
        <v>593</v>
      </c>
      <c r="H6129" s="180">
        <v>1066</v>
      </c>
      <c r="I6129" s="180">
        <v>891466.42</v>
      </c>
      <c r="J6129" s="180">
        <v>350198.3</v>
      </c>
      <c r="K6129" s="180">
        <v>112383.5</v>
      </c>
      <c r="L6129" s="180">
        <v>1505809.13</v>
      </c>
    </row>
    <row r="6130" spans="1:12">
      <c r="A6130" s="180">
        <v>2012</v>
      </c>
      <c r="B6130" s="180" t="s">
        <v>175</v>
      </c>
      <c r="C6130" s="180" t="s">
        <v>34</v>
      </c>
      <c r="D6130" s="180" t="s">
        <v>176</v>
      </c>
      <c r="E6130" s="180">
        <v>35</v>
      </c>
      <c r="F6130" s="180">
        <v>21742</v>
      </c>
      <c r="G6130" s="180">
        <v>829</v>
      </c>
      <c r="H6130" s="180">
        <v>1313</v>
      </c>
      <c r="I6130" s="180">
        <v>1028445.7</v>
      </c>
      <c r="J6130" s="180">
        <v>396284.39</v>
      </c>
      <c r="K6130" s="180">
        <v>173987.25</v>
      </c>
      <c r="L6130" s="180">
        <v>1839004.2</v>
      </c>
    </row>
    <row r="6131" spans="1:12">
      <c r="A6131" s="180">
        <v>2012</v>
      </c>
      <c r="B6131" s="180" t="s">
        <v>175</v>
      </c>
      <c r="C6131" s="180" t="s">
        <v>34</v>
      </c>
      <c r="D6131" s="180" t="s">
        <v>176</v>
      </c>
      <c r="E6131" s="180">
        <v>40</v>
      </c>
      <c r="F6131" s="180">
        <v>24542</v>
      </c>
      <c r="G6131" s="180">
        <v>967</v>
      </c>
      <c r="H6131" s="180">
        <v>1748</v>
      </c>
      <c r="I6131" s="180">
        <v>1438309.09</v>
      </c>
      <c r="J6131" s="180">
        <v>547283.79</v>
      </c>
      <c r="K6131" s="180">
        <v>225476</v>
      </c>
      <c r="L6131" s="180">
        <v>2429102.9300000002</v>
      </c>
    </row>
    <row r="6132" spans="1:12">
      <c r="A6132" s="180">
        <v>2012</v>
      </c>
      <c r="B6132" s="180" t="s">
        <v>175</v>
      </c>
      <c r="C6132" s="180" t="s">
        <v>34</v>
      </c>
      <c r="D6132" s="180" t="s">
        <v>176</v>
      </c>
      <c r="E6132" s="180">
        <v>45</v>
      </c>
      <c r="F6132" s="180">
        <v>25579</v>
      </c>
      <c r="G6132" s="180">
        <v>1376</v>
      </c>
      <c r="H6132" s="180">
        <v>2772</v>
      </c>
      <c r="I6132" s="180">
        <v>2241344.4</v>
      </c>
      <c r="J6132" s="180">
        <v>753193.16</v>
      </c>
      <c r="K6132" s="180">
        <v>445084.65</v>
      </c>
      <c r="L6132" s="180">
        <v>3674782.9</v>
      </c>
    </row>
    <row r="6133" spans="1:12">
      <c r="A6133" s="180">
        <v>2012</v>
      </c>
      <c r="B6133" s="180" t="s">
        <v>175</v>
      </c>
      <c r="C6133" s="180" t="s">
        <v>34</v>
      </c>
      <c r="D6133" s="180" t="s">
        <v>176</v>
      </c>
      <c r="E6133" s="180">
        <v>50</v>
      </c>
      <c r="F6133" s="180">
        <v>28861</v>
      </c>
      <c r="G6133" s="180">
        <v>2125</v>
      </c>
      <c r="H6133" s="180">
        <v>3903</v>
      </c>
      <c r="I6133" s="180">
        <v>3182052.49</v>
      </c>
      <c r="J6133" s="180">
        <v>1149863.02</v>
      </c>
      <c r="K6133" s="180">
        <v>641613.75</v>
      </c>
      <c r="L6133" s="180">
        <v>5257505.2300000004</v>
      </c>
    </row>
    <row r="6134" spans="1:12">
      <c r="A6134" s="180">
        <v>2012</v>
      </c>
      <c r="B6134" s="180" t="s">
        <v>175</v>
      </c>
      <c r="C6134" s="180" t="s">
        <v>34</v>
      </c>
      <c r="D6134" s="180" t="s">
        <v>176</v>
      </c>
      <c r="E6134" s="180">
        <v>55</v>
      </c>
      <c r="F6134" s="180">
        <v>29193</v>
      </c>
      <c r="G6134" s="180">
        <v>2677</v>
      </c>
      <c r="H6134" s="180">
        <v>5262</v>
      </c>
      <c r="I6134" s="180">
        <v>4494702.75</v>
      </c>
      <c r="J6134" s="180">
        <v>1492717.03</v>
      </c>
      <c r="K6134" s="180">
        <v>1129244.1299999999</v>
      </c>
      <c r="L6134" s="180">
        <v>7490446.71</v>
      </c>
    </row>
    <row r="6135" spans="1:12">
      <c r="A6135" s="180">
        <v>2012</v>
      </c>
      <c r="B6135" s="180" t="s">
        <v>175</v>
      </c>
      <c r="C6135" s="180" t="s">
        <v>34</v>
      </c>
      <c r="D6135" s="180" t="s">
        <v>176</v>
      </c>
      <c r="E6135" s="180">
        <v>60</v>
      </c>
      <c r="F6135" s="180">
        <v>28380</v>
      </c>
      <c r="G6135" s="180">
        <v>3755</v>
      </c>
      <c r="H6135" s="180">
        <v>8035</v>
      </c>
      <c r="I6135" s="180">
        <v>6800704.6500000004</v>
      </c>
      <c r="J6135" s="180">
        <v>2093795.25</v>
      </c>
      <c r="K6135" s="180">
        <v>2020168.06</v>
      </c>
      <c r="L6135" s="180">
        <v>11352818.890000001</v>
      </c>
    </row>
    <row r="6136" spans="1:12">
      <c r="A6136" s="180">
        <v>2012</v>
      </c>
      <c r="B6136" s="180" t="s">
        <v>175</v>
      </c>
      <c r="C6136" s="180" t="s">
        <v>34</v>
      </c>
      <c r="D6136" s="180" t="s">
        <v>176</v>
      </c>
      <c r="E6136" s="180">
        <v>65</v>
      </c>
      <c r="F6136" s="180">
        <v>23709</v>
      </c>
      <c r="G6136" s="180">
        <v>3924</v>
      </c>
      <c r="H6136" s="180">
        <v>8453</v>
      </c>
      <c r="I6136" s="180">
        <v>7257935.5</v>
      </c>
      <c r="J6136" s="180">
        <v>2244496.0499999998</v>
      </c>
      <c r="K6136" s="180">
        <v>2683991.21</v>
      </c>
      <c r="L6136" s="180">
        <v>12640780.109999999</v>
      </c>
    </row>
    <row r="6137" spans="1:12">
      <c r="A6137" s="180">
        <v>2012</v>
      </c>
      <c r="B6137" s="180" t="s">
        <v>175</v>
      </c>
      <c r="C6137" s="180" t="s">
        <v>34</v>
      </c>
      <c r="D6137" s="180" t="s">
        <v>176</v>
      </c>
      <c r="E6137" s="180">
        <v>70</v>
      </c>
      <c r="F6137" s="180">
        <v>15827</v>
      </c>
      <c r="G6137" s="180">
        <v>3742</v>
      </c>
      <c r="H6137" s="180">
        <v>8596</v>
      </c>
      <c r="I6137" s="180">
        <v>7104427.0199999996</v>
      </c>
      <c r="J6137" s="180">
        <v>2099148.4</v>
      </c>
      <c r="K6137" s="180">
        <v>2013150.1</v>
      </c>
      <c r="L6137" s="180">
        <v>11525284.02</v>
      </c>
    </row>
    <row r="6138" spans="1:12">
      <c r="A6138" s="180">
        <v>2012</v>
      </c>
      <c r="B6138" s="180" t="s">
        <v>175</v>
      </c>
      <c r="C6138" s="180" t="s">
        <v>34</v>
      </c>
      <c r="D6138" s="180" t="s">
        <v>176</v>
      </c>
      <c r="E6138" s="180">
        <v>75</v>
      </c>
      <c r="F6138" s="180">
        <v>11333</v>
      </c>
      <c r="G6138" s="180">
        <v>3284</v>
      </c>
      <c r="H6138" s="180">
        <v>8727</v>
      </c>
      <c r="I6138" s="180">
        <v>6314633.0999999996</v>
      </c>
      <c r="J6138" s="180">
        <v>1762912.4</v>
      </c>
      <c r="K6138" s="180">
        <v>1780553.05</v>
      </c>
      <c r="L6138" s="180">
        <v>10081753.66</v>
      </c>
    </row>
    <row r="6139" spans="1:12">
      <c r="A6139" s="180">
        <v>2012</v>
      </c>
      <c r="B6139" s="180" t="s">
        <v>175</v>
      </c>
      <c r="C6139" s="180" t="s">
        <v>34</v>
      </c>
      <c r="D6139" s="180" t="s">
        <v>176</v>
      </c>
      <c r="E6139" s="180">
        <v>80</v>
      </c>
      <c r="F6139" s="180">
        <v>8474</v>
      </c>
      <c r="G6139" s="180">
        <v>2866</v>
      </c>
      <c r="H6139" s="180">
        <v>10581</v>
      </c>
      <c r="I6139" s="180">
        <v>6672331.54</v>
      </c>
      <c r="J6139" s="180">
        <v>1543298.62</v>
      </c>
      <c r="K6139" s="180">
        <v>1499334.6</v>
      </c>
      <c r="L6139" s="180">
        <v>9930176.75</v>
      </c>
    </row>
    <row r="6140" spans="1:12">
      <c r="A6140" s="180">
        <v>2012</v>
      </c>
      <c r="B6140" s="180" t="s">
        <v>175</v>
      </c>
      <c r="C6140" s="180" t="s">
        <v>34</v>
      </c>
      <c r="D6140" s="180" t="s">
        <v>176</v>
      </c>
      <c r="E6140" s="180">
        <v>85</v>
      </c>
      <c r="F6140" s="180">
        <v>3906</v>
      </c>
      <c r="G6140" s="180">
        <v>1444</v>
      </c>
      <c r="H6140" s="180">
        <v>5506</v>
      </c>
      <c r="I6140" s="180">
        <v>2850634.6</v>
      </c>
      <c r="J6140" s="180">
        <v>631177.6</v>
      </c>
      <c r="K6140" s="180">
        <v>478048</v>
      </c>
      <c r="L6140" s="180">
        <v>4033928.52</v>
      </c>
    </row>
    <row r="6141" spans="1:12">
      <c r="A6141" s="180">
        <v>2012</v>
      </c>
      <c r="B6141" s="180" t="s">
        <v>175</v>
      </c>
      <c r="C6141" s="180" t="s">
        <v>34</v>
      </c>
      <c r="D6141" s="180" t="s">
        <v>176</v>
      </c>
      <c r="E6141" s="180">
        <v>90</v>
      </c>
      <c r="F6141" s="180">
        <v>1030</v>
      </c>
      <c r="G6141" s="180">
        <v>244</v>
      </c>
      <c r="H6141" s="180">
        <v>1571</v>
      </c>
      <c r="I6141" s="180">
        <v>790184.75</v>
      </c>
      <c r="J6141" s="180">
        <v>146465.49</v>
      </c>
      <c r="K6141" s="180">
        <v>104422</v>
      </c>
      <c r="L6141" s="180">
        <v>1070287.03</v>
      </c>
    </row>
    <row r="6142" spans="1:12">
      <c r="A6142" s="180">
        <v>2012</v>
      </c>
      <c r="B6142" s="180" t="s">
        <v>175</v>
      </c>
      <c r="C6142" s="180" t="s">
        <v>34</v>
      </c>
      <c r="D6142" s="180" t="s">
        <v>176</v>
      </c>
      <c r="E6142" s="180">
        <v>95</v>
      </c>
      <c r="F6142" s="180">
        <v>196</v>
      </c>
      <c r="G6142" s="180">
        <v>40</v>
      </c>
      <c r="H6142" s="180">
        <v>379</v>
      </c>
      <c r="I6142" s="180">
        <v>175725</v>
      </c>
      <c r="J6142" s="180">
        <v>23107.69</v>
      </c>
      <c r="K6142" s="180">
        <v>4585</v>
      </c>
      <c r="L6142" s="180">
        <v>204680.09</v>
      </c>
    </row>
    <row r="6143" spans="1:12">
      <c r="A6143" s="180">
        <v>2012</v>
      </c>
      <c r="B6143" s="180" t="s">
        <v>175</v>
      </c>
      <c r="C6143" s="180" t="s">
        <v>34</v>
      </c>
      <c r="D6143" s="180" t="s">
        <v>177</v>
      </c>
      <c r="E6143" s="180">
        <v>0</v>
      </c>
      <c r="F6143" s="180">
        <v>18769</v>
      </c>
      <c r="G6143" s="180">
        <v>522</v>
      </c>
      <c r="H6143" s="180">
        <v>2113</v>
      </c>
      <c r="I6143" s="180">
        <v>1168122.55</v>
      </c>
      <c r="J6143" s="180">
        <v>217814.83</v>
      </c>
      <c r="K6143" s="180">
        <v>107340</v>
      </c>
      <c r="L6143" s="180">
        <v>1575098.24</v>
      </c>
    </row>
    <row r="6144" spans="1:12">
      <c r="A6144" s="180">
        <v>2012</v>
      </c>
      <c r="B6144" s="180" t="s">
        <v>175</v>
      </c>
      <c r="C6144" s="180" t="s">
        <v>34</v>
      </c>
      <c r="D6144" s="180" t="s">
        <v>177</v>
      </c>
      <c r="E6144" s="180">
        <v>5</v>
      </c>
      <c r="F6144" s="180">
        <v>19515</v>
      </c>
      <c r="G6144" s="180">
        <v>288</v>
      </c>
      <c r="H6144" s="180">
        <v>332</v>
      </c>
      <c r="I6144" s="180">
        <v>256107.25</v>
      </c>
      <c r="J6144" s="180">
        <v>106489.82</v>
      </c>
      <c r="K6144" s="180">
        <v>24162.400000000001</v>
      </c>
      <c r="L6144" s="180">
        <v>416796.84</v>
      </c>
    </row>
    <row r="6145" spans="1:12">
      <c r="A6145" s="180">
        <v>2012</v>
      </c>
      <c r="B6145" s="180" t="s">
        <v>175</v>
      </c>
      <c r="C6145" s="180" t="s">
        <v>34</v>
      </c>
      <c r="D6145" s="180" t="s">
        <v>177</v>
      </c>
      <c r="E6145" s="180">
        <v>10</v>
      </c>
      <c r="F6145" s="180">
        <v>19643</v>
      </c>
      <c r="G6145" s="180">
        <v>195</v>
      </c>
      <c r="H6145" s="180">
        <v>306</v>
      </c>
      <c r="I6145" s="180">
        <v>197573.85</v>
      </c>
      <c r="J6145" s="180">
        <v>78622.8</v>
      </c>
      <c r="K6145" s="180">
        <v>38045</v>
      </c>
      <c r="L6145" s="180">
        <v>336554.35</v>
      </c>
    </row>
    <row r="6146" spans="1:12">
      <c r="A6146" s="180">
        <v>2012</v>
      </c>
      <c r="B6146" s="180" t="s">
        <v>175</v>
      </c>
      <c r="C6146" s="180" t="s">
        <v>34</v>
      </c>
      <c r="D6146" s="180" t="s">
        <v>177</v>
      </c>
      <c r="E6146" s="180">
        <v>15</v>
      </c>
      <c r="F6146" s="180">
        <v>21763</v>
      </c>
      <c r="G6146" s="180">
        <v>656</v>
      </c>
      <c r="H6146" s="180">
        <v>1152</v>
      </c>
      <c r="I6146" s="180">
        <v>918170</v>
      </c>
      <c r="J6146" s="180">
        <v>269812.23</v>
      </c>
      <c r="K6146" s="180">
        <v>144262</v>
      </c>
      <c r="L6146" s="180">
        <v>1441373.13</v>
      </c>
    </row>
    <row r="6147" spans="1:12">
      <c r="A6147" s="180">
        <v>2012</v>
      </c>
      <c r="B6147" s="180" t="s">
        <v>175</v>
      </c>
      <c r="C6147" s="180" t="s">
        <v>34</v>
      </c>
      <c r="D6147" s="180" t="s">
        <v>177</v>
      </c>
      <c r="E6147" s="180">
        <v>20</v>
      </c>
      <c r="F6147" s="180">
        <v>20632</v>
      </c>
      <c r="G6147" s="180">
        <v>917</v>
      </c>
      <c r="H6147" s="180">
        <v>1692</v>
      </c>
      <c r="I6147" s="180">
        <v>1410539.98</v>
      </c>
      <c r="J6147" s="180">
        <v>420940.5</v>
      </c>
      <c r="K6147" s="180">
        <v>150308.5</v>
      </c>
      <c r="L6147" s="180">
        <v>2143220.3199999998</v>
      </c>
    </row>
    <row r="6148" spans="1:12">
      <c r="A6148" s="180">
        <v>2012</v>
      </c>
      <c r="B6148" s="180" t="s">
        <v>175</v>
      </c>
      <c r="C6148" s="180" t="s">
        <v>34</v>
      </c>
      <c r="D6148" s="180" t="s">
        <v>177</v>
      </c>
      <c r="E6148" s="180">
        <v>25</v>
      </c>
      <c r="F6148" s="180">
        <v>19467</v>
      </c>
      <c r="G6148" s="180">
        <v>1165</v>
      </c>
      <c r="H6148" s="180">
        <v>2891</v>
      </c>
      <c r="I6148" s="180">
        <v>2329917.9700000002</v>
      </c>
      <c r="J6148" s="180">
        <v>856663.14</v>
      </c>
      <c r="K6148" s="180">
        <v>229544</v>
      </c>
      <c r="L6148" s="180">
        <v>3726831.36</v>
      </c>
    </row>
    <row r="6149" spans="1:12">
      <c r="A6149" s="180">
        <v>2012</v>
      </c>
      <c r="B6149" s="180" t="s">
        <v>175</v>
      </c>
      <c r="C6149" s="180" t="s">
        <v>34</v>
      </c>
      <c r="D6149" s="180" t="s">
        <v>177</v>
      </c>
      <c r="E6149" s="180">
        <v>30</v>
      </c>
      <c r="F6149" s="180">
        <v>23019</v>
      </c>
      <c r="G6149" s="180">
        <v>1819</v>
      </c>
      <c r="H6149" s="180">
        <v>5092</v>
      </c>
      <c r="I6149" s="180">
        <v>4237323.5599999996</v>
      </c>
      <c r="J6149" s="180">
        <v>1537173.54</v>
      </c>
      <c r="K6149" s="180">
        <v>222087</v>
      </c>
      <c r="L6149" s="180">
        <v>6479955.1699999999</v>
      </c>
    </row>
    <row r="6150" spans="1:12">
      <c r="A6150" s="180">
        <v>2012</v>
      </c>
      <c r="B6150" s="180" t="s">
        <v>175</v>
      </c>
      <c r="C6150" s="180" t="s">
        <v>34</v>
      </c>
      <c r="D6150" s="180" t="s">
        <v>177</v>
      </c>
      <c r="E6150" s="180">
        <v>35</v>
      </c>
      <c r="F6150" s="180">
        <v>23653</v>
      </c>
      <c r="G6150" s="180">
        <v>1878</v>
      </c>
      <c r="H6150" s="180">
        <v>4419</v>
      </c>
      <c r="I6150" s="180">
        <v>3618619.51</v>
      </c>
      <c r="J6150" s="180">
        <v>1219690.98</v>
      </c>
      <c r="K6150" s="180">
        <v>228711</v>
      </c>
      <c r="L6150" s="180">
        <v>5492821.6799999997</v>
      </c>
    </row>
    <row r="6151" spans="1:12">
      <c r="A6151" s="180">
        <v>2012</v>
      </c>
      <c r="B6151" s="180" t="s">
        <v>175</v>
      </c>
      <c r="C6151" s="180" t="s">
        <v>34</v>
      </c>
      <c r="D6151" s="180" t="s">
        <v>177</v>
      </c>
      <c r="E6151" s="180">
        <v>40</v>
      </c>
      <c r="F6151" s="180">
        <v>26993</v>
      </c>
      <c r="G6151" s="180">
        <v>1910</v>
      </c>
      <c r="H6151" s="180">
        <v>3674</v>
      </c>
      <c r="I6151" s="180">
        <v>3093937.22</v>
      </c>
      <c r="J6151" s="180">
        <v>1013761.62</v>
      </c>
      <c r="K6151" s="180">
        <v>408033</v>
      </c>
      <c r="L6151" s="180">
        <v>4881955.2</v>
      </c>
    </row>
    <row r="6152" spans="1:12">
      <c r="A6152" s="180">
        <v>2012</v>
      </c>
      <c r="B6152" s="180" t="s">
        <v>175</v>
      </c>
      <c r="C6152" s="180" t="s">
        <v>34</v>
      </c>
      <c r="D6152" s="180" t="s">
        <v>177</v>
      </c>
      <c r="E6152" s="180">
        <v>45</v>
      </c>
      <c r="F6152" s="180">
        <v>27946</v>
      </c>
      <c r="G6152" s="180">
        <v>1955</v>
      </c>
      <c r="H6152" s="180">
        <v>4020</v>
      </c>
      <c r="I6152" s="180">
        <v>3419475.06</v>
      </c>
      <c r="J6152" s="180">
        <v>1090145.1599999999</v>
      </c>
      <c r="K6152" s="180">
        <v>568600.16</v>
      </c>
      <c r="L6152" s="180">
        <v>5427106.3700000001</v>
      </c>
    </row>
    <row r="6153" spans="1:12">
      <c r="A6153" s="180">
        <v>2012</v>
      </c>
      <c r="B6153" s="180" t="s">
        <v>175</v>
      </c>
      <c r="C6153" s="180" t="s">
        <v>34</v>
      </c>
      <c r="D6153" s="180" t="s">
        <v>177</v>
      </c>
      <c r="E6153" s="180">
        <v>50</v>
      </c>
      <c r="F6153" s="180">
        <v>32004</v>
      </c>
      <c r="G6153" s="180">
        <v>2968</v>
      </c>
      <c r="H6153" s="180">
        <v>5488</v>
      </c>
      <c r="I6153" s="180">
        <v>4575011.93</v>
      </c>
      <c r="J6153" s="180">
        <v>1565016.91</v>
      </c>
      <c r="K6153" s="180">
        <v>757944.1</v>
      </c>
      <c r="L6153" s="180">
        <v>7351466.8899999997</v>
      </c>
    </row>
    <row r="6154" spans="1:12">
      <c r="A6154" s="180">
        <v>2012</v>
      </c>
      <c r="B6154" s="180" t="s">
        <v>175</v>
      </c>
      <c r="C6154" s="180" t="s">
        <v>34</v>
      </c>
      <c r="D6154" s="180" t="s">
        <v>177</v>
      </c>
      <c r="E6154" s="180">
        <v>55</v>
      </c>
      <c r="F6154" s="180">
        <v>32203</v>
      </c>
      <c r="G6154" s="180">
        <v>3624</v>
      </c>
      <c r="H6154" s="180">
        <v>6777</v>
      </c>
      <c r="I6154" s="180">
        <v>5921055.8300000001</v>
      </c>
      <c r="J6154" s="180">
        <v>1832301.03</v>
      </c>
      <c r="K6154" s="180">
        <v>1397283</v>
      </c>
      <c r="L6154" s="180">
        <v>9596123.4499999993</v>
      </c>
    </row>
    <row r="6155" spans="1:12">
      <c r="A6155" s="180">
        <v>2012</v>
      </c>
      <c r="B6155" s="180" t="s">
        <v>175</v>
      </c>
      <c r="C6155" s="180" t="s">
        <v>34</v>
      </c>
      <c r="D6155" s="180" t="s">
        <v>177</v>
      </c>
      <c r="E6155" s="180">
        <v>60</v>
      </c>
      <c r="F6155" s="180">
        <v>30965</v>
      </c>
      <c r="G6155" s="180">
        <v>3907</v>
      </c>
      <c r="H6155" s="180">
        <v>8266</v>
      </c>
      <c r="I6155" s="180">
        <v>6615606.9900000002</v>
      </c>
      <c r="J6155" s="180">
        <v>2141390.66</v>
      </c>
      <c r="K6155" s="180">
        <v>1706045.78</v>
      </c>
      <c r="L6155" s="180">
        <v>10931019.560000001</v>
      </c>
    </row>
    <row r="6156" spans="1:12">
      <c r="A6156" s="180">
        <v>2012</v>
      </c>
      <c r="B6156" s="180" t="s">
        <v>175</v>
      </c>
      <c r="C6156" s="180" t="s">
        <v>34</v>
      </c>
      <c r="D6156" s="180" t="s">
        <v>177</v>
      </c>
      <c r="E6156" s="180">
        <v>65</v>
      </c>
      <c r="F6156" s="180">
        <v>24925</v>
      </c>
      <c r="G6156" s="180">
        <v>4031</v>
      </c>
      <c r="H6156" s="180">
        <v>9669</v>
      </c>
      <c r="I6156" s="180">
        <v>7611403.7800000003</v>
      </c>
      <c r="J6156" s="180">
        <v>2318228.59</v>
      </c>
      <c r="K6156" s="180">
        <v>2196209.1</v>
      </c>
      <c r="L6156" s="180">
        <v>12543072.67</v>
      </c>
    </row>
    <row r="6157" spans="1:12">
      <c r="A6157" s="180">
        <v>2012</v>
      </c>
      <c r="B6157" s="180" t="s">
        <v>175</v>
      </c>
      <c r="C6157" s="180" t="s">
        <v>34</v>
      </c>
      <c r="D6157" s="180" t="s">
        <v>177</v>
      </c>
      <c r="E6157" s="180">
        <v>70</v>
      </c>
      <c r="F6157" s="180">
        <v>17089</v>
      </c>
      <c r="G6157" s="180">
        <v>3515</v>
      </c>
      <c r="H6157" s="180">
        <v>8821</v>
      </c>
      <c r="I6157" s="180">
        <v>6837770.2599999998</v>
      </c>
      <c r="J6157" s="180">
        <v>2003556.59</v>
      </c>
      <c r="K6157" s="180">
        <v>1926511.6</v>
      </c>
      <c r="L6157" s="180">
        <v>11026201.58</v>
      </c>
    </row>
    <row r="6158" spans="1:12">
      <c r="A6158" s="180">
        <v>2012</v>
      </c>
      <c r="B6158" s="180" t="s">
        <v>175</v>
      </c>
      <c r="C6158" s="180" t="s">
        <v>34</v>
      </c>
      <c r="D6158" s="180" t="s">
        <v>177</v>
      </c>
      <c r="E6158" s="180">
        <v>75</v>
      </c>
      <c r="F6158" s="180">
        <v>12806</v>
      </c>
      <c r="G6158" s="180">
        <v>3202</v>
      </c>
      <c r="H6158" s="180">
        <v>10051</v>
      </c>
      <c r="I6158" s="180">
        <v>6920552.5599999996</v>
      </c>
      <c r="J6158" s="180">
        <v>1761654.57</v>
      </c>
      <c r="K6158" s="180">
        <v>1794263.4</v>
      </c>
      <c r="L6158" s="180">
        <v>10726313.630000001</v>
      </c>
    </row>
    <row r="6159" spans="1:12">
      <c r="A6159" s="180">
        <v>2012</v>
      </c>
      <c r="B6159" s="180" t="s">
        <v>175</v>
      </c>
      <c r="C6159" s="180" t="s">
        <v>34</v>
      </c>
      <c r="D6159" s="180" t="s">
        <v>177</v>
      </c>
      <c r="E6159" s="180">
        <v>80</v>
      </c>
      <c r="F6159" s="180">
        <v>10646</v>
      </c>
      <c r="G6159" s="180">
        <v>2678</v>
      </c>
      <c r="H6159" s="180">
        <v>10424</v>
      </c>
      <c r="I6159" s="180">
        <v>6348052.0999999996</v>
      </c>
      <c r="J6159" s="180">
        <v>1444576.04</v>
      </c>
      <c r="K6159" s="180">
        <v>1187321.8999999999</v>
      </c>
      <c r="L6159" s="180">
        <v>9150122.1400000006</v>
      </c>
    </row>
    <row r="6160" spans="1:12">
      <c r="A6160" s="180">
        <v>2012</v>
      </c>
      <c r="B6160" s="180" t="s">
        <v>175</v>
      </c>
      <c r="C6160" s="180" t="s">
        <v>34</v>
      </c>
      <c r="D6160" s="180" t="s">
        <v>177</v>
      </c>
      <c r="E6160" s="180">
        <v>85</v>
      </c>
      <c r="F6160" s="180">
        <v>7017</v>
      </c>
      <c r="G6160" s="180">
        <v>1581</v>
      </c>
      <c r="H6160" s="180">
        <v>9502</v>
      </c>
      <c r="I6160" s="180">
        <v>4941569</v>
      </c>
      <c r="J6160" s="180">
        <v>879924.43</v>
      </c>
      <c r="K6160" s="180">
        <v>635174</v>
      </c>
      <c r="L6160" s="180">
        <v>6605358.5700000003</v>
      </c>
    </row>
    <row r="6161" spans="1:12">
      <c r="A6161" s="180">
        <v>2012</v>
      </c>
      <c r="B6161" s="180" t="s">
        <v>175</v>
      </c>
      <c r="C6161" s="180" t="s">
        <v>34</v>
      </c>
      <c r="D6161" s="180" t="s">
        <v>177</v>
      </c>
      <c r="E6161" s="180">
        <v>90</v>
      </c>
      <c r="F6161" s="180">
        <v>2938</v>
      </c>
      <c r="G6161" s="180">
        <v>490</v>
      </c>
      <c r="H6161" s="180">
        <v>3858</v>
      </c>
      <c r="I6161" s="180">
        <v>1811164.3</v>
      </c>
      <c r="J6161" s="180">
        <v>316924.23</v>
      </c>
      <c r="K6161" s="180">
        <v>181542</v>
      </c>
      <c r="L6161" s="180">
        <v>2352615.6</v>
      </c>
    </row>
    <row r="6162" spans="1:12">
      <c r="A6162" s="180">
        <v>2012</v>
      </c>
      <c r="B6162" s="180" t="s">
        <v>175</v>
      </c>
      <c r="C6162" s="180" t="s">
        <v>34</v>
      </c>
      <c r="D6162" s="180" t="s">
        <v>177</v>
      </c>
      <c r="E6162" s="180">
        <v>95</v>
      </c>
      <c r="F6162" s="180">
        <v>843</v>
      </c>
      <c r="G6162" s="180">
        <v>161</v>
      </c>
      <c r="H6162" s="180">
        <v>2271</v>
      </c>
      <c r="I6162" s="180">
        <v>643376.4</v>
      </c>
      <c r="J6162" s="180">
        <v>65743.03</v>
      </c>
      <c r="K6162" s="180">
        <v>19511</v>
      </c>
      <c r="L6162" s="180">
        <v>781752.41</v>
      </c>
    </row>
    <row r="6163" spans="1:12">
      <c r="A6163" s="180">
        <v>2012</v>
      </c>
      <c r="B6163" s="180" t="s">
        <v>175</v>
      </c>
      <c r="C6163" s="180" t="s">
        <v>35</v>
      </c>
      <c r="D6163" s="180" t="s">
        <v>176</v>
      </c>
      <c r="E6163" s="180">
        <v>0</v>
      </c>
      <c r="F6163" s="180">
        <v>40852</v>
      </c>
      <c r="G6163" s="180">
        <v>1454</v>
      </c>
      <c r="H6163" s="180">
        <v>4120</v>
      </c>
      <c r="I6163" s="180">
        <v>2823587.15</v>
      </c>
      <c r="J6163" s="180">
        <v>425644.66</v>
      </c>
      <c r="K6163" s="180">
        <v>34970</v>
      </c>
      <c r="L6163" s="180">
        <v>3494564.74</v>
      </c>
    </row>
    <row r="6164" spans="1:12">
      <c r="A6164" s="180">
        <v>2012</v>
      </c>
      <c r="B6164" s="180" t="s">
        <v>175</v>
      </c>
      <c r="C6164" s="180" t="s">
        <v>35</v>
      </c>
      <c r="D6164" s="180" t="s">
        <v>176</v>
      </c>
      <c r="E6164" s="180">
        <v>5</v>
      </c>
      <c r="F6164" s="180">
        <v>41042</v>
      </c>
      <c r="G6164" s="180">
        <v>657</v>
      </c>
      <c r="H6164" s="180">
        <v>799</v>
      </c>
      <c r="I6164" s="180">
        <v>757732.65</v>
      </c>
      <c r="J6164" s="180">
        <v>206589.69</v>
      </c>
      <c r="K6164" s="180">
        <v>21603</v>
      </c>
      <c r="L6164" s="180">
        <v>1086454.69</v>
      </c>
    </row>
    <row r="6165" spans="1:12">
      <c r="A6165" s="180">
        <v>2012</v>
      </c>
      <c r="B6165" s="180" t="s">
        <v>175</v>
      </c>
      <c r="C6165" s="180" t="s">
        <v>35</v>
      </c>
      <c r="D6165" s="180" t="s">
        <v>176</v>
      </c>
      <c r="E6165" s="180">
        <v>10</v>
      </c>
      <c r="F6165" s="180">
        <v>40329</v>
      </c>
      <c r="G6165" s="180">
        <v>423</v>
      </c>
      <c r="H6165" s="180">
        <v>637</v>
      </c>
      <c r="I6165" s="180">
        <v>587496.65</v>
      </c>
      <c r="J6165" s="180">
        <v>140278.20000000001</v>
      </c>
      <c r="K6165" s="180">
        <v>119642</v>
      </c>
      <c r="L6165" s="180">
        <v>922444.33</v>
      </c>
    </row>
    <row r="6166" spans="1:12">
      <c r="A6166" s="180">
        <v>2012</v>
      </c>
      <c r="B6166" s="180" t="s">
        <v>175</v>
      </c>
      <c r="C6166" s="180" t="s">
        <v>35</v>
      </c>
      <c r="D6166" s="180" t="s">
        <v>176</v>
      </c>
      <c r="E6166" s="180">
        <v>15</v>
      </c>
      <c r="F6166" s="180">
        <v>41406</v>
      </c>
      <c r="G6166" s="180">
        <v>923</v>
      </c>
      <c r="H6166" s="180">
        <v>1409</v>
      </c>
      <c r="I6166" s="180">
        <v>1485828.75</v>
      </c>
      <c r="J6166" s="180">
        <v>363949.85</v>
      </c>
      <c r="K6166" s="180">
        <v>245508</v>
      </c>
      <c r="L6166" s="180">
        <v>2301533.14</v>
      </c>
    </row>
    <row r="6167" spans="1:12">
      <c r="A6167" s="180">
        <v>2012</v>
      </c>
      <c r="B6167" s="180" t="s">
        <v>175</v>
      </c>
      <c r="C6167" s="180" t="s">
        <v>35</v>
      </c>
      <c r="D6167" s="180" t="s">
        <v>176</v>
      </c>
      <c r="E6167" s="180">
        <v>20</v>
      </c>
      <c r="F6167" s="180">
        <v>34859</v>
      </c>
      <c r="G6167" s="180">
        <v>870</v>
      </c>
      <c r="H6167" s="180">
        <v>1726</v>
      </c>
      <c r="I6167" s="180">
        <v>1621750.45</v>
      </c>
      <c r="J6167" s="180">
        <v>349089.77</v>
      </c>
      <c r="K6167" s="180">
        <v>299553.3</v>
      </c>
      <c r="L6167" s="180">
        <v>2518032.56</v>
      </c>
    </row>
    <row r="6168" spans="1:12">
      <c r="A6168" s="180">
        <v>2012</v>
      </c>
      <c r="B6168" s="180" t="s">
        <v>175</v>
      </c>
      <c r="C6168" s="180" t="s">
        <v>35</v>
      </c>
      <c r="D6168" s="180" t="s">
        <v>176</v>
      </c>
      <c r="E6168" s="180">
        <v>25</v>
      </c>
      <c r="F6168" s="180">
        <v>38770</v>
      </c>
      <c r="G6168" s="180">
        <v>923</v>
      </c>
      <c r="H6168" s="180">
        <v>1882</v>
      </c>
      <c r="I6168" s="180">
        <v>1830592.8</v>
      </c>
      <c r="J6168" s="180">
        <v>454944.28</v>
      </c>
      <c r="K6168" s="180">
        <v>309965</v>
      </c>
      <c r="L6168" s="180">
        <v>2941731.15</v>
      </c>
    </row>
    <row r="6169" spans="1:12">
      <c r="A6169" s="180">
        <v>2012</v>
      </c>
      <c r="B6169" s="180" t="s">
        <v>175</v>
      </c>
      <c r="C6169" s="180" t="s">
        <v>35</v>
      </c>
      <c r="D6169" s="180" t="s">
        <v>176</v>
      </c>
      <c r="E6169" s="180">
        <v>30</v>
      </c>
      <c r="F6169" s="180">
        <v>46003</v>
      </c>
      <c r="G6169" s="180">
        <v>1108</v>
      </c>
      <c r="H6169" s="180">
        <v>1841</v>
      </c>
      <c r="I6169" s="180">
        <v>1963047</v>
      </c>
      <c r="J6169" s="180">
        <v>513334.55</v>
      </c>
      <c r="K6169" s="180">
        <v>274897</v>
      </c>
      <c r="L6169" s="180">
        <v>3132844.76</v>
      </c>
    </row>
    <row r="6170" spans="1:12">
      <c r="A6170" s="180">
        <v>2012</v>
      </c>
      <c r="B6170" s="180" t="s">
        <v>175</v>
      </c>
      <c r="C6170" s="180" t="s">
        <v>35</v>
      </c>
      <c r="D6170" s="180" t="s">
        <v>176</v>
      </c>
      <c r="E6170" s="180">
        <v>35</v>
      </c>
      <c r="F6170" s="180">
        <v>46182</v>
      </c>
      <c r="G6170" s="180">
        <v>1538</v>
      </c>
      <c r="H6170" s="180">
        <v>2515</v>
      </c>
      <c r="I6170" s="180">
        <v>2511753.15</v>
      </c>
      <c r="J6170" s="180">
        <v>653811.06000000006</v>
      </c>
      <c r="K6170" s="180">
        <v>387582</v>
      </c>
      <c r="L6170" s="180">
        <v>3993216.7</v>
      </c>
    </row>
    <row r="6171" spans="1:12">
      <c r="A6171" s="180">
        <v>2012</v>
      </c>
      <c r="B6171" s="180" t="s">
        <v>175</v>
      </c>
      <c r="C6171" s="180" t="s">
        <v>35</v>
      </c>
      <c r="D6171" s="180" t="s">
        <v>176</v>
      </c>
      <c r="E6171" s="180">
        <v>40</v>
      </c>
      <c r="F6171" s="180">
        <v>49586</v>
      </c>
      <c r="G6171" s="180">
        <v>1993</v>
      </c>
      <c r="H6171" s="180">
        <v>3496</v>
      </c>
      <c r="I6171" s="180">
        <v>3256902.63</v>
      </c>
      <c r="J6171" s="180">
        <v>860800.07</v>
      </c>
      <c r="K6171" s="180">
        <v>585226</v>
      </c>
      <c r="L6171" s="180">
        <v>5340172.38</v>
      </c>
    </row>
    <row r="6172" spans="1:12">
      <c r="A6172" s="180">
        <v>2012</v>
      </c>
      <c r="B6172" s="180" t="s">
        <v>175</v>
      </c>
      <c r="C6172" s="180" t="s">
        <v>35</v>
      </c>
      <c r="D6172" s="180" t="s">
        <v>176</v>
      </c>
      <c r="E6172" s="180">
        <v>45</v>
      </c>
      <c r="F6172" s="180">
        <v>47966</v>
      </c>
      <c r="G6172" s="180">
        <v>2225</v>
      </c>
      <c r="H6172" s="180">
        <v>4172</v>
      </c>
      <c r="I6172" s="180">
        <v>4297731.7</v>
      </c>
      <c r="J6172" s="180">
        <v>1142344.72</v>
      </c>
      <c r="K6172" s="180">
        <v>894375.92</v>
      </c>
      <c r="L6172" s="180">
        <v>7028349.29</v>
      </c>
    </row>
    <row r="6173" spans="1:12">
      <c r="A6173" s="180">
        <v>2012</v>
      </c>
      <c r="B6173" s="180" t="s">
        <v>175</v>
      </c>
      <c r="C6173" s="180" t="s">
        <v>35</v>
      </c>
      <c r="D6173" s="180" t="s">
        <v>176</v>
      </c>
      <c r="E6173" s="180">
        <v>50</v>
      </c>
      <c r="F6173" s="180">
        <v>48531</v>
      </c>
      <c r="G6173" s="180">
        <v>3150</v>
      </c>
      <c r="H6173" s="180">
        <v>5671</v>
      </c>
      <c r="I6173" s="180">
        <v>5745306.9699999997</v>
      </c>
      <c r="J6173" s="180">
        <v>1606827.66</v>
      </c>
      <c r="K6173" s="180">
        <v>1491087</v>
      </c>
      <c r="L6173" s="180">
        <v>9771751.8200000003</v>
      </c>
    </row>
    <row r="6174" spans="1:12">
      <c r="A6174" s="180">
        <v>2012</v>
      </c>
      <c r="B6174" s="180" t="s">
        <v>175</v>
      </c>
      <c r="C6174" s="180" t="s">
        <v>35</v>
      </c>
      <c r="D6174" s="180" t="s">
        <v>176</v>
      </c>
      <c r="E6174" s="180">
        <v>55</v>
      </c>
      <c r="F6174" s="180">
        <v>44287</v>
      </c>
      <c r="G6174" s="180">
        <v>3757</v>
      </c>
      <c r="H6174" s="180">
        <v>6770</v>
      </c>
      <c r="I6174" s="180">
        <v>7602262.6299999999</v>
      </c>
      <c r="J6174" s="180">
        <v>1960029.09</v>
      </c>
      <c r="K6174" s="180">
        <v>2022482.65</v>
      </c>
      <c r="L6174" s="180">
        <v>12620075.15</v>
      </c>
    </row>
    <row r="6175" spans="1:12">
      <c r="A6175" s="180">
        <v>2012</v>
      </c>
      <c r="B6175" s="180" t="s">
        <v>175</v>
      </c>
      <c r="C6175" s="180" t="s">
        <v>35</v>
      </c>
      <c r="D6175" s="180" t="s">
        <v>176</v>
      </c>
      <c r="E6175" s="180">
        <v>60</v>
      </c>
      <c r="F6175" s="180">
        <v>39970</v>
      </c>
      <c r="G6175" s="180">
        <v>4517</v>
      </c>
      <c r="H6175" s="180">
        <v>9593</v>
      </c>
      <c r="I6175" s="180">
        <v>10473306.33</v>
      </c>
      <c r="J6175" s="180">
        <v>2658494.6</v>
      </c>
      <c r="K6175" s="180">
        <v>3178390.81</v>
      </c>
      <c r="L6175" s="180">
        <v>17611959.890000001</v>
      </c>
    </row>
    <row r="6176" spans="1:12">
      <c r="A6176" s="180">
        <v>2012</v>
      </c>
      <c r="B6176" s="180" t="s">
        <v>175</v>
      </c>
      <c r="C6176" s="180" t="s">
        <v>35</v>
      </c>
      <c r="D6176" s="180" t="s">
        <v>176</v>
      </c>
      <c r="E6176" s="180">
        <v>65</v>
      </c>
      <c r="F6176" s="180">
        <v>29867</v>
      </c>
      <c r="G6176" s="180">
        <v>4614</v>
      </c>
      <c r="H6176" s="180">
        <v>10069</v>
      </c>
      <c r="I6176" s="180">
        <v>11272605.41</v>
      </c>
      <c r="J6176" s="180">
        <v>2787591.47</v>
      </c>
      <c r="K6176" s="180">
        <v>3430055.6</v>
      </c>
      <c r="L6176" s="180">
        <v>18629751.41</v>
      </c>
    </row>
    <row r="6177" spans="1:12">
      <c r="A6177" s="180">
        <v>2012</v>
      </c>
      <c r="B6177" s="180" t="s">
        <v>175</v>
      </c>
      <c r="C6177" s="180" t="s">
        <v>35</v>
      </c>
      <c r="D6177" s="180" t="s">
        <v>176</v>
      </c>
      <c r="E6177" s="180">
        <v>70</v>
      </c>
      <c r="F6177" s="180">
        <v>20021</v>
      </c>
      <c r="G6177" s="180">
        <v>4055</v>
      </c>
      <c r="H6177" s="180">
        <v>9489</v>
      </c>
      <c r="I6177" s="180">
        <v>10046741.42</v>
      </c>
      <c r="J6177" s="180">
        <v>2583743.84</v>
      </c>
      <c r="K6177" s="180">
        <v>2971538.22</v>
      </c>
      <c r="L6177" s="180">
        <v>16464116.98</v>
      </c>
    </row>
    <row r="6178" spans="1:12">
      <c r="A6178" s="180">
        <v>2012</v>
      </c>
      <c r="B6178" s="180" t="s">
        <v>175</v>
      </c>
      <c r="C6178" s="180" t="s">
        <v>35</v>
      </c>
      <c r="D6178" s="180" t="s">
        <v>176</v>
      </c>
      <c r="E6178" s="180">
        <v>75</v>
      </c>
      <c r="F6178" s="180">
        <v>13076</v>
      </c>
      <c r="G6178" s="180">
        <v>3206</v>
      </c>
      <c r="H6178" s="180">
        <v>8925</v>
      </c>
      <c r="I6178" s="180">
        <v>8915524</v>
      </c>
      <c r="J6178" s="180">
        <v>2060207.39</v>
      </c>
      <c r="K6178" s="180">
        <v>2779439.96</v>
      </c>
      <c r="L6178" s="180">
        <v>14384118.119999999</v>
      </c>
    </row>
    <row r="6179" spans="1:12">
      <c r="A6179" s="180">
        <v>2012</v>
      </c>
      <c r="B6179" s="180" t="s">
        <v>175</v>
      </c>
      <c r="C6179" s="180" t="s">
        <v>35</v>
      </c>
      <c r="D6179" s="180" t="s">
        <v>176</v>
      </c>
      <c r="E6179" s="180">
        <v>80</v>
      </c>
      <c r="F6179" s="180">
        <v>8976</v>
      </c>
      <c r="G6179" s="180">
        <v>2511</v>
      </c>
      <c r="H6179" s="180">
        <v>8085</v>
      </c>
      <c r="I6179" s="180">
        <v>6756355.21</v>
      </c>
      <c r="J6179" s="180">
        <v>1488158.55</v>
      </c>
      <c r="K6179" s="180">
        <v>1478666.25</v>
      </c>
      <c r="L6179" s="180">
        <v>10117892.15</v>
      </c>
    </row>
    <row r="6180" spans="1:12">
      <c r="A6180" s="180">
        <v>2012</v>
      </c>
      <c r="B6180" s="180" t="s">
        <v>175</v>
      </c>
      <c r="C6180" s="180" t="s">
        <v>35</v>
      </c>
      <c r="D6180" s="180" t="s">
        <v>176</v>
      </c>
      <c r="E6180" s="180">
        <v>85</v>
      </c>
      <c r="F6180" s="180">
        <v>3686</v>
      </c>
      <c r="G6180" s="180">
        <v>991</v>
      </c>
      <c r="H6180" s="180">
        <v>4354</v>
      </c>
      <c r="I6180" s="180">
        <v>2917290.31</v>
      </c>
      <c r="J6180" s="180">
        <v>534084.02</v>
      </c>
      <c r="K6180" s="180">
        <v>450659</v>
      </c>
      <c r="L6180" s="180">
        <v>4031958.91</v>
      </c>
    </row>
    <row r="6181" spans="1:12">
      <c r="A6181" s="180">
        <v>2012</v>
      </c>
      <c r="B6181" s="180" t="s">
        <v>175</v>
      </c>
      <c r="C6181" s="180" t="s">
        <v>35</v>
      </c>
      <c r="D6181" s="180" t="s">
        <v>176</v>
      </c>
      <c r="E6181" s="180">
        <v>90</v>
      </c>
      <c r="F6181" s="180">
        <v>934</v>
      </c>
      <c r="G6181" s="180">
        <v>193</v>
      </c>
      <c r="H6181" s="180">
        <v>1381</v>
      </c>
      <c r="I6181" s="180">
        <v>762958.72</v>
      </c>
      <c r="J6181" s="180">
        <v>102534</v>
      </c>
      <c r="K6181" s="180">
        <v>53759</v>
      </c>
      <c r="L6181" s="180">
        <v>965370.62</v>
      </c>
    </row>
    <row r="6182" spans="1:12">
      <c r="A6182" s="180">
        <v>2012</v>
      </c>
      <c r="B6182" s="180" t="s">
        <v>175</v>
      </c>
      <c r="C6182" s="180" t="s">
        <v>35</v>
      </c>
      <c r="D6182" s="180" t="s">
        <v>176</v>
      </c>
      <c r="E6182" s="180">
        <v>95</v>
      </c>
      <c r="F6182" s="180">
        <v>201</v>
      </c>
      <c r="G6182" s="180">
        <v>31</v>
      </c>
      <c r="H6182" s="180">
        <v>205</v>
      </c>
      <c r="I6182" s="180">
        <v>137345</v>
      </c>
      <c r="J6182" s="180">
        <v>9989.75</v>
      </c>
      <c r="K6182" s="180">
        <v>14490</v>
      </c>
      <c r="L6182" s="180">
        <v>164539.9</v>
      </c>
    </row>
    <row r="6183" spans="1:12">
      <c r="A6183" s="180">
        <v>2012</v>
      </c>
      <c r="B6183" s="180" t="s">
        <v>175</v>
      </c>
      <c r="C6183" s="180" t="s">
        <v>35</v>
      </c>
      <c r="D6183" s="180" t="s">
        <v>177</v>
      </c>
      <c r="E6183" s="180">
        <v>0</v>
      </c>
      <c r="F6183" s="180">
        <v>38508</v>
      </c>
      <c r="G6183" s="180">
        <v>921</v>
      </c>
      <c r="H6183" s="180">
        <v>2823</v>
      </c>
      <c r="I6183" s="180">
        <v>1825226.5</v>
      </c>
      <c r="J6183" s="180">
        <v>247598.44</v>
      </c>
      <c r="K6183" s="180">
        <v>31202</v>
      </c>
      <c r="L6183" s="180">
        <v>2217817.9</v>
      </c>
    </row>
    <row r="6184" spans="1:12">
      <c r="A6184" s="180">
        <v>2012</v>
      </c>
      <c r="B6184" s="180" t="s">
        <v>175</v>
      </c>
      <c r="C6184" s="180" t="s">
        <v>35</v>
      </c>
      <c r="D6184" s="180" t="s">
        <v>177</v>
      </c>
      <c r="E6184" s="180">
        <v>5</v>
      </c>
      <c r="F6184" s="180">
        <v>38754</v>
      </c>
      <c r="G6184" s="180">
        <v>475</v>
      </c>
      <c r="H6184" s="180">
        <v>598</v>
      </c>
      <c r="I6184" s="180">
        <v>601768.15</v>
      </c>
      <c r="J6184" s="180">
        <v>173172.62</v>
      </c>
      <c r="K6184" s="180">
        <v>29168</v>
      </c>
      <c r="L6184" s="180">
        <v>898737.09</v>
      </c>
    </row>
    <row r="6185" spans="1:12">
      <c r="A6185" s="180">
        <v>2012</v>
      </c>
      <c r="B6185" s="180" t="s">
        <v>175</v>
      </c>
      <c r="C6185" s="180" t="s">
        <v>35</v>
      </c>
      <c r="D6185" s="180" t="s">
        <v>177</v>
      </c>
      <c r="E6185" s="180">
        <v>10</v>
      </c>
      <c r="F6185" s="180">
        <v>38283</v>
      </c>
      <c r="G6185" s="180">
        <v>393</v>
      </c>
      <c r="H6185" s="180">
        <v>460</v>
      </c>
      <c r="I6185" s="180">
        <v>487071.6</v>
      </c>
      <c r="J6185" s="180">
        <v>128421.81</v>
      </c>
      <c r="K6185" s="180">
        <v>85079</v>
      </c>
      <c r="L6185" s="180">
        <v>770814.8</v>
      </c>
    </row>
    <row r="6186" spans="1:12">
      <c r="A6186" s="180">
        <v>2012</v>
      </c>
      <c r="B6186" s="180" t="s">
        <v>175</v>
      </c>
      <c r="C6186" s="180" t="s">
        <v>35</v>
      </c>
      <c r="D6186" s="180" t="s">
        <v>177</v>
      </c>
      <c r="E6186" s="180">
        <v>15</v>
      </c>
      <c r="F6186" s="180">
        <v>39319</v>
      </c>
      <c r="G6186" s="180">
        <v>1143</v>
      </c>
      <c r="H6186" s="180">
        <v>2270</v>
      </c>
      <c r="I6186" s="180">
        <v>1934482.3</v>
      </c>
      <c r="J6186" s="180">
        <v>371580.15999999997</v>
      </c>
      <c r="K6186" s="180">
        <v>203980</v>
      </c>
      <c r="L6186" s="180">
        <v>2756624</v>
      </c>
    </row>
    <row r="6187" spans="1:12">
      <c r="A6187" s="180">
        <v>2012</v>
      </c>
      <c r="B6187" s="180" t="s">
        <v>175</v>
      </c>
      <c r="C6187" s="180" t="s">
        <v>35</v>
      </c>
      <c r="D6187" s="180" t="s">
        <v>177</v>
      </c>
      <c r="E6187" s="180">
        <v>20</v>
      </c>
      <c r="F6187" s="180">
        <v>35717</v>
      </c>
      <c r="G6187" s="180">
        <v>1524</v>
      </c>
      <c r="H6187" s="180">
        <v>3383</v>
      </c>
      <c r="I6187" s="180">
        <v>3168648.45</v>
      </c>
      <c r="J6187" s="180">
        <v>661061.81000000006</v>
      </c>
      <c r="K6187" s="180">
        <v>376243</v>
      </c>
      <c r="L6187" s="180">
        <v>4656946.66</v>
      </c>
    </row>
    <row r="6188" spans="1:12">
      <c r="A6188" s="180">
        <v>2012</v>
      </c>
      <c r="B6188" s="180" t="s">
        <v>175</v>
      </c>
      <c r="C6188" s="180" t="s">
        <v>35</v>
      </c>
      <c r="D6188" s="180" t="s">
        <v>177</v>
      </c>
      <c r="E6188" s="180">
        <v>25</v>
      </c>
      <c r="F6188" s="180">
        <v>41813</v>
      </c>
      <c r="G6188" s="180">
        <v>2589</v>
      </c>
      <c r="H6188" s="180">
        <v>7033</v>
      </c>
      <c r="I6188" s="180">
        <v>7066537.3200000003</v>
      </c>
      <c r="J6188" s="180">
        <v>1880962.22</v>
      </c>
      <c r="K6188" s="180">
        <v>378335</v>
      </c>
      <c r="L6188" s="180">
        <v>10246791.5</v>
      </c>
    </row>
    <row r="6189" spans="1:12">
      <c r="A6189" s="180">
        <v>2012</v>
      </c>
      <c r="B6189" s="180" t="s">
        <v>175</v>
      </c>
      <c r="C6189" s="180" t="s">
        <v>35</v>
      </c>
      <c r="D6189" s="180" t="s">
        <v>177</v>
      </c>
      <c r="E6189" s="180">
        <v>30</v>
      </c>
      <c r="F6189" s="180">
        <v>47659</v>
      </c>
      <c r="G6189" s="180">
        <v>3747</v>
      </c>
      <c r="H6189" s="180">
        <v>10489</v>
      </c>
      <c r="I6189" s="180">
        <v>10779208</v>
      </c>
      <c r="J6189" s="180">
        <v>3097267.25</v>
      </c>
      <c r="K6189" s="180">
        <v>551328</v>
      </c>
      <c r="L6189" s="180">
        <v>15159530.76</v>
      </c>
    </row>
    <row r="6190" spans="1:12">
      <c r="A6190" s="180">
        <v>2012</v>
      </c>
      <c r="B6190" s="180" t="s">
        <v>175</v>
      </c>
      <c r="C6190" s="180" t="s">
        <v>35</v>
      </c>
      <c r="D6190" s="180" t="s">
        <v>177</v>
      </c>
      <c r="E6190" s="180">
        <v>35</v>
      </c>
      <c r="F6190" s="180">
        <v>47562</v>
      </c>
      <c r="G6190" s="180">
        <v>3876</v>
      </c>
      <c r="H6190" s="180">
        <v>9711</v>
      </c>
      <c r="I6190" s="180">
        <v>9278398.5199999996</v>
      </c>
      <c r="J6190" s="180">
        <v>2414005.08</v>
      </c>
      <c r="K6190" s="180">
        <v>571272</v>
      </c>
      <c r="L6190" s="180">
        <v>13540692.85</v>
      </c>
    </row>
    <row r="6191" spans="1:12">
      <c r="A6191" s="180">
        <v>2012</v>
      </c>
      <c r="B6191" s="180" t="s">
        <v>175</v>
      </c>
      <c r="C6191" s="180" t="s">
        <v>35</v>
      </c>
      <c r="D6191" s="180" t="s">
        <v>177</v>
      </c>
      <c r="E6191" s="180">
        <v>40</v>
      </c>
      <c r="F6191" s="180">
        <v>50735</v>
      </c>
      <c r="G6191" s="180">
        <v>3553</v>
      </c>
      <c r="H6191" s="180">
        <v>7017</v>
      </c>
      <c r="I6191" s="180">
        <v>6995506.5800000001</v>
      </c>
      <c r="J6191" s="180">
        <v>1732414.43</v>
      </c>
      <c r="K6191" s="180">
        <v>765328</v>
      </c>
      <c r="L6191" s="180">
        <v>10786369.869999999</v>
      </c>
    </row>
    <row r="6192" spans="1:12">
      <c r="A6192" s="180">
        <v>2012</v>
      </c>
      <c r="B6192" s="180" t="s">
        <v>175</v>
      </c>
      <c r="C6192" s="180" t="s">
        <v>35</v>
      </c>
      <c r="D6192" s="180" t="s">
        <v>177</v>
      </c>
      <c r="E6192" s="180">
        <v>45</v>
      </c>
      <c r="F6192" s="180">
        <v>49297</v>
      </c>
      <c r="G6192" s="180">
        <v>3756</v>
      </c>
      <c r="H6192" s="180">
        <v>7164</v>
      </c>
      <c r="I6192" s="180">
        <v>7249207.6699999999</v>
      </c>
      <c r="J6192" s="180">
        <v>1700691.42</v>
      </c>
      <c r="K6192" s="180">
        <v>1205283.7</v>
      </c>
      <c r="L6192" s="180">
        <v>11364449.640000001</v>
      </c>
    </row>
    <row r="6193" spans="1:12">
      <c r="A6193" s="180">
        <v>2012</v>
      </c>
      <c r="B6193" s="180" t="s">
        <v>175</v>
      </c>
      <c r="C6193" s="180" t="s">
        <v>35</v>
      </c>
      <c r="D6193" s="180" t="s">
        <v>177</v>
      </c>
      <c r="E6193" s="180">
        <v>50</v>
      </c>
      <c r="F6193" s="180">
        <v>49830</v>
      </c>
      <c r="G6193" s="180">
        <v>4076</v>
      </c>
      <c r="H6193" s="180">
        <v>8367</v>
      </c>
      <c r="I6193" s="180">
        <v>8001099.5</v>
      </c>
      <c r="J6193" s="180">
        <v>1938048.74</v>
      </c>
      <c r="K6193" s="180">
        <v>1335088.6499999999</v>
      </c>
      <c r="L6193" s="180">
        <v>12619194.08</v>
      </c>
    </row>
    <row r="6194" spans="1:12">
      <c r="A6194" s="180">
        <v>2012</v>
      </c>
      <c r="B6194" s="180" t="s">
        <v>175</v>
      </c>
      <c r="C6194" s="180" t="s">
        <v>35</v>
      </c>
      <c r="D6194" s="180" t="s">
        <v>177</v>
      </c>
      <c r="E6194" s="180">
        <v>55</v>
      </c>
      <c r="F6194" s="180">
        <v>46318</v>
      </c>
      <c r="G6194" s="180">
        <v>4396</v>
      </c>
      <c r="H6194" s="180">
        <v>8561</v>
      </c>
      <c r="I6194" s="180">
        <v>8534709.3000000007</v>
      </c>
      <c r="J6194" s="180">
        <v>2106852.1800000002</v>
      </c>
      <c r="K6194" s="180">
        <v>1927272.66</v>
      </c>
      <c r="L6194" s="180">
        <v>13870170.08</v>
      </c>
    </row>
    <row r="6195" spans="1:12">
      <c r="A6195" s="180">
        <v>2012</v>
      </c>
      <c r="B6195" s="180" t="s">
        <v>175</v>
      </c>
      <c r="C6195" s="180" t="s">
        <v>35</v>
      </c>
      <c r="D6195" s="180" t="s">
        <v>177</v>
      </c>
      <c r="E6195" s="180">
        <v>60</v>
      </c>
      <c r="F6195" s="180">
        <v>40220</v>
      </c>
      <c r="G6195" s="180">
        <v>4705</v>
      </c>
      <c r="H6195" s="180">
        <v>9787</v>
      </c>
      <c r="I6195" s="180">
        <v>9885297.4900000002</v>
      </c>
      <c r="J6195" s="180">
        <v>2433597.23</v>
      </c>
      <c r="K6195" s="180">
        <v>2653907.5</v>
      </c>
      <c r="L6195" s="180">
        <v>16164078.73</v>
      </c>
    </row>
    <row r="6196" spans="1:12">
      <c r="A6196" s="180">
        <v>2012</v>
      </c>
      <c r="B6196" s="180" t="s">
        <v>175</v>
      </c>
      <c r="C6196" s="180" t="s">
        <v>35</v>
      </c>
      <c r="D6196" s="180" t="s">
        <v>177</v>
      </c>
      <c r="E6196" s="180">
        <v>65</v>
      </c>
      <c r="F6196" s="180">
        <v>29823</v>
      </c>
      <c r="G6196" s="180">
        <v>4397</v>
      </c>
      <c r="H6196" s="180">
        <v>9616</v>
      </c>
      <c r="I6196" s="180">
        <v>9732966.4000000004</v>
      </c>
      <c r="J6196" s="180">
        <v>2601279.0299999998</v>
      </c>
      <c r="K6196" s="180">
        <v>2882544.75</v>
      </c>
      <c r="L6196" s="180">
        <v>16129960.57</v>
      </c>
    </row>
    <row r="6197" spans="1:12">
      <c r="A6197" s="180">
        <v>2012</v>
      </c>
      <c r="B6197" s="180" t="s">
        <v>175</v>
      </c>
      <c r="C6197" s="180" t="s">
        <v>35</v>
      </c>
      <c r="D6197" s="180" t="s">
        <v>177</v>
      </c>
      <c r="E6197" s="180">
        <v>70</v>
      </c>
      <c r="F6197" s="180">
        <v>20598</v>
      </c>
      <c r="G6197" s="180">
        <v>3717</v>
      </c>
      <c r="H6197" s="180">
        <v>8920</v>
      </c>
      <c r="I6197" s="180">
        <v>8681460.2599999998</v>
      </c>
      <c r="J6197" s="180">
        <v>2230937.13</v>
      </c>
      <c r="K6197" s="180">
        <v>2585830.75</v>
      </c>
      <c r="L6197" s="180">
        <v>14163084.109999999</v>
      </c>
    </row>
    <row r="6198" spans="1:12">
      <c r="A6198" s="180">
        <v>2012</v>
      </c>
      <c r="B6198" s="180" t="s">
        <v>175</v>
      </c>
      <c r="C6198" s="180" t="s">
        <v>35</v>
      </c>
      <c r="D6198" s="180" t="s">
        <v>177</v>
      </c>
      <c r="E6198" s="180">
        <v>75</v>
      </c>
      <c r="F6198" s="180">
        <v>14619</v>
      </c>
      <c r="G6198" s="180">
        <v>2940</v>
      </c>
      <c r="H6198" s="180">
        <v>9747</v>
      </c>
      <c r="I6198" s="180">
        <v>8310582.2999999998</v>
      </c>
      <c r="J6198" s="180">
        <v>1854208.2</v>
      </c>
      <c r="K6198" s="180">
        <v>2026426.15</v>
      </c>
      <c r="L6198" s="180">
        <v>12777360.68</v>
      </c>
    </row>
    <row r="6199" spans="1:12">
      <c r="A6199" s="180">
        <v>2012</v>
      </c>
      <c r="B6199" s="180" t="s">
        <v>175</v>
      </c>
      <c r="C6199" s="180" t="s">
        <v>35</v>
      </c>
      <c r="D6199" s="180" t="s">
        <v>177</v>
      </c>
      <c r="E6199" s="180">
        <v>80</v>
      </c>
      <c r="F6199" s="180">
        <v>10842</v>
      </c>
      <c r="G6199" s="180">
        <v>2226</v>
      </c>
      <c r="H6199" s="180">
        <v>9714</v>
      </c>
      <c r="I6199" s="180">
        <v>7460987.0999999996</v>
      </c>
      <c r="J6199" s="180">
        <v>1419867.95</v>
      </c>
      <c r="K6199" s="180">
        <v>1358876.9</v>
      </c>
      <c r="L6199" s="180">
        <v>10664572.199999999</v>
      </c>
    </row>
    <row r="6200" spans="1:12">
      <c r="A6200" s="180">
        <v>2012</v>
      </c>
      <c r="B6200" s="180" t="s">
        <v>175</v>
      </c>
      <c r="C6200" s="180" t="s">
        <v>35</v>
      </c>
      <c r="D6200" s="180" t="s">
        <v>177</v>
      </c>
      <c r="E6200" s="180">
        <v>85</v>
      </c>
      <c r="F6200" s="180">
        <v>6161</v>
      </c>
      <c r="G6200" s="180">
        <v>1214</v>
      </c>
      <c r="H6200" s="180">
        <v>7937</v>
      </c>
      <c r="I6200" s="180">
        <v>4720913.07</v>
      </c>
      <c r="J6200" s="180">
        <v>720951.03</v>
      </c>
      <c r="K6200" s="180">
        <v>493160</v>
      </c>
      <c r="L6200" s="180">
        <v>6174304.4400000004</v>
      </c>
    </row>
    <row r="6201" spans="1:12">
      <c r="A6201" s="180">
        <v>2012</v>
      </c>
      <c r="B6201" s="180" t="s">
        <v>175</v>
      </c>
      <c r="C6201" s="180" t="s">
        <v>35</v>
      </c>
      <c r="D6201" s="180" t="s">
        <v>177</v>
      </c>
      <c r="E6201" s="180">
        <v>90</v>
      </c>
      <c r="F6201" s="180">
        <v>2456</v>
      </c>
      <c r="G6201" s="180">
        <v>427</v>
      </c>
      <c r="H6201" s="180">
        <v>4126</v>
      </c>
      <c r="I6201" s="180">
        <v>1723306.35</v>
      </c>
      <c r="J6201" s="180">
        <v>203089.26</v>
      </c>
      <c r="K6201" s="180">
        <v>146345.65</v>
      </c>
      <c r="L6201" s="180">
        <v>2176167.27</v>
      </c>
    </row>
    <row r="6202" spans="1:12">
      <c r="A6202" s="180">
        <v>2012</v>
      </c>
      <c r="B6202" s="180" t="s">
        <v>175</v>
      </c>
      <c r="C6202" s="180" t="s">
        <v>35</v>
      </c>
      <c r="D6202" s="180" t="s">
        <v>177</v>
      </c>
      <c r="E6202" s="180">
        <v>95</v>
      </c>
      <c r="F6202" s="180">
        <v>679</v>
      </c>
      <c r="G6202" s="180">
        <v>76</v>
      </c>
      <c r="H6202" s="180">
        <v>1140</v>
      </c>
      <c r="I6202" s="180">
        <v>442670</v>
      </c>
      <c r="J6202" s="180">
        <v>34571.39</v>
      </c>
      <c r="K6202" s="180">
        <v>56914</v>
      </c>
      <c r="L6202" s="180">
        <v>571248.85</v>
      </c>
    </row>
    <row r="6203" spans="1:12">
      <c r="A6203" s="180">
        <v>2012</v>
      </c>
      <c r="B6203" s="180" t="s">
        <v>175</v>
      </c>
      <c r="C6203" s="180" t="s">
        <v>36</v>
      </c>
      <c r="D6203" s="180" t="s">
        <v>176</v>
      </c>
      <c r="E6203" s="180">
        <v>0</v>
      </c>
      <c r="F6203" s="180">
        <v>5362</v>
      </c>
      <c r="G6203" s="180">
        <v>160</v>
      </c>
      <c r="H6203" s="180">
        <v>538</v>
      </c>
      <c r="I6203" s="180">
        <v>304032.93</v>
      </c>
      <c r="J6203" s="180">
        <v>40089.08</v>
      </c>
      <c r="K6203" s="180">
        <v>983</v>
      </c>
      <c r="L6203" s="180">
        <v>372929.03</v>
      </c>
    </row>
    <row r="6204" spans="1:12">
      <c r="A6204" s="180">
        <v>2012</v>
      </c>
      <c r="B6204" s="180" t="s">
        <v>175</v>
      </c>
      <c r="C6204" s="180" t="s">
        <v>36</v>
      </c>
      <c r="D6204" s="180" t="s">
        <v>176</v>
      </c>
      <c r="E6204" s="180">
        <v>5</v>
      </c>
      <c r="F6204" s="180">
        <v>5965</v>
      </c>
      <c r="G6204" s="180">
        <v>92</v>
      </c>
      <c r="H6204" s="180">
        <v>114</v>
      </c>
      <c r="I6204" s="180">
        <v>83407.98</v>
      </c>
      <c r="J6204" s="180">
        <v>23026.84</v>
      </c>
      <c r="K6204" s="180">
        <v>8888</v>
      </c>
      <c r="L6204" s="180">
        <v>135035.51999999999</v>
      </c>
    </row>
    <row r="6205" spans="1:12">
      <c r="A6205" s="180">
        <v>2012</v>
      </c>
      <c r="B6205" s="180" t="s">
        <v>175</v>
      </c>
      <c r="C6205" s="180" t="s">
        <v>36</v>
      </c>
      <c r="D6205" s="180" t="s">
        <v>176</v>
      </c>
      <c r="E6205" s="180">
        <v>10</v>
      </c>
      <c r="F6205" s="180">
        <v>6381</v>
      </c>
      <c r="G6205" s="180">
        <v>85</v>
      </c>
      <c r="H6205" s="180">
        <v>111</v>
      </c>
      <c r="I6205" s="180">
        <v>102540.66</v>
      </c>
      <c r="J6205" s="180">
        <v>31789.13</v>
      </c>
      <c r="K6205" s="180">
        <v>28800</v>
      </c>
      <c r="L6205" s="180">
        <v>179336.99</v>
      </c>
    </row>
    <row r="6206" spans="1:12">
      <c r="A6206" s="180">
        <v>2012</v>
      </c>
      <c r="B6206" s="180" t="s">
        <v>175</v>
      </c>
      <c r="C6206" s="180" t="s">
        <v>36</v>
      </c>
      <c r="D6206" s="180" t="s">
        <v>176</v>
      </c>
      <c r="E6206" s="180">
        <v>15</v>
      </c>
      <c r="F6206" s="180">
        <v>7265</v>
      </c>
      <c r="G6206" s="180">
        <v>153</v>
      </c>
      <c r="H6206" s="180">
        <v>267</v>
      </c>
      <c r="I6206" s="180">
        <v>273541.15000000002</v>
      </c>
      <c r="J6206" s="180">
        <v>72513.56</v>
      </c>
      <c r="K6206" s="180">
        <v>57755.8</v>
      </c>
      <c r="L6206" s="180">
        <v>447161.47</v>
      </c>
    </row>
    <row r="6207" spans="1:12">
      <c r="A6207" s="180">
        <v>2012</v>
      </c>
      <c r="B6207" s="180" t="s">
        <v>175</v>
      </c>
      <c r="C6207" s="180" t="s">
        <v>36</v>
      </c>
      <c r="D6207" s="180" t="s">
        <v>176</v>
      </c>
      <c r="E6207" s="180">
        <v>20</v>
      </c>
      <c r="F6207" s="180">
        <v>6068</v>
      </c>
      <c r="G6207" s="180">
        <v>147</v>
      </c>
      <c r="H6207" s="180">
        <v>248</v>
      </c>
      <c r="I6207" s="180">
        <v>268377.24</v>
      </c>
      <c r="J6207" s="180">
        <v>64892.89</v>
      </c>
      <c r="K6207" s="180">
        <v>49290</v>
      </c>
      <c r="L6207" s="180">
        <v>435098.24</v>
      </c>
    </row>
    <row r="6208" spans="1:12">
      <c r="A6208" s="180">
        <v>2012</v>
      </c>
      <c r="B6208" s="180" t="s">
        <v>175</v>
      </c>
      <c r="C6208" s="180" t="s">
        <v>36</v>
      </c>
      <c r="D6208" s="180" t="s">
        <v>176</v>
      </c>
      <c r="E6208" s="180">
        <v>25</v>
      </c>
      <c r="F6208" s="180">
        <v>4036</v>
      </c>
      <c r="G6208" s="180">
        <v>128</v>
      </c>
      <c r="H6208" s="180">
        <v>309</v>
      </c>
      <c r="I6208" s="180">
        <v>235648.3</v>
      </c>
      <c r="J6208" s="180">
        <v>59714.59</v>
      </c>
      <c r="K6208" s="180">
        <v>15516</v>
      </c>
      <c r="L6208" s="180">
        <v>358368.64</v>
      </c>
    </row>
    <row r="6209" spans="1:12">
      <c r="A6209" s="180">
        <v>2012</v>
      </c>
      <c r="B6209" s="180" t="s">
        <v>175</v>
      </c>
      <c r="C6209" s="180" t="s">
        <v>36</v>
      </c>
      <c r="D6209" s="180" t="s">
        <v>176</v>
      </c>
      <c r="E6209" s="180">
        <v>30</v>
      </c>
      <c r="F6209" s="180">
        <v>5144</v>
      </c>
      <c r="G6209" s="180">
        <v>198</v>
      </c>
      <c r="H6209" s="180">
        <v>405</v>
      </c>
      <c r="I6209" s="180">
        <v>270788.77</v>
      </c>
      <c r="J6209" s="180">
        <v>66686.53</v>
      </c>
      <c r="K6209" s="180">
        <v>55653</v>
      </c>
      <c r="L6209" s="180">
        <v>471558.9</v>
      </c>
    </row>
    <row r="6210" spans="1:12">
      <c r="A6210" s="180">
        <v>2012</v>
      </c>
      <c r="B6210" s="180" t="s">
        <v>175</v>
      </c>
      <c r="C6210" s="180" t="s">
        <v>36</v>
      </c>
      <c r="D6210" s="180" t="s">
        <v>176</v>
      </c>
      <c r="E6210" s="180">
        <v>35</v>
      </c>
      <c r="F6210" s="180">
        <v>5650</v>
      </c>
      <c r="G6210" s="180">
        <v>235</v>
      </c>
      <c r="H6210" s="180">
        <v>468</v>
      </c>
      <c r="I6210" s="180">
        <v>370744.4</v>
      </c>
      <c r="J6210" s="180">
        <v>84908.92</v>
      </c>
      <c r="K6210" s="180">
        <v>33986</v>
      </c>
      <c r="L6210" s="180">
        <v>555249.31999999995</v>
      </c>
    </row>
    <row r="6211" spans="1:12">
      <c r="A6211" s="180">
        <v>2012</v>
      </c>
      <c r="B6211" s="180" t="s">
        <v>175</v>
      </c>
      <c r="C6211" s="180" t="s">
        <v>36</v>
      </c>
      <c r="D6211" s="180" t="s">
        <v>176</v>
      </c>
      <c r="E6211" s="180">
        <v>40</v>
      </c>
      <c r="F6211" s="180">
        <v>7026</v>
      </c>
      <c r="G6211" s="180">
        <v>319</v>
      </c>
      <c r="H6211" s="180">
        <v>678</v>
      </c>
      <c r="I6211" s="180">
        <v>575441.98</v>
      </c>
      <c r="J6211" s="180">
        <v>140482.87</v>
      </c>
      <c r="K6211" s="180">
        <v>84263.25</v>
      </c>
      <c r="L6211" s="180">
        <v>898746.37</v>
      </c>
    </row>
    <row r="6212" spans="1:12">
      <c r="A6212" s="180">
        <v>2012</v>
      </c>
      <c r="B6212" s="180" t="s">
        <v>175</v>
      </c>
      <c r="C6212" s="180" t="s">
        <v>36</v>
      </c>
      <c r="D6212" s="180" t="s">
        <v>176</v>
      </c>
      <c r="E6212" s="180">
        <v>45</v>
      </c>
      <c r="F6212" s="180">
        <v>7443</v>
      </c>
      <c r="G6212" s="180">
        <v>393</v>
      </c>
      <c r="H6212" s="180">
        <v>907</v>
      </c>
      <c r="I6212" s="180">
        <v>702767.4</v>
      </c>
      <c r="J6212" s="180">
        <v>190117.58</v>
      </c>
      <c r="K6212" s="180">
        <v>110873.75</v>
      </c>
      <c r="L6212" s="180">
        <v>1137947.1499999999</v>
      </c>
    </row>
    <row r="6213" spans="1:12">
      <c r="A6213" s="180">
        <v>2012</v>
      </c>
      <c r="B6213" s="180" t="s">
        <v>175</v>
      </c>
      <c r="C6213" s="180" t="s">
        <v>36</v>
      </c>
      <c r="D6213" s="180" t="s">
        <v>176</v>
      </c>
      <c r="E6213" s="180">
        <v>50</v>
      </c>
      <c r="F6213" s="180">
        <v>9366</v>
      </c>
      <c r="G6213" s="180">
        <v>783</v>
      </c>
      <c r="H6213" s="180">
        <v>1411</v>
      </c>
      <c r="I6213" s="180">
        <v>1214485.22</v>
      </c>
      <c r="J6213" s="180">
        <v>322334.40999999997</v>
      </c>
      <c r="K6213" s="180">
        <v>257840.5</v>
      </c>
      <c r="L6213" s="180">
        <v>2001725.66</v>
      </c>
    </row>
    <row r="6214" spans="1:12">
      <c r="A6214" s="180">
        <v>2012</v>
      </c>
      <c r="B6214" s="180" t="s">
        <v>175</v>
      </c>
      <c r="C6214" s="180" t="s">
        <v>36</v>
      </c>
      <c r="D6214" s="180" t="s">
        <v>176</v>
      </c>
      <c r="E6214" s="180">
        <v>55</v>
      </c>
      <c r="F6214" s="180">
        <v>9451</v>
      </c>
      <c r="G6214" s="180">
        <v>1099</v>
      </c>
      <c r="H6214" s="180">
        <v>2004</v>
      </c>
      <c r="I6214" s="180">
        <v>1761596.5</v>
      </c>
      <c r="J6214" s="180">
        <v>457036.52</v>
      </c>
      <c r="K6214" s="180">
        <v>576194.19999999995</v>
      </c>
      <c r="L6214" s="180">
        <v>3042453.03</v>
      </c>
    </row>
    <row r="6215" spans="1:12">
      <c r="A6215" s="180">
        <v>2012</v>
      </c>
      <c r="B6215" s="180" t="s">
        <v>175</v>
      </c>
      <c r="C6215" s="180" t="s">
        <v>36</v>
      </c>
      <c r="D6215" s="180" t="s">
        <v>176</v>
      </c>
      <c r="E6215" s="180">
        <v>60</v>
      </c>
      <c r="F6215" s="180">
        <v>9263</v>
      </c>
      <c r="G6215" s="180">
        <v>966</v>
      </c>
      <c r="H6215" s="180">
        <v>2053</v>
      </c>
      <c r="I6215" s="180">
        <v>1806907.03</v>
      </c>
      <c r="J6215" s="180">
        <v>507902.59</v>
      </c>
      <c r="K6215" s="180">
        <v>507080.1</v>
      </c>
      <c r="L6215" s="180">
        <v>3039658.71</v>
      </c>
    </row>
    <row r="6216" spans="1:12">
      <c r="A6216" s="180">
        <v>2012</v>
      </c>
      <c r="B6216" s="180" t="s">
        <v>175</v>
      </c>
      <c r="C6216" s="180" t="s">
        <v>36</v>
      </c>
      <c r="D6216" s="180" t="s">
        <v>176</v>
      </c>
      <c r="E6216" s="180">
        <v>65</v>
      </c>
      <c r="F6216" s="180">
        <v>7527</v>
      </c>
      <c r="G6216" s="180">
        <v>1320</v>
      </c>
      <c r="H6216" s="180">
        <v>2923</v>
      </c>
      <c r="I6216" s="180">
        <v>2448285.91</v>
      </c>
      <c r="J6216" s="180">
        <v>640818.92000000004</v>
      </c>
      <c r="K6216" s="180">
        <v>809272.8</v>
      </c>
      <c r="L6216" s="180">
        <v>4142758.99</v>
      </c>
    </row>
    <row r="6217" spans="1:12">
      <c r="A6217" s="180">
        <v>2012</v>
      </c>
      <c r="B6217" s="180" t="s">
        <v>175</v>
      </c>
      <c r="C6217" s="180" t="s">
        <v>36</v>
      </c>
      <c r="D6217" s="180" t="s">
        <v>176</v>
      </c>
      <c r="E6217" s="180">
        <v>70</v>
      </c>
      <c r="F6217" s="180">
        <v>5213</v>
      </c>
      <c r="G6217" s="180">
        <v>1178</v>
      </c>
      <c r="H6217" s="180">
        <v>2849</v>
      </c>
      <c r="I6217" s="180">
        <v>2247143.7799999998</v>
      </c>
      <c r="J6217" s="180">
        <v>572112.01</v>
      </c>
      <c r="K6217" s="180">
        <v>543986.35</v>
      </c>
      <c r="L6217" s="180">
        <v>3536557.73</v>
      </c>
    </row>
    <row r="6218" spans="1:12">
      <c r="A6218" s="180">
        <v>2012</v>
      </c>
      <c r="B6218" s="180" t="s">
        <v>175</v>
      </c>
      <c r="C6218" s="180" t="s">
        <v>36</v>
      </c>
      <c r="D6218" s="180" t="s">
        <v>176</v>
      </c>
      <c r="E6218" s="180">
        <v>75</v>
      </c>
      <c r="F6218" s="180">
        <v>3515</v>
      </c>
      <c r="G6218" s="180">
        <v>1045</v>
      </c>
      <c r="H6218" s="180">
        <v>2505</v>
      </c>
      <c r="I6218" s="180">
        <v>1884477.7</v>
      </c>
      <c r="J6218" s="180">
        <v>428390.84</v>
      </c>
      <c r="K6218" s="180">
        <v>496774.65</v>
      </c>
      <c r="L6218" s="180">
        <v>2945438.85</v>
      </c>
    </row>
    <row r="6219" spans="1:12">
      <c r="A6219" s="180">
        <v>2012</v>
      </c>
      <c r="B6219" s="180" t="s">
        <v>175</v>
      </c>
      <c r="C6219" s="180" t="s">
        <v>36</v>
      </c>
      <c r="D6219" s="180" t="s">
        <v>176</v>
      </c>
      <c r="E6219" s="180">
        <v>80</v>
      </c>
      <c r="F6219" s="180">
        <v>2588</v>
      </c>
      <c r="G6219" s="180">
        <v>833</v>
      </c>
      <c r="H6219" s="180">
        <v>2788</v>
      </c>
      <c r="I6219" s="180">
        <v>2030752.03</v>
      </c>
      <c r="J6219" s="180">
        <v>357389.38</v>
      </c>
      <c r="K6219" s="180">
        <v>489787.65</v>
      </c>
      <c r="L6219" s="180">
        <v>2983785.18</v>
      </c>
    </row>
    <row r="6220" spans="1:12">
      <c r="A6220" s="180">
        <v>2012</v>
      </c>
      <c r="B6220" s="180" t="s">
        <v>175</v>
      </c>
      <c r="C6220" s="180" t="s">
        <v>36</v>
      </c>
      <c r="D6220" s="180" t="s">
        <v>176</v>
      </c>
      <c r="E6220" s="180">
        <v>85</v>
      </c>
      <c r="F6220" s="180">
        <v>935</v>
      </c>
      <c r="G6220" s="180">
        <v>301</v>
      </c>
      <c r="H6220" s="180">
        <v>1112</v>
      </c>
      <c r="I6220" s="180">
        <v>755374.8</v>
      </c>
      <c r="J6220" s="180">
        <v>131805.01999999999</v>
      </c>
      <c r="K6220" s="180">
        <v>113370</v>
      </c>
      <c r="L6220" s="180">
        <v>1041499.12</v>
      </c>
    </row>
    <row r="6221" spans="1:12">
      <c r="A6221" s="180">
        <v>2012</v>
      </c>
      <c r="B6221" s="180" t="s">
        <v>175</v>
      </c>
      <c r="C6221" s="180" t="s">
        <v>36</v>
      </c>
      <c r="D6221" s="180" t="s">
        <v>176</v>
      </c>
      <c r="E6221" s="180">
        <v>90</v>
      </c>
      <c r="F6221" s="180">
        <v>186</v>
      </c>
      <c r="G6221" s="180">
        <v>48</v>
      </c>
      <c r="H6221" s="180">
        <v>338</v>
      </c>
      <c r="I6221" s="180">
        <v>184363.7</v>
      </c>
      <c r="J6221" s="180">
        <v>19964.32</v>
      </c>
      <c r="K6221" s="180">
        <v>23625</v>
      </c>
      <c r="L6221" s="180">
        <v>234178.99</v>
      </c>
    </row>
    <row r="6222" spans="1:12">
      <c r="A6222" s="180">
        <v>2012</v>
      </c>
      <c r="B6222" s="180" t="s">
        <v>175</v>
      </c>
      <c r="C6222" s="180" t="s">
        <v>36</v>
      </c>
      <c r="D6222" s="180" t="s">
        <v>176</v>
      </c>
      <c r="E6222" s="180">
        <v>95</v>
      </c>
      <c r="F6222" s="180">
        <v>37</v>
      </c>
      <c r="G6222" s="180">
        <v>8</v>
      </c>
      <c r="H6222" s="180">
        <v>93</v>
      </c>
      <c r="I6222" s="180">
        <v>49028.800000000003</v>
      </c>
      <c r="J6222" s="180">
        <v>4702.3900000000003</v>
      </c>
      <c r="K6222" s="180">
        <v>0</v>
      </c>
      <c r="L6222" s="180">
        <v>55256.77</v>
      </c>
    </row>
    <row r="6223" spans="1:12">
      <c r="A6223" s="180">
        <v>2012</v>
      </c>
      <c r="B6223" s="180" t="s">
        <v>175</v>
      </c>
      <c r="C6223" s="180" t="s">
        <v>36</v>
      </c>
      <c r="D6223" s="180" t="s">
        <v>177</v>
      </c>
      <c r="E6223" s="180">
        <v>0</v>
      </c>
      <c r="F6223" s="180">
        <v>5158</v>
      </c>
      <c r="G6223" s="180">
        <v>124</v>
      </c>
      <c r="H6223" s="180">
        <v>644</v>
      </c>
      <c r="I6223" s="180">
        <v>349353.99</v>
      </c>
      <c r="J6223" s="180">
        <v>30353.22</v>
      </c>
      <c r="K6223" s="180">
        <v>10641</v>
      </c>
      <c r="L6223" s="180">
        <v>405839.74</v>
      </c>
    </row>
    <row r="6224" spans="1:12">
      <c r="A6224" s="180">
        <v>2012</v>
      </c>
      <c r="B6224" s="180" t="s">
        <v>175</v>
      </c>
      <c r="C6224" s="180" t="s">
        <v>36</v>
      </c>
      <c r="D6224" s="180" t="s">
        <v>177</v>
      </c>
      <c r="E6224" s="180">
        <v>5</v>
      </c>
      <c r="F6224" s="180">
        <v>5602</v>
      </c>
      <c r="G6224" s="180">
        <v>61</v>
      </c>
      <c r="H6224" s="180">
        <v>85</v>
      </c>
      <c r="I6224" s="180">
        <v>69356.13</v>
      </c>
      <c r="J6224" s="180">
        <v>22054.959999999999</v>
      </c>
      <c r="K6224" s="180">
        <v>562</v>
      </c>
      <c r="L6224" s="180">
        <v>106003.88</v>
      </c>
    </row>
    <row r="6225" spans="1:12">
      <c r="A6225" s="180">
        <v>2012</v>
      </c>
      <c r="B6225" s="180" t="s">
        <v>175</v>
      </c>
      <c r="C6225" s="180" t="s">
        <v>36</v>
      </c>
      <c r="D6225" s="180" t="s">
        <v>177</v>
      </c>
      <c r="E6225" s="180">
        <v>10</v>
      </c>
      <c r="F6225" s="180">
        <v>6075</v>
      </c>
      <c r="G6225" s="180">
        <v>77</v>
      </c>
      <c r="H6225" s="180">
        <v>106</v>
      </c>
      <c r="I6225" s="180">
        <v>90405.9</v>
      </c>
      <c r="J6225" s="180">
        <v>31465.7</v>
      </c>
      <c r="K6225" s="180">
        <v>35253</v>
      </c>
      <c r="L6225" s="180">
        <v>177399.99</v>
      </c>
    </row>
    <row r="6226" spans="1:12">
      <c r="A6226" s="180">
        <v>2012</v>
      </c>
      <c r="B6226" s="180" t="s">
        <v>175</v>
      </c>
      <c r="C6226" s="180" t="s">
        <v>36</v>
      </c>
      <c r="D6226" s="180" t="s">
        <v>177</v>
      </c>
      <c r="E6226" s="180">
        <v>15</v>
      </c>
      <c r="F6226" s="180">
        <v>6796</v>
      </c>
      <c r="G6226" s="180">
        <v>229</v>
      </c>
      <c r="H6226" s="180">
        <v>546</v>
      </c>
      <c r="I6226" s="180">
        <v>419261.41</v>
      </c>
      <c r="J6226" s="180">
        <v>78361.91</v>
      </c>
      <c r="K6226" s="180">
        <v>47315</v>
      </c>
      <c r="L6226" s="180">
        <v>596576.59</v>
      </c>
    </row>
    <row r="6227" spans="1:12">
      <c r="A6227" s="180">
        <v>2012</v>
      </c>
      <c r="B6227" s="180" t="s">
        <v>175</v>
      </c>
      <c r="C6227" s="180" t="s">
        <v>36</v>
      </c>
      <c r="D6227" s="180" t="s">
        <v>177</v>
      </c>
      <c r="E6227" s="180">
        <v>20</v>
      </c>
      <c r="F6227" s="180">
        <v>6236</v>
      </c>
      <c r="G6227" s="180">
        <v>302</v>
      </c>
      <c r="H6227" s="180">
        <v>881</v>
      </c>
      <c r="I6227" s="180">
        <v>633884.80000000005</v>
      </c>
      <c r="J6227" s="180">
        <v>112330.45</v>
      </c>
      <c r="K6227" s="180">
        <v>26933</v>
      </c>
      <c r="L6227" s="180">
        <v>844857.75</v>
      </c>
    </row>
    <row r="6228" spans="1:12">
      <c r="A6228" s="180">
        <v>2012</v>
      </c>
      <c r="B6228" s="180" t="s">
        <v>175</v>
      </c>
      <c r="C6228" s="180" t="s">
        <v>36</v>
      </c>
      <c r="D6228" s="180" t="s">
        <v>177</v>
      </c>
      <c r="E6228" s="180">
        <v>25</v>
      </c>
      <c r="F6228" s="180">
        <v>4877</v>
      </c>
      <c r="G6228" s="180">
        <v>446</v>
      </c>
      <c r="H6228" s="180">
        <v>1809</v>
      </c>
      <c r="I6228" s="180">
        <v>1317343.6499999999</v>
      </c>
      <c r="J6228" s="180">
        <v>281591.94</v>
      </c>
      <c r="K6228" s="180">
        <v>68715</v>
      </c>
      <c r="L6228" s="180">
        <v>1801320.11</v>
      </c>
    </row>
    <row r="6229" spans="1:12">
      <c r="A6229" s="180">
        <v>2012</v>
      </c>
      <c r="B6229" s="180" t="s">
        <v>175</v>
      </c>
      <c r="C6229" s="180" t="s">
        <v>36</v>
      </c>
      <c r="D6229" s="180" t="s">
        <v>177</v>
      </c>
      <c r="E6229" s="180">
        <v>30</v>
      </c>
      <c r="F6229" s="180">
        <v>6019</v>
      </c>
      <c r="G6229" s="180">
        <v>593</v>
      </c>
      <c r="H6229" s="180">
        <v>1996</v>
      </c>
      <c r="I6229" s="180">
        <v>1521684.47</v>
      </c>
      <c r="J6229" s="180">
        <v>355880.72</v>
      </c>
      <c r="K6229" s="180">
        <v>49337</v>
      </c>
      <c r="L6229" s="180">
        <v>2124296.17</v>
      </c>
    </row>
    <row r="6230" spans="1:12">
      <c r="A6230" s="180">
        <v>2012</v>
      </c>
      <c r="B6230" s="180" t="s">
        <v>175</v>
      </c>
      <c r="C6230" s="180" t="s">
        <v>36</v>
      </c>
      <c r="D6230" s="180" t="s">
        <v>177</v>
      </c>
      <c r="E6230" s="180">
        <v>35</v>
      </c>
      <c r="F6230" s="180">
        <v>6681</v>
      </c>
      <c r="G6230" s="180">
        <v>589</v>
      </c>
      <c r="H6230" s="180">
        <v>1781</v>
      </c>
      <c r="I6230" s="180">
        <v>1422956.93</v>
      </c>
      <c r="J6230" s="180">
        <v>320090.88</v>
      </c>
      <c r="K6230" s="180">
        <v>142814</v>
      </c>
      <c r="L6230" s="180">
        <v>2065016.23</v>
      </c>
    </row>
    <row r="6231" spans="1:12">
      <c r="A6231" s="180">
        <v>2012</v>
      </c>
      <c r="B6231" s="180" t="s">
        <v>175</v>
      </c>
      <c r="C6231" s="180" t="s">
        <v>36</v>
      </c>
      <c r="D6231" s="180" t="s">
        <v>177</v>
      </c>
      <c r="E6231" s="180">
        <v>40</v>
      </c>
      <c r="F6231" s="180">
        <v>8073</v>
      </c>
      <c r="G6231" s="180">
        <v>715</v>
      </c>
      <c r="H6231" s="180">
        <v>1580</v>
      </c>
      <c r="I6231" s="180">
        <v>1321128</v>
      </c>
      <c r="J6231" s="180">
        <v>295437.81</v>
      </c>
      <c r="K6231" s="180">
        <v>105723.25</v>
      </c>
      <c r="L6231" s="180">
        <v>1876573.39</v>
      </c>
    </row>
    <row r="6232" spans="1:12">
      <c r="A6232" s="180">
        <v>2012</v>
      </c>
      <c r="B6232" s="180" t="s">
        <v>175</v>
      </c>
      <c r="C6232" s="180" t="s">
        <v>36</v>
      </c>
      <c r="D6232" s="180" t="s">
        <v>177</v>
      </c>
      <c r="E6232" s="180">
        <v>45</v>
      </c>
      <c r="F6232" s="180">
        <v>8799</v>
      </c>
      <c r="G6232" s="180">
        <v>583</v>
      </c>
      <c r="H6232" s="180">
        <v>1433</v>
      </c>
      <c r="I6232" s="180">
        <v>1271486.53</v>
      </c>
      <c r="J6232" s="180">
        <v>294595.56</v>
      </c>
      <c r="K6232" s="180">
        <v>309758.92</v>
      </c>
      <c r="L6232" s="180">
        <v>2089049.3</v>
      </c>
    </row>
    <row r="6233" spans="1:12">
      <c r="A6233" s="180">
        <v>2012</v>
      </c>
      <c r="B6233" s="180" t="s">
        <v>175</v>
      </c>
      <c r="C6233" s="180" t="s">
        <v>36</v>
      </c>
      <c r="D6233" s="180" t="s">
        <v>177</v>
      </c>
      <c r="E6233" s="180">
        <v>50</v>
      </c>
      <c r="F6233" s="180">
        <v>10626</v>
      </c>
      <c r="G6233" s="180">
        <v>854</v>
      </c>
      <c r="H6233" s="180">
        <v>2363</v>
      </c>
      <c r="I6233" s="180">
        <v>1796317.35</v>
      </c>
      <c r="J6233" s="180">
        <v>381483.95</v>
      </c>
      <c r="K6233" s="180">
        <v>331785.75</v>
      </c>
      <c r="L6233" s="180">
        <v>2759670.34</v>
      </c>
    </row>
    <row r="6234" spans="1:12">
      <c r="A6234" s="180">
        <v>2012</v>
      </c>
      <c r="B6234" s="180" t="s">
        <v>175</v>
      </c>
      <c r="C6234" s="180" t="s">
        <v>36</v>
      </c>
      <c r="D6234" s="180" t="s">
        <v>177</v>
      </c>
      <c r="E6234" s="180">
        <v>55</v>
      </c>
      <c r="F6234" s="180">
        <v>10597</v>
      </c>
      <c r="G6234" s="180">
        <v>1120</v>
      </c>
      <c r="H6234" s="180">
        <v>2708</v>
      </c>
      <c r="I6234" s="180">
        <v>2240171.14</v>
      </c>
      <c r="J6234" s="180">
        <v>540909.29</v>
      </c>
      <c r="K6234" s="180">
        <v>566266.4</v>
      </c>
      <c r="L6234" s="180">
        <v>3612749.9</v>
      </c>
    </row>
    <row r="6235" spans="1:12">
      <c r="A6235" s="180">
        <v>2012</v>
      </c>
      <c r="B6235" s="180" t="s">
        <v>175</v>
      </c>
      <c r="C6235" s="180" t="s">
        <v>36</v>
      </c>
      <c r="D6235" s="180" t="s">
        <v>177</v>
      </c>
      <c r="E6235" s="180">
        <v>60</v>
      </c>
      <c r="F6235" s="180">
        <v>9808</v>
      </c>
      <c r="G6235" s="180">
        <v>1285</v>
      </c>
      <c r="H6235" s="180">
        <v>2782</v>
      </c>
      <c r="I6235" s="180">
        <v>2339947.27</v>
      </c>
      <c r="J6235" s="180">
        <v>602967.30000000005</v>
      </c>
      <c r="K6235" s="180">
        <v>687517.2</v>
      </c>
      <c r="L6235" s="180">
        <v>3935505.93</v>
      </c>
    </row>
    <row r="6236" spans="1:12">
      <c r="A6236" s="180">
        <v>2012</v>
      </c>
      <c r="B6236" s="180" t="s">
        <v>175</v>
      </c>
      <c r="C6236" s="180" t="s">
        <v>36</v>
      </c>
      <c r="D6236" s="180" t="s">
        <v>177</v>
      </c>
      <c r="E6236" s="180">
        <v>65</v>
      </c>
      <c r="F6236" s="180">
        <v>7914</v>
      </c>
      <c r="G6236" s="180">
        <v>1195</v>
      </c>
      <c r="H6236" s="180">
        <v>3100</v>
      </c>
      <c r="I6236" s="180">
        <v>2694960.7</v>
      </c>
      <c r="J6236" s="180">
        <v>621662.19999999995</v>
      </c>
      <c r="K6236" s="180">
        <v>972089.8</v>
      </c>
      <c r="L6236" s="180">
        <v>4531064.82</v>
      </c>
    </row>
    <row r="6237" spans="1:12">
      <c r="A6237" s="180">
        <v>2012</v>
      </c>
      <c r="B6237" s="180" t="s">
        <v>175</v>
      </c>
      <c r="C6237" s="180" t="s">
        <v>36</v>
      </c>
      <c r="D6237" s="180" t="s">
        <v>177</v>
      </c>
      <c r="E6237" s="180">
        <v>70</v>
      </c>
      <c r="F6237" s="180">
        <v>5541</v>
      </c>
      <c r="G6237" s="180">
        <v>952</v>
      </c>
      <c r="H6237" s="180">
        <v>3122</v>
      </c>
      <c r="I6237" s="180">
        <v>2559394.0099999998</v>
      </c>
      <c r="J6237" s="180">
        <v>559702.55000000005</v>
      </c>
      <c r="K6237" s="180">
        <v>901072.3</v>
      </c>
      <c r="L6237" s="180">
        <v>4208071.72</v>
      </c>
    </row>
    <row r="6238" spans="1:12">
      <c r="A6238" s="180">
        <v>2012</v>
      </c>
      <c r="B6238" s="180" t="s">
        <v>175</v>
      </c>
      <c r="C6238" s="180" t="s">
        <v>36</v>
      </c>
      <c r="D6238" s="180" t="s">
        <v>177</v>
      </c>
      <c r="E6238" s="180">
        <v>75</v>
      </c>
      <c r="F6238" s="180">
        <v>4101</v>
      </c>
      <c r="G6238" s="180">
        <v>906</v>
      </c>
      <c r="H6238" s="180">
        <v>3396</v>
      </c>
      <c r="I6238" s="180">
        <v>2615170.84</v>
      </c>
      <c r="J6238" s="180">
        <v>484110.85</v>
      </c>
      <c r="K6238" s="180">
        <v>674493.6</v>
      </c>
      <c r="L6238" s="180">
        <v>3906885.77</v>
      </c>
    </row>
    <row r="6239" spans="1:12">
      <c r="A6239" s="180">
        <v>2012</v>
      </c>
      <c r="B6239" s="180" t="s">
        <v>175</v>
      </c>
      <c r="C6239" s="180" t="s">
        <v>36</v>
      </c>
      <c r="D6239" s="180" t="s">
        <v>177</v>
      </c>
      <c r="E6239" s="180">
        <v>80</v>
      </c>
      <c r="F6239" s="180">
        <v>3056</v>
      </c>
      <c r="G6239" s="180">
        <v>723</v>
      </c>
      <c r="H6239" s="180">
        <v>3259</v>
      </c>
      <c r="I6239" s="180">
        <v>2139729.87</v>
      </c>
      <c r="J6239" s="180">
        <v>344686.14</v>
      </c>
      <c r="K6239" s="180">
        <v>332384.40000000002</v>
      </c>
      <c r="L6239" s="180">
        <v>2926376.36</v>
      </c>
    </row>
    <row r="6240" spans="1:12">
      <c r="A6240" s="180">
        <v>2012</v>
      </c>
      <c r="B6240" s="180" t="s">
        <v>175</v>
      </c>
      <c r="C6240" s="180" t="s">
        <v>36</v>
      </c>
      <c r="D6240" s="180" t="s">
        <v>177</v>
      </c>
      <c r="E6240" s="180">
        <v>85</v>
      </c>
      <c r="F6240" s="180">
        <v>1748</v>
      </c>
      <c r="G6240" s="180">
        <v>410</v>
      </c>
      <c r="H6240" s="180">
        <v>2200</v>
      </c>
      <c r="I6240" s="180">
        <v>1440790.59</v>
      </c>
      <c r="J6240" s="180">
        <v>185374.45</v>
      </c>
      <c r="K6240" s="180">
        <v>190904</v>
      </c>
      <c r="L6240" s="180">
        <v>1876439.35</v>
      </c>
    </row>
    <row r="6241" spans="1:12">
      <c r="A6241" s="180">
        <v>2012</v>
      </c>
      <c r="B6241" s="180" t="s">
        <v>175</v>
      </c>
      <c r="C6241" s="180" t="s">
        <v>36</v>
      </c>
      <c r="D6241" s="180" t="s">
        <v>177</v>
      </c>
      <c r="E6241" s="180">
        <v>90</v>
      </c>
      <c r="F6241" s="180">
        <v>659</v>
      </c>
      <c r="G6241" s="180">
        <v>119</v>
      </c>
      <c r="H6241" s="180">
        <v>734</v>
      </c>
      <c r="I6241" s="180">
        <v>464216.19</v>
      </c>
      <c r="J6241" s="180">
        <v>55729.22</v>
      </c>
      <c r="K6241" s="180">
        <v>46965</v>
      </c>
      <c r="L6241" s="180">
        <v>578703.79</v>
      </c>
    </row>
    <row r="6242" spans="1:12">
      <c r="A6242" s="180">
        <v>2012</v>
      </c>
      <c r="B6242" s="180" t="s">
        <v>175</v>
      </c>
      <c r="C6242" s="180" t="s">
        <v>36</v>
      </c>
      <c r="D6242" s="180" t="s">
        <v>177</v>
      </c>
      <c r="E6242" s="180">
        <v>95</v>
      </c>
      <c r="F6242" s="180">
        <v>196</v>
      </c>
      <c r="G6242" s="180">
        <v>37</v>
      </c>
      <c r="H6242" s="180">
        <v>191</v>
      </c>
      <c r="I6242" s="180">
        <v>130773.9</v>
      </c>
      <c r="J6242" s="180">
        <v>12492.35</v>
      </c>
      <c r="K6242" s="180">
        <v>6139</v>
      </c>
      <c r="L6242" s="180">
        <v>152571.35</v>
      </c>
    </row>
    <row r="6243" spans="1:12">
      <c r="A6243" s="180">
        <v>2012</v>
      </c>
      <c r="B6243" s="180" t="s">
        <v>175</v>
      </c>
      <c r="C6243" s="180" t="s">
        <v>3</v>
      </c>
      <c r="D6243" s="180" t="s">
        <v>176</v>
      </c>
      <c r="E6243" s="180">
        <v>0</v>
      </c>
      <c r="F6243" s="180">
        <v>7062</v>
      </c>
      <c r="G6243" s="180">
        <v>205</v>
      </c>
      <c r="H6243" s="180">
        <v>675</v>
      </c>
      <c r="I6243" s="180">
        <v>355035.16</v>
      </c>
      <c r="J6243" s="180">
        <v>70524.98</v>
      </c>
      <c r="K6243" s="180">
        <v>22085</v>
      </c>
      <c r="L6243" s="180">
        <v>504859.17</v>
      </c>
    </row>
    <row r="6244" spans="1:12">
      <c r="A6244" s="180">
        <v>2012</v>
      </c>
      <c r="B6244" s="180" t="s">
        <v>175</v>
      </c>
      <c r="C6244" s="180" t="s">
        <v>3</v>
      </c>
      <c r="D6244" s="180" t="s">
        <v>176</v>
      </c>
      <c r="E6244" s="180">
        <v>5</v>
      </c>
      <c r="F6244" s="180">
        <v>6758</v>
      </c>
      <c r="G6244" s="180">
        <v>99</v>
      </c>
      <c r="H6244" s="180">
        <v>137</v>
      </c>
      <c r="I6244" s="180">
        <v>100864.04</v>
      </c>
      <c r="J6244" s="180">
        <v>16081.7</v>
      </c>
      <c r="K6244" s="180">
        <v>421</v>
      </c>
      <c r="L6244" s="180">
        <v>158739.99</v>
      </c>
    </row>
    <row r="6245" spans="1:12">
      <c r="A6245" s="180">
        <v>2012</v>
      </c>
      <c r="B6245" s="180" t="s">
        <v>175</v>
      </c>
      <c r="C6245" s="180" t="s">
        <v>3</v>
      </c>
      <c r="D6245" s="180" t="s">
        <v>176</v>
      </c>
      <c r="E6245" s="180">
        <v>10</v>
      </c>
      <c r="F6245" s="180">
        <v>6450</v>
      </c>
      <c r="G6245" s="180">
        <v>61</v>
      </c>
      <c r="H6245" s="180">
        <v>94</v>
      </c>
      <c r="I6245" s="180">
        <v>61341.64</v>
      </c>
      <c r="J6245" s="180">
        <v>15747.2</v>
      </c>
      <c r="K6245" s="180">
        <v>16294</v>
      </c>
      <c r="L6245" s="180">
        <v>131088.84</v>
      </c>
    </row>
    <row r="6246" spans="1:12">
      <c r="A6246" s="180">
        <v>2012</v>
      </c>
      <c r="B6246" s="180" t="s">
        <v>175</v>
      </c>
      <c r="C6246" s="180" t="s">
        <v>3</v>
      </c>
      <c r="D6246" s="180" t="s">
        <v>176</v>
      </c>
      <c r="E6246" s="180">
        <v>15</v>
      </c>
      <c r="F6246" s="180">
        <v>6817</v>
      </c>
      <c r="G6246" s="180">
        <v>151</v>
      </c>
      <c r="H6246" s="180">
        <v>245</v>
      </c>
      <c r="I6246" s="180">
        <v>237080.94</v>
      </c>
      <c r="J6246" s="180">
        <v>42285.84</v>
      </c>
      <c r="K6246" s="180">
        <v>59387</v>
      </c>
      <c r="L6246" s="180">
        <v>448998.52</v>
      </c>
    </row>
    <row r="6247" spans="1:12">
      <c r="A6247" s="180">
        <v>2012</v>
      </c>
      <c r="B6247" s="180" t="s">
        <v>175</v>
      </c>
      <c r="C6247" s="180" t="s">
        <v>3</v>
      </c>
      <c r="D6247" s="180" t="s">
        <v>176</v>
      </c>
      <c r="E6247" s="180">
        <v>20</v>
      </c>
      <c r="F6247" s="180">
        <v>5477</v>
      </c>
      <c r="G6247" s="180">
        <v>130</v>
      </c>
      <c r="H6247" s="180">
        <v>274</v>
      </c>
      <c r="I6247" s="180">
        <v>253753.68</v>
      </c>
      <c r="J6247" s="180">
        <v>33931.22</v>
      </c>
      <c r="K6247" s="180">
        <v>50016</v>
      </c>
      <c r="L6247" s="180">
        <v>452850.77</v>
      </c>
    </row>
    <row r="6248" spans="1:12">
      <c r="A6248" s="180">
        <v>2012</v>
      </c>
      <c r="B6248" s="180" t="s">
        <v>175</v>
      </c>
      <c r="C6248" s="180" t="s">
        <v>3</v>
      </c>
      <c r="D6248" s="180" t="s">
        <v>176</v>
      </c>
      <c r="E6248" s="180">
        <v>25</v>
      </c>
      <c r="F6248" s="180">
        <v>5856</v>
      </c>
      <c r="G6248" s="180">
        <v>154</v>
      </c>
      <c r="H6248" s="180">
        <v>208</v>
      </c>
      <c r="I6248" s="180">
        <v>181010.82</v>
      </c>
      <c r="J6248" s="180">
        <v>34924.57</v>
      </c>
      <c r="K6248" s="180">
        <v>53866</v>
      </c>
      <c r="L6248" s="180">
        <v>384214.62</v>
      </c>
    </row>
    <row r="6249" spans="1:12">
      <c r="A6249" s="180">
        <v>2012</v>
      </c>
      <c r="B6249" s="180" t="s">
        <v>175</v>
      </c>
      <c r="C6249" s="180" t="s">
        <v>3</v>
      </c>
      <c r="D6249" s="180" t="s">
        <v>176</v>
      </c>
      <c r="E6249" s="180">
        <v>30</v>
      </c>
      <c r="F6249" s="180">
        <v>8046</v>
      </c>
      <c r="G6249" s="180">
        <v>144</v>
      </c>
      <c r="H6249" s="180">
        <v>244</v>
      </c>
      <c r="I6249" s="180">
        <v>223712.13</v>
      </c>
      <c r="J6249" s="180">
        <v>48373.86</v>
      </c>
      <c r="K6249" s="180">
        <v>42578</v>
      </c>
      <c r="L6249" s="180">
        <v>494257.73</v>
      </c>
    </row>
    <row r="6250" spans="1:12">
      <c r="A6250" s="180">
        <v>2012</v>
      </c>
      <c r="B6250" s="180" t="s">
        <v>175</v>
      </c>
      <c r="C6250" s="180" t="s">
        <v>3</v>
      </c>
      <c r="D6250" s="180" t="s">
        <v>176</v>
      </c>
      <c r="E6250" s="180">
        <v>35</v>
      </c>
      <c r="F6250" s="180">
        <v>7694</v>
      </c>
      <c r="G6250" s="180">
        <v>201</v>
      </c>
      <c r="H6250" s="180">
        <v>309</v>
      </c>
      <c r="I6250" s="180">
        <v>286655.57</v>
      </c>
      <c r="J6250" s="180">
        <v>59938.83</v>
      </c>
      <c r="K6250" s="180">
        <v>40072</v>
      </c>
      <c r="L6250" s="180">
        <v>622813.82999999996</v>
      </c>
    </row>
    <row r="6251" spans="1:12">
      <c r="A6251" s="180">
        <v>2012</v>
      </c>
      <c r="B6251" s="180" t="s">
        <v>175</v>
      </c>
      <c r="C6251" s="180" t="s">
        <v>3</v>
      </c>
      <c r="D6251" s="180" t="s">
        <v>176</v>
      </c>
      <c r="E6251" s="180">
        <v>40</v>
      </c>
      <c r="F6251" s="180">
        <v>7772</v>
      </c>
      <c r="G6251" s="180">
        <v>179</v>
      </c>
      <c r="H6251" s="180">
        <v>314</v>
      </c>
      <c r="I6251" s="180">
        <v>291510.82</v>
      </c>
      <c r="J6251" s="180">
        <v>59793.42</v>
      </c>
      <c r="K6251" s="180">
        <v>170118.8</v>
      </c>
      <c r="L6251" s="180">
        <v>704462.36</v>
      </c>
    </row>
    <row r="6252" spans="1:12">
      <c r="A6252" s="180">
        <v>2012</v>
      </c>
      <c r="B6252" s="180" t="s">
        <v>175</v>
      </c>
      <c r="C6252" s="180" t="s">
        <v>3</v>
      </c>
      <c r="D6252" s="180" t="s">
        <v>176</v>
      </c>
      <c r="E6252" s="180">
        <v>45</v>
      </c>
      <c r="F6252" s="180">
        <v>7338</v>
      </c>
      <c r="G6252" s="180">
        <v>270</v>
      </c>
      <c r="H6252" s="180">
        <v>525</v>
      </c>
      <c r="I6252" s="180">
        <v>472365.35</v>
      </c>
      <c r="J6252" s="180">
        <v>96110.080000000002</v>
      </c>
      <c r="K6252" s="180">
        <v>185695.05</v>
      </c>
      <c r="L6252" s="180">
        <v>964078.16</v>
      </c>
    </row>
    <row r="6253" spans="1:12">
      <c r="A6253" s="180">
        <v>2012</v>
      </c>
      <c r="B6253" s="180" t="s">
        <v>175</v>
      </c>
      <c r="C6253" s="180" t="s">
        <v>3</v>
      </c>
      <c r="D6253" s="180" t="s">
        <v>176</v>
      </c>
      <c r="E6253" s="180">
        <v>50</v>
      </c>
      <c r="F6253" s="180">
        <v>7791</v>
      </c>
      <c r="G6253" s="180">
        <v>428</v>
      </c>
      <c r="H6253" s="180">
        <v>753</v>
      </c>
      <c r="I6253" s="180">
        <v>756078.46</v>
      </c>
      <c r="J6253" s="180">
        <v>146688.04999999999</v>
      </c>
      <c r="K6253" s="180">
        <v>169604</v>
      </c>
      <c r="L6253" s="180">
        <v>1360577.92</v>
      </c>
    </row>
    <row r="6254" spans="1:12">
      <c r="A6254" s="180">
        <v>2012</v>
      </c>
      <c r="B6254" s="180" t="s">
        <v>175</v>
      </c>
      <c r="C6254" s="180" t="s">
        <v>3</v>
      </c>
      <c r="D6254" s="180" t="s">
        <v>176</v>
      </c>
      <c r="E6254" s="180">
        <v>55</v>
      </c>
      <c r="F6254" s="180">
        <v>7151</v>
      </c>
      <c r="G6254" s="180">
        <v>464</v>
      </c>
      <c r="H6254" s="180">
        <v>870</v>
      </c>
      <c r="I6254" s="180">
        <v>776389.33</v>
      </c>
      <c r="J6254" s="180">
        <v>172101.31</v>
      </c>
      <c r="K6254" s="180">
        <v>203275.35</v>
      </c>
      <c r="L6254" s="180">
        <v>1554591.82</v>
      </c>
    </row>
    <row r="6255" spans="1:12">
      <c r="A6255" s="180">
        <v>2012</v>
      </c>
      <c r="B6255" s="180" t="s">
        <v>175</v>
      </c>
      <c r="C6255" s="180" t="s">
        <v>3</v>
      </c>
      <c r="D6255" s="180" t="s">
        <v>176</v>
      </c>
      <c r="E6255" s="180">
        <v>60</v>
      </c>
      <c r="F6255" s="180">
        <v>6559</v>
      </c>
      <c r="G6255" s="180">
        <v>651</v>
      </c>
      <c r="H6255" s="180">
        <v>1300</v>
      </c>
      <c r="I6255" s="180">
        <v>1092590.23</v>
      </c>
      <c r="J6255" s="180">
        <v>237224.78</v>
      </c>
      <c r="K6255" s="180">
        <v>279385.09999999998</v>
      </c>
      <c r="L6255" s="180">
        <v>2096485.2</v>
      </c>
    </row>
    <row r="6256" spans="1:12">
      <c r="A6256" s="180">
        <v>2012</v>
      </c>
      <c r="B6256" s="180" t="s">
        <v>175</v>
      </c>
      <c r="C6256" s="180" t="s">
        <v>3</v>
      </c>
      <c r="D6256" s="180" t="s">
        <v>176</v>
      </c>
      <c r="E6256" s="180">
        <v>65</v>
      </c>
      <c r="F6256" s="180">
        <v>4839</v>
      </c>
      <c r="G6256" s="180">
        <v>631</v>
      </c>
      <c r="H6256" s="180">
        <v>1352</v>
      </c>
      <c r="I6256" s="180">
        <v>1309117.75</v>
      </c>
      <c r="J6256" s="180">
        <v>261903.2</v>
      </c>
      <c r="K6256" s="180">
        <v>457103.15</v>
      </c>
      <c r="L6256" s="180">
        <v>2470210.52</v>
      </c>
    </row>
    <row r="6257" spans="1:12">
      <c r="A6257" s="180">
        <v>2012</v>
      </c>
      <c r="B6257" s="180" t="s">
        <v>175</v>
      </c>
      <c r="C6257" s="180" t="s">
        <v>3</v>
      </c>
      <c r="D6257" s="180" t="s">
        <v>176</v>
      </c>
      <c r="E6257" s="180">
        <v>70</v>
      </c>
      <c r="F6257" s="180">
        <v>2827</v>
      </c>
      <c r="G6257" s="180">
        <v>532</v>
      </c>
      <c r="H6257" s="180">
        <v>1257</v>
      </c>
      <c r="I6257" s="180">
        <v>1079202.92</v>
      </c>
      <c r="J6257" s="180">
        <v>185265.94</v>
      </c>
      <c r="K6257" s="180">
        <v>256501.5</v>
      </c>
      <c r="L6257" s="180">
        <v>1814499.05</v>
      </c>
    </row>
    <row r="6258" spans="1:12">
      <c r="A6258" s="180">
        <v>2012</v>
      </c>
      <c r="B6258" s="180" t="s">
        <v>175</v>
      </c>
      <c r="C6258" s="180" t="s">
        <v>3</v>
      </c>
      <c r="D6258" s="180" t="s">
        <v>176</v>
      </c>
      <c r="E6258" s="180">
        <v>75</v>
      </c>
      <c r="F6258" s="180">
        <v>1739</v>
      </c>
      <c r="G6258" s="180">
        <v>372</v>
      </c>
      <c r="H6258" s="180">
        <v>1140</v>
      </c>
      <c r="I6258" s="180">
        <v>913086.15</v>
      </c>
      <c r="J6258" s="180">
        <v>167544.48000000001</v>
      </c>
      <c r="K6258" s="180">
        <v>177142.35</v>
      </c>
      <c r="L6258" s="180">
        <v>1440778.89</v>
      </c>
    </row>
    <row r="6259" spans="1:12">
      <c r="A6259" s="180">
        <v>2012</v>
      </c>
      <c r="B6259" s="180" t="s">
        <v>175</v>
      </c>
      <c r="C6259" s="180" t="s">
        <v>3</v>
      </c>
      <c r="D6259" s="180" t="s">
        <v>176</v>
      </c>
      <c r="E6259" s="180">
        <v>80</v>
      </c>
      <c r="F6259" s="180">
        <v>1218</v>
      </c>
      <c r="G6259" s="180">
        <v>301</v>
      </c>
      <c r="H6259" s="180">
        <v>914</v>
      </c>
      <c r="I6259" s="180">
        <v>756614.45</v>
      </c>
      <c r="J6259" s="180">
        <v>141144.51999999999</v>
      </c>
      <c r="K6259" s="180">
        <v>207955.20000000001</v>
      </c>
      <c r="L6259" s="180">
        <v>1247784.6499999999</v>
      </c>
    </row>
    <row r="6260" spans="1:12">
      <c r="A6260" s="180">
        <v>2012</v>
      </c>
      <c r="B6260" s="180" t="s">
        <v>175</v>
      </c>
      <c r="C6260" s="180" t="s">
        <v>3</v>
      </c>
      <c r="D6260" s="180" t="s">
        <v>176</v>
      </c>
      <c r="E6260" s="180">
        <v>85</v>
      </c>
      <c r="F6260" s="180">
        <v>551</v>
      </c>
      <c r="G6260" s="180">
        <v>143</v>
      </c>
      <c r="H6260" s="180">
        <v>490</v>
      </c>
      <c r="I6260" s="180">
        <v>298641.67</v>
      </c>
      <c r="J6260" s="180">
        <v>49708.27</v>
      </c>
      <c r="K6260" s="180">
        <v>87248.75</v>
      </c>
      <c r="L6260" s="180">
        <v>487355.07</v>
      </c>
    </row>
    <row r="6261" spans="1:12">
      <c r="A6261" s="180">
        <v>2012</v>
      </c>
      <c r="B6261" s="180" t="s">
        <v>175</v>
      </c>
      <c r="C6261" s="180" t="s">
        <v>3</v>
      </c>
      <c r="D6261" s="180" t="s">
        <v>176</v>
      </c>
      <c r="E6261" s="180">
        <v>90</v>
      </c>
      <c r="F6261" s="180">
        <v>115</v>
      </c>
      <c r="G6261" s="180">
        <v>48</v>
      </c>
      <c r="H6261" s="180">
        <v>106</v>
      </c>
      <c r="I6261" s="180">
        <v>57824.83</v>
      </c>
      <c r="J6261" s="180">
        <v>13367.45</v>
      </c>
      <c r="K6261" s="180">
        <v>1799</v>
      </c>
      <c r="L6261" s="180">
        <v>74880</v>
      </c>
    </row>
    <row r="6262" spans="1:12">
      <c r="A6262" s="180">
        <v>2012</v>
      </c>
      <c r="B6262" s="180" t="s">
        <v>175</v>
      </c>
      <c r="C6262" s="180" t="s">
        <v>3</v>
      </c>
      <c r="D6262" s="180" t="s">
        <v>176</v>
      </c>
      <c r="E6262" s="180">
        <v>95</v>
      </c>
      <c r="F6262" s="180">
        <v>21</v>
      </c>
      <c r="G6262" s="180">
        <v>5</v>
      </c>
      <c r="H6262" s="180">
        <v>24</v>
      </c>
      <c r="I6262" s="180">
        <v>16035</v>
      </c>
      <c r="J6262" s="180">
        <v>937.65</v>
      </c>
      <c r="K6262" s="180">
        <v>0</v>
      </c>
      <c r="L6262" s="180">
        <v>17773.849999999999</v>
      </c>
    </row>
    <row r="6263" spans="1:12">
      <c r="A6263" s="180">
        <v>2012</v>
      </c>
      <c r="B6263" s="180" t="s">
        <v>175</v>
      </c>
      <c r="C6263" s="180" t="s">
        <v>3</v>
      </c>
      <c r="D6263" s="180" t="s">
        <v>177</v>
      </c>
      <c r="E6263" s="180">
        <v>0</v>
      </c>
      <c r="F6263" s="180">
        <v>6492</v>
      </c>
      <c r="G6263" s="180">
        <v>166</v>
      </c>
      <c r="H6263" s="180">
        <v>507</v>
      </c>
      <c r="I6263" s="180">
        <v>285645.74</v>
      </c>
      <c r="J6263" s="180">
        <v>38008.660000000003</v>
      </c>
      <c r="K6263" s="180">
        <v>11111</v>
      </c>
      <c r="L6263" s="180">
        <v>378098</v>
      </c>
    </row>
    <row r="6264" spans="1:12">
      <c r="A6264" s="180">
        <v>2012</v>
      </c>
      <c r="B6264" s="180" t="s">
        <v>175</v>
      </c>
      <c r="C6264" s="180" t="s">
        <v>3</v>
      </c>
      <c r="D6264" s="180" t="s">
        <v>177</v>
      </c>
      <c r="E6264" s="180">
        <v>5</v>
      </c>
      <c r="F6264" s="180">
        <v>6412</v>
      </c>
      <c r="G6264" s="180">
        <v>84</v>
      </c>
      <c r="H6264" s="180">
        <v>119</v>
      </c>
      <c r="I6264" s="180">
        <v>80943.009999999995</v>
      </c>
      <c r="J6264" s="180">
        <v>15765.52</v>
      </c>
      <c r="K6264" s="180">
        <v>428</v>
      </c>
      <c r="L6264" s="180">
        <v>115478.21</v>
      </c>
    </row>
    <row r="6265" spans="1:12">
      <c r="A6265" s="180">
        <v>2012</v>
      </c>
      <c r="B6265" s="180" t="s">
        <v>175</v>
      </c>
      <c r="C6265" s="180" t="s">
        <v>3</v>
      </c>
      <c r="D6265" s="180" t="s">
        <v>177</v>
      </c>
      <c r="E6265" s="180">
        <v>10</v>
      </c>
      <c r="F6265" s="180">
        <v>6144</v>
      </c>
      <c r="G6265" s="180">
        <v>64</v>
      </c>
      <c r="H6265" s="180">
        <v>99</v>
      </c>
      <c r="I6265" s="180">
        <v>85337.63</v>
      </c>
      <c r="J6265" s="180">
        <v>18652.97</v>
      </c>
      <c r="K6265" s="180">
        <v>87705</v>
      </c>
      <c r="L6265" s="180">
        <v>230440.65</v>
      </c>
    </row>
    <row r="6266" spans="1:12">
      <c r="A6266" s="180">
        <v>2012</v>
      </c>
      <c r="B6266" s="180" t="s">
        <v>175</v>
      </c>
      <c r="C6266" s="180" t="s">
        <v>3</v>
      </c>
      <c r="D6266" s="180" t="s">
        <v>177</v>
      </c>
      <c r="E6266" s="180">
        <v>15</v>
      </c>
      <c r="F6266" s="180">
        <v>6502</v>
      </c>
      <c r="G6266" s="180">
        <v>173</v>
      </c>
      <c r="H6266" s="180">
        <v>251</v>
      </c>
      <c r="I6266" s="180">
        <v>225078.83</v>
      </c>
      <c r="J6266" s="180">
        <v>41788.699999999997</v>
      </c>
      <c r="K6266" s="180">
        <v>41155</v>
      </c>
      <c r="L6266" s="180">
        <v>382189.89</v>
      </c>
    </row>
    <row r="6267" spans="1:12">
      <c r="A6267" s="180">
        <v>2012</v>
      </c>
      <c r="B6267" s="180" t="s">
        <v>175</v>
      </c>
      <c r="C6267" s="180" t="s">
        <v>3</v>
      </c>
      <c r="D6267" s="180" t="s">
        <v>177</v>
      </c>
      <c r="E6267" s="180">
        <v>20</v>
      </c>
      <c r="F6267" s="180">
        <v>5916</v>
      </c>
      <c r="G6267" s="180">
        <v>212</v>
      </c>
      <c r="H6267" s="180">
        <v>430</v>
      </c>
      <c r="I6267" s="180">
        <v>355172.98</v>
      </c>
      <c r="J6267" s="180">
        <v>66321.09</v>
      </c>
      <c r="K6267" s="180">
        <v>29523</v>
      </c>
      <c r="L6267" s="180">
        <v>593517.6</v>
      </c>
    </row>
    <row r="6268" spans="1:12">
      <c r="A6268" s="180">
        <v>2012</v>
      </c>
      <c r="B6268" s="180" t="s">
        <v>175</v>
      </c>
      <c r="C6268" s="180" t="s">
        <v>3</v>
      </c>
      <c r="D6268" s="180" t="s">
        <v>177</v>
      </c>
      <c r="E6268" s="180">
        <v>25</v>
      </c>
      <c r="F6268" s="180">
        <v>7375</v>
      </c>
      <c r="G6268" s="180">
        <v>282</v>
      </c>
      <c r="H6268" s="180">
        <v>823</v>
      </c>
      <c r="I6268" s="180">
        <v>647053.86</v>
      </c>
      <c r="J6268" s="180">
        <v>155252.38</v>
      </c>
      <c r="K6268" s="180">
        <v>33902</v>
      </c>
      <c r="L6268" s="180">
        <v>1071245.81</v>
      </c>
    </row>
    <row r="6269" spans="1:12">
      <c r="A6269" s="180">
        <v>2012</v>
      </c>
      <c r="B6269" s="180" t="s">
        <v>175</v>
      </c>
      <c r="C6269" s="180" t="s">
        <v>3</v>
      </c>
      <c r="D6269" s="180" t="s">
        <v>177</v>
      </c>
      <c r="E6269" s="180">
        <v>30</v>
      </c>
      <c r="F6269" s="180">
        <v>9428</v>
      </c>
      <c r="G6269" s="180">
        <v>489</v>
      </c>
      <c r="H6269" s="180">
        <v>1595</v>
      </c>
      <c r="I6269" s="180">
        <v>1215273.1000000001</v>
      </c>
      <c r="J6269" s="180">
        <v>276252.26</v>
      </c>
      <c r="K6269" s="180">
        <v>72443</v>
      </c>
      <c r="L6269" s="180">
        <v>1916792.72</v>
      </c>
    </row>
    <row r="6270" spans="1:12">
      <c r="A6270" s="180">
        <v>2012</v>
      </c>
      <c r="B6270" s="180" t="s">
        <v>175</v>
      </c>
      <c r="C6270" s="180" t="s">
        <v>3</v>
      </c>
      <c r="D6270" s="180" t="s">
        <v>177</v>
      </c>
      <c r="E6270" s="180">
        <v>35</v>
      </c>
      <c r="F6270" s="180">
        <v>8690</v>
      </c>
      <c r="G6270" s="180">
        <v>552</v>
      </c>
      <c r="H6270" s="180">
        <v>1174</v>
      </c>
      <c r="I6270" s="180">
        <v>1005392.31</v>
      </c>
      <c r="J6270" s="180">
        <v>249015.58</v>
      </c>
      <c r="K6270" s="180">
        <v>120895</v>
      </c>
      <c r="L6270" s="180">
        <v>1764839.82</v>
      </c>
    </row>
    <row r="6271" spans="1:12">
      <c r="A6271" s="180">
        <v>2012</v>
      </c>
      <c r="B6271" s="180" t="s">
        <v>175</v>
      </c>
      <c r="C6271" s="180" t="s">
        <v>3</v>
      </c>
      <c r="D6271" s="180" t="s">
        <v>177</v>
      </c>
      <c r="E6271" s="180">
        <v>40</v>
      </c>
      <c r="F6271" s="180">
        <v>8829</v>
      </c>
      <c r="G6271" s="180">
        <v>452</v>
      </c>
      <c r="H6271" s="180">
        <v>895</v>
      </c>
      <c r="I6271" s="180">
        <v>736534.34</v>
      </c>
      <c r="J6271" s="180">
        <v>160228.20000000001</v>
      </c>
      <c r="K6271" s="180">
        <v>121049</v>
      </c>
      <c r="L6271" s="180">
        <v>1360306.36</v>
      </c>
    </row>
    <row r="6272" spans="1:12">
      <c r="A6272" s="180">
        <v>2012</v>
      </c>
      <c r="B6272" s="180" t="s">
        <v>175</v>
      </c>
      <c r="C6272" s="180" t="s">
        <v>3</v>
      </c>
      <c r="D6272" s="180" t="s">
        <v>177</v>
      </c>
      <c r="E6272" s="180">
        <v>45</v>
      </c>
      <c r="F6272" s="180">
        <v>8316</v>
      </c>
      <c r="G6272" s="180">
        <v>409</v>
      </c>
      <c r="H6272" s="180">
        <v>829</v>
      </c>
      <c r="I6272" s="180">
        <v>787904.4</v>
      </c>
      <c r="J6272" s="180">
        <v>164972.1</v>
      </c>
      <c r="K6272" s="180">
        <v>148913.75</v>
      </c>
      <c r="L6272" s="180">
        <v>1358030.05</v>
      </c>
    </row>
    <row r="6273" spans="1:12">
      <c r="A6273" s="180">
        <v>2012</v>
      </c>
      <c r="B6273" s="180" t="s">
        <v>175</v>
      </c>
      <c r="C6273" s="180" t="s">
        <v>3</v>
      </c>
      <c r="D6273" s="180" t="s">
        <v>177</v>
      </c>
      <c r="E6273" s="180">
        <v>50</v>
      </c>
      <c r="F6273" s="180">
        <v>8697</v>
      </c>
      <c r="G6273" s="180">
        <v>492</v>
      </c>
      <c r="H6273" s="180">
        <v>854</v>
      </c>
      <c r="I6273" s="180">
        <v>805502.47</v>
      </c>
      <c r="J6273" s="180">
        <v>178543.74</v>
      </c>
      <c r="K6273" s="180">
        <v>136807</v>
      </c>
      <c r="L6273" s="180">
        <v>1494389.66</v>
      </c>
    </row>
    <row r="6274" spans="1:12">
      <c r="A6274" s="180">
        <v>2012</v>
      </c>
      <c r="B6274" s="180" t="s">
        <v>175</v>
      </c>
      <c r="C6274" s="180" t="s">
        <v>3</v>
      </c>
      <c r="D6274" s="180" t="s">
        <v>177</v>
      </c>
      <c r="E6274" s="180">
        <v>55</v>
      </c>
      <c r="F6274" s="180">
        <v>7780</v>
      </c>
      <c r="G6274" s="180">
        <v>582</v>
      </c>
      <c r="H6274" s="180">
        <v>1387</v>
      </c>
      <c r="I6274" s="180">
        <v>1147110.9099999999</v>
      </c>
      <c r="J6274" s="180">
        <v>246489.77</v>
      </c>
      <c r="K6274" s="180">
        <v>310175</v>
      </c>
      <c r="L6274" s="180">
        <v>2138892.86</v>
      </c>
    </row>
    <row r="6275" spans="1:12">
      <c r="A6275" s="180">
        <v>2012</v>
      </c>
      <c r="B6275" s="180" t="s">
        <v>175</v>
      </c>
      <c r="C6275" s="180" t="s">
        <v>3</v>
      </c>
      <c r="D6275" s="180" t="s">
        <v>177</v>
      </c>
      <c r="E6275" s="180">
        <v>60</v>
      </c>
      <c r="F6275" s="180">
        <v>6992</v>
      </c>
      <c r="G6275" s="180">
        <v>659</v>
      </c>
      <c r="H6275" s="180">
        <v>1349</v>
      </c>
      <c r="I6275" s="180">
        <v>1180704.8</v>
      </c>
      <c r="J6275" s="180">
        <v>237418.74</v>
      </c>
      <c r="K6275" s="180">
        <v>301554.25</v>
      </c>
      <c r="L6275" s="180">
        <v>2137704.14</v>
      </c>
    </row>
    <row r="6276" spans="1:12">
      <c r="A6276" s="180">
        <v>2012</v>
      </c>
      <c r="B6276" s="180" t="s">
        <v>175</v>
      </c>
      <c r="C6276" s="180" t="s">
        <v>3</v>
      </c>
      <c r="D6276" s="180" t="s">
        <v>177</v>
      </c>
      <c r="E6276" s="180">
        <v>65</v>
      </c>
      <c r="F6276" s="180">
        <v>4913</v>
      </c>
      <c r="G6276" s="180">
        <v>699</v>
      </c>
      <c r="H6276" s="180">
        <v>1487</v>
      </c>
      <c r="I6276" s="180">
        <v>1224555.67</v>
      </c>
      <c r="J6276" s="180">
        <v>234482.16</v>
      </c>
      <c r="K6276" s="180">
        <v>462733.8</v>
      </c>
      <c r="L6276" s="180">
        <v>2311127.5</v>
      </c>
    </row>
    <row r="6277" spans="1:12">
      <c r="A6277" s="180">
        <v>2012</v>
      </c>
      <c r="B6277" s="180" t="s">
        <v>175</v>
      </c>
      <c r="C6277" s="180" t="s">
        <v>3</v>
      </c>
      <c r="D6277" s="180" t="s">
        <v>177</v>
      </c>
      <c r="E6277" s="180">
        <v>70</v>
      </c>
      <c r="F6277" s="180">
        <v>3084</v>
      </c>
      <c r="G6277" s="180">
        <v>624</v>
      </c>
      <c r="H6277" s="180">
        <v>1608</v>
      </c>
      <c r="I6277" s="180">
        <v>1249572.67</v>
      </c>
      <c r="J6277" s="180">
        <v>221487.35999999999</v>
      </c>
      <c r="K6277" s="180">
        <v>473531.2</v>
      </c>
      <c r="L6277" s="180">
        <v>2303060.38</v>
      </c>
    </row>
    <row r="6278" spans="1:12">
      <c r="A6278" s="180">
        <v>2012</v>
      </c>
      <c r="B6278" s="180" t="s">
        <v>175</v>
      </c>
      <c r="C6278" s="180" t="s">
        <v>3</v>
      </c>
      <c r="D6278" s="180" t="s">
        <v>177</v>
      </c>
      <c r="E6278" s="180">
        <v>75</v>
      </c>
      <c r="F6278" s="180">
        <v>2051</v>
      </c>
      <c r="G6278" s="180">
        <v>435</v>
      </c>
      <c r="H6278" s="180">
        <v>1078</v>
      </c>
      <c r="I6278" s="180">
        <v>748904.89</v>
      </c>
      <c r="J6278" s="180">
        <v>142937.1</v>
      </c>
      <c r="K6278" s="180">
        <v>205281.1</v>
      </c>
      <c r="L6278" s="180">
        <v>1276232.8899999999</v>
      </c>
    </row>
    <row r="6279" spans="1:12">
      <c r="A6279" s="180">
        <v>2012</v>
      </c>
      <c r="B6279" s="180" t="s">
        <v>175</v>
      </c>
      <c r="C6279" s="180" t="s">
        <v>3</v>
      </c>
      <c r="D6279" s="180" t="s">
        <v>177</v>
      </c>
      <c r="E6279" s="180">
        <v>80</v>
      </c>
      <c r="F6279" s="180">
        <v>1440</v>
      </c>
      <c r="G6279" s="180">
        <v>292</v>
      </c>
      <c r="H6279" s="180">
        <v>1226</v>
      </c>
      <c r="I6279" s="180">
        <v>810209.6</v>
      </c>
      <c r="J6279" s="180">
        <v>114784.34</v>
      </c>
      <c r="K6279" s="180">
        <v>185503.25</v>
      </c>
      <c r="L6279" s="180">
        <v>1214506.75</v>
      </c>
    </row>
    <row r="6280" spans="1:12">
      <c r="A6280" s="180">
        <v>2012</v>
      </c>
      <c r="B6280" s="180" t="s">
        <v>175</v>
      </c>
      <c r="C6280" s="180" t="s">
        <v>3</v>
      </c>
      <c r="D6280" s="180" t="s">
        <v>177</v>
      </c>
      <c r="E6280" s="180">
        <v>85</v>
      </c>
      <c r="F6280" s="180">
        <v>924</v>
      </c>
      <c r="G6280" s="180">
        <v>183</v>
      </c>
      <c r="H6280" s="180">
        <v>1115</v>
      </c>
      <c r="I6280" s="180">
        <v>625999.25</v>
      </c>
      <c r="J6280" s="180">
        <v>72185.98</v>
      </c>
      <c r="K6280" s="180">
        <v>68719</v>
      </c>
      <c r="L6280" s="180">
        <v>824842.77</v>
      </c>
    </row>
    <row r="6281" spans="1:12">
      <c r="A6281" s="180">
        <v>2012</v>
      </c>
      <c r="B6281" s="180" t="s">
        <v>175</v>
      </c>
      <c r="C6281" s="180" t="s">
        <v>3</v>
      </c>
      <c r="D6281" s="180" t="s">
        <v>177</v>
      </c>
      <c r="E6281" s="180">
        <v>90</v>
      </c>
      <c r="F6281" s="180">
        <v>336</v>
      </c>
      <c r="G6281" s="180">
        <v>40</v>
      </c>
      <c r="H6281" s="180">
        <v>454</v>
      </c>
      <c r="I6281" s="180">
        <v>267407.15000000002</v>
      </c>
      <c r="J6281" s="180">
        <v>28008.27</v>
      </c>
      <c r="K6281" s="180">
        <v>4496</v>
      </c>
      <c r="L6281" s="180">
        <v>318824.65999999997</v>
      </c>
    </row>
    <row r="6282" spans="1:12">
      <c r="A6282" s="180">
        <v>2012</v>
      </c>
      <c r="B6282" s="180" t="s">
        <v>175</v>
      </c>
      <c r="C6282" s="180" t="s">
        <v>3</v>
      </c>
      <c r="D6282" s="180" t="s">
        <v>177</v>
      </c>
      <c r="E6282" s="180">
        <v>95</v>
      </c>
      <c r="F6282" s="180">
        <v>97</v>
      </c>
      <c r="G6282" s="180">
        <v>16</v>
      </c>
      <c r="H6282" s="180">
        <v>123</v>
      </c>
      <c r="I6282" s="180">
        <v>54497.93</v>
      </c>
      <c r="J6282" s="180">
        <v>5677.15</v>
      </c>
      <c r="K6282" s="180">
        <v>410</v>
      </c>
      <c r="L6282" s="180">
        <v>63414.98</v>
      </c>
    </row>
    <row r="6283" spans="1:12">
      <c r="A6283" s="180">
        <v>2012</v>
      </c>
      <c r="B6283" s="180" t="s">
        <v>175</v>
      </c>
      <c r="C6283" s="180" t="s">
        <v>37</v>
      </c>
      <c r="D6283" s="180" t="s">
        <v>176</v>
      </c>
      <c r="E6283" s="180">
        <v>0</v>
      </c>
      <c r="F6283" s="180">
        <v>3211</v>
      </c>
      <c r="G6283" s="180">
        <v>68</v>
      </c>
      <c r="H6283" s="180">
        <v>188</v>
      </c>
      <c r="I6283" s="180">
        <v>130624</v>
      </c>
      <c r="J6283" s="180">
        <v>20147.93</v>
      </c>
      <c r="K6283" s="180">
        <v>330</v>
      </c>
      <c r="L6283" s="180">
        <v>168184.28</v>
      </c>
    </row>
    <row r="6284" spans="1:12">
      <c r="A6284" s="180">
        <v>2012</v>
      </c>
      <c r="B6284" s="180" t="s">
        <v>175</v>
      </c>
      <c r="C6284" s="180" t="s">
        <v>37</v>
      </c>
      <c r="D6284" s="180" t="s">
        <v>176</v>
      </c>
      <c r="E6284" s="180">
        <v>5</v>
      </c>
      <c r="F6284" s="180">
        <v>3066</v>
      </c>
      <c r="G6284" s="180">
        <v>28</v>
      </c>
      <c r="H6284" s="180">
        <v>31</v>
      </c>
      <c r="I6284" s="180">
        <v>27855.85</v>
      </c>
      <c r="J6284" s="180">
        <v>9936.14</v>
      </c>
      <c r="K6284" s="180">
        <v>105</v>
      </c>
      <c r="L6284" s="180">
        <v>44881.34</v>
      </c>
    </row>
    <row r="6285" spans="1:12">
      <c r="A6285" s="180">
        <v>2012</v>
      </c>
      <c r="B6285" s="180" t="s">
        <v>175</v>
      </c>
      <c r="C6285" s="180" t="s">
        <v>37</v>
      </c>
      <c r="D6285" s="180" t="s">
        <v>176</v>
      </c>
      <c r="E6285" s="180">
        <v>10</v>
      </c>
      <c r="F6285" s="180">
        <v>3084</v>
      </c>
      <c r="G6285" s="180">
        <v>23</v>
      </c>
      <c r="H6285" s="180">
        <v>135</v>
      </c>
      <c r="I6285" s="180">
        <v>71953.5</v>
      </c>
      <c r="J6285" s="180">
        <v>13680.45</v>
      </c>
      <c r="K6285" s="180">
        <v>53004</v>
      </c>
      <c r="L6285" s="180">
        <v>150845.85999999999</v>
      </c>
    </row>
    <row r="6286" spans="1:12">
      <c r="A6286" s="180">
        <v>2012</v>
      </c>
      <c r="B6286" s="180" t="s">
        <v>175</v>
      </c>
      <c r="C6286" s="180" t="s">
        <v>37</v>
      </c>
      <c r="D6286" s="180" t="s">
        <v>176</v>
      </c>
      <c r="E6286" s="180">
        <v>15</v>
      </c>
      <c r="F6286" s="180">
        <v>3109</v>
      </c>
      <c r="G6286" s="180">
        <v>44</v>
      </c>
      <c r="H6286" s="180">
        <v>68</v>
      </c>
      <c r="I6286" s="180">
        <v>66712.899999999994</v>
      </c>
      <c r="J6286" s="180">
        <v>15192.14</v>
      </c>
      <c r="K6286" s="180">
        <v>6010</v>
      </c>
      <c r="L6286" s="180">
        <v>98904.34</v>
      </c>
    </row>
    <row r="6287" spans="1:12">
      <c r="A6287" s="180">
        <v>2012</v>
      </c>
      <c r="B6287" s="180" t="s">
        <v>175</v>
      </c>
      <c r="C6287" s="180" t="s">
        <v>37</v>
      </c>
      <c r="D6287" s="180" t="s">
        <v>176</v>
      </c>
      <c r="E6287" s="180">
        <v>20</v>
      </c>
      <c r="F6287" s="180">
        <v>2383</v>
      </c>
      <c r="G6287" s="180">
        <v>44</v>
      </c>
      <c r="H6287" s="180">
        <v>57</v>
      </c>
      <c r="I6287" s="180">
        <v>78936.55</v>
      </c>
      <c r="J6287" s="180">
        <v>18539.580000000002</v>
      </c>
      <c r="K6287" s="180">
        <v>15049</v>
      </c>
      <c r="L6287" s="180">
        <v>125004.48</v>
      </c>
    </row>
    <row r="6288" spans="1:12">
      <c r="A6288" s="180">
        <v>2012</v>
      </c>
      <c r="B6288" s="180" t="s">
        <v>175</v>
      </c>
      <c r="C6288" s="180" t="s">
        <v>37</v>
      </c>
      <c r="D6288" s="180" t="s">
        <v>176</v>
      </c>
      <c r="E6288" s="180">
        <v>25</v>
      </c>
      <c r="F6288" s="180">
        <v>2431</v>
      </c>
      <c r="G6288" s="180">
        <v>39</v>
      </c>
      <c r="H6288" s="180">
        <v>79</v>
      </c>
      <c r="I6288" s="180">
        <v>76425.5</v>
      </c>
      <c r="J6288" s="180">
        <v>22239.59</v>
      </c>
      <c r="K6288" s="180">
        <v>19648</v>
      </c>
      <c r="L6288" s="180">
        <v>133202.25</v>
      </c>
    </row>
    <row r="6289" spans="1:12">
      <c r="A6289" s="180">
        <v>2012</v>
      </c>
      <c r="B6289" s="180" t="s">
        <v>175</v>
      </c>
      <c r="C6289" s="180" t="s">
        <v>37</v>
      </c>
      <c r="D6289" s="180" t="s">
        <v>176</v>
      </c>
      <c r="E6289" s="180">
        <v>30</v>
      </c>
      <c r="F6289" s="180">
        <v>3224</v>
      </c>
      <c r="G6289" s="180">
        <v>50</v>
      </c>
      <c r="H6289" s="180">
        <v>79</v>
      </c>
      <c r="I6289" s="180">
        <v>72515</v>
      </c>
      <c r="J6289" s="180">
        <v>29315.48</v>
      </c>
      <c r="K6289" s="180">
        <v>6838</v>
      </c>
      <c r="L6289" s="180">
        <v>133925.57999999999</v>
      </c>
    </row>
    <row r="6290" spans="1:12">
      <c r="A6290" s="180">
        <v>2012</v>
      </c>
      <c r="B6290" s="180" t="s">
        <v>175</v>
      </c>
      <c r="C6290" s="180" t="s">
        <v>37</v>
      </c>
      <c r="D6290" s="180" t="s">
        <v>176</v>
      </c>
      <c r="E6290" s="180">
        <v>35</v>
      </c>
      <c r="F6290" s="180">
        <v>3340</v>
      </c>
      <c r="G6290" s="180">
        <v>73</v>
      </c>
      <c r="H6290" s="180">
        <v>139</v>
      </c>
      <c r="I6290" s="180">
        <v>109054.5</v>
      </c>
      <c r="J6290" s="180">
        <v>29137.3</v>
      </c>
      <c r="K6290" s="180">
        <v>11024</v>
      </c>
      <c r="L6290" s="180">
        <v>178751.3</v>
      </c>
    </row>
    <row r="6291" spans="1:12">
      <c r="A6291" s="180">
        <v>2012</v>
      </c>
      <c r="B6291" s="180" t="s">
        <v>175</v>
      </c>
      <c r="C6291" s="180" t="s">
        <v>37</v>
      </c>
      <c r="D6291" s="180" t="s">
        <v>176</v>
      </c>
      <c r="E6291" s="180">
        <v>40</v>
      </c>
      <c r="F6291" s="180">
        <v>3446</v>
      </c>
      <c r="G6291" s="180">
        <v>68</v>
      </c>
      <c r="H6291" s="180">
        <v>146</v>
      </c>
      <c r="I6291" s="180">
        <v>110814.1</v>
      </c>
      <c r="J6291" s="180">
        <v>33975.269999999997</v>
      </c>
      <c r="K6291" s="180">
        <v>37675</v>
      </c>
      <c r="L6291" s="180">
        <v>207483.3</v>
      </c>
    </row>
    <row r="6292" spans="1:12">
      <c r="A6292" s="180">
        <v>2012</v>
      </c>
      <c r="B6292" s="180" t="s">
        <v>175</v>
      </c>
      <c r="C6292" s="180" t="s">
        <v>37</v>
      </c>
      <c r="D6292" s="180" t="s">
        <v>176</v>
      </c>
      <c r="E6292" s="180">
        <v>45</v>
      </c>
      <c r="F6292" s="180">
        <v>3567</v>
      </c>
      <c r="G6292" s="180">
        <v>94</v>
      </c>
      <c r="H6292" s="180">
        <v>196</v>
      </c>
      <c r="I6292" s="180">
        <v>144356.29999999999</v>
      </c>
      <c r="J6292" s="180">
        <v>47969.52</v>
      </c>
      <c r="K6292" s="180">
        <v>43053</v>
      </c>
      <c r="L6292" s="180">
        <v>273333.40999999997</v>
      </c>
    </row>
    <row r="6293" spans="1:12">
      <c r="A6293" s="180">
        <v>2012</v>
      </c>
      <c r="B6293" s="180" t="s">
        <v>175</v>
      </c>
      <c r="C6293" s="180" t="s">
        <v>37</v>
      </c>
      <c r="D6293" s="180" t="s">
        <v>176</v>
      </c>
      <c r="E6293" s="180">
        <v>50</v>
      </c>
      <c r="F6293" s="180">
        <v>3635</v>
      </c>
      <c r="G6293" s="180">
        <v>152</v>
      </c>
      <c r="H6293" s="180">
        <v>329</v>
      </c>
      <c r="I6293" s="180">
        <v>330958.17</v>
      </c>
      <c r="J6293" s="180">
        <v>88549.85</v>
      </c>
      <c r="K6293" s="180">
        <v>101825</v>
      </c>
      <c r="L6293" s="180">
        <v>590676.59</v>
      </c>
    </row>
    <row r="6294" spans="1:12">
      <c r="A6294" s="180">
        <v>2012</v>
      </c>
      <c r="B6294" s="180" t="s">
        <v>175</v>
      </c>
      <c r="C6294" s="180" t="s">
        <v>37</v>
      </c>
      <c r="D6294" s="180" t="s">
        <v>176</v>
      </c>
      <c r="E6294" s="180">
        <v>55</v>
      </c>
      <c r="F6294" s="180">
        <v>3204</v>
      </c>
      <c r="G6294" s="180">
        <v>215</v>
      </c>
      <c r="H6294" s="180">
        <v>493</v>
      </c>
      <c r="I6294" s="180">
        <v>431516.9</v>
      </c>
      <c r="J6294" s="180">
        <v>119626.45</v>
      </c>
      <c r="K6294" s="180">
        <v>144210</v>
      </c>
      <c r="L6294" s="180">
        <v>781338.33</v>
      </c>
    </row>
    <row r="6295" spans="1:12">
      <c r="A6295" s="180">
        <v>2012</v>
      </c>
      <c r="B6295" s="180" t="s">
        <v>175</v>
      </c>
      <c r="C6295" s="180" t="s">
        <v>37</v>
      </c>
      <c r="D6295" s="180" t="s">
        <v>176</v>
      </c>
      <c r="E6295" s="180">
        <v>60</v>
      </c>
      <c r="F6295" s="180">
        <v>2650</v>
      </c>
      <c r="G6295" s="180">
        <v>243</v>
      </c>
      <c r="H6295" s="180">
        <v>674</v>
      </c>
      <c r="I6295" s="180">
        <v>595492.55000000005</v>
      </c>
      <c r="J6295" s="180">
        <v>142513.41</v>
      </c>
      <c r="K6295" s="180">
        <v>156885.5</v>
      </c>
      <c r="L6295" s="180">
        <v>1014735.5</v>
      </c>
    </row>
    <row r="6296" spans="1:12">
      <c r="A6296" s="180">
        <v>2012</v>
      </c>
      <c r="B6296" s="180" t="s">
        <v>175</v>
      </c>
      <c r="C6296" s="180" t="s">
        <v>37</v>
      </c>
      <c r="D6296" s="180" t="s">
        <v>176</v>
      </c>
      <c r="E6296" s="180">
        <v>65</v>
      </c>
      <c r="F6296" s="180">
        <v>1588</v>
      </c>
      <c r="G6296" s="180">
        <v>215</v>
      </c>
      <c r="H6296" s="180">
        <v>677</v>
      </c>
      <c r="I6296" s="180">
        <v>615499.4</v>
      </c>
      <c r="J6296" s="180">
        <v>138021.34</v>
      </c>
      <c r="K6296" s="180">
        <v>251664</v>
      </c>
      <c r="L6296" s="180">
        <v>1111116.95</v>
      </c>
    </row>
    <row r="6297" spans="1:12">
      <c r="A6297" s="180">
        <v>2012</v>
      </c>
      <c r="B6297" s="180" t="s">
        <v>175</v>
      </c>
      <c r="C6297" s="180" t="s">
        <v>37</v>
      </c>
      <c r="D6297" s="180" t="s">
        <v>176</v>
      </c>
      <c r="E6297" s="180">
        <v>70</v>
      </c>
      <c r="F6297" s="180">
        <v>857</v>
      </c>
      <c r="G6297" s="180">
        <v>121</v>
      </c>
      <c r="H6297" s="180">
        <v>403</v>
      </c>
      <c r="I6297" s="180">
        <v>385524.35</v>
      </c>
      <c r="J6297" s="180">
        <v>80385.09</v>
      </c>
      <c r="K6297" s="180">
        <v>109581</v>
      </c>
      <c r="L6297" s="180">
        <v>605789.26</v>
      </c>
    </row>
    <row r="6298" spans="1:12">
      <c r="A6298" s="180">
        <v>2012</v>
      </c>
      <c r="B6298" s="180" t="s">
        <v>175</v>
      </c>
      <c r="C6298" s="180" t="s">
        <v>37</v>
      </c>
      <c r="D6298" s="180" t="s">
        <v>176</v>
      </c>
      <c r="E6298" s="180">
        <v>75</v>
      </c>
      <c r="F6298" s="180">
        <v>341</v>
      </c>
      <c r="G6298" s="180">
        <v>41</v>
      </c>
      <c r="H6298" s="180">
        <v>187</v>
      </c>
      <c r="I6298" s="180">
        <v>142301.5</v>
      </c>
      <c r="J6298" s="180">
        <v>26737.84</v>
      </c>
      <c r="K6298" s="180">
        <v>26982</v>
      </c>
      <c r="L6298" s="180">
        <v>206595.79</v>
      </c>
    </row>
    <row r="6299" spans="1:12">
      <c r="A6299" s="180">
        <v>2012</v>
      </c>
      <c r="B6299" s="180" t="s">
        <v>175</v>
      </c>
      <c r="C6299" s="180" t="s">
        <v>37</v>
      </c>
      <c r="D6299" s="180" t="s">
        <v>176</v>
      </c>
      <c r="E6299" s="180">
        <v>80</v>
      </c>
      <c r="F6299" s="180">
        <v>177</v>
      </c>
      <c r="G6299" s="180">
        <v>35</v>
      </c>
      <c r="H6299" s="180">
        <v>186</v>
      </c>
      <c r="I6299" s="180">
        <v>128277</v>
      </c>
      <c r="J6299" s="180">
        <v>20941.3</v>
      </c>
      <c r="K6299" s="180">
        <v>25206</v>
      </c>
      <c r="L6299" s="180">
        <v>177305.15</v>
      </c>
    </row>
    <row r="6300" spans="1:12">
      <c r="A6300" s="180">
        <v>2012</v>
      </c>
      <c r="B6300" s="180" t="s">
        <v>175</v>
      </c>
      <c r="C6300" s="180" t="s">
        <v>37</v>
      </c>
      <c r="D6300" s="180" t="s">
        <v>176</v>
      </c>
      <c r="E6300" s="180">
        <v>85</v>
      </c>
      <c r="F6300" s="180">
        <v>60</v>
      </c>
      <c r="G6300" s="180">
        <v>2</v>
      </c>
      <c r="H6300" s="180">
        <v>3</v>
      </c>
      <c r="I6300" s="180">
        <v>5360</v>
      </c>
      <c r="J6300" s="180">
        <v>705.7</v>
      </c>
      <c r="K6300" s="180">
        <v>13814</v>
      </c>
      <c r="L6300" s="180">
        <v>19879.7</v>
      </c>
    </row>
    <row r="6301" spans="1:12">
      <c r="A6301" s="180">
        <v>2012</v>
      </c>
      <c r="B6301" s="180" t="s">
        <v>175</v>
      </c>
      <c r="C6301" s="180" t="s">
        <v>37</v>
      </c>
      <c r="D6301" s="180" t="s">
        <v>176</v>
      </c>
      <c r="E6301" s="180">
        <v>90</v>
      </c>
      <c r="F6301" s="180">
        <v>7</v>
      </c>
      <c r="G6301" s="180">
        <v>1</v>
      </c>
      <c r="H6301" s="180">
        <v>1</v>
      </c>
      <c r="I6301" s="180">
        <v>2496</v>
      </c>
      <c r="J6301" s="180">
        <v>400.5</v>
      </c>
      <c r="K6301" s="180">
        <v>0</v>
      </c>
      <c r="L6301" s="180">
        <v>2896.5</v>
      </c>
    </row>
    <row r="6302" spans="1:12">
      <c r="A6302" s="180">
        <v>2012</v>
      </c>
      <c r="B6302" s="180" t="s">
        <v>175</v>
      </c>
      <c r="C6302" s="180" t="s">
        <v>37</v>
      </c>
      <c r="D6302" s="180" t="s">
        <v>176</v>
      </c>
      <c r="E6302" s="180">
        <v>95</v>
      </c>
      <c r="F6302" s="180">
        <v>1</v>
      </c>
      <c r="G6302" s="180">
        <v>0</v>
      </c>
      <c r="H6302" s="180">
        <v>0</v>
      </c>
      <c r="I6302" s="180">
        <v>0</v>
      </c>
      <c r="J6302" s="180">
        <v>0</v>
      </c>
      <c r="K6302" s="180">
        <v>0</v>
      </c>
      <c r="L6302" s="180">
        <v>0</v>
      </c>
    </row>
    <row r="6303" spans="1:12">
      <c r="A6303" s="180">
        <v>2012</v>
      </c>
      <c r="B6303" s="180" t="s">
        <v>175</v>
      </c>
      <c r="C6303" s="180" t="s">
        <v>37</v>
      </c>
      <c r="D6303" s="180" t="s">
        <v>177</v>
      </c>
      <c r="E6303" s="180">
        <v>0</v>
      </c>
      <c r="F6303" s="180">
        <v>2981</v>
      </c>
      <c r="G6303" s="180">
        <v>39</v>
      </c>
      <c r="H6303" s="180">
        <v>129</v>
      </c>
      <c r="I6303" s="180">
        <v>84879.3</v>
      </c>
      <c r="J6303" s="180">
        <v>13684.18</v>
      </c>
      <c r="K6303" s="180">
        <v>132</v>
      </c>
      <c r="L6303" s="180">
        <v>104515.95</v>
      </c>
    </row>
    <row r="6304" spans="1:12">
      <c r="A6304" s="180">
        <v>2012</v>
      </c>
      <c r="B6304" s="180" t="s">
        <v>175</v>
      </c>
      <c r="C6304" s="180" t="s">
        <v>37</v>
      </c>
      <c r="D6304" s="180" t="s">
        <v>177</v>
      </c>
      <c r="E6304" s="180">
        <v>5</v>
      </c>
      <c r="F6304" s="180">
        <v>2950</v>
      </c>
      <c r="G6304" s="180">
        <v>13</v>
      </c>
      <c r="H6304" s="180">
        <v>18</v>
      </c>
      <c r="I6304" s="180">
        <v>23984</v>
      </c>
      <c r="J6304" s="180">
        <v>5026.5</v>
      </c>
      <c r="K6304" s="180">
        <v>1933</v>
      </c>
      <c r="L6304" s="180">
        <v>34877.15</v>
      </c>
    </row>
    <row r="6305" spans="1:12">
      <c r="A6305" s="180">
        <v>2012</v>
      </c>
      <c r="B6305" s="180" t="s">
        <v>175</v>
      </c>
      <c r="C6305" s="180" t="s">
        <v>37</v>
      </c>
      <c r="D6305" s="180" t="s">
        <v>177</v>
      </c>
      <c r="E6305" s="180">
        <v>10</v>
      </c>
      <c r="F6305" s="180">
        <v>2955</v>
      </c>
      <c r="G6305" s="180">
        <v>17</v>
      </c>
      <c r="H6305" s="180">
        <v>25</v>
      </c>
      <c r="I6305" s="180">
        <v>24326</v>
      </c>
      <c r="J6305" s="180">
        <v>3350.14</v>
      </c>
      <c r="K6305" s="180">
        <v>10</v>
      </c>
      <c r="L6305" s="180">
        <v>34351.89</v>
      </c>
    </row>
    <row r="6306" spans="1:12">
      <c r="A6306" s="180">
        <v>2012</v>
      </c>
      <c r="B6306" s="180" t="s">
        <v>175</v>
      </c>
      <c r="C6306" s="180" t="s">
        <v>37</v>
      </c>
      <c r="D6306" s="180" t="s">
        <v>177</v>
      </c>
      <c r="E6306" s="180">
        <v>15</v>
      </c>
      <c r="F6306" s="180">
        <v>2956</v>
      </c>
      <c r="G6306" s="180">
        <v>48</v>
      </c>
      <c r="H6306" s="180">
        <v>88</v>
      </c>
      <c r="I6306" s="180">
        <v>82177</v>
      </c>
      <c r="J6306" s="180">
        <v>20025.75</v>
      </c>
      <c r="K6306" s="180">
        <v>3758</v>
      </c>
      <c r="L6306" s="180">
        <v>123112.81</v>
      </c>
    </row>
    <row r="6307" spans="1:12">
      <c r="A6307" s="180">
        <v>2012</v>
      </c>
      <c r="B6307" s="180" t="s">
        <v>175</v>
      </c>
      <c r="C6307" s="180" t="s">
        <v>37</v>
      </c>
      <c r="D6307" s="180" t="s">
        <v>177</v>
      </c>
      <c r="E6307" s="180">
        <v>20</v>
      </c>
      <c r="F6307" s="180">
        <v>2616</v>
      </c>
      <c r="G6307" s="180">
        <v>89</v>
      </c>
      <c r="H6307" s="180">
        <v>254</v>
      </c>
      <c r="I6307" s="180">
        <v>205817</v>
      </c>
      <c r="J6307" s="180">
        <v>45352.58</v>
      </c>
      <c r="K6307" s="180">
        <v>26288</v>
      </c>
      <c r="L6307" s="180">
        <v>305025.07</v>
      </c>
    </row>
    <row r="6308" spans="1:12">
      <c r="A6308" s="180">
        <v>2012</v>
      </c>
      <c r="B6308" s="180" t="s">
        <v>175</v>
      </c>
      <c r="C6308" s="180" t="s">
        <v>37</v>
      </c>
      <c r="D6308" s="180" t="s">
        <v>177</v>
      </c>
      <c r="E6308" s="180">
        <v>25</v>
      </c>
      <c r="F6308" s="180">
        <v>3320</v>
      </c>
      <c r="G6308" s="180">
        <v>118</v>
      </c>
      <c r="H6308" s="180">
        <v>324</v>
      </c>
      <c r="I6308" s="180">
        <v>267940.59999999998</v>
      </c>
      <c r="J6308" s="180">
        <v>51717.79</v>
      </c>
      <c r="K6308" s="180">
        <v>7706</v>
      </c>
      <c r="L6308" s="180">
        <v>370967.98</v>
      </c>
    </row>
    <row r="6309" spans="1:12">
      <c r="A6309" s="180">
        <v>2012</v>
      </c>
      <c r="B6309" s="180" t="s">
        <v>175</v>
      </c>
      <c r="C6309" s="180" t="s">
        <v>37</v>
      </c>
      <c r="D6309" s="180" t="s">
        <v>177</v>
      </c>
      <c r="E6309" s="180">
        <v>30</v>
      </c>
      <c r="F6309" s="180">
        <v>4014</v>
      </c>
      <c r="G6309" s="180">
        <v>170</v>
      </c>
      <c r="H6309" s="180">
        <v>604</v>
      </c>
      <c r="I6309" s="180">
        <v>493035</v>
      </c>
      <c r="J6309" s="180">
        <v>88798.75</v>
      </c>
      <c r="K6309" s="180">
        <v>37951</v>
      </c>
      <c r="L6309" s="180">
        <v>716359.37</v>
      </c>
    </row>
    <row r="6310" spans="1:12">
      <c r="A6310" s="180">
        <v>2012</v>
      </c>
      <c r="B6310" s="180" t="s">
        <v>175</v>
      </c>
      <c r="C6310" s="180" t="s">
        <v>37</v>
      </c>
      <c r="D6310" s="180" t="s">
        <v>177</v>
      </c>
      <c r="E6310" s="180">
        <v>35</v>
      </c>
      <c r="F6310" s="180">
        <v>3698</v>
      </c>
      <c r="G6310" s="180">
        <v>204</v>
      </c>
      <c r="H6310" s="180">
        <v>508</v>
      </c>
      <c r="I6310" s="180">
        <v>429282.2</v>
      </c>
      <c r="J6310" s="180">
        <v>86187.63</v>
      </c>
      <c r="K6310" s="180">
        <v>44918</v>
      </c>
      <c r="L6310" s="180">
        <v>727974.09</v>
      </c>
    </row>
    <row r="6311" spans="1:12">
      <c r="A6311" s="180">
        <v>2012</v>
      </c>
      <c r="B6311" s="180" t="s">
        <v>175</v>
      </c>
      <c r="C6311" s="180" t="s">
        <v>37</v>
      </c>
      <c r="D6311" s="180" t="s">
        <v>177</v>
      </c>
      <c r="E6311" s="180">
        <v>40</v>
      </c>
      <c r="F6311" s="180">
        <v>3912</v>
      </c>
      <c r="G6311" s="180">
        <v>171</v>
      </c>
      <c r="H6311" s="180">
        <v>388</v>
      </c>
      <c r="I6311" s="180">
        <v>338985.78</v>
      </c>
      <c r="J6311" s="180">
        <v>85600.8</v>
      </c>
      <c r="K6311" s="180">
        <v>22302</v>
      </c>
      <c r="L6311" s="180">
        <v>544938.68999999994</v>
      </c>
    </row>
    <row r="6312" spans="1:12">
      <c r="A6312" s="180">
        <v>2012</v>
      </c>
      <c r="B6312" s="180" t="s">
        <v>175</v>
      </c>
      <c r="C6312" s="180" t="s">
        <v>37</v>
      </c>
      <c r="D6312" s="180" t="s">
        <v>177</v>
      </c>
      <c r="E6312" s="180">
        <v>45</v>
      </c>
      <c r="F6312" s="180">
        <v>3646</v>
      </c>
      <c r="G6312" s="180">
        <v>121</v>
      </c>
      <c r="H6312" s="180">
        <v>280</v>
      </c>
      <c r="I6312" s="180">
        <v>286408.45</v>
      </c>
      <c r="J6312" s="180">
        <v>67149.52</v>
      </c>
      <c r="K6312" s="180">
        <v>80714</v>
      </c>
      <c r="L6312" s="180">
        <v>530466.35</v>
      </c>
    </row>
    <row r="6313" spans="1:12">
      <c r="A6313" s="180">
        <v>2012</v>
      </c>
      <c r="B6313" s="180" t="s">
        <v>175</v>
      </c>
      <c r="C6313" s="180" t="s">
        <v>37</v>
      </c>
      <c r="D6313" s="180" t="s">
        <v>177</v>
      </c>
      <c r="E6313" s="180">
        <v>50</v>
      </c>
      <c r="F6313" s="180">
        <v>3682</v>
      </c>
      <c r="G6313" s="180">
        <v>154</v>
      </c>
      <c r="H6313" s="180">
        <v>321</v>
      </c>
      <c r="I6313" s="180">
        <v>271079.8</v>
      </c>
      <c r="J6313" s="180">
        <v>87215.44</v>
      </c>
      <c r="K6313" s="180">
        <v>16087</v>
      </c>
      <c r="L6313" s="180">
        <v>479171.39</v>
      </c>
    </row>
    <row r="6314" spans="1:12">
      <c r="A6314" s="180">
        <v>2012</v>
      </c>
      <c r="B6314" s="180" t="s">
        <v>175</v>
      </c>
      <c r="C6314" s="180" t="s">
        <v>37</v>
      </c>
      <c r="D6314" s="180" t="s">
        <v>177</v>
      </c>
      <c r="E6314" s="180">
        <v>55</v>
      </c>
      <c r="F6314" s="180">
        <v>3195</v>
      </c>
      <c r="G6314" s="180">
        <v>169</v>
      </c>
      <c r="H6314" s="180">
        <v>453</v>
      </c>
      <c r="I6314" s="180">
        <v>406039.25</v>
      </c>
      <c r="J6314" s="180">
        <v>113352.85</v>
      </c>
      <c r="K6314" s="180">
        <v>110025</v>
      </c>
      <c r="L6314" s="180">
        <v>705846.94</v>
      </c>
    </row>
    <row r="6315" spans="1:12">
      <c r="A6315" s="180">
        <v>2012</v>
      </c>
      <c r="B6315" s="180" t="s">
        <v>175</v>
      </c>
      <c r="C6315" s="180" t="s">
        <v>37</v>
      </c>
      <c r="D6315" s="180" t="s">
        <v>177</v>
      </c>
      <c r="E6315" s="180">
        <v>60</v>
      </c>
      <c r="F6315" s="180">
        <v>2339</v>
      </c>
      <c r="G6315" s="180">
        <v>159</v>
      </c>
      <c r="H6315" s="180">
        <v>462</v>
      </c>
      <c r="I6315" s="180">
        <v>345076.8</v>
      </c>
      <c r="J6315" s="180">
        <v>78021.2</v>
      </c>
      <c r="K6315" s="180">
        <v>60089</v>
      </c>
      <c r="L6315" s="180">
        <v>554492.46</v>
      </c>
    </row>
    <row r="6316" spans="1:12">
      <c r="A6316" s="180">
        <v>2012</v>
      </c>
      <c r="B6316" s="180" t="s">
        <v>175</v>
      </c>
      <c r="C6316" s="180" t="s">
        <v>37</v>
      </c>
      <c r="D6316" s="180" t="s">
        <v>177</v>
      </c>
      <c r="E6316" s="180">
        <v>65</v>
      </c>
      <c r="F6316" s="180">
        <v>1333</v>
      </c>
      <c r="G6316" s="180">
        <v>122</v>
      </c>
      <c r="H6316" s="180">
        <v>268</v>
      </c>
      <c r="I6316" s="180">
        <v>245254.65</v>
      </c>
      <c r="J6316" s="180">
        <v>65691.360000000001</v>
      </c>
      <c r="K6316" s="180">
        <v>44145</v>
      </c>
      <c r="L6316" s="180">
        <v>420137.85</v>
      </c>
    </row>
    <row r="6317" spans="1:12">
      <c r="A6317" s="180">
        <v>2012</v>
      </c>
      <c r="B6317" s="180" t="s">
        <v>175</v>
      </c>
      <c r="C6317" s="180" t="s">
        <v>37</v>
      </c>
      <c r="D6317" s="180" t="s">
        <v>177</v>
      </c>
      <c r="E6317" s="180">
        <v>70</v>
      </c>
      <c r="F6317" s="180">
        <v>669</v>
      </c>
      <c r="G6317" s="180">
        <v>61</v>
      </c>
      <c r="H6317" s="180">
        <v>242</v>
      </c>
      <c r="I6317" s="180">
        <v>195983.9</v>
      </c>
      <c r="J6317" s="180">
        <v>40229.550000000003</v>
      </c>
      <c r="K6317" s="180">
        <v>56284</v>
      </c>
      <c r="L6317" s="180">
        <v>327768.08</v>
      </c>
    </row>
    <row r="6318" spans="1:12">
      <c r="A6318" s="180">
        <v>2012</v>
      </c>
      <c r="B6318" s="180" t="s">
        <v>175</v>
      </c>
      <c r="C6318" s="180" t="s">
        <v>37</v>
      </c>
      <c r="D6318" s="180" t="s">
        <v>177</v>
      </c>
      <c r="E6318" s="180">
        <v>75</v>
      </c>
      <c r="F6318" s="180">
        <v>298</v>
      </c>
      <c r="G6318" s="180">
        <v>39</v>
      </c>
      <c r="H6318" s="180">
        <v>220</v>
      </c>
      <c r="I6318" s="180">
        <v>131582</v>
      </c>
      <c r="J6318" s="180">
        <v>22560.37</v>
      </c>
      <c r="K6318" s="180">
        <v>23320</v>
      </c>
      <c r="L6318" s="180">
        <v>187697.02</v>
      </c>
    </row>
    <row r="6319" spans="1:12">
      <c r="A6319" s="180">
        <v>2012</v>
      </c>
      <c r="B6319" s="180" t="s">
        <v>175</v>
      </c>
      <c r="C6319" s="180" t="s">
        <v>37</v>
      </c>
      <c r="D6319" s="180" t="s">
        <v>177</v>
      </c>
      <c r="E6319" s="180">
        <v>80</v>
      </c>
      <c r="F6319" s="180">
        <v>189</v>
      </c>
      <c r="G6319" s="180">
        <v>20</v>
      </c>
      <c r="H6319" s="180">
        <v>270</v>
      </c>
      <c r="I6319" s="180">
        <v>118545</v>
      </c>
      <c r="J6319" s="180">
        <v>14863.48</v>
      </c>
      <c r="K6319" s="180">
        <v>13470</v>
      </c>
      <c r="L6319" s="180">
        <v>156355.54999999999</v>
      </c>
    </row>
    <row r="6320" spans="1:12">
      <c r="A6320" s="180">
        <v>2012</v>
      </c>
      <c r="B6320" s="180" t="s">
        <v>175</v>
      </c>
      <c r="C6320" s="180" t="s">
        <v>37</v>
      </c>
      <c r="D6320" s="180" t="s">
        <v>177</v>
      </c>
      <c r="E6320" s="180">
        <v>85</v>
      </c>
      <c r="F6320" s="180">
        <v>74</v>
      </c>
      <c r="G6320" s="180">
        <v>9</v>
      </c>
      <c r="H6320" s="180">
        <v>17</v>
      </c>
      <c r="I6320" s="180">
        <v>18532</v>
      </c>
      <c r="J6320" s="180">
        <v>4863.1499999999996</v>
      </c>
      <c r="K6320" s="180">
        <v>870</v>
      </c>
      <c r="L6320" s="180">
        <v>25385.1</v>
      </c>
    </row>
    <row r="6321" spans="1:12">
      <c r="A6321" s="180">
        <v>2012</v>
      </c>
      <c r="B6321" s="180" t="s">
        <v>175</v>
      </c>
      <c r="C6321" s="180" t="s">
        <v>37</v>
      </c>
      <c r="D6321" s="180" t="s">
        <v>177</v>
      </c>
      <c r="E6321" s="180">
        <v>90</v>
      </c>
      <c r="F6321" s="180">
        <v>23</v>
      </c>
      <c r="G6321" s="180">
        <v>0</v>
      </c>
      <c r="H6321" s="180">
        <v>0</v>
      </c>
      <c r="I6321" s="180">
        <v>0</v>
      </c>
      <c r="J6321" s="180">
        <v>0</v>
      </c>
      <c r="K6321" s="180">
        <v>0</v>
      </c>
      <c r="L6321" s="180">
        <v>0</v>
      </c>
    </row>
    <row r="6322" spans="1:12">
      <c r="A6322" s="180">
        <v>2012</v>
      </c>
      <c r="B6322" s="180" t="s">
        <v>175</v>
      </c>
      <c r="C6322" s="180" t="s">
        <v>37</v>
      </c>
      <c r="D6322" s="180" t="s">
        <v>177</v>
      </c>
      <c r="E6322" s="180">
        <v>95</v>
      </c>
      <c r="F6322" s="180">
        <v>4</v>
      </c>
      <c r="G6322" s="180">
        <v>0</v>
      </c>
      <c r="H6322" s="180">
        <v>0</v>
      </c>
      <c r="I6322" s="180">
        <v>0</v>
      </c>
      <c r="J6322" s="180">
        <v>34</v>
      </c>
      <c r="K6322" s="180">
        <v>0</v>
      </c>
      <c r="L6322" s="180">
        <v>34</v>
      </c>
    </row>
    <row r="6323" spans="1:12">
      <c r="A6323" s="180">
        <v>2012</v>
      </c>
      <c r="B6323" s="180" t="s">
        <v>178</v>
      </c>
      <c r="C6323" s="180" t="s">
        <v>31</v>
      </c>
      <c r="D6323" s="180" t="s">
        <v>176</v>
      </c>
      <c r="E6323" s="180">
        <v>0</v>
      </c>
      <c r="F6323" s="180">
        <v>107719</v>
      </c>
      <c r="G6323" s="180">
        <v>5667</v>
      </c>
      <c r="H6323" s="180">
        <v>15273</v>
      </c>
      <c r="I6323" s="180">
        <v>8719569.0099999998</v>
      </c>
      <c r="J6323" s="180">
        <v>1381720.65</v>
      </c>
      <c r="K6323" s="180">
        <v>227723.85</v>
      </c>
      <c r="L6323" s="180">
        <v>11773389.6</v>
      </c>
    </row>
    <row r="6324" spans="1:12">
      <c r="A6324" s="180">
        <v>2012</v>
      </c>
      <c r="B6324" s="180" t="s">
        <v>178</v>
      </c>
      <c r="C6324" s="180" t="s">
        <v>31</v>
      </c>
      <c r="D6324" s="180" t="s">
        <v>176</v>
      </c>
      <c r="E6324" s="180">
        <v>5</v>
      </c>
      <c r="F6324" s="180">
        <v>110996</v>
      </c>
      <c r="G6324" s="180">
        <v>2495</v>
      </c>
      <c r="H6324" s="180">
        <v>3888</v>
      </c>
      <c r="I6324" s="180">
        <v>2538928</v>
      </c>
      <c r="J6324" s="180">
        <v>574386.92000000004</v>
      </c>
      <c r="K6324" s="180">
        <v>144272.20000000001</v>
      </c>
      <c r="L6324" s="180">
        <v>3949387.39</v>
      </c>
    </row>
    <row r="6325" spans="1:12">
      <c r="A6325" s="180">
        <v>2012</v>
      </c>
      <c r="B6325" s="180" t="s">
        <v>178</v>
      </c>
      <c r="C6325" s="180" t="s">
        <v>31</v>
      </c>
      <c r="D6325" s="180" t="s">
        <v>176</v>
      </c>
      <c r="E6325" s="180">
        <v>10</v>
      </c>
      <c r="F6325" s="180">
        <v>106676</v>
      </c>
      <c r="G6325" s="180">
        <v>1773</v>
      </c>
      <c r="H6325" s="180">
        <v>3158</v>
      </c>
      <c r="I6325" s="180">
        <v>2007595.29</v>
      </c>
      <c r="J6325" s="180">
        <v>527367.77</v>
      </c>
      <c r="K6325" s="180">
        <v>454432.08</v>
      </c>
      <c r="L6325" s="180">
        <v>3458283.2</v>
      </c>
    </row>
    <row r="6326" spans="1:12">
      <c r="A6326" s="180">
        <v>2012</v>
      </c>
      <c r="B6326" s="180" t="s">
        <v>178</v>
      </c>
      <c r="C6326" s="180" t="s">
        <v>31</v>
      </c>
      <c r="D6326" s="180" t="s">
        <v>176</v>
      </c>
      <c r="E6326" s="180">
        <v>15</v>
      </c>
      <c r="F6326" s="180">
        <v>108203</v>
      </c>
      <c r="G6326" s="180">
        <v>2999</v>
      </c>
      <c r="H6326" s="180">
        <v>6512</v>
      </c>
      <c r="I6326" s="180">
        <v>5379882.96</v>
      </c>
      <c r="J6326" s="180">
        <v>1125179.6599999999</v>
      </c>
      <c r="K6326" s="180">
        <v>985063.9</v>
      </c>
      <c r="L6326" s="180">
        <v>8923348.6300000008</v>
      </c>
    </row>
    <row r="6327" spans="1:12">
      <c r="A6327" s="180">
        <v>2012</v>
      </c>
      <c r="B6327" s="180" t="s">
        <v>178</v>
      </c>
      <c r="C6327" s="180" t="s">
        <v>31</v>
      </c>
      <c r="D6327" s="180" t="s">
        <v>176</v>
      </c>
      <c r="E6327" s="180">
        <v>20</v>
      </c>
      <c r="F6327" s="180">
        <v>87999</v>
      </c>
      <c r="G6327" s="180">
        <v>2655</v>
      </c>
      <c r="H6327" s="180">
        <v>6371</v>
      </c>
      <c r="I6327" s="180">
        <v>5224641.71</v>
      </c>
      <c r="J6327" s="180">
        <v>1037989.14</v>
      </c>
      <c r="K6327" s="180">
        <v>848219.85</v>
      </c>
      <c r="L6327" s="180">
        <v>8680278.0099999998</v>
      </c>
    </row>
    <row r="6328" spans="1:12">
      <c r="A6328" s="180">
        <v>2012</v>
      </c>
      <c r="B6328" s="180" t="s">
        <v>178</v>
      </c>
      <c r="C6328" s="180" t="s">
        <v>31</v>
      </c>
      <c r="D6328" s="180" t="s">
        <v>176</v>
      </c>
      <c r="E6328" s="180">
        <v>25</v>
      </c>
      <c r="F6328" s="180">
        <v>78122</v>
      </c>
      <c r="G6328" s="180">
        <v>2123</v>
      </c>
      <c r="H6328" s="180">
        <v>4877</v>
      </c>
      <c r="I6328" s="180">
        <v>3607532.21</v>
      </c>
      <c r="J6328" s="180">
        <v>811258.66</v>
      </c>
      <c r="K6328" s="180">
        <v>696013.88</v>
      </c>
      <c r="L6328" s="180">
        <v>6647694.3300000001</v>
      </c>
    </row>
    <row r="6329" spans="1:12">
      <c r="A6329" s="180">
        <v>2012</v>
      </c>
      <c r="B6329" s="180" t="s">
        <v>178</v>
      </c>
      <c r="C6329" s="180" t="s">
        <v>31</v>
      </c>
      <c r="D6329" s="180" t="s">
        <v>176</v>
      </c>
      <c r="E6329" s="180">
        <v>30</v>
      </c>
      <c r="F6329" s="180">
        <v>113690</v>
      </c>
      <c r="G6329" s="180">
        <v>3017</v>
      </c>
      <c r="H6329" s="180">
        <v>6832</v>
      </c>
      <c r="I6329" s="180">
        <v>5182132.25</v>
      </c>
      <c r="J6329" s="180">
        <v>1266227.24</v>
      </c>
      <c r="K6329" s="180">
        <v>789810.35</v>
      </c>
      <c r="L6329" s="180">
        <v>9058326.6400000006</v>
      </c>
    </row>
    <row r="6330" spans="1:12">
      <c r="A6330" s="180">
        <v>2012</v>
      </c>
      <c r="B6330" s="180" t="s">
        <v>178</v>
      </c>
      <c r="C6330" s="180" t="s">
        <v>31</v>
      </c>
      <c r="D6330" s="180" t="s">
        <v>176</v>
      </c>
      <c r="E6330" s="180">
        <v>35</v>
      </c>
      <c r="F6330" s="180">
        <v>121754</v>
      </c>
      <c r="G6330" s="180">
        <v>3954</v>
      </c>
      <c r="H6330" s="180">
        <v>8275</v>
      </c>
      <c r="I6330" s="180">
        <v>6444281.8499999996</v>
      </c>
      <c r="J6330" s="180">
        <v>1586789.8</v>
      </c>
      <c r="K6330" s="180">
        <v>1118549.04</v>
      </c>
      <c r="L6330" s="180">
        <v>11470455.84</v>
      </c>
    </row>
    <row r="6331" spans="1:12">
      <c r="A6331" s="180">
        <v>2012</v>
      </c>
      <c r="B6331" s="180" t="s">
        <v>178</v>
      </c>
      <c r="C6331" s="180" t="s">
        <v>31</v>
      </c>
      <c r="D6331" s="180" t="s">
        <v>176</v>
      </c>
      <c r="E6331" s="180">
        <v>40</v>
      </c>
      <c r="F6331" s="180">
        <v>125621</v>
      </c>
      <c r="G6331" s="180">
        <v>4956</v>
      </c>
      <c r="H6331" s="180">
        <v>9854</v>
      </c>
      <c r="I6331" s="180">
        <v>8002186.0199999996</v>
      </c>
      <c r="J6331" s="180">
        <v>2146330.71</v>
      </c>
      <c r="K6331" s="180">
        <v>1535806.55</v>
      </c>
      <c r="L6331" s="180">
        <v>14270181.93</v>
      </c>
    </row>
    <row r="6332" spans="1:12">
      <c r="A6332" s="180">
        <v>2012</v>
      </c>
      <c r="B6332" s="180" t="s">
        <v>178</v>
      </c>
      <c r="C6332" s="180" t="s">
        <v>31</v>
      </c>
      <c r="D6332" s="180" t="s">
        <v>176</v>
      </c>
      <c r="E6332" s="180">
        <v>45</v>
      </c>
      <c r="F6332" s="180">
        <v>121294</v>
      </c>
      <c r="G6332" s="180">
        <v>6508</v>
      </c>
      <c r="H6332" s="180">
        <v>12774</v>
      </c>
      <c r="I6332" s="180">
        <v>10769092.57</v>
      </c>
      <c r="J6332" s="180">
        <v>2784724.87</v>
      </c>
      <c r="K6332" s="180">
        <v>2596034.5</v>
      </c>
      <c r="L6332" s="180">
        <v>18940451.510000002</v>
      </c>
    </row>
    <row r="6333" spans="1:12">
      <c r="A6333" s="180">
        <v>2012</v>
      </c>
      <c r="B6333" s="180" t="s">
        <v>178</v>
      </c>
      <c r="C6333" s="180" t="s">
        <v>31</v>
      </c>
      <c r="D6333" s="180" t="s">
        <v>176</v>
      </c>
      <c r="E6333" s="180">
        <v>50</v>
      </c>
      <c r="F6333" s="180">
        <v>127410</v>
      </c>
      <c r="G6333" s="180">
        <v>8467</v>
      </c>
      <c r="H6333" s="180">
        <v>17566</v>
      </c>
      <c r="I6333" s="180">
        <v>15251009.460000001</v>
      </c>
      <c r="J6333" s="180">
        <v>4068731.19</v>
      </c>
      <c r="K6333" s="180">
        <v>3524732.46</v>
      </c>
      <c r="L6333" s="180">
        <v>26510674.129999999</v>
      </c>
    </row>
    <row r="6334" spans="1:12">
      <c r="A6334" s="180">
        <v>2012</v>
      </c>
      <c r="B6334" s="180" t="s">
        <v>178</v>
      </c>
      <c r="C6334" s="180" t="s">
        <v>31</v>
      </c>
      <c r="D6334" s="180" t="s">
        <v>176</v>
      </c>
      <c r="E6334" s="180">
        <v>55</v>
      </c>
      <c r="F6334" s="180">
        <v>120121</v>
      </c>
      <c r="G6334" s="180">
        <v>11397</v>
      </c>
      <c r="H6334" s="180">
        <v>25251</v>
      </c>
      <c r="I6334" s="180">
        <v>22574631.949999999</v>
      </c>
      <c r="J6334" s="180">
        <v>5563771.1500000004</v>
      </c>
      <c r="K6334" s="180">
        <v>6023131.2400000002</v>
      </c>
      <c r="L6334" s="180">
        <v>39095651.75</v>
      </c>
    </row>
    <row r="6335" spans="1:12">
      <c r="A6335" s="180">
        <v>2012</v>
      </c>
      <c r="B6335" s="180" t="s">
        <v>178</v>
      </c>
      <c r="C6335" s="180" t="s">
        <v>31</v>
      </c>
      <c r="D6335" s="180" t="s">
        <v>176</v>
      </c>
      <c r="E6335" s="180">
        <v>60</v>
      </c>
      <c r="F6335" s="180">
        <v>112339</v>
      </c>
      <c r="G6335" s="180">
        <v>14630</v>
      </c>
      <c r="H6335" s="180">
        <v>33033</v>
      </c>
      <c r="I6335" s="180">
        <v>29790961.719999999</v>
      </c>
      <c r="J6335" s="180">
        <v>7289930.4400000004</v>
      </c>
      <c r="K6335" s="180">
        <v>8817845</v>
      </c>
      <c r="L6335" s="180">
        <v>51890480.369999997</v>
      </c>
    </row>
    <row r="6336" spans="1:12">
      <c r="A6336" s="180">
        <v>2012</v>
      </c>
      <c r="B6336" s="180" t="s">
        <v>178</v>
      </c>
      <c r="C6336" s="180" t="s">
        <v>31</v>
      </c>
      <c r="D6336" s="180" t="s">
        <v>176</v>
      </c>
      <c r="E6336" s="180">
        <v>65</v>
      </c>
      <c r="F6336" s="180">
        <v>93200</v>
      </c>
      <c r="G6336" s="180">
        <v>16780</v>
      </c>
      <c r="H6336" s="180">
        <v>42738</v>
      </c>
      <c r="I6336" s="180">
        <v>37616271.299999997</v>
      </c>
      <c r="J6336" s="180">
        <v>8576446.3499999996</v>
      </c>
      <c r="K6336" s="180">
        <v>10773834.470000001</v>
      </c>
      <c r="L6336" s="180">
        <v>63221238.159999996</v>
      </c>
    </row>
    <row r="6337" spans="1:12">
      <c r="A6337" s="180">
        <v>2012</v>
      </c>
      <c r="B6337" s="180" t="s">
        <v>178</v>
      </c>
      <c r="C6337" s="180" t="s">
        <v>31</v>
      </c>
      <c r="D6337" s="180" t="s">
        <v>176</v>
      </c>
      <c r="E6337" s="180">
        <v>70</v>
      </c>
      <c r="F6337" s="180">
        <v>63325</v>
      </c>
      <c r="G6337" s="180">
        <v>15780</v>
      </c>
      <c r="H6337" s="180">
        <v>44363</v>
      </c>
      <c r="I6337" s="180">
        <v>36506732.640000001</v>
      </c>
      <c r="J6337" s="180">
        <v>8010479.9500000002</v>
      </c>
      <c r="K6337" s="180">
        <v>10958078.199999999</v>
      </c>
      <c r="L6337" s="180">
        <v>60183540.670000002</v>
      </c>
    </row>
    <row r="6338" spans="1:12">
      <c r="A6338" s="180">
        <v>2012</v>
      </c>
      <c r="B6338" s="180" t="s">
        <v>178</v>
      </c>
      <c r="C6338" s="180" t="s">
        <v>31</v>
      </c>
      <c r="D6338" s="180" t="s">
        <v>176</v>
      </c>
      <c r="E6338" s="180">
        <v>75</v>
      </c>
      <c r="F6338" s="180">
        <v>43283</v>
      </c>
      <c r="G6338" s="180">
        <v>14358</v>
      </c>
      <c r="H6338" s="180">
        <v>44328</v>
      </c>
      <c r="I6338" s="180">
        <v>32522721.949999999</v>
      </c>
      <c r="J6338" s="180">
        <v>6888059.75</v>
      </c>
      <c r="K6338" s="180">
        <v>8863941.8800000008</v>
      </c>
      <c r="L6338" s="180">
        <v>51663315.140000001</v>
      </c>
    </row>
    <row r="6339" spans="1:12">
      <c r="A6339" s="180">
        <v>2012</v>
      </c>
      <c r="B6339" s="180" t="s">
        <v>178</v>
      </c>
      <c r="C6339" s="180" t="s">
        <v>31</v>
      </c>
      <c r="D6339" s="180" t="s">
        <v>176</v>
      </c>
      <c r="E6339" s="180">
        <v>80</v>
      </c>
      <c r="F6339" s="180">
        <v>30598</v>
      </c>
      <c r="G6339" s="180">
        <v>12531</v>
      </c>
      <c r="H6339" s="180">
        <v>49268</v>
      </c>
      <c r="I6339" s="180">
        <v>30915418.18</v>
      </c>
      <c r="J6339" s="180">
        <v>5664970.0999999996</v>
      </c>
      <c r="K6339" s="180">
        <v>6204835.7400000002</v>
      </c>
      <c r="L6339" s="180">
        <v>45149207.729999997</v>
      </c>
    </row>
    <row r="6340" spans="1:12">
      <c r="A6340" s="180">
        <v>2012</v>
      </c>
      <c r="B6340" s="180" t="s">
        <v>178</v>
      </c>
      <c r="C6340" s="180" t="s">
        <v>31</v>
      </c>
      <c r="D6340" s="180" t="s">
        <v>176</v>
      </c>
      <c r="E6340" s="180">
        <v>85</v>
      </c>
      <c r="F6340" s="180">
        <v>13473</v>
      </c>
      <c r="G6340" s="180">
        <v>5390</v>
      </c>
      <c r="H6340" s="180">
        <v>26004</v>
      </c>
      <c r="I6340" s="180">
        <v>14802809.57</v>
      </c>
      <c r="J6340" s="180">
        <v>2313195.7599999998</v>
      </c>
      <c r="K6340" s="180">
        <v>2009574.3999999999</v>
      </c>
      <c r="L6340" s="180">
        <v>20002982.760000002</v>
      </c>
    </row>
    <row r="6341" spans="1:12">
      <c r="A6341" s="180">
        <v>2012</v>
      </c>
      <c r="B6341" s="180" t="s">
        <v>178</v>
      </c>
      <c r="C6341" s="180" t="s">
        <v>31</v>
      </c>
      <c r="D6341" s="180" t="s">
        <v>176</v>
      </c>
      <c r="E6341" s="180">
        <v>90</v>
      </c>
      <c r="F6341" s="180">
        <v>3215</v>
      </c>
      <c r="G6341" s="180">
        <v>1200</v>
      </c>
      <c r="H6341" s="180">
        <v>8332</v>
      </c>
      <c r="I6341" s="180">
        <v>4035920.56</v>
      </c>
      <c r="J6341" s="180">
        <v>486034.62</v>
      </c>
      <c r="K6341" s="180">
        <v>275900</v>
      </c>
      <c r="L6341" s="180">
        <v>4952084.67</v>
      </c>
    </row>
    <row r="6342" spans="1:12">
      <c r="A6342" s="180">
        <v>2012</v>
      </c>
      <c r="B6342" s="180" t="s">
        <v>178</v>
      </c>
      <c r="C6342" s="180" t="s">
        <v>31</v>
      </c>
      <c r="D6342" s="180" t="s">
        <v>176</v>
      </c>
      <c r="E6342" s="180">
        <v>95</v>
      </c>
      <c r="F6342" s="180">
        <v>628</v>
      </c>
      <c r="G6342" s="180">
        <v>237</v>
      </c>
      <c r="H6342" s="180">
        <v>1895</v>
      </c>
      <c r="I6342" s="180">
        <v>815963.8</v>
      </c>
      <c r="J6342" s="180">
        <v>95519.51</v>
      </c>
      <c r="K6342" s="180">
        <v>53388</v>
      </c>
      <c r="L6342" s="180">
        <v>996035.55</v>
      </c>
    </row>
    <row r="6343" spans="1:12">
      <c r="A6343" s="180">
        <v>2012</v>
      </c>
      <c r="B6343" s="180" t="s">
        <v>178</v>
      </c>
      <c r="C6343" s="180" t="s">
        <v>31</v>
      </c>
      <c r="D6343" s="180" t="s">
        <v>177</v>
      </c>
      <c r="E6343" s="180">
        <v>0</v>
      </c>
      <c r="F6343" s="180">
        <v>101363</v>
      </c>
      <c r="G6343" s="180">
        <v>4102</v>
      </c>
      <c r="H6343" s="180">
        <v>12225</v>
      </c>
      <c r="I6343" s="180">
        <v>6603459.04</v>
      </c>
      <c r="J6343" s="180">
        <v>980081.63</v>
      </c>
      <c r="K6343" s="180">
        <v>281219.34999999998</v>
      </c>
      <c r="L6343" s="180">
        <v>8757792.4299999997</v>
      </c>
    </row>
    <row r="6344" spans="1:12">
      <c r="A6344" s="180">
        <v>2012</v>
      </c>
      <c r="B6344" s="180" t="s">
        <v>178</v>
      </c>
      <c r="C6344" s="180" t="s">
        <v>31</v>
      </c>
      <c r="D6344" s="180" t="s">
        <v>177</v>
      </c>
      <c r="E6344" s="180">
        <v>5</v>
      </c>
      <c r="F6344" s="180">
        <v>104625</v>
      </c>
      <c r="G6344" s="180">
        <v>1976</v>
      </c>
      <c r="H6344" s="180">
        <v>3350</v>
      </c>
      <c r="I6344" s="180">
        <v>2067118.61</v>
      </c>
      <c r="J6344" s="180">
        <v>417588.14</v>
      </c>
      <c r="K6344" s="180">
        <v>142085.5</v>
      </c>
      <c r="L6344" s="180">
        <v>2986605.45</v>
      </c>
    </row>
    <row r="6345" spans="1:12">
      <c r="A6345" s="180">
        <v>2012</v>
      </c>
      <c r="B6345" s="180" t="s">
        <v>178</v>
      </c>
      <c r="C6345" s="180" t="s">
        <v>31</v>
      </c>
      <c r="D6345" s="180" t="s">
        <v>177</v>
      </c>
      <c r="E6345" s="180">
        <v>10</v>
      </c>
      <c r="F6345" s="180">
        <v>100089</v>
      </c>
      <c r="G6345" s="180">
        <v>1550</v>
      </c>
      <c r="H6345" s="180">
        <v>3419</v>
      </c>
      <c r="I6345" s="180">
        <v>2085554.54</v>
      </c>
      <c r="J6345" s="180">
        <v>524614.15</v>
      </c>
      <c r="K6345" s="180">
        <v>386050.75</v>
      </c>
      <c r="L6345" s="180">
        <v>3416384.44</v>
      </c>
    </row>
    <row r="6346" spans="1:12">
      <c r="A6346" s="180">
        <v>2012</v>
      </c>
      <c r="B6346" s="180" t="s">
        <v>178</v>
      </c>
      <c r="C6346" s="180" t="s">
        <v>31</v>
      </c>
      <c r="D6346" s="180" t="s">
        <v>177</v>
      </c>
      <c r="E6346" s="180">
        <v>15</v>
      </c>
      <c r="F6346" s="180">
        <v>103196</v>
      </c>
      <c r="G6346" s="180">
        <v>3655</v>
      </c>
      <c r="H6346" s="180">
        <v>9455</v>
      </c>
      <c r="I6346" s="180">
        <v>6460426.4900000002</v>
      </c>
      <c r="J6346" s="180">
        <v>1063673.42</v>
      </c>
      <c r="K6346" s="180">
        <v>535108</v>
      </c>
      <c r="L6346" s="180">
        <v>9427033.5199999996</v>
      </c>
    </row>
    <row r="6347" spans="1:12">
      <c r="A6347" s="180">
        <v>2012</v>
      </c>
      <c r="B6347" s="180" t="s">
        <v>178</v>
      </c>
      <c r="C6347" s="180" t="s">
        <v>31</v>
      </c>
      <c r="D6347" s="180" t="s">
        <v>177</v>
      </c>
      <c r="E6347" s="180">
        <v>20</v>
      </c>
      <c r="F6347" s="180">
        <v>90435</v>
      </c>
      <c r="G6347" s="180">
        <v>4425</v>
      </c>
      <c r="H6347" s="180">
        <v>11057</v>
      </c>
      <c r="I6347" s="180">
        <v>7839560.54</v>
      </c>
      <c r="J6347" s="180">
        <v>1505679.63</v>
      </c>
      <c r="K6347" s="180">
        <v>583928.80000000005</v>
      </c>
      <c r="L6347" s="180">
        <v>11676407.619999999</v>
      </c>
    </row>
    <row r="6348" spans="1:12">
      <c r="A6348" s="180">
        <v>2012</v>
      </c>
      <c r="B6348" s="180" t="s">
        <v>178</v>
      </c>
      <c r="C6348" s="180" t="s">
        <v>31</v>
      </c>
      <c r="D6348" s="180" t="s">
        <v>177</v>
      </c>
      <c r="E6348" s="180">
        <v>25</v>
      </c>
      <c r="F6348" s="180">
        <v>94552</v>
      </c>
      <c r="G6348" s="180">
        <v>5864</v>
      </c>
      <c r="H6348" s="180">
        <v>19770</v>
      </c>
      <c r="I6348" s="180">
        <v>14598914.26</v>
      </c>
      <c r="J6348" s="180">
        <v>3184388.33</v>
      </c>
      <c r="K6348" s="180">
        <v>707084</v>
      </c>
      <c r="L6348" s="180">
        <v>21476670.140000001</v>
      </c>
    </row>
    <row r="6349" spans="1:12">
      <c r="A6349" s="180">
        <v>2012</v>
      </c>
      <c r="B6349" s="180" t="s">
        <v>178</v>
      </c>
      <c r="C6349" s="180" t="s">
        <v>31</v>
      </c>
      <c r="D6349" s="180" t="s">
        <v>177</v>
      </c>
      <c r="E6349" s="180">
        <v>30</v>
      </c>
      <c r="F6349" s="180">
        <v>128365</v>
      </c>
      <c r="G6349" s="180">
        <v>9772</v>
      </c>
      <c r="H6349" s="180">
        <v>31711</v>
      </c>
      <c r="I6349" s="180">
        <v>25155015.940000001</v>
      </c>
      <c r="J6349" s="180">
        <v>5661537.7599999998</v>
      </c>
      <c r="K6349" s="180">
        <v>1057159</v>
      </c>
      <c r="L6349" s="180">
        <v>36916144.229999997</v>
      </c>
    </row>
    <row r="6350" spans="1:12">
      <c r="A6350" s="180">
        <v>2012</v>
      </c>
      <c r="B6350" s="180" t="s">
        <v>178</v>
      </c>
      <c r="C6350" s="180" t="s">
        <v>31</v>
      </c>
      <c r="D6350" s="180" t="s">
        <v>177</v>
      </c>
      <c r="E6350" s="180">
        <v>35</v>
      </c>
      <c r="F6350" s="180">
        <v>132089</v>
      </c>
      <c r="G6350" s="180">
        <v>10062</v>
      </c>
      <c r="H6350" s="180">
        <v>29414</v>
      </c>
      <c r="I6350" s="180">
        <v>23015094.100000001</v>
      </c>
      <c r="J6350" s="180">
        <v>5040060.97</v>
      </c>
      <c r="K6350" s="180">
        <v>1340213.1299999999</v>
      </c>
      <c r="L6350" s="180">
        <v>34932184.689999998</v>
      </c>
    </row>
    <row r="6351" spans="1:12">
      <c r="A6351" s="180">
        <v>2012</v>
      </c>
      <c r="B6351" s="180" t="s">
        <v>178</v>
      </c>
      <c r="C6351" s="180" t="s">
        <v>31</v>
      </c>
      <c r="D6351" s="180" t="s">
        <v>177</v>
      </c>
      <c r="E6351" s="180">
        <v>40</v>
      </c>
      <c r="F6351" s="180">
        <v>137298</v>
      </c>
      <c r="G6351" s="180">
        <v>9092</v>
      </c>
      <c r="H6351" s="180">
        <v>21140</v>
      </c>
      <c r="I6351" s="180">
        <v>17478000.809999999</v>
      </c>
      <c r="J6351" s="180">
        <v>3848905.91</v>
      </c>
      <c r="K6351" s="180">
        <v>1565982.99</v>
      </c>
      <c r="L6351" s="180">
        <v>27526008.350000001</v>
      </c>
    </row>
    <row r="6352" spans="1:12">
      <c r="A6352" s="180">
        <v>2012</v>
      </c>
      <c r="B6352" s="180" t="s">
        <v>178</v>
      </c>
      <c r="C6352" s="180" t="s">
        <v>31</v>
      </c>
      <c r="D6352" s="180" t="s">
        <v>177</v>
      </c>
      <c r="E6352" s="180">
        <v>45</v>
      </c>
      <c r="F6352" s="180">
        <v>130169</v>
      </c>
      <c r="G6352" s="180">
        <v>8919</v>
      </c>
      <c r="H6352" s="180">
        <v>19413</v>
      </c>
      <c r="I6352" s="180">
        <v>15782599.59</v>
      </c>
      <c r="J6352" s="180">
        <v>3767046.06</v>
      </c>
      <c r="K6352" s="180">
        <v>2359897.25</v>
      </c>
      <c r="L6352" s="180">
        <v>26130475.940000001</v>
      </c>
    </row>
    <row r="6353" spans="1:12">
      <c r="A6353" s="180">
        <v>2012</v>
      </c>
      <c r="B6353" s="180" t="s">
        <v>178</v>
      </c>
      <c r="C6353" s="180" t="s">
        <v>31</v>
      </c>
      <c r="D6353" s="180" t="s">
        <v>177</v>
      </c>
      <c r="E6353" s="180">
        <v>50</v>
      </c>
      <c r="F6353" s="180">
        <v>136917</v>
      </c>
      <c r="G6353" s="180">
        <v>11164</v>
      </c>
      <c r="H6353" s="180">
        <v>24799</v>
      </c>
      <c r="I6353" s="180">
        <v>19987107.050000001</v>
      </c>
      <c r="J6353" s="180">
        <v>4785275.43</v>
      </c>
      <c r="K6353" s="180">
        <v>3516049.79</v>
      </c>
      <c r="L6353" s="180">
        <v>32893644.859999999</v>
      </c>
    </row>
    <row r="6354" spans="1:12">
      <c r="A6354" s="180">
        <v>2012</v>
      </c>
      <c r="B6354" s="180" t="s">
        <v>178</v>
      </c>
      <c r="C6354" s="180" t="s">
        <v>31</v>
      </c>
      <c r="D6354" s="180" t="s">
        <v>177</v>
      </c>
      <c r="E6354" s="180">
        <v>55</v>
      </c>
      <c r="F6354" s="180">
        <v>129362</v>
      </c>
      <c r="G6354" s="180">
        <v>12907</v>
      </c>
      <c r="H6354" s="180">
        <v>29044</v>
      </c>
      <c r="I6354" s="180">
        <v>23612808.140000001</v>
      </c>
      <c r="J6354" s="180">
        <v>5486065.5800000001</v>
      </c>
      <c r="K6354" s="180">
        <v>5239141.3600000003</v>
      </c>
      <c r="L6354" s="180">
        <v>39347878.799999997</v>
      </c>
    </row>
    <row r="6355" spans="1:12">
      <c r="A6355" s="180">
        <v>2012</v>
      </c>
      <c r="B6355" s="180" t="s">
        <v>178</v>
      </c>
      <c r="C6355" s="180" t="s">
        <v>31</v>
      </c>
      <c r="D6355" s="180" t="s">
        <v>177</v>
      </c>
      <c r="E6355" s="180">
        <v>60</v>
      </c>
      <c r="F6355" s="180">
        <v>118370</v>
      </c>
      <c r="G6355" s="180">
        <v>15362</v>
      </c>
      <c r="H6355" s="180">
        <v>36759</v>
      </c>
      <c r="I6355" s="180">
        <v>29231852.719999999</v>
      </c>
      <c r="J6355" s="180">
        <v>6575862.0899999999</v>
      </c>
      <c r="K6355" s="180">
        <v>7909974.5300000003</v>
      </c>
      <c r="L6355" s="180">
        <v>49631644.310000002</v>
      </c>
    </row>
    <row r="6356" spans="1:12">
      <c r="A6356" s="180">
        <v>2012</v>
      </c>
      <c r="B6356" s="180" t="s">
        <v>178</v>
      </c>
      <c r="C6356" s="180" t="s">
        <v>31</v>
      </c>
      <c r="D6356" s="180" t="s">
        <v>177</v>
      </c>
      <c r="E6356" s="180">
        <v>65</v>
      </c>
      <c r="F6356" s="180">
        <v>96963</v>
      </c>
      <c r="G6356" s="180">
        <v>16568</v>
      </c>
      <c r="H6356" s="180">
        <v>44092</v>
      </c>
      <c r="I6356" s="180">
        <v>34171021.369999997</v>
      </c>
      <c r="J6356" s="180">
        <v>7425757.7699999996</v>
      </c>
      <c r="K6356" s="180">
        <v>9313643.0999999996</v>
      </c>
      <c r="L6356" s="180">
        <v>56331287.810000002</v>
      </c>
    </row>
    <row r="6357" spans="1:12">
      <c r="A6357" s="180">
        <v>2012</v>
      </c>
      <c r="B6357" s="180" t="s">
        <v>178</v>
      </c>
      <c r="C6357" s="180" t="s">
        <v>31</v>
      </c>
      <c r="D6357" s="180" t="s">
        <v>177</v>
      </c>
      <c r="E6357" s="180">
        <v>70</v>
      </c>
      <c r="F6357" s="180">
        <v>65555</v>
      </c>
      <c r="G6357" s="180">
        <v>14083</v>
      </c>
      <c r="H6357" s="180">
        <v>44046</v>
      </c>
      <c r="I6357" s="180">
        <v>32991123.59</v>
      </c>
      <c r="J6357" s="180">
        <v>6781088.1699999999</v>
      </c>
      <c r="K6357" s="180">
        <v>9056674.8200000003</v>
      </c>
      <c r="L6357" s="180">
        <v>53021180.270000003</v>
      </c>
    </row>
    <row r="6358" spans="1:12">
      <c r="A6358" s="180">
        <v>2012</v>
      </c>
      <c r="B6358" s="180" t="s">
        <v>178</v>
      </c>
      <c r="C6358" s="180" t="s">
        <v>31</v>
      </c>
      <c r="D6358" s="180" t="s">
        <v>177</v>
      </c>
      <c r="E6358" s="180">
        <v>75</v>
      </c>
      <c r="F6358" s="180">
        <v>47436</v>
      </c>
      <c r="G6358" s="180">
        <v>12854</v>
      </c>
      <c r="H6358" s="180">
        <v>46459</v>
      </c>
      <c r="I6358" s="180">
        <v>31588917.059999999</v>
      </c>
      <c r="J6358" s="180">
        <v>5930639.3099999996</v>
      </c>
      <c r="K6358" s="180">
        <v>7219101.9900000002</v>
      </c>
      <c r="L6358" s="180">
        <v>47891187.829999998</v>
      </c>
    </row>
    <row r="6359" spans="1:12">
      <c r="A6359" s="180">
        <v>2012</v>
      </c>
      <c r="B6359" s="180" t="s">
        <v>178</v>
      </c>
      <c r="C6359" s="180" t="s">
        <v>31</v>
      </c>
      <c r="D6359" s="180" t="s">
        <v>177</v>
      </c>
      <c r="E6359" s="180">
        <v>80</v>
      </c>
      <c r="F6359" s="180">
        <v>36501</v>
      </c>
      <c r="G6359" s="180">
        <v>10433</v>
      </c>
      <c r="H6359" s="180">
        <v>51415</v>
      </c>
      <c r="I6359" s="180">
        <v>30451812.32</v>
      </c>
      <c r="J6359" s="180">
        <v>4760494.53</v>
      </c>
      <c r="K6359" s="180">
        <v>4755755.01</v>
      </c>
      <c r="L6359" s="180">
        <v>42047882.700000003</v>
      </c>
    </row>
    <row r="6360" spans="1:12">
      <c r="A6360" s="180">
        <v>2012</v>
      </c>
      <c r="B6360" s="180" t="s">
        <v>178</v>
      </c>
      <c r="C6360" s="180" t="s">
        <v>31</v>
      </c>
      <c r="D6360" s="180" t="s">
        <v>177</v>
      </c>
      <c r="E6360" s="180">
        <v>85</v>
      </c>
      <c r="F6360" s="180">
        <v>21624</v>
      </c>
      <c r="G6360" s="180">
        <v>6504</v>
      </c>
      <c r="H6360" s="180">
        <v>43206</v>
      </c>
      <c r="I6360" s="180">
        <v>22571305.309999999</v>
      </c>
      <c r="J6360" s="180">
        <v>2949428.37</v>
      </c>
      <c r="K6360" s="180">
        <v>2687555.56</v>
      </c>
      <c r="L6360" s="180">
        <v>29322189.620000001</v>
      </c>
    </row>
    <row r="6361" spans="1:12">
      <c r="A6361" s="180">
        <v>2012</v>
      </c>
      <c r="B6361" s="180" t="s">
        <v>178</v>
      </c>
      <c r="C6361" s="180" t="s">
        <v>31</v>
      </c>
      <c r="D6361" s="180" t="s">
        <v>177</v>
      </c>
      <c r="E6361" s="180">
        <v>90</v>
      </c>
      <c r="F6361" s="180">
        <v>8527</v>
      </c>
      <c r="G6361" s="180">
        <v>2303</v>
      </c>
      <c r="H6361" s="180">
        <v>20313</v>
      </c>
      <c r="I6361" s="180">
        <v>9862841.9600000009</v>
      </c>
      <c r="J6361" s="180">
        <v>1049291.2</v>
      </c>
      <c r="K6361" s="180">
        <v>665972.35</v>
      </c>
      <c r="L6361" s="180">
        <v>11879011.84</v>
      </c>
    </row>
    <row r="6362" spans="1:12">
      <c r="A6362" s="180">
        <v>2012</v>
      </c>
      <c r="B6362" s="180" t="s">
        <v>178</v>
      </c>
      <c r="C6362" s="180" t="s">
        <v>31</v>
      </c>
      <c r="D6362" s="180" t="s">
        <v>177</v>
      </c>
      <c r="E6362" s="180">
        <v>95</v>
      </c>
      <c r="F6362" s="180">
        <v>2415</v>
      </c>
      <c r="G6362" s="180">
        <v>551</v>
      </c>
      <c r="H6362" s="180">
        <v>5456</v>
      </c>
      <c r="I6362" s="180">
        <v>2406786.6</v>
      </c>
      <c r="J6362" s="180">
        <v>216154.67</v>
      </c>
      <c r="K6362" s="180">
        <v>75207.3</v>
      </c>
      <c r="L6362" s="180">
        <v>2747074.91</v>
      </c>
    </row>
    <row r="6363" spans="1:12">
      <c r="A6363" s="180">
        <v>2012</v>
      </c>
      <c r="B6363" s="180" t="s">
        <v>178</v>
      </c>
      <c r="C6363" s="180" t="s">
        <v>32</v>
      </c>
      <c r="D6363" s="180" t="s">
        <v>176</v>
      </c>
      <c r="E6363" s="180">
        <v>0</v>
      </c>
      <c r="F6363" s="180">
        <v>74471</v>
      </c>
      <c r="G6363" s="180">
        <v>3080</v>
      </c>
      <c r="H6363" s="180">
        <v>10266</v>
      </c>
      <c r="I6363" s="180">
        <v>5866157.9699999997</v>
      </c>
      <c r="J6363" s="180">
        <v>1033413.87</v>
      </c>
      <c r="K6363" s="180">
        <v>165018</v>
      </c>
      <c r="L6363" s="180">
        <v>7679723.6200000001</v>
      </c>
    </row>
    <row r="6364" spans="1:12">
      <c r="A6364" s="180">
        <v>2012</v>
      </c>
      <c r="B6364" s="180" t="s">
        <v>178</v>
      </c>
      <c r="C6364" s="180" t="s">
        <v>32</v>
      </c>
      <c r="D6364" s="180" t="s">
        <v>176</v>
      </c>
      <c r="E6364" s="180">
        <v>5</v>
      </c>
      <c r="F6364" s="180">
        <v>76545</v>
      </c>
      <c r="G6364" s="180">
        <v>1291</v>
      </c>
      <c r="H6364" s="180">
        <v>1677</v>
      </c>
      <c r="I6364" s="180">
        <v>1294963.55</v>
      </c>
      <c r="J6364" s="180">
        <v>408536.97</v>
      </c>
      <c r="K6364" s="180">
        <v>120162</v>
      </c>
      <c r="L6364" s="180">
        <v>2091838.65</v>
      </c>
    </row>
    <row r="6365" spans="1:12">
      <c r="A6365" s="180">
        <v>2012</v>
      </c>
      <c r="B6365" s="180" t="s">
        <v>178</v>
      </c>
      <c r="C6365" s="180" t="s">
        <v>32</v>
      </c>
      <c r="D6365" s="180" t="s">
        <v>176</v>
      </c>
      <c r="E6365" s="180">
        <v>10</v>
      </c>
      <c r="F6365" s="180">
        <v>73451</v>
      </c>
      <c r="G6365" s="180">
        <v>1120</v>
      </c>
      <c r="H6365" s="180">
        <v>1841</v>
      </c>
      <c r="I6365" s="180">
        <v>1387583.3</v>
      </c>
      <c r="J6365" s="180">
        <v>432037.31</v>
      </c>
      <c r="K6365" s="180">
        <v>146197</v>
      </c>
      <c r="L6365" s="180">
        <v>2184102.35</v>
      </c>
    </row>
    <row r="6366" spans="1:12">
      <c r="A6366" s="180">
        <v>2012</v>
      </c>
      <c r="B6366" s="180" t="s">
        <v>178</v>
      </c>
      <c r="C6366" s="180" t="s">
        <v>32</v>
      </c>
      <c r="D6366" s="180" t="s">
        <v>176</v>
      </c>
      <c r="E6366" s="180">
        <v>15</v>
      </c>
      <c r="F6366" s="180">
        <v>77062</v>
      </c>
      <c r="G6366" s="180">
        <v>2386</v>
      </c>
      <c r="H6366" s="180">
        <v>4449</v>
      </c>
      <c r="I6366" s="180">
        <v>4086944.13</v>
      </c>
      <c r="J6366" s="180">
        <v>1085792.03</v>
      </c>
      <c r="K6366" s="180">
        <v>714251</v>
      </c>
      <c r="L6366" s="180">
        <v>6555483.3700000001</v>
      </c>
    </row>
    <row r="6367" spans="1:12">
      <c r="A6367" s="180">
        <v>2012</v>
      </c>
      <c r="B6367" s="180" t="s">
        <v>178</v>
      </c>
      <c r="C6367" s="180" t="s">
        <v>32</v>
      </c>
      <c r="D6367" s="180" t="s">
        <v>176</v>
      </c>
      <c r="E6367" s="180">
        <v>20</v>
      </c>
      <c r="F6367" s="180">
        <v>64415</v>
      </c>
      <c r="G6367" s="180">
        <v>2471</v>
      </c>
      <c r="H6367" s="180">
        <v>4630</v>
      </c>
      <c r="I6367" s="180">
        <v>4144221.85</v>
      </c>
      <c r="J6367" s="180">
        <v>1106260.74</v>
      </c>
      <c r="K6367" s="180">
        <v>704561.6</v>
      </c>
      <c r="L6367" s="180">
        <v>6676043.4400000004</v>
      </c>
    </row>
    <row r="6368" spans="1:12">
      <c r="A6368" s="180">
        <v>2012</v>
      </c>
      <c r="B6368" s="180" t="s">
        <v>178</v>
      </c>
      <c r="C6368" s="180" t="s">
        <v>32</v>
      </c>
      <c r="D6368" s="180" t="s">
        <v>176</v>
      </c>
      <c r="E6368" s="180">
        <v>25</v>
      </c>
      <c r="F6368" s="180">
        <v>54981</v>
      </c>
      <c r="G6368" s="180">
        <v>1634</v>
      </c>
      <c r="H6368" s="180">
        <v>3364</v>
      </c>
      <c r="I6368" s="180">
        <v>2775778.28</v>
      </c>
      <c r="J6368" s="180">
        <v>823700.36</v>
      </c>
      <c r="K6368" s="180">
        <v>481280.3</v>
      </c>
      <c r="L6368" s="180">
        <v>4754121.3600000003</v>
      </c>
    </row>
    <row r="6369" spans="1:12">
      <c r="A6369" s="180">
        <v>2012</v>
      </c>
      <c r="B6369" s="180" t="s">
        <v>178</v>
      </c>
      <c r="C6369" s="180" t="s">
        <v>32</v>
      </c>
      <c r="D6369" s="180" t="s">
        <v>176</v>
      </c>
      <c r="E6369" s="180">
        <v>30</v>
      </c>
      <c r="F6369" s="180">
        <v>81404</v>
      </c>
      <c r="G6369" s="180">
        <v>2301</v>
      </c>
      <c r="H6369" s="180">
        <v>4514</v>
      </c>
      <c r="I6369" s="180">
        <v>3503757.71</v>
      </c>
      <c r="J6369" s="180">
        <v>1147878.6399999999</v>
      </c>
      <c r="K6369" s="180">
        <v>555963</v>
      </c>
      <c r="L6369" s="180">
        <v>6069665.7000000002</v>
      </c>
    </row>
    <row r="6370" spans="1:12">
      <c r="A6370" s="180">
        <v>2012</v>
      </c>
      <c r="B6370" s="180" t="s">
        <v>178</v>
      </c>
      <c r="C6370" s="180" t="s">
        <v>32</v>
      </c>
      <c r="D6370" s="180" t="s">
        <v>176</v>
      </c>
      <c r="E6370" s="180">
        <v>35</v>
      </c>
      <c r="F6370" s="180">
        <v>85723</v>
      </c>
      <c r="G6370" s="180">
        <v>3186</v>
      </c>
      <c r="H6370" s="180">
        <v>6073</v>
      </c>
      <c r="I6370" s="180">
        <v>4576543.67</v>
      </c>
      <c r="J6370" s="180">
        <v>1541144.69</v>
      </c>
      <c r="K6370" s="180">
        <v>728336.9</v>
      </c>
      <c r="L6370" s="180">
        <v>7883182.21</v>
      </c>
    </row>
    <row r="6371" spans="1:12">
      <c r="A6371" s="180">
        <v>2012</v>
      </c>
      <c r="B6371" s="180" t="s">
        <v>178</v>
      </c>
      <c r="C6371" s="180" t="s">
        <v>32</v>
      </c>
      <c r="D6371" s="180" t="s">
        <v>176</v>
      </c>
      <c r="E6371" s="180">
        <v>40</v>
      </c>
      <c r="F6371" s="180">
        <v>92468</v>
      </c>
      <c r="G6371" s="180">
        <v>4191</v>
      </c>
      <c r="H6371" s="180">
        <v>8069</v>
      </c>
      <c r="I6371" s="180">
        <v>6602272.8799999999</v>
      </c>
      <c r="J6371" s="180">
        <v>2211060.71</v>
      </c>
      <c r="K6371" s="180">
        <v>1019068.3</v>
      </c>
      <c r="L6371" s="180">
        <v>11094475.48</v>
      </c>
    </row>
    <row r="6372" spans="1:12">
      <c r="A6372" s="180">
        <v>2012</v>
      </c>
      <c r="B6372" s="180" t="s">
        <v>178</v>
      </c>
      <c r="C6372" s="180" t="s">
        <v>32</v>
      </c>
      <c r="D6372" s="180" t="s">
        <v>176</v>
      </c>
      <c r="E6372" s="180">
        <v>45</v>
      </c>
      <c r="F6372" s="180">
        <v>88785</v>
      </c>
      <c r="G6372" s="180">
        <v>5246</v>
      </c>
      <c r="H6372" s="180">
        <v>9666</v>
      </c>
      <c r="I6372" s="180">
        <v>7937311.7999999998</v>
      </c>
      <c r="J6372" s="180">
        <v>2609314.5299999998</v>
      </c>
      <c r="K6372" s="180">
        <v>1630465.15</v>
      </c>
      <c r="L6372" s="180">
        <v>13595634.539999999</v>
      </c>
    </row>
    <row r="6373" spans="1:12">
      <c r="A6373" s="180">
        <v>2012</v>
      </c>
      <c r="B6373" s="180" t="s">
        <v>178</v>
      </c>
      <c r="C6373" s="180" t="s">
        <v>32</v>
      </c>
      <c r="D6373" s="180" t="s">
        <v>176</v>
      </c>
      <c r="E6373" s="180">
        <v>50</v>
      </c>
      <c r="F6373" s="180">
        <v>93572</v>
      </c>
      <c r="G6373" s="180">
        <v>7126</v>
      </c>
      <c r="H6373" s="180">
        <v>13435</v>
      </c>
      <c r="I6373" s="180">
        <v>11584116.49</v>
      </c>
      <c r="J6373" s="180">
        <v>3978553.16</v>
      </c>
      <c r="K6373" s="180">
        <v>2648252.88</v>
      </c>
      <c r="L6373" s="180">
        <v>19982106.280000001</v>
      </c>
    </row>
    <row r="6374" spans="1:12">
      <c r="A6374" s="180">
        <v>2012</v>
      </c>
      <c r="B6374" s="180" t="s">
        <v>178</v>
      </c>
      <c r="C6374" s="180" t="s">
        <v>32</v>
      </c>
      <c r="D6374" s="180" t="s">
        <v>176</v>
      </c>
      <c r="E6374" s="180">
        <v>55</v>
      </c>
      <c r="F6374" s="180">
        <v>88454</v>
      </c>
      <c r="G6374" s="180">
        <v>9064</v>
      </c>
      <c r="H6374" s="180">
        <v>17728</v>
      </c>
      <c r="I6374" s="180">
        <v>16381046.4</v>
      </c>
      <c r="J6374" s="180">
        <v>5100073.01</v>
      </c>
      <c r="K6374" s="180">
        <v>4293322.18</v>
      </c>
      <c r="L6374" s="180">
        <v>27891421.010000002</v>
      </c>
    </row>
    <row r="6375" spans="1:12">
      <c r="A6375" s="180">
        <v>2012</v>
      </c>
      <c r="B6375" s="180" t="s">
        <v>178</v>
      </c>
      <c r="C6375" s="180" t="s">
        <v>32</v>
      </c>
      <c r="D6375" s="180" t="s">
        <v>176</v>
      </c>
      <c r="E6375" s="180">
        <v>60</v>
      </c>
      <c r="F6375" s="180">
        <v>81924</v>
      </c>
      <c r="G6375" s="180">
        <v>11331</v>
      </c>
      <c r="H6375" s="180">
        <v>25323</v>
      </c>
      <c r="I6375" s="180">
        <v>22741701.809999999</v>
      </c>
      <c r="J6375" s="180">
        <v>6638985.1900000004</v>
      </c>
      <c r="K6375" s="180">
        <v>5677182.8399999999</v>
      </c>
      <c r="L6375" s="180">
        <v>37479019.479999997</v>
      </c>
    </row>
    <row r="6376" spans="1:12">
      <c r="A6376" s="180">
        <v>2012</v>
      </c>
      <c r="B6376" s="180" t="s">
        <v>178</v>
      </c>
      <c r="C6376" s="180" t="s">
        <v>32</v>
      </c>
      <c r="D6376" s="180" t="s">
        <v>176</v>
      </c>
      <c r="E6376" s="180">
        <v>65</v>
      </c>
      <c r="F6376" s="180">
        <v>67306</v>
      </c>
      <c r="G6376" s="180">
        <v>12572</v>
      </c>
      <c r="H6376" s="180">
        <v>30109</v>
      </c>
      <c r="I6376" s="180">
        <v>26883398.489999998</v>
      </c>
      <c r="J6376" s="180">
        <v>7456503.6699999999</v>
      </c>
      <c r="K6376" s="180">
        <v>6829816.4199999999</v>
      </c>
      <c r="L6376" s="180">
        <v>43519662.009999998</v>
      </c>
    </row>
    <row r="6377" spans="1:12">
      <c r="A6377" s="180">
        <v>2012</v>
      </c>
      <c r="B6377" s="180" t="s">
        <v>178</v>
      </c>
      <c r="C6377" s="180" t="s">
        <v>32</v>
      </c>
      <c r="D6377" s="180" t="s">
        <v>176</v>
      </c>
      <c r="E6377" s="180">
        <v>70</v>
      </c>
      <c r="F6377" s="180">
        <v>47202</v>
      </c>
      <c r="G6377" s="180">
        <v>12339</v>
      </c>
      <c r="H6377" s="180">
        <v>31042</v>
      </c>
      <c r="I6377" s="180">
        <v>26504058.539999999</v>
      </c>
      <c r="J6377" s="180">
        <v>7112447.6100000003</v>
      </c>
      <c r="K6377" s="180">
        <v>7699997.0499999998</v>
      </c>
      <c r="L6377" s="180">
        <v>43106586.579999998</v>
      </c>
    </row>
    <row r="6378" spans="1:12">
      <c r="A6378" s="180">
        <v>2012</v>
      </c>
      <c r="B6378" s="180" t="s">
        <v>178</v>
      </c>
      <c r="C6378" s="180" t="s">
        <v>32</v>
      </c>
      <c r="D6378" s="180" t="s">
        <v>176</v>
      </c>
      <c r="E6378" s="180">
        <v>75</v>
      </c>
      <c r="F6378" s="180">
        <v>32678</v>
      </c>
      <c r="G6378" s="180">
        <v>11045</v>
      </c>
      <c r="H6378" s="180">
        <v>33192</v>
      </c>
      <c r="I6378" s="180">
        <v>26266219.710000001</v>
      </c>
      <c r="J6378" s="180">
        <v>6359686.8099999996</v>
      </c>
      <c r="K6378" s="180">
        <v>5875767.5999999996</v>
      </c>
      <c r="L6378" s="180">
        <v>39851878.219999999</v>
      </c>
    </row>
    <row r="6379" spans="1:12">
      <c r="A6379" s="180">
        <v>2012</v>
      </c>
      <c r="B6379" s="180" t="s">
        <v>178</v>
      </c>
      <c r="C6379" s="180" t="s">
        <v>32</v>
      </c>
      <c r="D6379" s="180" t="s">
        <v>176</v>
      </c>
      <c r="E6379" s="180">
        <v>80</v>
      </c>
      <c r="F6379" s="180">
        <v>24320</v>
      </c>
      <c r="G6379" s="180">
        <v>9786</v>
      </c>
      <c r="H6379" s="180">
        <v>35530</v>
      </c>
      <c r="I6379" s="180">
        <v>24804429.489999998</v>
      </c>
      <c r="J6379" s="180">
        <v>5458492.04</v>
      </c>
      <c r="K6379" s="180">
        <v>5017990.3</v>
      </c>
      <c r="L6379" s="180">
        <v>36412965.670000002</v>
      </c>
    </row>
    <row r="6380" spans="1:12">
      <c r="A6380" s="180">
        <v>2012</v>
      </c>
      <c r="B6380" s="180" t="s">
        <v>178</v>
      </c>
      <c r="C6380" s="180" t="s">
        <v>32</v>
      </c>
      <c r="D6380" s="180" t="s">
        <v>176</v>
      </c>
      <c r="E6380" s="180">
        <v>85</v>
      </c>
      <c r="F6380" s="180">
        <v>11412</v>
      </c>
      <c r="G6380" s="180">
        <v>4436</v>
      </c>
      <c r="H6380" s="180">
        <v>21377</v>
      </c>
      <c r="I6380" s="180">
        <v>13652012.23</v>
      </c>
      <c r="J6380" s="180">
        <v>2467190.96</v>
      </c>
      <c r="K6380" s="180">
        <v>2009369.9</v>
      </c>
      <c r="L6380" s="180">
        <v>18572856.219999999</v>
      </c>
    </row>
    <row r="6381" spans="1:12">
      <c r="A6381" s="180">
        <v>2012</v>
      </c>
      <c r="B6381" s="180" t="s">
        <v>178</v>
      </c>
      <c r="C6381" s="180" t="s">
        <v>32</v>
      </c>
      <c r="D6381" s="180" t="s">
        <v>176</v>
      </c>
      <c r="E6381" s="180">
        <v>90</v>
      </c>
      <c r="F6381" s="180">
        <v>2795</v>
      </c>
      <c r="G6381" s="180">
        <v>931</v>
      </c>
      <c r="H6381" s="180">
        <v>6173</v>
      </c>
      <c r="I6381" s="180">
        <v>3558699.92</v>
      </c>
      <c r="J6381" s="180">
        <v>556821.18999999994</v>
      </c>
      <c r="K6381" s="180">
        <v>320565.2</v>
      </c>
      <c r="L6381" s="180">
        <v>4524330.3600000003</v>
      </c>
    </row>
    <row r="6382" spans="1:12">
      <c r="A6382" s="180">
        <v>2012</v>
      </c>
      <c r="B6382" s="180" t="s">
        <v>178</v>
      </c>
      <c r="C6382" s="180" t="s">
        <v>32</v>
      </c>
      <c r="D6382" s="180" t="s">
        <v>176</v>
      </c>
      <c r="E6382" s="180">
        <v>95</v>
      </c>
      <c r="F6382" s="180">
        <v>576</v>
      </c>
      <c r="G6382" s="180">
        <v>202</v>
      </c>
      <c r="H6382" s="180">
        <v>1288</v>
      </c>
      <c r="I6382" s="180">
        <v>727268.4</v>
      </c>
      <c r="J6382" s="180">
        <v>110037.38</v>
      </c>
      <c r="K6382" s="180">
        <v>18823</v>
      </c>
      <c r="L6382" s="180">
        <v>884068.46</v>
      </c>
    </row>
    <row r="6383" spans="1:12">
      <c r="A6383" s="180">
        <v>2012</v>
      </c>
      <c r="B6383" s="180" t="s">
        <v>178</v>
      </c>
      <c r="C6383" s="180" t="s">
        <v>32</v>
      </c>
      <c r="D6383" s="180" t="s">
        <v>177</v>
      </c>
      <c r="E6383" s="180">
        <v>0</v>
      </c>
      <c r="F6383" s="180">
        <v>70421</v>
      </c>
      <c r="G6383" s="180">
        <v>2142</v>
      </c>
      <c r="H6383" s="180">
        <v>8638</v>
      </c>
      <c r="I6383" s="180">
        <v>4646278.28</v>
      </c>
      <c r="J6383" s="180">
        <v>795866.28</v>
      </c>
      <c r="K6383" s="180">
        <v>145757.85</v>
      </c>
      <c r="L6383" s="180">
        <v>6013808.0999999996</v>
      </c>
    </row>
    <row r="6384" spans="1:12">
      <c r="A6384" s="180">
        <v>2012</v>
      </c>
      <c r="B6384" s="180" t="s">
        <v>178</v>
      </c>
      <c r="C6384" s="180" t="s">
        <v>32</v>
      </c>
      <c r="D6384" s="180" t="s">
        <v>177</v>
      </c>
      <c r="E6384" s="180">
        <v>5</v>
      </c>
      <c r="F6384" s="180">
        <v>72485</v>
      </c>
      <c r="G6384" s="180">
        <v>974</v>
      </c>
      <c r="H6384" s="180">
        <v>1372</v>
      </c>
      <c r="I6384" s="180">
        <v>1036833.5</v>
      </c>
      <c r="J6384" s="180">
        <v>335138.43</v>
      </c>
      <c r="K6384" s="180">
        <v>55253</v>
      </c>
      <c r="L6384" s="180">
        <v>1642632.47</v>
      </c>
    </row>
    <row r="6385" spans="1:12">
      <c r="A6385" s="180">
        <v>2012</v>
      </c>
      <c r="B6385" s="180" t="s">
        <v>178</v>
      </c>
      <c r="C6385" s="180" t="s">
        <v>32</v>
      </c>
      <c r="D6385" s="180" t="s">
        <v>177</v>
      </c>
      <c r="E6385" s="180">
        <v>10</v>
      </c>
      <c r="F6385" s="180">
        <v>69648</v>
      </c>
      <c r="G6385" s="180">
        <v>994</v>
      </c>
      <c r="H6385" s="180">
        <v>2075</v>
      </c>
      <c r="I6385" s="180">
        <v>1537877.91</v>
      </c>
      <c r="J6385" s="180">
        <v>405560.38</v>
      </c>
      <c r="K6385" s="180">
        <v>297219.09999999998</v>
      </c>
      <c r="L6385" s="180">
        <v>2424890.88</v>
      </c>
    </row>
    <row r="6386" spans="1:12">
      <c r="A6386" s="180">
        <v>2012</v>
      </c>
      <c r="B6386" s="180" t="s">
        <v>178</v>
      </c>
      <c r="C6386" s="180" t="s">
        <v>32</v>
      </c>
      <c r="D6386" s="180" t="s">
        <v>177</v>
      </c>
      <c r="E6386" s="180">
        <v>15</v>
      </c>
      <c r="F6386" s="180">
        <v>73378</v>
      </c>
      <c r="G6386" s="180">
        <v>2989</v>
      </c>
      <c r="H6386" s="180">
        <v>6081</v>
      </c>
      <c r="I6386" s="180">
        <v>4621102.2300000004</v>
      </c>
      <c r="J6386" s="180">
        <v>1048242.45</v>
      </c>
      <c r="K6386" s="180">
        <v>402081</v>
      </c>
      <c r="L6386" s="180">
        <v>6737019.7300000004</v>
      </c>
    </row>
    <row r="6387" spans="1:12">
      <c r="A6387" s="180">
        <v>2012</v>
      </c>
      <c r="B6387" s="180" t="s">
        <v>178</v>
      </c>
      <c r="C6387" s="180" t="s">
        <v>32</v>
      </c>
      <c r="D6387" s="180" t="s">
        <v>177</v>
      </c>
      <c r="E6387" s="180">
        <v>20</v>
      </c>
      <c r="F6387" s="180">
        <v>65663</v>
      </c>
      <c r="G6387" s="180">
        <v>3899</v>
      </c>
      <c r="H6387" s="180">
        <v>8192</v>
      </c>
      <c r="I6387" s="180">
        <v>6054121.3600000003</v>
      </c>
      <c r="J6387" s="180">
        <v>1378711.95</v>
      </c>
      <c r="K6387" s="180">
        <v>503851</v>
      </c>
      <c r="L6387" s="180">
        <v>8863181.25</v>
      </c>
    </row>
    <row r="6388" spans="1:12">
      <c r="A6388" s="180">
        <v>2012</v>
      </c>
      <c r="B6388" s="180" t="s">
        <v>178</v>
      </c>
      <c r="C6388" s="180" t="s">
        <v>32</v>
      </c>
      <c r="D6388" s="180" t="s">
        <v>177</v>
      </c>
      <c r="E6388" s="180">
        <v>25</v>
      </c>
      <c r="F6388" s="180">
        <v>66564</v>
      </c>
      <c r="G6388" s="180">
        <v>4565</v>
      </c>
      <c r="H6388" s="180">
        <v>11711</v>
      </c>
      <c r="I6388" s="180">
        <v>9746373.2599999998</v>
      </c>
      <c r="J6388" s="180">
        <v>2427473.5</v>
      </c>
      <c r="K6388" s="180">
        <v>482306</v>
      </c>
      <c r="L6388" s="180">
        <v>14174524.18</v>
      </c>
    </row>
    <row r="6389" spans="1:12">
      <c r="A6389" s="180">
        <v>2012</v>
      </c>
      <c r="B6389" s="180" t="s">
        <v>178</v>
      </c>
      <c r="C6389" s="180" t="s">
        <v>32</v>
      </c>
      <c r="D6389" s="180" t="s">
        <v>177</v>
      </c>
      <c r="E6389" s="180">
        <v>30</v>
      </c>
      <c r="F6389" s="180">
        <v>93457</v>
      </c>
      <c r="G6389" s="180">
        <v>8198</v>
      </c>
      <c r="H6389" s="180">
        <v>23251</v>
      </c>
      <c r="I6389" s="180">
        <v>21222583.25</v>
      </c>
      <c r="J6389" s="180">
        <v>5309517.2699999996</v>
      </c>
      <c r="K6389" s="180">
        <v>692915</v>
      </c>
      <c r="L6389" s="180">
        <v>30201981.440000001</v>
      </c>
    </row>
    <row r="6390" spans="1:12">
      <c r="A6390" s="180">
        <v>2012</v>
      </c>
      <c r="B6390" s="180" t="s">
        <v>178</v>
      </c>
      <c r="C6390" s="180" t="s">
        <v>32</v>
      </c>
      <c r="D6390" s="180" t="s">
        <v>177</v>
      </c>
      <c r="E6390" s="180">
        <v>35</v>
      </c>
      <c r="F6390" s="180">
        <v>94359</v>
      </c>
      <c r="G6390" s="180">
        <v>8691</v>
      </c>
      <c r="H6390" s="180">
        <v>22042</v>
      </c>
      <c r="I6390" s="180">
        <v>19704147.899999999</v>
      </c>
      <c r="J6390" s="180">
        <v>4945567.97</v>
      </c>
      <c r="K6390" s="180">
        <v>1141309</v>
      </c>
      <c r="L6390" s="180">
        <v>28588909.850000001</v>
      </c>
    </row>
    <row r="6391" spans="1:12">
      <c r="A6391" s="180">
        <v>2012</v>
      </c>
      <c r="B6391" s="180" t="s">
        <v>178</v>
      </c>
      <c r="C6391" s="180" t="s">
        <v>32</v>
      </c>
      <c r="D6391" s="180" t="s">
        <v>177</v>
      </c>
      <c r="E6391" s="180">
        <v>40</v>
      </c>
      <c r="F6391" s="180">
        <v>102674</v>
      </c>
      <c r="G6391" s="180">
        <v>9051</v>
      </c>
      <c r="H6391" s="180">
        <v>17593</v>
      </c>
      <c r="I6391" s="180">
        <v>14437454.210000001</v>
      </c>
      <c r="J6391" s="180">
        <v>4112938.53</v>
      </c>
      <c r="K6391" s="180">
        <v>1379656.75</v>
      </c>
      <c r="L6391" s="180">
        <v>22428575.379999999</v>
      </c>
    </row>
    <row r="6392" spans="1:12">
      <c r="A6392" s="180">
        <v>2012</v>
      </c>
      <c r="B6392" s="180" t="s">
        <v>178</v>
      </c>
      <c r="C6392" s="180" t="s">
        <v>32</v>
      </c>
      <c r="D6392" s="180" t="s">
        <v>177</v>
      </c>
      <c r="E6392" s="180">
        <v>45</v>
      </c>
      <c r="F6392" s="180">
        <v>96835</v>
      </c>
      <c r="G6392" s="180">
        <v>7880</v>
      </c>
      <c r="H6392" s="180">
        <v>16728</v>
      </c>
      <c r="I6392" s="180">
        <v>13431101.09</v>
      </c>
      <c r="J6392" s="180">
        <v>3932848.35</v>
      </c>
      <c r="K6392" s="180">
        <v>1833191.86</v>
      </c>
      <c r="L6392" s="180">
        <v>21418120.079999998</v>
      </c>
    </row>
    <row r="6393" spans="1:12">
      <c r="A6393" s="180">
        <v>2012</v>
      </c>
      <c r="B6393" s="180" t="s">
        <v>178</v>
      </c>
      <c r="C6393" s="180" t="s">
        <v>32</v>
      </c>
      <c r="D6393" s="180" t="s">
        <v>177</v>
      </c>
      <c r="E6393" s="180">
        <v>50</v>
      </c>
      <c r="F6393" s="180">
        <v>100784</v>
      </c>
      <c r="G6393" s="180">
        <v>10146</v>
      </c>
      <c r="H6393" s="180">
        <v>20774</v>
      </c>
      <c r="I6393" s="180">
        <v>16954040.149999999</v>
      </c>
      <c r="J6393" s="180">
        <v>4950920.5999999996</v>
      </c>
      <c r="K6393" s="180">
        <v>2845941</v>
      </c>
      <c r="L6393" s="180">
        <v>27323884.239999998</v>
      </c>
    </row>
    <row r="6394" spans="1:12">
      <c r="A6394" s="180">
        <v>2012</v>
      </c>
      <c r="B6394" s="180" t="s">
        <v>178</v>
      </c>
      <c r="C6394" s="180" t="s">
        <v>32</v>
      </c>
      <c r="D6394" s="180" t="s">
        <v>177</v>
      </c>
      <c r="E6394" s="180">
        <v>55</v>
      </c>
      <c r="F6394" s="180">
        <v>95685</v>
      </c>
      <c r="G6394" s="180">
        <v>10805</v>
      </c>
      <c r="H6394" s="180">
        <v>23025</v>
      </c>
      <c r="I6394" s="180">
        <v>18913843.84</v>
      </c>
      <c r="J6394" s="180">
        <v>5357423.68</v>
      </c>
      <c r="K6394" s="180">
        <v>3948148.9</v>
      </c>
      <c r="L6394" s="180">
        <v>30900205.649999999</v>
      </c>
    </row>
    <row r="6395" spans="1:12">
      <c r="A6395" s="180">
        <v>2012</v>
      </c>
      <c r="B6395" s="180" t="s">
        <v>178</v>
      </c>
      <c r="C6395" s="180" t="s">
        <v>32</v>
      </c>
      <c r="D6395" s="180" t="s">
        <v>177</v>
      </c>
      <c r="E6395" s="180">
        <v>60</v>
      </c>
      <c r="F6395" s="180">
        <v>88456</v>
      </c>
      <c r="G6395" s="180">
        <v>11946</v>
      </c>
      <c r="H6395" s="180">
        <v>29006</v>
      </c>
      <c r="I6395" s="180">
        <v>23781673.879999999</v>
      </c>
      <c r="J6395" s="180">
        <v>6412868.1699999999</v>
      </c>
      <c r="K6395" s="180">
        <v>5280185.1500000004</v>
      </c>
      <c r="L6395" s="180">
        <v>37956787.520000003</v>
      </c>
    </row>
    <row r="6396" spans="1:12">
      <c r="A6396" s="180">
        <v>2012</v>
      </c>
      <c r="B6396" s="180" t="s">
        <v>178</v>
      </c>
      <c r="C6396" s="180" t="s">
        <v>32</v>
      </c>
      <c r="D6396" s="180" t="s">
        <v>177</v>
      </c>
      <c r="E6396" s="180">
        <v>65</v>
      </c>
      <c r="F6396" s="180">
        <v>71459</v>
      </c>
      <c r="G6396" s="180">
        <v>11874</v>
      </c>
      <c r="H6396" s="180">
        <v>30110</v>
      </c>
      <c r="I6396" s="180">
        <v>24702832.579999998</v>
      </c>
      <c r="J6396" s="180">
        <v>6514474.8099999996</v>
      </c>
      <c r="K6396" s="180">
        <v>5975756.0499999998</v>
      </c>
      <c r="L6396" s="180">
        <v>39527725.909999996</v>
      </c>
    </row>
    <row r="6397" spans="1:12">
      <c r="A6397" s="180">
        <v>2012</v>
      </c>
      <c r="B6397" s="180" t="s">
        <v>178</v>
      </c>
      <c r="C6397" s="180" t="s">
        <v>32</v>
      </c>
      <c r="D6397" s="180" t="s">
        <v>177</v>
      </c>
      <c r="E6397" s="180">
        <v>70</v>
      </c>
      <c r="F6397" s="180">
        <v>49751</v>
      </c>
      <c r="G6397" s="180">
        <v>11102</v>
      </c>
      <c r="H6397" s="180">
        <v>31963</v>
      </c>
      <c r="I6397" s="180">
        <v>25260609.68</v>
      </c>
      <c r="J6397" s="180">
        <v>6148377.5599999996</v>
      </c>
      <c r="K6397" s="180">
        <v>5930475</v>
      </c>
      <c r="L6397" s="180">
        <v>39037665.270000003</v>
      </c>
    </row>
    <row r="6398" spans="1:12">
      <c r="A6398" s="180">
        <v>2012</v>
      </c>
      <c r="B6398" s="180" t="s">
        <v>178</v>
      </c>
      <c r="C6398" s="180" t="s">
        <v>32</v>
      </c>
      <c r="D6398" s="180" t="s">
        <v>177</v>
      </c>
      <c r="E6398" s="180">
        <v>75</v>
      </c>
      <c r="F6398" s="180">
        <v>37682</v>
      </c>
      <c r="G6398" s="180">
        <v>10280</v>
      </c>
      <c r="H6398" s="180">
        <v>35468</v>
      </c>
      <c r="I6398" s="180">
        <v>25833268.43</v>
      </c>
      <c r="J6398" s="180">
        <v>5756876.4500000002</v>
      </c>
      <c r="K6398" s="180">
        <v>6001086.3300000001</v>
      </c>
      <c r="L6398" s="180">
        <v>38946481.039999999</v>
      </c>
    </row>
    <row r="6399" spans="1:12">
      <c r="A6399" s="180">
        <v>2012</v>
      </c>
      <c r="B6399" s="180" t="s">
        <v>178</v>
      </c>
      <c r="C6399" s="180" t="s">
        <v>32</v>
      </c>
      <c r="D6399" s="180" t="s">
        <v>177</v>
      </c>
      <c r="E6399" s="180">
        <v>80</v>
      </c>
      <c r="F6399" s="180">
        <v>30641</v>
      </c>
      <c r="G6399" s="180">
        <v>8197</v>
      </c>
      <c r="H6399" s="180">
        <v>40217</v>
      </c>
      <c r="I6399" s="180">
        <v>27580784.550000001</v>
      </c>
      <c r="J6399" s="180">
        <v>5217167.45</v>
      </c>
      <c r="K6399" s="180">
        <v>4561333.72</v>
      </c>
      <c r="L6399" s="180">
        <v>38521131.549999997</v>
      </c>
    </row>
    <row r="6400" spans="1:12">
      <c r="A6400" s="180">
        <v>2012</v>
      </c>
      <c r="B6400" s="180" t="s">
        <v>178</v>
      </c>
      <c r="C6400" s="180" t="s">
        <v>32</v>
      </c>
      <c r="D6400" s="180" t="s">
        <v>177</v>
      </c>
      <c r="E6400" s="180">
        <v>85</v>
      </c>
      <c r="F6400" s="180">
        <v>19108</v>
      </c>
      <c r="G6400" s="180">
        <v>5263</v>
      </c>
      <c r="H6400" s="180">
        <v>33731</v>
      </c>
      <c r="I6400" s="180">
        <v>20760085.710000001</v>
      </c>
      <c r="J6400" s="180">
        <v>3356789.92</v>
      </c>
      <c r="K6400" s="180">
        <v>2140602.5</v>
      </c>
      <c r="L6400" s="180">
        <v>26942834.969999999</v>
      </c>
    </row>
    <row r="6401" spans="1:12">
      <c r="A6401" s="180">
        <v>2012</v>
      </c>
      <c r="B6401" s="180" t="s">
        <v>178</v>
      </c>
      <c r="C6401" s="180" t="s">
        <v>32</v>
      </c>
      <c r="D6401" s="180" t="s">
        <v>177</v>
      </c>
      <c r="E6401" s="180">
        <v>90</v>
      </c>
      <c r="F6401" s="180">
        <v>7768</v>
      </c>
      <c r="G6401" s="180">
        <v>1926</v>
      </c>
      <c r="H6401" s="180">
        <v>15019</v>
      </c>
      <c r="I6401" s="180">
        <v>8218055.75</v>
      </c>
      <c r="J6401" s="180">
        <v>1118842.18</v>
      </c>
      <c r="K6401" s="180">
        <v>521328</v>
      </c>
      <c r="L6401" s="180">
        <v>10112541.77</v>
      </c>
    </row>
    <row r="6402" spans="1:12">
      <c r="A6402" s="180">
        <v>2012</v>
      </c>
      <c r="B6402" s="180" t="s">
        <v>178</v>
      </c>
      <c r="C6402" s="180" t="s">
        <v>32</v>
      </c>
      <c r="D6402" s="180" t="s">
        <v>177</v>
      </c>
      <c r="E6402" s="180">
        <v>95</v>
      </c>
      <c r="F6402" s="180">
        <v>2282</v>
      </c>
      <c r="G6402" s="180">
        <v>566</v>
      </c>
      <c r="H6402" s="180">
        <v>5257</v>
      </c>
      <c r="I6402" s="180">
        <v>2642461.4</v>
      </c>
      <c r="J6402" s="180">
        <v>337917.52</v>
      </c>
      <c r="K6402" s="180">
        <v>119503</v>
      </c>
      <c r="L6402" s="180">
        <v>3185922.17</v>
      </c>
    </row>
    <row r="6403" spans="1:12">
      <c r="A6403" s="180">
        <v>2012</v>
      </c>
      <c r="B6403" s="180" t="s">
        <v>178</v>
      </c>
      <c r="C6403" s="180" t="s">
        <v>33</v>
      </c>
      <c r="D6403" s="180" t="s">
        <v>176</v>
      </c>
      <c r="E6403" s="180">
        <v>0</v>
      </c>
      <c r="F6403" s="180">
        <v>63027</v>
      </c>
      <c r="G6403" s="180">
        <v>2533</v>
      </c>
      <c r="H6403" s="180">
        <v>8618</v>
      </c>
      <c r="I6403" s="180">
        <v>7525104.9800000004</v>
      </c>
      <c r="J6403" s="180">
        <v>862911.74</v>
      </c>
      <c r="K6403" s="180">
        <v>57596</v>
      </c>
      <c r="L6403" s="180">
        <v>8889912.9100000001</v>
      </c>
    </row>
    <row r="6404" spans="1:12">
      <c r="A6404" s="180">
        <v>2012</v>
      </c>
      <c r="B6404" s="180" t="s">
        <v>178</v>
      </c>
      <c r="C6404" s="180" t="s">
        <v>33</v>
      </c>
      <c r="D6404" s="180" t="s">
        <v>176</v>
      </c>
      <c r="E6404" s="180">
        <v>5</v>
      </c>
      <c r="F6404" s="180">
        <v>67656</v>
      </c>
      <c r="G6404" s="180">
        <v>1281</v>
      </c>
      <c r="H6404" s="180">
        <v>1932</v>
      </c>
      <c r="I6404" s="180">
        <v>1468640.2</v>
      </c>
      <c r="J6404" s="180">
        <v>342545.61</v>
      </c>
      <c r="K6404" s="180">
        <v>101580</v>
      </c>
      <c r="L6404" s="180">
        <v>2165444.84</v>
      </c>
    </row>
    <row r="6405" spans="1:12">
      <c r="A6405" s="180">
        <v>2012</v>
      </c>
      <c r="B6405" s="180" t="s">
        <v>178</v>
      </c>
      <c r="C6405" s="180" t="s">
        <v>33</v>
      </c>
      <c r="D6405" s="180" t="s">
        <v>176</v>
      </c>
      <c r="E6405" s="180">
        <v>10</v>
      </c>
      <c r="F6405" s="180">
        <v>66835</v>
      </c>
      <c r="G6405" s="180">
        <v>998</v>
      </c>
      <c r="H6405" s="180">
        <v>1769</v>
      </c>
      <c r="I6405" s="180">
        <v>1390439.6</v>
      </c>
      <c r="J6405" s="180">
        <v>347610.23</v>
      </c>
      <c r="K6405" s="180">
        <v>260247</v>
      </c>
      <c r="L6405" s="180">
        <v>2253800.06</v>
      </c>
    </row>
    <row r="6406" spans="1:12">
      <c r="A6406" s="180">
        <v>2012</v>
      </c>
      <c r="B6406" s="180" t="s">
        <v>178</v>
      </c>
      <c r="C6406" s="180" t="s">
        <v>33</v>
      </c>
      <c r="D6406" s="180" t="s">
        <v>176</v>
      </c>
      <c r="E6406" s="180">
        <v>15</v>
      </c>
      <c r="F6406" s="180">
        <v>67739</v>
      </c>
      <c r="G6406" s="180">
        <v>1814</v>
      </c>
      <c r="H6406" s="180">
        <v>3297</v>
      </c>
      <c r="I6406" s="180">
        <v>3160151.04</v>
      </c>
      <c r="J6406" s="180">
        <v>665084</v>
      </c>
      <c r="K6406" s="180">
        <v>622623.5</v>
      </c>
      <c r="L6406" s="180">
        <v>5130607.16</v>
      </c>
    </row>
    <row r="6407" spans="1:12">
      <c r="A6407" s="180">
        <v>2012</v>
      </c>
      <c r="B6407" s="180" t="s">
        <v>178</v>
      </c>
      <c r="C6407" s="180" t="s">
        <v>33</v>
      </c>
      <c r="D6407" s="180" t="s">
        <v>176</v>
      </c>
      <c r="E6407" s="180">
        <v>20</v>
      </c>
      <c r="F6407" s="180">
        <v>50948</v>
      </c>
      <c r="G6407" s="180">
        <v>1658</v>
      </c>
      <c r="H6407" s="180">
        <v>3322</v>
      </c>
      <c r="I6407" s="180">
        <v>2858116.36</v>
      </c>
      <c r="J6407" s="180">
        <v>615883.41</v>
      </c>
      <c r="K6407" s="180">
        <v>396124</v>
      </c>
      <c r="L6407" s="180">
        <v>4543770.8099999996</v>
      </c>
    </row>
    <row r="6408" spans="1:12">
      <c r="A6408" s="180">
        <v>2012</v>
      </c>
      <c r="B6408" s="180" t="s">
        <v>178</v>
      </c>
      <c r="C6408" s="180" t="s">
        <v>33</v>
      </c>
      <c r="D6408" s="180" t="s">
        <v>176</v>
      </c>
      <c r="E6408" s="180">
        <v>25</v>
      </c>
      <c r="F6408" s="180">
        <v>48091</v>
      </c>
      <c r="G6408" s="180">
        <v>1378</v>
      </c>
      <c r="H6408" s="180">
        <v>2524</v>
      </c>
      <c r="I6408" s="180">
        <v>2202681.96</v>
      </c>
      <c r="J6408" s="180">
        <v>525318.81000000006</v>
      </c>
      <c r="K6408" s="180">
        <v>369403</v>
      </c>
      <c r="L6408" s="180">
        <v>3736861.61</v>
      </c>
    </row>
    <row r="6409" spans="1:12">
      <c r="A6409" s="180">
        <v>2012</v>
      </c>
      <c r="B6409" s="180" t="s">
        <v>178</v>
      </c>
      <c r="C6409" s="180" t="s">
        <v>33</v>
      </c>
      <c r="D6409" s="180" t="s">
        <v>176</v>
      </c>
      <c r="E6409" s="180">
        <v>30</v>
      </c>
      <c r="F6409" s="180">
        <v>64289</v>
      </c>
      <c r="G6409" s="180">
        <v>1921</v>
      </c>
      <c r="H6409" s="180">
        <v>3928</v>
      </c>
      <c r="I6409" s="180">
        <v>3137300.33</v>
      </c>
      <c r="J6409" s="180">
        <v>756661.95</v>
      </c>
      <c r="K6409" s="180">
        <v>636061.29</v>
      </c>
      <c r="L6409" s="180">
        <v>5472533.21</v>
      </c>
    </row>
    <row r="6410" spans="1:12">
      <c r="A6410" s="180">
        <v>2012</v>
      </c>
      <c r="B6410" s="180" t="s">
        <v>178</v>
      </c>
      <c r="C6410" s="180" t="s">
        <v>33</v>
      </c>
      <c r="D6410" s="180" t="s">
        <v>176</v>
      </c>
      <c r="E6410" s="180">
        <v>35</v>
      </c>
      <c r="F6410" s="180">
        <v>68783</v>
      </c>
      <c r="G6410" s="180">
        <v>2364</v>
      </c>
      <c r="H6410" s="180">
        <v>4790</v>
      </c>
      <c r="I6410" s="180">
        <v>4141884.51</v>
      </c>
      <c r="J6410" s="180">
        <v>1065989.23</v>
      </c>
      <c r="K6410" s="180">
        <v>867473.9</v>
      </c>
      <c r="L6410" s="180">
        <v>7147874.0499999998</v>
      </c>
    </row>
    <row r="6411" spans="1:12">
      <c r="A6411" s="180">
        <v>2012</v>
      </c>
      <c r="B6411" s="180" t="s">
        <v>178</v>
      </c>
      <c r="C6411" s="180" t="s">
        <v>33</v>
      </c>
      <c r="D6411" s="180" t="s">
        <v>176</v>
      </c>
      <c r="E6411" s="180">
        <v>40</v>
      </c>
      <c r="F6411" s="180">
        <v>74620</v>
      </c>
      <c r="G6411" s="180">
        <v>3474</v>
      </c>
      <c r="H6411" s="180">
        <v>6532</v>
      </c>
      <c r="I6411" s="180">
        <v>5208358.83</v>
      </c>
      <c r="J6411" s="180">
        <v>1427369.05</v>
      </c>
      <c r="K6411" s="180">
        <v>1162824</v>
      </c>
      <c r="L6411" s="180">
        <v>9223097.2400000002</v>
      </c>
    </row>
    <row r="6412" spans="1:12">
      <c r="A6412" s="180">
        <v>2012</v>
      </c>
      <c r="B6412" s="180" t="s">
        <v>178</v>
      </c>
      <c r="C6412" s="180" t="s">
        <v>33</v>
      </c>
      <c r="D6412" s="180" t="s">
        <v>176</v>
      </c>
      <c r="E6412" s="180">
        <v>45</v>
      </c>
      <c r="F6412" s="180">
        <v>72603</v>
      </c>
      <c r="G6412" s="180">
        <v>4038</v>
      </c>
      <c r="H6412" s="180">
        <v>7615</v>
      </c>
      <c r="I6412" s="180">
        <v>6527546.1600000001</v>
      </c>
      <c r="J6412" s="180">
        <v>1901211.71</v>
      </c>
      <c r="K6412" s="180">
        <v>1628836.85</v>
      </c>
      <c r="L6412" s="180">
        <v>11693996.880000001</v>
      </c>
    </row>
    <row r="6413" spans="1:12">
      <c r="A6413" s="180">
        <v>2012</v>
      </c>
      <c r="B6413" s="180" t="s">
        <v>178</v>
      </c>
      <c r="C6413" s="180" t="s">
        <v>33</v>
      </c>
      <c r="D6413" s="180" t="s">
        <v>176</v>
      </c>
      <c r="E6413" s="180">
        <v>50</v>
      </c>
      <c r="F6413" s="180">
        <v>76166</v>
      </c>
      <c r="G6413" s="180">
        <v>5920</v>
      </c>
      <c r="H6413" s="180">
        <v>11747</v>
      </c>
      <c r="I6413" s="180">
        <v>9833640.4199999999</v>
      </c>
      <c r="J6413" s="180">
        <v>2678610.9900000002</v>
      </c>
      <c r="K6413" s="180">
        <v>2287508</v>
      </c>
      <c r="L6413" s="180">
        <v>17095557.190000001</v>
      </c>
    </row>
    <row r="6414" spans="1:12">
      <c r="A6414" s="180">
        <v>2012</v>
      </c>
      <c r="B6414" s="180" t="s">
        <v>178</v>
      </c>
      <c r="C6414" s="180" t="s">
        <v>33</v>
      </c>
      <c r="D6414" s="180" t="s">
        <v>176</v>
      </c>
      <c r="E6414" s="180">
        <v>55</v>
      </c>
      <c r="F6414" s="180">
        <v>71517</v>
      </c>
      <c r="G6414" s="180">
        <v>7363</v>
      </c>
      <c r="H6414" s="180">
        <v>16200</v>
      </c>
      <c r="I6414" s="180">
        <v>14310780.67</v>
      </c>
      <c r="J6414" s="180">
        <v>3740484.01</v>
      </c>
      <c r="K6414" s="180">
        <v>3283666.56</v>
      </c>
      <c r="L6414" s="180">
        <v>23980821.329999998</v>
      </c>
    </row>
    <row r="6415" spans="1:12">
      <c r="A6415" s="180">
        <v>2012</v>
      </c>
      <c r="B6415" s="180" t="s">
        <v>178</v>
      </c>
      <c r="C6415" s="180" t="s">
        <v>33</v>
      </c>
      <c r="D6415" s="180" t="s">
        <v>176</v>
      </c>
      <c r="E6415" s="180">
        <v>60</v>
      </c>
      <c r="F6415" s="180">
        <v>67809</v>
      </c>
      <c r="G6415" s="180">
        <v>9973</v>
      </c>
      <c r="H6415" s="180">
        <v>22227</v>
      </c>
      <c r="I6415" s="180">
        <v>20864223.780000001</v>
      </c>
      <c r="J6415" s="180">
        <v>5198419.83</v>
      </c>
      <c r="K6415" s="180">
        <v>5995714.9500000002</v>
      </c>
      <c r="L6415" s="180">
        <v>35815770.289999999</v>
      </c>
    </row>
    <row r="6416" spans="1:12">
      <c r="A6416" s="180">
        <v>2012</v>
      </c>
      <c r="B6416" s="180" t="s">
        <v>178</v>
      </c>
      <c r="C6416" s="180" t="s">
        <v>33</v>
      </c>
      <c r="D6416" s="180" t="s">
        <v>176</v>
      </c>
      <c r="E6416" s="180">
        <v>65</v>
      </c>
      <c r="F6416" s="180">
        <v>54896</v>
      </c>
      <c r="G6416" s="180">
        <v>10896</v>
      </c>
      <c r="H6416" s="180">
        <v>26824</v>
      </c>
      <c r="I6416" s="180">
        <v>24525569.449999999</v>
      </c>
      <c r="J6416" s="180">
        <v>6024365.0999999996</v>
      </c>
      <c r="K6416" s="180">
        <v>7324602.9400000004</v>
      </c>
      <c r="L6416" s="180">
        <v>41190564.539999999</v>
      </c>
    </row>
    <row r="6417" spans="1:12">
      <c r="A6417" s="180">
        <v>2012</v>
      </c>
      <c r="B6417" s="180" t="s">
        <v>178</v>
      </c>
      <c r="C6417" s="180" t="s">
        <v>33</v>
      </c>
      <c r="D6417" s="180" t="s">
        <v>176</v>
      </c>
      <c r="E6417" s="180">
        <v>70</v>
      </c>
      <c r="F6417" s="180">
        <v>37290</v>
      </c>
      <c r="G6417" s="180">
        <v>10309</v>
      </c>
      <c r="H6417" s="180">
        <v>26422</v>
      </c>
      <c r="I6417" s="180">
        <v>22446178.75</v>
      </c>
      <c r="J6417" s="180">
        <v>5403815.4900000002</v>
      </c>
      <c r="K6417" s="180">
        <v>7067977.5499999998</v>
      </c>
      <c r="L6417" s="180">
        <v>37631486.630000003</v>
      </c>
    </row>
    <row r="6418" spans="1:12">
      <c r="A6418" s="180">
        <v>2012</v>
      </c>
      <c r="B6418" s="180" t="s">
        <v>178</v>
      </c>
      <c r="C6418" s="180" t="s">
        <v>33</v>
      </c>
      <c r="D6418" s="180" t="s">
        <v>176</v>
      </c>
      <c r="E6418" s="180">
        <v>75</v>
      </c>
      <c r="F6418" s="180">
        <v>24793</v>
      </c>
      <c r="G6418" s="180">
        <v>8591</v>
      </c>
      <c r="H6418" s="180">
        <v>25945</v>
      </c>
      <c r="I6418" s="180">
        <v>19657963.059999999</v>
      </c>
      <c r="J6418" s="180">
        <v>4614121.25</v>
      </c>
      <c r="K6418" s="180">
        <v>4538474.75</v>
      </c>
      <c r="L6418" s="180">
        <v>30559400.879999999</v>
      </c>
    </row>
    <row r="6419" spans="1:12">
      <c r="A6419" s="180">
        <v>2012</v>
      </c>
      <c r="B6419" s="180" t="s">
        <v>178</v>
      </c>
      <c r="C6419" s="180" t="s">
        <v>33</v>
      </c>
      <c r="D6419" s="180" t="s">
        <v>176</v>
      </c>
      <c r="E6419" s="180">
        <v>80</v>
      </c>
      <c r="F6419" s="180">
        <v>16991</v>
      </c>
      <c r="G6419" s="180">
        <v>7047</v>
      </c>
      <c r="H6419" s="180">
        <v>25727</v>
      </c>
      <c r="I6419" s="180">
        <v>18496534.149999999</v>
      </c>
      <c r="J6419" s="180">
        <v>3621512.26</v>
      </c>
      <c r="K6419" s="180">
        <v>3855979.2</v>
      </c>
      <c r="L6419" s="180">
        <v>27247530.41</v>
      </c>
    </row>
    <row r="6420" spans="1:12">
      <c r="A6420" s="180">
        <v>2012</v>
      </c>
      <c r="B6420" s="180" t="s">
        <v>178</v>
      </c>
      <c r="C6420" s="180" t="s">
        <v>33</v>
      </c>
      <c r="D6420" s="180" t="s">
        <v>176</v>
      </c>
      <c r="E6420" s="180">
        <v>85</v>
      </c>
      <c r="F6420" s="180">
        <v>7237</v>
      </c>
      <c r="G6420" s="180">
        <v>2988</v>
      </c>
      <c r="H6420" s="180">
        <v>13450</v>
      </c>
      <c r="I6420" s="180">
        <v>8599589.9900000002</v>
      </c>
      <c r="J6420" s="180">
        <v>1401487.28</v>
      </c>
      <c r="K6420" s="180">
        <v>984355</v>
      </c>
      <c r="L6420" s="180">
        <v>11420435.09</v>
      </c>
    </row>
    <row r="6421" spans="1:12">
      <c r="A6421" s="180">
        <v>2012</v>
      </c>
      <c r="B6421" s="180" t="s">
        <v>178</v>
      </c>
      <c r="C6421" s="180" t="s">
        <v>33</v>
      </c>
      <c r="D6421" s="180" t="s">
        <v>176</v>
      </c>
      <c r="E6421" s="180">
        <v>90</v>
      </c>
      <c r="F6421" s="180">
        <v>1569</v>
      </c>
      <c r="G6421" s="180">
        <v>582</v>
      </c>
      <c r="H6421" s="180">
        <v>3236</v>
      </c>
      <c r="I6421" s="180">
        <v>1841592.35</v>
      </c>
      <c r="J6421" s="180">
        <v>244509.95</v>
      </c>
      <c r="K6421" s="180">
        <v>146637</v>
      </c>
      <c r="L6421" s="180">
        <v>2329512.64</v>
      </c>
    </row>
    <row r="6422" spans="1:12">
      <c r="A6422" s="180">
        <v>2012</v>
      </c>
      <c r="B6422" s="180" t="s">
        <v>178</v>
      </c>
      <c r="C6422" s="180" t="s">
        <v>33</v>
      </c>
      <c r="D6422" s="180" t="s">
        <v>176</v>
      </c>
      <c r="E6422" s="180">
        <v>95</v>
      </c>
      <c r="F6422" s="180">
        <v>363</v>
      </c>
      <c r="G6422" s="180">
        <v>102</v>
      </c>
      <c r="H6422" s="180">
        <v>987</v>
      </c>
      <c r="I6422" s="180">
        <v>533764</v>
      </c>
      <c r="J6422" s="180">
        <v>59503.83</v>
      </c>
      <c r="K6422" s="180">
        <v>62134</v>
      </c>
      <c r="L6422" s="180">
        <v>672913.38</v>
      </c>
    </row>
    <row r="6423" spans="1:12">
      <c r="A6423" s="180">
        <v>2012</v>
      </c>
      <c r="B6423" s="180" t="s">
        <v>178</v>
      </c>
      <c r="C6423" s="180" t="s">
        <v>33</v>
      </c>
      <c r="D6423" s="180" t="s">
        <v>177</v>
      </c>
      <c r="E6423" s="180">
        <v>0</v>
      </c>
      <c r="F6423" s="180">
        <v>59587</v>
      </c>
      <c r="G6423" s="180">
        <v>1756</v>
      </c>
      <c r="H6423" s="180">
        <v>6419</v>
      </c>
      <c r="I6423" s="180">
        <v>5160421.12</v>
      </c>
      <c r="J6423" s="180">
        <v>607091.55000000005</v>
      </c>
      <c r="K6423" s="180">
        <v>114570</v>
      </c>
      <c r="L6423" s="180">
        <v>6200914.5899999999</v>
      </c>
    </row>
    <row r="6424" spans="1:12">
      <c r="A6424" s="180">
        <v>2012</v>
      </c>
      <c r="B6424" s="180" t="s">
        <v>178</v>
      </c>
      <c r="C6424" s="180" t="s">
        <v>33</v>
      </c>
      <c r="D6424" s="180" t="s">
        <v>177</v>
      </c>
      <c r="E6424" s="180">
        <v>5</v>
      </c>
      <c r="F6424" s="180">
        <v>63522</v>
      </c>
      <c r="G6424" s="180">
        <v>1026</v>
      </c>
      <c r="H6424" s="180">
        <v>1562</v>
      </c>
      <c r="I6424" s="180">
        <v>1259980.77</v>
      </c>
      <c r="J6424" s="180">
        <v>282422.06</v>
      </c>
      <c r="K6424" s="180">
        <v>68281</v>
      </c>
      <c r="L6424" s="180">
        <v>1841518.54</v>
      </c>
    </row>
    <row r="6425" spans="1:12">
      <c r="A6425" s="180">
        <v>2012</v>
      </c>
      <c r="B6425" s="180" t="s">
        <v>178</v>
      </c>
      <c r="C6425" s="180" t="s">
        <v>33</v>
      </c>
      <c r="D6425" s="180" t="s">
        <v>177</v>
      </c>
      <c r="E6425" s="180">
        <v>10</v>
      </c>
      <c r="F6425" s="180">
        <v>63089</v>
      </c>
      <c r="G6425" s="180">
        <v>871</v>
      </c>
      <c r="H6425" s="180">
        <v>1820</v>
      </c>
      <c r="I6425" s="180">
        <v>1315835.95</v>
      </c>
      <c r="J6425" s="180">
        <v>274142.86</v>
      </c>
      <c r="K6425" s="180">
        <v>229244</v>
      </c>
      <c r="L6425" s="180">
        <v>2094784.45</v>
      </c>
    </row>
    <row r="6426" spans="1:12">
      <c r="A6426" s="180">
        <v>2012</v>
      </c>
      <c r="B6426" s="180" t="s">
        <v>178</v>
      </c>
      <c r="C6426" s="180" t="s">
        <v>33</v>
      </c>
      <c r="D6426" s="180" t="s">
        <v>177</v>
      </c>
      <c r="E6426" s="180">
        <v>15</v>
      </c>
      <c r="F6426" s="180">
        <v>64291</v>
      </c>
      <c r="G6426" s="180">
        <v>2200</v>
      </c>
      <c r="H6426" s="180">
        <v>4749</v>
      </c>
      <c r="I6426" s="180">
        <v>3673017.6</v>
      </c>
      <c r="J6426" s="180">
        <v>723190.26</v>
      </c>
      <c r="K6426" s="180">
        <v>355785</v>
      </c>
      <c r="L6426" s="180">
        <v>5470984.2800000003</v>
      </c>
    </row>
    <row r="6427" spans="1:12">
      <c r="A6427" s="180">
        <v>2012</v>
      </c>
      <c r="B6427" s="180" t="s">
        <v>178</v>
      </c>
      <c r="C6427" s="180" t="s">
        <v>33</v>
      </c>
      <c r="D6427" s="180" t="s">
        <v>177</v>
      </c>
      <c r="E6427" s="180">
        <v>20</v>
      </c>
      <c r="F6427" s="180">
        <v>54369</v>
      </c>
      <c r="G6427" s="180">
        <v>2838</v>
      </c>
      <c r="H6427" s="180">
        <v>6978</v>
      </c>
      <c r="I6427" s="180">
        <v>5177273.92</v>
      </c>
      <c r="J6427" s="180">
        <v>1089829.18</v>
      </c>
      <c r="K6427" s="180">
        <v>386990</v>
      </c>
      <c r="L6427" s="180">
        <v>7544125.7300000004</v>
      </c>
    </row>
    <row r="6428" spans="1:12">
      <c r="A6428" s="180">
        <v>2012</v>
      </c>
      <c r="B6428" s="180" t="s">
        <v>178</v>
      </c>
      <c r="C6428" s="180" t="s">
        <v>33</v>
      </c>
      <c r="D6428" s="180" t="s">
        <v>177</v>
      </c>
      <c r="E6428" s="180">
        <v>25</v>
      </c>
      <c r="F6428" s="180">
        <v>56807</v>
      </c>
      <c r="G6428" s="180">
        <v>4121</v>
      </c>
      <c r="H6428" s="180">
        <v>13234</v>
      </c>
      <c r="I6428" s="180">
        <v>10098455.17</v>
      </c>
      <c r="J6428" s="180">
        <v>2617342.46</v>
      </c>
      <c r="K6428" s="180">
        <v>567960</v>
      </c>
      <c r="L6428" s="180">
        <v>15055765.16</v>
      </c>
    </row>
    <row r="6429" spans="1:12">
      <c r="A6429" s="180">
        <v>2012</v>
      </c>
      <c r="B6429" s="180" t="s">
        <v>178</v>
      </c>
      <c r="C6429" s="180" t="s">
        <v>33</v>
      </c>
      <c r="D6429" s="180" t="s">
        <v>177</v>
      </c>
      <c r="E6429" s="180">
        <v>30</v>
      </c>
      <c r="F6429" s="180">
        <v>71970</v>
      </c>
      <c r="G6429" s="180">
        <v>6082</v>
      </c>
      <c r="H6429" s="180">
        <v>20233</v>
      </c>
      <c r="I6429" s="180">
        <v>16221098.140000001</v>
      </c>
      <c r="J6429" s="180">
        <v>4285618.5</v>
      </c>
      <c r="K6429" s="180">
        <v>678013</v>
      </c>
      <c r="L6429" s="180">
        <v>23927289.210000001</v>
      </c>
    </row>
    <row r="6430" spans="1:12">
      <c r="A6430" s="180">
        <v>2012</v>
      </c>
      <c r="B6430" s="180" t="s">
        <v>178</v>
      </c>
      <c r="C6430" s="180" t="s">
        <v>33</v>
      </c>
      <c r="D6430" s="180" t="s">
        <v>177</v>
      </c>
      <c r="E6430" s="180">
        <v>35</v>
      </c>
      <c r="F6430" s="180">
        <v>75480</v>
      </c>
      <c r="G6430" s="180">
        <v>6518</v>
      </c>
      <c r="H6430" s="180">
        <v>17705</v>
      </c>
      <c r="I6430" s="180">
        <v>14169479.83</v>
      </c>
      <c r="J6430" s="180">
        <v>3425393.37</v>
      </c>
      <c r="K6430" s="180">
        <v>1051597.3500000001</v>
      </c>
      <c r="L6430" s="180">
        <v>21451235.879999999</v>
      </c>
    </row>
    <row r="6431" spans="1:12">
      <c r="A6431" s="180">
        <v>2012</v>
      </c>
      <c r="B6431" s="180" t="s">
        <v>178</v>
      </c>
      <c r="C6431" s="180" t="s">
        <v>33</v>
      </c>
      <c r="D6431" s="180" t="s">
        <v>177</v>
      </c>
      <c r="E6431" s="180">
        <v>40</v>
      </c>
      <c r="F6431" s="180">
        <v>81982</v>
      </c>
      <c r="G6431" s="180">
        <v>6080</v>
      </c>
      <c r="H6431" s="180">
        <v>13623</v>
      </c>
      <c r="I6431" s="180">
        <v>11252399.59</v>
      </c>
      <c r="J6431" s="180">
        <v>2732208.04</v>
      </c>
      <c r="K6431" s="180">
        <v>1312673.43</v>
      </c>
      <c r="L6431" s="180">
        <v>18036882.890000001</v>
      </c>
    </row>
    <row r="6432" spans="1:12">
      <c r="A6432" s="180">
        <v>2012</v>
      </c>
      <c r="B6432" s="180" t="s">
        <v>178</v>
      </c>
      <c r="C6432" s="180" t="s">
        <v>33</v>
      </c>
      <c r="D6432" s="180" t="s">
        <v>177</v>
      </c>
      <c r="E6432" s="180">
        <v>45</v>
      </c>
      <c r="F6432" s="180">
        <v>78367</v>
      </c>
      <c r="G6432" s="180">
        <v>6468</v>
      </c>
      <c r="H6432" s="180">
        <v>14404</v>
      </c>
      <c r="I6432" s="180">
        <v>11604544.970000001</v>
      </c>
      <c r="J6432" s="180">
        <v>2843018.7</v>
      </c>
      <c r="K6432" s="180">
        <v>1925728</v>
      </c>
      <c r="L6432" s="180">
        <v>19095360.59</v>
      </c>
    </row>
    <row r="6433" spans="1:12">
      <c r="A6433" s="180">
        <v>2012</v>
      </c>
      <c r="B6433" s="180" t="s">
        <v>178</v>
      </c>
      <c r="C6433" s="180" t="s">
        <v>33</v>
      </c>
      <c r="D6433" s="180" t="s">
        <v>177</v>
      </c>
      <c r="E6433" s="180">
        <v>50</v>
      </c>
      <c r="F6433" s="180">
        <v>82506</v>
      </c>
      <c r="G6433" s="180">
        <v>7906</v>
      </c>
      <c r="H6433" s="180">
        <v>18310</v>
      </c>
      <c r="I6433" s="180">
        <v>14722012.710000001</v>
      </c>
      <c r="J6433" s="180">
        <v>3685695.94</v>
      </c>
      <c r="K6433" s="180">
        <v>2379261.7000000002</v>
      </c>
      <c r="L6433" s="180">
        <v>23836668.98</v>
      </c>
    </row>
    <row r="6434" spans="1:12">
      <c r="A6434" s="180">
        <v>2012</v>
      </c>
      <c r="B6434" s="180" t="s">
        <v>178</v>
      </c>
      <c r="C6434" s="180" t="s">
        <v>33</v>
      </c>
      <c r="D6434" s="180" t="s">
        <v>177</v>
      </c>
      <c r="E6434" s="180">
        <v>55</v>
      </c>
      <c r="F6434" s="180">
        <v>77282</v>
      </c>
      <c r="G6434" s="180">
        <v>8186</v>
      </c>
      <c r="H6434" s="180">
        <v>19099</v>
      </c>
      <c r="I6434" s="180">
        <v>15988588</v>
      </c>
      <c r="J6434" s="180">
        <v>4038566.8</v>
      </c>
      <c r="K6434" s="180">
        <v>3458231.21</v>
      </c>
      <c r="L6434" s="180">
        <v>26558335.579999998</v>
      </c>
    </row>
    <row r="6435" spans="1:12">
      <c r="A6435" s="180">
        <v>2012</v>
      </c>
      <c r="B6435" s="180" t="s">
        <v>178</v>
      </c>
      <c r="C6435" s="180" t="s">
        <v>33</v>
      </c>
      <c r="D6435" s="180" t="s">
        <v>177</v>
      </c>
      <c r="E6435" s="180">
        <v>60</v>
      </c>
      <c r="F6435" s="180">
        <v>71727</v>
      </c>
      <c r="G6435" s="180">
        <v>10041</v>
      </c>
      <c r="H6435" s="180">
        <v>23595</v>
      </c>
      <c r="I6435" s="180">
        <v>19993669.850000001</v>
      </c>
      <c r="J6435" s="180">
        <v>4927765.88</v>
      </c>
      <c r="K6435" s="180">
        <v>4985760.51</v>
      </c>
      <c r="L6435" s="180">
        <v>33384011.899999999</v>
      </c>
    </row>
    <row r="6436" spans="1:12">
      <c r="A6436" s="180">
        <v>2012</v>
      </c>
      <c r="B6436" s="180" t="s">
        <v>178</v>
      </c>
      <c r="C6436" s="180" t="s">
        <v>33</v>
      </c>
      <c r="D6436" s="180" t="s">
        <v>177</v>
      </c>
      <c r="E6436" s="180">
        <v>65</v>
      </c>
      <c r="F6436" s="180">
        <v>57753</v>
      </c>
      <c r="G6436" s="180">
        <v>10384</v>
      </c>
      <c r="H6436" s="180">
        <v>25404</v>
      </c>
      <c r="I6436" s="180">
        <v>20896347.920000002</v>
      </c>
      <c r="J6436" s="180">
        <v>5091843.6500000004</v>
      </c>
      <c r="K6436" s="180">
        <v>5556747.3300000001</v>
      </c>
      <c r="L6436" s="180">
        <v>34603016.850000001</v>
      </c>
    </row>
    <row r="6437" spans="1:12">
      <c r="A6437" s="180">
        <v>2012</v>
      </c>
      <c r="B6437" s="180" t="s">
        <v>178</v>
      </c>
      <c r="C6437" s="180" t="s">
        <v>33</v>
      </c>
      <c r="D6437" s="180" t="s">
        <v>177</v>
      </c>
      <c r="E6437" s="180">
        <v>70</v>
      </c>
      <c r="F6437" s="180">
        <v>39356</v>
      </c>
      <c r="G6437" s="180">
        <v>8673</v>
      </c>
      <c r="H6437" s="180">
        <v>25514</v>
      </c>
      <c r="I6437" s="180">
        <v>20215249.629999999</v>
      </c>
      <c r="J6437" s="180">
        <v>4684552.08</v>
      </c>
      <c r="K6437" s="180">
        <v>4930676.25</v>
      </c>
      <c r="L6437" s="180">
        <v>32175799.289999999</v>
      </c>
    </row>
    <row r="6438" spans="1:12">
      <c r="A6438" s="180">
        <v>2012</v>
      </c>
      <c r="B6438" s="180" t="s">
        <v>178</v>
      </c>
      <c r="C6438" s="180" t="s">
        <v>33</v>
      </c>
      <c r="D6438" s="180" t="s">
        <v>177</v>
      </c>
      <c r="E6438" s="180">
        <v>75</v>
      </c>
      <c r="F6438" s="180">
        <v>27982</v>
      </c>
      <c r="G6438" s="180">
        <v>7839</v>
      </c>
      <c r="H6438" s="180">
        <v>26942</v>
      </c>
      <c r="I6438" s="180">
        <v>19305969.440000001</v>
      </c>
      <c r="J6438" s="180">
        <v>4060301.43</v>
      </c>
      <c r="K6438" s="180">
        <v>4223133.43</v>
      </c>
      <c r="L6438" s="180">
        <v>29261623.960000001</v>
      </c>
    </row>
    <row r="6439" spans="1:12">
      <c r="A6439" s="180">
        <v>2012</v>
      </c>
      <c r="B6439" s="180" t="s">
        <v>178</v>
      </c>
      <c r="C6439" s="180" t="s">
        <v>33</v>
      </c>
      <c r="D6439" s="180" t="s">
        <v>177</v>
      </c>
      <c r="E6439" s="180">
        <v>80</v>
      </c>
      <c r="F6439" s="180">
        <v>20828</v>
      </c>
      <c r="G6439" s="180">
        <v>6238</v>
      </c>
      <c r="H6439" s="180">
        <v>28784</v>
      </c>
      <c r="I6439" s="180">
        <v>19343651.93</v>
      </c>
      <c r="J6439" s="180">
        <v>3350299.42</v>
      </c>
      <c r="K6439" s="180">
        <v>3113919.5</v>
      </c>
      <c r="L6439" s="180">
        <v>27057967.989999998</v>
      </c>
    </row>
    <row r="6440" spans="1:12">
      <c r="A6440" s="180">
        <v>2012</v>
      </c>
      <c r="B6440" s="180" t="s">
        <v>178</v>
      </c>
      <c r="C6440" s="180" t="s">
        <v>33</v>
      </c>
      <c r="D6440" s="180" t="s">
        <v>177</v>
      </c>
      <c r="E6440" s="180">
        <v>85</v>
      </c>
      <c r="F6440" s="180">
        <v>12097</v>
      </c>
      <c r="G6440" s="180">
        <v>3180</v>
      </c>
      <c r="H6440" s="180">
        <v>21129</v>
      </c>
      <c r="I6440" s="180">
        <v>12580100.619999999</v>
      </c>
      <c r="J6440" s="180">
        <v>1820854.14</v>
      </c>
      <c r="K6440" s="180">
        <v>1333558.5</v>
      </c>
      <c r="L6440" s="180">
        <v>16391081.33</v>
      </c>
    </row>
    <row r="6441" spans="1:12">
      <c r="A6441" s="180">
        <v>2012</v>
      </c>
      <c r="B6441" s="180" t="s">
        <v>178</v>
      </c>
      <c r="C6441" s="180" t="s">
        <v>33</v>
      </c>
      <c r="D6441" s="180" t="s">
        <v>177</v>
      </c>
      <c r="E6441" s="180">
        <v>90</v>
      </c>
      <c r="F6441" s="180">
        <v>4916</v>
      </c>
      <c r="G6441" s="180">
        <v>1290</v>
      </c>
      <c r="H6441" s="180">
        <v>9129</v>
      </c>
      <c r="I6441" s="180">
        <v>5262348.3</v>
      </c>
      <c r="J6441" s="180">
        <v>636893.93000000005</v>
      </c>
      <c r="K6441" s="180">
        <v>356508</v>
      </c>
      <c r="L6441" s="180">
        <v>6448449.2199999997</v>
      </c>
    </row>
    <row r="6442" spans="1:12">
      <c r="A6442" s="180">
        <v>2012</v>
      </c>
      <c r="B6442" s="180" t="s">
        <v>178</v>
      </c>
      <c r="C6442" s="180" t="s">
        <v>33</v>
      </c>
      <c r="D6442" s="180" t="s">
        <v>177</v>
      </c>
      <c r="E6442" s="180">
        <v>95</v>
      </c>
      <c r="F6442" s="180">
        <v>1465</v>
      </c>
      <c r="G6442" s="180">
        <v>320</v>
      </c>
      <c r="H6442" s="180">
        <v>2801</v>
      </c>
      <c r="I6442" s="180">
        <v>1528715.3</v>
      </c>
      <c r="J6442" s="180">
        <v>163597.59</v>
      </c>
      <c r="K6442" s="180">
        <v>86106.8</v>
      </c>
      <c r="L6442" s="180">
        <v>1822234</v>
      </c>
    </row>
    <row r="6443" spans="1:12">
      <c r="A6443" s="180">
        <v>2012</v>
      </c>
      <c r="B6443" s="180" t="s">
        <v>178</v>
      </c>
      <c r="C6443" s="180" t="s">
        <v>34</v>
      </c>
      <c r="D6443" s="180" t="s">
        <v>176</v>
      </c>
      <c r="E6443" s="180">
        <v>0</v>
      </c>
      <c r="F6443" s="180">
        <v>19777</v>
      </c>
      <c r="G6443" s="180">
        <v>890</v>
      </c>
      <c r="H6443" s="180">
        <v>2881</v>
      </c>
      <c r="I6443" s="180">
        <v>1415146</v>
      </c>
      <c r="J6443" s="180">
        <v>354670.99</v>
      </c>
      <c r="K6443" s="180">
        <v>16867</v>
      </c>
      <c r="L6443" s="180">
        <v>1884989.1</v>
      </c>
    </row>
    <row r="6444" spans="1:12">
      <c r="A6444" s="180">
        <v>2012</v>
      </c>
      <c r="B6444" s="180" t="s">
        <v>178</v>
      </c>
      <c r="C6444" s="180" t="s">
        <v>34</v>
      </c>
      <c r="D6444" s="180" t="s">
        <v>176</v>
      </c>
      <c r="E6444" s="180">
        <v>5</v>
      </c>
      <c r="F6444" s="180">
        <v>20565</v>
      </c>
      <c r="G6444" s="180">
        <v>324</v>
      </c>
      <c r="H6444" s="180">
        <v>383</v>
      </c>
      <c r="I6444" s="180">
        <v>295965.55</v>
      </c>
      <c r="J6444" s="180">
        <v>130815.08</v>
      </c>
      <c r="K6444" s="180">
        <v>7092</v>
      </c>
      <c r="L6444" s="180">
        <v>467831.6</v>
      </c>
    </row>
    <row r="6445" spans="1:12">
      <c r="A6445" s="180">
        <v>2012</v>
      </c>
      <c r="B6445" s="180" t="s">
        <v>178</v>
      </c>
      <c r="C6445" s="180" t="s">
        <v>34</v>
      </c>
      <c r="D6445" s="180" t="s">
        <v>176</v>
      </c>
      <c r="E6445" s="180">
        <v>10</v>
      </c>
      <c r="F6445" s="180">
        <v>20821</v>
      </c>
      <c r="G6445" s="180">
        <v>239</v>
      </c>
      <c r="H6445" s="180">
        <v>292</v>
      </c>
      <c r="I6445" s="180">
        <v>239783.9</v>
      </c>
      <c r="J6445" s="180">
        <v>114904.96000000001</v>
      </c>
      <c r="K6445" s="180">
        <v>39779</v>
      </c>
      <c r="L6445" s="180">
        <v>413524.3</v>
      </c>
    </row>
    <row r="6446" spans="1:12">
      <c r="A6446" s="180">
        <v>2012</v>
      </c>
      <c r="B6446" s="180" t="s">
        <v>178</v>
      </c>
      <c r="C6446" s="180" t="s">
        <v>34</v>
      </c>
      <c r="D6446" s="180" t="s">
        <v>176</v>
      </c>
      <c r="E6446" s="180">
        <v>15</v>
      </c>
      <c r="F6446" s="180">
        <v>22708</v>
      </c>
      <c r="G6446" s="180">
        <v>567</v>
      </c>
      <c r="H6446" s="180">
        <v>722</v>
      </c>
      <c r="I6446" s="180">
        <v>820400.24</v>
      </c>
      <c r="J6446" s="180">
        <v>329088.25</v>
      </c>
      <c r="K6446" s="180">
        <v>137275</v>
      </c>
      <c r="L6446" s="180">
        <v>1369674.96</v>
      </c>
    </row>
    <row r="6447" spans="1:12">
      <c r="A6447" s="180">
        <v>2012</v>
      </c>
      <c r="B6447" s="180" t="s">
        <v>178</v>
      </c>
      <c r="C6447" s="180" t="s">
        <v>34</v>
      </c>
      <c r="D6447" s="180" t="s">
        <v>176</v>
      </c>
      <c r="E6447" s="180">
        <v>20</v>
      </c>
      <c r="F6447" s="180">
        <v>21114</v>
      </c>
      <c r="G6447" s="180">
        <v>679</v>
      </c>
      <c r="H6447" s="180">
        <v>1149</v>
      </c>
      <c r="I6447" s="180">
        <v>1191493.2</v>
      </c>
      <c r="J6447" s="180">
        <v>414307.68</v>
      </c>
      <c r="K6447" s="180">
        <v>171641</v>
      </c>
      <c r="L6447" s="180">
        <v>1868868.34</v>
      </c>
    </row>
    <row r="6448" spans="1:12">
      <c r="A6448" s="180">
        <v>2012</v>
      </c>
      <c r="B6448" s="180" t="s">
        <v>178</v>
      </c>
      <c r="C6448" s="180" t="s">
        <v>34</v>
      </c>
      <c r="D6448" s="180" t="s">
        <v>176</v>
      </c>
      <c r="E6448" s="180">
        <v>25</v>
      </c>
      <c r="F6448" s="180">
        <v>17173</v>
      </c>
      <c r="G6448" s="180">
        <v>622</v>
      </c>
      <c r="H6448" s="180">
        <v>893</v>
      </c>
      <c r="I6448" s="180">
        <v>731713.12</v>
      </c>
      <c r="J6448" s="180">
        <v>313312.67</v>
      </c>
      <c r="K6448" s="180">
        <v>127714</v>
      </c>
      <c r="L6448" s="180">
        <v>1286566.9099999999</v>
      </c>
    </row>
    <row r="6449" spans="1:12">
      <c r="A6449" s="180">
        <v>2012</v>
      </c>
      <c r="B6449" s="180" t="s">
        <v>178</v>
      </c>
      <c r="C6449" s="180" t="s">
        <v>34</v>
      </c>
      <c r="D6449" s="180" t="s">
        <v>176</v>
      </c>
      <c r="E6449" s="180">
        <v>30</v>
      </c>
      <c r="F6449" s="180">
        <v>20879</v>
      </c>
      <c r="G6449" s="180">
        <v>586</v>
      </c>
      <c r="H6449" s="180">
        <v>1350</v>
      </c>
      <c r="I6449" s="180">
        <v>1049653.22</v>
      </c>
      <c r="J6449" s="180">
        <v>364274.72</v>
      </c>
      <c r="K6449" s="180">
        <v>192374</v>
      </c>
      <c r="L6449" s="180">
        <v>1742932.95</v>
      </c>
    </row>
    <row r="6450" spans="1:12">
      <c r="A6450" s="180">
        <v>2012</v>
      </c>
      <c r="B6450" s="180" t="s">
        <v>178</v>
      </c>
      <c r="C6450" s="180" t="s">
        <v>34</v>
      </c>
      <c r="D6450" s="180" t="s">
        <v>176</v>
      </c>
      <c r="E6450" s="180">
        <v>35</v>
      </c>
      <c r="F6450" s="180">
        <v>21769</v>
      </c>
      <c r="G6450" s="180">
        <v>808</v>
      </c>
      <c r="H6450" s="180">
        <v>1495</v>
      </c>
      <c r="I6450" s="180">
        <v>1045802.75</v>
      </c>
      <c r="J6450" s="180">
        <v>429428.91</v>
      </c>
      <c r="K6450" s="180">
        <v>135108</v>
      </c>
      <c r="L6450" s="180">
        <v>1708611.14</v>
      </c>
    </row>
    <row r="6451" spans="1:12">
      <c r="A6451" s="180">
        <v>2012</v>
      </c>
      <c r="B6451" s="180" t="s">
        <v>178</v>
      </c>
      <c r="C6451" s="180" t="s">
        <v>34</v>
      </c>
      <c r="D6451" s="180" t="s">
        <v>176</v>
      </c>
      <c r="E6451" s="180">
        <v>40</v>
      </c>
      <c r="F6451" s="180">
        <v>24651</v>
      </c>
      <c r="G6451" s="180">
        <v>947</v>
      </c>
      <c r="H6451" s="180">
        <v>1583</v>
      </c>
      <c r="I6451" s="180">
        <v>1369139.8</v>
      </c>
      <c r="J6451" s="180">
        <v>555117.66</v>
      </c>
      <c r="K6451" s="180">
        <v>283095</v>
      </c>
      <c r="L6451" s="180">
        <v>2386708.6800000002</v>
      </c>
    </row>
    <row r="6452" spans="1:12">
      <c r="A6452" s="180">
        <v>2012</v>
      </c>
      <c r="B6452" s="180" t="s">
        <v>178</v>
      </c>
      <c r="C6452" s="180" t="s">
        <v>34</v>
      </c>
      <c r="D6452" s="180" t="s">
        <v>176</v>
      </c>
      <c r="E6452" s="180">
        <v>45</v>
      </c>
      <c r="F6452" s="180">
        <v>25452</v>
      </c>
      <c r="G6452" s="180">
        <v>1356</v>
      </c>
      <c r="H6452" s="180">
        <v>2371</v>
      </c>
      <c r="I6452" s="180">
        <v>1897690.8</v>
      </c>
      <c r="J6452" s="180">
        <v>795040.89</v>
      </c>
      <c r="K6452" s="180">
        <v>509723.5</v>
      </c>
      <c r="L6452" s="180">
        <v>3442932.7</v>
      </c>
    </row>
    <row r="6453" spans="1:12">
      <c r="A6453" s="180">
        <v>2012</v>
      </c>
      <c r="B6453" s="180" t="s">
        <v>178</v>
      </c>
      <c r="C6453" s="180" t="s">
        <v>34</v>
      </c>
      <c r="D6453" s="180" t="s">
        <v>176</v>
      </c>
      <c r="E6453" s="180">
        <v>50</v>
      </c>
      <c r="F6453" s="180">
        <v>28861</v>
      </c>
      <c r="G6453" s="180">
        <v>2213</v>
      </c>
      <c r="H6453" s="180">
        <v>4276</v>
      </c>
      <c r="I6453" s="180">
        <v>3576897.71</v>
      </c>
      <c r="J6453" s="180">
        <v>1223209.83</v>
      </c>
      <c r="K6453" s="180">
        <v>740396.4</v>
      </c>
      <c r="L6453" s="180">
        <v>5881168.2800000003</v>
      </c>
    </row>
    <row r="6454" spans="1:12">
      <c r="A6454" s="180">
        <v>2012</v>
      </c>
      <c r="B6454" s="180" t="s">
        <v>178</v>
      </c>
      <c r="C6454" s="180" t="s">
        <v>34</v>
      </c>
      <c r="D6454" s="180" t="s">
        <v>176</v>
      </c>
      <c r="E6454" s="180">
        <v>55</v>
      </c>
      <c r="F6454" s="180">
        <v>29114</v>
      </c>
      <c r="G6454" s="180">
        <v>2838</v>
      </c>
      <c r="H6454" s="180">
        <v>5801</v>
      </c>
      <c r="I6454" s="180">
        <v>4496873.91</v>
      </c>
      <c r="J6454" s="180">
        <v>1663092.52</v>
      </c>
      <c r="K6454" s="180">
        <v>1053283.3999999999</v>
      </c>
      <c r="L6454" s="180">
        <v>7583379.1200000001</v>
      </c>
    </row>
    <row r="6455" spans="1:12">
      <c r="A6455" s="180">
        <v>2012</v>
      </c>
      <c r="B6455" s="180" t="s">
        <v>178</v>
      </c>
      <c r="C6455" s="180" t="s">
        <v>34</v>
      </c>
      <c r="D6455" s="180" t="s">
        <v>176</v>
      </c>
      <c r="E6455" s="180">
        <v>60</v>
      </c>
      <c r="F6455" s="180">
        <v>28377</v>
      </c>
      <c r="G6455" s="180">
        <v>3693</v>
      </c>
      <c r="H6455" s="180">
        <v>7531</v>
      </c>
      <c r="I6455" s="180">
        <v>6185532.7999999998</v>
      </c>
      <c r="J6455" s="180">
        <v>2179007.08</v>
      </c>
      <c r="K6455" s="180">
        <v>1637129.85</v>
      </c>
      <c r="L6455" s="180">
        <v>10410288.470000001</v>
      </c>
    </row>
    <row r="6456" spans="1:12">
      <c r="A6456" s="180">
        <v>2012</v>
      </c>
      <c r="B6456" s="180" t="s">
        <v>178</v>
      </c>
      <c r="C6456" s="180" t="s">
        <v>34</v>
      </c>
      <c r="D6456" s="180" t="s">
        <v>176</v>
      </c>
      <c r="E6456" s="180">
        <v>65</v>
      </c>
      <c r="F6456" s="180">
        <v>24152</v>
      </c>
      <c r="G6456" s="180">
        <v>4008</v>
      </c>
      <c r="H6456" s="180">
        <v>9021</v>
      </c>
      <c r="I6456" s="180">
        <v>7587166.0199999996</v>
      </c>
      <c r="J6456" s="180">
        <v>2411286.71</v>
      </c>
      <c r="K6456" s="180">
        <v>2311256.14</v>
      </c>
      <c r="L6456" s="180">
        <v>12724516.359999999</v>
      </c>
    </row>
    <row r="6457" spans="1:12">
      <c r="A6457" s="180">
        <v>2012</v>
      </c>
      <c r="B6457" s="180" t="s">
        <v>178</v>
      </c>
      <c r="C6457" s="180" t="s">
        <v>34</v>
      </c>
      <c r="D6457" s="180" t="s">
        <v>176</v>
      </c>
      <c r="E6457" s="180">
        <v>70</v>
      </c>
      <c r="F6457" s="180">
        <v>16104</v>
      </c>
      <c r="G6457" s="180">
        <v>4016</v>
      </c>
      <c r="H6457" s="180">
        <v>9988</v>
      </c>
      <c r="I6457" s="180">
        <v>7356502.4500000002</v>
      </c>
      <c r="J6457" s="180">
        <v>2219083.5699999998</v>
      </c>
      <c r="K6457" s="180">
        <v>2090978.05</v>
      </c>
      <c r="L6457" s="180">
        <v>11973326.890000001</v>
      </c>
    </row>
    <row r="6458" spans="1:12">
      <c r="A6458" s="180">
        <v>2012</v>
      </c>
      <c r="B6458" s="180" t="s">
        <v>178</v>
      </c>
      <c r="C6458" s="180" t="s">
        <v>34</v>
      </c>
      <c r="D6458" s="180" t="s">
        <v>176</v>
      </c>
      <c r="E6458" s="180">
        <v>75</v>
      </c>
      <c r="F6458" s="180">
        <v>11451</v>
      </c>
      <c r="G6458" s="180">
        <v>3231</v>
      </c>
      <c r="H6458" s="180">
        <v>8971</v>
      </c>
      <c r="I6458" s="180">
        <v>6559534.6900000004</v>
      </c>
      <c r="J6458" s="180">
        <v>1856192.27</v>
      </c>
      <c r="K6458" s="180">
        <v>1711968.9</v>
      </c>
      <c r="L6458" s="180">
        <v>10298514.65</v>
      </c>
    </row>
    <row r="6459" spans="1:12">
      <c r="A6459" s="180">
        <v>2012</v>
      </c>
      <c r="B6459" s="180" t="s">
        <v>178</v>
      </c>
      <c r="C6459" s="180" t="s">
        <v>34</v>
      </c>
      <c r="D6459" s="180" t="s">
        <v>176</v>
      </c>
      <c r="E6459" s="180">
        <v>80</v>
      </c>
      <c r="F6459" s="180">
        <v>8464</v>
      </c>
      <c r="G6459" s="180">
        <v>2949</v>
      </c>
      <c r="H6459" s="180">
        <v>10751</v>
      </c>
      <c r="I6459" s="180">
        <v>6317537.1299999999</v>
      </c>
      <c r="J6459" s="180">
        <v>1582600.82</v>
      </c>
      <c r="K6459" s="180">
        <v>1517797.6</v>
      </c>
      <c r="L6459" s="180">
        <v>9598382.4000000004</v>
      </c>
    </row>
    <row r="6460" spans="1:12">
      <c r="A6460" s="180">
        <v>2012</v>
      </c>
      <c r="B6460" s="180" t="s">
        <v>178</v>
      </c>
      <c r="C6460" s="180" t="s">
        <v>34</v>
      </c>
      <c r="D6460" s="180" t="s">
        <v>176</v>
      </c>
      <c r="E6460" s="180">
        <v>85</v>
      </c>
      <c r="F6460" s="180">
        <v>4068</v>
      </c>
      <c r="G6460" s="180">
        <v>1486</v>
      </c>
      <c r="H6460" s="180">
        <v>6419</v>
      </c>
      <c r="I6460" s="180">
        <v>3553208.12</v>
      </c>
      <c r="J6460" s="180">
        <v>669477.54</v>
      </c>
      <c r="K6460" s="180">
        <v>466362</v>
      </c>
      <c r="L6460" s="180">
        <v>4801674.2699999996</v>
      </c>
    </row>
    <row r="6461" spans="1:12">
      <c r="A6461" s="180">
        <v>2012</v>
      </c>
      <c r="B6461" s="180" t="s">
        <v>178</v>
      </c>
      <c r="C6461" s="180" t="s">
        <v>34</v>
      </c>
      <c r="D6461" s="180" t="s">
        <v>176</v>
      </c>
      <c r="E6461" s="180">
        <v>90</v>
      </c>
      <c r="F6461" s="180">
        <v>1039</v>
      </c>
      <c r="G6461" s="180">
        <v>249</v>
      </c>
      <c r="H6461" s="180">
        <v>1708</v>
      </c>
      <c r="I6461" s="180">
        <v>814092</v>
      </c>
      <c r="J6461" s="180">
        <v>158182.1</v>
      </c>
      <c r="K6461" s="180">
        <v>112187</v>
      </c>
      <c r="L6461" s="180">
        <v>1099261.24</v>
      </c>
    </row>
    <row r="6462" spans="1:12">
      <c r="A6462" s="180">
        <v>2012</v>
      </c>
      <c r="B6462" s="180" t="s">
        <v>178</v>
      </c>
      <c r="C6462" s="180" t="s">
        <v>34</v>
      </c>
      <c r="D6462" s="180" t="s">
        <v>176</v>
      </c>
      <c r="E6462" s="180">
        <v>95</v>
      </c>
      <c r="F6462" s="180">
        <v>196</v>
      </c>
      <c r="G6462" s="180">
        <v>57</v>
      </c>
      <c r="H6462" s="180">
        <v>505</v>
      </c>
      <c r="I6462" s="180">
        <v>202063</v>
      </c>
      <c r="J6462" s="180">
        <v>30392.49</v>
      </c>
      <c r="K6462" s="180">
        <v>14684</v>
      </c>
      <c r="L6462" s="180">
        <v>253681.33</v>
      </c>
    </row>
    <row r="6463" spans="1:12">
      <c r="A6463" s="180">
        <v>2012</v>
      </c>
      <c r="B6463" s="180" t="s">
        <v>178</v>
      </c>
      <c r="C6463" s="180" t="s">
        <v>34</v>
      </c>
      <c r="D6463" s="180" t="s">
        <v>177</v>
      </c>
      <c r="E6463" s="180">
        <v>0</v>
      </c>
      <c r="F6463" s="180">
        <v>18828</v>
      </c>
      <c r="G6463" s="180">
        <v>625</v>
      </c>
      <c r="H6463" s="180">
        <v>2582</v>
      </c>
      <c r="I6463" s="180">
        <v>1282602.8500000001</v>
      </c>
      <c r="J6463" s="180">
        <v>285376.82</v>
      </c>
      <c r="K6463" s="180">
        <v>19762</v>
      </c>
      <c r="L6463" s="180">
        <v>1640745.79</v>
      </c>
    </row>
    <row r="6464" spans="1:12">
      <c r="A6464" s="180">
        <v>2012</v>
      </c>
      <c r="B6464" s="180" t="s">
        <v>178</v>
      </c>
      <c r="C6464" s="180" t="s">
        <v>34</v>
      </c>
      <c r="D6464" s="180" t="s">
        <v>177</v>
      </c>
      <c r="E6464" s="180">
        <v>5</v>
      </c>
      <c r="F6464" s="180">
        <v>19723</v>
      </c>
      <c r="G6464" s="180">
        <v>336</v>
      </c>
      <c r="H6464" s="180">
        <v>391</v>
      </c>
      <c r="I6464" s="180">
        <v>330276.3</v>
      </c>
      <c r="J6464" s="180">
        <v>122323.95</v>
      </c>
      <c r="K6464" s="180">
        <v>37235</v>
      </c>
      <c r="L6464" s="180">
        <v>527923.39</v>
      </c>
    </row>
    <row r="6465" spans="1:12">
      <c r="A6465" s="180">
        <v>2012</v>
      </c>
      <c r="B6465" s="180" t="s">
        <v>178</v>
      </c>
      <c r="C6465" s="180" t="s">
        <v>34</v>
      </c>
      <c r="D6465" s="180" t="s">
        <v>177</v>
      </c>
      <c r="E6465" s="180">
        <v>10</v>
      </c>
      <c r="F6465" s="180">
        <v>19725</v>
      </c>
      <c r="G6465" s="180">
        <v>219</v>
      </c>
      <c r="H6465" s="180">
        <v>348</v>
      </c>
      <c r="I6465" s="180">
        <v>274227.3</v>
      </c>
      <c r="J6465" s="180">
        <v>93361.18</v>
      </c>
      <c r="K6465" s="180">
        <v>34345</v>
      </c>
      <c r="L6465" s="180">
        <v>426693.54</v>
      </c>
    </row>
    <row r="6466" spans="1:12">
      <c r="A6466" s="180">
        <v>2012</v>
      </c>
      <c r="B6466" s="180" t="s">
        <v>178</v>
      </c>
      <c r="C6466" s="180" t="s">
        <v>34</v>
      </c>
      <c r="D6466" s="180" t="s">
        <v>177</v>
      </c>
      <c r="E6466" s="180">
        <v>15</v>
      </c>
      <c r="F6466" s="180">
        <v>21786</v>
      </c>
      <c r="G6466" s="180">
        <v>630</v>
      </c>
      <c r="H6466" s="180">
        <v>990</v>
      </c>
      <c r="I6466" s="180">
        <v>797185.7</v>
      </c>
      <c r="J6466" s="180">
        <v>288598.45</v>
      </c>
      <c r="K6466" s="180">
        <v>107050</v>
      </c>
      <c r="L6466" s="180">
        <v>1276195.99</v>
      </c>
    </row>
    <row r="6467" spans="1:12">
      <c r="A6467" s="180">
        <v>2012</v>
      </c>
      <c r="B6467" s="180" t="s">
        <v>178</v>
      </c>
      <c r="C6467" s="180" t="s">
        <v>34</v>
      </c>
      <c r="D6467" s="180" t="s">
        <v>177</v>
      </c>
      <c r="E6467" s="180">
        <v>20</v>
      </c>
      <c r="F6467" s="180">
        <v>20870</v>
      </c>
      <c r="G6467" s="180">
        <v>965</v>
      </c>
      <c r="H6467" s="180">
        <v>1705</v>
      </c>
      <c r="I6467" s="180">
        <v>1474558.96</v>
      </c>
      <c r="J6467" s="180">
        <v>492554.71</v>
      </c>
      <c r="K6467" s="180">
        <v>180871.58</v>
      </c>
      <c r="L6467" s="180">
        <v>2315838.17</v>
      </c>
    </row>
    <row r="6468" spans="1:12">
      <c r="A6468" s="180">
        <v>2012</v>
      </c>
      <c r="B6468" s="180" t="s">
        <v>178</v>
      </c>
      <c r="C6468" s="180" t="s">
        <v>34</v>
      </c>
      <c r="D6468" s="180" t="s">
        <v>177</v>
      </c>
      <c r="E6468" s="180">
        <v>25</v>
      </c>
      <c r="F6468" s="180">
        <v>19548</v>
      </c>
      <c r="G6468" s="180">
        <v>1108</v>
      </c>
      <c r="H6468" s="180">
        <v>2818</v>
      </c>
      <c r="I6468" s="180">
        <v>2361904.52</v>
      </c>
      <c r="J6468" s="180">
        <v>862249.17</v>
      </c>
      <c r="K6468" s="180">
        <v>243848</v>
      </c>
      <c r="L6468" s="180">
        <v>3764659.33</v>
      </c>
    </row>
    <row r="6469" spans="1:12">
      <c r="A6469" s="180">
        <v>2012</v>
      </c>
      <c r="B6469" s="180" t="s">
        <v>178</v>
      </c>
      <c r="C6469" s="180" t="s">
        <v>34</v>
      </c>
      <c r="D6469" s="180" t="s">
        <v>177</v>
      </c>
      <c r="E6469" s="180">
        <v>30</v>
      </c>
      <c r="F6469" s="180">
        <v>23287</v>
      </c>
      <c r="G6469" s="180">
        <v>1819</v>
      </c>
      <c r="H6469" s="180">
        <v>5332</v>
      </c>
      <c r="I6469" s="180">
        <v>4411542.21</v>
      </c>
      <c r="J6469" s="180">
        <v>1628845.96</v>
      </c>
      <c r="K6469" s="180">
        <v>214301</v>
      </c>
      <c r="L6469" s="180">
        <v>6721766.6100000003</v>
      </c>
    </row>
    <row r="6470" spans="1:12">
      <c r="A6470" s="180">
        <v>2012</v>
      </c>
      <c r="B6470" s="180" t="s">
        <v>178</v>
      </c>
      <c r="C6470" s="180" t="s">
        <v>34</v>
      </c>
      <c r="D6470" s="180" t="s">
        <v>177</v>
      </c>
      <c r="E6470" s="180">
        <v>35</v>
      </c>
      <c r="F6470" s="180">
        <v>23593</v>
      </c>
      <c r="G6470" s="180">
        <v>1942</v>
      </c>
      <c r="H6470" s="180">
        <v>4596</v>
      </c>
      <c r="I6470" s="180">
        <v>3701596.89</v>
      </c>
      <c r="J6470" s="180">
        <v>1371283.55</v>
      </c>
      <c r="K6470" s="180">
        <v>257254.9</v>
      </c>
      <c r="L6470" s="180">
        <v>5752834.5700000003</v>
      </c>
    </row>
    <row r="6471" spans="1:12">
      <c r="A6471" s="180">
        <v>2012</v>
      </c>
      <c r="B6471" s="180" t="s">
        <v>178</v>
      </c>
      <c r="C6471" s="180" t="s">
        <v>34</v>
      </c>
      <c r="D6471" s="180" t="s">
        <v>177</v>
      </c>
      <c r="E6471" s="180">
        <v>40</v>
      </c>
      <c r="F6471" s="180">
        <v>27117</v>
      </c>
      <c r="G6471" s="180">
        <v>1949</v>
      </c>
      <c r="H6471" s="180">
        <v>3959</v>
      </c>
      <c r="I6471" s="180">
        <v>3145286.11</v>
      </c>
      <c r="J6471" s="180">
        <v>1146282.24</v>
      </c>
      <c r="K6471" s="180">
        <v>340952</v>
      </c>
      <c r="L6471" s="180">
        <v>5023478.55</v>
      </c>
    </row>
    <row r="6472" spans="1:12">
      <c r="A6472" s="180">
        <v>2012</v>
      </c>
      <c r="B6472" s="180" t="s">
        <v>178</v>
      </c>
      <c r="C6472" s="180" t="s">
        <v>34</v>
      </c>
      <c r="D6472" s="180" t="s">
        <v>177</v>
      </c>
      <c r="E6472" s="180">
        <v>45</v>
      </c>
      <c r="F6472" s="180">
        <v>27913</v>
      </c>
      <c r="G6472" s="180">
        <v>1997</v>
      </c>
      <c r="H6472" s="180">
        <v>3450</v>
      </c>
      <c r="I6472" s="180">
        <v>2950784.06</v>
      </c>
      <c r="J6472" s="180">
        <v>1108590.48</v>
      </c>
      <c r="K6472" s="180">
        <v>388221</v>
      </c>
      <c r="L6472" s="180">
        <v>4815194.41</v>
      </c>
    </row>
    <row r="6473" spans="1:12">
      <c r="A6473" s="180">
        <v>2012</v>
      </c>
      <c r="B6473" s="180" t="s">
        <v>178</v>
      </c>
      <c r="C6473" s="180" t="s">
        <v>34</v>
      </c>
      <c r="D6473" s="180" t="s">
        <v>177</v>
      </c>
      <c r="E6473" s="180">
        <v>50</v>
      </c>
      <c r="F6473" s="180">
        <v>31793</v>
      </c>
      <c r="G6473" s="180">
        <v>2848</v>
      </c>
      <c r="H6473" s="180">
        <v>5543</v>
      </c>
      <c r="I6473" s="180">
        <v>4718026.18</v>
      </c>
      <c r="J6473" s="180">
        <v>1585308.43</v>
      </c>
      <c r="K6473" s="180">
        <v>895211.16</v>
      </c>
      <c r="L6473" s="180">
        <v>7603843.3899999997</v>
      </c>
    </row>
    <row r="6474" spans="1:12">
      <c r="A6474" s="180">
        <v>2012</v>
      </c>
      <c r="B6474" s="180" t="s">
        <v>178</v>
      </c>
      <c r="C6474" s="180" t="s">
        <v>34</v>
      </c>
      <c r="D6474" s="180" t="s">
        <v>177</v>
      </c>
      <c r="E6474" s="180">
        <v>55</v>
      </c>
      <c r="F6474" s="180">
        <v>32277</v>
      </c>
      <c r="G6474" s="180">
        <v>3476</v>
      </c>
      <c r="H6474" s="180">
        <v>7037</v>
      </c>
      <c r="I6474" s="180">
        <v>5687987.1600000001</v>
      </c>
      <c r="J6474" s="180">
        <v>1870641.81</v>
      </c>
      <c r="K6474" s="180">
        <v>1267112.24</v>
      </c>
      <c r="L6474" s="180">
        <v>9248715.5099999998</v>
      </c>
    </row>
    <row r="6475" spans="1:12">
      <c r="A6475" s="180">
        <v>2012</v>
      </c>
      <c r="B6475" s="180" t="s">
        <v>178</v>
      </c>
      <c r="C6475" s="180" t="s">
        <v>34</v>
      </c>
      <c r="D6475" s="180" t="s">
        <v>177</v>
      </c>
      <c r="E6475" s="180">
        <v>60</v>
      </c>
      <c r="F6475" s="180">
        <v>31015</v>
      </c>
      <c r="G6475" s="180">
        <v>3739</v>
      </c>
      <c r="H6475" s="180">
        <v>7690</v>
      </c>
      <c r="I6475" s="180">
        <v>6359079.2199999997</v>
      </c>
      <c r="J6475" s="180">
        <v>2223225.79</v>
      </c>
      <c r="K6475" s="180">
        <v>1502941.9</v>
      </c>
      <c r="L6475" s="180">
        <v>10503379.710000001</v>
      </c>
    </row>
    <row r="6476" spans="1:12">
      <c r="A6476" s="180">
        <v>2012</v>
      </c>
      <c r="B6476" s="180" t="s">
        <v>178</v>
      </c>
      <c r="C6476" s="180" t="s">
        <v>34</v>
      </c>
      <c r="D6476" s="180" t="s">
        <v>177</v>
      </c>
      <c r="E6476" s="180">
        <v>65</v>
      </c>
      <c r="F6476" s="180">
        <v>25481</v>
      </c>
      <c r="G6476" s="180">
        <v>3978</v>
      </c>
      <c r="H6476" s="180">
        <v>9333</v>
      </c>
      <c r="I6476" s="180">
        <v>7215127.5099999998</v>
      </c>
      <c r="J6476" s="180">
        <v>2346175.0699999998</v>
      </c>
      <c r="K6476" s="180">
        <v>2162900.25</v>
      </c>
      <c r="L6476" s="180">
        <v>12208531.66</v>
      </c>
    </row>
    <row r="6477" spans="1:12">
      <c r="A6477" s="180">
        <v>2012</v>
      </c>
      <c r="B6477" s="180" t="s">
        <v>178</v>
      </c>
      <c r="C6477" s="180" t="s">
        <v>34</v>
      </c>
      <c r="D6477" s="180" t="s">
        <v>177</v>
      </c>
      <c r="E6477" s="180">
        <v>70</v>
      </c>
      <c r="F6477" s="180">
        <v>17363</v>
      </c>
      <c r="G6477" s="180">
        <v>3405</v>
      </c>
      <c r="H6477" s="180">
        <v>8449</v>
      </c>
      <c r="I6477" s="180">
        <v>6626261.3600000003</v>
      </c>
      <c r="J6477" s="180">
        <v>2089514.02</v>
      </c>
      <c r="K6477" s="180">
        <v>1818904.9</v>
      </c>
      <c r="L6477" s="180">
        <v>10811807.5</v>
      </c>
    </row>
    <row r="6478" spans="1:12">
      <c r="A6478" s="180">
        <v>2012</v>
      </c>
      <c r="B6478" s="180" t="s">
        <v>178</v>
      </c>
      <c r="C6478" s="180" t="s">
        <v>34</v>
      </c>
      <c r="D6478" s="180" t="s">
        <v>177</v>
      </c>
      <c r="E6478" s="180">
        <v>75</v>
      </c>
      <c r="F6478" s="180">
        <v>12957</v>
      </c>
      <c r="G6478" s="180">
        <v>3161</v>
      </c>
      <c r="H6478" s="180">
        <v>9586</v>
      </c>
      <c r="I6478" s="180">
        <v>6571273.9500000002</v>
      </c>
      <c r="J6478" s="180">
        <v>1791325.24</v>
      </c>
      <c r="K6478" s="180">
        <v>1661032.27</v>
      </c>
      <c r="L6478" s="180">
        <v>10274931.82</v>
      </c>
    </row>
    <row r="6479" spans="1:12">
      <c r="A6479" s="180">
        <v>2012</v>
      </c>
      <c r="B6479" s="180" t="s">
        <v>178</v>
      </c>
      <c r="C6479" s="180" t="s">
        <v>34</v>
      </c>
      <c r="D6479" s="180" t="s">
        <v>177</v>
      </c>
      <c r="E6479" s="180">
        <v>80</v>
      </c>
      <c r="F6479" s="180">
        <v>10663</v>
      </c>
      <c r="G6479" s="180">
        <v>2798</v>
      </c>
      <c r="H6479" s="180">
        <v>12101</v>
      </c>
      <c r="I6479" s="180">
        <v>7175555.3899999997</v>
      </c>
      <c r="J6479" s="180">
        <v>1565275.25</v>
      </c>
      <c r="K6479" s="180">
        <v>1371156.4</v>
      </c>
      <c r="L6479" s="180">
        <v>10303790.460000001</v>
      </c>
    </row>
    <row r="6480" spans="1:12">
      <c r="A6480" s="180">
        <v>2012</v>
      </c>
      <c r="B6480" s="180" t="s">
        <v>178</v>
      </c>
      <c r="C6480" s="180" t="s">
        <v>34</v>
      </c>
      <c r="D6480" s="180" t="s">
        <v>177</v>
      </c>
      <c r="E6480" s="180">
        <v>85</v>
      </c>
      <c r="F6480" s="180">
        <v>7035</v>
      </c>
      <c r="G6480" s="180">
        <v>1780</v>
      </c>
      <c r="H6480" s="180">
        <v>10045</v>
      </c>
      <c r="I6480" s="180">
        <v>5401179.3700000001</v>
      </c>
      <c r="J6480" s="180">
        <v>989509.19</v>
      </c>
      <c r="K6480" s="180">
        <v>721968</v>
      </c>
      <c r="L6480" s="180">
        <v>7219193.3399999999</v>
      </c>
    </row>
    <row r="6481" spans="1:12">
      <c r="A6481" s="180">
        <v>2012</v>
      </c>
      <c r="B6481" s="180" t="s">
        <v>178</v>
      </c>
      <c r="C6481" s="180" t="s">
        <v>34</v>
      </c>
      <c r="D6481" s="180" t="s">
        <v>177</v>
      </c>
      <c r="E6481" s="180">
        <v>90</v>
      </c>
      <c r="F6481" s="180">
        <v>2906</v>
      </c>
      <c r="G6481" s="180">
        <v>771</v>
      </c>
      <c r="H6481" s="180">
        <v>5346</v>
      </c>
      <c r="I6481" s="180">
        <v>2391294.7799999998</v>
      </c>
      <c r="J6481" s="180">
        <v>374487.19</v>
      </c>
      <c r="K6481" s="180">
        <v>179268</v>
      </c>
      <c r="L6481" s="180">
        <v>2989842.95</v>
      </c>
    </row>
    <row r="6482" spans="1:12">
      <c r="A6482" s="180">
        <v>2012</v>
      </c>
      <c r="B6482" s="180" t="s">
        <v>178</v>
      </c>
      <c r="C6482" s="180" t="s">
        <v>34</v>
      </c>
      <c r="D6482" s="180" t="s">
        <v>177</v>
      </c>
      <c r="E6482" s="180">
        <v>95</v>
      </c>
      <c r="F6482" s="180">
        <v>844</v>
      </c>
      <c r="G6482" s="180">
        <v>154</v>
      </c>
      <c r="H6482" s="180">
        <v>1889</v>
      </c>
      <c r="I6482" s="180">
        <v>648115</v>
      </c>
      <c r="J6482" s="180">
        <v>94432.73</v>
      </c>
      <c r="K6482" s="180">
        <v>20168</v>
      </c>
      <c r="L6482" s="180">
        <v>796872.32</v>
      </c>
    </row>
    <row r="6483" spans="1:12">
      <c r="A6483" s="180">
        <v>2012</v>
      </c>
      <c r="B6483" s="180" t="s">
        <v>178</v>
      </c>
      <c r="C6483" s="180" t="s">
        <v>35</v>
      </c>
      <c r="D6483" s="180" t="s">
        <v>176</v>
      </c>
      <c r="E6483" s="180">
        <v>0</v>
      </c>
      <c r="F6483" s="180">
        <v>41406</v>
      </c>
      <c r="G6483" s="180">
        <v>1561</v>
      </c>
      <c r="H6483" s="180">
        <v>4230</v>
      </c>
      <c r="I6483" s="180">
        <v>2785987.8</v>
      </c>
      <c r="J6483" s="180">
        <v>505637.7</v>
      </c>
      <c r="K6483" s="180">
        <v>35279</v>
      </c>
      <c r="L6483" s="180">
        <v>3569235.41</v>
      </c>
    </row>
    <row r="6484" spans="1:12">
      <c r="A6484" s="180">
        <v>2012</v>
      </c>
      <c r="B6484" s="180" t="s">
        <v>178</v>
      </c>
      <c r="C6484" s="180" t="s">
        <v>35</v>
      </c>
      <c r="D6484" s="180" t="s">
        <v>176</v>
      </c>
      <c r="E6484" s="180">
        <v>5</v>
      </c>
      <c r="F6484" s="180">
        <v>41895</v>
      </c>
      <c r="G6484" s="180">
        <v>614</v>
      </c>
      <c r="H6484" s="180">
        <v>760</v>
      </c>
      <c r="I6484" s="180">
        <v>762925.15</v>
      </c>
      <c r="J6484" s="180">
        <v>195549.28</v>
      </c>
      <c r="K6484" s="180">
        <v>23891</v>
      </c>
      <c r="L6484" s="180">
        <v>1090547.8899999999</v>
      </c>
    </row>
    <row r="6485" spans="1:12">
      <c r="A6485" s="180">
        <v>2012</v>
      </c>
      <c r="B6485" s="180" t="s">
        <v>178</v>
      </c>
      <c r="C6485" s="180" t="s">
        <v>35</v>
      </c>
      <c r="D6485" s="180" t="s">
        <v>176</v>
      </c>
      <c r="E6485" s="180">
        <v>10</v>
      </c>
      <c r="F6485" s="180">
        <v>40689</v>
      </c>
      <c r="G6485" s="180">
        <v>392</v>
      </c>
      <c r="H6485" s="180">
        <v>635</v>
      </c>
      <c r="I6485" s="180">
        <v>600054.89</v>
      </c>
      <c r="J6485" s="180">
        <v>132992.15</v>
      </c>
      <c r="K6485" s="180">
        <v>111579</v>
      </c>
      <c r="L6485" s="180">
        <v>928360.13</v>
      </c>
    </row>
    <row r="6486" spans="1:12">
      <c r="A6486" s="180">
        <v>2012</v>
      </c>
      <c r="B6486" s="180" t="s">
        <v>178</v>
      </c>
      <c r="C6486" s="180" t="s">
        <v>35</v>
      </c>
      <c r="D6486" s="180" t="s">
        <v>176</v>
      </c>
      <c r="E6486" s="180">
        <v>15</v>
      </c>
      <c r="F6486" s="180">
        <v>42156</v>
      </c>
      <c r="G6486" s="180">
        <v>1058</v>
      </c>
      <c r="H6486" s="180">
        <v>1925</v>
      </c>
      <c r="I6486" s="180">
        <v>1762507.15</v>
      </c>
      <c r="J6486" s="180">
        <v>410007.35</v>
      </c>
      <c r="K6486" s="180">
        <v>296426</v>
      </c>
      <c r="L6486" s="180">
        <v>2696083.65</v>
      </c>
    </row>
    <row r="6487" spans="1:12">
      <c r="A6487" s="180">
        <v>2012</v>
      </c>
      <c r="B6487" s="180" t="s">
        <v>178</v>
      </c>
      <c r="C6487" s="180" t="s">
        <v>35</v>
      </c>
      <c r="D6487" s="180" t="s">
        <v>176</v>
      </c>
      <c r="E6487" s="180">
        <v>20</v>
      </c>
      <c r="F6487" s="180">
        <v>35896</v>
      </c>
      <c r="G6487" s="180">
        <v>961</v>
      </c>
      <c r="H6487" s="180">
        <v>1615</v>
      </c>
      <c r="I6487" s="180">
        <v>1795969.75</v>
      </c>
      <c r="J6487" s="180">
        <v>445074.57</v>
      </c>
      <c r="K6487" s="180">
        <v>336792</v>
      </c>
      <c r="L6487" s="180">
        <v>2839349.85</v>
      </c>
    </row>
    <row r="6488" spans="1:12">
      <c r="A6488" s="180">
        <v>2012</v>
      </c>
      <c r="B6488" s="180" t="s">
        <v>178</v>
      </c>
      <c r="C6488" s="180" t="s">
        <v>35</v>
      </c>
      <c r="D6488" s="180" t="s">
        <v>176</v>
      </c>
      <c r="E6488" s="180">
        <v>25</v>
      </c>
      <c r="F6488" s="180">
        <v>39792</v>
      </c>
      <c r="G6488" s="180">
        <v>1018</v>
      </c>
      <c r="H6488" s="180">
        <v>1706</v>
      </c>
      <c r="I6488" s="180">
        <v>1712689.85</v>
      </c>
      <c r="J6488" s="180">
        <v>460164.59</v>
      </c>
      <c r="K6488" s="180">
        <v>297754</v>
      </c>
      <c r="L6488" s="180">
        <v>2734075.91</v>
      </c>
    </row>
    <row r="6489" spans="1:12">
      <c r="A6489" s="180">
        <v>2012</v>
      </c>
      <c r="B6489" s="180" t="s">
        <v>178</v>
      </c>
      <c r="C6489" s="180" t="s">
        <v>35</v>
      </c>
      <c r="D6489" s="180" t="s">
        <v>176</v>
      </c>
      <c r="E6489" s="180">
        <v>30</v>
      </c>
      <c r="F6489" s="180">
        <v>47100</v>
      </c>
      <c r="G6489" s="180">
        <v>1300</v>
      </c>
      <c r="H6489" s="180">
        <v>2189</v>
      </c>
      <c r="I6489" s="180">
        <v>2297919.34</v>
      </c>
      <c r="J6489" s="180">
        <v>600034.93000000005</v>
      </c>
      <c r="K6489" s="180">
        <v>397635</v>
      </c>
      <c r="L6489" s="180">
        <v>3692289.52</v>
      </c>
    </row>
    <row r="6490" spans="1:12">
      <c r="A6490" s="180">
        <v>2012</v>
      </c>
      <c r="B6490" s="180" t="s">
        <v>178</v>
      </c>
      <c r="C6490" s="180" t="s">
        <v>35</v>
      </c>
      <c r="D6490" s="180" t="s">
        <v>176</v>
      </c>
      <c r="E6490" s="180">
        <v>35</v>
      </c>
      <c r="F6490" s="180">
        <v>46656</v>
      </c>
      <c r="G6490" s="180">
        <v>1456</v>
      </c>
      <c r="H6490" s="180">
        <v>2677</v>
      </c>
      <c r="I6490" s="180">
        <v>2874681.85</v>
      </c>
      <c r="J6490" s="180">
        <v>731669.4</v>
      </c>
      <c r="K6490" s="180">
        <v>418878</v>
      </c>
      <c r="L6490" s="180">
        <v>4524363.72</v>
      </c>
    </row>
    <row r="6491" spans="1:12">
      <c r="A6491" s="180">
        <v>2012</v>
      </c>
      <c r="B6491" s="180" t="s">
        <v>178</v>
      </c>
      <c r="C6491" s="180" t="s">
        <v>35</v>
      </c>
      <c r="D6491" s="180" t="s">
        <v>176</v>
      </c>
      <c r="E6491" s="180">
        <v>40</v>
      </c>
      <c r="F6491" s="180">
        <v>50506</v>
      </c>
      <c r="G6491" s="180">
        <v>1948</v>
      </c>
      <c r="H6491" s="180">
        <v>3326</v>
      </c>
      <c r="I6491" s="180">
        <v>3340702.84</v>
      </c>
      <c r="J6491" s="180">
        <v>926850.14</v>
      </c>
      <c r="K6491" s="180">
        <v>559123.75</v>
      </c>
      <c r="L6491" s="180">
        <v>5414428.4900000002</v>
      </c>
    </row>
    <row r="6492" spans="1:12">
      <c r="A6492" s="180">
        <v>2012</v>
      </c>
      <c r="B6492" s="180" t="s">
        <v>178</v>
      </c>
      <c r="C6492" s="180" t="s">
        <v>35</v>
      </c>
      <c r="D6492" s="180" t="s">
        <v>176</v>
      </c>
      <c r="E6492" s="180">
        <v>45</v>
      </c>
      <c r="F6492" s="180">
        <v>48224</v>
      </c>
      <c r="G6492" s="180">
        <v>2274</v>
      </c>
      <c r="H6492" s="180">
        <v>3980</v>
      </c>
      <c r="I6492" s="180">
        <v>4371734.3600000003</v>
      </c>
      <c r="J6492" s="180">
        <v>1181530.6599999999</v>
      </c>
      <c r="K6492" s="180">
        <v>995317.5</v>
      </c>
      <c r="L6492" s="180">
        <v>7240132.4199999999</v>
      </c>
    </row>
    <row r="6493" spans="1:12">
      <c r="A6493" s="180">
        <v>2012</v>
      </c>
      <c r="B6493" s="180" t="s">
        <v>178</v>
      </c>
      <c r="C6493" s="180" t="s">
        <v>35</v>
      </c>
      <c r="D6493" s="180" t="s">
        <v>176</v>
      </c>
      <c r="E6493" s="180">
        <v>50</v>
      </c>
      <c r="F6493" s="180">
        <v>49160</v>
      </c>
      <c r="G6493" s="180">
        <v>3062</v>
      </c>
      <c r="H6493" s="180">
        <v>5576</v>
      </c>
      <c r="I6493" s="180">
        <v>6240501.6200000001</v>
      </c>
      <c r="J6493" s="180">
        <v>1705122.04</v>
      </c>
      <c r="K6493" s="180">
        <v>1565685.9</v>
      </c>
      <c r="L6493" s="180">
        <v>10378738.119999999</v>
      </c>
    </row>
    <row r="6494" spans="1:12">
      <c r="A6494" s="180">
        <v>2012</v>
      </c>
      <c r="B6494" s="180" t="s">
        <v>178</v>
      </c>
      <c r="C6494" s="180" t="s">
        <v>35</v>
      </c>
      <c r="D6494" s="180" t="s">
        <v>176</v>
      </c>
      <c r="E6494" s="180">
        <v>55</v>
      </c>
      <c r="F6494" s="180">
        <v>44668</v>
      </c>
      <c r="G6494" s="180">
        <v>3733</v>
      </c>
      <c r="H6494" s="180">
        <v>6468</v>
      </c>
      <c r="I6494" s="180">
        <v>7684467.0899999999</v>
      </c>
      <c r="J6494" s="180">
        <v>2032698.5</v>
      </c>
      <c r="K6494" s="180">
        <v>2343920.2000000002</v>
      </c>
      <c r="L6494" s="180">
        <v>13157010.82</v>
      </c>
    </row>
    <row r="6495" spans="1:12">
      <c r="A6495" s="180">
        <v>2012</v>
      </c>
      <c r="B6495" s="180" t="s">
        <v>178</v>
      </c>
      <c r="C6495" s="180" t="s">
        <v>35</v>
      </c>
      <c r="D6495" s="180" t="s">
        <v>176</v>
      </c>
      <c r="E6495" s="180">
        <v>60</v>
      </c>
      <c r="F6495" s="180">
        <v>40276</v>
      </c>
      <c r="G6495" s="180">
        <v>4465</v>
      </c>
      <c r="H6495" s="180">
        <v>9414</v>
      </c>
      <c r="I6495" s="180">
        <v>10874484.710000001</v>
      </c>
      <c r="J6495" s="180">
        <v>2678757.9700000002</v>
      </c>
      <c r="K6495" s="180">
        <v>3084576.75</v>
      </c>
      <c r="L6495" s="180">
        <v>17792627.52</v>
      </c>
    </row>
    <row r="6496" spans="1:12">
      <c r="A6496" s="180">
        <v>2012</v>
      </c>
      <c r="B6496" s="180" t="s">
        <v>178</v>
      </c>
      <c r="C6496" s="180" t="s">
        <v>35</v>
      </c>
      <c r="D6496" s="180" t="s">
        <v>176</v>
      </c>
      <c r="E6496" s="180">
        <v>65</v>
      </c>
      <c r="F6496" s="180">
        <v>30511</v>
      </c>
      <c r="G6496" s="180">
        <v>4499</v>
      </c>
      <c r="H6496" s="180">
        <v>9155</v>
      </c>
      <c r="I6496" s="180">
        <v>10400092.52</v>
      </c>
      <c r="J6496" s="180">
        <v>2806241.05</v>
      </c>
      <c r="K6496" s="180">
        <v>3268935.75</v>
      </c>
      <c r="L6496" s="180">
        <v>17536596.93</v>
      </c>
    </row>
    <row r="6497" spans="1:12">
      <c r="A6497" s="180">
        <v>2012</v>
      </c>
      <c r="B6497" s="180" t="s">
        <v>178</v>
      </c>
      <c r="C6497" s="180" t="s">
        <v>35</v>
      </c>
      <c r="D6497" s="180" t="s">
        <v>176</v>
      </c>
      <c r="E6497" s="180">
        <v>70</v>
      </c>
      <c r="F6497" s="180">
        <v>20281</v>
      </c>
      <c r="G6497" s="180">
        <v>3960</v>
      </c>
      <c r="H6497" s="180">
        <v>10274</v>
      </c>
      <c r="I6497" s="180">
        <v>11116375.25</v>
      </c>
      <c r="J6497" s="180">
        <v>2646011.61</v>
      </c>
      <c r="K6497" s="180">
        <v>3262594.9</v>
      </c>
      <c r="L6497" s="180">
        <v>17836934.84</v>
      </c>
    </row>
    <row r="6498" spans="1:12">
      <c r="A6498" s="180">
        <v>2012</v>
      </c>
      <c r="B6498" s="180" t="s">
        <v>178</v>
      </c>
      <c r="C6498" s="180" t="s">
        <v>35</v>
      </c>
      <c r="D6498" s="180" t="s">
        <v>176</v>
      </c>
      <c r="E6498" s="180">
        <v>75</v>
      </c>
      <c r="F6498" s="180">
        <v>13339</v>
      </c>
      <c r="G6498" s="180">
        <v>3050</v>
      </c>
      <c r="H6498" s="180">
        <v>8964</v>
      </c>
      <c r="I6498" s="180">
        <v>9003272.3100000005</v>
      </c>
      <c r="J6498" s="180">
        <v>2106922.52</v>
      </c>
      <c r="K6498" s="180">
        <v>2683679.88</v>
      </c>
      <c r="L6498" s="180">
        <v>14327275.6</v>
      </c>
    </row>
    <row r="6499" spans="1:12">
      <c r="A6499" s="180">
        <v>2012</v>
      </c>
      <c r="B6499" s="180" t="s">
        <v>178</v>
      </c>
      <c r="C6499" s="180" t="s">
        <v>35</v>
      </c>
      <c r="D6499" s="180" t="s">
        <v>176</v>
      </c>
      <c r="E6499" s="180">
        <v>80</v>
      </c>
      <c r="F6499" s="180">
        <v>9013</v>
      </c>
      <c r="G6499" s="180">
        <v>2511</v>
      </c>
      <c r="H6499" s="180">
        <v>9255</v>
      </c>
      <c r="I6499" s="180">
        <v>7664838.6699999999</v>
      </c>
      <c r="J6499" s="180">
        <v>1602635.92</v>
      </c>
      <c r="K6499" s="180">
        <v>1579452.8</v>
      </c>
      <c r="L6499" s="180">
        <v>11263368.09</v>
      </c>
    </row>
    <row r="6500" spans="1:12">
      <c r="A6500" s="180">
        <v>2012</v>
      </c>
      <c r="B6500" s="180" t="s">
        <v>178</v>
      </c>
      <c r="C6500" s="180" t="s">
        <v>35</v>
      </c>
      <c r="D6500" s="180" t="s">
        <v>176</v>
      </c>
      <c r="E6500" s="180">
        <v>85</v>
      </c>
      <c r="F6500" s="180">
        <v>3850</v>
      </c>
      <c r="G6500" s="180">
        <v>1035</v>
      </c>
      <c r="H6500" s="180">
        <v>4709</v>
      </c>
      <c r="I6500" s="180">
        <v>3279708.88</v>
      </c>
      <c r="J6500" s="180">
        <v>597685.23</v>
      </c>
      <c r="K6500" s="180">
        <v>504767</v>
      </c>
      <c r="L6500" s="180">
        <v>4554982.0599999996</v>
      </c>
    </row>
    <row r="6501" spans="1:12">
      <c r="A6501" s="180">
        <v>2012</v>
      </c>
      <c r="B6501" s="180" t="s">
        <v>178</v>
      </c>
      <c r="C6501" s="180" t="s">
        <v>35</v>
      </c>
      <c r="D6501" s="180" t="s">
        <v>176</v>
      </c>
      <c r="E6501" s="180">
        <v>90</v>
      </c>
      <c r="F6501" s="180">
        <v>931</v>
      </c>
      <c r="G6501" s="180">
        <v>217</v>
      </c>
      <c r="H6501" s="180">
        <v>1693</v>
      </c>
      <c r="I6501" s="180">
        <v>926912.45</v>
      </c>
      <c r="J6501" s="180">
        <v>124124.18</v>
      </c>
      <c r="K6501" s="180">
        <v>116998</v>
      </c>
      <c r="L6501" s="180">
        <v>1228110.48</v>
      </c>
    </row>
    <row r="6502" spans="1:12">
      <c r="A6502" s="180">
        <v>2012</v>
      </c>
      <c r="B6502" s="180" t="s">
        <v>178</v>
      </c>
      <c r="C6502" s="180" t="s">
        <v>35</v>
      </c>
      <c r="D6502" s="180" t="s">
        <v>176</v>
      </c>
      <c r="E6502" s="180">
        <v>95</v>
      </c>
      <c r="F6502" s="180">
        <v>197</v>
      </c>
      <c r="G6502" s="180">
        <v>47</v>
      </c>
      <c r="H6502" s="180">
        <v>381</v>
      </c>
      <c r="I6502" s="180">
        <v>233527</v>
      </c>
      <c r="J6502" s="180">
        <v>19920.2</v>
      </c>
      <c r="K6502" s="180">
        <v>995</v>
      </c>
      <c r="L6502" s="180">
        <v>258693.65</v>
      </c>
    </row>
    <row r="6503" spans="1:12">
      <c r="A6503" s="180">
        <v>2012</v>
      </c>
      <c r="B6503" s="180" t="s">
        <v>178</v>
      </c>
      <c r="C6503" s="180" t="s">
        <v>35</v>
      </c>
      <c r="D6503" s="180" t="s">
        <v>177</v>
      </c>
      <c r="E6503" s="180">
        <v>0</v>
      </c>
      <c r="F6503" s="180">
        <v>39028</v>
      </c>
      <c r="G6503" s="180">
        <v>1033</v>
      </c>
      <c r="H6503" s="180">
        <v>2917</v>
      </c>
      <c r="I6503" s="180">
        <v>1895729.85</v>
      </c>
      <c r="J6503" s="180">
        <v>306570.99</v>
      </c>
      <c r="K6503" s="180">
        <v>35760</v>
      </c>
      <c r="L6503" s="180">
        <v>2384587.7799999998</v>
      </c>
    </row>
    <row r="6504" spans="1:12">
      <c r="A6504" s="180">
        <v>2012</v>
      </c>
      <c r="B6504" s="180" t="s">
        <v>178</v>
      </c>
      <c r="C6504" s="180" t="s">
        <v>35</v>
      </c>
      <c r="D6504" s="180" t="s">
        <v>177</v>
      </c>
      <c r="E6504" s="180">
        <v>5</v>
      </c>
      <c r="F6504" s="180">
        <v>39713</v>
      </c>
      <c r="G6504" s="180">
        <v>471</v>
      </c>
      <c r="H6504" s="180">
        <v>704</v>
      </c>
      <c r="I6504" s="180">
        <v>618237.4</v>
      </c>
      <c r="J6504" s="180">
        <v>169593.91</v>
      </c>
      <c r="K6504" s="180">
        <v>47070</v>
      </c>
      <c r="L6504" s="180">
        <v>916226.43</v>
      </c>
    </row>
    <row r="6505" spans="1:12">
      <c r="A6505" s="180">
        <v>2012</v>
      </c>
      <c r="B6505" s="180" t="s">
        <v>178</v>
      </c>
      <c r="C6505" s="180" t="s">
        <v>35</v>
      </c>
      <c r="D6505" s="180" t="s">
        <v>177</v>
      </c>
      <c r="E6505" s="180">
        <v>10</v>
      </c>
      <c r="F6505" s="180">
        <v>38647</v>
      </c>
      <c r="G6505" s="180">
        <v>346</v>
      </c>
      <c r="H6505" s="180">
        <v>454</v>
      </c>
      <c r="I6505" s="180">
        <v>464104.56</v>
      </c>
      <c r="J6505" s="180">
        <v>127522.7</v>
      </c>
      <c r="K6505" s="180">
        <v>66184</v>
      </c>
      <c r="L6505" s="180">
        <v>720681</v>
      </c>
    </row>
    <row r="6506" spans="1:12">
      <c r="A6506" s="180">
        <v>2012</v>
      </c>
      <c r="B6506" s="180" t="s">
        <v>178</v>
      </c>
      <c r="C6506" s="180" t="s">
        <v>35</v>
      </c>
      <c r="D6506" s="180" t="s">
        <v>177</v>
      </c>
      <c r="E6506" s="180">
        <v>15</v>
      </c>
      <c r="F6506" s="180">
        <v>39972</v>
      </c>
      <c r="G6506" s="180">
        <v>1305</v>
      </c>
      <c r="H6506" s="180">
        <v>2532</v>
      </c>
      <c r="I6506" s="180">
        <v>2314069.2799999998</v>
      </c>
      <c r="J6506" s="180">
        <v>421595.56</v>
      </c>
      <c r="K6506" s="180">
        <v>250646</v>
      </c>
      <c r="L6506" s="180">
        <v>3265319.41</v>
      </c>
    </row>
    <row r="6507" spans="1:12">
      <c r="A6507" s="180">
        <v>2012</v>
      </c>
      <c r="B6507" s="180" t="s">
        <v>178</v>
      </c>
      <c r="C6507" s="180" t="s">
        <v>35</v>
      </c>
      <c r="D6507" s="180" t="s">
        <v>177</v>
      </c>
      <c r="E6507" s="180">
        <v>20</v>
      </c>
      <c r="F6507" s="180">
        <v>36875</v>
      </c>
      <c r="G6507" s="180">
        <v>1655</v>
      </c>
      <c r="H6507" s="180">
        <v>3396</v>
      </c>
      <c r="I6507" s="180">
        <v>3270359.88</v>
      </c>
      <c r="J6507" s="180">
        <v>746667.48</v>
      </c>
      <c r="K6507" s="180">
        <v>298343</v>
      </c>
      <c r="L6507" s="180">
        <v>4845113.0599999996</v>
      </c>
    </row>
    <row r="6508" spans="1:12">
      <c r="A6508" s="180">
        <v>2012</v>
      </c>
      <c r="B6508" s="180" t="s">
        <v>178</v>
      </c>
      <c r="C6508" s="180" t="s">
        <v>35</v>
      </c>
      <c r="D6508" s="180" t="s">
        <v>177</v>
      </c>
      <c r="E6508" s="180">
        <v>25</v>
      </c>
      <c r="F6508" s="180">
        <v>42513</v>
      </c>
      <c r="G6508" s="180">
        <v>2480</v>
      </c>
      <c r="H6508" s="180">
        <v>6398</v>
      </c>
      <c r="I6508" s="180">
        <v>6716016.6299999999</v>
      </c>
      <c r="J6508" s="180">
        <v>1883321.45</v>
      </c>
      <c r="K6508" s="180">
        <v>423487.42</v>
      </c>
      <c r="L6508" s="180">
        <v>9841752.2200000007</v>
      </c>
    </row>
    <row r="6509" spans="1:12">
      <c r="A6509" s="180">
        <v>2012</v>
      </c>
      <c r="B6509" s="180" t="s">
        <v>178</v>
      </c>
      <c r="C6509" s="180" t="s">
        <v>35</v>
      </c>
      <c r="D6509" s="180" t="s">
        <v>177</v>
      </c>
      <c r="E6509" s="180">
        <v>30</v>
      </c>
      <c r="F6509" s="180">
        <v>48817</v>
      </c>
      <c r="G6509" s="180">
        <v>3696</v>
      </c>
      <c r="H6509" s="180">
        <v>10298</v>
      </c>
      <c r="I6509" s="180">
        <v>10726789.390000001</v>
      </c>
      <c r="J6509" s="180">
        <v>3037237.52</v>
      </c>
      <c r="K6509" s="180">
        <v>433892</v>
      </c>
      <c r="L6509" s="180">
        <v>15386073.58</v>
      </c>
    </row>
    <row r="6510" spans="1:12">
      <c r="A6510" s="180">
        <v>2012</v>
      </c>
      <c r="B6510" s="180" t="s">
        <v>178</v>
      </c>
      <c r="C6510" s="180" t="s">
        <v>35</v>
      </c>
      <c r="D6510" s="180" t="s">
        <v>177</v>
      </c>
      <c r="E6510" s="180">
        <v>35</v>
      </c>
      <c r="F6510" s="180">
        <v>47963</v>
      </c>
      <c r="G6510" s="180">
        <v>3527</v>
      </c>
      <c r="H6510" s="180">
        <v>8560</v>
      </c>
      <c r="I6510" s="180">
        <v>8861374.6099999994</v>
      </c>
      <c r="J6510" s="180">
        <v>2372115.84</v>
      </c>
      <c r="K6510" s="180">
        <v>740401.5</v>
      </c>
      <c r="L6510" s="180">
        <v>13267243.34</v>
      </c>
    </row>
    <row r="6511" spans="1:12">
      <c r="A6511" s="180">
        <v>2012</v>
      </c>
      <c r="B6511" s="180" t="s">
        <v>178</v>
      </c>
      <c r="C6511" s="180" t="s">
        <v>35</v>
      </c>
      <c r="D6511" s="180" t="s">
        <v>177</v>
      </c>
      <c r="E6511" s="180">
        <v>40</v>
      </c>
      <c r="F6511" s="180">
        <v>51578</v>
      </c>
      <c r="G6511" s="180">
        <v>3415</v>
      </c>
      <c r="H6511" s="180">
        <v>7458</v>
      </c>
      <c r="I6511" s="180">
        <v>7372752.8799999999</v>
      </c>
      <c r="J6511" s="180">
        <v>1781362.57</v>
      </c>
      <c r="K6511" s="180">
        <v>898795</v>
      </c>
      <c r="L6511" s="180">
        <v>11218890.35</v>
      </c>
    </row>
    <row r="6512" spans="1:12">
      <c r="A6512" s="180">
        <v>2012</v>
      </c>
      <c r="B6512" s="180" t="s">
        <v>178</v>
      </c>
      <c r="C6512" s="180" t="s">
        <v>35</v>
      </c>
      <c r="D6512" s="180" t="s">
        <v>177</v>
      </c>
      <c r="E6512" s="180">
        <v>45</v>
      </c>
      <c r="F6512" s="180">
        <v>49494</v>
      </c>
      <c r="G6512" s="180">
        <v>3563</v>
      </c>
      <c r="H6512" s="180">
        <v>6330</v>
      </c>
      <c r="I6512" s="180">
        <v>6873887.6900000004</v>
      </c>
      <c r="J6512" s="180">
        <v>1770730.9</v>
      </c>
      <c r="K6512" s="180">
        <v>921262.55</v>
      </c>
      <c r="L6512" s="180">
        <v>10847360.75</v>
      </c>
    </row>
    <row r="6513" spans="1:12">
      <c r="A6513" s="180">
        <v>2012</v>
      </c>
      <c r="B6513" s="180" t="s">
        <v>178</v>
      </c>
      <c r="C6513" s="180" t="s">
        <v>35</v>
      </c>
      <c r="D6513" s="180" t="s">
        <v>177</v>
      </c>
      <c r="E6513" s="180">
        <v>50</v>
      </c>
      <c r="F6513" s="180">
        <v>50382</v>
      </c>
      <c r="G6513" s="180">
        <v>4015</v>
      </c>
      <c r="H6513" s="180">
        <v>7475</v>
      </c>
      <c r="I6513" s="180">
        <v>7664935.8899999997</v>
      </c>
      <c r="J6513" s="180">
        <v>2007115.14</v>
      </c>
      <c r="K6513" s="180">
        <v>1336521</v>
      </c>
      <c r="L6513" s="180">
        <v>12232639.810000001</v>
      </c>
    </row>
    <row r="6514" spans="1:12">
      <c r="A6514" s="180">
        <v>2012</v>
      </c>
      <c r="B6514" s="180" t="s">
        <v>178</v>
      </c>
      <c r="C6514" s="180" t="s">
        <v>35</v>
      </c>
      <c r="D6514" s="180" t="s">
        <v>177</v>
      </c>
      <c r="E6514" s="180">
        <v>55</v>
      </c>
      <c r="F6514" s="180">
        <v>46689</v>
      </c>
      <c r="G6514" s="180">
        <v>4399</v>
      </c>
      <c r="H6514" s="180">
        <v>8696</v>
      </c>
      <c r="I6514" s="180">
        <v>8763635.4800000004</v>
      </c>
      <c r="J6514" s="180">
        <v>2249720.4</v>
      </c>
      <c r="K6514" s="180">
        <v>1920677.31</v>
      </c>
      <c r="L6514" s="180">
        <v>14073766.49</v>
      </c>
    </row>
    <row r="6515" spans="1:12">
      <c r="A6515" s="180">
        <v>2012</v>
      </c>
      <c r="B6515" s="180" t="s">
        <v>178</v>
      </c>
      <c r="C6515" s="180" t="s">
        <v>35</v>
      </c>
      <c r="D6515" s="180" t="s">
        <v>177</v>
      </c>
      <c r="E6515" s="180">
        <v>60</v>
      </c>
      <c r="F6515" s="180">
        <v>40695</v>
      </c>
      <c r="G6515" s="180">
        <v>4606</v>
      </c>
      <c r="H6515" s="180">
        <v>9951</v>
      </c>
      <c r="I6515" s="180">
        <v>9938792.4000000004</v>
      </c>
      <c r="J6515" s="180">
        <v>2533095.2599999998</v>
      </c>
      <c r="K6515" s="180">
        <v>2379836.31</v>
      </c>
      <c r="L6515" s="180">
        <v>16040309.439999999</v>
      </c>
    </row>
    <row r="6516" spans="1:12">
      <c r="A6516" s="180">
        <v>2012</v>
      </c>
      <c r="B6516" s="180" t="s">
        <v>178</v>
      </c>
      <c r="C6516" s="180" t="s">
        <v>35</v>
      </c>
      <c r="D6516" s="180" t="s">
        <v>177</v>
      </c>
      <c r="E6516" s="180">
        <v>65</v>
      </c>
      <c r="F6516" s="180">
        <v>30389</v>
      </c>
      <c r="G6516" s="180">
        <v>4318</v>
      </c>
      <c r="H6516" s="180">
        <v>9805</v>
      </c>
      <c r="I6516" s="180">
        <v>10081241.890000001</v>
      </c>
      <c r="J6516" s="180">
        <v>2577408.14</v>
      </c>
      <c r="K6516" s="180">
        <v>2778971.85</v>
      </c>
      <c r="L6516" s="180">
        <v>16415577.1</v>
      </c>
    </row>
    <row r="6517" spans="1:12">
      <c r="A6517" s="180">
        <v>2012</v>
      </c>
      <c r="B6517" s="180" t="s">
        <v>178</v>
      </c>
      <c r="C6517" s="180" t="s">
        <v>35</v>
      </c>
      <c r="D6517" s="180" t="s">
        <v>177</v>
      </c>
      <c r="E6517" s="180">
        <v>70</v>
      </c>
      <c r="F6517" s="180">
        <v>20923</v>
      </c>
      <c r="G6517" s="180">
        <v>3513</v>
      </c>
      <c r="H6517" s="180">
        <v>9503</v>
      </c>
      <c r="I6517" s="180">
        <v>9518614.0099999998</v>
      </c>
      <c r="J6517" s="180">
        <v>2318232.7599999998</v>
      </c>
      <c r="K6517" s="180">
        <v>2563188.5</v>
      </c>
      <c r="L6517" s="180">
        <v>15054188.02</v>
      </c>
    </row>
    <row r="6518" spans="1:12">
      <c r="A6518" s="180">
        <v>2012</v>
      </c>
      <c r="B6518" s="180" t="s">
        <v>178</v>
      </c>
      <c r="C6518" s="180" t="s">
        <v>35</v>
      </c>
      <c r="D6518" s="180" t="s">
        <v>177</v>
      </c>
      <c r="E6518" s="180">
        <v>75</v>
      </c>
      <c r="F6518" s="180">
        <v>14876</v>
      </c>
      <c r="G6518" s="180">
        <v>2913</v>
      </c>
      <c r="H6518" s="180">
        <v>9498</v>
      </c>
      <c r="I6518" s="180">
        <v>8329397.2800000003</v>
      </c>
      <c r="J6518" s="180">
        <v>1975402.39</v>
      </c>
      <c r="K6518" s="180">
        <v>2151324.9300000002</v>
      </c>
      <c r="L6518" s="180">
        <v>12914810.130000001</v>
      </c>
    </row>
    <row r="6519" spans="1:12">
      <c r="A6519" s="180">
        <v>2012</v>
      </c>
      <c r="B6519" s="180" t="s">
        <v>178</v>
      </c>
      <c r="C6519" s="180" t="s">
        <v>35</v>
      </c>
      <c r="D6519" s="180" t="s">
        <v>177</v>
      </c>
      <c r="E6519" s="180">
        <v>80</v>
      </c>
      <c r="F6519" s="180">
        <v>10906</v>
      </c>
      <c r="G6519" s="180">
        <v>2299</v>
      </c>
      <c r="H6519" s="180">
        <v>10635</v>
      </c>
      <c r="I6519" s="180">
        <v>8131372.0300000003</v>
      </c>
      <c r="J6519" s="180">
        <v>1524302.85</v>
      </c>
      <c r="K6519" s="180">
        <v>1483406.43</v>
      </c>
      <c r="L6519" s="180">
        <v>11529800.98</v>
      </c>
    </row>
    <row r="6520" spans="1:12">
      <c r="A6520" s="180">
        <v>2012</v>
      </c>
      <c r="B6520" s="180" t="s">
        <v>178</v>
      </c>
      <c r="C6520" s="180" t="s">
        <v>35</v>
      </c>
      <c r="D6520" s="180" t="s">
        <v>177</v>
      </c>
      <c r="E6520" s="180">
        <v>85</v>
      </c>
      <c r="F6520" s="180">
        <v>6221</v>
      </c>
      <c r="G6520" s="180">
        <v>1150</v>
      </c>
      <c r="H6520" s="180">
        <v>7306</v>
      </c>
      <c r="I6520" s="180">
        <v>4704679.05</v>
      </c>
      <c r="J6520" s="180">
        <v>787031.42</v>
      </c>
      <c r="K6520" s="180">
        <v>690415.5</v>
      </c>
      <c r="L6520" s="180">
        <v>6453421.9199999999</v>
      </c>
    </row>
    <row r="6521" spans="1:12">
      <c r="A6521" s="180">
        <v>2012</v>
      </c>
      <c r="B6521" s="180" t="s">
        <v>178</v>
      </c>
      <c r="C6521" s="180" t="s">
        <v>35</v>
      </c>
      <c r="D6521" s="180" t="s">
        <v>177</v>
      </c>
      <c r="E6521" s="180">
        <v>90</v>
      </c>
      <c r="F6521" s="180">
        <v>2488</v>
      </c>
      <c r="G6521" s="180">
        <v>490</v>
      </c>
      <c r="H6521" s="180">
        <v>4528</v>
      </c>
      <c r="I6521" s="180">
        <v>2175316.9</v>
      </c>
      <c r="J6521" s="180">
        <v>252223.51</v>
      </c>
      <c r="K6521" s="180">
        <v>147805</v>
      </c>
      <c r="L6521" s="180">
        <v>2701458.54</v>
      </c>
    </row>
    <row r="6522" spans="1:12">
      <c r="A6522" s="180">
        <v>2012</v>
      </c>
      <c r="B6522" s="180" t="s">
        <v>178</v>
      </c>
      <c r="C6522" s="180" t="s">
        <v>35</v>
      </c>
      <c r="D6522" s="180" t="s">
        <v>177</v>
      </c>
      <c r="E6522" s="180">
        <v>95</v>
      </c>
      <c r="F6522" s="180">
        <v>680</v>
      </c>
      <c r="G6522" s="180">
        <v>84</v>
      </c>
      <c r="H6522" s="180">
        <v>1004</v>
      </c>
      <c r="I6522" s="180">
        <v>394096.7</v>
      </c>
      <c r="J6522" s="180">
        <v>47547.05</v>
      </c>
      <c r="K6522" s="180">
        <v>24557</v>
      </c>
      <c r="L6522" s="180">
        <v>508133.7</v>
      </c>
    </row>
    <row r="6523" spans="1:12">
      <c r="A6523" s="180">
        <v>2012</v>
      </c>
      <c r="B6523" s="180" t="s">
        <v>178</v>
      </c>
      <c r="C6523" s="180" t="s">
        <v>36</v>
      </c>
      <c r="D6523" s="180" t="s">
        <v>176</v>
      </c>
      <c r="E6523" s="180">
        <v>0</v>
      </c>
      <c r="F6523" s="180">
        <v>5318</v>
      </c>
      <c r="G6523" s="180">
        <v>169</v>
      </c>
      <c r="H6523" s="180">
        <v>713</v>
      </c>
      <c r="I6523" s="180">
        <v>394225.08</v>
      </c>
      <c r="J6523" s="180">
        <v>65497.48</v>
      </c>
      <c r="K6523" s="180">
        <v>2752</v>
      </c>
      <c r="L6523" s="180">
        <v>489767.49</v>
      </c>
    </row>
    <row r="6524" spans="1:12">
      <c r="A6524" s="180">
        <v>2012</v>
      </c>
      <c r="B6524" s="180" t="s">
        <v>178</v>
      </c>
      <c r="C6524" s="180" t="s">
        <v>36</v>
      </c>
      <c r="D6524" s="180" t="s">
        <v>176</v>
      </c>
      <c r="E6524" s="180">
        <v>5</v>
      </c>
      <c r="F6524" s="180">
        <v>6012</v>
      </c>
      <c r="G6524" s="180">
        <v>90</v>
      </c>
      <c r="H6524" s="180">
        <v>134</v>
      </c>
      <c r="I6524" s="180">
        <v>87297.41</v>
      </c>
      <c r="J6524" s="180">
        <v>22455.13</v>
      </c>
      <c r="K6524" s="180">
        <v>1304</v>
      </c>
      <c r="L6524" s="180">
        <v>129265.56</v>
      </c>
    </row>
    <row r="6525" spans="1:12">
      <c r="A6525" s="180">
        <v>2012</v>
      </c>
      <c r="B6525" s="180" t="s">
        <v>178</v>
      </c>
      <c r="C6525" s="180" t="s">
        <v>36</v>
      </c>
      <c r="D6525" s="180" t="s">
        <v>176</v>
      </c>
      <c r="E6525" s="180">
        <v>10</v>
      </c>
      <c r="F6525" s="180">
        <v>6442</v>
      </c>
      <c r="G6525" s="180">
        <v>88</v>
      </c>
      <c r="H6525" s="180">
        <v>154</v>
      </c>
      <c r="I6525" s="180">
        <v>120205.26</v>
      </c>
      <c r="J6525" s="180">
        <v>34370.400000000001</v>
      </c>
      <c r="K6525" s="180">
        <v>13877</v>
      </c>
      <c r="L6525" s="180">
        <v>188275.86</v>
      </c>
    </row>
    <row r="6526" spans="1:12">
      <c r="A6526" s="180">
        <v>2012</v>
      </c>
      <c r="B6526" s="180" t="s">
        <v>178</v>
      </c>
      <c r="C6526" s="180" t="s">
        <v>36</v>
      </c>
      <c r="D6526" s="180" t="s">
        <v>176</v>
      </c>
      <c r="E6526" s="180">
        <v>15</v>
      </c>
      <c r="F6526" s="180">
        <v>7243</v>
      </c>
      <c r="G6526" s="180">
        <v>151</v>
      </c>
      <c r="H6526" s="180">
        <v>305</v>
      </c>
      <c r="I6526" s="180">
        <v>306892.01</v>
      </c>
      <c r="J6526" s="180">
        <v>82086.100000000006</v>
      </c>
      <c r="K6526" s="180">
        <v>33728</v>
      </c>
      <c r="L6526" s="180">
        <v>462636.11</v>
      </c>
    </row>
    <row r="6527" spans="1:12">
      <c r="A6527" s="180">
        <v>2012</v>
      </c>
      <c r="B6527" s="180" t="s">
        <v>178</v>
      </c>
      <c r="C6527" s="180" t="s">
        <v>36</v>
      </c>
      <c r="D6527" s="180" t="s">
        <v>176</v>
      </c>
      <c r="E6527" s="180">
        <v>20</v>
      </c>
      <c r="F6527" s="180">
        <v>6103</v>
      </c>
      <c r="G6527" s="180">
        <v>171</v>
      </c>
      <c r="H6527" s="180">
        <v>624</v>
      </c>
      <c r="I6527" s="180">
        <v>459170.32</v>
      </c>
      <c r="J6527" s="180">
        <v>95127.47</v>
      </c>
      <c r="K6527" s="180">
        <v>35482</v>
      </c>
      <c r="L6527" s="180">
        <v>644506.09</v>
      </c>
    </row>
    <row r="6528" spans="1:12">
      <c r="A6528" s="180">
        <v>2012</v>
      </c>
      <c r="B6528" s="180" t="s">
        <v>178</v>
      </c>
      <c r="C6528" s="180" t="s">
        <v>36</v>
      </c>
      <c r="D6528" s="180" t="s">
        <v>176</v>
      </c>
      <c r="E6528" s="180">
        <v>25</v>
      </c>
      <c r="F6528" s="180">
        <v>4059</v>
      </c>
      <c r="G6528" s="180">
        <v>125</v>
      </c>
      <c r="H6528" s="180">
        <v>374</v>
      </c>
      <c r="I6528" s="180">
        <v>329033.09000000003</v>
      </c>
      <c r="J6528" s="180">
        <v>66128.740000000005</v>
      </c>
      <c r="K6528" s="180">
        <v>104631</v>
      </c>
      <c r="L6528" s="180">
        <v>567396.75</v>
      </c>
    </row>
    <row r="6529" spans="1:12">
      <c r="A6529" s="180">
        <v>2012</v>
      </c>
      <c r="B6529" s="180" t="s">
        <v>178</v>
      </c>
      <c r="C6529" s="180" t="s">
        <v>36</v>
      </c>
      <c r="D6529" s="180" t="s">
        <v>176</v>
      </c>
      <c r="E6529" s="180">
        <v>30</v>
      </c>
      <c r="F6529" s="180">
        <v>5145</v>
      </c>
      <c r="G6529" s="180">
        <v>166</v>
      </c>
      <c r="H6529" s="180">
        <v>291</v>
      </c>
      <c r="I6529" s="180">
        <v>225484.98</v>
      </c>
      <c r="J6529" s="180">
        <v>66106.539999999994</v>
      </c>
      <c r="K6529" s="180">
        <v>45512</v>
      </c>
      <c r="L6529" s="180">
        <v>424807.69</v>
      </c>
    </row>
    <row r="6530" spans="1:12">
      <c r="A6530" s="180">
        <v>2012</v>
      </c>
      <c r="B6530" s="180" t="s">
        <v>178</v>
      </c>
      <c r="C6530" s="180" t="s">
        <v>36</v>
      </c>
      <c r="D6530" s="180" t="s">
        <v>176</v>
      </c>
      <c r="E6530" s="180">
        <v>35</v>
      </c>
      <c r="F6530" s="180">
        <v>5629</v>
      </c>
      <c r="G6530" s="180">
        <v>253</v>
      </c>
      <c r="H6530" s="180">
        <v>464</v>
      </c>
      <c r="I6530" s="180">
        <v>373081.51</v>
      </c>
      <c r="J6530" s="180">
        <v>103555.84</v>
      </c>
      <c r="K6530" s="180">
        <v>49264</v>
      </c>
      <c r="L6530" s="180">
        <v>606258.6</v>
      </c>
    </row>
    <row r="6531" spans="1:12">
      <c r="A6531" s="180">
        <v>2012</v>
      </c>
      <c r="B6531" s="180" t="s">
        <v>178</v>
      </c>
      <c r="C6531" s="180" t="s">
        <v>36</v>
      </c>
      <c r="D6531" s="180" t="s">
        <v>176</v>
      </c>
      <c r="E6531" s="180">
        <v>40</v>
      </c>
      <c r="F6531" s="180">
        <v>7005</v>
      </c>
      <c r="G6531" s="180">
        <v>361</v>
      </c>
      <c r="H6531" s="180">
        <v>685</v>
      </c>
      <c r="I6531" s="180">
        <v>571081.97</v>
      </c>
      <c r="J6531" s="180">
        <v>175068.31</v>
      </c>
      <c r="K6531" s="180">
        <v>93729.65</v>
      </c>
      <c r="L6531" s="180">
        <v>953335.09</v>
      </c>
    </row>
    <row r="6532" spans="1:12">
      <c r="A6532" s="180">
        <v>2012</v>
      </c>
      <c r="B6532" s="180" t="s">
        <v>178</v>
      </c>
      <c r="C6532" s="180" t="s">
        <v>36</v>
      </c>
      <c r="D6532" s="180" t="s">
        <v>176</v>
      </c>
      <c r="E6532" s="180">
        <v>45</v>
      </c>
      <c r="F6532" s="180">
        <v>7351</v>
      </c>
      <c r="G6532" s="180">
        <v>446</v>
      </c>
      <c r="H6532" s="180">
        <v>1145</v>
      </c>
      <c r="I6532" s="180">
        <v>860129.56</v>
      </c>
      <c r="J6532" s="180">
        <v>236052.23</v>
      </c>
      <c r="K6532" s="180">
        <v>164713.75</v>
      </c>
      <c r="L6532" s="180">
        <v>1414944.91</v>
      </c>
    </row>
    <row r="6533" spans="1:12">
      <c r="A6533" s="180">
        <v>2012</v>
      </c>
      <c r="B6533" s="180" t="s">
        <v>178</v>
      </c>
      <c r="C6533" s="180" t="s">
        <v>36</v>
      </c>
      <c r="D6533" s="180" t="s">
        <v>176</v>
      </c>
      <c r="E6533" s="180">
        <v>50</v>
      </c>
      <c r="F6533" s="180">
        <v>9366</v>
      </c>
      <c r="G6533" s="180">
        <v>814</v>
      </c>
      <c r="H6533" s="180">
        <v>1484</v>
      </c>
      <c r="I6533" s="180">
        <v>1234110.99</v>
      </c>
      <c r="J6533" s="180">
        <v>362371.72</v>
      </c>
      <c r="K6533" s="180">
        <v>318332.25</v>
      </c>
      <c r="L6533" s="180">
        <v>2125503.7799999998</v>
      </c>
    </row>
    <row r="6534" spans="1:12">
      <c r="A6534" s="180">
        <v>2012</v>
      </c>
      <c r="B6534" s="180" t="s">
        <v>178</v>
      </c>
      <c r="C6534" s="180" t="s">
        <v>36</v>
      </c>
      <c r="D6534" s="180" t="s">
        <v>176</v>
      </c>
      <c r="E6534" s="180">
        <v>55</v>
      </c>
      <c r="F6534" s="180">
        <v>9498</v>
      </c>
      <c r="G6534" s="180">
        <v>1047</v>
      </c>
      <c r="H6534" s="180">
        <v>2052</v>
      </c>
      <c r="I6534" s="180">
        <v>1800474.61</v>
      </c>
      <c r="J6534" s="180">
        <v>485843.4</v>
      </c>
      <c r="K6534" s="180">
        <v>692562.15</v>
      </c>
      <c r="L6534" s="180">
        <v>3198940.32</v>
      </c>
    </row>
    <row r="6535" spans="1:12">
      <c r="A6535" s="180">
        <v>2012</v>
      </c>
      <c r="B6535" s="180" t="s">
        <v>178</v>
      </c>
      <c r="C6535" s="180" t="s">
        <v>36</v>
      </c>
      <c r="D6535" s="180" t="s">
        <v>176</v>
      </c>
      <c r="E6535" s="180">
        <v>60</v>
      </c>
      <c r="F6535" s="180">
        <v>9291</v>
      </c>
      <c r="G6535" s="180">
        <v>1099</v>
      </c>
      <c r="H6535" s="180">
        <v>2660</v>
      </c>
      <c r="I6535" s="180">
        <v>2554200.2400000002</v>
      </c>
      <c r="J6535" s="180">
        <v>634339.54</v>
      </c>
      <c r="K6535" s="180">
        <v>867113.5</v>
      </c>
      <c r="L6535" s="180">
        <v>4346540.7699999996</v>
      </c>
    </row>
    <row r="6536" spans="1:12">
      <c r="A6536" s="180">
        <v>2012</v>
      </c>
      <c r="B6536" s="180" t="s">
        <v>178</v>
      </c>
      <c r="C6536" s="180" t="s">
        <v>36</v>
      </c>
      <c r="D6536" s="180" t="s">
        <v>176</v>
      </c>
      <c r="E6536" s="180">
        <v>65</v>
      </c>
      <c r="F6536" s="180">
        <v>7687</v>
      </c>
      <c r="G6536" s="180">
        <v>1270</v>
      </c>
      <c r="H6536" s="180">
        <v>2997</v>
      </c>
      <c r="I6536" s="180">
        <v>2622299.4900000002</v>
      </c>
      <c r="J6536" s="180">
        <v>691064.54</v>
      </c>
      <c r="K6536" s="180">
        <v>706869.35</v>
      </c>
      <c r="L6536" s="180">
        <v>4252805.74</v>
      </c>
    </row>
    <row r="6537" spans="1:12">
      <c r="A6537" s="180">
        <v>2012</v>
      </c>
      <c r="B6537" s="180" t="s">
        <v>178</v>
      </c>
      <c r="C6537" s="180" t="s">
        <v>36</v>
      </c>
      <c r="D6537" s="180" t="s">
        <v>176</v>
      </c>
      <c r="E6537" s="180">
        <v>70</v>
      </c>
      <c r="F6537" s="180">
        <v>5319</v>
      </c>
      <c r="G6537" s="180">
        <v>1094</v>
      </c>
      <c r="H6537" s="180">
        <v>3013</v>
      </c>
      <c r="I6537" s="180">
        <v>2441243.0499999998</v>
      </c>
      <c r="J6537" s="180">
        <v>604284.61</v>
      </c>
      <c r="K6537" s="180">
        <v>852222.6</v>
      </c>
      <c r="L6537" s="180">
        <v>4087620.61</v>
      </c>
    </row>
    <row r="6538" spans="1:12">
      <c r="A6538" s="180">
        <v>2012</v>
      </c>
      <c r="B6538" s="180" t="s">
        <v>178</v>
      </c>
      <c r="C6538" s="180" t="s">
        <v>36</v>
      </c>
      <c r="D6538" s="180" t="s">
        <v>176</v>
      </c>
      <c r="E6538" s="180">
        <v>75</v>
      </c>
      <c r="F6538" s="180">
        <v>3559</v>
      </c>
      <c r="G6538" s="180">
        <v>1000</v>
      </c>
      <c r="H6538" s="180">
        <v>2729</v>
      </c>
      <c r="I6538" s="180">
        <v>2020663.74</v>
      </c>
      <c r="J6538" s="180">
        <v>457936.55</v>
      </c>
      <c r="K6538" s="180">
        <v>494752.2</v>
      </c>
      <c r="L6538" s="180">
        <v>3102362.29</v>
      </c>
    </row>
    <row r="6539" spans="1:12">
      <c r="A6539" s="180">
        <v>2012</v>
      </c>
      <c r="B6539" s="180" t="s">
        <v>178</v>
      </c>
      <c r="C6539" s="180" t="s">
        <v>36</v>
      </c>
      <c r="D6539" s="180" t="s">
        <v>176</v>
      </c>
      <c r="E6539" s="180">
        <v>80</v>
      </c>
      <c r="F6539" s="180">
        <v>2596</v>
      </c>
      <c r="G6539" s="180">
        <v>906</v>
      </c>
      <c r="H6539" s="180">
        <v>3142</v>
      </c>
      <c r="I6539" s="180">
        <v>2057700.24</v>
      </c>
      <c r="J6539" s="180">
        <v>384706.85</v>
      </c>
      <c r="K6539" s="180">
        <v>245726</v>
      </c>
      <c r="L6539" s="180">
        <v>2778734.17</v>
      </c>
    </row>
    <row r="6540" spans="1:12">
      <c r="A6540" s="180">
        <v>2012</v>
      </c>
      <c r="B6540" s="180" t="s">
        <v>178</v>
      </c>
      <c r="C6540" s="180" t="s">
        <v>36</v>
      </c>
      <c r="D6540" s="180" t="s">
        <v>176</v>
      </c>
      <c r="E6540" s="180">
        <v>85</v>
      </c>
      <c r="F6540" s="180">
        <v>963</v>
      </c>
      <c r="G6540" s="180">
        <v>330</v>
      </c>
      <c r="H6540" s="180">
        <v>1440</v>
      </c>
      <c r="I6540" s="180">
        <v>927828.2</v>
      </c>
      <c r="J6540" s="180">
        <v>132490.98000000001</v>
      </c>
      <c r="K6540" s="180">
        <v>156466.20000000001</v>
      </c>
      <c r="L6540" s="180">
        <v>1248515.57</v>
      </c>
    </row>
    <row r="6541" spans="1:12">
      <c r="A6541" s="180">
        <v>2012</v>
      </c>
      <c r="B6541" s="180" t="s">
        <v>178</v>
      </c>
      <c r="C6541" s="180" t="s">
        <v>36</v>
      </c>
      <c r="D6541" s="180" t="s">
        <v>176</v>
      </c>
      <c r="E6541" s="180">
        <v>90</v>
      </c>
      <c r="F6541" s="180">
        <v>200</v>
      </c>
      <c r="G6541" s="180">
        <v>62</v>
      </c>
      <c r="H6541" s="180">
        <v>443</v>
      </c>
      <c r="I6541" s="180">
        <v>263241.25</v>
      </c>
      <c r="J6541" s="180">
        <v>29110.79</v>
      </c>
      <c r="K6541" s="180">
        <v>25666</v>
      </c>
      <c r="L6541" s="180">
        <v>323700.58</v>
      </c>
    </row>
    <row r="6542" spans="1:12">
      <c r="A6542" s="180">
        <v>2012</v>
      </c>
      <c r="B6542" s="180" t="s">
        <v>178</v>
      </c>
      <c r="C6542" s="180" t="s">
        <v>36</v>
      </c>
      <c r="D6542" s="180" t="s">
        <v>176</v>
      </c>
      <c r="E6542" s="180">
        <v>95</v>
      </c>
      <c r="F6542" s="180">
        <v>39</v>
      </c>
      <c r="G6542" s="180">
        <v>7</v>
      </c>
      <c r="H6542" s="180">
        <v>28</v>
      </c>
      <c r="I6542" s="180">
        <v>18094</v>
      </c>
      <c r="J6542" s="180">
        <v>2888.59</v>
      </c>
      <c r="K6542" s="180">
        <v>0</v>
      </c>
      <c r="L6542" s="180">
        <v>22185.200000000001</v>
      </c>
    </row>
    <row r="6543" spans="1:12">
      <c r="A6543" s="180">
        <v>2012</v>
      </c>
      <c r="B6543" s="180" t="s">
        <v>178</v>
      </c>
      <c r="C6543" s="180" t="s">
        <v>36</v>
      </c>
      <c r="D6543" s="180" t="s">
        <v>177</v>
      </c>
      <c r="E6543" s="180">
        <v>0</v>
      </c>
      <c r="F6543" s="180">
        <v>5138</v>
      </c>
      <c r="G6543" s="180">
        <v>146</v>
      </c>
      <c r="H6543" s="180">
        <v>580</v>
      </c>
      <c r="I6543" s="180">
        <v>375290.48</v>
      </c>
      <c r="J6543" s="180">
        <v>48444.65</v>
      </c>
      <c r="K6543" s="180">
        <v>9036</v>
      </c>
      <c r="L6543" s="180">
        <v>453435.41</v>
      </c>
    </row>
    <row r="6544" spans="1:12">
      <c r="A6544" s="180">
        <v>2012</v>
      </c>
      <c r="B6544" s="180" t="s">
        <v>178</v>
      </c>
      <c r="C6544" s="180" t="s">
        <v>36</v>
      </c>
      <c r="D6544" s="180" t="s">
        <v>177</v>
      </c>
      <c r="E6544" s="180">
        <v>5</v>
      </c>
      <c r="F6544" s="180">
        <v>5640</v>
      </c>
      <c r="G6544" s="180">
        <v>84</v>
      </c>
      <c r="H6544" s="180">
        <v>109</v>
      </c>
      <c r="I6544" s="180">
        <v>96410.53</v>
      </c>
      <c r="J6544" s="180">
        <v>29464</v>
      </c>
      <c r="K6544" s="180">
        <v>9222</v>
      </c>
      <c r="L6544" s="180">
        <v>152877.59</v>
      </c>
    </row>
    <row r="6545" spans="1:12">
      <c r="A6545" s="180">
        <v>2012</v>
      </c>
      <c r="B6545" s="180" t="s">
        <v>178</v>
      </c>
      <c r="C6545" s="180" t="s">
        <v>36</v>
      </c>
      <c r="D6545" s="180" t="s">
        <v>177</v>
      </c>
      <c r="E6545" s="180">
        <v>10</v>
      </c>
      <c r="F6545" s="180">
        <v>6066</v>
      </c>
      <c r="G6545" s="180">
        <v>67</v>
      </c>
      <c r="H6545" s="180">
        <v>105</v>
      </c>
      <c r="I6545" s="180">
        <v>105772.67</v>
      </c>
      <c r="J6545" s="180">
        <v>45062.3</v>
      </c>
      <c r="K6545" s="180">
        <v>28158</v>
      </c>
      <c r="L6545" s="180">
        <v>195341.66</v>
      </c>
    </row>
    <row r="6546" spans="1:12">
      <c r="A6546" s="180">
        <v>2012</v>
      </c>
      <c r="B6546" s="180" t="s">
        <v>178</v>
      </c>
      <c r="C6546" s="180" t="s">
        <v>36</v>
      </c>
      <c r="D6546" s="180" t="s">
        <v>177</v>
      </c>
      <c r="E6546" s="180">
        <v>15</v>
      </c>
      <c r="F6546" s="180">
        <v>6808</v>
      </c>
      <c r="G6546" s="180">
        <v>217</v>
      </c>
      <c r="H6546" s="180">
        <v>585</v>
      </c>
      <c r="I6546" s="180">
        <v>435815</v>
      </c>
      <c r="J6546" s="180">
        <v>74513.03</v>
      </c>
      <c r="K6546" s="180">
        <v>24256</v>
      </c>
      <c r="L6546" s="180">
        <v>578997.32999999996</v>
      </c>
    </row>
    <row r="6547" spans="1:12">
      <c r="A6547" s="180">
        <v>2012</v>
      </c>
      <c r="B6547" s="180" t="s">
        <v>178</v>
      </c>
      <c r="C6547" s="180" t="s">
        <v>36</v>
      </c>
      <c r="D6547" s="180" t="s">
        <v>177</v>
      </c>
      <c r="E6547" s="180">
        <v>20</v>
      </c>
      <c r="F6547" s="180">
        <v>6246</v>
      </c>
      <c r="G6547" s="180">
        <v>384</v>
      </c>
      <c r="H6547" s="180">
        <v>1098</v>
      </c>
      <c r="I6547" s="180">
        <v>770457.51</v>
      </c>
      <c r="J6547" s="180">
        <v>138017.81</v>
      </c>
      <c r="K6547" s="180">
        <v>34397</v>
      </c>
      <c r="L6547" s="180">
        <v>1037161.78</v>
      </c>
    </row>
    <row r="6548" spans="1:12">
      <c r="A6548" s="180">
        <v>2012</v>
      </c>
      <c r="B6548" s="180" t="s">
        <v>178</v>
      </c>
      <c r="C6548" s="180" t="s">
        <v>36</v>
      </c>
      <c r="D6548" s="180" t="s">
        <v>177</v>
      </c>
      <c r="E6548" s="180">
        <v>25</v>
      </c>
      <c r="F6548" s="180">
        <v>4890</v>
      </c>
      <c r="G6548" s="180">
        <v>483</v>
      </c>
      <c r="H6548" s="180">
        <v>1647</v>
      </c>
      <c r="I6548" s="180">
        <v>1242227.74</v>
      </c>
      <c r="J6548" s="180">
        <v>277425.96999999997</v>
      </c>
      <c r="K6548" s="180">
        <v>70662</v>
      </c>
      <c r="L6548" s="180">
        <v>1749039.83</v>
      </c>
    </row>
    <row r="6549" spans="1:12">
      <c r="A6549" s="180">
        <v>2012</v>
      </c>
      <c r="B6549" s="180" t="s">
        <v>178</v>
      </c>
      <c r="C6549" s="180" t="s">
        <v>36</v>
      </c>
      <c r="D6549" s="180" t="s">
        <v>177</v>
      </c>
      <c r="E6549" s="180">
        <v>30</v>
      </c>
      <c r="F6549" s="180">
        <v>6055</v>
      </c>
      <c r="G6549" s="180">
        <v>607</v>
      </c>
      <c r="H6549" s="180">
        <v>2029</v>
      </c>
      <c r="I6549" s="180">
        <v>1529519.41</v>
      </c>
      <c r="J6549" s="180">
        <v>376235.16</v>
      </c>
      <c r="K6549" s="180">
        <v>56140</v>
      </c>
      <c r="L6549" s="180">
        <v>2167726.5699999998</v>
      </c>
    </row>
    <row r="6550" spans="1:12">
      <c r="A6550" s="180">
        <v>2012</v>
      </c>
      <c r="B6550" s="180" t="s">
        <v>178</v>
      </c>
      <c r="C6550" s="180" t="s">
        <v>36</v>
      </c>
      <c r="D6550" s="180" t="s">
        <v>177</v>
      </c>
      <c r="E6550" s="180">
        <v>35</v>
      </c>
      <c r="F6550" s="180">
        <v>6639</v>
      </c>
      <c r="G6550" s="180">
        <v>643</v>
      </c>
      <c r="H6550" s="180">
        <v>1990</v>
      </c>
      <c r="I6550" s="180">
        <v>1548810.91</v>
      </c>
      <c r="J6550" s="180">
        <v>328835.34000000003</v>
      </c>
      <c r="K6550" s="180">
        <v>86353</v>
      </c>
      <c r="L6550" s="180">
        <v>2149224.75</v>
      </c>
    </row>
    <row r="6551" spans="1:12">
      <c r="A6551" s="180">
        <v>2012</v>
      </c>
      <c r="B6551" s="180" t="s">
        <v>178</v>
      </c>
      <c r="C6551" s="180" t="s">
        <v>36</v>
      </c>
      <c r="D6551" s="180" t="s">
        <v>177</v>
      </c>
      <c r="E6551" s="180">
        <v>40</v>
      </c>
      <c r="F6551" s="180">
        <v>8102</v>
      </c>
      <c r="G6551" s="180">
        <v>628</v>
      </c>
      <c r="H6551" s="180">
        <v>1818</v>
      </c>
      <c r="I6551" s="180">
        <v>1411770.92</v>
      </c>
      <c r="J6551" s="180">
        <v>316207.42</v>
      </c>
      <c r="K6551" s="180">
        <v>230592</v>
      </c>
      <c r="L6551" s="180">
        <v>2146368.9500000002</v>
      </c>
    </row>
    <row r="6552" spans="1:12">
      <c r="A6552" s="180">
        <v>2012</v>
      </c>
      <c r="B6552" s="180" t="s">
        <v>178</v>
      </c>
      <c r="C6552" s="180" t="s">
        <v>36</v>
      </c>
      <c r="D6552" s="180" t="s">
        <v>177</v>
      </c>
      <c r="E6552" s="180">
        <v>45</v>
      </c>
      <c r="F6552" s="180">
        <v>8669</v>
      </c>
      <c r="G6552" s="180">
        <v>646</v>
      </c>
      <c r="H6552" s="180">
        <v>1404</v>
      </c>
      <c r="I6552" s="180">
        <v>1312069.6299999999</v>
      </c>
      <c r="J6552" s="180">
        <v>328600.77</v>
      </c>
      <c r="K6552" s="180">
        <v>209698</v>
      </c>
      <c r="L6552" s="180">
        <v>2070053.39</v>
      </c>
    </row>
    <row r="6553" spans="1:12">
      <c r="A6553" s="180">
        <v>2012</v>
      </c>
      <c r="B6553" s="180" t="s">
        <v>178</v>
      </c>
      <c r="C6553" s="180" t="s">
        <v>36</v>
      </c>
      <c r="D6553" s="180" t="s">
        <v>177</v>
      </c>
      <c r="E6553" s="180">
        <v>50</v>
      </c>
      <c r="F6553" s="180">
        <v>10609</v>
      </c>
      <c r="G6553" s="180">
        <v>957</v>
      </c>
      <c r="H6553" s="180">
        <v>2282</v>
      </c>
      <c r="I6553" s="180">
        <v>1835767.1</v>
      </c>
      <c r="J6553" s="180">
        <v>483011.67</v>
      </c>
      <c r="K6553" s="180">
        <v>342171.3</v>
      </c>
      <c r="L6553" s="180">
        <v>2962028.96</v>
      </c>
    </row>
    <row r="6554" spans="1:12">
      <c r="A6554" s="180">
        <v>2012</v>
      </c>
      <c r="B6554" s="180" t="s">
        <v>178</v>
      </c>
      <c r="C6554" s="180" t="s">
        <v>36</v>
      </c>
      <c r="D6554" s="180" t="s">
        <v>177</v>
      </c>
      <c r="E6554" s="180">
        <v>55</v>
      </c>
      <c r="F6554" s="180">
        <v>10602</v>
      </c>
      <c r="G6554" s="180">
        <v>1010</v>
      </c>
      <c r="H6554" s="180">
        <v>2570</v>
      </c>
      <c r="I6554" s="180">
        <v>2061479.77</v>
      </c>
      <c r="J6554" s="180">
        <v>517398.47</v>
      </c>
      <c r="K6554" s="180">
        <v>630289.30000000005</v>
      </c>
      <c r="L6554" s="180">
        <v>3512559.93</v>
      </c>
    </row>
    <row r="6555" spans="1:12">
      <c r="A6555" s="180">
        <v>2012</v>
      </c>
      <c r="B6555" s="180" t="s">
        <v>178</v>
      </c>
      <c r="C6555" s="180" t="s">
        <v>36</v>
      </c>
      <c r="D6555" s="180" t="s">
        <v>177</v>
      </c>
      <c r="E6555" s="180">
        <v>60</v>
      </c>
      <c r="F6555" s="180">
        <v>9933</v>
      </c>
      <c r="G6555" s="180">
        <v>1129</v>
      </c>
      <c r="H6555" s="180">
        <v>2538</v>
      </c>
      <c r="I6555" s="180">
        <v>2229647.56</v>
      </c>
      <c r="J6555" s="180">
        <v>565872.35</v>
      </c>
      <c r="K6555" s="180">
        <v>678399.8</v>
      </c>
      <c r="L6555" s="180">
        <v>3696384.55</v>
      </c>
    </row>
    <row r="6556" spans="1:12">
      <c r="A6556" s="180">
        <v>2012</v>
      </c>
      <c r="B6556" s="180" t="s">
        <v>178</v>
      </c>
      <c r="C6556" s="180" t="s">
        <v>36</v>
      </c>
      <c r="D6556" s="180" t="s">
        <v>177</v>
      </c>
      <c r="E6556" s="180">
        <v>65</v>
      </c>
      <c r="F6556" s="180">
        <v>8104</v>
      </c>
      <c r="G6556" s="180">
        <v>1178</v>
      </c>
      <c r="H6556" s="180">
        <v>2885</v>
      </c>
      <c r="I6556" s="180">
        <v>2433916.2400000002</v>
      </c>
      <c r="J6556" s="180">
        <v>669427.43999999994</v>
      </c>
      <c r="K6556" s="180">
        <v>1024747.3</v>
      </c>
      <c r="L6556" s="180">
        <v>4403158.8899999997</v>
      </c>
    </row>
    <row r="6557" spans="1:12">
      <c r="A6557" s="180">
        <v>2012</v>
      </c>
      <c r="B6557" s="180" t="s">
        <v>178</v>
      </c>
      <c r="C6557" s="180" t="s">
        <v>36</v>
      </c>
      <c r="D6557" s="180" t="s">
        <v>177</v>
      </c>
      <c r="E6557" s="180">
        <v>70</v>
      </c>
      <c r="F6557" s="180">
        <v>5623</v>
      </c>
      <c r="G6557" s="180">
        <v>1082</v>
      </c>
      <c r="H6557" s="180">
        <v>3455</v>
      </c>
      <c r="I6557" s="180">
        <v>2589023.3199999998</v>
      </c>
      <c r="J6557" s="180">
        <v>601269.34</v>
      </c>
      <c r="K6557" s="180">
        <v>736311.25</v>
      </c>
      <c r="L6557" s="180">
        <v>4062456.08</v>
      </c>
    </row>
    <row r="6558" spans="1:12">
      <c r="A6558" s="180">
        <v>2012</v>
      </c>
      <c r="B6558" s="180" t="s">
        <v>178</v>
      </c>
      <c r="C6558" s="180" t="s">
        <v>36</v>
      </c>
      <c r="D6558" s="180" t="s">
        <v>177</v>
      </c>
      <c r="E6558" s="180">
        <v>75</v>
      </c>
      <c r="F6558" s="180">
        <v>4185</v>
      </c>
      <c r="G6558" s="180">
        <v>846</v>
      </c>
      <c r="H6558" s="180">
        <v>3354</v>
      </c>
      <c r="I6558" s="180">
        <v>2417361.09</v>
      </c>
      <c r="J6558" s="180">
        <v>481020.9</v>
      </c>
      <c r="K6558" s="180">
        <v>635449.25</v>
      </c>
      <c r="L6558" s="180">
        <v>3670950.32</v>
      </c>
    </row>
    <row r="6559" spans="1:12">
      <c r="A6559" s="180">
        <v>2012</v>
      </c>
      <c r="B6559" s="180" t="s">
        <v>178</v>
      </c>
      <c r="C6559" s="180" t="s">
        <v>36</v>
      </c>
      <c r="D6559" s="180" t="s">
        <v>177</v>
      </c>
      <c r="E6559" s="180">
        <v>80</v>
      </c>
      <c r="F6559" s="180">
        <v>3043</v>
      </c>
      <c r="G6559" s="180">
        <v>747</v>
      </c>
      <c r="H6559" s="180">
        <v>3350</v>
      </c>
      <c r="I6559" s="180">
        <v>2443218.96</v>
      </c>
      <c r="J6559" s="180">
        <v>410574.79</v>
      </c>
      <c r="K6559" s="180">
        <v>352393.05</v>
      </c>
      <c r="L6559" s="180">
        <v>3283831.27</v>
      </c>
    </row>
    <row r="6560" spans="1:12">
      <c r="A6560" s="180">
        <v>2012</v>
      </c>
      <c r="B6560" s="180" t="s">
        <v>178</v>
      </c>
      <c r="C6560" s="180" t="s">
        <v>36</v>
      </c>
      <c r="D6560" s="180" t="s">
        <v>177</v>
      </c>
      <c r="E6560" s="180">
        <v>85</v>
      </c>
      <c r="F6560" s="180">
        <v>1748</v>
      </c>
      <c r="G6560" s="180">
        <v>391</v>
      </c>
      <c r="H6560" s="180">
        <v>2404</v>
      </c>
      <c r="I6560" s="180">
        <v>1456327.35</v>
      </c>
      <c r="J6560" s="180">
        <v>202347.21</v>
      </c>
      <c r="K6560" s="180">
        <v>155750.1</v>
      </c>
      <c r="L6560" s="180">
        <v>1862170.29</v>
      </c>
    </row>
    <row r="6561" spans="1:12">
      <c r="A6561" s="180">
        <v>2012</v>
      </c>
      <c r="B6561" s="180" t="s">
        <v>178</v>
      </c>
      <c r="C6561" s="180" t="s">
        <v>36</v>
      </c>
      <c r="D6561" s="180" t="s">
        <v>177</v>
      </c>
      <c r="E6561" s="180">
        <v>90</v>
      </c>
      <c r="F6561" s="180">
        <v>652</v>
      </c>
      <c r="G6561" s="180">
        <v>132</v>
      </c>
      <c r="H6561" s="180">
        <v>847</v>
      </c>
      <c r="I6561" s="180">
        <v>510182.75</v>
      </c>
      <c r="J6561" s="180">
        <v>79087.710000000006</v>
      </c>
      <c r="K6561" s="180">
        <v>13849</v>
      </c>
      <c r="L6561" s="180">
        <v>616913.48</v>
      </c>
    </row>
    <row r="6562" spans="1:12">
      <c r="A6562" s="180">
        <v>2012</v>
      </c>
      <c r="B6562" s="180" t="s">
        <v>178</v>
      </c>
      <c r="C6562" s="180" t="s">
        <v>36</v>
      </c>
      <c r="D6562" s="180" t="s">
        <v>177</v>
      </c>
      <c r="E6562" s="180">
        <v>95</v>
      </c>
      <c r="F6562" s="180">
        <v>197</v>
      </c>
      <c r="G6562" s="180">
        <v>25</v>
      </c>
      <c r="H6562" s="180">
        <v>149</v>
      </c>
      <c r="I6562" s="180">
        <v>121563.02</v>
      </c>
      <c r="J6562" s="180">
        <v>13690.23</v>
      </c>
      <c r="K6562" s="180">
        <v>1802</v>
      </c>
      <c r="L6562" s="180">
        <v>140580.5</v>
      </c>
    </row>
    <row r="6563" spans="1:12">
      <c r="A6563" s="180">
        <v>2012</v>
      </c>
      <c r="B6563" s="180" t="s">
        <v>178</v>
      </c>
      <c r="C6563" s="180" t="s">
        <v>3</v>
      </c>
      <c r="D6563" s="180" t="s">
        <v>176</v>
      </c>
      <c r="E6563" s="180">
        <v>0</v>
      </c>
      <c r="F6563" s="180">
        <v>7111</v>
      </c>
      <c r="G6563" s="180">
        <v>247</v>
      </c>
      <c r="H6563" s="180">
        <v>682</v>
      </c>
      <c r="I6563" s="180">
        <v>376939.08</v>
      </c>
      <c r="J6563" s="180">
        <v>45178.02</v>
      </c>
      <c r="K6563" s="180">
        <v>11519</v>
      </c>
      <c r="L6563" s="180">
        <v>493709.66</v>
      </c>
    </row>
    <row r="6564" spans="1:12">
      <c r="A6564" s="180">
        <v>2012</v>
      </c>
      <c r="B6564" s="180" t="s">
        <v>178</v>
      </c>
      <c r="C6564" s="180" t="s">
        <v>3</v>
      </c>
      <c r="D6564" s="180" t="s">
        <v>176</v>
      </c>
      <c r="E6564" s="180">
        <v>5</v>
      </c>
      <c r="F6564" s="180">
        <v>6858</v>
      </c>
      <c r="G6564" s="180">
        <v>88</v>
      </c>
      <c r="H6564" s="180">
        <v>162</v>
      </c>
      <c r="I6564" s="180">
        <v>120599.83</v>
      </c>
      <c r="J6564" s="180">
        <v>20564.650000000001</v>
      </c>
      <c r="K6564" s="180">
        <v>9737</v>
      </c>
      <c r="L6564" s="180">
        <v>187870.46</v>
      </c>
    </row>
    <row r="6565" spans="1:12">
      <c r="A6565" s="180">
        <v>2012</v>
      </c>
      <c r="B6565" s="180" t="s">
        <v>178</v>
      </c>
      <c r="C6565" s="180" t="s">
        <v>3</v>
      </c>
      <c r="D6565" s="180" t="s">
        <v>176</v>
      </c>
      <c r="E6565" s="180">
        <v>10</v>
      </c>
      <c r="F6565" s="180">
        <v>6431</v>
      </c>
      <c r="G6565" s="180">
        <v>58</v>
      </c>
      <c r="H6565" s="180">
        <v>80</v>
      </c>
      <c r="I6565" s="180">
        <v>59905.5</v>
      </c>
      <c r="J6565" s="180">
        <v>9099.15</v>
      </c>
      <c r="K6565" s="180">
        <v>9859</v>
      </c>
      <c r="L6565" s="180">
        <v>98364.15</v>
      </c>
    </row>
    <row r="6566" spans="1:12">
      <c r="A6566" s="180">
        <v>2012</v>
      </c>
      <c r="B6566" s="180" t="s">
        <v>178</v>
      </c>
      <c r="C6566" s="180" t="s">
        <v>3</v>
      </c>
      <c r="D6566" s="180" t="s">
        <v>176</v>
      </c>
      <c r="E6566" s="180">
        <v>15</v>
      </c>
      <c r="F6566" s="180">
        <v>6777</v>
      </c>
      <c r="G6566" s="180">
        <v>147</v>
      </c>
      <c r="H6566" s="180">
        <v>238</v>
      </c>
      <c r="I6566" s="180">
        <v>248495.44</v>
      </c>
      <c r="J6566" s="180">
        <v>31774.11</v>
      </c>
      <c r="K6566" s="180">
        <v>59260</v>
      </c>
      <c r="L6566" s="180">
        <v>440750.59</v>
      </c>
    </row>
    <row r="6567" spans="1:12">
      <c r="A6567" s="180">
        <v>2012</v>
      </c>
      <c r="B6567" s="180" t="s">
        <v>178</v>
      </c>
      <c r="C6567" s="180" t="s">
        <v>3</v>
      </c>
      <c r="D6567" s="180" t="s">
        <v>176</v>
      </c>
      <c r="E6567" s="180">
        <v>20</v>
      </c>
      <c r="F6567" s="180">
        <v>5626</v>
      </c>
      <c r="G6567" s="180">
        <v>120</v>
      </c>
      <c r="H6567" s="180">
        <v>157</v>
      </c>
      <c r="I6567" s="180">
        <v>173374.14</v>
      </c>
      <c r="J6567" s="180">
        <v>41356.71</v>
      </c>
      <c r="K6567" s="180">
        <v>83119</v>
      </c>
      <c r="L6567" s="180">
        <v>409890.56</v>
      </c>
    </row>
    <row r="6568" spans="1:12">
      <c r="A6568" s="180">
        <v>2012</v>
      </c>
      <c r="B6568" s="180" t="s">
        <v>178</v>
      </c>
      <c r="C6568" s="180" t="s">
        <v>3</v>
      </c>
      <c r="D6568" s="180" t="s">
        <v>176</v>
      </c>
      <c r="E6568" s="180">
        <v>25</v>
      </c>
      <c r="F6568" s="180">
        <v>5901</v>
      </c>
      <c r="G6568" s="180">
        <v>167</v>
      </c>
      <c r="H6568" s="180">
        <v>290</v>
      </c>
      <c r="I6568" s="180">
        <v>202724.95</v>
      </c>
      <c r="J6568" s="180">
        <v>31391.43</v>
      </c>
      <c r="K6568" s="180">
        <v>80793</v>
      </c>
      <c r="L6568" s="180">
        <v>425200.52</v>
      </c>
    </row>
    <row r="6569" spans="1:12">
      <c r="A6569" s="180">
        <v>2012</v>
      </c>
      <c r="B6569" s="180" t="s">
        <v>178</v>
      </c>
      <c r="C6569" s="180" t="s">
        <v>3</v>
      </c>
      <c r="D6569" s="180" t="s">
        <v>176</v>
      </c>
      <c r="E6569" s="180">
        <v>30</v>
      </c>
      <c r="F6569" s="180">
        <v>8173</v>
      </c>
      <c r="G6569" s="180">
        <v>142</v>
      </c>
      <c r="H6569" s="180">
        <v>194</v>
      </c>
      <c r="I6569" s="180">
        <v>197503.85</v>
      </c>
      <c r="J6569" s="180">
        <v>54416.57</v>
      </c>
      <c r="K6569" s="180">
        <v>38080</v>
      </c>
      <c r="L6569" s="180">
        <v>430011.56</v>
      </c>
    </row>
    <row r="6570" spans="1:12">
      <c r="A6570" s="180">
        <v>2012</v>
      </c>
      <c r="B6570" s="180" t="s">
        <v>178</v>
      </c>
      <c r="C6570" s="180" t="s">
        <v>3</v>
      </c>
      <c r="D6570" s="180" t="s">
        <v>176</v>
      </c>
      <c r="E6570" s="180">
        <v>35</v>
      </c>
      <c r="F6570" s="180">
        <v>7732</v>
      </c>
      <c r="G6570" s="180">
        <v>171</v>
      </c>
      <c r="H6570" s="180">
        <v>306</v>
      </c>
      <c r="I6570" s="180">
        <v>271174.8</v>
      </c>
      <c r="J6570" s="180">
        <v>60525.39</v>
      </c>
      <c r="K6570" s="180">
        <v>54984.25</v>
      </c>
      <c r="L6570" s="180">
        <v>551953.54</v>
      </c>
    </row>
    <row r="6571" spans="1:12">
      <c r="A6571" s="180">
        <v>2012</v>
      </c>
      <c r="B6571" s="180" t="s">
        <v>178</v>
      </c>
      <c r="C6571" s="180" t="s">
        <v>3</v>
      </c>
      <c r="D6571" s="180" t="s">
        <v>176</v>
      </c>
      <c r="E6571" s="180">
        <v>40</v>
      </c>
      <c r="F6571" s="180">
        <v>7841</v>
      </c>
      <c r="G6571" s="180">
        <v>206</v>
      </c>
      <c r="H6571" s="180">
        <v>375</v>
      </c>
      <c r="I6571" s="180">
        <v>363306.97</v>
      </c>
      <c r="J6571" s="180">
        <v>68326.33</v>
      </c>
      <c r="K6571" s="180">
        <v>69873</v>
      </c>
      <c r="L6571" s="180">
        <v>692745.15</v>
      </c>
    </row>
    <row r="6572" spans="1:12">
      <c r="A6572" s="180">
        <v>2012</v>
      </c>
      <c r="B6572" s="180" t="s">
        <v>178</v>
      </c>
      <c r="C6572" s="180" t="s">
        <v>3</v>
      </c>
      <c r="D6572" s="180" t="s">
        <v>176</v>
      </c>
      <c r="E6572" s="180">
        <v>45</v>
      </c>
      <c r="F6572" s="180">
        <v>7316</v>
      </c>
      <c r="G6572" s="180">
        <v>235</v>
      </c>
      <c r="H6572" s="180">
        <v>360</v>
      </c>
      <c r="I6572" s="180">
        <v>338041.06</v>
      </c>
      <c r="J6572" s="180">
        <v>90712.93</v>
      </c>
      <c r="K6572" s="180">
        <v>147861.25</v>
      </c>
      <c r="L6572" s="180">
        <v>768317.06</v>
      </c>
    </row>
    <row r="6573" spans="1:12">
      <c r="A6573" s="180">
        <v>2012</v>
      </c>
      <c r="B6573" s="180" t="s">
        <v>178</v>
      </c>
      <c r="C6573" s="180" t="s">
        <v>3</v>
      </c>
      <c r="D6573" s="180" t="s">
        <v>176</v>
      </c>
      <c r="E6573" s="180">
        <v>50</v>
      </c>
      <c r="F6573" s="180">
        <v>7744</v>
      </c>
      <c r="G6573" s="180">
        <v>423</v>
      </c>
      <c r="H6573" s="180">
        <v>818</v>
      </c>
      <c r="I6573" s="180">
        <v>746636.63</v>
      </c>
      <c r="J6573" s="180">
        <v>165134.59</v>
      </c>
      <c r="K6573" s="180">
        <v>164622.37</v>
      </c>
      <c r="L6573" s="180">
        <v>1345683</v>
      </c>
    </row>
    <row r="6574" spans="1:12">
      <c r="A6574" s="180">
        <v>2012</v>
      </c>
      <c r="B6574" s="180" t="s">
        <v>178</v>
      </c>
      <c r="C6574" s="180" t="s">
        <v>3</v>
      </c>
      <c r="D6574" s="180" t="s">
        <v>176</v>
      </c>
      <c r="E6574" s="180">
        <v>55</v>
      </c>
      <c r="F6574" s="180">
        <v>7121</v>
      </c>
      <c r="G6574" s="180">
        <v>484</v>
      </c>
      <c r="H6574" s="180">
        <v>758</v>
      </c>
      <c r="I6574" s="180">
        <v>766475.78</v>
      </c>
      <c r="J6574" s="180">
        <v>170827.02</v>
      </c>
      <c r="K6574" s="180">
        <v>206748.75</v>
      </c>
      <c r="L6574" s="180">
        <v>1475703.71</v>
      </c>
    </row>
    <row r="6575" spans="1:12">
      <c r="A6575" s="180">
        <v>2012</v>
      </c>
      <c r="B6575" s="180" t="s">
        <v>178</v>
      </c>
      <c r="C6575" s="180" t="s">
        <v>3</v>
      </c>
      <c r="D6575" s="180" t="s">
        <v>176</v>
      </c>
      <c r="E6575" s="180">
        <v>60</v>
      </c>
      <c r="F6575" s="180">
        <v>6543</v>
      </c>
      <c r="G6575" s="180">
        <v>645</v>
      </c>
      <c r="H6575" s="180">
        <v>1207</v>
      </c>
      <c r="I6575" s="180">
        <v>1199384.69</v>
      </c>
      <c r="J6575" s="180">
        <v>262274.2</v>
      </c>
      <c r="K6575" s="180">
        <v>420684.25</v>
      </c>
      <c r="L6575" s="180">
        <v>2322392.75</v>
      </c>
    </row>
    <row r="6576" spans="1:12">
      <c r="A6576" s="180">
        <v>2012</v>
      </c>
      <c r="B6576" s="180" t="s">
        <v>178</v>
      </c>
      <c r="C6576" s="180" t="s">
        <v>3</v>
      </c>
      <c r="D6576" s="180" t="s">
        <v>176</v>
      </c>
      <c r="E6576" s="180">
        <v>65</v>
      </c>
      <c r="F6576" s="180">
        <v>4964</v>
      </c>
      <c r="G6576" s="180">
        <v>649</v>
      </c>
      <c r="H6576" s="180">
        <v>1512</v>
      </c>
      <c r="I6576" s="180">
        <v>1416173.38</v>
      </c>
      <c r="J6576" s="180">
        <v>268811.45</v>
      </c>
      <c r="K6576" s="180">
        <v>542943.19999999995</v>
      </c>
      <c r="L6576" s="180">
        <v>2658629.87</v>
      </c>
    </row>
    <row r="6577" spans="1:12">
      <c r="A6577" s="180">
        <v>2012</v>
      </c>
      <c r="B6577" s="180" t="s">
        <v>178</v>
      </c>
      <c r="C6577" s="180" t="s">
        <v>3</v>
      </c>
      <c r="D6577" s="180" t="s">
        <v>176</v>
      </c>
      <c r="E6577" s="180">
        <v>70</v>
      </c>
      <c r="F6577" s="180">
        <v>2889</v>
      </c>
      <c r="G6577" s="180">
        <v>531</v>
      </c>
      <c r="H6577" s="180">
        <v>1338</v>
      </c>
      <c r="I6577" s="180">
        <v>1091771.3400000001</v>
      </c>
      <c r="J6577" s="180">
        <v>210428.89</v>
      </c>
      <c r="K6577" s="180">
        <v>266397.25</v>
      </c>
      <c r="L6577" s="180">
        <v>1853317.42</v>
      </c>
    </row>
    <row r="6578" spans="1:12">
      <c r="A6578" s="180">
        <v>2012</v>
      </c>
      <c r="B6578" s="180" t="s">
        <v>178</v>
      </c>
      <c r="C6578" s="180" t="s">
        <v>3</v>
      </c>
      <c r="D6578" s="180" t="s">
        <v>176</v>
      </c>
      <c r="E6578" s="180">
        <v>75</v>
      </c>
      <c r="F6578" s="180">
        <v>1747</v>
      </c>
      <c r="G6578" s="180">
        <v>386</v>
      </c>
      <c r="H6578" s="180">
        <v>1233</v>
      </c>
      <c r="I6578" s="180">
        <v>1060938.51</v>
      </c>
      <c r="J6578" s="180">
        <v>192885.53</v>
      </c>
      <c r="K6578" s="180">
        <v>298762.8</v>
      </c>
      <c r="L6578" s="180">
        <v>1748379.59</v>
      </c>
    </row>
    <row r="6579" spans="1:12">
      <c r="A6579" s="180">
        <v>2012</v>
      </c>
      <c r="B6579" s="180" t="s">
        <v>178</v>
      </c>
      <c r="C6579" s="180" t="s">
        <v>3</v>
      </c>
      <c r="D6579" s="180" t="s">
        <v>176</v>
      </c>
      <c r="E6579" s="180">
        <v>80</v>
      </c>
      <c r="F6579" s="180">
        <v>1234</v>
      </c>
      <c r="G6579" s="180">
        <v>355</v>
      </c>
      <c r="H6579" s="180">
        <v>1214</v>
      </c>
      <c r="I6579" s="180">
        <v>783316.86</v>
      </c>
      <c r="J6579" s="180">
        <v>125924.93</v>
      </c>
      <c r="K6579" s="180">
        <v>164469.04999999999</v>
      </c>
      <c r="L6579" s="180">
        <v>1193178.48</v>
      </c>
    </row>
    <row r="6580" spans="1:12">
      <c r="A6580" s="180">
        <v>2012</v>
      </c>
      <c r="B6580" s="180" t="s">
        <v>178</v>
      </c>
      <c r="C6580" s="180" t="s">
        <v>3</v>
      </c>
      <c r="D6580" s="180" t="s">
        <v>176</v>
      </c>
      <c r="E6580" s="180">
        <v>85</v>
      </c>
      <c r="F6580" s="180">
        <v>575</v>
      </c>
      <c r="G6580" s="180">
        <v>237</v>
      </c>
      <c r="H6580" s="180">
        <v>745</v>
      </c>
      <c r="I6580" s="180">
        <v>384883.05</v>
      </c>
      <c r="J6580" s="180">
        <v>40926.03</v>
      </c>
      <c r="K6580" s="180">
        <v>16710</v>
      </c>
      <c r="L6580" s="180">
        <v>482765.66</v>
      </c>
    </row>
    <row r="6581" spans="1:12">
      <c r="A6581" s="180">
        <v>2012</v>
      </c>
      <c r="B6581" s="180" t="s">
        <v>178</v>
      </c>
      <c r="C6581" s="180" t="s">
        <v>3</v>
      </c>
      <c r="D6581" s="180" t="s">
        <v>176</v>
      </c>
      <c r="E6581" s="180">
        <v>90</v>
      </c>
      <c r="F6581" s="180">
        <v>115</v>
      </c>
      <c r="G6581" s="180">
        <v>72</v>
      </c>
      <c r="H6581" s="180">
        <v>213</v>
      </c>
      <c r="I6581" s="180">
        <v>118132.2</v>
      </c>
      <c r="J6581" s="180">
        <v>11435.44</v>
      </c>
      <c r="K6581" s="180">
        <v>22689.8</v>
      </c>
      <c r="L6581" s="180">
        <v>159834.42000000001</v>
      </c>
    </row>
    <row r="6582" spans="1:12">
      <c r="A6582" s="180">
        <v>2012</v>
      </c>
      <c r="B6582" s="180" t="s">
        <v>178</v>
      </c>
      <c r="C6582" s="180" t="s">
        <v>3</v>
      </c>
      <c r="D6582" s="180" t="s">
        <v>176</v>
      </c>
      <c r="E6582" s="180">
        <v>95</v>
      </c>
      <c r="F6582" s="180">
        <v>22</v>
      </c>
      <c r="G6582" s="180">
        <v>2</v>
      </c>
      <c r="H6582" s="180">
        <v>4</v>
      </c>
      <c r="I6582" s="180">
        <v>3056</v>
      </c>
      <c r="J6582" s="180">
        <v>1969.53</v>
      </c>
      <c r="K6582" s="180">
        <v>0</v>
      </c>
      <c r="L6582" s="180">
        <v>5693.78</v>
      </c>
    </row>
    <row r="6583" spans="1:12">
      <c r="A6583" s="180">
        <v>2012</v>
      </c>
      <c r="B6583" s="180" t="s">
        <v>178</v>
      </c>
      <c r="C6583" s="180" t="s">
        <v>3</v>
      </c>
      <c r="D6583" s="180" t="s">
        <v>177</v>
      </c>
      <c r="E6583" s="180">
        <v>0</v>
      </c>
      <c r="F6583" s="180">
        <v>6582</v>
      </c>
      <c r="G6583" s="180">
        <v>195</v>
      </c>
      <c r="H6583" s="180">
        <v>692</v>
      </c>
      <c r="I6583" s="180">
        <v>388908.74</v>
      </c>
      <c r="J6583" s="180">
        <v>39845.129999999997</v>
      </c>
      <c r="K6583" s="180">
        <v>10279</v>
      </c>
      <c r="L6583" s="180">
        <v>483252.76</v>
      </c>
    </row>
    <row r="6584" spans="1:12">
      <c r="A6584" s="180">
        <v>2012</v>
      </c>
      <c r="B6584" s="180" t="s">
        <v>178</v>
      </c>
      <c r="C6584" s="180" t="s">
        <v>3</v>
      </c>
      <c r="D6584" s="180" t="s">
        <v>177</v>
      </c>
      <c r="E6584" s="180">
        <v>5</v>
      </c>
      <c r="F6584" s="180">
        <v>6476</v>
      </c>
      <c r="G6584" s="180">
        <v>80</v>
      </c>
      <c r="H6584" s="180">
        <v>146</v>
      </c>
      <c r="I6584" s="180">
        <v>93356.99</v>
      </c>
      <c r="J6584" s="180">
        <v>16780</v>
      </c>
      <c r="K6584" s="180">
        <v>1985</v>
      </c>
      <c r="L6584" s="180">
        <v>138770.04</v>
      </c>
    </row>
    <row r="6585" spans="1:12">
      <c r="A6585" s="180">
        <v>2012</v>
      </c>
      <c r="B6585" s="180" t="s">
        <v>178</v>
      </c>
      <c r="C6585" s="180" t="s">
        <v>3</v>
      </c>
      <c r="D6585" s="180" t="s">
        <v>177</v>
      </c>
      <c r="E6585" s="180">
        <v>10</v>
      </c>
      <c r="F6585" s="180">
        <v>6143</v>
      </c>
      <c r="G6585" s="180">
        <v>45</v>
      </c>
      <c r="H6585" s="180">
        <v>66</v>
      </c>
      <c r="I6585" s="180">
        <v>50702.98</v>
      </c>
      <c r="J6585" s="180">
        <v>13575.95</v>
      </c>
      <c r="K6585" s="180">
        <v>2313</v>
      </c>
      <c r="L6585" s="180">
        <v>92270.77</v>
      </c>
    </row>
    <row r="6586" spans="1:12">
      <c r="A6586" s="180">
        <v>2012</v>
      </c>
      <c r="B6586" s="180" t="s">
        <v>178</v>
      </c>
      <c r="C6586" s="180" t="s">
        <v>3</v>
      </c>
      <c r="D6586" s="180" t="s">
        <v>177</v>
      </c>
      <c r="E6586" s="180">
        <v>15</v>
      </c>
      <c r="F6586" s="180">
        <v>6503</v>
      </c>
      <c r="G6586" s="180">
        <v>154</v>
      </c>
      <c r="H6586" s="180">
        <v>436</v>
      </c>
      <c r="I6586" s="180">
        <v>328771.3</v>
      </c>
      <c r="J6586" s="180">
        <v>54169.59</v>
      </c>
      <c r="K6586" s="180">
        <v>99108</v>
      </c>
      <c r="L6586" s="180">
        <v>563430.64</v>
      </c>
    </row>
    <row r="6587" spans="1:12">
      <c r="A6587" s="180">
        <v>2012</v>
      </c>
      <c r="B6587" s="180" t="s">
        <v>178</v>
      </c>
      <c r="C6587" s="180" t="s">
        <v>3</v>
      </c>
      <c r="D6587" s="180" t="s">
        <v>177</v>
      </c>
      <c r="E6587" s="180">
        <v>20</v>
      </c>
      <c r="F6587" s="180">
        <v>5940</v>
      </c>
      <c r="G6587" s="180">
        <v>250</v>
      </c>
      <c r="H6587" s="180">
        <v>463</v>
      </c>
      <c r="I6587" s="180">
        <v>337298.76</v>
      </c>
      <c r="J6587" s="180">
        <v>59049.11</v>
      </c>
      <c r="K6587" s="180">
        <v>29402</v>
      </c>
      <c r="L6587" s="180">
        <v>550640.48</v>
      </c>
    </row>
    <row r="6588" spans="1:12">
      <c r="A6588" s="180">
        <v>2012</v>
      </c>
      <c r="B6588" s="180" t="s">
        <v>178</v>
      </c>
      <c r="C6588" s="180" t="s">
        <v>3</v>
      </c>
      <c r="D6588" s="180" t="s">
        <v>177</v>
      </c>
      <c r="E6588" s="180">
        <v>25</v>
      </c>
      <c r="F6588" s="180">
        <v>7401</v>
      </c>
      <c r="G6588" s="180">
        <v>283</v>
      </c>
      <c r="H6588" s="180">
        <v>710</v>
      </c>
      <c r="I6588" s="180">
        <v>570703.42000000004</v>
      </c>
      <c r="J6588" s="180">
        <v>142626.71</v>
      </c>
      <c r="K6588" s="180">
        <v>69074</v>
      </c>
      <c r="L6588" s="180">
        <v>993930.45</v>
      </c>
    </row>
    <row r="6589" spans="1:12">
      <c r="A6589" s="180">
        <v>2012</v>
      </c>
      <c r="B6589" s="180" t="s">
        <v>178</v>
      </c>
      <c r="C6589" s="180" t="s">
        <v>3</v>
      </c>
      <c r="D6589" s="180" t="s">
        <v>177</v>
      </c>
      <c r="E6589" s="180">
        <v>30</v>
      </c>
      <c r="F6589" s="180">
        <v>9526</v>
      </c>
      <c r="G6589" s="180">
        <v>556</v>
      </c>
      <c r="H6589" s="180">
        <v>1522</v>
      </c>
      <c r="I6589" s="180">
        <v>1141853.7</v>
      </c>
      <c r="J6589" s="180">
        <v>261224.46</v>
      </c>
      <c r="K6589" s="180">
        <v>52398</v>
      </c>
      <c r="L6589" s="180">
        <v>1823520.17</v>
      </c>
    </row>
    <row r="6590" spans="1:12">
      <c r="A6590" s="180">
        <v>2012</v>
      </c>
      <c r="B6590" s="180" t="s">
        <v>178</v>
      </c>
      <c r="C6590" s="180" t="s">
        <v>3</v>
      </c>
      <c r="D6590" s="180" t="s">
        <v>177</v>
      </c>
      <c r="E6590" s="180">
        <v>35</v>
      </c>
      <c r="F6590" s="180">
        <v>8744</v>
      </c>
      <c r="G6590" s="180">
        <v>502</v>
      </c>
      <c r="H6590" s="180">
        <v>1192</v>
      </c>
      <c r="I6590" s="180">
        <v>959722.31</v>
      </c>
      <c r="J6590" s="180">
        <v>247375.48</v>
      </c>
      <c r="K6590" s="180">
        <v>75465</v>
      </c>
      <c r="L6590" s="180">
        <v>1638187.35</v>
      </c>
    </row>
    <row r="6591" spans="1:12">
      <c r="A6591" s="180">
        <v>2012</v>
      </c>
      <c r="B6591" s="180" t="s">
        <v>178</v>
      </c>
      <c r="C6591" s="180" t="s">
        <v>3</v>
      </c>
      <c r="D6591" s="180" t="s">
        <v>177</v>
      </c>
      <c r="E6591" s="180">
        <v>40</v>
      </c>
      <c r="F6591" s="180">
        <v>8866</v>
      </c>
      <c r="G6591" s="180">
        <v>524</v>
      </c>
      <c r="H6591" s="180">
        <v>1097</v>
      </c>
      <c r="I6591" s="180">
        <v>865943.14</v>
      </c>
      <c r="J6591" s="180">
        <v>179248.07</v>
      </c>
      <c r="K6591" s="180">
        <v>124086</v>
      </c>
      <c r="L6591" s="180">
        <v>1472936.01</v>
      </c>
    </row>
    <row r="6592" spans="1:12">
      <c r="A6592" s="180">
        <v>2012</v>
      </c>
      <c r="B6592" s="180" t="s">
        <v>178</v>
      </c>
      <c r="C6592" s="180" t="s">
        <v>3</v>
      </c>
      <c r="D6592" s="180" t="s">
        <v>177</v>
      </c>
      <c r="E6592" s="180">
        <v>45</v>
      </c>
      <c r="F6592" s="180">
        <v>8256</v>
      </c>
      <c r="G6592" s="180">
        <v>405</v>
      </c>
      <c r="H6592" s="180">
        <v>997</v>
      </c>
      <c r="I6592" s="180">
        <v>797310.05</v>
      </c>
      <c r="J6592" s="180">
        <v>159439.54999999999</v>
      </c>
      <c r="K6592" s="180">
        <v>162684.65</v>
      </c>
      <c r="L6592" s="180">
        <v>1513319.06</v>
      </c>
    </row>
    <row r="6593" spans="1:12">
      <c r="A6593" s="180">
        <v>2012</v>
      </c>
      <c r="B6593" s="180" t="s">
        <v>178</v>
      </c>
      <c r="C6593" s="180" t="s">
        <v>3</v>
      </c>
      <c r="D6593" s="180" t="s">
        <v>177</v>
      </c>
      <c r="E6593" s="180">
        <v>50</v>
      </c>
      <c r="F6593" s="180">
        <v>8688</v>
      </c>
      <c r="G6593" s="180">
        <v>574</v>
      </c>
      <c r="H6593" s="180">
        <v>1044</v>
      </c>
      <c r="I6593" s="180">
        <v>883343.39</v>
      </c>
      <c r="J6593" s="180">
        <v>208979.24</v>
      </c>
      <c r="K6593" s="180">
        <v>162460</v>
      </c>
      <c r="L6593" s="180">
        <v>1654839.26</v>
      </c>
    </row>
    <row r="6594" spans="1:12">
      <c r="A6594" s="180">
        <v>2012</v>
      </c>
      <c r="B6594" s="180" t="s">
        <v>178</v>
      </c>
      <c r="C6594" s="180" t="s">
        <v>3</v>
      </c>
      <c r="D6594" s="180" t="s">
        <v>177</v>
      </c>
      <c r="E6594" s="180">
        <v>55</v>
      </c>
      <c r="F6594" s="180">
        <v>7769</v>
      </c>
      <c r="G6594" s="180">
        <v>615</v>
      </c>
      <c r="H6594" s="180">
        <v>1424</v>
      </c>
      <c r="I6594" s="180">
        <v>1181451.46</v>
      </c>
      <c r="J6594" s="180">
        <v>216125.23</v>
      </c>
      <c r="K6594" s="180">
        <v>385829</v>
      </c>
      <c r="L6594" s="180">
        <v>2250732.59</v>
      </c>
    </row>
    <row r="6595" spans="1:12">
      <c r="A6595" s="180">
        <v>2012</v>
      </c>
      <c r="B6595" s="180" t="s">
        <v>178</v>
      </c>
      <c r="C6595" s="180" t="s">
        <v>3</v>
      </c>
      <c r="D6595" s="180" t="s">
        <v>177</v>
      </c>
      <c r="E6595" s="180">
        <v>60</v>
      </c>
      <c r="F6595" s="180">
        <v>7047</v>
      </c>
      <c r="G6595" s="180">
        <v>779</v>
      </c>
      <c r="H6595" s="180">
        <v>1286</v>
      </c>
      <c r="I6595" s="180">
        <v>1046239.34</v>
      </c>
      <c r="J6595" s="180">
        <v>234149.42</v>
      </c>
      <c r="K6595" s="180">
        <v>269831</v>
      </c>
      <c r="L6595" s="180">
        <v>1988341.98</v>
      </c>
    </row>
    <row r="6596" spans="1:12">
      <c r="A6596" s="180">
        <v>2012</v>
      </c>
      <c r="B6596" s="180" t="s">
        <v>178</v>
      </c>
      <c r="C6596" s="180" t="s">
        <v>3</v>
      </c>
      <c r="D6596" s="180" t="s">
        <v>177</v>
      </c>
      <c r="E6596" s="180">
        <v>65</v>
      </c>
      <c r="F6596" s="180">
        <v>5024</v>
      </c>
      <c r="G6596" s="180">
        <v>653</v>
      </c>
      <c r="H6596" s="180">
        <v>1446</v>
      </c>
      <c r="I6596" s="180">
        <v>1179169.3999999999</v>
      </c>
      <c r="J6596" s="180">
        <v>231516.15</v>
      </c>
      <c r="K6596" s="180">
        <v>382291</v>
      </c>
      <c r="L6596" s="180">
        <v>2200169.7599999998</v>
      </c>
    </row>
    <row r="6597" spans="1:12">
      <c r="A6597" s="180">
        <v>2012</v>
      </c>
      <c r="B6597" s="180" t="s">
        <v>178</v>
      </c>
      <c r="C6597" s="180" t="s">
        <v>3</v>
      </c>
      <c r="D6597" s="180" t="s">
        <v>177</v>
      </c>
      <c r="E6597" s="180">
        <v>70</v>
      </c>
      <c r="F6597" s="180">
        <v>3165</v>
      </c>
      <c r="G6597" s="180">
        <v>643</v>
      </c>
      <c r="H6597" s="180">
        <v>1703</v>
      </c>
      <c r="I6597" s="180">
        <v>1214918.6200000001</v>
      </c>
      <c r="J6597" s="180">
        <v>233309.82</v>
      </c>
      <c r="K6597" s="180">
        <v>317849</v>
      </c>
      <c r="L6597" s="180">
        <v>2058452.67</v>
      </c>
    </row>
    <row r="6598" spans="1:12">
      <c r="A6598" s="180">
        <v>2012</v>
      </c>
      <c r="B6598" s="180" t="s">
        <v>178</v>
      </c>
      <c r="C6598" s="180" t="s">
        <v>3</v>
      </c>
      <c r="D6598" s="180" t="s">
        <v>177</v>
      </c>
      <c r="E6598" s="180">
        <v>75</v>
      </c>
      <c r="F6598" s="180">
        <v>2060</v>
      </c>
      <c r="G6598" s="180">
        <v>541</v>
      </c>
      <c r="H6598" s="180">
        <v>1495</v>
      </c>
      <c r="I6598" s="180">
        <v>997082.22</v>
      </c>
      <c r="J6598" s="180">
        <v>173427.55</v>
      </c>
      <c r="K6598" s="180">
        <v>230105</v>
      </c>
      <c r="L6598" s="180">
        <v>1574354.86</v>
      </c>
    </row>
    <row r="6599" spans="1:12">
      <c r="A6599" s="180">
        <v>2012</v>
      </c>
      <c r="B6599" s="180" t="s">
        <v>178</v>
      </c>
      <c r="C6599" s="180" t="s">
        <v>3</v>
      </c>
      <c r="D6599" s="180" t="s">
        <v>177</v>
      </c>
      <c r="E6599" s="180">
        <v>80</v>
      </c>
      <c r="F6599" s="180">
        <v>1479</v>
      </c>
      <c r="G6599" s="180">
        <v>308</v>
      </c>
      <c r="H6599" s="180">
        <v>1277</v>
      </c>
      <c r="I6599" s="180">
        <v>842770.1</v>
      </c>
      <c r="J6599" s="180">
        <v>125485.19</v>
      </c>
      <c r="K6599" s="180">
        <v>170171.8</v>
      </c>
      <c r="L6599" s="180">
        <v>1229309.47</v>
      </c>
    </row>
    <row r="6600" spans="1:12">
      <c r="A6600" s="180">
        <v>2012</v>
      </c>
      <c r="B6600" s="180" t="s">
        <v>178</v>
      </c>
      <c r="C6600" s="180" t="s">
        <v>3</v>
      </c>
      <c r="D6600" s="180" t="s">
        <v>177</v>
      </c>
      <c r="E6600" s="180">
        <v>85</v>
      </c>
      <c r="F6600" s="180">
        <v>938</v>
      </c>
      <c r="G6600" s="180">
        <v>181</v>
      </c>
      <c r="H6600" s="180">
        <v>1046</v>
      </c>
      <c r="I6600" s="180">
        <v>561765</v>
      </c>
      <c r="J6600" s="180">
        <v>87735.2</v>
      </c>
      <c r="K6600" s="180">
        <v>45069</v>
      </c>
      <c r="L6600" s="180">
        <v>752169.56</v>
      </c>
    </row>
    <row r="6601" spans="1:12">
      <c r="A6601" s="180">
        <v>2012</v>
      </c>
      <c r="B6601" s="180" t="s">
        <v>178</v>
      </c>
      <c r="C6601" s="180" t="s">
        <v>3</v>
      </c>
      <c r="D6601" s="180" t="s">
        <v>177</v>
      </c>
      <c r="E6601" s="180">
        <v>90</v>
      </c>
      <c r="F6601" s="180">
        <v>333</v>
      </c>
      <c r="G6601" s="180">
        <v>93</v>
      </c>
      <c r="H6601" s="180">
        <v>549</v>
      </c>
      <c r="I6601" s="180">
        <v>296649.95</v>
      </c>
      <c r="J6601" s="180">
        <v>27044.58</v>
      </c>
      <c r="K6601" s="180">
        <v>16264</v>
      </c>
      <c r="L6601" s="180">
        <v>350289.68</v>
      </c>
    </row>
    <row r="6602" spans="1:12">
      <c r="A6602" s="180">
        <v>2012</v>
      </c>
      <c r="B6602" s="180" t="s">
        <v>178</v>
      </c>
      <c r="C6602" s="180" t="s">
        <v>3</v>
      </c>
      <c r="D6602" s="180" t="s">
        <v>177</v>
      </c>
      <c r="E6602" s="180">
        <v>95</v>
      </c>
      <c r="F6602" s="180">
        <v>106</v>
      </c>
      <c r="G6602" s="180">
        <v>11</v>
      </c>
      <c r="H6602" s="180">
        <v>91</v>
      </c>
      <c r="I6602" s="180">
        <v>42042.7</v>
      </c>
      <c r="J6602" s="180">
        <v>4235.6899999999996</v>
      </c>
      <c r="K6602" s="180">
        <v>0</v>
      </c>
      <c r="L6602" s="180">
        <v>48489.440000000002</v>
      </c>
    </row>
    <row r="6603" spans="1:12">
      <c r="A6603" s="180">
        <v>2012</v>
      </c>
      <c r="B6603" s="180" t="s">
        <v>178</v>
      </c>
      <c r="C6603" s="180" t="s">
        <v>37</v>
      </c>
      <c r="D6603" s="180" t="s">
        <v>176</v>
      </c>
      <c r="E6603" s="180">
        <v>0</v>
      </c>
      <c r="F6603" s="180">
        <v>3283</v>
      </c>
      <c r="G6603" s="180">
        <v>89</v>
      </c>
      <c r="H6603" s="180">
        <v>299</v>
      </c>
      <c r="I6603" s="180">
        <v>168257</v>
      </c>
      <c r="J6603" s="180">
        <v>17926.650000000001</v>
      </c>
      <c r="K6603" s="180">
        <v>1349</v>
      </c>
      <c r="L6603" s="180">
        <v>206736.8</v>
      </c>
    </row>
    <row r="6604" spans="1:12">
      <c r="A6604" s="180">
        <v>2012</v>
      </c>
      <c r="B6604" s="180" t="s">
        <v>178</v>
      </c>
      <c r="C6604" s="180" t="s">
        <v>37</v>
      </c>
      <c r="D6604" s="180" t="s">
        <v>176</v>
      </c>
      <c r="E6604" s="180">
        <v>5</v>
      </c>
      <c r="F6604" s="180">
        <v>3167</v>
      </c>
      <c r="G6604" s="180">
        <v>33</v>
      </c>
      <c r="H6604" s="180">
        <v>42</v>
      </c>
      <c r="I6604" s="180">
        <v>34587</v>
      </c>
      <c r="J6604" s="180">
        <v>6889.75</v>
      </c>
      <c r="K6604" s="180">
        <v>244</v>
      </c>
      <c r="L6604" s="180">
        <v>47972.25</v>
      </c>
    </row>
    <row r="6605" spans="1:12">
      <c r="A6605" s="180">
        <v>2012</v>
      </c>
      <c r="B6605" s="180" t="s">
        <v>178</v>
      </c>
      <c r="C6605" s="180" t="s">
        <v>37</v>
      </c>
      <c r="D6605" s="180" t="s">
        <v>176</v>
      </c>
      <c r="E6605" s="180">
        <v>10</v>
      </c>
      <c r="F6605" s="180">
        <v>3118</v>
      </c>
      <c r="G6605" s="180">
        <v>32</v>
      </c>
      <c r="H6605" s="180">
        <v>45</v>
      </c>
      <c r="I6605" s="180">
        <v>47411.95</v>
      </c>
      <c r="J6605" s="180">
        <v>10834.97</v>
      </c>
      <c r="K6605" s="180">
        <v>589</v>
      </c>
      <c r="L6605" s="180">
        <v>63604.97</v>
      </c>
    </row>
    <row r="6606" spans="1:12">
      <c r="A6606" s="180">
        <v>2012</v>
      </c>
      <c r="B6606" s="180" t="s">
        <v>178</v>
      </c>
      <c r="C6606" s="180" t="s">
        <v>37</v>
      </c>
      <c r="D6606" s="180" t="s">
        <v>176</v>
      </c>
      <c r="E6606" s="180">
        <v>15</v>
      </c>
      <c r="F6606" s="180">
        <v>3121</v>
      </c>
      <c r="G6606" s="180">
        <v>51</v>
      </c>
      <c r="H6606" s="180">
        <v>82</v>
      </c>
      <c r="I6606" s="180">
        <v>74455.100000000006</v>
      </c>
      <c r="J6606" s="180">
        <v>19630.48</v>
      </c>
      <c r="K6606" s="180">
        <v>23053</v>
      </c>
      <c r="L6606" s="180">
        <v>134272.81</v>
      </c>
    </row>
    <row r="6607" spans="1:12">
      <c r="A6607" s="180">
        <v>2012</v>
      </c>
      <c r="B6607" s="180" t="s">
        <v>178</v>
      </c>
      <c r="C6607" s="180" t="s">
        <v>37</v>
      </c>
      <c r="D6607" s="180" t="s">
        <v>176</v>
      </c>
      <c r="E6607" s="180">
        <v>20</v>
      </c>
      <c r="F6607" s="180">
        <v>2479</v>
      </c>
      <c r="G6607" s="180">
        <v>43</v>
      </c>
      <c r="H6607" s="180">
        <v>47</v>
      </c>
      <c r="I6607" s="180">
        <v>63831</v>
      </c>
      <c r="J6607" s="180">
        <v>19957.849999999999</v>
      </c>
      <c r="K6607" s="180">
        <v>13479</v>
      </c>
      <c r="L6607" s="180">
        <v>115296.15</v>
      </c>
    </row>
    <row r="6608" spans="1:12">
      <c r="A6608" s="180">
        <v>2012</v>
      </c>
      <c r="B6608" s="180" t="s">
        <v>178</v>
      </c>
      <c r="C6608" s="180" t="s">
        <v>37</v>
      </c>
      <c r="D6608" s="180" t="s">
        <v>176</v>
      </c>
      <c r="E6608" s="180">
        <v>25</v>
      </c>
      <c r="F6608" s="180">
        <v>2492</v>
      </c>
      <c r="G6608" s="180">
        <v>36</v>
      </c>
      <c r="H6608" s="180">
        <v>54</v>
      </c>
      <c r="I6608" s="180">
        <v>47662.15</v>
      </c>
      <c r="J6608" s="180">
        <v>19441.689999999999</v>
      </c>
      <c r="K6608" s="180">
        <v>5795</v>
      </c>
      <c r="L6608" s="180">
        <v>92470.14</v>
      </c>
    </row>
    <row r="6609" spans="1:12">
      <c r="A6609" s="180">
        <v>2012</v>
      </c>
      <c r="B6609" s="180" t="s">
        <v>178</v>
      </c>
      <c r="C6609" s="180" t="s">
        <v>37</v>
      </c>
      <c r="D6609" s="180" t="s">
        <v>176</v>
      </c>
      <c r="E6609" s="180">
        <v>30</v>
      </c>
      <c r="F6609" s="180">
        <v>3297</v>
      </c>
      <c r="G6609" s="180">
        <v>78</v>
      </c>
      <c r="H6609" s="180">
        <v>187</v>
      </c>
      <c r="I6609" s="180">
        <v>158558.39999999999</v>
      </c>
      <c r="J6609" s="180">
        <v>41508.69</v>
      </c>
      <c r="K6609" s="180">
        <v>13501</v>
      </c>
      <c r="L6609" s="180">
        <v>254057.87</v>
      </c>
    </row>
    <row r="6610" spans="1:12">
      <c r="A6610" s="180">
        <v>2012</v>
      </c>
      <c r="B6610" s="180" t="s">
        <v>178</v>
      </c>
      <c r="C6610" s="180" t="s">
        <v>37</v>
      </c>
      <c r="D6610" s="180" t="s">
        <v>176</v>
      </c>
      <c r="E6610" s="180">
        <v>35</v>
      </c>
      <c r="F6610" s="180">
        <v>3394</v>
      </c>
      <c r="G6610" s="180">
        <v>65</v>
      </c>
      <c r="H6610" s="180">
        <v>172</v>
      </c>
      <c r="I6610" s="180">
        <v>98790.8</v>
      </c>
      <c r="J6610" s="180">
        <v>23576.44</v>
      </c>
      <c r="K6610" s="180">
        <v>4486</v>
      </c>
      <c r="L6610" s="180">
        <v>157483.37</v>
      </c>
    </row>
    <row r="6611" spans="1:12">
      <c r="A6611" s="180">
        <v>2012</v>
      </c>
      <c r="B6611" s="180" t="s">
        <v>178</v>
      </c>
      <c r="C6611" s="180" t="s">
        <v>37</v>
      </c>
      <c r="D6611" s="180" t="s">
        <v>176</v>
      </c>
      <c r="E6611" s="180">
        <v>40</v>
      </c>
      <c r="F6611" s="180">
        <v>3522</v>
      </c>
      <c r="G6611" s="180">
        <v>103</v>
      </c>
      <c r="H6611" s="180">
        <v>211</v>
      </c>
      <c r="I6611" s="180">
        <v>234920.05</v>
      </c>
      <c r="J6611" s="180">
        <v>53775.32</v>
      </c>
      <c r="K6611" s="180">
        <v>40980</v>
      </c>
      <c r="L6611" s="180">
        <v>371086.99</v>
      </c>
    </row>
    <row r="6612" spans="1:12">
      <c r="A6612" s="180">
        <v>2012</v>
      </c>
      <c r="B6612" s="180" t="s">
        <v>178</v>
      </c>
      <c r="C6612" s="180" t="s">
        <v>37</v>
      </c>
      <c r="D6612" s="180" t="s">
        <v>176</v>
      </c>
      <c r="E6612" s="180">
        <v>45</v>
      </c>
      <c r="F6612" s="180">
        <v>3583</v>
      </c>
      <c r="G6612" s="180">
        <v>113</v>
      </c>
      <c r="H6612" s="180">
        <v>422</v>
      </c>
      <c r="I6612" s="180">
        <v>305373</v>
      </c>
      <c r="J6612" s="180">
        <v>47437.49</v>
      </c>
      <c r="K6612" s="180">
        <v>52747</v>
      </c>
      <c r="L6612" s="180">
        <v>464228.88</v>
      </c>
    </row>
    <row r="6613" spans="1:12">
      <c r="A6613" s="180">
        <v>2012</v>
      </c>
      <c r="B6613" s="180" t="s">
        <v>178</v>
      </c>
      <c r="C6613" s="180" t="s">
        <v>37</v>
      </c>
      <c r="D6613" s="180" t="s">
        <v>176</v>
      </c>
      <c r="E6613" s="180">
        <v>50</v>
      </c>
      <c r="F6613" s="180">
        <v>3669</v>
      </c>
      <c r="G6613" s="180">
        <v>152</v>
      </c>
      <c r="H6613" s="180">
        <v>336</v>
      </c>
      <c r="I6613" s="180">
        <v>316010.45</v>
      </c>
      <c r="J6613" s="180">
        <v>80424.539999999994</v>
      </c>
      <c r="K6613" s="180">
        <v>206731</v>
      </c>
      <c r="L6613" s="180">
        <v>685078.27</v>
      </c>
    </row>
    <row r="6614" spans="1:12">
      <c r="A6614" s="180">
        <v>2012</v>
      </c>
      <c r="B6614" s="180" t="s">
        <v>178</v>
      </c>
      <c r="C6614" s="180" t="s">
        <v>37</v>
      </c>
      <c r="D6614" s="180" t="s">
        <v>176</v>
      </c>
      <c r="E6614" s="180">
        <v>55</v>
      </c>
      <c r="F6614" s="180">
        <v>3231</v>
      </c>
      <c r="G6614" s="180">
        <v>180</v>
      </c>
      <c r="H6614" s="180">
        <v>386</v>
      </c>
      <c r="I6614" s="180">
        <v>380668.55</v>
      </c>
      <c r="J6614" s="180">
        <v>96466.61</v>
      </c>
      <c r="K6614" s="180">
        <v>55811</v>
      </c>
      <c r="L6614" s="180">
        <v>629298.77</v>
      </c>
    </row>
    <row r="6615" spans="1:12">
      <c r="A6615" s="180">
        <v>2012</v>
      </c>
      <c r="B6615" s="180" t="s">
        <v>178</v>
      </c>
      <c r="C6615" s="180" t="s">
        <v>37</v>
      </c>
      <c r="D6615" s="180" t="s">
        <v>176</v>
      </c>
      <c r="E6615" s="180">
        <v>60</v>
      </c>
      <c r="F6615" s="180">
        <v>2668</v>
      </c>
      <c r="G6615" s="180">
        <v>240</v>
      </c>
      <c r="H6615" s="180">
        <v>767</v>
      </c>
      <c r="I6615" s="180">
        <v>815209.99</v>
      </c>
      <c r="J6615" s="180">
        <v>151097.01999999999</v>
      </c>
      <c r="K6615" s="180">
        <v>155597.4</v>
      </c>
      <c r="L6615" s="180">
        <v>1227540.6200000001</v>
      </c>
    </row>
    <row r="6616" spans="1:12">
      <c r="A6616" s="180">
        <v>2012</v>
      </c>
      <c r="B6616" s="180" t="s">
        <v>178</v>
      </c>
      <c r="C6616" s="180" t="s">
        <v>37</v>
      </c>
      <c r="D6616" s="180" t="s">
        <v>176</v>
      </c>
      <c r="E6616" s="180">
        <v>65</v>
      </c>
      <c r="F6616" s="180">
        <v>1639</v>
      </c>
      <c r="G6616" s="180">
        <v>174</v>
      </c>
      <c r="H6616" s="180">
        <v>483</v>
      </c>
      <c r="I6616" s="180">
        <v>464509.81</v>
      </c>
      <c r="J6616" s="180">
        <v>100354.22</v>
      </c>
      <c r="K6616" s="180">
        <v>84143</v>
      </c>
      <c r="L6616" s="180">
        <v>698056.21</v>
      </c>
    </row>
    <row r="6617" spans="1:12">
      <c r="A6617" s="180">
        <v>2012</v>
      </c>
      <c r="B6617" s="180" t="s">
        <v>178</v>
      </c>
      <c r="C6617" s="180" t="s">
        <v>37</v>
      </c>
      <c r="D6617" s="180" t="s">
        <v>176</v>
      </c>
      <c r="E6617" s="180">
        <v>70</v>
      </c>
      <c r="F6617" s="180">
        <v>892</v>
      </c>
      <c r="G6617" s="180">
        <v>127</v>
      </c>
      <c r="H6617" s="180">
        <v>431</v>
      </c>
      <c r="I6617" s="180">
        <v>333829.15000000002</v>
      </c>
      <c r="J6617" s="180">
        <v>65925.13</v>
      </c>
      <c r="K6617" s="180">
        <v>63643</v>
      </c>
      <c r="L6617" s="180">
        <v>498209.21</v>
      </c>
    </row>
    <row r="6618" spans="1:12">
      <c r="A6618" s="180">
        <v>2012</v>
      </c>
      <c r="B6618" s="180" t="s">
        <v>178</v>
      </c>
      <c r="C6618" s="180" t="s">
        <v>37</v>
      </c>
      <c r="D6618" s="180" t="s">
        <v>176</v>
      </c>
      <c r="E6618" s="180">
        <v>75</v>
      </c>
      <c r="F6618" s="180">
        <v>345</v>
      </c>
      <c r="G6618" s="180">
        <v>53</v>
      </c>
      <c r="H6618" s="180">
        <v>110</v>
      </c>
      <c r="I6618" s="180">
        <v>82960</v>
      </c>
      <c r="J6618" s="180">
        <v>22819.8</v>
      </c>
      <c r="K6618" s="180">
        <v>18048</v>
      </c>
      <c r="L6618" s="180">
        <v>130009.1</v>
      </c>
    </row>
    <row r="6619" spans="1:12">
      <c r="A6619" s="180">
        <v>2012</v>
      </c>
      <c r="B6619" s="180" t="s">
        <v>178</v>
      </c>
      <c r="C6619" s="180" t="s">
        <v>37</v>
      </c>
      <c r="D6619" s="180" t="s">
        <v>176</v>
      </c>
      <c r="E6619" s="180">
        <v>80</v>
      </c>
      <c r="F6619" s="180">
        <v>176</v>
      </c>
      <c r="G6619" s="180">
        <v>20</v>
      </c>
      <c r="H6619" s="180">
        <v>116</v>
      </c>
      <c r="I6619" s="180">
        <v>70464</v>
      </c>
      <c r="J6619" s="180">
        <v>13671.28</v>
      </c>
      <c r="K6619" s="180">
        <v>47719</v>
      </c>
      <c r="L6619" s="180">
        <v>132855.34</v>
      </c>
    </row>
    <row r="6620" spans="1:12">
      <c r="A6620" s="180">
        <v>2012</v>
      </c>
      <c r="B6620" s="180" t="s">
        <v>178</v>
      </c>
      <c r="C6620" s="180" t="s">
        <v>37</v>
      </c>
      <c r="D6620" s="180" t="s">
        <v>176</v>
      </c>
      <c r="E6620" s="180">
        <v>85</v>
      </c>
      <c r="F6620" s="180">
        <v>62</v>
      </c>
      <c r="G6620" s="180">
        <v>7</v>
      </c>
      <c r="H6620" s="180">
        <v>62</v>
      </c>
      <c r="I6620" s="180">
        <v>35329</v>
      </c>
      <c r="J6620" s="180">
        <v>2759.65</v>
      </c>
      <c r="K6620" s="180">
        <v>484</v>
      </c>
      <c r="L6620" s="180">
        <v>38892.65</v>
      </c>
    </row>
    <row r="6621" spans="1:12">
      <c r="A6621" s="180">
        <v>2012</v>
      </c>
      <c r="B6621" s="180" t="s">
        <v>178</v>
      </c>
      <c r="C6621" s="180" t="s">
        <v>37</v>
      </c>
      <c r="D6621" s="180" t="s">
        <v>176</v>
      </c>
      <c r="E6621" s="180">
        <v>90</v>
      </c>
      <c r="F6621" s="180">
        <v>9</v>
      </c>
      <c r="G6621" s="180">
        <v>1</v>
      </c>
      <c r="H6621" s="180">
        <v>1</v>
      </c>
      <c r="I6621" s="180">
        <v>2496</v>
      </c>
      <c r="J6621" s="180">
        <v>723.25</v>
      </c>
      <c r="K6621" s="180">
        <v>0</v>
      </c>
      <c r="L6621" s="180">
        <v>3138.75</v>
      </c>
    </row>
    <row r="6622" spans="1:12">
      <c r="A6622" s="180">
        <v>2012</v>
      </c>
      <c r="B6622" s="180" t="s">
        <v>178</v>
      </c>
      <c r="C6622" s="180" t="s">
        <v>37</v>
      </c>
      <c r="D6622" s="180" t="s">
        <v>176</v>
      </c>
      <c r="E6622" s="180">
        <v>95</v>
      </c>
      <c r="F6622" s="180">
        <v>1</v>
      </c>
      <c r="G6622" s="180">
        <v>0</v>
      </c>
      <c r="H6622" s="180">
        <v>0</v>
      </c>
      <c r="I6622" s="180">
        <v>0</v>
      </c>
      <c r="J6622" s="180">
        <v>0</v>
      </c>
      <c r="K6622" s="180">
        <v>0</v>
      </c>
      <c r="L6622" s="180">
        <v>0</v>
      </c>
    </row>
    <row r="6623" spans="1:12">
      <c r="A6623" s="180">
        <v>2012</v>
      </c>
      <c r="B6623" s="180" t="s">
        <v>178</v>
      </c>
      <c r="C6623" s="180" t="s">
        <v>37</v>
      </c>
      <c r="D6623" s="180" t="s">
        <v>177</v>
      </c>
      <c r="E6623" s="180">
        <v>0</v>
      </c>
      <c r="F6623" s="180">
        <v>3063</v>
      </c>
      <c r="G6623" s="180">
        <v>47</v>
      </c>
      <c r="H6623" s="180">
        <v>188</v>
      </c>
      <c r="I6623" s="180">
        <v>106579</v>
      </c>
      <c r="J6623" s="180">
        <v>12161.54</v>
      </c>
      <c r="K6623" s="180">
        <v>545</v>
      </c>
      <c r="L6623" s="180">
        <v>132612.94</v>
      </c>
    </row>
    <row r="6624" spans="1:12">
      <c r="A6624" s="180">
        <v>2012</v>
      </c>
      <c r="B6624" s="180" t="s">
        <v>178</v>
      </c>
      <c r="C6624" s="180" t="s">
        <v>37</v>
      </c>
      <c r="D6624" s="180" t="s">
        <v>177</v>
      </c>
      <c r="E6624" s="180">
        <v>5</v>
      </c>
      <c r="F6624" s="180">
        <v>2991</v>
      </c>
      <c r="G6624" s="180">
        <v>24</v>
      </c>
      <c r="H6624" s="180">
        <v>25</v>
      </c>
      <c r="I6624" s="180">
        <v>27785.87</v>
      </c>
      <c r="J6624" s="180">
        <v>6165.25</v>
      </c>
      <c r="K6624" s="180">
        <v>26158</v>
      </c>
      <c r="L6624" s="180">
        <v>65290.52</v>
      </c>
    </row>
    <row r="6625" spans="1:12">
      <c r="A6625" s="180">
        <v>2012</v>
      </c>
      <c r="B6625" s="180" t="s">
        <v>178</v>
      </c>
      <c r="C6625" s="180" t="s">
        <v>37</v>
      </c>
      <c r="D6625" s="180" t="s">
        <v>177</v>
      </c>
      <c r="E6625" s="180">
        <v>10</v>
      </c>
      <c r="F6625" s="180">
        <v>3004</v>
      </c>
      <c r="G6625" s="180">
        <v>17</v>
      </c>
      <c r="H6625" s="180">
        <v>33</v>
      </c>
      <c r="I6625" s="180">
        <v>21683</v>
      </c>
      <c r="J6625" s="180">
        <v>6555.35</v>
      </c>
      <c r="K6625" s="180">
        <v>412</v>
      </c>
      <c r="L6625" s="180">
        <v>35296.1</v>
      </c>
    </row>
    <row r="6626" spans="1:12">
      <c r="A6626" s="180">
        <v>2012</v>
      </c>
      <c r="B6626" s="180" t="s">
        <v>178</v>
      </c>
      <c r="C6626" s="180" t="s">
        <v>37</v>
      </c>
      <c r="D6626" s="180" t="s">
        <v>177</v>
      </c>
      <c r="E6626" s="180">
        <v>15</v>
      </c>
      <c r="F6626" s="180">
        <v>2970</v>
      </c>
      <c r="G6626" s="180">
        <v>66</v>
      </c>
      <c r="H6626" s="180">
        <v>112</v>
      </c>
      <c r="I6626" s="180">
        <v>106527.66</v>
      </c>
      <c r="J6626" s="180">
        <v>33704.5</v>
      </c>
      <c r="K6626" s="180">
        <v>11150</v>
      </c>
      <c r="L6626" s="180">
        <v>166017.63</v>
      </c>
    </row>
    <row r="6627" spans="1:12">
      <c r="A6627" s="180">
        <v>2012</v>
      </c>
      <c r="B6627" s="180" t="s">
        <v>178</v>
      </c>
      <c r="C6627" s="180" t="s">
        <v>37</v>
      </c>
      <c r="D6627" s="180" t="s">
        <v>177</v>
      </c>
      <c r="E6627" s="180">
        <v>20</v>
      </c>
      <c r="F6627" s="180">
        <v>2730</v>
      </c>
      <c r="G6627" s="180">
        <v>90</v>
      </c>
      <c r="H6627" s="180">
        <v>195</v>
      </c>
      <c r="I6627" s="180">
        <v>188847</v>
      </c>
      <c r="J6627" s="180">
        <v>37658.97</v>
      </c>
      <c r="K6627" s="180">
        <v>20500</v>
      </c>
      <c r="L6627" s="180">
        <v>273557.38</v>
      </c>
    </row>
    <row r="6628" spans="1:12">
      <c r="A6628" s="180">
        <v>2012</v>
      </c>
      <c r="B6628" s="180" t="s">
        <v>178</v>
      </c>
      <c r="C6628" s="180" t="s">
        <v>37</v>
      </c>
      <c r="D6628" s="180" t="s">
        <v>177</v>
      </c>
      <c r="E6628" s="180">
        <v>25</v>
      </c>
      <c r="F6628" s="180">
        <v>3401</v>
      </c>
      <c r="G6628" s="180">
        <v>149</v>
      </c>
      <c r="H6628" s="180">
        <v>419</v>
      </c>
      <c r="I6628" s="180">
        <v>364483.81</v>
      </c>
      <c r="J6628" s="180">
        <v>57199.24</v>
      </c>
      <c r="K6628" s="180">
        <v>12874</v>
      </c>
      <c r="L6628" s="180">
        <v>494810.35</v>
      </c>
    </row>
    <row r="6629" spans="1:12">
      <c r="A6629" s="180">
        <v>2012</v>
      </c>
      <c r="B6629" s="180" t="s">
        <v>178</v>
      </c>
      <c r="C6629" s="180" t="s">
        <v>37</v>
      </c>
      <c r="D6629" s="180" t="s">
        <v>177</v>
      </c>
      <c r="E6629" s="180">
        <v>30</v>
      </c>
      <c r="F6629" s="180">
        <v>4077</v>
      </c>
      <c r="G6629" s="180">
        <v>178</v>
      </c>
      <c r="H6629" s="180">
        <v>584</v>
      </c>
      <c r="I6629" s="180">
        <v>493461.75</v>
      </c>
      <c r="J6629" s="180">
        <v>82287.97</v>
      </c>
      <c r="K6629" s="180">
        <v>15509</v>
      </c>
      <c r="L6629" s="180">
        <v>685664.37</v>
      </c>
    </row>
    <row r="6630" spans="1:12">
      <c r="A6630" s="180">
        <v>2012</v>
      </c>
      <c r="B6630" s="180" t="s">
        <v>178</v>
      </c>
      <c r="C6630" s="180" t="s">
        <v>37</v>
      </c>
      <c r="D6630" s="180" t="s">
        <v>177</v>
      </c>
      <c r="E6630" s="180">
        <v>35</v>
      </c>
      <c r="F6630" s="180">
        <v>3791</v>
      </c>
      <c r="G6630" s="180">
        <v>222</v>
      </c>
      <c r="H6630" s="180">
        <v>536</v>
      </c>
      <c r="I6630" s="180">
        <v>471258.15</v>
      </c>
      <c r="J6630" s="180">
        <v>98004.74</v>
      </c>
      <c r="K6630" s="180">
        <v>20992</v>
      </c>
      <c r="L6630" s="180">
        <v>739221.19</v>
      </c>
    </row>
    <row r="6631" spans="1:12">
      <c r="A6631" s="180">
        <v>2012</v>
      </c>
      <c r="B6631" s="180" t="s">
        <v>178</v>
      </c>
      <c r="C6631" s="180" t="s">
        <v>37</v>
      </c>
      <c r="D6631" s="180" t="s">
        <v>177</v>
      </c>
      <c r="E6631" s="180">
        <v>40</v>
      </c>
      <c r="F6631" s="180">
        <v>3944</v>
      </c>
      <c r="G6631" s="180">
        <v>169</v>
      </c>
      <c r="H6631" s="180">
        <v>514</v>
      </c>
      <c r="I6631" s="180">
        <v>419765</v>
      </c>
      <c r="J6631" s="180">
        <v>91578.35</v>
      </c>
      <c r="K6631" s="180">
        <v>44240</v>
      </c>
      <c r="L6631" s="180">
        <v>652426.55000000005</v>
      </c>
    </row>
    <row r="6632" spans="1:12">
      <c r="A6632" s="180">
        <v>2012</v>
      </c>
      <c r="B6632" s="180" t="s">
        <v>178</v>
      </c>
      <c r="C6632" s="180" t="s">
        <v>37</v>
      </c>
      <c r="D6632" s="180" t="s">
        <v>177</v>
      </c>
      <c r="E6632" s="180">
        <v>45</v>
      </c>
      <c r="F6632" s="180">
        <v>3686</v>
      </c>
      <c r="G6632" s="180">
        <v>160</v>
      </c>
      <c r="H6632" s="180">
        <v>312</v>
      </c>
      <c r="I6632" s="180">
        <v>270085.2</v>
      </c>
      <c r="J6632" s="180">
        <v>71926.11</v>
      </c>
      <c r="K6632" s="180">
        <v>28258</v>
      </c>
      <c r="L6632" s="180">
        <v>441063.45</v>
      </c>
    </row>
    <row r="6633" spans="1:12">
      <c r="A6633" s="180">
        <v>2012</v>
      </c>
      <c r="B6633" s="180" t="s">
        <v>178</v>
      </c>
      <c r="C6633" s="180" t="s">
        <v>37</v>
      </c>
      <c r="D6633" s="180" t="s">
        <v>177</v>
      </c>
      <c r="E6633" s="180">
        <v>50</v>
      </c>
      <c r="F6633" s="180">
        <v>3730</v>
      </c>
      <c r="G6633" s="180">
        <v>186</v>
      </c>
      <c r="H6633" s="180">
        <v>422</v>
      </c>
      <c r="I6633" s="180">
        <v>408986.7</v>
      </c>
      <c r="J6633" s="180">
        <v>87547.25</v>
      </c>
      <c r="K6633" s="180">
        <v>29774</v>
      </c>
      <c r="L6633" s="180">
        <v>617405.86</v>
      </c>
    </row>
    <row r="6634" spans="1:12">
      <c r="A6634" s="180">
        <v>2012</v>
      </c>
      <c r="B6634" s="180" t="s">
        <v>178</v>
      </c>
      <c r="C6634" s="180" t="s">
        <v>37</v>
      </c>
      <c r="D6634" s="180" t="s">
        <v>177</v>
      </c>
      <c r="E6634" s="180">
        <v>55</v>
      </c>
      <c r="F6634" s="180">
        <v>3225</v>
      </c>
      <c r="G6634" s="180">
        <v>182</v>
      </c>
      <c r="H6634" s="180">
        <v>399</v>
      </c>
      <c r="I6634" s="180">
        <v>381509</v>
      </c>
      <c r="J6634" s="180">
        <v>103323.75</v>
      </c>
      <c r="K6634" s="180">
        <v>86757.9</v>
      </c>
      <c r="L6634" s="180">
        <v>643888.98</v>
      </c>
    </row>
    <row r="6635" spans="1:12">
      <c r="A6635" s="180">
        <v>2012</v>
      </c>
      <c r="B6635" s="180" t="s">
        <v>178</v>
      </c>
      <c r="C6635" s="180" t="s">
        <v>37</v>
      </c>
      <c r="D6635" s="180" t="s">
        <v>177</v>
      </c>
      <c r="E6635" s="180">
        <v>60</v>
      </c>
      <c r="F6635" s="180">
        <v>2399</v>
      </c>
      <c r="G6635" s="180">
        <v>190</v>
      </c>
      <c r="H6635" s="180">
        <v>387</v>
      </c>
      <c r="I6635" s="180">
        <v>397865</v>
      </c>
      <c r="J6635" s="180">
        <v>98092.17</v>
      </c>
      <c r="K6635" s="180">
        <v>146326</v>
      </c>
      <c r="L6635" s="180">
        <v>705374.81</v>
      </c>
    </row>
    <row r="6636" spans="1:12">
      <c r="A6636" s="180">
        <v>2012</v>
      </c>
      <c r="B6636" s="180" t="s">
        <v>178</v>
      </c>
      <c r="C6636" s="180" t="s">
        <v>37</v>
      </c>
      <c r="D6636" s="180" t="s">
        <v>177</v>
      </c>
      <c r="E6636" s="180">
        <v>65</v>
      </c>
      <c r="F6636" s="180">
        <v>1357</v>
      </c>
      <c r="G6636" s="180">
        <v>126</v>
      </c>
      <c r="H6636" s="180">
        <v>350</v>
      </c>
      <c r="I6636" s="180">
        <v>330380</v>
      </c>
      <c r="J6636" s="180">
        <v>56818.97</v>
      </c>
      <c r="K6636" s="180">
        <v>93370</v>
      </c>
      <c r="L6636" s="180">
        <v>534636.75</v>
      </c>
    </row>
    <row r="6637" spans="1:12">
      <c r="A6637" s="180">
        <v>2012</v>
      </c>
      <c r="B6637" s="180" t="s">
        <v>178</v>
      </c>
      <c r="C6637" s="180" t="s">
        <v>37</v>
      </c>
      <c r="D6637" s="180" t="s">
        <v>177</v>
      </c>
      <c r="E6637" s="180">
        <v>70</v>
      </c>
      <c r="F6637" s="180">
        <v>684</v>
      </c>
      <c r="G6637" s="180">
        <v>64</v>
      </c>
      <c r="H6637" s="180">
        <v>213</v>
      </c>
      <c r="I6637" s="180">
        <v>207257</v>
      </c>
      <c r="J6637" s="180">
        <v>47463.75</v>
      </c>
      <c r="K6637" s="180">
        <v>45724</v>
      </c>
      <c r="L6637" s="180">
        <v>322459.55</v>
      </c>
    </row>
    <row r="6638" spans="1:12">
      <c r="A6638" s="180">
        <v>2012</v>
      </c>
      <c r="B6638" s="180" t="s">
        <v>178</v>
      </c>
      <c r="C6638" s="180" t="s">
        <v>37</v>
      </c>
      <c r="D6638" s="180" t="s">
        <v>177</v>
      </c>
      <c r="E6638" s="180">
        <v>75</v>
      </c>
      <c r="F6638" s="180">
        <v>309</v>
      </c>
      <c r="G6638" s="180">
        <v>33</v>
      </c>
      <c r="H6638" s="180">
        <v>45</v>
      </c>
      <c r="I6638" s="180">
        <v>61574</v>
      </c>
      <c r="J6638" s="180">
        <v>13929.53</v>
      </c>
      <c r="K6638" s="180">
        <v>22938</v>
      </c>
      <c r="L6638" s="180">
        <v>112142.53</v>
      </c>
    </row>
    <row r="6639" spans="1:12">
      <c r="A6639" s="180">
        <v>2012</v>
      </c>
      <c r="B6639" s="180" t="s">
        <v>178</v>
      </c>
      <c r="C6639" s="180" t="s">
        <v>37</v>
      </c>
      <c r="D6639" s="180" t="s">
        <v>177</v>
      </c>
      <c r="E6639" s="180">
        <v>80</v>
      </c>
      <c r="F6639" s="180">
        <v>188</v>
      </c>
      <c r="G6639" s="180">
        <v>17</v>
      </c>
      <c r="H6639" s="180">
        <v>212</v>
      </c>
      <c r="I6639" s="180">
        <v>84394.5</v>
      </c>
      <c r="J6639" s="180">
        <v>7931.05</v>
      </c>
      <c r="K6639" s="180">
        <v>15172</v>
      </c>
      <c r="L6639" s="180">
        <v>113486.3</v>
      </c>
    </row>
    <row r="6640" spans="1:12">
      <c r="A6640" s="180">
        <v>2012</v>
      </c>
      <c r="B6640" s="180" t="s">
        <v>178</v>
      </c>
      <c r="C6640" s="180" t="s">
        <v>37</v>
      </c>
      <c r="D6640" s="180" t="s">
        <v>177</v>
      </c>
      <c r="E6640" s="180">
        <v>85</v>
      </c>
      <c r="F6640" s="180">
        <v>76</v>
      </c>
      <c r="G6640" s="180">
        <v>8</v>
      </c>
      <c r="H6640" s="180">
        <v>75</v>
      </c>
      <c r="I6640" s="180">
        <v>39249</v>
      </c>
      <c r="J6640" s="180">
        <v>3120.9</v>
      </c>
      <c r="K6640" s="180">
        <v>0</v>
      </c>
      <c r="L6640" s="180">
        <v>42799.65</v>
      </c>
    </row>
    <row r="6641" spans="1:12">
      <c r="A6641" s="180">
        <v>2012</v>
      </c>
      <c r="B6641" s="180" t="s">
        <v>178</v>
      </c>
      <c r="C6641" s="180" t="s">
        <v>37</v>
      </c>
      <c r="D6641" s="180" t="s">
        <v>177</v>
      </c>
      <c r="E6641" s="180">
        <v>90</v>
      </c>
      <c r="F6641" s="180">
        <v>25</v>
      </c>
      <c r="G6641" s="180">
        <v>1</v>
      </c>
      <c r="H6641" s="180">
        <v>8</v>
      </c>
      <c r="I6641" s="180">
        <v>5563</v>
      </c>
      <c r="J6641" s="180">
        <v>1305.8499999999999</v>
      </c>
      <c r="K6641" s="180">
        <v>0</v>
      </c>
      <c r="L6641" s="180">
        <v>7018.85</v>
      </c>
    </row>
    <row r="6642" spans="1:12">
      <c r="A6642" s="180">
        <v>2012</v>
      </c>
      <c r="B6642" s="180" t="s">
        <v>178</v>
      </c>
      <c r="C6642" s="180" t="s">
        <v>37</v>
      </c>
      <c r="D6642" s="180" t="s">
        <v>177</v>
      </c>
      <c r="E6642" s="180">
        <v>95</v>
      </c>
      <c r="F6642" s="180">
        <v>5</v>
      </c>
      <c r="G6642" s="180">
        <v>1</v>
      </c>
      <c r="H6642" s="180">
        <v>14</v>
      </c>
      <c r="I6642" s="180">
        <v>2418</v>
      </c>
      <c r="J6642" s="180">
        <v>808</v>
      </c>
      <c r="K6642" s="180">
        <v>0</v>
      </c>
      <c r="L6642" s="180">
        <v>3226</v>
      </c>
    </row>
    <row r="6643" spans="1:12">
      <c r="A6643" s="180">
        <v>2012</v>
      </c>
      <c r="B6643" s="180" t="s">
        <v>179</v>
      </c>
      <c r="C6643" s="180" t="s">
        <v>31</v>
      </c>
      <c r="D6643" s="180" t="s">
        <v>176</v>
      </c>
      <c r="E6643" s="180">
        <v>0</v>
      </c>
      <c r="F6643" s="180">
        <v>107502</v>
      </c>
      <c r="G6643" s="180">
        <v>5392</v>
      </c>
      <c r="H6643" s="180">
        <v>14289</v>
      </c>
      <c r="I6643" s="180">
        <v>8197486.5300000003</v>
      </c>
      <c r="J6643" s="180">
        <v>1383697.46</v>
      </c>
      <c r="K6643" s="180">
        <v>288751.78000000003</v>
      </c>
      <c r="L6643" s="180">
        <v>11260706.48</v>
      </c>
    </row>
    <row r="6644" spans="1:12">
      <c r="A6644" s="180">
        <v>2012</v>
      </c>
      <c r="B6644" s="180" t="s">
        <v>179</v>
      </c>
      <c r="C6644" s="180" t="s">
        <v>31</v>
      </c>
      <c r="D6644" s="180" t="s">
        <v>176</v>
      </c>
      <c r="E6644" s="180">
        <v>5</v>
      </c>
      <c r="F6644" s="180">
        <v>111734</v>
      </c>
      <c r="G6644" s="180">
        <v>2518</v>
      </c>
      <c r="H6644" s="180">
        <v>4077</v>
      </c>
      <c r="I6644" s="180">
        <v>2736631.92</v>
      </c>
      <c r="J6644" s="180">
        <v>614762.23999999999</v>
      </c>
      <c r="K6644" s="180">
        <v>232627.25</v>
      </c>
      <c r="L6644" s="180">
        <v>4333653.8600000003</v>
      </c>
    </row>
    <row r="6645" spans="1:12">
      <c r="A6645" s="180">
        <v>2012</v>
      </c>
      <c r="B6645" s="180" t="s">
        <v>179</v>
      </c>
      <c r="C6645" s="180" t="s">
        <v>31</v>
      </c>
      <c r="D6645" s="180" t="s">
        <v>176</v>
      </c>
      <c r="E6645" s="180">
        <v>10</v>
      </c>
      <c r="F6645" s="180">
        <v>106596</v>
      </c>
      <c r="G6645" s="180">
        <v>1793</v>
      </c>
      <c r="H6645" s="180">
        <v>3233</v>
      </c>
      <c r="I6645" s="180">
        <v>2198085.85</v>
      </c>
      <c r="J6645" s="180">
        <v>572595.49</v>
      </c>
      <c r="K6645" s="180">
        <v>396592</v>
      </c>
      <c r="L6645" s="180">
        <v>3695553.38</v>
      </c>
    </row>
    <row r="6646" spans="1:12">
      <c r="A6646" s="180">
        <v>2012</v>
      </c>
      <c r="B6646" s="180" t="s">
        <v>179</v>
      </c>
      <c r="C6646" s="180" t="s">
        <v>31</v>
      </c>
      <c r="D6646" s="180" t="s">
        <v>176</v>
      </c>
      <c r="E6646" s="180">
        <v>15</v>
      </c>
      <c r="F6646" s="180">
        <v>108207</v>
      </c>
      <c r="G6646" s="180">
        <v>3068</v>
      </c>
      <c r="H6646" s="180">
        <v>6361</v>
      </c>
      <c r="I6646" s="180">
        <v>5128447.08</v>
      </c>
      <c r="J6646" s="180">
        <v>1060569.5900000001</v>
      </c>
      <c r="K6646" s="180">
        <v>897561.09</v>
      </c>
      <c r="L6646" s="180">
        <v>8416346.5999999996</v>
      </c>
    </row>
    <row r="6647" spans="1:12">
      <c r="A6647" s="180">
        <v>2012</v>
      </c>
      <c r="B6647" s="180" t="s">
        <v>179</v>
      </c>
      <c r="C6647" s="180" t="s">
        <v>31</v>
      </c>
      <c r="D6647" s="180" t="s">
        <v>176</v>
      </c>
      <c r="E6647" s="180">
        <v>20</v>
      </c>
      <c r="F6647" s="180">
        <v>88610</v>
      </c>
      <c r="G6647" s="180">
        <v>2491</v>
      </c>
      <c r="H6647" s="180">
        <v>5301</v>
      </c>
      <c r="I6647" s="180">
        <v>4551423.18</v>
      </c>
      <c r="J6647" s="180">
        <v>1029581</v>
      </c>
      <c r="K6647" s="180">
        <v>754945</v>
      </c>
      <c r="L6647" s="180">
        <v>7696382.2599999998</v>
      </c>
    </row>
    <row r="6648" spans="1:12">
      <c r="A6648" s="180">
        <v>2012</v>
      </c>
      <c r="B6648" s="180" t="s">
        <v>179</v>
      </c>
      <c r="C6648" s="180" t="s">
        <v>31</v>
      </c>
      <c r="D6648" s="180" t="s">
        <v>176</v>
      </c>
      <c r="E6648" s="180">
        <v>25</v>
      </c>
      <c r="F6648" s="180">
        <v>77604</v>
      </c>
      <c r="G6648" s="180">
        <v>2103</v>
      </c>
      <c r="H6648" s="180">
        <v>4780</v>
      </c>
      <c r="I6648" s="180">
        <v>3628582.69</v>
      </c>
      <c r="J6648" s="180">
        <v>793279.89</v>
      </c>
      <c r="K6648" s="180">
        <v>654045</v>
      </c>
      <c r="L6648" s="180">
        <v>6287370.5599999996</v>
      </c>
    </row>
    <row r="6649" spans="1:12">
      <c r="A6649" s="180">
        <v>2012</v>
      </c>
      <c r="B6649" s="180" t="s">
        <v>179</v>
      </c>
      <c r="C6649" s="180" t="s">
        <v>31</v>
      </c>
      <c r="D6649" s="180" t="s">
        <v>176</v>
      </c>
      <c r="E6649" s="180">
        <v>30</v>
      </c>
      <c r="F6649" s="180">
        <v>113427</v>
      </c>
      <c r="G6649" s="180">
        <v>2862</v>
      </c>
      <c r="H6649" s="180">
        <v>6709</v>
      </c>
      <c r="I6649" s="180">
        <v>5036933.9000000004</v>
      </c>
      <c r="J6649" s="180">
        <v>1167187.95</v>
      </c>
      <c r="K6649" s="180">
        <v>787817.8</v>
      </c>
      <c r="L6649" s="180">
        <v>8725997.3000000007</v>
      </c>
    </row>
    <row r="6650" spans="1:12">
      <c r="A6650" s="180">
        <v>2012</v>
      </c>
      <c r="B6650" s="180" t="s">
        <v>179</v>
      </c>
      <c r="C6650" s="180" t="s">
        <v>31</v>
      </c>
      <c r="D6650" s="180" t="s">
        <v>176</v>
      </c>
      <c r="E6650" s="180">
        <v>35</v>
      </c>
      <c r="F6650" s="180">
        <v>121419</v>
      </c>
      <c r="G6650" s="180">
        <v>3659</v>
      </c>
      <c r="H6650" s="180">
        <v>7727</v>
      </c>
      <c r="I6650" s="180">
        <v>5909887.3399999999</v>
      </c>
      <c r="J6650" s="180">
        <v>1511505.78</v>
      </c>
      <c r="K6650" s="180">
        <v>932937.84</v>
      </c>
      <c r="L6650" s="180">
        <v>10516288.060000001</v>
      </c>
    </row>
    <row r="6651" spans="1:12">
      <c r="A6651" s="180">
        <v>2012</v>
      </c>
      <c r="B6651" s="180" t="s">
        <v>179</v>
      </c>
      <c r="C6651" s="180" t="s">
        <v>31</v>
      </c>
      <c r="D6651" s="180" t="s">
        <v>176</v>
      </c>
      <c r="E6651" s="180">
        <v>40</v>
      </c>
      <c r="F6651" s="180">
        <v>126057</v>
      </c>
      <c r="G6651" s="180">
        <v>4915</v>
      </c>
      <c r="H6651" s="180">
        <v>10228</v>
      </c>
      <c r="I6651" s="180">
        <v>8473795.2200000007</v>
      </c>
      <c r="J6651" s="180">
        <v>2162326.29</v>
      </c>
      <c r="K6651" s="180">
        <v>1528783.75</v>
      </c>
      <c r="L6651" s="180">
        <v>14682248.01</v>
      </c>
    </row>
    <row r="6652" spans="1:12">
      <c r="A6652" s="180">
        <v>2012</v>
      </c>
      <c r="B6652" s="180" t="s">
        <v>179</v>
      </c>
      <c r="C6652" s="180" t="s">
        <v>31</v>
      </c>
      <c r="D6652" s="180" t="s">
        <v>176</v>
      </c>
      <c r="E6652" s="180">
        <v>45</v>
      </c>
      <c r="F6652" s="180">
        <v>120645</v>
      </c>
      <c r="G6652" s="180">
        <v>6168</v>
      </c>
      <c r="H6652" s="180">
        <v>12473</v>
      </c>
      <c r="I6652" s="180">
        <v>10700217.119999999</v>
      </c>
      <c r="J6652" s="180">
        <v>2727411.35</v>
      </c>
      <c r="K6652" s="180">
        <v>2298290.7400000002</v>
      </c>
      <c r="L6652" s="180">
        <v>18556835.93</v>
      </c>
    </row>
    <row r="6653" spans="1:12">
      <c r="A6653" s="180">
        <v>2012</v>
      </c>
      <c r="B6653" s="180" t="s">
        <v>179</v>
      </c>
      <c r="C6653" s="180" t="s">
        <v>31</v>
      </c>
      <c r="D6653" s="180" t="s">
        <v>176</v>
      </c>
      <c r="E6653" s="180">
        <v>50</v>
      </c>
      <c r="F6653" s="180">
        <v>127398</v>
      </c>
      <c r="G6653" s="180">
        <v>8699</v>
      </c>
      <c r="H6653" s="180">
        <v>18201</v>
      </c>
      <c r="I6653" s="180">
        <v>16187145.960000001</v>
      </c>
      <c r="J6653" s="180">
        <v>4078525.16</v>
      </c>
      <c r="K6653" s="180">
        <v>3681575.65</v>
      </c>
      <c r="L6653" s="180">
        <v>27942245.920000002</v>
      </c>
    </row>
    <row r="6654" spans="1:12">
      <c r="A6654" s="180">
        <v>2012</v>
      </c>
      <c r="B6654" s="180" t="s">
        <v>179</v>
      </c>
      <c r="C6654" s="180" t="s">
        <v>31</v>
      </c>
      <c r="D6654" s="180" t="s">
        <v>176</v>
      </c>
      <c r="E6654" s="180">
        <v>55</v>
      </c>
      <c r="F6654" s="180">
        <v>120436</v>
      </c>
      <c r="G6654" s="180">
        <v>11431</v>
      </c>
      <c r="H6654" s="180">
        <v>24549</v>
      </c>
      <c r="I6654" s="180">
        <v>22661610.870000001</v>
      </c>
      <c r="J6654" s="180">
        <v>5406699.2199999997</v>
      </c>
      <c r="K6654" s="180">
        <v>6669757.7400000002</v>
      </c>
      <c r="L6654" s="180">
        <v>39572075.469999999</v>
      </c>
    </row>
    <row r="6655" spans="1:12">
      <c r="A6655" s="180">
        <v>2012</v>
      </c>
      <c r="B6655" s="180" t="s">
        <v>179</v>
      </c>
      <c r="C6655" s="180" t="s">
        <v>31</v>
      </c>
      <c r="D6655" s="180" t="s">
        <v>176</v>
      </c>
      <c r="E6655" s="180">
        <v>60</v>
      </c>
      <c r="F6655" s="180">
        <v>112757</v>
      </c>
      <c r="G6655" s="180">
        <v>14243</v>
      </c>
      <c r="H6655" s="180">
        <v>32122</v>
      </c>
      <c r="I6655" s="180">
        <v>30011706.640000001</v>
      </c>
      <c r="J6655" s="180">
        <v>7007642.3200000003</v>
      </c>
      <c r="K6655" s="180">
        <v>9058481.3000000007</v>
      </c>
      <c r="L6655" s="180">
        <v>51794659.619999997</v>
      </c>
    </row>
    <row r="6656" spans="1:12">
      <c r="A6656" s="180">
        <v>2012</v>
      </c>
      <c r="B6656" s="180" t="s">
        <v>179</v>
      </c>
      <c r="C6656" s="180" t="s">
        <v>31</v>
      </c>
      <c r="D6656" s="180" t="s">
        <v>176</v>
      </c>
      <c r="E6656" s="180">
        <v>65</v>
      </c>
      <c r="F6656" s="180">
        <v>95149</v>
      </c>
      <c r="G6656" s="180">
        <v>17204</v>
      </c>
      <c r="H6656" s="180">
        <v>43029</v>
      </c>
      <c r="I6656" s="180">
        <v>38931029.729999997</v>
      </c>
      <c r="J6656" s="180">
        <v>8745230.2100000009</v>
      </c>
      <c r="K6656" s="180">
        <v>11593130.880000001</v>
      </c>
      <c r="L6656" s="180">
        <v>65557971.100000001</v>
      </c>
    </row>
    <row r="6657" spans="1:12">
      <c r="A6657" s="180">
        <v>2012</v>
      </c>
      <c r="B6657" s="180" t="s">
        <v>179</v>
      </c>
      <c r="C6657" s="180" t="s">
        <v>31</v>
      </c>
      <c r="D6657" s="180" t="s">
        <v>176</v>
      </c>
      <c r="E6657" s="180">
        <v>70</v>
      </c>
      <c r="F6657" s="180">
        <v>64190</v>
      </c>
      <c r="G6657" s="180">
        <v>15592</v>
      </c>
      <c r="H6657" s="180">
        <v>43750</v>
      </c>
      <c r="I6657" s="180">
        <v>37172406.5</v>
      </c>
      <c r="J6657" s="180">
        <v>7950127.3300000001</v>
      </c>
      <c r="K6657" s="180">
        <v>11306234.449999999</v>
      </c>
      <c r="L6657" s="180">
        <v>61215327.899999999</v>
      </c>
    </row>
    <row r="6658" spans="1:12">
      <c r="A6658" s="180">
        <v>2012</v>
      </c>
      <c r="B6658" s="180" t="s">
        <v>179</v>
      </c>
      <c r="C6658" s="180" t="s">
        <v>31</v>
      </c>
      <c r="D6658" s="180" t="s">
        <v>176</v>
      </c>
      <c r="E6658" s="180">
        <v>75</v>
      </c>
      <c r="F6658" s="180">
        <v>43985</v>
      </c>
      <c r="G6658" s="180">
        <v>14357</v>
      </c>
      <c r="H6658" s="180">
        <v>45527</v>
      </c>
      <c r="I6658" s="180">
        <v>33455343.809999999</v>
      </c>
      <c r="J6658" s="180">
        <v>6776560.5800000001</v>
      </c>
      <c r="K6658" s="180">
        <v>8984062.9900000002</v>
      </c>
      <c r="L6658" s="180">
        <v>52679672.009999998</v>
      </c>
    </row>
    <row r="6659" spans="1:12">
      <c r="A6659" s="180">
        <v>2012</v>
      </c>
      <c r="B6659" s="180" t="s">
        <v>179</v>
      </c>
      <c r="C6659" s="180" t="s">
        <v>31</v>
      </c>
      <c r="D6659" s="180" t="s">
        <v>176</v>
      </c>
      <c r="E6659" s="180">
        <v>80</v>
      </c>
      <c r="F6659" s="180">
        <v>30757</v>
      </c>
      <c r="G6659" s="180">
        <v>11877</v>
      </c>
      <c r="H6659" s="180">
        <v>43460</v>
      </c>
      <c r="I6659" s="180">
        <v>28954105.949999999</v>
      </c>
      <c r="J6659" s="180">
        <v>5128286</v>
      </c>
      <c r="K6659" s="180">
        <v>6837858.5499999998</v>
      </c>
      <c r="L6659" s="180">
        <v>43365743.93</v>
      </c>
    </row>
    <row r="6660" spans="1:12">
      <c r="A6660" s="180">
        <v>2012</v>
      </c>
      <c r="B6660" s="180" t="s">
        <v>179</v>
      </c>
      <c r="C6660" s="180" t="s">
        <v>31</v>
      </c>
      <c r="D6660" s="180" t="s">
        <v>176</v>
      </c>
      <c r="E6660" s="180">
        <v>85</v>
      </c>
      <c r="F6660" s="180">
        <v>14100</v>
      </c>
      <c r="G6660" s="180">
        <v>5372</v>
      </c>
      <c r="H6660" s="180">
        <v>25642</v>
      </c>
      <c r="I6660" s="180">
        <v>15024577.550000001</v>
      </c>
      <c r="J6660" s="180">
        <v>2224791.1</v>
      </c>
      <c r="K6660" s="180">
        <v>2851164.15</v>
      </c>
      <c r="L6660" s="180">
        <v>20933596.760000002</v>
      </c>
    </row>
    <row r="6661" spans="1:12">
      <c r="A6661" s="180">
        <v>2012</v>
      </c>
      <c r="B6661" s="180" t="s">
        <v>179</v>
      </c>
      <c r="C6661" s="180" t="s">
        <v>31</v>
      </c>
      <c r="D6661" s="180" t="s">
        <v>176</v>
      </c>
      <c r="E6661" s="180">
        <v>90</v>
      </c>
      <c r="F6661" s="180">
        <v>3265</v>
      </c>
      <c r="G6661" s="180">
        <v>1220</v>
      </c>
      <c r="H6661" s="180">
        <v>7443</v>
      </c>
      <c r="I6661" s="180">
        <v>3640006.62</v>
      </c>
      <c r="J6661" s="180">
        <v>482724.05</v>
      </c>
      <c r="K6661" s="180">
        <v>597725.05000000005</v>
      </c>
      <c r="L6661" s="180">
        <v>4883210.8600000003</v>
      </c>
    </row>
    <row r="6662" spans="1:12">
      <c r="A6662" s="180">
        <v>2012</v>
      </c>
      <c r="B6662" s="180" t="s">
        <v>179</v>
      </c>
      <c r="C6662" s="180" t="s">
        <v>31</v>
      </c>
      <c r="D6662" s="180" t="s">
        <v>176</v>
      </c>
      <c r="E6662" s="180">
        <v>95</v>
      </c>
      <c r="F6662" s="180">
        <v>645</v>
      </c>
      <c r="G6662" s="180">
        <v>216</v>
      </c>
      <c r="H6662" s="180">
        <v>1576</v>
      </c>
      <c r="I6662" s="180">
        <v>784020.65</v>
      </c>
      <c r="J6662" s="180">
        <v>91548.11</v>
      </c>
      <c r="K6662" s="180">
        <v>42703</v>
      </c>
      <c r="L6662" s="180">
        <v>950297.13</v>
      </c>
    </row>
    <row r="6663" spans="1:12">
      <c r="A6663" s="180">
        <v>2012</v>
      </c>
      <c r="B6663" s="180" t="s">
        <v>179</v>
      </c>
      <c r="C6663" s="180" t="s">
        <v>31</v>
      </c>
      <c r="D6663" s="180" t="s">
        <v>177</v>
      </c>
      <c r="E6663" s="180">
        <v>0</v>
      </c>
      <c r="F6663" s="180">
        <v>100953</v>
      </c>
      <c r="G6663" s="180">
        <v>3629</v>
      </c>
      <c r="H6663" s="180">
        <v>11255</v>
      </c>
      <c r="I6663" s="180">
        <v>5981329.3899999997</v>
      </c>
      <c r="J6663" s="180">
        <v>899942.6</v>
      </c>
      <c r="K6663" s="180">
        <v>144219.4</v>
      </c>
      <c r="L6663" s="180">
        <v>8021839.9299999997</v>
      </c>
    </row>
    <row r="6664" spans="1:12">
      <c r="A6664" s="180">
        <v>2012</v>
      </c>
      <c r="B6664" s="180" t="s">
        <v>179</v>
      </c>
      <c r="C6664" s="180" t="s">
        <v>31</v>
      </c>
      <c r="D6664" s="180" t="s">
        <v>177</v>
      </c>
      <c r="E6664" s="180">
        <v>5</v>
      </c>
      <c r="F6664" s="180">
        <v>105149</v>
      </c>
      <c r="G6664" s="180">
        <v>1984</v>
      </c>
      <c r="H6664" s="180">
        <v>3104</v>
      </c>
      <c r="I6664" s="180">
        <v>2064098.65</v>
      </c>
      <c r="J6664" s="180">
        <v>446989.15</v>
      </c>
      <c r="K6664" s="180">
        <v>214156.25</v>
      </c>
      <c r="L6664" s="180">
        <v>3277566.07</v>
      </c>
    </row>
    <row r="6665" spans="1:12">
      <c r="A6665" s="180">
        <v>2012</v>
      </c>
      <c r="B6665" s="180" t="s">
        <v>179</v>
      </c>
      <c r="C6665" s="180" t="s">
        <v>31</v>
      </c>
      <c r="D6665" s="180" t="s">
        <v>177</v>
      </c>
      <c r="E6665" s="180">
        <v>10</v>
      </c>
      <c r="F6665" s="180">
        <v>100232</v>
      </c>
      <c r="G6665" s="180">
        <v>1496</v>
      </c>
      <c r="H6665" s="180">
        <v>4040</v>
      </c>
      <c r="I6665" s="180">
        <v>2449991.23</v>
      </c>
      <c r="J6665" s="180">
        <v>492795.74</v>
      </c>
      <c r="K6665" s="180">
        <v>577053</v>
      </c>
      <c r="L6665" s="180">
        <v>4097615.14</v>
      </c>
    </row>
    <row r="6666" spans="1:12">
      <c r="A6666" s="180">
        <v>2012</v>
      </c>
      <c r="B6666" s="180" t="s">
        <v>179</v>
      </c>
      <c r="C6666" s="180" t="s">
        <v>31</v>
      </c>
      <c r="D6666" s="180" t="s">
        <v>177</v>
      </c>
      <c r="E6666" s="180">
        <v>15</v>
      </c>
      <c r="F6666" s="180">
        <v>102996</v>
      </c>
      <c r="G6666" s="180">
        <v>3401</v>
      </c>
      <c r="H6666" s="180">
        <v>9675</v>
      </c>
      <c r="I6666" s="180">
        <v>6835326.2400000002</v>
      </c>
      <c r="J6666" s="180">
        <v>1020855.86</v>
      </c>
      <c r="K6666" s="180">
        <v>675953.35</v>
      </c>
      <c r="L6666" s="180">
        <v>9723062.6600000001</v>
      </c>
    </row>
    <row r="6667" spans="1:12">
      <c r="A6667" s="180">
        <v>2012</v>
      </c>
      <c r="B6667" s="180" t="s">
        <v>179</v>
      </c>
      <c r="C6667" s="180" t="s">
        <v>31</v>
      </c>
      <c r="D6667" s="180" t="s">
        <v>177</v>
      </c>
      <c r="E6667" s="180">
        <v>20</v>
      </c>
      <c r="F6667" s="180">
        <v>91211</v>
      </c>
      <c r="G6667" s="180">
        <v>4415</v>
      </c>
      <c r="H6667" s="180">
        <v>11131</v>
      </c>
      <c r="I6667" s="180">
        <v>8099439.3799999999</v>
      </c>
      <c r="J6667" s="180">
        <v>1448589.55</v>
      </c>
      <c r="K6667" s="180">
        <v>611026</v>
      </c>
      <c r="L6667" s="180">
        <v>11924464.060000001</v>
      </c>
    </row>
    <row r="6668" spans="1:12">
      <c r="A6668" s="180">
        <v>2012</v>
      </c>
      <c r="B6668" s="180" t="s">
        <v>179</v>
      </c>
      <c r="C6668" s="180" t="s">
        <v>31</v>
      </c>
      <c r="D6668" s="180" t="s">
        <v>177</v>
      </c>
      <c r="E6668" s="180">
        <v>25</v>
      </c>
      <c r="F6668" s="180">
        <v>93874</v>
      </c>
      <c r="G6668" s="180">
        <v>5598</v>
      </c>
      <c r="H6668" s="180">
        <v>17883</v>
      </c>
      <c r="I6668" s="180">
        <v>13509816.49</v>
      </c>
      <c r="J6668" s="180">
        <v>3090317.92</v>
      </c>
      <c r="K6668" s="180">
        <v>773573</v>
      </c>
      <c r="L6668" s="180">
        <v>20217144.550000001</v>
      </c>
    </row>
    <row r="6669" spans="1:12">
      <c r="A6669" s="180">
        <v>2012</v>
      </c>
      <c r="B6669" s="180" t="s">
        <v>179</v>
      </c>
      <c r="C6669" s="180" t="s">
        <v>31</v>
      </c>
      <c r="D6669" s="180" t="s">
        <v>177</v>
      </c>
      <c r="E6669" s="180">
        <v>30</v>
      </c>
      <c r="F6669" s="180">
        <v>128471</v>
      </c>
      <c r="G6669" s="180">
        <v>9791</v>
      </c>
      <c r="H6669" s="180">
        <v>31787</v>
      </c>
      <c r="I6669" s="180">
        <v>25615874.489999998</v>
      </c>
      <c r="J6669" s="180">
        <v>5846826.7300000004</v>
      </c>
      <c r="K6669" s="180">
        <v>1124911.8</v>
      </c>
      <c r="L6669" s="180">
        <v>37482052.659999996</v>
      </c>
    </row>
    <row r="6670" spans="1:12">
      <c r="A6670" s="180">
        <v>2012</v>
      </c>
      <c r="B6670" s="180" t="s">
        <v>179</v>
      </c>
      <c r="C6670" s="180" t="s">
        <v>31</v>
      </c>
      <c r="D6670" s="180" t="s">
        <v>177</v>
      </c>
      <c r="E6670" s="180">
        <v>35</v>
      </c>
      <c r="F6670" s="180">
        <v>131454</v>
      </c>
      <c r="G6670" s="180">
        <v>9923</v>
      </c>
      <c r="H6670" s="180">
        <v>29034</v>
      </c>
      <c r="I6670" s="180">
        <v>23563524.59</v>
      </c>
      <c r="J6670" s="180">
        <v>5145222.12</v>
      </c>
      <c r="K6670" s="180">
        <v>1579023</v>
      </c>
      <c r="L6670" s="180">
        <v>35787480.799999997</v>
      </c>
    </row>
    <row r="6671" spans="1:12">
      <c r="A6671" s="180">
        <v>2012</v>
      </c>
      <c r="B6671" s="180" t="s">
        <v>179</v>
      </c>
      <c r="C6671" s="180" t="s">
        <v>31</v>
      </c>
      <c r="D6671" s="180" t="s">
        <v>177</v>
      </c>
      <c r="E6671" s="180">
        <v>40</v>
      </c>
      <c r="F6671" s="180">
        <v>137927</v>
      </c>
      <c r="G6671" s="180">
        <v>9145</v>
      </c>
      <c r="H6671" s="180">
        <v>20785</v>
      </c>
      <c r="I6671" s="180">
        <v>17895168.469999999</v>
      </c>
      <c r="J6671" s="180">
        <v>3925396.81</v>
      </c>
      <c r="K6671" s="180">
        <v>2214930.21</v>
      </c>
      <c r="L6671" s="180">
        <v>28971469.059999999</v>
      </c>
    </row>
    <row r="6672" spans="1:12">
      <c r="A6672" s="180">
        <v>2012</v>
      </c>
      <c r="B6672" s="180" t="s">
        <v>179</v>
      </c>
      <c r="C6672" s="180" t="s">
        <v>31</v>
      </c>
      <c r="D6672" s="180" t="s">
        <v>177</v>
      </c>
      <c r="E6672" s="180">
        <v>45</v>
      </c>
      <c r="F6672" s="180">
        <v>129731</v>
      </c>
      <c r="G6672" s="180">
        <v>8896</v>
      </c>
      <c r="H6672" s="180">
        <v>19411</v>
      </c>
      <c r="I6672" s="180">
        <v>16172175.4</v>
      </c>
      <c r="J6672" s="180">
        <v>3758834.48</v>
      </c>
      <c r="K6672" s="180">
        <v>2469878.25</v>
      </c>
      <c r="L6672" s="180">
        <v>26589213.27</v>
      </c>
    </row>
    <row r="6673" spans="1:12">
      <c r="A6673" s="180">
        <v>2012</v>
      </c>
      <c r="B6673" s="180" t="s">
        <v>179</v>
      </c>
      <c r="C6673" s="180" t="s">
        <v>31</v>
      </c>
      <c r="D6673" s="180" t="s">
        <v>177</v>
      </c>
      <c r="E6673" s="180">
        <v>50</v>
      </c>
      <c r="F6673" s="180">
        <v>136910</v>
      </c>
      <c r="G6673" s="180">
        <v>11285</v>
      </c>
      <c r="H6673" s="180">
        <v>25271</v>
      </c>
      <c r="I6673" s="180">
        <v>21192475.27</v>
      </c>
      <c r="J6673" s="180">
        <v>4784846.3899999997</v>
      </c>
      <c r="K6673" s="180">
        <v>3636457.65</v>
      </c>
      <c r="L6673" s="180">
        <v>34295609.43</v>
      </c>
    </row>
    <row r="6674" spans="1:12">
      <c r="A6674" s="180">
        <v>2012</v>
      </c>
      <c r="B6674" s="180" t="s">
        <v>179</v>
      </c>
      <c r="C6674" s="180" t="s">
        <v>31</v>
      </c>
      <c r="D6674" s="180" t="s">
        <v>177</v>
      </c>
      <c r="E6674" s="180">
        <v>55</v>
      </c>
      <c r="F6674" s="180">
        <v>129944</v>
      </c>
      <c r="G6674" s="180">
        <v>12701</v>
      </c>
      <c r="H6674" s="180">
        <v>29635</v>
      </c>
      <c r="I6674" s="180">
        <v>25036807.77</v>
      </c>
      <c r="J6674" s="180">
        <v>5454819.4199999999</v>
      </c>
      <c r="K6674" s="180">
        <v>5901553.5099999998</v>
      </c>
      <c r="L6674" s="180">
        <v>41414673.579999998</v>
      </c>
    </row>
    <row r="6675" spans="1:12">
      <c r="A6675" s="180">
        <v>2012</v>
      </c>
      <c r="B6675" s="180" t="s">
        <v>179</v>
      </c>
      <c r="C6675" s="180" t="s">
        <v>31</v>
      </c>
      <c r="D6675" s="180" t="s">
        <v>177</v>
      </c>
      <c r="E6675" s="180">
        <v>60</v>
      </c>
      <c r="F6675" s="180">
        <v>119257</v>
      </c>
      <c r="G6675" s="180">
        <v>15220</v>
      </c>
      <c r="H6675" s="180">
        <v>37353</v>
      </c>
      <c r="I6675" s="180">
        <v>30879149.050000001</v>
      </c>
      <c r="J6675" s="180">
        <v>6602610.9000000004</v>
      </c>
      <c r="K6675" s="180">
        <v>8286573.7800000003</v>
      </c>
      <c r="L6675" s="180">
        <v>51289552.350000001</v>
      </c>
    </row>
    <row r="6676" spans="1:12">
      <c r="A6676" s="180">
        <v>2012</v>
      </c>
      <c r="B6676" s="180" t="s">
        <v>179</v>
      </c>
      <c r="C6676" s="180" t="s">
        <v>31</v>
      </c>
      <c r="D6676" s="180" t="s">
        <v>177</v>
      </c>
      <c r="E6676" s="180">
        <v>65</v>
      </c>
      <c r="F6676" s="180">
        <v>99192</v>
      </c>
      <c r="G6676" s="180">
        <v>16947</v>
      </c>
      <c r="H6676" s="180">
        <v>43725</v>
      </c>
      <c r="I6676" s="180">
        <v>35432222.149999999</v>
      </c>
      <c r="J6676" s="180">
        <v>7323109.6200000001</v>
      </c>
      <c r="K6676" s="180">
        <v>10226168.300000001</v>
      </c>
      <c r="L6676" s="180">
        <v>58447946.030000001</v>
      </c>
    </row>
    <row r="6677" spans="1:12">
      <c r="A6677" s="180">
        <v>2012</v>
      </c>
      <c r="B6677" s="180" t="s">
        <v>179</v>
      </c>
      <c r="C6677" s="180" t="s">
        <v>31</v>
      </c>
      <c r="D6677" s="180" t="s">
        <v>177</v>
      </c>
      <c r="E6677" s="180">
        <v>70</v>
      </c>
      <c r="F6677" s="180">
        <v>66301</v>
      </c>
      <c r="G6677" s="180">
        <v>14860</v>
      </c>
      <c r="H6677" s="180">
        <v>44208</v>
      </c>
      <c r="I6677" s="180">
        <v>34862034.399999999</v>
      </c>
      <c r="J6677" s="180">
        <v>6868935.1500000004</v>
      </c>
      <c r="K6677" s="180">
        <v>9764673.1999999993</v>
      </c>
      <c r="L6677" s="180">
        <v>55708503.759999998</v>
      </c>
    </row>
    <row r="6678" spans="1:12">
      <c r="A6678" s="180">
        <v>2012</v>
      </c>
      <c r="B6678" s="180" t="s">
        <v>179</v>
      </c>
      <c r="C6678" s="180" t="s">
        <v>31</v>
      </c>
      <c r="D6678" s="180" t="s">
        <v>177</v>
      </c>
      <c r="E6678" s="180">
        <v>75</v>
      </c>
      <c r="F6678" s="180">
        <v>48208</v>
      </c>
      <c r="G6678" s="180">
        <v>13334</v>
      </c>
      <c r="H6678" s="180">
        <v>47222</v>
      </c>
      <c r="I6678" s="180">
        <v>33275635.239999998</v>
      </c>
      <c r="J6678" s="180">
        <v>5954686.9800000004</v>
      </c>
      <c r="K6678" s="180">
        <v>8123183.7999999998</v>
      </c>
      <c r="L6678" s="180">
        <v>50415677.5</v>
      </c>
    </row>
    <row r="6679" spans="1:12">
      <c r="A6679" s="180">
        <v>2012</v>
      </c>
      <c r="B6679" s="180" t="s">
        <v>179</v>
      </c>
      <c r="C6679" s="180" t="s">
        <v>31</v>
      </c>
      <c r="D6679" s="180" t="s">
        <v>177</v>
      </c>
      <c r="E6679" s="180">
        <v>80</v>
      </c>
      <c r="F6679" s="180">
        <v>36641</v>
      </c>
      <c r="G6679" s="180">
        <v>10627</v>
      </c>
      <c r="H6679" s="180">
        <v>49055</v>
      </c>
      <c r="I6679" s="180">
        <v>30870073.780000001</v>
      </c>
      <c r="J6679" s="180">
        <v>4655023.96</v>
      </c>
      <c r="K6679" s="180">
        <v>5787125.4500000002</v>
      </c>
      <c r="L6679" s="180">
        <v>43381919.310000002</v>
      </c>
    </row>
    <row r="6680" spans="1:12">
      <c r="A6680" s="180">
        <v>2012</v>
      </c>
      <c r="B6680" s="180" t="s">
        <v>179</v>
      </c>
      <c r="C6680" s="180" t="s">
        <v>31</v>
      </c>
      <c r="D6680" s="180" t="s">
        <v>177</v>
      </c>
      <c r="E6680" s="180">
        <v>85</v>
      </c>
      <c r="F6680" s="180">
        <v>21963</v>
      </c>
      <c r="G6680" s="180">
        <v>6334</v>
      </c>
      <c r="H6680" s="180">
        <v>39874</v>
      </c>
      <c r="I6680" s="180">
        <v>21873974.239999998</v>
      </c>
      <c r="J6680" s="180">
        <v>2664293.7400000002</v>
      </c>
      <c r="K6680" s="180">
        <v>2911755.5</v>
      </c>
      <c r="L6680" s="180">
        <v>28601765.609999999</v>
      </c>
    </row>
    <row r="6681" spans="1:12">
      <c r="A6681" s="180">
        <v>2012</v>
      </c>
      <c r="B6681" s="180" t="s">
        <v>179</v>
      </c>
      <c r="C6681" s="180" t="s">
        <v>31</v>
      </c>
      <c r="D6681" s="180" t="s">
        <v>177</v>
      </c>
      <c r="E6681" s="180">
        <v>90</v>
      </c>
      <c r="F6681" s="180">
        <v>8667</v>
      </c>
      <c r="G6681" s="180">
        <v>2006</v>
      </c>
      <c r="H6681" s="180">
        <v>17966</v>
      </c>
      <c r="I6681" s="180">
        <v>8782218.4000000004</v>
      </c>
      <c r="J6681" s="180">
        <v>907623.05</v>
      </c>
      <c r="K6681" s="180">
        <v>626239.80000000005</v>
      </c>
      <c r="L6681" s="180">
        <v>10684730.810000001</v>
      </c>
    </row>
    <row r="6682" spans="1:12">
      <c r="A6682" s="180">
        <v>2012</v>
      </c>
      <c r="B6682" s="180" t="s">
        <v>179</v>
      </c>
      <c r="C6682" s="180" t="s">
        <v>31</v>
      </c>
      <c r="D6682" s="180" t="s">
        <v>177</v>
      </c>
      <c r="E6682" s="180">
        <v>95</v>
      </c>
      <c r="F6682" s="180">
        <v>2400</v>
      </c>
      <c r="G6682" s="180">
        <v>443</v>
      </c>
      <c r="H6682" s="180">
        <v>4464</v>
      </c>
      <c r="I6682" s="180">
        <v>1817171</v>
      </c>
      <c r="J6682" s="180">
        <v>174025.02</v>
      </c>
      <c r="K6682" s="180">
        <v>82245</v>
      </c>
      <c r="L6682" s="180">
        <v>2141516.36</v>
      </c>
    </row>
    <row r="6683" spans="1:12">
      <c r="A6683" s="180">
        <v>2012</v>
      </c>
      <c r="B6683" s="180" t="s">
        <v>179</v>
      </c>
      <c r="C6683" s="180" t="s">
        <v>32</v>
      </c>
      <c r="D6683" s="180" t="s">
        <v>176</v>
      </c>
      <c r="E6683" s="180">
        <v>0</v>
      </c>
      <c r="F6683" s="180">
        <v>74113</v>
      </c>
      <c r="G6683" s="180">
        <v>3163</v>
      </c>
      <c r="H6683" s="180">
        <v>10299</v>
      </c>
      <c r="I6683" s="180">
        <v>6121395.6399999997</v>
      </c>
      <c r="J6683" s="180">
        <v>1072104.5900000001</v>
      </c>
      <c r="K6683" s="180">
        <v>62257.3</v>
      </c>
      <c r="L6683" s="180">
        <v>7859477.4800000004</v>
      </c>
    </row>
    <row r="6684" spans="1:12">
      <c r="A6684" s="180">
        <v>2012</v>
      </c>
      <c r="B6684" s="180" t="s">
        <v>179</v>
      </c>
      <c r="C6684" s="180" t="s">
        <v>32</v>
      </c>
      <c r="D6684" s="180" t="s">
        <v>176</v>
      </c>
      <c r="E6684" s="180">
        <v>5</v>
      </c>
      <c r="F6684" s="180">
        <v>76873</v>
      </c>
      <c r="G6684" s="180">
        <v>1305</v>
      </c>
      <c r="H6684" s="180">
        <v>1709</v>
      </c>
      <c r="I6684" s="180">
        <v>1393809.03</v>
      </c>
      <c r="J6684" s="180">
        <v>405333.56</v>
      </c>
      <c r="K6684" s="180">
        <v>96005</v>
      </c>
      <c r="L6684" s="180">
        <v>2175499.9500000002</v>
      </c>
    </row>
    <row r="6685" spans="1:12">
      <c r="A6685" s="180">
        <v>2012</v>
      </c>
      <c r="B6685" s="180" t="s">
        <v>179</v>
      </c>
      <c r="C6685" s="180" t="s">
        <v>32</v>
      </c>
      <c r="D6685" s="180" t="s">
        <v>176</v>
      </c>
      <c r="E6685" s="180">
        <v>10</v>
      </c>
      <c r="F6685" s="180">
        <v>73491</v>
      </c>
      <c r="G6685" s="180">
        <v>1109</v>
      </c>
      <c r="H6685" s="180">
        <v>1838</v>
      </c>
      <c r="I6685" s="180">
        <v>1470247.56</v>
      </c>
      <c r="J6685" s="180">
        <v>429200.36</v>
      </c>
      <c r="K6685" s="180">
        <v>327390</v>
      </c>
      <c r="L6685" s="180">
        <v>2439641.9500000002</v>
      </c>
    </row>
    <row r="6686" spans="1:12">
      <c r="A6686" s="180">
        <v>2012</v>
      </c>
      <c r="B6686" s="180" t="s">
        <v>179</v>
      </c>
      <c r="C6686" s="180" t="s">
        <v>32</v>
      </c>
      <c r="D6686" s="180" t="s">
        <v>176</v>
      </c>
      <c r="E6686" s="180">
        <v>15</v>
      </c>
      <c r="F6686" s="180">
        <v>76947</v>
      </c>
      <c r="G6686" s="180">
        <v>2438</v>
      </c>
      <c r="H6686" s="180">
        <v>3764</v>
      </c>
      <c r="I6686" s="180">
        <v>3677319.08</v>
      </c>
      <c r="J6686" s="180">
        <v>982816.83</v>
      </c>
      <c r="K6686" s="180">
        <v>649470</v>
      </c>
      <c r="L6686" s="180">
        <v>5992773.1699999999</v>
      </c>
    </row>
    <row r="6687" spans="1:12">
      <c r="A6687" s="180">
        <v>2012</v>
      </c>
      <c r="B6687" s="180" t="s">
        <v>179</v>
      </c>
      <c r="C6687" s="180" t="s">
        <v>32</v>
      </c>
      <c r="D6687" s="180" t="s">
        <v>176</v>
      </c>
      <c r="E6687" s="180">
        <v>20</v>
      </c>
      <c r="F6687" s="180">
        <v>64979</v>
      </c>
      <c r="G6687" s="180">
        <v>2339</v>
      </c>
      <c r="H6687" s="180">
        <v>4281</v>
      </c>
      <c r="I6687" s="180">
        <v>4020341.79</v>
      </c>
      <c r="J6687" s="180">
        <v>1037793.56</v>
      </c>
      <c r="K6687" s="180">
        <v>619162</v>
      </c>
      <c r="L6687" s="180">
        <v>6499926.0800000001</v>
      </c>
    </row>
    <row r="6688" spans="1:12">
      <c r="A6688" s="180">
        <v>2012</v>
      </c>
      <c r="B6688" s="180" t="s">
        <v>179</v>
      </c>
      <c r="C6688" s="180" t="s">
        <v>32</v>
      </c>
      <c r="D6688" s="180" t="s">
        <v>176</v>
      </c>
      <c r="E6688" s="180">
        <v>25</v>
      </c>
      <c r="F6688" s="180">
        <v>54225</v>
      </c>
      <c r="G6688" s="180">
        <v>1770</v>
      </c>
      <c r="H6688" s="180">
        <v>3401</v>
      </c>
      <c r="I6688" s="180">
        <v>2892683.89</v>
      </c>
      <c r="J6688" s="180">
        <v>826720.1</v>
      </c>
      <c r="K6688" s="180">
        <v>433551</v>
      </c>
      <c r="L6688" s="180">
        <v>4868969.72</v>
      </c>
    </row>
    <row r="6689" spans="1:12">
      <c r="A6689" s="180">
        <v>2012</v>
      </c>
      <c r="B6689" s="180" t="s">
        <v>179</v>
      </c>
      <c r="C6689" s="180" t="s">
        <v>32</v>
      </c>
      <c r="D6689" s="180" t="s">
        <v>176</v>
      </c>
      <c r="E6689" s="180">
        <v>30</v>
      </c>
      <c r="F6689" s="180">
        <v>81079</v>
      </c>
      <c r="G6689" s="180">
        <v>2362</v>
      </c>
      <c r="H6689" s="180">
        <v>4913</v>
      </c>
      <c r="I6689" s="180">
        <v>3881033.29</v>
      </c>
      <c r="J6689" s="180">
        <v>1133751.77</v>
      </c>
      <c r="K6689" s="180">
        <v>680132.7</v>
      </c>
      <c r="L6689" s="180">
        <v>6616229.4500000002</v>
      </c>
    </row>
    <row r="6690" spans="1:12">
      <c r="A6690" s="180">
        <v>2012</v>
      </c>
      <c r="B6690" s="180" t="s">
        <v>179</v>
      </c>
      <c r="C6690" s="180" t="s">
        <v>32</v>
      </c>
      <c r="D6690" s="180" t="s">
        <v>176</v>
      </c>
      <c r="E6690" s="180">
        <v>35</v>
      </c>
      <c r="F6690" s="180">
        <v>85677</v>
      </c>
      <c r="G6690" s="180">
        <v>3121</v>
      </c>
      <c r="H6690" s="180">
        <v>6058</v>
      </c>
      <c r="I6690" s="180">
        <v>4529991.92</v>
      </c>
      <c r="J6690" s="180">
        <v>1489273.68</v>
      </c>
      <c r="K6690" s="180">
        <v>839339.8</v>
      </c>
      <c r="L6690" s="180">
        <v>7854402.8700000001</v>
      </c>
    </row>
    <row r="6691" spans="1:12">
      <c r="A6691" s="180">
        <v>2012</v>
      </c>
      <c r="B6691" s="180" t="s">
        <v>179</v>
      </c>
      <c r="C6691" s="180" t="s">
        <v>32</v>
      </c>
      <c r="D6691" s="180" t="s">
        <v>176</v>
      </c>
      <c r="E6691" s="180">
        <v>40</v>
      </c>
      <c r="F6691" s="180">
        <v>92404</v>
      </c>
      <c r="G6691" s="180">
        <v>3960</v>
      </c>
      <c r="H6691" s="180">
        <v>7411</v>
      </c>
      <c r="I6691" s="180">
        <v>6217299.7800000003</v>
      </c>
      <c r="J6691" s="180">
        <v>2091130.57</v>
      </c>
      <c r="K6691" s="180">
        <v>1165441.5</v>
      </c>
      <c r="L6691" s="180">
        <v>10678456.109999999</v>
      </c>
    </row>
    <row r="6692" spans="1:12">
      <c r="A6692" s="180">
        <v>2012</v>
      </c>
      <c r="B6692" s="180" t="s">
        <v>179</v>
      </c>
      <c r="C6692" s="180" t="s">
        <v>32</v>
      </c>
      <c r="D6692" s="180" t="s">
        <v>176</v>
      </c>
      <c r="E6692" s="180">
        <v>45</v>
      </c>
      <c r="F6692" s="180">
        <v>88629</v>
      </c>
      <c r="G6692" s="180">
        <v>5110</v>
      </c>
      <c r="H6692" s="180">
        <v>9290</v>
      </c>
      <c r="I6692" s="180">
        <v>7565080.3899999997</v>
      </c>
      <c r="J6692" s="180">
        <v>2557978.84</v>
      </c>
      <c r="K6692" s="180">
        <v>1709855.9</v>
      </c>
      <c r="L6692" s="180">
        <v>13111010.939999999</v>
      </c>
    </row>
    <row r="6693" spans="1:12">
      <c r="A6693" s="180">
        <v>2012</v>
      </c>
      <c r="B6693" s="180" t="s">
        <v>179</v>
      </c>
      <c r="C6693" s="180" t="s">
        <v>32</v>
      </c>
      <c r="D6693" s="180" t="s">
        <v>176</v>
      </c>
      <c r="E6693" s="180">
        <v>50</v>
      </c>
      <c r="F6693" s="180">
        <v>93550</v>
      </c>
      <c r="G6693" s="180">
        <v>7180</v>
      </c>
      <c r="H6693" s="180">
        <v>14135</v>
      </c>
      <c r="I6693" s="180">
        <v>12300939.699999999</v>
      </c>
      <c r="J6693" s="180">
        <v>3758110.55</v>
      </c>
      <c r="K6693" s="180">
        <v>2951303</v>
      </c>
      <c r="L6693" s="180">
        <v>20595894.300000001</v>
      </c>
    </row>
    <row r="6694" spans="1:12">
      <c r="A6694" s="180">
        <v>2012</v>
      </c>
      <c r="B6694" s="180" t="s">
        <v>179</v>
      </c>
      <c r="C6694" s="180" t="s">
        <v>32</v>
      </c>
      <c r="D6694" s="180" t="s">
        <v>176</v>
      </c>
      <c r="E6694" s="180">
        <v>55</v>
      </c>
      <c r="F6694" s="180">
        <v>88655</v>
      </c>
      <c r="G6694" s="180">
        <v>8945</v>
      </c>
      <c r="H6694" s="180">
        <v>17882</v>
      </c>
      <c r="I6694" s="180">
        <v>15809112.619999999</v>
      </c>
      <c r="J6694" s="180">
        <v>4748618.4400000004</v>
      </c>
      <c r="K6694" s="180">
        <v>4516281.8499999996</v>
      </c>
      <c r="L6694" s="180">
        <v>27187626.449999999</v>
      </c>
    </row>
    <row r="6695" spans="1:12">
      <c r="A6695" s="180">
        <v>2012</v>
      </c>
      <c r="B6695" s="180" t="s">
        <v>179</v>
      </c>
      <c r="C6695" s="180" t="s">
        <v>32</v>
      </c>
      <c r="D6695" s="180" t="s">
        <v>176</v>
      </c>
      <c r="E6695" s="180">
        <v>60</v>
      </c>
      <c r="F6695" s="180">
        <v>82251</v>
      </c>
      <c r="G6695" s="180">
        <v>11694</v>
      </c>
      <c r="H6695" s="180">
        <v>24148</v>
      </c>
      <c r="I6695" s="180">
        <v>22756442.100000001</v>
      </c>
      <c r="J6695" s="180">
        <v>6303760.3300000001</v>
      </c>
      <c r="K6695" s="180">
        <v>5913473.0999999996</v>
      </c>
      <c r="L6695" s="180">
        <v>37376208.079999998</v>
      </c>
    </row>
    <row r="6696" spans="1:12">
      <c r="A6696" s="180">
        <v>2012</v>
      </c>
      <c r="B6696" s="180" t="s">
        <v>179</v>
      </c>
      <c r="C6696" s="180" t="s">
        <v>32</v>
      </c>
      <c r="D6696" s="180" t="s">
        <v>176</v>
      </c>
      <c r="E6696" s="180">
        <v>65</v>
      </c>
      <c r="F6696" s="180">
        <v>68879</v>
      </c>
      <c r="G6696" s="180">
        <v>13035</v>
      </c>
      <c r="H6696" s="180">
        <v>29939</v>
      </c>
      <c r="I6696" s="180">
        <v>27271987.530000001</v>
      </c>
      <c r="J6696" s="180">
        <v>7330278.2999999998</v>
      </c>
      <c r="K6696" s="180">
        <v>7687694.04</v>
      </c>
      <c r="L6696" s="180">
        <v>44627608.899999999</v>
      </c>
    </row>
    <row r="6697" spans="1:12">
      <c r="A6697" s="180">
        <v>2012</v>
      </c>
      <c r="B6697" s="180" t="s">
        <v>179</v>
      </c>
      <c r="C6697" s="180" t="s">
        <v>32</v>
      </c>
      <c r="D6697" s="180" t="s">
        <v>176</v>
      </c>
      <c r="E6697" s="180">
        <v>70</v>
      </c>
      <c r="F6697" s="180">
        <v>47784</v>
      </c>
      <c r="G6697" s="180">
        <v>12379</v>
      </c>
      <c r="H6697" s="180">
        <v>31606</v>
      </c>
      <c r="I6697" s="180">
        <v>27507966.809999999</v>
      </c>
      <c r="J6697" s="180">
        <v>7044294.5999999996</v>
      </c>
      <c r="K6697" s="180">
        <v>7472155.5499999998</v>
      </c>
      <c r="L6697" s="180">
        <v>43787044.079999998</v>
      </c>
    </row>
    <row r="6698" spans="1:12">
      <c r="A6698" s="180">
        <v>2012</v>
      </c>
      <c r="B6698" s="180" t="s">
        <v>179</v>
      </c>
      <c r="C6698" s="180" t="s">
        <v>32</v>
      </c>
      <c r="D6698" s="180" t="s">
        <v>176</v>
      </c>
      <c r="E6698" s="180">
        <v>75</v>
      </c>
      <c r="F6698" s="180">
        <v>33178</v>
      </c>
      <c r="G6698" s="180">
        <v>12111</v>
      </c>
      <c r="H6698" s="180">
        <v>35475</v>
      </c>
      <c r="I6698" s="180">
        <v>27156090.260000002</v>
      </c>
      <c r="J6698" s="180">
        <v>6055128.6799999997</v>
      </c>
      <c r="K6698" s="180">
        <v>6916830.8499999996</v>
      </c>
      <c r="L6698" s="180">
        <v>41510191.130000003</v>
      </c>
    </row>
    <row r="6699" spans="1:12">
      <c r="A6699" s="180">
        <v>2012</v>
      </c>
      <c r="B6699" s="180" t="s">
        <v>179</v>
      </c>
      <c r="C6699" s="180" t="s">
        <v>32</v>
      </c>
      <c r="D6699" s="180" t="s">
        <v>176</v>
      </c>
      <c r="E6699" s="180">
        <v>80</v>
      </c>
      <c r="F6699" s="180">
        <v>24461</v>
      </c>
      <c r="G6699" s="180">
        <v>10344</v>
      </c>
      <c r="H6699" s="180">
        <v>36239</v>
      </c>
      <c r="I6699" s="180">
        <v>25619944.18</v>
      </c>
      <c r="J6699" s="180">
        <v>5327075.07</v>
      </c>
      <c r="K6699" s="180">
        <v>5382999.4000000004</v>
      </c>
      <c r="L6699" s="180">
        <v>37376733.619999997</v>
      </c>
    </row>
    <row r="6700" spans="1:12">
      <c r="A6700" s="180">
        <v>2012</v>
      </c>
      <c r="B6700" s="180" t="s">
        <v>179</v>
      </c>
      <c r="C6700" s="180" t="s">
        <v>32</v>
      </c>
      <c r="D6700" s="180" t="s">
        <v>176</v>
      </c>
      <c r="E6700" s="180">
        <v>85</v>
      </c>
      <c r="F6700" s="180">
        <v>11819</v>
      </c>
      <c r="G6700" s="180">
        <v>4669</v>
      </c>
      <c r="H6700" s="180">
        <v>21577</v>
      </c>
      <c r="I6700" s="180">
        <v>13912527.130000001</v>
      </c>
      <c r="J6700" s="180">
        <v>2487175.2999999998</v>
      </c>
      <c r="K6700" s="180">
        <v>2037475.2</v>
      </c>
      <c r="L6700" s="180">
        <v>18950292.690000001</v>
      </c>
    </row>
    <row r="6701" spans="1:12">
      <c r="A6701" s="180">
        <v>2012</v>
      </c>
      <c r="B6701" s="180" t="s">
        <v>179</v>
      </c>
      <c r="C6701" s="180" t="s">
        <v>32</v>
      </c>
      <c r="D6701" s="180" t="s">
        <v>176</v>
      </c>
      <c r="E6701" s="180">
        <v>90</v>
      </c>
      <c r="F6701" s="180">
        <v>2840</v>
      </c>
      <c r="G6701" s="180">
        <v>901</v>
      </c>
      <c r="H6701" s="180">
        <v>5854</v>
      </c>
      <c r="I6701" s="180">
        <v>3651378.15</v>
      </c>
      <c r="J6701" s="180">
        <v>574807.32999999996</v>
      </c>
      <c r="K6701" s="180">
        <v>286771.59999999998</v>
      </c>
      <c r="L6701" s="180">
        <v>4610880.71</v>
      </c>
    </row>
    <row r="6702" spans="1:12">
      <c r="A6702" s="180">
        <v>2012</v>
      </c>
      <c r="B6702" s="180" t="s">
        <v>179</v>
      </c>
      <c r="C6702" s="180" t="s">
        <v>32</v>
      </c>
      <c r="D6702" s="180" t="s">
        <v>176</v>
      </c>
      <c r="E6702" s="180">
        <v>95</v>
      </c>
      <c r="F6702" s="180">
        <v>598</v>
      </c>
      <c r="G6702" s="180">
        <v>173</v>
      </c>
      <c r="H6702" s="180">
        <v>1106</v>
      </c>
      <c r="I6702" s="180">
        <v>668255.1</v>
      </c>
      <c r="J6702" s="180">
        <v>88874.62</v>
      </c>
      <c r="K6702" s="180">
        <v>42921.4</v>
      </c>
      <c r="L6702" s="180">
        <v>815135.2</v>
      </c>
    </row>
    <row r="6703" spans="1:12">
      <c r="A6703" s="180">
        <v>2012</v>
      </c>
      <c r="B6703" s="180" t="s">
        <v>179</v>
      </c>
      <c r="C6703" s="180" t="s">
        <v>32</v>
      </c>
      <c r="D6703" s="180" t="s">
        <v>177</v>
      </c>
      <c r="E6703" s="180">
        <v>0</v>
      </c>
      <c r="F6703" s="180">
        <v>70095</v>
      </c>
      <c r="G6703" s="180">
        <v>2130</v>
      </c>
      <c r="H6703" s="180">
        <v>7296</v>
      </c>
      <c r="I6703" s="180">
        <v>4407103.6399999997</v>
      </c>
      <c r="J6703" s="180">
        <v>733802.35</v>
      </c>
      <c r="K6703" s="180">
        <v>244553</v>
      </c>
      <c r="L6703" s="180">
        <v>5799731.7800000003</v>
      </c>
    </row>
    <row r="6704" spans="1:12">
      <c r="A6704" s="180">
        <v>2012</v>
      </c>
      <c r="B6704" s="180" t="s">
        <v>179</v>
      </c>
      <c r="C6704" s="180" t="s">
        <v>32</v>
      </c>
      <c r="D6704" s="180" t="s">
        <v>177</v>
      </c>
      <c r="E6704" s="180">
        <v>5</v>
      </c>
      <c r="F6704" s="180">
        <v>72873</v>
      </c>
      <c r="G6704" s="180">
        <v>1065</v>
      </c>
      <c r="H6704" s="180">
        <v>1566</v>
      </c>
      <c r="I6704" s="180">
        <v>1273191.24</v>
      </c>
      <c r="J6704" s="180">
        <v>370205.07</v>
      </c>
      <c r="K6704" s="180">
        <v>78329</v>
      </c>
      <c r="L6704" s="180">
        <v>1934375.32</v>
      </c>
    </row>
    <row r="6705" spans="1:12">
      <c r="A6705" s="180">
        <v>2012</v>
      </c>
      <c r="B6705" s="180" t="s">
        <v>179</v>
      </c>
      <c r="C6705" s="180" t="s">
        <v>32</v>
      </c>
      <c r="D6705" s="180" t="s">
        <v>177</v>
      </c>
      <c r="E6705" s="180">
        <v>10</v>
      </c>
      <c r="F6705" s="180">
        <v>69643</v>
      </c>
      <c r="G6705" s="180">
        <v>1015</v>
      </c>
      <c r="H6705" s="180">
        <v>1925</v>
      </c>
      <c r="I6705" s="180">
        <v>1569256.43</v>
      </c>
      <c r="J6705" s="180">
        <v>399080.06</v>
      </c>
      <c r="K6705" s="180">
        <v>551218</v>
      </c>
      <c r="L6705" s="180">
        <v>2747802.67</v>
      </c>
    </row>
    <row r="6706" spans="1:12">
      <c r="A6706" s="180">
        <v>2012</v>
      </c>
      <c r="B6706" s="180" t="s">
        <v>179</v>
      </c>
      <c r="C6706" s="180" t="s">
        <v>32</v>
      </c>
      <c r="D6706" s="180" t="s">
        <v>177</v>
      </c>
      <c r="E6706" s="180">
        <v>15</v>
      </c>
      <c r="F6706" s="180">
        <v>73104</v>
      </c>
      <c r="G6706" s="180">
        <v>2835</v>
      </c>
      <c r="H6706" s="180">
        <v>5981</v>
      </c>
      <c r="I6706" s="180">
        <v>4709697.18</v>
      </c>
      <c r="J6706" s="180">
        <v>1003030.5</v>
      </c>
      <c r="K6706" s="180">
        <v>716379.55</v>
      </c>
      <c r="L6706" s="180">
        <v>7196752.4299999997</v>
      </c>
    </row>
    <row r="6707" spans="1:12">
      <c r="A6707" s="180">
        <v>2012</v>
      </c>
      <c r="B6707" s="180" t="s">
        <v>179</v>
      </c>
      <c r="C6707" s="180" t="s">
        <v>32</v>
      </c>
      <c r="D6707" s="180" t="s">
        <v>177</v>
      </c>
      <c r="E6707" s="180">
        <v>20</v>
      </c>
      <c r="F6707" s="180">
        <v>66284</v>
      </c>
      <c r="G6707" s="180">
        <v>3883</v>
      </c>
      <c r="H6707" s="180">
        <v>8228</v>
      </c>
      <c r="I6707" s="180">
        <v>6122553.4500000002</v>
      </c>
      <c r="J6707" s="180">
        <v>1344369.4</v>
      </c>
      <c r="K6707" s="180">
        <v>514249.82</v>
      </c>
      <c r="L6707" s="180">
        <v>8853812.6099999994</v>
      </c>
    </row>
    <row r="6708" spans="1:12">
      <c r="A6708" s="180">
        <v>2012</v>
      </c>
      <c r="B6708" s="180" t="s">
        <v>179</v>
      </c>
      <c r="C6708" s="180" t="s">
        <v>32</v>
      </c>
      <c r="D6708" s="180" t="s">
        <v>177</v>
      </c>
      <c r="E6708" s="180">
        <v>25</v>
      </c>
      <c r="F6708" s="180">
        <v>65864</v>
      </c>
      <c r="G6708" s="180">
        <v>4340</v>
      </c>
      <c r="H6708" s="180">
        <v>10953</v>
      </c>
      <c r="I6708" s="180">
        <v>9544850.4000000004</v>
      </c>
      <c r="J6708" s="180">
        <v>2423640.5099999998</v>
      </c>
      <c r="K6708" s="180">
        <v>544510.5</v>
      </c>
      <c r="L6708" s="180">
        <v>13992877.84</v>
      </c>
    </row>
    <row r="6709" spans="1:12">
      <c r="A6709" s="180">
        <v>2012</v>
      </c>
      <c r="B6709" s="180" t="s">
        <v>179</v>
      </c>
      <c r="C6709" s="180" t="s">
        <v>32</v>
      </c>
      <c r="D6709" s="180" t="s">
        <v>177</v>
      </c>
      <c r="E6709" s="180">
        <v>30</v>
      </c>
      <c r="F6709" s="180">
        <v>93695</v>
      </c>
      <c r="G6709" s="180">
        <v>8390</v>
      </c>
      <c r="H6709" s="180">
        <v>23080</v>
      </c>
      <c r="I6709" s="180">
        <v>21246601.75</v>
      </c>
      <c r="J6709" s="180">
        <v>5115775.71</v>
      </c>
      <c r="K6709" s="180">
        <v>790297</v>
      </c>
      <c r="L6709" s="180">
        <v>29929474.879999999</v>
      </c>
    </row>
    <row r="6710" spans="1:12">
      <c r="A6710" s="180">
        <v>2012</v>
      </c>
      <c r="B6710" s="180" t="s">
        <v>179</v>
      </c>
      <c r="C6710" s="180" t="s">
        <v>32</v>
      </c>
      <c r="D6710" s="180" t="s">
        <v>177</v>
      </c>
      <c r="E6710" s="180">
        <v>35</v>
      </c>
      <c r="F6710" s="180">
        <v>94142</v>
      </c>
      <c r="G6710" s="180">
        <v>9404</v>
      </c>
      <c r="H6710" s="180">
        <v>22203</v>
      </c>
      <c r="I6710" s="180">
        <v>19618705.870000001</v>
      </c>
      <c r="J6710" s="180">
        <v>4968438.29</v>
      </c>
      <c r="K6710" s="180">
        <v>1059385.45</v>
      </c>
      <c r="L6710" s="180">
        <v>28373289.010000002</v>
      </c>
    </row>
    <row r="6711" spans="1:12">
      <c r="A6711" s="180">
        <v>2012</v>
      </c>
      <c r="B6711" s="180" t="s">
        <v>179</v>
      </c>
      <c r="C6711" s="180" t="s">
        <v>32</v>
      </c>
      <c r="D6711" s="180" t="s">
        <v>177</v>
      </c>
      <c r="E6711" s="180">
        <v>40</v>
      </c>
      <c r="F6711" s="180">
        <v>102632</v>
      </c>
      <c r="G6711" s="180">
        <v>9341</v>
      </c>
      <c r="H6711" s="180">
        <v>17976</v>
      </c>
      <c r="I6711" s="180">
        <v>14833143.460000001</v>
      </c>
      <c r="J6711" s="180">
        <v>4050719.4</v>
      </c>
      <c r="K6711" s="180">
        <v>1501762.6</v>
      </c>
      <c r="L6711" s="180">
        <v>22866327.699999999</v>
      </c>
    </row>
    <row r="6712" spans="1:12">
      <c r="A6712" s="180">
        <v>2012</v>
      </c>
      <c r="B6712" s="180" t="s">
        <v>179</v>
      </c>
      <c r="C6712" s="180" t="s">
        <v>32</v>
      </c>
      <c r="D6712" s="180" t="s">
        <v>177</v>
      </c>
      <c r="E6712" s="180">
        <v>45</v>
      </c>
      <c r="F6712" s="180">
        <v>96621</v>
      </c>
      <c r="G6712" s="180">
        <v>7948</v>
      </c>
      <c r="H6712" s="180">
        <v>16471</v>
      </c>
      <c r="I6712" s="180">
        <v>13399971.050000001</v>
      </c>
      <c r="J6712" s="180">
        <v>3851771.76</v>
      </c>
      <c r="K6712" s="180">
        <v>2123358.25</v>
      </c>
      <c r="L6712" s="180">
        <v>21528613.940000001</v>
      </c>
    </row>
    <row r="6713" spans="1:12">
      <c r="A6713" s="180">
        <v>2012</v>
      </c>
      <c r="B6713" s="180" t="s">
        <v>179</v>
      </c>
      <c r="C6713" s="180" t="s">
        <v>32</v>
      </c>
      <c r="D6713" s="180" t="s">
        <v>177</v>
      </c>
      <c r="E6713" s="180">
        <v>50</v>
      </c>
      <c r="F6713" s="180">
        <v>100766</v>
      </c>
      <c r="G6713" s="180">
        <v>10259</v>
      </c>
      <c r="H6713" s="180">
        <v>21131</v>
      </c>
      <c r="I6713" s="180">
        <v>17160648.73</v>
      </c>
      <c r="J6713" s="180">
        <v>4798173.04</v>
      </c>
      <c r="K6713" s="180">
        <v>2947976</v>
      </c>
      <c r="L6713" s="180">
        <v>27366279.510000002</v>
      </c>
    </row>
    <row r="6714" spans="1:12">
      <c r="A6714" s="180">
        <v>2012</v>
      </c>
      <c r="B6714" s="180" t="s">
        <v>179</v>
      </c>
      <c r="C6714" s="180" t="s">
        <v>32</v>
      </c>
      <c r="D6714" s="180" t="s">
        <v>177</v>
      </c>
      <c r="E6714" s="180">
        <v>55</v>
      </c>
      <c r="F6714" s="180">
        <v>96025</v>
      </c>
      <c r="G6714" s="180">
        <v>11206</v>
      </c>
      <c r="H6714" s="180">
        <v>24313</v>
      </c>
      <c r="I6714" s="180">
        <v>19858815.98</v>
      </c>
      <c r="J6714" s="180">
        <v>5391445</v>
      </c>
      <c r="K6714" s="180">
        <v>4147009.35</v>
      </c>
      <c r="L6714" s="180">
        <v>31664358.440000001</v>
      </c>
    </row>
    <row r="6715" spans="1:12">
      <c r="A6715" s="180">
        <v>2012</v>
      </c>
      <c r="B6715" s="180" t="s">
        <v>179</v>
      </c>
      <c r="C6715" s="180" t="s">
        <v>32</v>
      </c>
      <c r="D6715" s="180" t="s">
        <v>177</v>
      </c>
      <c r="E6715" s="180">
        <v>60</v>
      </c>
      <c r="F6715" s="180">
        <v>89314</v>
      </c>
      <c r="G6715" s="180">
        <v>11974</v>
      </c>
      <c r="H6715" s="180">
        <v>27057</v>
      </c>
      <c r="I6715" s="180">
        <v>22596640.16</v>
      </c>
      <c r="J6715" s="180">
        <v>6158245.0199999996</v>
      </c>
      <c r="K6715" s="180">
        <v>5575154.7000000002</v>
      </c>
      <c r="L6715" s="180">
        <v>36668184.93</v>
      </c>
    </row>
    <row r="6716" spans="1:12">
      <c r="A6716" s="180">
        <v>2012</v>
      </c>
      <c r="B6716" s="180" t="s">
        <v>179</v>
      </c>
      <c r="C6716" s="180" t="s">
        <v>32</v>
      </c>
      <c r="D6716" s="180" t="s">
        <v>177</v>
      </c>
      <c r="E6716" s="180">
        <v>65</v>
      </c>
      <c r="F6716" s="180">
        <v>73094</v>
      </c>
      <c r="G6716" s="180">
        <v>12432</v>
      </c>
      <c r="H6716" s="180">
        <v>32221</v>
      </c>
      <c r="I6716" s="180">
        <v>26864184.149999999</v>
      </c>
      <c r="J6716" s="180">
        <v>6883235.5599999996</v>
      </c>
      <c r="K6716" s="180">
        <v>6866823.3799999999</v>
      </c>
      <c r="L6716" s="180">
        <v>42836402.859999999</v>
      </c>
    </row>
    <row r="6717" spans="1:12">
      <c r="A6717" s="180">
        <v>2012</v>
      </c>
      <c r="B6717" s="180" t="s">
        <v>179</v>
      </c>
      <c r="C6717" s="180" t="s">
        <v>32</v>
      </c>
      <c r="D6717" s="180" t="s">
        <v>177</v>
      </c>
      <c r="E6717" s="180">
        <v>70</v>
      </c>
      <c r="F6717" s="180">
        <v>50291</v>
      </c>
      <c r="G6717" s="180">
        <v>11406</v>
      </c>
      <c r="H6717" s="180">
        <v>32031</v>
      </c>
      <c r="I6717" s="180">
        <v>26104069.98</v>
      </c>
      <c r="J6717" s="180">
        <v>6137524.5700000003</v>
      </c>
      <c r="K6717" s="180">
        <v>6159255.8200000003</v>
      </c>
      <c r="L6717" s="180">
        <v>40076806.609999999</v>
      </c>
    </row>
    <row r="6718" spans="1:12">
      <c r="A6718" s="180">
        <v>2012</v>
      </c>
      <c r="B6718" s="180" t="s">
        <v>179</v>
      </c>
      <c r="C6718" s="180" t="s">
        <v>32</v>
      </c>
      <c r="D6718" s="180" t="s">
        <v>177</v>
      </c>
      <c r="E6718" s="180">
        <v>75</v>
      </c>
      <c r="F6718" s="180">
        <v>38202</v>
      </c>
      <c r="G6718" s="180">
        <v>10593</v>
      </c>
      <c r="H6718" s="180">
        <v>35422</v>
      </c>
      <c r="I6718" s="180">
        <v>26135149.239999998</v>
      </c>
      <c r="J6718" s="180">
        <v>5695574.8799999999</v>
      </c>
      <c r="K6718" s="180">
        <v>5843960.5099999998</v>
      </c>
      <c r="L6718" s="180">
        <v>38963696.439999998</v>
      </c>
    </row>
    <row r="6719" spans="1:12">
      <c r="A6719" s="180">
        <v>2012</v>
      </c>
      <c r="B6719" s="180" t="s">
        <v>179</v>
      </c>
      <c r="C6719" s="180" t="s">
        <v>32</v>
      </c>
      <c r="D6719" s="180" t="s">
        <v>177</v>
      </c>
      <c r="E6719" s="180">
        <v>80</v>
      </c>
      <c r="F6719" s="180">
        <v>30770</v>
      </c>
      <c r="G6719" s="180">
        <v>8159</v>
      </c>
      <c r="H6719" s="180">
        <v>39965</v>
      </c>
      <c r="I6719" s="180">
        <v>26923975</v>
      </c>
      <c r="J6719" s="180">
        <v>5058676.99</v>
      </c>
      <c r="K6719" s="180">
        <v>4685865.42</v>
      </c>
      <c r="L6719" s="180">
        <v>37730013.549999997</v>
      </c>
    </row>
    <row r="6720" spans="1:12">
      <c r="A6720" s="180">
        <v>2012</v>
      </c>
      <c r="B6720" s="180" t="s">
        <v>179</v>
      </c>
      <c r="C6720" s="180" t="s">
        <v>32</v>
      </c>
      <c r="D6720" s="180" t="s">
        <v>177</v>
      </c>
      <c r="E6720" s="180">
        <v>85</v>
      </c>
      <c r="F6720" s="180">
        <v>19322</v>
      </c>
      <c r="G6720" s="180">
        <v>5374</v>
      </c>
      <c r="H6720" s="180">
        <v>32163</v>
      </c>
      <c r="I6720" s="180">
        <v>19709111.920000002</v>
      </c>
      <c r="J6720" s="180">
        <v>3175838.35</v>
      </c>
      <c r="K6720" s="180">
        <v>2212676.7400000002</v>
      </c>
      <c r="L6720" s="180">
        <v>25745343.609999999</v>
      </c>
    </row>
    <row r="6721" spans="1:12">
      <c r="A6721" s="180">
        <v>2012</v>
      </c>
      <c r="B6721" s="180" t="s">
        <v>179</v>
      </c>
      <c r="C6721" s="180" t="s">
        <v>32</v>
      </c>
      <c r="D6721" s="180" t="s">
        <v>177</v>
      </c>
      <c r="E6721" s="180">
        <v>90</v>
      </c>
      <c r="F6721" s="180">
        <v>7863</v>
      </c>
      <c r="G6721" s="180">
        <v>1850</v>
      </c>
      <c r="H6721" s="180">
        <v>14608</v>
      </c>
      <c r="I6721" s="180">
        <v>8143940.04</v>
      </c>
      <c r="J6721" s="180">
        <v>1114647.25</v>
      </c>
      <c r="K6721" s="180">
        <v>524259.5</v>
      </c>
      <c r="L6721" s="180">
        <v>9989265.6300000008</v>
      </c>
    </row>
    <row r="6722" spans="1:12">
      <c r="A6722" s="180">
        <v>2012</v>
      </c>
      <c r="B6722" s="180" t="s">
        <v>179</v>
      </c>
      <c r="C6722" s="180" t="s">
        <v>32</v>
      </c>
      <c r="D6722" s="180" t="s">
        <v>177</v>
      </c>
      <c r="E6722" s="180">
        <v>95</v>
      </c>
      <c r="F6722" s="180">
        <v>2281</v>
      </c>
      <c r="G6722" s="180">
        <v>533</v>
      </c>
      <c r="H6722" s="180">
        <v>4758</v>
      </c>
      <c r="I6722" s="180">
        <v>2490306.6</v>
      </c>
      <c r="J6722" s="180">
        <v>310868.34999999998</v>
      </c>
      <c r="K6722" s="180">
        <v>236795</v>
      </c>
      <c r="L6722" s="180">
        <v>3111972.79</v>
      </c>
    </row>
    <row r="6723" spans="1:12">
      <c r="A6723" s="180">
        <v>2012</v>
      </c>
      <c r="B6723" s="180" t="s">
        <v>179</v>
      </c>
      <c r="C6723" s="180" t="s">
        <v>33</v>
      </c>
      <c r="D6723" s="180" t="s">
        <v>176</v>
      </c>
      <c r="E6723" s="180">
        <v>0</v>
      </c>
      <c r="F6723" s="180">
        <v>62951</v>
      </c>
      <c r="G6723" s="180">
        <v>2955</v>
      </c>
      <c r="H6723" s="180">
        <v>8991</v>
      </c>
      <c r="I6723" s="180">
        <v>7192974.6200000001</v>
      </c>
      <c r="J6723" s="180">
        <v>1070364.8400000001</v>
      </c>
      <c r="K6723" s="180">
        <v>156190</v>
      </c>
      <c r="L6723" s="180">
        <v>8951617.6899999995</v>
      </c>
    </row>
    <row r="6724" spans="1:12">
      <c r="A6724" s="180">
        <v>2012</v>
      </c>
      <c r="B6724" s="180" t="s">
        <v>179</v>
      </c>
      <c r="C6724" s="180" t="s">
        <v>33</v>
      </c>
      <c r="D6724" s="180" t="s">
        <v>176</v>
      </c>
      <c r="E6724" s="180">
        <v>5</v>
      </c>
      <c r="F6724" s="180">
        <v>68059</v>
      </c>
      <c r="G6724" s="180">
        <v>1486</v>
      </c>
      <c r="H6724" s="180">
        <v>2237</v>
      </c>
      <c r="I6724" s="180">
        <v>1794641.37</v>
      </c>
      <c r="J6724" s="180">
        <v>419960.62</v>
      </c>
      <c r="K6724" s="180">
        <v>149092</v>
      </c>
      <c r="L6724" s="180">
        <v>2639277.41</v>
      </c>
    </row>
    <row r="6725" spans="1:12">
      <c r="A6725" s="180">
        <v>2012</v>
      </c>
      <c r="B6725" s="180" t="s">
        <v>179</v>
      </c>
      <c r="C6725" s="180" t="s">
        <v>33</v>
      </c>
      <c r="D6725" s="180" t="s">
        <v>176</v>
      </c>
      <c r="E6725" s="180">
        <v>10</v>
      </c>
      <c r="F6725" s="180">
        <v>66846</v>
      </c>
      <c r="G6725" s="180">
        <v>1043</v>
      </c>
      <c r="H6725" s="180">
        <v>2314</v>
      </c>
      <c r="I6725" s="180">
        <v>1757975.1</v>
      </c>
      <c r="J6725" s="180">
        <v>358913.49</v>
      </c>
      <c r="K6725" s="180">
        <v>316151</v>
      </c>
      <c r="L6725" s="180">
        <v>2688805.71</v>
      </c>
    </row>
    <row r="6726" spans="1:12">
      <c r="A6726" s="180">
        <v>2012</v>
      </c>
      <c r="B6726" s="180" t="s">
        <v>179</v>
      </c>
      <c r="C6726" s="180" t="s">
        <v>33</v>
      </c>
      <c r="D6726" s="180" t="s">
        <v>176</v>
      </c>
      <c r="E6726" s="180">
        <v>15</v>
      </c>
      <c r="F6726" s="180">
        <v>67699</v>
      </c>
      <c r="G6726" s="180">
        <v>1883</v>
      </c>
      <c r="H6726" s="180">
        <v>3391</v>
      </c>
      <c r="I6726" s="180">
        <v>3108729.61</v>
      </c>
      <c r="J6726" s="180">
        <v>681433.96</v>
      </c>
      <c r="K6726" s="180">
        <v>503584</v>
      </c>
      <c r="L6726" s="180">
        <v>4981856.45</v>
      </c>
    </row>
    <row r="6727" spans="1:12">
      <c r="A6727" s="180">
        <v>2012</v>
      </c>
      <c r="B6727" s="180" t="s">
        <v>179</v>
      </c>
      <c r="C6727" s="180" t="s">
        <v>33</v>
      </c>
      <c r="D6727" s="180" t="s">
        <v>176</v>
      </c>
      <c r="E6727" s="180">
        <v>20</v>
      </c>
      <c r="F6727" s="180">
        <v>51356</v>
      </c>
      <c r="G6727" s="180">
        <v>1704</v>
      </c>
      <c r="H6727" s="180">
        <v>3577</v>
      </c>
      <c r="I6727" s="180">
        <v>2916954.57</v>
      </c>
      <c r="J6727" s="180">
        <v>627865.85</v>
      </c>
      <c r="K6727" s="180">
        <v>504810</v>
      </c>
      <c r="L6727" s="180">
        <v>4756628</v>
      </c>
    </row>
    <row r="6728" spans="1:12">
      <c r="A6728" s="180">
        <v>2012</v>
      </c>
      <c r="B6728" s="180" t="s">
        <v>179</v>
      </c>
      <c r="C6728" s="180" t="s">
        <v>33</v>
      </c>
      <c r="D6728" s="180" t="s">
        <v>176</v>
      </c>
      <c r="E6728" s="180">
        <v>25</v>
      </c>
      <c r="F6728" s="180">
        <v>47626</v>
      </c>
      <c r="G6728" s="180">
        <v>1336</v>
      </c>
      <c r="H6728" s="180">
        <v>2862</v>
      </c>
      <c r="I6728" s="180">
        <v>2349526.02</v>
      </c>
      <c r="J6728" s="180">
        <v>543406.06000000006</v>
      </c>
      <c r="K6728" s="180">
        <v>394045</v>
      </c>
      <c r="L6728" s="180">
        <v>4073508.44</v>
      </c>
    </row>
    <row r="6729" spans="1:12">
      <c r="A6729" s="180">
        <v>2012</v>
      </c>
      <c r="B6729" s="180" t="s">
        <v>179</v>
      </c>
      <c r="C6729" s="180" t="s">
        <v>33</v>
      </c>
      <c r="D6729" s="180" t="s">
        <v>176</v>
      </c>
      <c r="E6729" s="180">
        <v>30</v>
      </c>
      <c r="F6729" s="180">
        <v>64321</v>
      </c>
      <c r="G6729" s="180">
        <v>2039</v>
      </c>
      <c r="H6729" s="180">
        <v>4003</v>
      </c>
      <c r="I6729" s="180">
        <v>3156696.38</v>
      </c>
      <c r="J6729" s="180">
        <v>744845.19</v>
      </c>
      <c r="K6729" s="180">
        <v>551051</v>
      </c>
      <c r="L6729" s="180">
        <v>5365056.9000000004</v>
      </c>
    </row>
    <row r="6730" spans="1:12">
      <c r="A6730" s="180">
        <v>2012</v>
      </c>
      <c r="B6730" s="180" t="s">
        <v>179</v>
      </c>
      <c r="C6730" s="180" t="s">
        <v>33</v>
      </c>
      <c r="D6730" s="180" t="s">
        <v>176</v>
      </c>
      <c r="E6730" s="180">
        <v>35</v>
      </c>
      <c r="F6730" s="180">
        <v>68460</v>
      </c>
      <c r="G6730" s="180">
        <v>2425</v>
      </c>
      <c r="H6730" s="180">
        <v>4618</v>
      </c>
      <c r="I6730" s="180">
        <v>4012525.9</v>
      </c>
      <c r="J6730" s="180">
        <v>989268.51</v>
      </c>
      <c r="K6730" s="180">
        <v>853769</v>
      </c>
      <c r="L6730" s="180">
        <v>6968966.8499999996</v>
      </c>
    </row>
    <row r="6731" spans="1:12">
      <c r="A6731" s="180">
        <v>2012</v>
      </c>
      <c r="B6731" s="180" t="s">
        <v>179</v>
      </c>
      <c r="C6731" s="180" t="s">
        <v>33</v>
      </c>
      <c r="D6731" s="180" t="s">
        <v>176</v>
      </c>
      <c r="E6731" s="180">
        <v>40</v>
      </c>
      <c r="F6731" s="180">
        <v>75261</v>
      </c>
      <c r="G6731" s="180">
        <v>3569</v>
      </c>
      <c r="H6731" s="180">
        <v>6582</v>
      </c>
      <c r="I6731" s="180">
        <v>5469897.5499999998</v>
      </c>
      <c r="J6731" s="180">
        <v>1405213.04</v>
      </c>
      <c r="K6731" s="180">
        <v>1363367.25</v>
      </c>
      <c r="L6731" s="180">
        <v>9630136.6899999995</v>
      </c>
    </row>
    <row r="6732" spans="1:12">
      <c r="A6732" s="180">
        <v>2012</v>
      </c>
      <c r="B6732" s="180" t="s">
        <v>179</v>
      </c>
      <c r="C6732" s="180" t="s">
        <v>33</v>
      </c>
      <c r="D6732" s="180" t="s">
        <v>176</v>
      </c>
      <c r="E6732" s="180">
        <v>45</v>
      </c>
      <c r="F6732" s="180">
        <v>72354</v>
      </c>
      <c r="G6732" s="180">
        <v>4197</v>
      </c>
      <c r="H6732" s="180">
        <v>8360</v>
      </c>
      <c r="I6732" s="180">
        <v>7335105.2800000003</v>
      </c>
      <c r="J6732" s="180">
        <v>1851179.21</v>
      </c>
      <c r="K6732" s="180">
        <v>1895573.5</v>
      </c>
      <c r="L6732" s="180">
        <v>12773436.6</v>
      </c>
    </row>
    <row r="6733" spans="1:12">
      <c r="A6733" s="180">
        <v>2012</v>
      </c>
      <c r="B6733" s="180" t="s">
        <v>179</v>
      </c>
      <c r="C6733" s="180" t="s">
        <v>33</v>
      </c>
      <c r="D6733" s="180" t="s">
        <v>176</v>
      </c>
      <c r="E6733" s="180">
        <v>50</v>
      </c>
      <c r="F6733" s="180">
        <v>76314</v>
      </c>
      <c r="G6733" s="180">
        <v>6142</v>
      </c>
      <c r="H6733" s="180">
        <v>11789</v>
      </c>
      <c r="I6733" s="180">
        <v>10503979.060000001</v>
      </c>
      <c r="J6733" s="180">
        <v>2807632.86</v>
      </c>
      <c r="K6733" s="180">
        <v>2617124.21</v>
      </c>
      <c r="L6733" s="180">
        <v>18189171.309999999</v>
      </c>
    </row>
    <row r="6734" spans="1:12">
      <c r="A6734" s="180">
        <v>2012</v>
      </c>
      <c r="B6734" s="180" t="s">
        <v>179</v>
      </c>
      <c r="C6734" s="180" t="s">
        <v>33</v>
      </c>
      <c r="D6734" s="180" t="s">
        <v>176</v>
      </c>
      <c r="E6734" s="180">
        <v>55</v>
      </c>
      <c r="F6734" s="180">
        <v>71616</v>
      </c>
      <c r="G6734" s="180">
        <v>7675</v>
      </c>
      <c r="H6734" s="180">
        <v>16354</v>
      </c>
      <c r="I6734" s="180">
        <v>15184296.630000001</v>
      </c>
      <c r="J6734" s="180">
        <v>3787723.97</v>
      </c>
      <c r="K6734" s="180">
        <v>3759277.96</v>
      </c>
      <c r="L6734" s="180">
        <v>25508834.039999999</v>
      </c>
    </row>
    <row r="6735" spans="1:12">
      <c r="A6735" s="180">
        <v>2012</v>
      </c>
      <c r="B6735" s="180" t="s">
        <v>179</v>
      </c>
      <c r="C6735" s="180" t="s">
        <v>33</v>
      </c>
      <c r="D6735" s="180" t="s">
        <v>176</v>
      </c>
      <c r="E6735" s="180">
        <v>60</v>
      </c>
      <c r="F6735" s="180">
        <v>68283</v>
      </c>
      <c r="G6735" s="180">
        <v>9883</v>
      </c>
      <c r="H6735" s="180">
        <v>21049</v>
      </c>
      <c r="I6735" s="180">
        <v>19860931.34</v>
      </c>
      <c r="J6735" s="180">
        <v>4872447.07</v>
      </c>
      <c r="K6735" s="180">
        <v>5205509.9000000004</v>
      </c>
      <c r="L6735" s="180">
        <v>33358586.539999999</v>
      </c>
    </row>
    <row r="6736" spans="1:12">
      <c r="A6736" s="180">
        <v>2012</v>
      </c>
      <c r="B6736" s="180" t="s">
        <v>179</v>
      </c>
      <c r="C6736" s="180" t="s">
        <v>33</v>
      </c>
      <c r="D6736" s="180" t="s">
        <v>176</v>
      </c>
      <c r="E6736" s="180">
        <v>65</v>
      </c>
      <c r="F6736" s="180">
        <v>56020</v>
      </c>
      <c r="G6736" s="180">
        <v>11540</v>
      </c>
      <c r="H6736" s="180">
        <v>27410</v>
      </c>
      <c r="I6736" s="180">
        <v>25133620.199999999</v>
      </c>
      <c r="J6736" s="180">
        <v>5918983.2999999998</v>
      </c>
      <c r="K6736" s="180">
        <v>8154135.2400000002</v>
      </c>
      <c r="L6736" s="180">
        <v>42711764.439999998</v>
      </c>
    </row>
    <row r="6737" spans="1:12">
      <c r="A6737" s="180">
        <v>2012</v>
      </c>
      <c r="B6737" s="180" t="s">
        <v>179</v>
      </c>
      <c r="C6737" s="180" t="s">
        <v>33</v>
      </c>
      <c r="D6737" s="180" t="s">
        <v>176</v>
      </c>
      <c r="E6737" s="180">
        <v>70</v>
      </c>
      <c r="F6737" s="180">
        <v>37676</v>
      </c>
      <c r="G6737" s="180">
        <v>10322</v>
      </c>
      <c r="H6737" s="180">
        <v>27382</v>
      </c>
      <c r="I6737" s="180">
        <v>23922409.670000002</v>
      </c>
      <c r="J6737" s="180">
        <v>5331448.12</v>
      </c>
      <c r="K6737" s="180">
        <v>6470921.6500000004</v>
      </c>
      <c r="L6737" s="180">
        <v>38440903.420000002</v>
      </c>
    </row>
    <row r="6738" spans="1:12">
      <c r="A6738" s="180">
        <v>2012</v>
      </c>
      <c r="B6738" s="180" t="s">
        <v>179</v>
      </c>
      <c r="C6738" s="180" t="s">
        <v>33</v>
      </c>
      <c r="D6738" s="180" t="s">
        <v>176</v>
      </c>
      <c r="E6738" s="180">
        <v>75</v>
      </c>
      <c r="F6738" s="180">
        <v>25189</v>
      </c>
      <c r="G6738" s="180">
        <v>8705</v>
      </c>
      <c r="H6738" s="180">
        <v>27095</v>
      </c>
      <c r="I6738" s="180">
        <v>22013525.93</v>
      </c>
      <c r="J6738" s="180">
        <v>4525552.43</v>
      </c>
      <c r="K6738" s="180">
        <v>4976355.63</v>
      </c>
      <c r="L6738" s="180">
        <v>33329073.969999999</v>
      </c>
    </row>
    <row r="6739" spans="1:12">
      <c r="A6739" s="180">
        <v>2012</v>
      </c>
      <c r="B6739" s="180" t="s">
        <v>179</v>
      </c>
      <c r="C6739" s="180" t="s">
        <v>33</v>
      </c>
      <c r="D6739" s="180" t="s">
        <v>176</v>
      </c>
      <c r="E6739" s="180">
        <v>80</v>
      </c>
      <c r="F6739" s="180">
        <v>17066</v>
      </c>
      <c r="G6739" s="180">
        <v>7276</v>
      </c>
      <c r="H6739" s="180">
        <v>24794</v>
      </c>
      <c r="I6739" s="180">
        <v>17938741.039999999</v>
      </c>
      <c r="J6739" s="180">
        <v>3484245.6</v>
      </c>
      <c r="K6739" s="180">
        <v>3911615</v>
      </c>
      <c r="L6739" s="180">
        <v>26501446.09</v>
      </c>
    </row>
    <row r="6740" spans="1:12">
      <c r="A6740" s="180">
        <v>2012</v>
      </c>
      <c r="B6740" s="180" t="s">
        <v>179</v>
      </c>
      <c r="C6740" s="180" t="s">
        <v>33</v>
      </c>
      <c r="D6740" s="180" t="s">
        <v>176</v>
      </c>
      <c r="E6740" s="180">
        <v>85</v>
      </c>
      <c r="F6740" s="180">
        <v>7548</v>
      </c>
      <c r="G6740" s="180">
        <v>3034</v>
      </c>
      <c r="H6740" s="180">
        <v>13871</v>
      </c>
      <c r="I6740" s="180">
        <v>8548283.9800000004</v>
      </c>
      <c r="J6740" s="180">
        <v>1372477.96</v>
      </c>
      <c r="K6740" s="180">
        <v>928393</v>
      </c>
      <c r="L6740" s="180">
        <v>11248944.16</v>
      </c>
    </row>
    <row r="6741" spans="1:12">
      <c r="A6741" s="180">
        <v>2012</v>
      </c>
      <c r="B6741" s="180" t="s">
        <v>179</v>
      </c>
      <c r="C6741" s="180" t="s">
        <v>33</v>
      </c>
      <c r="D6741" s="180" t="s">
        <v>176</v>
      </c>
      <c r="E6741" s="180">
        <v>90</v>
      </c>
      <c r="F6741" s="180">
        <v>1614</v>
      </c>
      <c r="G6741" s="180">
        <v>533</v>
      </c>
      <c r="H6741" s="180">
        <v>3196</v>
      </c>
      <c r="I6741" s="180">
        <v>1878213.2</v>
      </c>
      <c r="J6741" s="180">
        <v>249243.67</v>
      </c>
      <c r="K6741" s="180">
        <v>177303</v>
      </c>
      <c r="L6741" s="180">
        <v>2338912.92</v>
      </c>
    </row>
    <row r="6742" spans="1:12">
      <c r="A6742" s="180">
        <v>2012</v>
      </c>
      <c r="B6742" s="180" t="s">
        <v>179</v>
      </c>
      <c r="C6742" s="180" t="s">
        <v>33</v>
      </c>
      <c r="D6742" s="180" t="s">
        <v>176</v>
      </c>
      <c r="E6742" s="180">
        <v>95</v>
      </c>
      <c r="F6742" s="180">
        <v>355</v>
      </c>
      <c r="G6742" s="180">
        <v>93</v>
      </c>
      <c r="H6742" s="180">
        <v>865</v>
      </c>
      <c r="I6742" s="180">
        <v>464249.4</v>
      </c>
      <c r="J6742" s="180">
        <v>53411.03</v>
      </c>
      <c r="K6742" s="180">
        <v>23287</v>
      </c>
      <c r="L6742" s="180">
        <v>558159.16</v>
      </c>
    </row>
    <row r="6743" spans="1:12">
      <c r="A6743" s="180">
        <v>2012</v>
      </c>
      <c r="B6743" s="180" t="s">
        <v>179</v>
      </c>
      <c r="C6743" s="180" t="s">
        <v>33</v>
      </c>
      <c r="D6743" s="180" t="s">
        <v>177</v>
      </c>
      <c r="E6743" s="180">
        <v>0</v>
      </c>
      <c r="F6743" s="180">
        <v>59274</v>
      </c>
      <c r="G6743" s="180">
        <v>1941</v>
      </c>
      <c r="H6743" s="180">
        <v>6373</v>
      </c>
      <c r="I6743" s="180">
        <v>4788602.6500000004</v>
      </c>
      <c r="J6743" s="180">
        <v>560046.01</v>
      </c>
      <c r="K6743" s="180">
        <v>108864</v>
      </c>
      <c r="L6743" s="180">
        <v>5794049.9400000004</v>
      </c>
    </row>
    <row r="6744" spans="1:12">
      <c r="A6744" s="180">
        <v>2012</v>
      </c>
      <c r="B6744" s="180" t="s">
        <v>179</v>
      </c>
      <c r="C6744" s="180" t="s">
        <v>33</v>
      </c>
      <c r="D6744" s="180" t="s">
        <v>177</v>
      </c>
      <c r="E6744" s="180">
        <v>5</v>
      </c>
      <c r="F6744" s="180">
        <v>63907</v>
      </c>
      <c r="G6744" s="180">
        <v>1090</v>
      </c>
      <c r="H6744" s="180">
        <v>1673</v>
      </c>
      <c r="I6744" s="180">
        <v>1371794.6</v>
      </c>
      <c r="J6744" s="180">
        <v>308427.98</v>
      </c>
      <c r="K6744" s="180">
        <v>114842</v>
      </c>
      <c r="L6744" s="180">
        <v>1999116.28</v>
      </c>
    </row>
    <row r="6745" spans="1:12">
      <c r="A6745" s="180">
        <v>2012</v>
      </c>
      <c r="B6745" s="180" t="s">
        <v>179</v>
      </c>
      <c r="C6745" s="180" t="s">
        <v>33</v>
      </c>
      <c r="D6745" s="180" t="s">
        <v>177</v>
      </c>
      <c r="E6745" s="180">
        <v>10</v>
      </c>
      <c r="F6745" s="180">
        <v>63065</v>
      </c>
      <c r="G6745" s="180">
        <v>879</v>
      </c>
      <c r="H6745" s="180">
        <v>1951</v>
      </c>
      <c r="I6745" s="180">
        <v>1414986.15</v>
      </c>
      <c r="J6745" s="180">
        <v>266198.33</v>
      </c>
      <c r="K6745" s="180">
        <v>330898</v>
      </c>
      <c r="L6745" s="180">
        <v>2205052.2000000002</v>
      </c>
    </row>
    <row r="6746" spans="1:12">
      <c r="A6746" s="180">
        <v>2012</v>
      </c>
      <c r="B6746" s="180" t="s">
        <v>179</v>
      </c>
      <c r="C6746" s="180" t="s">
        <v>33</v>
      </c>
      <c r="D6746" s="180" t="s">
        <v>177</v>
      </c>
      <c r="E6746" s="180">
        <v>15</v>
      </c>
      <c r="F6746" s="180">
        <v>64414</v>
      </c>
      <c r="G6746" s="180">
        <v>2166</v>
      </c>
      <c r="H6746" s="180">
        <v>4689</v>
      </c>
      <c r="I6746" s="180">
        <v>3588671.48</v>
      </c>
      <c r="J6746" s="180">
        <v>669193.49</v>
      </c>
      <c r="K6746" s="180">
        <v>293972</v>
      </c>
      <c r="L6746" s="180">
        <v>5152103.24</v>
      </c>
    </row>
    <row r="6747" spans="1:12">
      <c r="A6747" s="180">
        <v>2012</v>
      </c>
      <c r="B6747" s="180" t="s">
        <v>179</v>
      </c>
      <c r="C6747" s="180" t="s">
        <v>33</v>
      </c>
      <c r="D6747" s="180" t="s">
        <v>177</v>
      </c>
      <c r="E6747" s="180">
        <v>20</v>
      </c>
      <c r="F6747" s="180">
        <v>54755</v>
      </c>
      <c r="G6747" s="180">
        <v>2970</v>
      </c>
      <c r="H6747" s="180">
        <v>6887</v>
      </c>
      <c r="I6747" s="180">
        <v>4981087.8499999996</v>
      </c>
      <c r="J6747" s="180">
        <v>1042273.74</v>
      </c>
      <c r="K6747" s="180">
        <v>366285</v>
      </c>
      <c r="L6747" s="180">
        <v>7311415.7400000002</v>
      </c>
    </row>
    <row r="6748" spans="1:12">
      <c r="A6748" s="180">
        <v>2012</v>
      </c>
      <c r="B6748" s="180" t="s">
        <v>179</v>
      </c>
      <c r="C6748" s="180" t="s">
        <v>33</v>
      </c>
      <c r="D6748" s="180" t="s">
        <v>177</v>
      </c>
      <c r="E6748" s="180">
        <v>25</v>
      </c>
      <c r="F6748" s="180">
        <v>56537</v>
      </c>
      <c r="G6748" s="180">
        <v>4071</v>
      </c>
      <c r="H6748" s="180">
        <v>12813</v>
      </c>
      <c r="I6748" s="180">
        <v>9994229.3599999994</v>
      </c>
      <c r="J6748" s="180">
        <v>2505818</v>
      </c>
      <c r="K6748" s="180">
        <v>780943</v>
      </c>
      <c r="L6748" s="180">
        <v>15097342.18</v>
      </c>
    </row>
    <row r="6749" spans="1:12">
      <c r="A6749" s="180">
        <v>2012</v>
      </c>
      <c r="B6749" s="180" t="s">
        <v>179</v>
      </c>
      <c r="C6749" s="180" t="s">
        <v>33</v>
      </c>
      <c r="D6749" s="180" t="s">
        <v>177</v>
      </c>
      <c r="E6749" s="180">
        <v>30</v>
      </c>
      <c r="F6749" s="180">
        <v>72169</v>
      </c>
      <c r="G6749" s="180">
        <v>6157</v>
      </c>
      <c r="H6749" s="180">
        <v>19939</v>
      </c>
      <c r="I6749" s="180">
        <v>16159526.91</v>
      </c>
      <c r="J6749" s="180">
        <v>4111018.58</v>
      </c>
      <c r="K6749" s="180">
        <v>794804</v>
      </c>
      <c r="L6749" s="180">
        <v>23830764.329999998</v>
      </c>
    </row>
    <row r="6750" spans="1:12">
      <c r="A6750" s="180">
        <v>2012</v>
      </c>
      <c r="B6750" s="180" t="s">
        <v>179</v>
      </c>
      <c r="C6750" s="180" t="s">
        <v>33</v>
      </c>
      <c r="D6750" s="180" t="s">
        <v>177</v>
      </c>
      <c r="E6750" s="180">
        <v>35</v>
      </c>
      <c r="F6750" s="180">
        <v>75403</v>
      </c>
      <c r="G6750" s="180">
        <v>6599</v>
      </c>
      <c r="H6750" s="180">
        <v>17862</v>
      </c>
      <c r="I6750" s="180">
        <v>14823289.460000001</v>
      </c>
      <c r="J6750" s="180">
        <v>3697115.48</v>
      </c>
      <c r="K6750" s="180">
        <v>1423274.95</v>
      </c>
      <c r="L6750" s="180">
        <v>22826561.530000001</v>
      </c>
    </row>
    <row r="6751" spans="1:12">
      <c r="A6751" s="180">
        <v>2012</v>
      </c>
      <c r="B6751" s="180" t="s">
        <v>179</v>
      </c>
      <c r="C6751" s="180" t="s">
        <v>33</v>
      </c>
      <c r="D6751" s="180" t="s">
        <v>177</v>
      </c>
      <c r="E6751" s="180">
        <v>40</v>
      </c>
      <c r="F6751" s="180">
        <v>82436</v>
      </c>
      <c r="G6751" s="180">
        <v>6520</v>
      </c>
      <c r="H6751" s="180">
        <v>15202</v>
      </c>
      <c r="I6751" s="180">
        <v>12425285.050000001</v>
      </c>
      <c r="J6751" s="180">
        <v>2830271.69</v>
      </c>
      <c r="K6751" s="180">
        <v>1452087</v>
      </c>
      <c r="L6751" s="180">
        <v>19459895.09</v>
      </c>
    </row>
    <row r="6752" spans="1:12">
      <c r="A6752" s="180">
        <v>2012</v>
      </c>
      <c r="B6752" s="180" t="s">
        <v>179</v>
      </c>
      <c r="C6752" s="180" t="s">
        <v>33</v>
      </c>
      <c r="D6752" s="180" t="s">
        <v>177</v>
      </c>
      <c r="E6752" s="180">
        <v>45</v>
      </c>
      <c r="F6752" s="180">
        <v>78201</v>
      </c>
      <c r="G6752" s="180">
        <v>6477</v>
      </c>
      <c r="H6752" s="180">
        <v>14759</v>
      </c>
      <c r="I6752" s="180">
        <v>11986864.029999999</v>
      </c>
      <c r="J6752" s="180">
        <v>2749244.7</v>
      </c>
      <c r="K6752" s="180">
        <v>1693984.37</v>
      </c>
      <c r="L6752" s="180">
        <v>19127919.059999999</v>
      </c>
    </row>
    <row r="6753" spans="1:12">
      <c r="A6753" s="180">
        <v>2012</v>
      </c>
      <c r="B6753" s="180" t="s">
        <v>179</v>
      </c>
      <c r="C6753" s="180" t="s">
        <v>33</v>
      </c>
      <c r="D6753" s="180" t="s">
        <v>177</v>
      </c>
      <c r="E6753" s="180">
        <v>50</v>
      </c>
      <c r="F6753" s="180">
        <v>82634</v>
      </c>
      <c r="G6753" s="180">
        <v>8300</v>
      </c>
      <c r="H6753" s="180">
        <v>18061</v>
      </c>
      <c r="I6753" s="180">
        <v>14779515.710000001</v>
      </c>
      <c r="J6753" s="180">
        <v>3583374.97</v>
      </c>
      <c r="K6753" s="180">
        <v>2746071.06</v>
      </c>
      <c r="L6753" s="180">
        <v>24180112.52</v>
      </c>
    </row>
    <row r="6754" spans="1:12">
      <c r="A6754" s="180">
        <v>2012</v>
      </c>
      <c r="B6754" s="180" t="s">
        <v>179</v>
      </c>
      <c r="C6754" s="180" t="s">
        <v>33</v>
      </c>
      <c r="D6754" s="180" t="s">
        <v>177</v>
      </c>
      <c r="E6754" s="180">
        <v>55</v>
      </c>
      <c r="F6754" s="180">
        <v>77569</v>
      </c>
      <c r="G6754" s="180">
        <v>8653</v>
      </c>
      <c r="H6754" s="180">
        <v>19799</v>
      </c>
      <c r="I6754" s="180">
        <v>16315455</v>
      </c>
      <c r="J6754" s="180">
        <v>4032114.13</v>
      </c>
      <c r="K6754" s="180">
        <v>4081414.45</v>
      </c>
      <c r="L6754" s="180">
        <v>27387689.109999999</v>
      </c>
    </row>
    <row r="6755" spans="1:12">
      <c r="A6755" s="180">
        <v>2012</v>
      </c>
      <c r="B6755" s="180" t="s">
        <v>179</v>
      </c>
      <c r="C6755" s="180" t="s">
        <v>33</v>
      </c>
      <c r="D6755" s="180" t="s">
        <v>177</v>
      </c>
      <c r="E6755" s="180">
        <v>60</v>
      </c>
      <c r="F6755" s="180">
        <v>72199</v>
      </c>
      <c r="G6755" s="180">
        <v>10735</v>
      </c>
      <c r="H6755" s="180">
        <v>25485</v>
      </c>
      <c r="I6755" s="180">
        <v>21652277.890000001</v>
      </c>
      <c r="J6755" s="180">
        <v>5013863.24</v>
      </c>
      <c r="K6755" s="180">
        <v>5618814.46</v>
      </c>
      <c r="L6755" s="180">
        <v>35638754.789999999</v>
      </c>
    </row>
    <row r="6756" spans="1:12">
      <c r="A6756" s="180">
        <v>2012</v>
      </c>
      <c r="B6756" s="180" t="s">
        <v>179</v>
      </c>
      <c r="C6756" s="180" t="s">
        <v>33</v>
      </c>
      <c r="D6756" s="180" t="s">
        <v>177</v>
      </c>
      <c r="E6756" s="180">
        <v>65</v>
      </c>
      <c r="F6756" s="180">
        <v>58997</v>
      </c>
      <c r="G6756" s="180">
        <v>10860</v>
      </c>
      <c r="H6756" s="180">
        <v>27680</v>
      </c>
      <c r="I6756" s="180">
        <v>23376769.18</v>
      </c>
      <c r="J6756" s="180">
        <v>5391905.7000000002</v>
      </c>
      <c r="K6756" s="180">
        <v>6371571.3499999996</v>
      </c>
      <c r="L6756" s="180">
        <v>38347073.759999998</v>
      </c>
    </row>
    <row r="6757" spans="1:12">
      <c r="A6757" s="180">
        <v>2012</v>
      </c>
      <c r="B6757" s="180" t="s">
        <v>179</v>
      </c>
      <c r="C6757" s="180" t="s">
        <v>33</v>
      </c>
      <c r="D6757" s="180" t="s">
        <v>177</v>
      </c>
      <c r="E6757" s="180">
        <v>70</v>
      </c>
      <c r="F6757" s="180">
        <v>39828</v>
      </c>
      <c r="G6757" s="180">
        <v>9245</v>
      </c>
      <c r="H6757" s="180">
        <v>25444</v>
      </c>
      <c r="I6757" s="180">
        <v>21305264.93</v>
      </c>
      <c r="J6757" s="180">
        <v>4774904.74</v>
      </c>
      <c r="K6757" s="180">
        <v>5722950.4800000004</v>
      </c>
      <c r="L6757" s="180">
        <v>34153384.609999999</v>
      </c>
    </row>
    <row r="6758" spans="1:12">
      <c r="A6758" s="180">
        <v>2012</v>
      </c>
      <c r="B6758" s="180" t="s">
        <v>179</v>
      </c>
      <c r="C6758" s="180" t="s">
        <v>33</v>
      </c>
      <c r="D6758" s="180" t="s">
        <v>177</v>
      </c>
      <c r="E6758" s="180">
        <v>75</v>
      </c>
      <c r="F6758" s="180">
        <v>28368</v>
      </c>
      <c r="G6758" s="180">
        <v>8378</v>
      </c>
      <c r="H6758" s="180">
        <v>29483</v>
      </c>
      <c r="I6758" s="180">
        <v>21690167.359999999</v>
      </c>
      <c r="J6758" s="180">
        <v>4265116.13</v>
      </c>
      <c r="K6758" s="180">
        <v>5083457.68</v>
      </c>
      <c r="L6758" s="180">
        <v>32979994.120000001</v>
      </c>
    </row>
    <row r="6759" spans="1:12">
      <c r="A6759" s="180">
        <v>2012</v>
      </c>
      <c r="B6759" s="180" t="s">
        <v>179</v>
      </c>
      <c r="C6759" s="180" t="s">
        <v>33</v>
      </c>
      <c r="D6759" s="180" t="s">
        <v>177</v>
      </c>
      <c r="E6759" s="180">
        <v>80</v>
      </c>
      <c r="F6759" s="180">
        <v>20930</v>
      </c>
      <c r="G6759" s="180">
        <v>6236</v>
      </c>
      <c r="H6759" s="180">
        <v>27820</v>
      </c>
      <c r="I6759" s="180">
        <v>18937575.350000001</v>
      </c>
      <c r="J6759" s="180">
        <v>3257253.78</v>
      </c>
      <c r="K6759" s="180">
        <v>3263601.48</v>
      </c>
      <c r="L6759" s="180">
        <v>26805378.390000001</v>
      </c>
    </row>
    <row r="6760" spans="1:12">
      <c r="A6760" s="180">
        <v>2012</v>
      </c>
      <c r="B6760" s="180" t="s">
        <v>179</v>
      </c>
      <c r="C6760" s="180" t="s">
        <v>33</v>
      </c>
      <c r="D6760" s="180" t="s">
        <v>177</v>
      </c>
      <c r="E6760" s="180">
        <v>85</v>
      </c>
      <c r="F6760" s="180">
        <v>12277</v>
      </c>
      <c r="G6760" s="180">
        <v>3137</v>
      </c>
      <c r="H6760" s="180">
        <v>20536</v>
      </c>
      <c r="I6760" s="180">
        <v>12154070.050000001</v>
      </c>
      <c r="J6760" s="180">
        <v>1647356.58</v>
      </c>
      <c r="K6760" s="180">
        <v>1372711.1</v>
      </c>
      <c r="L6760" s="180">
        <v>15725105.91</v>
      </c>
    </row>
    <row r="6761" spans="1:12">
      <c r="A6761" s="180">
        <v>2012</v>
      </c>
      <c r="B6761" s="180" t="s">
        <v>179</v>
      </c>
      <c r="C6761" s="180" t="s">
        <v>33</v>
      </c>
      <c r="D6761" s="180" t="s">
        <v>177</v>
      </c>
      <c r="E6761" s="180">
        <v>90</v>
      </c>
      <c r="F6761" s="180">
        <v>4972</v>
      </c>
      <c r="G6761" s="180">
        <v>1275</v>
      </c>
      <c r="H6761" s="180">
        <v>8384</v>
      </c>
      <c r="I6761" s="180">
        <v>4873186.0999999996</v>
      </c>
      <c r="J6761" s="180">
        <v>558271.57999999996</v>
      </c>
      <c r="K6761" s="180">
        <v>296169</v>
      </c>
      <c r="L6761" s="180">
        <v>5936843.54</v>
      </c>
    </row>
    <row r="6762" spans="1:12">
      <c r="A6762" s="180">
        <v>2012</v>
      </c>
      <c r="B6762" s="180" t="s">
        <v>179</v>
      </c>
      <c r="C6762" s="180" t="s">
        <v>33</v>
      </c>
      <c r="D6762" s="180" t="s">
        <v>177</v>
      </c>
      <c r="E6762" s="180">
        <v>95</v>
      </c>
      <c r="F6762" s="180">
        <v>1487</v>
      </c>
      <c r="G6762" s="180">
        <v>350</v>
      </c>
      <c r="H6762" s="180">
        <v>2577</v>
      </c>
      <c r="I6762" s="180">
        <v>1470326.42</v>
      </c>
      <c r="J6762" s="180">
        <v>178435.17</v>
      </c>
      <c r="K6762" s="180">
        <v>96505.5</v>
      </c>
      <c r="L6762" s="180">
        <v>1799251.66</v>
      </c>
    </row>
    <row r="6763" spans="1:12">
      <c r="A6763" s="180">
        <v>2012</v>
      </c>
      <c r="B6763" s="180" t="s">
        <v>179</v>
      </c>
      <c r="C6763" s="180" t="s">
        <v>34</v>
      </c>
      <c r="D6763" s="180" t="s">
        <v>176</v>
      </c>
      <c r="E6763" s="180">
        <v>0</v>
      </c>
      <c r="F6763" s="180">
        <v>19668</v>
      </c>
      <c r="G6763" s="180">
        <v>833</v>
      </c>
      <c r="H6763" s="180">
        <v>2439</v>
      </c>
      <c r="I6763" s="180">
        <v>1264602.8500000001</v>
      </c>
      <c r="J6763" s="180">
        <v>402313.26</v>
      </c>
      <c r="K6763" s="180">
        <v>14752</v>
      </c>
      <c r="L6763" s="180">
        <v>1761170.06</v>
      </c>
    </row>
    <row r="6764" spans="1:12">
      <c r="A6764" s="180">
        <v>2012</v>
      </c>
      <c r="B6764" s="180" t="s">
        <v>179</v>
      </c>
      <c r="C6764" s="180" t="s">
        <v>34</v>
      </c>
      <c r="D6764" s="180" t="s">
        <v>176</v>
      </c>
      <c r="E6764" s="180">
        <v>5</v>
      </c>
      <c r="F6764" s="180">
        <v>20683</v>
      </c>
      <c r="G6764" s="180">
        <v>367</v>
      </c>
      <c r="H6764" s="180">
        <v>442</v>
      </c>
      <c r="I6764" s="180">
        <v>373894.85</v>
      </c>
      <c r="J6764" s="180">
        <v>161258.26</v>
      </c>
      <c r="K6764" s="180">
        <v>41747</v>
      </c>
      <c r="L6764" s="180">
        <v>612243.89</v>
      </c>
    </row>
    <row r="6765" spans="1:12">
      <c r="A6765" s="180">
        <v>2012</v>
      </c>
      <c r="B6765" s="180" t="s">
        <v>179</v>
      </c>
      <c r="C6765" s="180" t="s">
        <v>34</v>
      </c>
      <c r="D6765" s="180" t="s">
        <v>176</v>
      </c>
      <c r="E6765" s="180">
        <v>10</v>
      </c>
      <c r="F6765" s="180">
        <v>20766</v>
      </c>
      <c r="G6765" s="180">
        <v>258</v>
      </c>
      <c r="H6765" s="180">
        <v>346</v>
      </c>
      <c r="I6765" s="180">
        <v>294376.45</v>
      </c>
      <c r="J6765" s="180">
        <v>141061.79999999999</v>
      </c>
      <c r="K6765" s="180">
        <v>51095</v>
      </c>
      <c r="L6765" s="180">
        <v>507357.78</v>
      </c>
    </row>
    <row r="6766" spans="1:12">
      <c r="A6766" s="180">
        <v>2012</v>
      </c>
      <c r="B6766" s="180" t="s">
        <v>179</v>
      </c>
      <c r="C6766" s="180" t="s">
        <v>34</v>
      </c>
      <c r="D6766" s="180" t="s">
        <v>176</v>
      </c>
      <c r="E6766" s="180">
        <v>15</v>
      </c>
      <c r="F6766" s="180">
        <v>22657</v>
      </c>
      <c r="G6766" s="180">
        <v>515</v>
      </c>
      <c r="H6766" s="180">
        <v>641</v>
      </c>
      <c r="I6766" s="180">
        <v>678967.75</v>
      </c>
      <c r="J6766" s="180">
        <v>293120.56</v>
      </c>
      <c r="K6766" s="180">
        <v>191070</v>
      </c>
      <c r="L6766" s="180">
        <v>1243066.96</v>
      </c>
    </row>
    <row r="6767" spans="1:12">
      <c r="A6767" s="180">
        <v>2012</v>
      </c>
      <c r="B6767" s="180" t="s">
        <v>179</v>
      </c>
      <c r="C6767" s="180" t="s">
        <v>34</v>
      </c>
      <c r="D6767" s="180" t="s">
        <v>176</v>
      </c>
      <c r="E6767" s="180">
        <v>20</v>
      </c>
      <c r="F6767" s="180">
        <v>21116</v>
      </c>
      <c r="G6767" s="180">
        <v>606</v>
      </c>
      <c r="H6767" s="180">
        <v>1182</v>
      </c>
      <c r="I6767" s="180">
        <v>1098517.5</v>
      </c>
      <c r="J6767" s="180">
        <v>351457.57</v>
      </c>
      <c r="K6767" s="180">
        <v>203310.4</v>
      </c>
      <c r="L6767" s="180">
        <v>1773934.71</v>
      </c>
    </row>
    <row r="6768" spans="1:12">
      <c r="A6768" s="180">
        <v>2012</v>
      </c>
      <c r="B6768" s="180" t="s">
        <v>179</v>
      </c>
      <c r="C6768" s="180" t="s">
        <v>34</v>
      </c>
      <c r="D6768" s="180" t="s">
        <v>176</v>
      </c>
      <c r="E6768" s="180">
        <v>25</v>
      </c>
      <c r="F6768" s="180">
        <v>17041</v>
      </c>
      <c r="G6768" s="180">
        <v>595</v>
      </c>
      <c r="H6768" s="180">
        <v>1044</v>
      </c>
      <c r="I6768" s="180">
        <v>879419.2</v>
      </c>
      <c r="J6768" s="180">
        <v>298634.59999999998</v>
      </c>
      <c r="K6768" s="180">
        <v>104263</v>
      </c>
      <c r="L6768" s="180">
        <v>1396787.26</v>
      </c>
    </row>
    <row r="6769" spans="1:12">
      <c r="A6769" s="180">
        <v>2012</v>
      </c>
      <c r="B6769" s="180" t="s">
        <v>179</v>
      </c>
      <c r="C6769" s="180" t="s">
        <v>34</v>
      </c>
      <c r="D6769" s="180" t="s">
        <v>176</v>
      </c>
      <c r="E6769" s="180">
        <v>30</v>
      </c>
      <c r="F6769" s="180">
        <v>20910</v>
      </c>
      <c r="G6769" s="180">
        <v>546</v>
      </c>
      <c r="H6769" s="180">
        <v>1023</v>
      </c>
      <c r="I6769" s="180">
        <v>842665.8</v>
      </c>
      <c r="J6769" s="180">
        <v>327262.75</v>
      </c>
      <c r="K6769" s="180">
        <v>122632</v>
      </c>
      <c r="L6769" s="180">
        <v>1424081.56</v>
      </c>
    </row>
    <row r="6770" spans="1:12">
      <c r="A6770" s="180">
        <v>2012</v>
      </c>
      <c r="B6770" s="180" t="s">
        <v>179</v>
      </c>
      <c r="C6770" s="180" t="s">
        <v>34</v>
      </c>
      <c r="D6770" s="180" t="s">
        <v>176</v>
      </c>
      <c r="E6770" s="180">
        <v>35</v>
      </c>
      <c r="F6770" s="180">
        <v>21645</v>
      </c>
      <c r="G6770" s="180">
        <v>717</v>
      </c>
      <c r="H6770" s="180">
        <v>1266</v>
      </c>
      <c r="I6770" s="180">
        <v>1052056.42</v>
      </c>
      <c r="J6770" s="180">
        <v>403515.59</v>
      </c>
      <c r="K6770" s="180">
        <v>241988</v>
      </c>
      <c r="L6770" s="180">
        <v>1848291.57</v>
      </c>
    </row>
    <row r="6771" spans="1:12">
      <c r="A6771" s="180">
        <v>2012</v>
      </c>
      <c r="B6771" s="180" t="s">
        <v>179</v>
      </c>
      <c r="C6771" s="180" t="s">
        <v>34</v>
      </c>
      <c r="D6771" s="180" t="s">
        <v>176</v>
      </c>
      <c r="E6771" s="180">
        <v>40</v>
      </c>
      <c r="F6771" s="180">
        <v>24597</v>
      </c>
      <c r="G6771" s="180">
        <v>972</v>
      </c>
      <c r="H6771" s="180">
        <v>1534</v>
      </c>
      <c r="I6771" s="180">
        <v>1197616.8899999999</v>
      </c>
      <c r="J6771" s="180">
        <v>548539.80000000005</v>
      </c>
      <c r="K6771" s="180">
        <v>344432.2</v>
      </c>
      <c r="L6771" s="180">
        <v>2272268.89</v>
      </c>
    </row>
    <row r="6772" spans="1:12">
      <c r="A6772" s="180">
        <v>2012</v>
      </c>
      <c r="B6772" s="180" t="s">
        <v>179</v>
      </c>
      <c r="C6772" s="180" t="s">
        <v>34</v>
      </c>
      <c r="D6772" s="180" t="s">
        <v>176</v>
      </c>
      <c r="E6772" s="180">
        <v>45</v>
      </c>
      <c r="F6772" s="180">
        <v>25272</v>
      </c>
      <c r="G6772" s="180">
        <v>1307</v>
      </c>
      <c r="H6772" s="180">
        <v>2217</v>
      </c>
      <c r="I6772" s="180">
        <v>1840944.16</v>
      </c>
      <c r="J6772" s="180">
        <v>723680.43</v>
      </c>
      <c r="K6772" s="180">
        <v>364476</v>
      </c>
      <c r="L6772" s="180">
        <v>3110186.65</v>
      </c>
    </row>
    <row r="6773" spans="1:12">
      <c r="A6773" s="180">
        <v>2012</v>
      </c>
      <c r="B6773" s="180" t="s">
        <v>179</v>
      </c>
      <c r="C6773" s="180" t="s">
        <v>34</v>
      </c>
      <c r="D6773" s="180" t="s">
        <v>176</v>
      </c>
      <c r="E6773" s="180">
        <v>50</v>
      </c>
      <c r="F6773" s="180">
        <v>28740</v>
      </c>
      <c r="G6773" s="180">
        <v>2041</v>
      </c>
      <c r="H6773" s="180">
        <v>3711</v>
      </c>
      <c r="I6773" s="180">
        <v>3018416.65</v>
      </c>
      <c r="J6773" s="180">
        <v>1098612.99</v>
      </c>
      <c r="K6773" s="180">
        <v>628438.4</v>
      </c>
      <c r="L6773" s="180">
        <v>5032281.7699999996</v>
      </c>
    </row>
    <row r="6774" spans="1:12">
      <c r="A6774" s="180">
        <v>2012</v>
      </c>
      <c r="B6774" s="180" t="s">
        <v>179</v>
      </c>
      <c r="C6774" s="180" t="s">
        <v>34</v>
      </c>
      <c r="D6774" s="180" t="s">
        <v>176</v>
      </c>
      <c r="E6774" s="180">
        <v>55</v>
      </c>
      <c r="F6774" s="180">
        <v>29097</v>
      </c>
      <c r="G6774" s="180">
        <v>2763</v>
      </c>
      <c r="H6774" s="180">
        <v>5469</v>
      </c>
      <c r="I6774" s="180">
        <v>4552519.82</v>
      </c>
      <c r="J6774" s="180">
        <v>1519463.82</v>
      </c>
      <c r="K6774" s="180">
        <v>1175478</v>
      </c>
      <c r="L6774" s="180">
        <v>7615178.0099999998</v>
      </c>
    </row>
    <row r="6775" spans="1:12">
      <c r="A6775" s="180">
        <v>2012</v>
      </c>
      <c r="B6775" s="180" t="s">
        <v>179</v>
      </c>
      <c r="C6775" s="180" t="s">
        <v>34</v>
      </c>
      <c r="D6775" s="180" t="s">
        <v>176</v>
      </c>
      <c r="E6775" s="180">
        <v>60</v>
      </c>
      <c r="F6775" s="180">
        <v>28399</v>
      </c>
      <c r="G6775" s="180">
        <v>3391</v>
      </c>
      <c r="H6775" s="180">
        <v>7367</v>
      </c>
      <c r="I6775" s="180">
        <v>6415670.21</v>
      </c>
      <c r="J6775" s="180">
        <v>2182661.7400000002</v>
      </c>
      <c r="K6775" s="180">
        <v>1821313.3</v>
      </c>
      <c r="L6775" s="180">
        <v>10830378.779999999</v>
      </c>
    </row>
    <row r="6776" spans="1:12">
      <c r="A6776" s="180">
        <v>2012</v>
      </c>
      <c r="B6776" s="180" t="s">
        <v>179</v>
      </c>
      <c r="C6776" s="180" t="s">
        <v>34</v>
      </c>
      <c r="D6776" s="180" t="s">
        <v>176</v>
      </c>
      <c r="E6776" s="180">
        <v>65</v>
      </c>
      <c r="F6776" s="180">
        <v>24662</v>
      </c>
      <c r="G6776" s="180">
        <v>4115</v>
      </c>
      <c r="H6776" s="180">
        <v>9139</v>
      </c>
      <c r="I6776" s="180">
        <v>7463839.0700000003</v>
      </c>
      <c r="J6776" s="180">
        <v>2562640.9900000002</v>
      </c>
      <c r="K6776" s="180">
        <v>2499241.5</v>
      </c>
      <c r="L6776" s="180">
        <v>12922887.41</v>
      </c>
    </row>
    <row r="6777" spans="1:12">
      <c r="A6777" s="180">
        <v>2012</v>
      </c>
      <c r="B6777" s="180" t="s">
        <v>179</v>
      </c>
      <c r="C6777" s="180" t="s">
        <v>34</v>
      </c>
      <c r="D6777" s="180" t="s">
        <v>176</v>
      </c>
      <c r="E6777" s="180">
        <v>70</v>
      </c>
      <c r="F6777" s="180">
        <v>16233</v>
      </c>
      <c r="G6777" s="180">
        <v>3884</v>
      </c>
      <c r="H6777" s="180">
        <v>9648</v>
      </c>
      <c r="I6777" s="180">
        <v>7280072</v>
      </c>
      <c r="J6777" s="180">
        <v>2268661.4700000002</v>
      </c>
      <c r="K6777" s="180">
        <v>1594030.75</v>
      </c>
      <c r="L6777" s="180">
        <v>11537377.02</v>
      </c>
    </row>
    <row r="6778" spans="1:12">
      <c r="A6778" s="180">
        <v>2012</v>
      </c>
      <c r="B6778" s="180" t="s">
        <v>179</v>
      </c>
      <c r="C6778" s="180" t="s">
        <v>34</v>
      </c>
      <c r="D6778" s="180" t="s">
        <v>176</v>
      </c>
      <c r="E6778" s="180">
        <v>75</v>
      </c>
      <c r="F6778" s="180">
        <v>11681</v>
      </c>
      <c r="G6778" s="180">
        <v>3173</v>
      </c>
      <c r="H6778" s="180">
        <v>9183</v>
      </c>
      <c r="I6778" s="180">
        <v>6663776.6299999999</v>
      </c>
      <c r="J6778" s="180">
        <v>1909796.17</v>
      </c>
      <c r="K6778" s="180">
        <v>1770500.75</v>
      </c>
      <c r="L6778" s="180">
        <v>10580364.85</v>
      </c>
    </row>
    <row r="6779" spans="1:12">
      <c r="A6779" s="180">
        <v>2012</v>
      </c>
      <c r="B6779" s="180" t="s">
        <v>179</v>
      </c>
      <c r="C6779" s="180" t="s">
        <v>34</v>
      </c>
      <c r="D6779" s="180" t="s">
        <v>176</v>
      </c>
      <c r="E6779" s="180">
        <v>80</v>
      </c>
      <c r="F6779" s="180">
        <v>8527</v>
      </c>
      <c r="G6779" s="180">
        <v>2864</v>
      </c>
      <c r="H6779" s="180">
        <v>9948</v>
      </c>
      <c r="I6779" s="180">
        <v>5968161.9699999997</v>
      </c>
      <c r="J6779" s="180">
        <v>1555872.14</v>
      </c>
      <c r="K6779" s="180">
        <v>1294588</v>
      </c>
      <c r="L6779" s="180">
        <v>9056512.4399999995</v>
      </c>
    </row>
    <row r="6780" spans="1:12">
      <c r="A6780" s="180">
        <v>2012</v>
      </c>
      <c r="B6780" s="180" t="s">
        <v>179</v>
      </c>
      <c r="C6780" s="180" t="s">
        <v>34</v>
      </c>
      <c r="D6780" s="180" t="s">
        <v>176</v>
      </c>
      <c r="E6780" s="180">
        <v>85</v>
      </c>
      <c r="F6780" s="180">
        <v>4178</v>
      </c>
      <c r="G6780" s="180">
        <v>1528</v>
      </c>
      <c r="H6780" s="180">
        <v>6978</v>
      </c>
      <c r="I6780" s="180">
        <v>3489253.33</v>
      </c>
      <c r="J6780" s="180">
        <v>738497.97</v>
      </c>
      <c r="K6780" s="180">
        <v>564645.05000000005</v>
      </c>
      <c r="L6780" s="180">
        <v>4904249.43</v>
      </c>
    </row>
    <row r="6781" spans="1:12">
      <c r="A6781" s="180">
        <v>2012</v>
      </c>
      <c r="B6781" s="180" t="s">
        <v>179</v>
      </c>
      <c r="C6781" s="180" t="s">
        <v>34</v>
      </c>
      <c r="D6781" s="180" t="s">
        <v>176</v>
      </c>
      <c r="E6781" s="180">
        <v>90</v>
      </c>
      <c r="F6781" s="180">
        <v>1035</v>
      </c>
      <c r="G6781" s="180">
        <v>324</v>
      </c>
      <c r="H6781" s="180">
        <v>1663</v>
      </c>
      <c r="I6781" s="180">
        <v>876665.7</v>
      </c>
      <c r="J6781" s="180">
        <v>171119.53</v>
      </c>
      <c r="K6781" s="180">
        <v>102601</v>
      </c>
      <c r="L6781" s="180">
        <v>1175695.6499999999</v>
      </c>
    </row>
    <row r="6782" spans="1:12">
      <c r="A6782" s="180">
        <v>2012</v>
      </c>
      <c r="B6782" s="180" t="s">
        <v>179</v>
      </c>
      <c r="C6782" s="180" t="s">
        <v>34</v>
      </c>
      <c r="D6782" s="180" t="s">
        <v>176</v>
      </c>
      <c r="E6782" s="180">
        <v>95</v>
      </c>
      <c r="F6782" s="180">
        <v>209</v>
      </c>
      <c r="G6782" s="180">
        <v>33</v>
      </c>
      <c r="H6782" s="180">
        <v>338</v>
      </c>
      <c r="I6782" s="180">
        <v>151313</v>
      </c>
      <c r="J6782" s="180">
        <v>28118.84</v>
      </c>
      <c r="K6782" s="180">
        <v>8814</v>
      </c>
      <c r="L6782" s="180">
        <v>192916.18</v>
      </c>
    </row>
    <row r="6783" spans="1:12">
      <c r="A6783" s="180">
        <v>2012</v>
      </c>
      <c r="B6783" s="180" t="s">
        <v>179</v>
      </c>
      <c r="C6783" s="180" t="s">
        <v>34</v>
      </c>
      <c r="D6783" s="180" t="s">
        <v>177</v>
      </c>
      <c r="E6783" s="180">
        <v>0</v>
      </c>
      <c r="F6783" s="180">
        <v>18690</v>
      </c>
      <c r="G6783" s="180">
        <v>527</v>
      </c>
      <c r="H6783" s="180">
        <v>1788</v>
      </c>
      <c r="I6783" s="180">
        <v>898209.55</v>
      </c>
      <c r="J6783" s="180">
        <v>274453.57</v>
      </c>
      <c r="K6783" s="180">
        <v>11599</v>
      </c>
      <c r="L6783" s="180">
        <v>1247220.75</v>
      </c>
    </row>
    <row r="6784" spans="1:12">
      <c r="A6784" s="180">
        <v>2012</v>
      </c>
      <c r="B6784" s="180" t="s">
        <v>179</v>
      </c>
      <c r="C6784" s="180" t="s">
        <v>34</v>
      </c>
      <c r="D6784" s="180" t="s">
        <v>177</v>
      </c>
      <c r="E6784" s="180">
        <v>5</v>
      </c>
      <c r="F6784" s="180">
        <v>19860</v>
      </c>
      <c r="G6784" s="180">
        <v>306</v>
      </c>
      <c r="H6784" s="180">
        <v>352</v>
      </c>
      <c r="I6784" s="180">
        <v>269523.34999999998</v>
      </c>
      <c r="J6784" s="180">
        <v>111458.82</v>
      </c>
      <c r="K6784" s="180">
        <v>28366</v>
      </c>
      <c r="L6784" s="180">
        <v>441634.6</v>
      </c>
    </row>
    <row r="6785" spans="1:12">
      <c r="A6785" s="180">
        <v>2012</v>
      </c>
      <c r="B6785" s="180" t="s">
        <v>179</v>
      </c>
      <c r="C6785" s="180" t="s">
        <v>34</v>
      </c>
      <c r="D6785" s="180" t="s">
        <v>177</v>
      </c>
      <c r="E6785" s="180">
        <v>10</v>
      </c>
      <c r="F6785" s="180">
        <v>19600</v>
      </c>
      <c r="G6785" s="180">
        <v>209</v>
      </c>
      <c r="H6785" s="180">
        <v>375</v>
      </c>
      <c r="I6785" s="180">
        <v>291286.59999999998</v>
      </c>
      <c r="J6785" s="180">
        <v>96016.51</v>
      </c>
      <c r="K6785" s="180">
        <v>63250</v>
      </c>
      <c r="L6785" s="180">
        <v>471944.19</v>
      </c>
    </row>
    <row r="6786" spans="1:12">
      <c r="A6786" s="180">
        <v>2012</v>
      </c>
      <c r="B6786" s="180" t="s">
        <v>179</v>
      </c>
      <c r="C6786" s="180" t="s">
        <v>34</v>
      </c>
      <c r="D6786" s="180" t="s">
        <v>177</v>
      </c>
      <c r="E6786" s="180">
        <v>15</v>
      </c>
      <c r="F6786" s="180">
        <v>21707</v>
      </c>
      <c r="G6786" s="180">
        <v>630</v>
      </c>
      <c r="H6786" s="180">
        <v>1018</v>
      </c>
      <c r="I6786" s="180">
        <v>903586.4</v>
      </c>
      <c r="J6786" s="180">
        <v>335424.21999999997</v>
      </c>
      <c r="K6786" s="180">
        <v>126365</v>
      </c>
      <c r="L6786" s="180">
        <v>1460263.07</v>
      </c>
    </row>
    <row r="6787" spans="1:12">
      <c r="A6787" s="180">
        <v>2012</v>
      </c>
      <c r="B6787" s="180" t="s">
        <v>179</v>
      </c>
      <c r="C6787" s="180" t="s">
        <v>34</v>
      </c>
      <c r="D6787" s="180" t="s">
        <v>177</v>
      </c>
      <c r="E6787" s="180">
        <v>20</v>
      </c>
      <c r="F6787" s="180">
        <v>20856</v>
      </c>
      <c r="G6787" s="180">
        <v>949</v>
      </c>
      <c r="H6787" s="180">
        <v>1505</v>
      </c>
      <c r="I6787" s="180">
        <v>1228298.04</v>
      </c>
      <c r="J6787" s="180">
        <v>501197.54</v>
      </c>
      <c r="K6787" s="180">
        <v>203018</v>
      </c>
      <c r="L6787" s="180">
        <v>2085680.07</v>
      </c>
    </row>
    <row r="6788" spans="1:12">
      <c r="A6788" s="180">
        <v>2012</v>
      </c>
      <c r="B6788" s="180" t="s">
        <v>179</v>
      </c>
      <c r="C6788" s="180" t="s">
        <v>34</v>
      </c>
      <c r="D6788" s="180" t="s">
        <v>177</v>
      </c>
      <c r="E6788" s="180">
        <v>25</v>
      </c>
      <c r="F6788" s="180">
        <v>19461</v>
      </c>
      <c r="G6788" s="180">
        <v>1042</v>
      </c>
      <c r="H6788" s="180">
        <v>2842</v>
      </c>
      <c r="I6788" s="180">
        <v>2308057.33</v>
      </c>
      <c r="J6788" s="180">
        <v>849078.89</v>
      </c>
      <c r="K6788" s="180">
        <v>163951</v>
      </c>
      <c r="L6788" s="180">
        <v>3622940.16</v>
      </c>
    </row>
    <row r="6789" spans="1:12">
      <c r="A6789" s="180">
        <v>2012</v>
      </c>
      <c r="B6789" s="180" t="s">
        <v>179</v>
      </c>
      <c r="C6789" s="180" t="s">
        <v>34</v>
      </c>
      <c r="D6789" s="180" t="s">
        <v>177</v>
      </c>
      <c r="E6789" s="180">
        <v>30</v>
      </c>
      <c r="F6789" s="180">
        <v>23308</v>
      </c>
      <c r="G6789" s="180">
        <v>1721</v>
      </c>
      <c r="H6789" s="180">
        <v>4345</v>
      </c>
      <c r="I6789" s="180">
        <v>3667854.07</v>
      </c>
      <c r="J6789" s="180">
        <v>1535949.39</v>
      </c>
      <c r="K6789" s="180">
        <v>148615</v>
      </c>
      <c r="L6789" s="180">
        <v>5778430.21</v>
      </c>
    </row>
    <row r="6790" spans="1:12">
      <c r="A6790" s="180">
        <v>2012</v>
      </c>
      <c r="B6790" s="180" t="s">
        <v>179</v>
      </c>
      <c r="C6790" s="180" t="s">
        <v>34</v>
      </c>
      <c r="D6790" s="180" t="s">
        <v>177</v>
      </c>
      <c r="E6790" s="180">
        <v>35</v>
      </c>
      <c r="F6790" s="180">
        <v>23482</v>
      </c>
      <c r="G6790" s="180">
        <v>1828</v>
      </c>
      <c r="H6790" s="180">
        <v>4289</v>
      </c>
      <c r="I6790" s="180">
        <v>3477389.61</v>
      </c>
      <c r="J6790" s="180">
        <v>1306106.67</v>
      </c>
      <c r="K6790" s="180">
        <v>185919</v>
      </c>
      <c r="L6790" s="180">
        <v>5376243.6699999999</v>
      </c>
    </row>
    <row r="6791" spans="1:12">
      <c r="A6791" s="180">
        <v>2012</v>
      </c>
      <c r="B6791" s="180" t="s">
        <v>179</v>
      </c>
      <c r="C6791" s="180" t="s">
        <v>34</v>
      </c>
      <c r="D6791" s="180" t="s">
        <v>177</v>
      </c>
      <c r="E6791" s="180">
        <v>40</v>
      </c>
      <c r="F6791" s="180">
        <v>27015</v>
      </c>
      <c r="G6791" s="180">
        <v>1904</v>
      </c>
      <c r="H6791" s="180">
        <v>3981</v>
      </c>
      <c r="I6791" s="180">
        <v>3319667.72</v>
      </c>
      <c r="J6791" s="180">
        <v>1149060.5</v>
      </c>
      <c r="K6791" s="180">
        <v>450042.5</v>
      </c>
      <c r="L6791" s="180">
        <v>5269221.05</v>
      </c>
    </row>
    <row r="6792" spans="1:12">
      <c r="A6792" s="180">
        <v>2012</v>
      </c>
      <c r="B6792" s="180" t="s">
        <v>179</v>
      </c>
      <c r="C6792" s="180" t="s">
        <v>34</v>
      </c>
      <c r="D6792" s="180" t="s">
        <v>177</v>
      </c>
      <c r="E6792" s="180">
        <v>45</v>
      </c>
      <c r="F6792" s="180">
        <v>27791</v>
      </c>
      <c r="G6792" s="180">
        <v>1883</v>
      </c>
      <c r="H6792" s="180">
        <v>3648</v>
      </c>
      <c r="I6792" s="180">
        <v>3003724.05</v>
      </c>
      <c r="J6792" s="180">
        <v>1096189.29</v>
      </c>
      <c r="K6792" s="180">
        <v>451730.81</v>
      </c>
      <c r="L6792" s="180">
        <v>4865534.28</v>
      </c>
    </row>
    <row r="6793" spans="1:12">
      <c r="A6793" s="180">
        <v>2012</v>
      </c>
      <c r="B6793" s="180" t="s">
        <v>179</v>
      </c>
      <c r="C6793" s="180" t="s">
        <v>34</v>
      </c>
      <c r="D6793" s="180" t="s">
        <v>177</v>
      </c>
      <c r="E6793" s="180">
        <v>50</v>
      </c>
      <c r="F6793" s="180">
        <v>31645</v>
      </c>
      <c r="G6793" s="180">
        <v>2641</v>
      </c>
      <c r="H6793" s="180">
        <v>5002</v>
      </c>
      <c r="I6793" s="180">
        <v>4200888.9000000004</v>
      </c>
      <c r="J6793" s="180">
        <v>1549066.2</v>
      </c>
      <c r="K6793" s="180">
        <v>923101</v>
      </c>
      <c r="L6793" s="180">
        <v>7160047.9699999997</v>
      </c>
    </row>
    <row r="6794" spans="1:12">
      <c r="A6794" s="180">
        <v>2012</v>
      </c>
      <c r="B6794" s="180" t="s">
        <v>179</v>
      </c>
      <c r="C6794" s="180" t="s">
        <v>34</v>
      </c>
      <c r="D6794" s="180" t="s">
        <v>177</v>
      </c>
      <c r="E6794" s="180">
        <v>55</v>
      </c>
      <c r="F6794" s="180">
        <v>32205</v>
      </c>
      <c r="G6794" s="180">
        <v>3473</v>
      </c>
      <c r="H6794" s="180">
        <v>6971</v>
      </c>
      <c r="I6794" s="180">
        <v>5880490</v>
      </c>
      <c r="J6794" s="180">
        <v>1872139.26</v>
      </c>
      <c r="K6794" s="180">
        <v>1262856.75</v>
      </c>
      <c r="L6794" s="180">
        <v>9453628.0700000003</v>
      </c>
    </row>
    <row r="6795" spans="1:12">
      <c r="A6795" s="180">
        <v>2012</v>
      </c>
      <c r="B6795" s="180" t="s">
        <v>179</v>
      </c>
      <c r="C6795" s="180" t="s">
        <v>34</v>
      </c>
      <c r="D6795" s="180" t="s">
        <v>177</v>
      </c>
      <c r="E6795" s="180">
        <v>60</v>
      </c>
      <c r="F6795" s="180">
        <v>31201</v>
      </c>
      <c r="G6795" s="180">
        <v>3781</v>
      </c>
      <c r="H6795" s="180">
        <v>8064</v>
      </c>
      <c r="I6795" s="180">
        <v>6422191.6699999999</v>
      </c>
      <c r="J6795" s="180">
        <v>2122656.71</v>
      </c>
      <c r="K6795" s="180">
        <v>1645449</v>
      </c>
      <c r="L6795" s="180">
        <v>10647635.109999999</v>
      </c>
    </row>
    <row r="6796" spans="1:12">
      <c r="A6796" s="180">
        <v>2012</v>
      </c>
      <c r="B6796" s="180" t="s">
        <v>179</v>
      </c>
      <c r="C6796" s="180" t="s">
        <v>34</v>
      </c>
      <c r="D6796" s="180" t="s">
        <v>177</v>
      </c>
      <c r="E6796" s="180">
        <v>65</v>
      </c>
      <c r="F6796" s="180">
        <v>26050</v>
      </c>
      <c r="G6796" s="180">
        <v>3975</v>
      </c>
      <c r="H6796" s="180">
        <v>9901</v>
      </c>
      <c r="I6796" s="180">
        <v>7581980.5700000003</v>
      </c>
      <c r="J6796" s="180">
        <v>2350906.9900000002</v>
      </c>
      <c r="K6796" s="180">
        <v>1753956.05</v>
      </c>
      <c r="L6796" s="180">
        <v>12000404.460000001</v>
      </c>
    </row>
    <row r="6797" spans="1:12">
      <c r="A6797" s="180">
        <v>2012</v>
      </c>
      <c r="B6797" s="180" t="s">
        <v>179</v>
      </c>
      <c r="C6797" s="180" t="s">
        <v>34</v>
      </c>
      <c r="D6797" s="180" t="s">
        <v>177</v>
      </c>
      <c r="E6797" s="180">
        <v>70</v>
      </c>
      <c r="F6797" s="180">
        <v>17568</v>
      </c>
      <c r="G6797" s="180">
        <v>3455</v>
      </c>
      <c r="H6797" s="180">
        <v>8777</v>
      </c>
      <c r="I6797" s="180">
        <v>6710711.0499999998</v>
      </c>
      <c r="J6797" s="180">
        <v>2055567.23</v>
      </c>
      <c r="K6797" s="180">
        <v>1722868.71</v>
      </c>
      <c r="L6797" s="180">
        <v>10748858.039999999</v>
      </c>
    </row>
    <row r="6798" spans="1:12">
      <c r="A6798" s="180">
        <v>2012</v>
      </c>
      <c r="B6798" s="180" t="s">
        <v>179</v>
      </c>
      <c r="C6798" s="180" t="s">
        <v>34</v>
      </c>
      <c r="D6798" s="180" t="s">
        <v>177</v>
      </c>
      <c r="E6798" s="180">
        <v>75</v>
      </c>
      <c r="F6798" s="180">
        <v>13090</v>
      </c>
      <c r="G6798" s="180">
        <v>3197</v>
      </c>
      <c r="H6798" s="180">
        <v>9601</v>
      </c>
      <c r="I6798" s="180">
        <v>6725327.8700000001</v>
      </c>
      <c r="J6798" s="180">
        <v>1889283.27</v>
      </c>
      <c r="K6798" s="180">
        <v>1858583.5</v>
      </c>
      <c r="L6798" s="180">
        <v>10700992.859999999</v>
      </c>
    </row>
    <row r="6799" spans="1:12">
      <c r="A6799" s="180">
        <v>2012</v>
      </c>
      <c r="B6799" s="180" t="s">
        <v>179</v>
      </c>
      <c r="C6799" s="180" t="s">
        <v>34</v>
      </c>
      <c r="D6799" s="180" t="s">
        <v>177</v>
      </c>
      <c r="E6799" s="180">
        <v>80</v>
      </c>
      <c r="F6799" s="180">
        <v>10700</v>
      </c>
      <c r="G6799" s="180">
        <v>2781</v>
      </c>
      <c r="H6799" s="180">
        <v>11053</v>
      </c>
      <c r="I6799" s="180">
        <v>6568458.8799999999</v>
      </c>
      <c r="J6799" s="180">
        <v>1567808.01</v>
      </c>
      <c r="K6799" s="180">
        <v>1278171.3500000001</v>
      </c>
      <c r="L6799" s="180">
        <v>9621963.6199999992</v>
      </c>
    </row>
    <row r="6800" spans="1:12">
      <c r="A6800" s="180">
        <v>2012</v>
      </c>
      <c r="B6800" s="180" t="s">
        <v>179</v>
      </c>
      <c r="C6800" s="180" t="s">
        <v>34</v>
      </c>
      <c r="D6800" s="180" t="s">
        <v>177</v>
      </c>
      <c r="E6800" s="180">
        <v>85</v>
      </c>
      <c r="F6800" s="180">
        <v>7081</v>
      </c>
      <c r="G6800" s="180">
        <v>1654</v>
      </c>
      <c r="H6800" s="180">
        <v>9002</v>
      </c>
      <c r="I6800" s="180">
        <v>4499035.83</v>
      </c>
      <c r="J6800" s="180">
        <v>928247.03</v>
      </c>
      <c r="K6800" s="180">
        <v>520074.05</v>
      </c>
      <c r="L6800" s="180">
        <v>6077268.7800000003</v>
      </c>
    </row>
    <row r="6801" spans="1:12">
      <c r="A6801" s="180">
        <v>2012</v>
      </c>
      <c r="B6801" s="180" t="s">
        <v>179</v>
      </c>
      <c r="C6801" s="180" t="s">
        <v>34</v>
      </c>
      <c r="D6801" s="180" t="s">
        <v>177</v>
      </c>
      <c r="E6801" s="180">
        <v>90</v>
      </c>
      <c r="F6801" s="180">
        <v>2962</v>
      </c>
      <c r="G6801" s="180">
        <v>638</v>
      </c>
      <c r="H6801" s="180">
        <v>4218</v>
      </c>
      <c r="I6801" s="180">
        <v>1832195.15</v>
      </c>
      <c r="J6801" s="180">
        <v>335799.45</v>
      </c>
      <c r="K6801" s="180">
        <v>137608.5</v>
      </c>
      <c r="L6801" s="180">
        <v>2370644.71</v>
      </c>
    </row>
    <row r="6802" spans="1:12">
      <c r="A6802" s="180">
        <v>2012</v>
      </c>
      <c r="B6802" s="180" t="s">
        <v>179</v>
      </c>
      <c r="C6802" s="180" t="s">
        <v>34</v>
      </c>
      <c r="D6802" s="180" t="s">
        <v>177</v>
      </c>
      <c r="E6802" s="180">
        <v>95</v>
      </c>
      <c r="F6802" s="180">
        <v>821</v>
      </c>
      <c r="G6802" s="180">
        <v>135</v>
      </c>
      <c r="H6802" s="180">
        <v>1663</v>
      </c>
      <c r="I6802" s="180">
        <v>604522.75</v>
      </c>
      <c r="J6802" s="180">
        <v>85700.77</v>
      </c>
      <c r="K6802" s="180">
        <v>34997</v>
      </c>
      <c r="L6802" s="180">
        <v>763130.95</v>
      </c>
    </row>
    <row r="6803" spans="1:12">
      <c r="A6803" s="180">
        <v>2012</v>
      </c>
      <c r="B6803" s="180" t="s">
        <v>179</v>
      </c>
      <c r="C6803" s="180" t="s">
        <v>35</v>
      </c>
      <c r="D6803" s="180" t="s">
        <v>176</v>
      </c>
      <c r="E6803" s="180">
        <v>0</v>
      </c>
      <c r="F6803" s="180">
        <v>41784</v>
      </c>
      <c r="G6803" s="180">
        <v>1701</v>
      </c>
      <c r="H6803" s="180">
        <v>3821</v>
      </c>
      <c r="I6803" s="180">
        <v>3177928.83</v>
      </c>
      <c r="J6803" s="180">
        <v>497713.46</v>
      </c>
      <c r="K6803" s="180">
        <v>21411</v>
      </c>
      <c r="L6803" s="180">
        <v>3978404.12</v>
      </c>
    </row>
    <row r="6804" spans="1:12">
      <c r="A6804" s="180">
        <v>2012</v>
      </c>
      <c r="B6804" s="180" t="s">
        <v>179</v>
      </c>
      <c r="C6804" s="180" t="s">
        <v>35</v>
      </c>
      <c r="D6804" s="180" t="s">
        <v>176</v>
      </c>
      <c r="E6804" s="180">
        <v>5</v>
      </c>
      <c r="F6804" s="180">
        <v>42369</v>
      </c>
      <c r="G6804" s="180">
        <v>697</v>
      </c>
      <c r="H6804" s="180">
        <v>790</v>
      </c>
      <c r="I6804" s="180">
        <v>926263.25</v>
      </c>
      <c r="J6804" s="180">
        <v>252586.42</v>
      </c>
      <c r="K6804" s="180">
        <v>58682</v>
      </c>
      <c r="L6804" s="180">
        <v>1356382.44</v>
      </c>
    </row>
    <row r="6805" spans="1:12">
      <c r="A6805" s="180">
        <v>2012</v>
      </c>
      <c r="B6805" s="180" t="s">
        <v>179</v>
      </c>
      <c r="C6805" s="180" t="s">
        <v>35</v>
      </c>
      <c r="D6805" s="180" t="s">
        <v>176</v>
      </c>
      <c r="E6805" s="180">
        <v>10</v>
      </c>
      <c r="F6805" s="180">
        <v>40863</v>
      </c>
      <c r="G6805" s="180">
        <v>472</v>
      </c>
      <c r="H6805" s="180">
        <v>674</v>
      </c>
      <c r="I6805" s="180">
        <v>671355.95</v>
      </c>
      <c r="J6805" s="180">
        <v>141786.69</v>
      </c>
      <c r="K6805" s="180">
        <v>28464</v>
      </c>
      <c r="L6805" s="180">
        <v>928372.71</v>
      </c>
    </row>
    <row r="6806" spans="1:12">
      <c r="A6806" s="180">
        <v>2012</v>
      </c>
      <c r="B6806" s="180" t="s">
        <v>179</v>
      </c>
      <c r="C6806" s="180" t="s">
        <v>35</v>
      </c>
      <c r="D6806" s="180" t="s">
        <v>176</v>
      </c>
      <c r="E6806" s="180">
        <v>15</v>
      </c>
      <c r="F6806" s="180">
        <v>42589</v>
      </c>
      <c r="G6806" s="180">
        <v>1079</v>
      </c>
      <c r="H6806" s="180">
        <v>1903</v>
      </c>
      <c r="I6806" s="180">
        <v>2066321.6</v>
      </c>
      <c r="J6806" s="180">
        <v>399236.06</v>
      </c>
      <c r="K6806" s="180">
        <v>251439</v>
      </c>
      <c r="L6806" s="180">
        <v>2968258.16</v>
      </c>
    </row>
    <row r="6807" spans="1:12">
      <c r="A6807" s="180">
        <v>2012</v>
      </c>
      <c r="B6807" s="180" t="s">
        <v>179</v>
      </c>
      <c r="C6807" s="180" t="s">
        <v>35</v>
      </c>
      <c r="D6807" s="180" t="s">
        <v>176</v>
      </c>
      <c r="E6807" s="180">
        <v>20</v>
      </c>
      <c r="F6807" s="180">
        <v>36155</v>
      </c>
      <c r="G6807" s="180">
        <v>1036</v>
      </c>
      <c r="H6807" s="180">
        <v>1730</v>
      </c>
      <c r="I6807" s="180">
        <v>1970496.25</v>
      </c>
      <c r="J6807" s="180">
        <v>397739.09</v>
      </c>
      <c r="K6807" s="180">
        <v>318988</v>
      </c>
      <c r="L6807" s="180">
        <v>2949911.45</v>
      </c>
    </row>
    <row r="6808" spans="1:12">
      <c r="A6808" s="180">
        <v>2012</v>
      </c>
      <c r="B6808" s="180" t="s">
        <v>179</v>
      </c>
      <c r="C6808" s="180" t="s">
        <v>35</v>
      </c>
      <c r="D6808" s="180" t="s">
        <v>176</v>
      </c>
      <c r="E6808" s="180">
        <v>25</v>
      </c>
      <c r="F6808" s="180">
        <v>40100</v>
      </c>
      <c r="G6808" s="180">
        <v>1058</v>
      </c>
      <c r="H6808" s="180">
        <v>1819</v>
      </c>
      <c r="I6808" s="180">
        <v>1925644.59</v>
      </c>
      <c r="J6808" s="180">
        <v>440780.5</v>
      </c>
      <c r="K6808" s="180">
        <v>321038</v>
      </c>
      <c r="L6808" s="180">
        <v>3000751.82</v>
      </c>
    </row>
    <row r="6809" spans="1:12">
      <c r="A6809" s="180">
        <v>2012</v>
      </c>
      <c r="B6809" s="180" t="s">
        <v>179</v>
      </c>
      <c r="C6809" s="180" t="s">
        <v>35</v>
      </c>
      <c r="D6809" s="180" t="s">
        <v>176</v>
      </c>
      <c r="E6809" s="180">
        <v>30</v>
      </c>
      <c r="F6809" s="180">
        <v>47569</v>
      </c>
      <c r="G6809" s="180">
        <v>1369</v>
      </c>
      <c r="H6809" s="180">
        <v>2323</v>
      </c>
      <c r="I6809" s="180">
        <v>2452400.09</v>
      </c>
      <c r="J6809" s="180">
        <v>583347.23</v>
      </c>
      <c r="K6809" s="180">
        <v>414812.2</v>
      </c>
      <c r="L6809" s="180">
        <v>3858893.72</v>
      </c>
    </row>
    <row r="6810" spans="1:12">
      <c r="A6810" s="180">
        <v>2012</v>
      </c>
      <c r="B6810" s="180" t="s">
        <v>179</v>
      </c>
      <c r="C6810" s="180" t="s">
        <v>35</v>
      </c>
      <c r="D6810" s="180" t="s">
        <v>176</v>
      </c>
      <c r="E6810" s="180">
        <v>35</v>
      </c>
      <c r="F6810" s="180">
        <v>46881</v>
      </c>
      <c r="G6810" s="180">
        <v>1439</v>
      </c>
      <c r="H6810" s="180">
        <v>2524</v>
      </c>
      <c r="I6810" s="180">
        <v>2688742.05</v>
      </c>
      <c r="J6810" s="180">
        <v>684920.77</v>
      </c>
      <c r="K6810" s="180">
        <v>523902</v>
      </c>
      <c r="L6810" s="180">
        <v>4358528.8</v>
      </c>
    </row>
    <row r="6811" spans="1:12">
      <c r="A6811" s="180">
        <v>2012</v>
      </c>
      <c r="B6811" s="180" t="s">
        <v>179</v>
      </c>
      <c r="C6811" s="180" t="s">
        <v>35</v>
      </c>
      <c r="D6811" s="180" t="s">
        <v>176</v>
      </c>
      <c r="E6811" s="180">
        <v>40</v>
      </c>
      <c r="F6811" s="180">
        <v>51018</v>
      </c>
      <c r="G6811" s="180">
        <v>2019</v>
      </c>
      <c r="H6811" s="180">
        <v>3483</v>
      </c>
      <c r="I6811" s="180">
        <v>3756765.08</v>
      </c>
      <c r="J6811" s="180">
        <v>939516.79</v>
      </c>
      <c r="K6811" s="180">
        <v>821543.25</v>
      </c>
      <c r="L6811" s="180">
        <v>6058692.3700000001</v>
      </c>
    </row>
    <row r="6812" spans="1:12">
      <c r="A6812" s="180">
        <v>2012</v>
      </c>
      <c r="B6812" s="180" t="s">
        <v>179</v>
      </c>
      <c r="C6812" s="180" t="s">
        <v>35</v>
      </c>
      <c r="D6812" s="180" t="s">
        <v>176</v>
      </c>
      <c r="E6812" s="180">
        <v>45</v>
      </c>
      <c r="F6812" s="180">
        <v>48409</v>
      </c>
      <c r="G6812" s="180">
        <v>2350</v>
      </c>
      <c r="H6812" s="180">
        <v>4135</v>
      </c>
      <c r="I6812" s="180">
        <v>4535533.22</v>
      </c>
      <c r="J6812" s="180">
        <v>1086151.8700000001</v>
      </c>
      <c r="K6812" s="180">
        <v>822222</v>
      </c>
      <c r="L6812" s="180">
        <v>7103166.3099999996</v>
      </c>
    </row>
    <row r="6813" spans="1:12">
      <c r="A6813" s="180">
        <v>2012</v>
      </c>
      <c r="B6813" s="180" t="s">
        <v>179</v>
      </c>
      <c r="C6813" s="180" t="s">
        <v>35</v>
      </c>
      <c r="D6813" s="180" t="s">
        <v>176</v>
      </c>
      <c r="E6813" s="180">
        <v>50</v>
      </c>
      <c r="F6813" s="180">
        <v>49284</v>
      </c>
      <c r="G6813" s="180">
        <v>2994</v>
      </c>
      <c r="H6813" s="180">
        <v>5026</v>
      </c>
      <c r="I6813" s="180">
        <v>6053640.6299999999</v>
      </c>
      <c r="J6813" s="180">
        <v>1572531.73</v>
      </c>
      <c r="K6813" s="180">
        <v>1330268.6499999999</v>
      </c>
      <c r="L6813" s="180">
        <v>9828236.9000000004</v>
      </c>
    </row>
    <row r="6814" spans="1:12">
      <c r="A6814" s="180">
        <v>2012</v>
      </c>
      <c r="B6814" s="180" t="s">
        <v>179</v>
      </c>
      <c r="C6814" s="180" t="s">
        <v>35</v>
      </c>
      <c r="D6814" s="180" t="s">
        <v>176</v>
      </c>
      <c r="E6814" s="180">
        <v>55</v>
      </c>
      <c r="F6814" s="180">
        <v>45090</v>
      </c>
      <c r="G6814" s="180">
        <v>3753</v>
      </c>
      <c r="H6814" s="180">
        <v>6457</v>
      </c>
      <c r="I6814" s="180">
        <v>8095594.7199999997</v>
      </c>
      <c r="J6814" s="180">
        <v>1956859.39</v>
      </c>
      <c r="K6814" s="180">
        <v>1855038.1</v>
      </c>
      <c r="L6814" s="180">
        <v>12845373.09</v>
      </c>
    </row>
    <row r="6815" spans="1:12">
      <c r="A6815" s="180">
        <v>2012</v>
      </c>
      <c r="B6815" s="180" t="s">
        <v>179</v>
      </c>
      <c r="C6815" s="180" t="s">
        <v>35</v>
      </c>
      <c r="D6815" s="180" t="s">
        <v>176</v>
      </c>
      <c r="E6815" s="180">
        <v>60</v>
      </c>
      <c r="F6815" s="180">
        <v>40579</v>
      </c>
      <c r="G6815" s="180">
        <v>4591</v>
      </c>
      <c r="H6815" s="180">
        <v>9615</v>
      </c>
      <c r="I6815" s="180">
        <v>11352663.689999999</v>
      </c>
      <c r="J6815" s="180">
        <v>2651042.11</v>
      </c>
      <c r="K6815" s="180">
        <v>3101377.82</v>
      </c>
      <c r="L6815" s="180">
        <v>18289214.91</v>
      </c>
    </row>
    <row r="6816" spans="1:12">
      <c r="A6816" s="180">
        <v>2012</v>
      </c>
      <c r="B6816" s="180" t="s">
        <v>179</v>
      </c>
      <c r="C6816" s="180" t="s">
        <v>35</v>
      </c>
      <c r="D6816" s="180" t="s">
        <v>176</v>
      </c>
      <c r="E6816" s="180">
        <v>65</v>
      </c>
      <c r="F6816" s="180">
        <v>31271</v>
      </c>
      <c r="G6816" s="180">
        <v>4815</v>
      </c>
      <c r="H6816" s="180">
        <v>9966</v>
      </c>
      <c r="I6816" s="180">
        <v>12275784.859999999</v>
      </c>
      <c r="J6816" s="180">
        <v>2755874.56</v>
      </c>
      <c r="K6816" s="180">
        <v>3354028.66</v>
      </c>
      <c r="L6816" s="180">
        <v>19470847.16</v>
      </c>
    </row>
    <row r="6817" spans="1:12">
      <c r="A6817" s="180">
        <v>2012</v>
      </c>
      <c r="B6817" s="180" t="s">
        <v>179</v>
      </c>
      <c r="C6817" s="180" t="s">
        <v>35</v>
      </c>
      <c r="D6817" s="180" t="s">
        <v>176</v>
      </c>
      <c r="E6817" s="180">
        <v>70</v>
      </c>
      <c r="F6817" s="180">
        <v>20529</v>
      </c>
      <c r="G6817" s="180">
        <v>4081</v>
      </c>
      <c r="H6817" s="180">
        <v>9592</v>
      </c>
      <c r="I6817" s="180">
        <v>11305596.390000001</v>
      </c>
      <c r="J6817" s="180">
        <v>2540784.83</v>
      </c>
      <c r="K6817" s="180">
        <v>3017919.65</v>
      </c>
      <c r="L6817" s="180">
        <v>17685718.73</v>
      </c>
    </row>
    <row r="6818" spans="1:12">
      <c r="A6818" s="180">
        <v>2012</v>
      </c>
      <c r="B6818" s="180" t="s">
        <v>179</v>
      </c>
      <c r="C6818" s="180" t="s">
        <v>35</v>
      </c>
      <c r="D6818" s="180" t="s">
        <v>176</v>
      </c>
      <c r="E6818" s="180">
        <v>75</v>
      </c>
      <c r="F6818" s="180">
        <v>13601</v>
      </c>
      <c r="G6818" s="180">
        <v>3323</v>
      </c>
      <c r="H6818" s="180">
        <v>8946</v>
      </c>
      <c r="I6818" s="180">
        <v>9970926.8000000007</v>
      </c>
      <c r="J6818" s="180">
        <v>2074651.53</v>
      </c>
      <c r="K6818" s="180">
        <v>2702909.56</v>
      </c>
      <c r="L6818" s="180">
        <v>15288330.66</v>
      </c>
    </row>
    <row r="6819" spans="1:12">
      <c r="A6819" s="180">
        <v>2012</v>
      </c>
      <c r="B6819" s="180" t="s">
        <v>179</v>
      </c>
      <c r="C6819" s="180" t="s">
        <v>35</v>
      </c>
      <c r="D6819" s="180" t="s">
        <v>176</v>
      </c>
      <c r="E6819" s="180">
        <v>80</v>
      </c>
      <c r="F6819" s="180">
        <v>9101</v>
      </c>
      <c r="G6819" s="180">
        <v>2504</v>
      </c>
      <c r="H6819" s="180">
        <v>9433</v>
      </c>
      <c r="I6819" s="180">
        <v>8503888.5</v>
      </c>
      <c r="J6819" s="180">
        <v>1540109.25</v>
      </c>
      <c r="K6819" s="180">
        <v>1713583.9</v>
      </c>
      <c r="L6819" s="180">
        <v>12294734.57</v>
      </c>
    </row>
    <row r="6820" spans="1:12">
      <c r="A6820" s="180">
        <v>2012</v>
      </c>
      <c r="B6820" s="180" t="s">
        <v>179</v>
      </c>
      <c r="C6820" s="180" t="s">
        <v>35</v>
      </c>
      <c r="D6820" s="180" t="s">
        <v>176</v>
      </c>
      <c r="E6820" s="180">
        <v>85</v>
      </c>
      <c r="F6820" s="180">
        <v>4015</v>
      </c>
      <c r="G6820" s="180">
        <v>1037</v>
      </c>
      <c r="H6820" s="180">
        <v>4686</v>
      </c>
      <c r="I6820" s="180">
        <v>3650152.95</v>
      </c>
      <c r="J6820" s="180">
        <v>547459.23</v>
      </c>
      <c r="K6820" s="180">
        <v>675555.25</v>
      </c>
      <c r="L6820" s="180">
        <v>5054420.16</v>
      </c>
    </row>
    <row r="6821" spans="1:12">
      <c r="A6821" s="180">
        <v>2012</v>
      </c>
      <c r="B6821" s="180" t="s">
        <v>179</v>
      </c>
      <c r="C6821" s="180" t="s">
        <v>35</v>
      </c>
      <c r="D6821" s="180" t="s">
        <v>176</v>
      </c>
      <c r="E6821" s="180">
        <v>90</v>
      </c>
      <c r="F6821" s="180">
        <v>952</v>
      </c>
      <c r="G6821" s="180">
        <v>213</v>
      </c>
      <c r="H6821" s="180">
        <v>1576</v>
      </c>
      <c r="I6821" s="180">
        <v>888002</v>
      </c>
      <c r="J6821" s="180">
        <v>94643.96</v>
      </c>
      <c r="K6821" s="180">
        <v>74404.399999999994</v>
      </c>
      <c r="L6821" s="180">
        <v>1102184.1200000001</v>
      </c>
    </row>
    <row r="6822" spans="1:12">
      <c r="A6822" s="180">
        <v>2012</v>
      </c>
      <c r="B6822" s="180" t="s">
        <v>179</v>
      </c>
      <c r="C6822" s="180" t="s">
        <v>35</v>
      </c>
      <c r="D6822" s="180" t="s">
        <v>176</v>
      </c>
      <c r="E6822" s="180">
        <v>95</v>
      </c>
      <c r="F6822" s="180">
        <v>191</v>
      </c>
      <c r="G6822" s="180">
        <v>37</v>
      </c>
      <c r="H6822" s="180">
        <v>259</v>
      </c>
      <c r="I6822" s="180">
        <v>180170</v>
      </c>
      <c r="J6822" s="180">
        <v>17772.400000000001</v>
      </c>
      <c r="K6822" s="180">
        <v>28524</v>
      </c>
      <c r="L6822" s="180">
        <v>232042.25</v>
      </c>
    </row>
    <row r="6823" spans="1:12">
      <c r="A6823" s="180">
        <v>2012</v>
      </c>
      <c r="B6823" s="180" t="s">
        <v>179</v>
      </c>
      <c r="C6823" s="180" t="s">
        <v>35</v>
      </c>
      <c r="D6823" s="180" t="s">
        <v>177</v>
      </c>
      <c r="E6823" s="180">
        <v>0</v>
      </c>
      <c r="F6823" s="180">
        <v>39282</v>
      </c>
      <c r="G6823" s="180">
        <v>1169</v>
      </c>
      <c r="H6823" s="180">
        <v>3039</v>
      </c>
      <c r="I6823" s="180">
        <v>2284914.1</v>
      </c>
      <c r="J6823" s="180">
        <v>321151.65999999997</v>
      </c>
      <c r="K6823" s="180">
        <v>21675</v>
      </c>
      <c r="L6823" s="180">
        <v>2791445.05</v>
      </c>
    </row>
    <row r="6824" spans="1:12">
      <c r="A6824" s="180">
        <v>2012</v>
      </c>
      <c r="B6824" s="180" t="s">
        <v>179</v>
      </c>
      <c r="C6824" s="180" t="s">
        <v>35</v>
      </c>
      <c r="D6824" s="180" t="s">
        <v>177</v>
      </c>
      <c r="E6824" s="180">
        <v>5</v>
      </c>
      <c r="F6824" s="180">
        <v>40234</v>
      </c>
      <c r="G6824" s="180">
        <v>538</v>
      </c>
      <c r="H6824" s="180">
        <v>714</v>
      </c>
      <c r="I6824" s="180">
        <v>724885.45</v>
      </c>
      <c r="J6824" s="180">
        <v>182462.19</v>
      </c>
      <c r="K6824" s="180">
        <v>7593</v>
      </c>
      <c r="L6824" s="180">
        <v>1009357.24</v>
      </c>
    </row>
    <row r="6825" spans="1:12">
      <c r="A6825" s="180">
        <v>2012</v>
      </c>
      <c r="B6825" s="180" t="s">
        <v>179</v>
      </c>
      <c r="C6825" s="180" t="s">
        <v>35</v>
      </c>
      <c r="D6825" s="180" t="s">
        <v>177</v>
      </c>
      <c r="E6825" s="180">
        <v>10</v>
      </c>
      <c r="F6825" s="180">
        <v>38935</v>
      </c>
      <c r="G6825" s="180">
        <v>417</v>
      </c>
      <c r="H6825" s="180">
        <v>581</v>
      </c>
      <c r="I6825" s="180">
        <v>644712.80000000005</v>
      </c>
      <c r="J6825" s="180">
        <v>139135.41</v>
      </c>
      <c r="K6825" s="180">
        <v>71438</v>
      </c>
      <c r="L6825" s="180">
        <v>963366.3</v>
      </c>
    </row>
    <row r="6826" spans="1:12">
      <c r="A6826" s="180">
        <v>2012</v>
      </c>
      <c r="B6826" s="180" t="s">
        <v>179</v>
      </c>
      <c r="C6826" s="180" t="s">
        <v>35</v>
      </c>
      <c r="D6826" s="180" t="s">
        <v>177</v>
      </c>
      <c r="E6826" s="180">
        <v>15</v>
      </c>
      <c r="F6826" s="180">
        <v>40180</v>
      </c>
      <c r="G6826" s="180">
        <v>1342</v>
      </c>
      <c r="H6826" s="180">
        <v>3031</v>
      </c>
      <c r="I6826" s="180">
        <v>2647708.42</v>
      </c>
      <c r="J6826" s="180">
        <v>437615.9</v>
      </c>
      <c r="K6826" s="180">
        <v>265186</v>
      </c>
      <c r="L6826" s="180">
        <v>3702478.79</v>
      </c>
    </row>
    <row r="6827" spans="1:12">
      <c r="A6827" s="180">
        <v>2012</v>
      </c>
      <c r="B6827" s="180" t="s">
        <v>179</v>
      </c>
      <c r="C6827" s="180" t="s">
        <v>35</v>
      </c>
      <c r="D6827" s="180" t="s">
        <v>177</v>
      </c>
      <c r="E6827" s="180">
        <v>20</v>
      </c>
      <c r="F6827" s="180">
        <v>37313</v>
      </c>
      <c r="G6827" s="180">
        <v>1723</v>
      </c>
      <c r="H6827" s="180">
        <v>3936</v>
      </c>
      <c r="I6827" s="180">
        <v>3602233.98</v>
      </c>
      <c r="J6827" s="180">
        <v>673284.65</v>
      </c>
      <c r="K6827" s="180">
        <v>341022</v>
      </c>
      <c r="L6827" s="180">
        <v>5079875.04</v>
      </c>
    </row>
    <row r="6828" spans="1:12">
      <c r="A6828" s="180">
        <v>2012</v>
      </c>
      <c r="B6828" s="180" t="s">
        <v>179</v>
      </c>
      <c r="C6828" s="180" t="s">
        <v>35</v>
      </c>
      <c r="D6828" s="180" t="s">
        <v>177</v>
      </c>
      <c r="E6828" s="180">
        <v>25</v>
      </c>
      <c r="F6828" s="180">
        <v>42836</v>
      </c>
      <c r="G6828" s="180">
        <v>2545</v>
      </c>
      <c r="H6828" s="180">
        <v>6554</v>
      </c>
      <c r="I6828" s="180">
        <v>7040988.5999999996</v>
      </c>
      <c r="J6828" s="180">
        <v>1788329.69</v>
      </c>
      <c r="K6828" s="180">
        <v>483444</v>
      </c>
      <c r="L6828" s="180">
        <v>10097506.939999999</v>
      </c>
    </row>
    <row r="6829" spans="1:12">
      <c r="A6829" s="180">
        <v>2012</v>
      </c>
      <c r="B6829" s="180" t="s">
        <v>179</v>
      </c>
      <c r="C6829" s="180" t="s">
        <v>35</v>
      </c>
      <c r="D6829" s="180" t="s">
        <v>177</v>
      </c>
      <c r="E6829" s="180">
        <v>30</v>
      </c>
      <c r="F6829" s="180">
        <v>49532</v>
      </c>
      <c r="G6829" s="180">
        <v>3953</v>
      </c>
      <c r="H6829" s="180">
        <v>10794</v>
      </c>
      <c r="I6829" s="180">
        <v>12134189.470000001</v>
      </c>
      <c r="J6829" s="180">
        <v>2987906.13</v>
      </c>
      <c r="K6829" s="180">
        <v>682675</v>
      </c>
      <c r="L6829" s="180">
        <v>17343094.649999999</v>
      </c>
    </row>
    <row r="6830" spans="1:12">
      <c r="A6830" s="180">
        <v>2012</v>
      </c>
      <c r="B6830" s="180" t="s">
        <v>179</v>
      </c>
      <c r="C6830" s="180" t="s">
        <v>35</v>
      </c>
      <c r="D6830" s="180" t="s">
        <v>177</v>
      </c>
      <c r="E6830" s="180">
        <v>35</v>
      </c>
      <c r="F6830" s="180">
        <v>48091</v>
      </c>
      <c r="G6830" s="180">
        <v>3698</v>
      </c>
      <c r="H6830" s="180">
        <v>9084</v>
      </c>
      <c r="I6830" s="180">
        <v>9968655.5500000007</v>
      </c>
      <c r="J6830" s="180">
        <v>2353206.09</v>
      </c>
      <c r="K6830" s="180">
        <v>796671.15</v>
      </c>
      <c r="L6830" s="180">
        <v>14337804.82</v>
      </c>
    </row>
    <row r="6831" spans="1:12">
      <c r="A6831" s="180">
        <v>2012</v>
      </c>
      <c r="B6831" s="180" t="s">
        <v>179</v>
      </c>
      <c r="C6831" s="180" t="s">
        <v>35</v>
      </c>
      <c r="D6831" s="180" t="s">
        <v>177</v>
      </c>
      <c r="E6831" s="180">
        <v>40</v>
      </c>
      <c r="F6831" s="180">
        <v>52018</v>
      </c>
      <c r="G6831" s="180">
        <v>3544</v>
      </c>
      <c r="H6831" s="180">
        <v>7029</v>
      </c>
      <c r="I6831" s="180">
        <v>7512809.3499999996</v>
      </c>
      <c r="J6831" s="180">
        <v>1730505.29</v>
      </c>
      <c r="K6831" s="180">
        <v>869664</v>
      </c>
      <c r="L6831" s="180">
        <v>11358920.310000001</v>
      </c>
    </row>
    <row r="6832" spans="1:12">
      <c r="A6832" s="180">
        <v>2012</v>
      </c>
      <c r="B6832" s="180" t="s">
        <v>179</v>
      </c>
      <c r="C6832" s="180" t="s">
        <v>35</v>
      </c>
      <c r="D6832" s="180" t="s">
        <v>177</v>
      </c>
      <c r="E6832" s="180">
        <v>45</v>
      </c>
      <c r="F6832" s="180">
        <v>49664</v>
      </c>
      <c r="G6832" s="180">
        <v>3640</v>
      </c>
      <c r="H6832" s="180">
        <v>7151</v>
      </c>
      <c r="I6832" s="180">
        <v>7475977.1299999999</v>
      </c>
      <c r="J6832" s="180">
        <v>1676917.14</v>
      </c>
      <c r="K6832" s="180">
        <v>1249168</v>
      </c>
      <c r="L6832" s="180">
        <v>11631555.08</v>
      </c>
    </row>
    <row r="6833" spans="1:12">
      <c r="A6833" s="180">
        <v>2012</v>
      </c>
      <c r="B6833" s="180" t="s">
        <v>179</v>
      </c>
      <c r="C6833" s="180" t="s">
        <v>35</v>
      </c>
      <c r="D6833" s="180" t="s">
        <v>177</v>
      </c>
      <c r="E6833" s="180">
        <v>50</v>
      </c>
      <c r="F6833" s="180">
        <v>50540</v>
      </c>
      <c r="G6833" s="180">
        <v>4020</v>
      </c>
      <c r="H6833" s="180">
        <v>7194</v>
      </c>
      <c r="I6833" s="180">
        <v>8196447.8600000003</v>
      </c>
      <c r="J6833" s="180">
        <v>1936916.85</v>
      </c>
      <c r="K6833" s="180">
        <v>1694824.25</v>
      </c>
      <c r="L6833" s="180">
        <v>13112819.050000001</v>
      </c>
    </row>
    <row r="6834" spans="1:12">
      <c r="A6834" s="180">
        <v>2012</v>
      </c>
      <c r="B6834" s="180" t="s">
        <v>179</v>
      </c>
      <c r="C6834" s="180" t="s">
        <v>35</v>
      </c>
      <c r="D6834" s="180" t="s">
        <v>177</v>
      </c>
      <c r="E6834" s="180">
        <v>55</v>
      </c>
      <c r="F6834" s="180">
        <v>46972</v>
      </c>
      <c r="G6834" s="180">
        <v>4773</v>
      </c>
      <c r="H6834" s="180">
        <v>9657</v>
      </c>
      <c r="I6834" s="180">
        <v>10129814.119999999</v>
      </c>
      <c r="J6834" s="180">
        <v>2289418.87</v>
      </c>
      <c r="K6834" s="180">
        <v>2381565.3199999998</v>
      </c>
      <c r="L6834" s="180">
        <v>16045563.08</v>
      </c>
    </row>
    <row r="6835" spans="1:12">
      <c r="A6835" s="180">
        <v>2012</v>
      </c>
      <c r="B6835" s="180" t="s">
        <v>179</v>
      </c>
      <c r="C6835" s="180" t="s">
        <v>35</v>
      </c>
      <c r="D6835" s="180" t="s">
        <v>177</v>
      </c>
      <c r="E6835" s="180">
        <v>60</v>
      </c>
      <c r="F6835" s="180">
        <v>41066</v>
      </c>
      <c r="G6835" s="180">
        <v>4748</v>
      </c>
      <c r="H6835" s="180">
        <v>9934</v>
      </c>
      <c r="I6835" s="180">
        <v>10477560.49</v>
      </c>
      <c r="J6835" s="180">
        <v>2393012.9</v>
      </c>
      <c r="K6835" s="180">
        <v>2389097.65</v>
      </c>
      <c r="L6835" s="180">
        <v>16378935.09</v>
      </c>
    </row>
    <row r="6836" spans="1:12">
      <c r="A6836" s="180">
        <v>2012</v>
      </c>
      <c r="B6836" s="180" t="s">
        <v>179</v>
      </c>
      <c r="C6836" s="180" t="s">
        <v>35</v>
      </c>
      <c r="D6836" s="180" t="s">
        <v>177</v>
      </c>
      <c r="E6836" s="180">
        <v>65</v>
      </c>
      <c r="F6836" s="180">
        <v>31177</v>
      </c>
      <c r="G6836" s="180">
        <v>4557</v>
      </c>
      <c r="H6836" s="180">
        <v>10144</v>
      </c>
      <c r="I6836" s="180">
        <v>10629291.1</v>
      </c>
      <c r="J6836" s="180">
        <v>2404432.81</v>
      </c>
      <c r="K6836" s="180">
        <v>2971296.75</v>
      </c>
      <c r="L6836" s="180">
        <v>16901974.75</v>
      </c>
    </row>
    <row r="6837" spans="1:12">
      <c r="A6837" s="180">
        <v>2012</v>
      </c>
      <c r="B6837" s="180" t="s">
        <v>179</v>
      </c>
      <c r="C6837" s="180" t="s">
        <v>35</v>
      </c>
      <c r="D6837" s="180" t="s">
        <v>177</v>
      </c>
      <c r="E6837" s="180">
        <v>70</v>
      </c>
      <c r="F6837" s="180">
        <v>21164</v>
      </c>
      <c r="G6837" s="180">
        <v>3768</v>
      </c>
      <c r="H6837" s="180">
        <v>9752</v>
      </c>
      <c r="I6837" s="180">
        <v>10061220.99</v>
      </c>
      <c r="J6837" s="180">
        <v>2312919.35</v>
      </c>
      <c r="K6837" s="180">
        <v>2888755</v>
      </c>
      <c r="L6837" s="180">
        <v>15960643.58</v>
      </c>
    </row>
    <row r="6838" spans="1:12">
      <c r="A6838" s="180">
        <v>2012</v>
      </c>
      <c r="B6838" s="180" t="s">
        <v>179</v>
      </c>
      <c r="C6838" s="180" t="s">
        <v>35</v>
      </c>
      <c r="D6838" s="180" t="s">
        <v>177</v>
      </c>
      <c r="E6838" s="180">
        <v>75</v>
      </c>
      <c r="F6838" s="180">
        <v>15161</v>
      </c>
      <c r="G6838" s="180">
        <v>2984</v>
      </c>
      <c r="H6838" s="180">
        <v>10130</v>
      </c>
      <c r="I6838" s="180">
        <v>9201554.6400000006</v>
      </c>
      <c r="J6838" s="180">
        <v>1892959.07</v>
      </c>
      <c r="K6838" s="180">
        <v>2084922</v>
      </c>
      <c r="L6838" s="180">
        <v>13694673.68</v>
      </c>
    </row>
    <row r="6839" spans="1:12">
      <c r="A6839" s="180">
        <v>2012</v>
      </c>
      <c r="B6839" s="180" t="s">
        <v>179</v>
      </c>
      <c r="C6839" s="180" t="s">
        <v>35</v>
      </c>
      <c r="D6839" s="180" t="s">
        <v>177</v>
      </c>
      <c r="E6839" s="180">
        <v>80</v>
      </c>
      <c r="F6839" s="180">
        <v>10992</v>
      </c>
      <c r="G6839" s="180">
        <v>2175</v>
      </c>
      <c r="H6839" s="180">
        <v>9566</v>
      </c>
      <c r="I6839" s="180">
        <v>7568919.8600000003</v>
      </c>
      <c r="J6839" s="180">
        <v>1290708.25</v>
      </c>
      <c r="K6839" s="180">
        <v>1438320.05</v>
      </c>
      <c r="L6839" s="180">
        <v>10692291.92</v>
      </c>
    </row>
    <row r="6840" spans="1:12">
      <c r="A6840" s="180">
        <v>2012</v>
      </c>
      <c r="B6840" s="180" t="s">
        <v>179</v>
      </c>
      <c r="C6840" s="180" t="s">
        <v>35</v>
      </c>
      <c r="D6840" s="180" t="s">
        <v>177</v>
      </c>
      <c r="E6840" s="180">
        <v>85</v>
      </c>
      <c r="F6840" s="180">
        <v>6340</v>
      </c>
      <c r="G6840" s="180">
        <v>1260</v>
      </c>
      <c r="H6840" s="180">
        <v>8704</v>
      </c>
      <c r="I6840" s="180">
        <v>5677020.0700000003</v>
      </c>
      <c r="J6840" s="180">
        <v>693962.11</v>
      </c>
      <c r="K6840" s="180">
        <v>646345.69999999995</v>
      </c>
      <c r="L6840" s="180">
        <v>7293125.9500000002</v>
      </c>
    </row>
    <row r="6841" spans="1:12">
      <c r="A6841" s="180">
        <v>2012</v>
      </c>
      <c r="B6841" s="180" t="s">
        <v>179</v>
      </c>
      <c r="C6841" s="180" t="s">
        <v>35</v>
      </c>
      <c r="D6841" s="180" t="s">
        <v>177</v>
      </c>
      <c r="E6841" s="180">
        <v>90</v>
      </c>
      <c r="F6841" s="180">
        <v>2587</v>
      </c>
      <c r="G6841" s="180">
        <v>510</v>
      </c>
      <c r="H6841" s="180">
        <v>4641</v>
      </c>
      <c r="I6841" s="180">
        <v>2463754.5299999998</v>
      </c>
      <c r="J6841" s="180">
        <v>240483.87</v>
      </c>
      <c r="K6841" s="180">
        <v>255259.66</v>
      </c>
      <c r="L6841" s="180">
        <v>3094704.22</v>
      </c>
    </row>
    <row r="6842" spans="1:12">
      <c r="A6842" s="180">
        <v>2012</v>
      </c>
      <c r="B6842" s="180" t="s">
        <v>179</v>
      </c>
      <c r="C6842" s="180" t="s">
        <v>35</v>
      </c>
      <c r="D6842" s="180" t="s">
        <v>177</v>
      </c>
      <c r="E6842" s="180">
        <v>95</v>
      </c>
      <c r="F6842" s="180">
        <v>666</v>
      </c>
      <c r="G6842" s="180">
        <v>96</v>
      </c>
      <c r="H6842" s="180">
        <v>1523</v>
      </c>
      <c r="I6842" s="180">
        <v>586962.69999999995</v>
      </c>
      <c r="J6842" s="180">
        <v>50470.25</v>
      </c>
      <c r="K6842" s="180">
        <v>20873</v>
      </c>
      <c r="L6842" s="180">
        <v>705392.23</v>
      </c>
    </row>
    <row r="6843" spans="1:12">
      <c r="A6843" s="180">
        <v>2012</v>
      </c>
      <c r="B6843" s="180" t="s">
        <v>179</v>
      </c>
      <c r="C6843" s="180" t="s">
        <v>36</v>
      </c>
      <c r="D6843" s="180" t="s">
        <v>176</v>
      </c>
      <c r="E6843" s="180">
        <v>0</v>
      </c>
      <c r="F6843" s="180">
        <v>5264</v>
      </c>
      <c r="G6843" s="180">
        <v>168</v>
      </c>
      <c r="H6843" s="180">
        <v>580</v>
      </c>
      <c r="I6843" s="180">
        <v>352635.8</v>
      </c>
      <c r="J6843" s="180">
        <v>47201.08</v>
      </c>
      <c r="K6843" s="180">
        <v>14391</v>
      </c>
      <c r="L6843" s="180">
        <v>445932.42</v>
      </c>
    </row>
    <row r="6844" spans="1:12">
      <c r="A6844" s="180">
        <v>2012</v>
      </c>
      <c r="B6844" s="180" t="s">
        <v>179</v>
      </c>
      <c r="C6844" s="180" t="s">
        <v>36</v>
      </c>
      <c r="D6844" s="180" t="s">
        <v>176</v>
      </c>
      <c r="E6844" s="180">
        <v>5</v>
      </c>
      <c r="F6844" s="180">
        <v>6039</v>
      </c>
      <c r="G6844" s="180">
        <v>83</v>
      </c>
      <c r="H6844" s="180">
        <v>120</v>
      </c>
      <c r="I6844" s="180">
        <v>85701.5</v>
      </c>
      <c r="J6844" s="180">
        <v>20074.8</v>
      </c>
      <c r="K6844" s="180">
        <v>2563</v>
      </c>
      <c r="L6844" s="180">
        <v>118223.4</v>
      </c>
    </row>
    <row r="6845" spans="1:12">
      <c r="A6845" s="180">
        <v>2012</v>
      </c>
      <c r="B6845" s="180" t="s">
        <v>179</v>
      </c>
      <c r="C6845" s="180" t="s">
        <v>36</v>
      </c>
      <c r="D6845" s="180" t="s">
        <v>176</v>
      </c>
      <c r="E6845" s="180">
        <v>10</v>
      </c>
      <c r="F6845" s="180">
        <v>6371</v>
      </c>
      <c r="G6845" s="180">
        <v>71</v>
      </c>
      <c r="H6845" s="180">
        <v>114</v>
      </c>
      <c r="I6845" s="180">
        <v>94326.18</v>
      </c>
      <c r="J6845" s="180">
        <v>26220.49</v>
      </c>
      <c r="K6845" s="180">
        <v>21553</v>
      </c>
      <c r="L6845" s="180">
        <v>155697.32</v>
      </c>
    </row>
    <row r="6846" spans="1:12">
      <c r="A6846" s="180">
        <v>2012</v>
      </c>
      <c r="B6846" s="180" t="s">
        <v>179</v>
      </c>
      <c r="C6846" s="180" t="s">
        <v>36</v>
      </c>
      <c r="D6846" s="180" t="s">
        <v>176</v>
      </c>
      <c r="E6846" s="180">
        <v>15</v>
      </c>
      <c r="F6846" s="180">
        <v>7215</v>
      </c>
      <c r="G6846" s="180">
        <v>134</v>
      </c>
      <c r="H6846" s="180">
        <v>271</v>
      </c>
      <c r="I6846" s="180">
        <v>237190.81</v>
      </c>
      <c r="J6846" s="180">
        <v>74899.23</v>
      </c>
      <c r="K6846" s="180">
        <v>67466</v>
      </c>
      <c r="L6846" s="180">
        <v>414309.56</v>
      </c>
    </row>
    <row r="6847" spans="1:12">
      <c r="A6847" s="180">
        <v>2012</v>
      </c>
      <c r="B6847" s="180" t="s">
        <v>179</v>
      </c>
      <c r="C6847" s="180" t="s">
        <v>36</v>
      </c>
      <c r="D6847" s="180" t="s">
        <v>176</v>
      </c>
      <c r="E6847" s="180">
        <v>20</v>
      </c>
      <c r="F6847" s="180">
        <v>6130</v>
      </c>
      <c r="G6847" s="180">
        <v>164</v>
      </c>
      <c r="H6847" s="180">
        <v>277</v>
      </c>
      <c r="I6847" s="180">
        <v>292143.34999999998</v>
      </c>
      <c r="J6847" s="180">
        <v>83076.100000000006</v>
      </c>
      <c r="K6847" s="180">
        <v>31270</v>
      </c>
      <c r="L6847" s="180">
        <v>449739.03</v>
      </c>
    </row>
    <row r="6848" spans="1:12">
      <c r="A6848" s="180">
        <v>2012</v>
      </c>
      <c r="B6848" s="180" t="s">
        <v>179</v>
      </c>
      <c r="C6848" s="180" t="s">
        <v>36</v>
      </c>
      <c r="D6848" s="180" t="s">
        <v>176</v>
      </c>
      <c r="E6848" s="180">
        <v>25</v>
      </c>
      <c r="F6848" s="180">
        <v>4047</v>
      </c>
      <c r="G6848" s="180">
        <v>94</v>
      </c>
      <c r="H6848" s="180">
        <v>194</v>
      </c>
      <c r="I6848" s="180">
        <v>179290.16</v>
      </c>
      <c r="J6848" s="180">
        <v>46332.32</v>
      </c>
      <c r="K6848" s="180">
        <v>5674</v>
      </c>
      <c r="L6848" s="180">
        <v>261011.48</v>
      </c>
    </row>
    <row r="6849" spans="1:12">
      <c r="A6849" s="180">
        <v>2012</v>
      </c>
      <c r="B6849" s="180" t="s">
        <v>179</v>
      </c>
      <c r="C6849" s="180" t="s">
        <v>36</v>
      </c>
      <c r="D6849" s="180" t="s">
        <v>176</v>
      </c>
      <c r="E6849" s="180">
        <v>30</v>
      </c>
      <c r="F6849" s="180">
        <v>5103</v>
      </c>
      <c r="G6849" s="180">
        <v>213</v>
      </c>
      <c r="H6849" s="180">
        <v>498</v>
      </c>
      <c r="I6849" s="180">
        <v>413081.19</v>
      </c>
      <c r="J6849" s="180">
        <v>87808.6</v>
      </c>
      <c r="K6849" s="180">
        <v>108957</v>
      </c>
      <c r="L6849" s="180">
        <v>643929.59</v>
      </c>
    </row>
    <row r="6850" spans="1:12">
      <c r="A6850" s="180">
        <v>2012</v>
      </c>
      <c r="B6850" s="180" t="s">
        <v>179</v>
      </c>
      <c r="C6850" s="180" t="s">
        <v>36</v>
      </c>
      <c r="D6850" s="180" t="s">
        <v>176</v>
      </c>
      <c r="E6850" s="180">
        <v>35</v>
      </c>
      <c r="F6850" s="180">
        <v>5582</v>
      </c>
      <c r="G6850" s="180">
        <v>213</v>
      </c>
      <c r="H6850" s="180">
        <v>451</v>
      </c>
      <c r="I6850" s="180">
        <v>343497.73</v>
      </c>
      <c r="J6850" s="180">
        <v>108520.68</v>
      </c>
      <c r="K6850" s="180">
        <v>111259</v>
      </c>
      <c r="L6850" s="180">
        <v>628677.65</v>
      </c>
    </row>
    <row r="6851" spans="1:12">
      <c r="A6851" s="180">
        <v>2012</v>
      </c>
      <c r="B6851" s="180" t="s">
        <v>179</v>
      </c>
      <c r="C6851" s="180" t="s">
        <v>36</v>
      </c>
      <c r="D6851" s="180" t="s">
        <v>176</v>
      </c>
      <c r="E6851" s="180">
        <v>40</v>
      </c>
      <c r="F6851" s="180">
        <v>7003</v>
      </c>
      <c r="G6851" s="180">
        <v>316</v>
      </c>
      <c r="H6851" s="180">
        <v>591</v>
      </c>
      <c r="I6851" s="180">
        <v>519958.94</v>
      </c>
      <c r="J6851" s="180">
        <v>150416.07</v>
      </c>
      <c r="K6851" s="180">
        <v>80715</v>
      </c>
      <c r="L6851" s="180">
        <v>860793.56</v>
      </c>
    </row>
    <row r="6852" spans="1:12">
      <c r="A6852" s="180">
        <v>2012</v>
      </c>
      <c r="B6852" s="180" t="s">
        <v>179</v>
      </c>
      <c r="C6852" s="180" t="s">
        <v>36</v>
      </c>
      <c r="D6852" s="180" t="s">
        <v>176</v>
      </c>
      <c r="E6852" s="180">
        <v>45</v>
      </c>
      <c r="F6852" s="180">
        <v>7310</v>
      </c>
      <c r="G6852" s="180">
        <v>379</v>
      </c>
      <c r="H6852" s="180">
        <v>854</v>
      </c>
      <c r="I6852" s="180">
        <v>690514.14</v>
      </c>
      <c r="J6852" s="180">
        <v>184191.33</v>
      </c>
      <c r="K6852" s="180">
        <v>145470.75</v>
      </c>
      <c r="L6852" s="180">
        <v>1124981.01</v>
      </c>
    </row>
    <row r="6853" spans="1:12">
      <c r="A6853" s="180">
        <v>2012</v>
      </c>
      <c r="B6853" s="180" t="s">
        <v>179</v>
      </c>
      <c r="C6853" s="180" t="s">
        <v>36</v>
      </c>
      <c r="D6853" s="180" t="s">
        <v>176</v>
      </c>
      <c r="E6853" s="180">
        <v>50</v>
      </c>
      <c r="F6853" s="180">
        <v>9274</v>
      </c>
      <c r="G6853" s="180">
        <v>665</v>
      </c>
      <c r="H6853" s="180">
        <v>1424</v>
      </c>
      <c r="I6853" s="180">
        <v>1191466.5</v>
      </c>
      <c r="J6853" s="180">
        <v>356240.89</v>
      </c>
      <c r="K6853" s="180">
        <v>437642</v>
      </c>
      <c r="L6853" s="180">
        <v>2166754.37</v>
      </c>
    </row>
    <row r="6854" spans="1:12">
      <c r="A6854" s="180">
        <v>2012</v>
      </c>
      <c r="B6854" s="180" t="s">
        <v>179</v>
      </c>
      <c r="C6854" s="180" t="s">
        <v>36</v>
      </c>
      <c r="D6854" s="180" t="s">
        <v>176</v>
      </c>
      <c r="E6854" s="180">
        <v>55</v>
      </c>
      <c r="F6854" s="180">
        <v>9483</v>
      </c>
      <c r="G6854" s="180">
        <v>1044</v>
      </c>
      <c r="H6854" s="180">
        <v>2119</v>
      </c>
      <c r="I6854" s="180">
        <v>1820601.26</v>
      </c>
      <c r="J6854" s="180">
        <v>513175.31</v>
      </c>
      <c r="K6854" s="180">
        <v>402316.5</v>
      </c>
      <c r="L6854" s="180">
        <v>2955196.95</v>
      </c>
    </row>
    <row r="6855" spans="1:12">
      <c r="A6855" s="180">
        <v>2012</v>
      </c>
      <c r="B6855" s="180" t="s">
        <v>179</v>
      </c>
      <c r="C6855" s="180" t="s">
        <v>36</v>
      </c>
      <c r="D6855" s="180" t="s">
        <v>176</v>
      </c>
      <c r="E6855" s="180">
        <v>60</v>
      </c>
      <c r="F6855" s="180">
        <v>9388</v>
      </c>
      <c r="G6855" s="180">
        <v>1004</v>
      </c>
      <c r="H6855" s="180">
        <v>2303</v>
      </c>
      <c r="I6855" s="180">
        <v>2082631.43</v>
      </c>
      <c r="J6855" s="180">
        <v>598782.9</v>
      </c>
      <c r="K6855" s="180">
        <v>789701.65</v>
      </c>
      <c r="L6855" s="180">
        <v>3723366.55</v>
      </c>
    </row>
    <row r="6856" spans="1:12">
      <c r="A6856" s="180">
        <v>2012</v>
      </c>
      <c r="B6856" s="180" t="s">
        <v>179</v>
      </c>
      <c r="C6856" s="180" t="s">
        <v>36</v>
      </c>
      <c r="D6856" s="180" t="s">
        <v>176</v>
      </c>
      <c r="E6856" s="180">
        <v>65</v>
      </c>
      <c r="F6856" s="180">
        <v>7873</v>
      </c>
      <c r="G6856" s="180">
        <v>1203</v>
      </c>
      <c r="H6856" s="180">
        <v>3286</v>
      </c>
      <c r="I6856" s="180">
        <v>2576469.9</v>
      </c>
      <c r="J6856" s="180">
        <v>683296.92</v>
      </c>
      <c r="K6856" s="180">
        <v>814934.65</v>
      </c>
      <c r="L6856" s="180">
        <v>4291920.38</v>
      </c>
    </row>
    <row r="6857" spans="1:12">
      <c r="A6857" s="180">
        <v>2012</v>
      </c>
      <c r="B6857" s="180" t="s">
        <v>179</v>
      </c>
      <c r="C6857" s="180" t="s">
        <v>36</v>
      </c>
      <c r="D6857" s="180" t="s">
        <v>176</v>
      </c>
      <c r="E6857" s="180">
        <v>70</v>
      </c>
      <c r="F6857" s="180">
        <v>5371</v>
      </c>
      <c r="G6857" s="180">
        <v>1156</v>
      </c>
      <c r="H6857" s="180">
        <v>2925</v>
      </c>
      <c r="I6857" s="180">
        <v>2345450.88</v>
      </c>
      <c r="J6857" s="180">
        <v>610964.98</v>
      </c>
      <c r="K6857" s="180">
        <v>583432</v>
      </c>
      <c r="L6857" s="180">
        <v>3729256.19</v>
      </c>
    </row>
    <row r="6858" spans="1:12">
      <c r="A6858" s="180">
        <v>2012</v>
      </c>
      <c r="B6858" s="180" t="s">
        <v>179</v>
      </c>
      <c r="C6858" s="180" t="s">
        <v>36</v>
      </c>
      <c r="D6858" s="180" t="s">
        <v>176</v>
      </c>
      <c r="E6858" s="180">
        <v>75</v>
      </c>
      <c r="F6858" s="180">
        <v>3650</v>
      </c>
      <c r="G6858" s="180">
        <v>990</v>
      </c>
      <c r="H6858" s="180">
        <v>2822</v>
      </c>
      <c r="I6858" s="180">
        <v>2043857.2</v>
      </c>
      <c r="J6858" s="180">
        <v>539823.06000000006</v>
      </c>
      <c r="K6858" s="180">
        <v>579299.4</v>
      </c>
      <c r="L6858" s="180">
        <v>3271275.33</v>
      </c>
    </row>
    <row r="6859" spans="1:12">
      <c r="A6859" s="180">
        <v>2012</v>
      </c>
      <c r="B6859" s="180" t="s">
        <v>179</v>
      </c>
      <c r="C6859" s="180" t="s">
        <v>36</v>
      </c>
      <c r="D6859" s="180" t="s">
        <v>176</v>
      </c>
      <c r="E6859" s="180">
        <v>80</v>
      </c>
      <c r="F6859" s="180">
        <v>2625</v>
      </c>
      <c r="G6859" s="180">
        <v>910</v>
      </c>
      <c r="H6859" s="180">
        <v>2750</v>
      </c>
      <c r="I6859" s="180">
        <v>1868267.69</v>
      </c>
      <c r="J6859" s="180">
        <v>383108.68</v>
      </c>
      <c r="K6859" s="180">
        <v>253042.15</v>
      </c>
      <c r="L6859" s="180">
        <v>2606098.88</v>
      </c>
    </row>
    <row r="6860" spans="1:12">
      <c r="A6860" s="180">
        <v>2012</v>
      </c>
      <c r="B6860" s="180" t="s">
        <v>179</v>
      </c>
      <c r="C6860" s="180" t="s">
        <v>36</v>
      </c>
      <c r="D6860" s="180" t="s">
        <v>176</v>
      </c>
      <c r="E6860" s="180">
        <v>85</v>
      </c>
      <c r="F6860" s="180">
        <v>996</v>
      </c>
      <c r="G6860" s="180">
        <v>331</v>
      </c>
      <c r="H6860" s="180">
        <v>1176</v>
      </c>
      <c r="I6860" s="180">
        <v>793975.29</v>
      </c>
      <c r="J6860" s="180">
        <v>150544.48000000001</v>
      </c>
      <c r="K6860" s="180">
        <v>85347</v>
      </c>
      <c r="L6860" s="180">
        <v>1059325.43</v>
      </c>
    </row>
    <row r="6861" spans="1:12">
      <c r="A6861" s="180">
        <v>2012</v>
      </c>
      <c r="B6861" s="180" t="s">
        <v>179</v>
      </c>
      <c r="C6861" s="180" t="s">
        <v>36</v>
      </c>
      <c r="D6861" s="180" t="s">
        <v>176</v>
      </c>
      <c r="E6861" s="180">
        <v>90</v>
      </c>
      <c r="F6861" s="180">
        <v>197</v>
      </c>
      <c r="G6861" s="180">
        <v>46</v>
      </c>
      <c r="H6861" s="180">
        <v>295</v>
      </c>
      <c r="I6861" s="180">
        <v>204512.94</v>
      </c>
      <c r="J6861" s="180">
        <v>35124.6</v>
      </c>
      <c r="K6861" s="180">
        <v>37313</v>
      </c>
      <c r="L6861" s="180">
        <v>283880.69</v>
      </c>
    </row>
    <row r="6862" spans="1:12">
      <c r="A6862" s="180">
        <v>2012</v>
      </c>
      <c r="B6862" s="180" t="s">
        <v>179</v>
      </c>
      <c r="C6862" s="180" t="s">
        <v>36</v>
      </c>
      <c r="D6862" s="180" t="s">
        <v>176</v>
      </c>
      <c r="E6862" s="180">
        <v>95</v>
      </c>
      <c r="F6862" s="180">
        <v>43</v>
      </c>
      <c r="G6862" s="180">
        <v>4</v>
      </c>
      <c r="H6862" s="180">
        <v>55</v>
      </c>
      <c r="I6862" s="180">
        <v>31242.18</v>
      </c>
      <c r="J6862" s="180">
        <v>3927.5</v>
      </c>
      <c r="K6862" s="180">
        <v>0</v>
      </c>
      <c r="L6862" s="180">
        <v>38546.730000000003</v>
      </c>
    </row>
    <row r="6863" spans="1:12">
      <c r="A6863" s="180">
        <v>2012</v>
      </c>
      <c r="B6863" s="180" t="s">
        <v>179</v>
      </c>
      <c r="C6863" s="180" t="s">
        <v>36</v>
      </c>
      <c r="D6863" s="180" t="s">
        <v>177</v>
      </c>
      <c r="E6863" s="180">
        <v>0</v>
      </c>
      <c r="F6863" s="180">
        <v>5075</v>
      </c>
      <c r="G6863" s="180">
        <v>128</v>
      </c>
      <c r="H6863" s="180">
        <v>479</v>
      </c>
      <c r="I6863" s="180">
        <v>283136.46000000002</v>
      </c>
      <c r="J6863" s="180">
        <v>37658.449999999997</v>
      </c>
      <c r="K6863" s="180">
        <v>1578</v>
      </c>
      <c r="L6863" s="180">
        <v>347237.45</v>
      </c>
    </row>
    <row r="6864" spans="1:12">
      <c r="A6864" s="180">
        <v>2012</v>
      </c>
      <c r="B6864" s="180" t="s">
        <v>179</v>
      </c>
      <c r="C6864" s="180" t="s">
        <v>36</v>
      </c>
      <c r="D6864" s="180" t="s">
        <v>177</v>
      </c>
      <c r="E6864" s="180">
        <v>5</v>
      </c>
      <c r="F6864" s="180">
        <v>5705</v>
      </c>
      <c r="G6864" s="180">
        <v>68</v>
      </c>
      <c r="H6864" s="180">
        <v>131</v>
      </c>
      <c r="I6864" s="180">
        <v>94003.32</v>
      </c>
      <c r="J6864" s="180">
        <v>24647.51</v>
      </c>
      <c r="K6864" s="180">
        <v>9930</v>
      </c>
      <c r="L6864" s="180">
        <v>146025.25</v>
      </c>
    </row>
    <row r="6865" spans="1:12">
      <c r="A6865" s="180">
        <v>2012</v>
      </c>
      <c r="B6865" s="180" t="s">
        <v>179</v>
      </c>
      <c r="C6865" s="180" t="s">
        <v>36</v>
      </c>
      <c r="D6865" s="180" t="s">
        <v>177</v>
      </c>
      <c r="E6865" s="180">
        <v>10</v>
      </c>
      <c r="F6865" s="180">
        <v>6002</v>
      </c>
      <c r="G6865" s="180">
        <v>60</v>
      </c>
      <c r="H6865" s="180">
        <v>127</v>
      </c>
      <c r="I6865" s="180">
        <v>123561.57</v>
      </c>
      <c r="J6865" s="180">
        <v>31039.71</v>
      </c>
      <c r="K6865" s="180">
        <v>91413</v>
      </c>
      <c r="L6865" s="180">
        <v>259389.22</v>
      </c>
    </row>
    <row r="6866" spans="1:12">
      <c r="A6866" s="180">
        <v>2012</v>
      </c>
      <c r="B6866" s="180" t="s">
        <v>179</v>
      </c>
      <c r="C6866" s="180" t="s">
        <v>36</v>
      </c>
      <c r="D6866" s="180" t="s">
        <v>177</v>
      </c>
      <c r="E6866" s="180">
        <v>15</v>
      </c>
      <c r="F6866" s="180">
        <v>6786</v>
      </c>
      <c r="G6866" s="180">
        <v>203</v>
      </c>
      <c r="H6866" s="180">
        <v>550</v>
      </c>
      <c r="I6866" s="180">
        <v>398149.91</v>
      </c>
      <c r="J6866" s="180">
        <v>84180.2</v>
      </c>
      <c r="K6866" s="180">
        <v>35459</v>
      </c>
      <c r="L6866" s="180">
        <v>568654.12</v>
      </c>
    </row>
    <row r="6867" spans="1:12">
      <c r="A6867" s="180">
        <v>2012</v>
      </c>
      <c r="B6867" s="180" t="s">
        <v>179</v>
      </c>
      <c r="C6867" s="180" t="s">
        <v>36</v>
      </c>
      <c r="D6867" s="180" t="s">
        <v>177</v>
      </c>
      <c r="E6867" s="180">
        <v>20</v>
      </c>
      <c r="F6867" s="180">
        <v>6304</v>
      </c>
      <c r="G6867" s="180">
        <v>349</v>
      </c>
      <c r="H6867" s="180">
        <v>887</v>
      </c>
      <c r="I6867" s="180">
        <v>681842.37</v>
      </c>
      <c r="J6867" s="180">
        <v>141042.94</v>
      </c>
      <c r="K6867" s="180">
        <v>93212</v>
      </c>
      <c r="L6867" s="180">
        <v>985246.27</v>
      </c>
    </row>
    <row r="6868" spans="1:12">
      <c r="A6868" s="180">
        <v>2012</v>
      </c>
      <c r="B6868" s="180" t="s">
        <v>179</v>
      </c>
      <c r="C6868" s="180" t="s">
        <v>36</v>
      </c>
      <c r="D6868" s="180" t="s">
        <v>177</v>
      </c>
      <c r="E6868" s="180">
        <v>25</v>
      </c>
      <c r="F6868" s="180">
        <v>4828</v>
      </c>
      <c r="G6868" s="180">
        <v>418</v>
      </c>
      <c r="H6868" s="180">
        <v>1332</v>
      </c>
      <c r="I6868" s="180">
        <v>1014627.71</v>
      </c>
      <c r="J6868" s="180">
        <v>238616.59</v>
      </c>
      <c r="K6868" s="180">
        <v>179863</v>
      </c>
      <c r="L6868" s="180">
        <v>1549543.76</v>
      </c>
    </row>
    <row r="6869" spans="1:12">
      <c r="A6869" s="180">
        <v>2012</v>
      </c>
      <c r="B6869" s="180" t="s">
        <v>179</v>
      </c>
      <c r="C6869" s="180" t="s">
        <v>36</v>
      </c>
      <c r="D6869" s="180" t="s">
        <v>177</v>
      </c>
      <c r="E6869" s="180">
        <v>30</v>
      </c>
      <c r="F6869" s="180">
        <v>5997</v>
      </c>
      <c r="G6869" s="180">
        <v>568</v>
      </c>
      <c r="H6869" s="180">
        <v>1848</v>
      </c>
      <c r="I6869" s="180">
        <v>1419148.92</v>
      </c>
      <c r="J6869" s="180">
        <v>366922.97</v>
      </c>
      <c r="K6869" s="180">
        <v>35282</v>
      </c>
      <c r="L6869" s="180">
        <v>1958664.99</v>
      </c>
    </row>
    <row r="6870" spans="1:12">
      <c r="A6870" s="180">
        <v>2012</v>
      </c>
      <c r="B6870" s="180" t="s">
        <v>179</v>
      </c>
      <c r="C6870" s="180" t="s">
        <v>36</v>
      </c>
      <c r="D6870" s="180" t="s">
        <v>177</v>
      </c>
      <c r="E6870" s="180">
        <v>35</v>
      </c>
      <c r="F6870" s="180">
        <v>6587</v>
      </c>
      <c r="G6870" s="180">
        <v>569</v>
      </c>
      <c r="H6870" s="180">
        <v>1616</v>
      </c>
      <c r="I6870" s="180">
        <v>1340488.44</v>
      </c>
      <c r="J6870" s="180">
        <v>316507.65000000002</v>
      </c>
      <c r="K6870" s="180">
        <v>74422</v>
      </c>
      <c r="L6870" s="180">
        <v>1931093.09</v>
      </c>
    </row>
    <row r="6871" spans="1:12">
      <c r="A6871" s="180">
        <v>2012</v>
      </c>
      <c r="B6871" s="180" t="s">
        <v>179</v>
      </c>
      <c r="C6871" s="180" t="s">
        <v>36</v>
      </c>
      <c r="D6871" s="180" t="s">
        <v>177</v>
      </c>
      <c r="E6871" s="180">
        <v>40</v>
      </c>
      <c r="F6871" s="180">
        <v>8145</v>
      </c>
      <c r="G6871" s="180">
        <v>593</v>
      </c>
      <c r="H6871" s="180">
        <v>1374</v>
      </c>
      <c r="I6871" s="180">
        <v>1103768.54</v>
      </c>
      <c r="J6871" s="180">
        <v>304706.28000000003</v>
      </c>
      <c r="K6871" s="180">
        <v>130602</v>
      </c>
      <c r="L6871" s="180">
        <v>1748533.85</v>
      </c>
    </row>
    <row r="6872" spans="1:12">
      <c r="A6872" s="180">
        <v>2012</v>
      </c>
      <c r="B6872" s="180" t="s">
        <v>179</v>
      </c>
      <c r="C6872" s="180" t="s">
        <v>36</v>
      </c>
      <c r="D6872" s="180" t="s">
        <v>177</v>
      </c>
      <c r="E6872" s="180">
        <v>45</v>
      </c>
      <c r="F6872" s="180">
        <v>8585</v>
      </c>
      <c r="G6872" s="180">
        <v>627</v>
      </c>
      <c r="H6872" s="180">
        <v>1396</v>
      </c>
      <c r="I6872" s="180">
        <v>1247710.27</v>
      </c>
      <c r="J6872" s="180">
        <v>335027.05</v>
      </c>
      <c r="K6872" s="180">
        <v>260962</v>
      </c>
      <c r="L6872" s="180">
        <v>2042933.41</v>
      </c>
    </row>
    <row r="6873" spans="1:12">
      <c r="A6873" s="180">
        <v>2012</v>
      </c>
      <c r="B6873" s="180" t="s">
        <v>179</v>
      </c>
      <c r="C6873" s="180" t="s">
        <v>36</v>
      </c>
      <c r="D6873" s="180" t="s">
        <v>177</v>
      </c>
      <c r="E6873" s="180">
        <v>50</v>
      </c>
      <c r="F6873" s="180">
        <v>10630</v>
      </c>
      <c r="G6873" s="180">
        <v>823</v>
      </c>
      <c r="H6873" s="180">
        <v>2666</v>
      </c>
      <c r="I6873" s="180">
        <v>2045418.61</v>
      </c>
      <c r="J6873" s="180">
        <v>456269.06</v>
      </c>
      <c r="K6873" s="180">
        <v>477322</v>
      </c>
      <c r="L6873" s="180">
        <v>3236605.03</v>
      </c>
    </row>
    <row r="6874" spans="1:12">
      <c r="A6874" s="180">
        <v>2012</v>
      </c>
      <c r="B6874" s="180" t="s">
        <v>179</v>
      </c>
      <c r="C6874" s="180" t="s">
        <v>36</v>
      </c>
      <c r="D6874" s="180" t="s">
        <v>177</v>
      </c>
      <c r="E6874" s="180">
        <v>55</v>
      </c>
      <c r="F6874" s="180">
        <v>10593</v>
      </c>
      <c r="G6874" s="180">
        <v>966</v>
      </c>
      <c r="H6874" s="180">
        <v>2240</v>
      </c>
      <c r="I6874" s="180">
        <v>1948612.41</v>
      </c>
      <c r="J6874" s="180">
        <v>493013.26</v>
      </c>
      <c r="K6874" s="180">
        <v>605210</v>
      </c>
      <c r="L6874" s="180">
        <v>3281246.62</v>
      </c>
    </row>
    <row r="6875" spans="1:12">
      <c r="A6875" s="180">
        <v>2012</v>
      </c>
      <c r="B6875" s="180" t="s">
        <v>179</v>
      </c>
      <c r="C6875" s="180" t="s">
        <v>36</v>
      </c>
      <c r="D6875" s="180" t="s">
        <v>177</v>
      </c>
      <c r="E6875" s="180">
        <v>60</v>
      </c>
      <c r="F6875" s="180">
        <v>10060</v>
      </c>
      <c r="G6875" s="180">
        <v>1112</v>
      </c>
      <c r="H6875" s="180">
        <v>2653</v>
      </c>
      <c r="I6875" s="180">
        <v>2233881.54</v>
      </c>
      <c r="J6875" s="180">
        <v>601469.92000000004</v>
      </c>
      <c r="K6875" s="180">
        <v>808180.25</v>
      </c>
      <c r="L6875" s="180">
        <v>3891574.53</v>
      </c>
    </row>
    <row r="6876" spans="1:12">
      <c r="A6876" s="180">
        <v>2012</v>
      </c>
      <c r="B6876" s="180" t="s">
        <v>179</v>
      </c>
      <c r="C6876" s="180" t="s">
        <v>36</v>
      </c>
      <c r="D6876" s="180" t="s">
        <v>177</v>
      </c>
      <c r="E6876" s="180">
        <v>65</v>
      </c>
      <c r="F6876" s="180">
        <v>8291</v>
      </c>
      <c r="G6876" s="180">
        <v>1210</v>
      </c>
      <c r="H6876" s="180">
        <v>3082</v>
      </c>
      <c r="I6876" s="180">
        <v>2613945.66</v>
      </c>
      <c r="J6876" s="180">
        <v>700764.88</v>
      </c>
      <c r="K6876" s="180">
        <v>857997.2</v>
      </c>
      <c r="L6876" s="180">
        <v>4398902.0199999996</v>
      </c>
    </row>
    <row r="6877" spans="1:12">
      <c r="A6877" s="180">
        <v>2012</v>
      </c>
      <c r="B6877" s="180" t="s">
        <v>179</v>
      </c>
      <c r="C6877" s="180" t="s">
        <v>36</v>
      </c>
      <c r="D6877" s="180" t="s">
        <v>177</v>
      </c>
      <c r="E6877" s="180">
        <v>70</v>
      </c>
      <c r="F6877" s="180">
        <v>5677</v>
      </c>
      <c r="G6877" s="180">
        <v>971</v>
      </c>
      <c r="H6877" s="180">
        <v>2889</v>
      </c>
      <c r="I6877" s="180">
        <v>2357188.9700000002</v>
      </c>
      <c r="J6877" s="180">
        <v>600579.02</v>
      </c>
      <c r="K6877" s="180">
        <v>784086</v>
      </c>
      <c r="L6877" s="180">
        <v>3869054.58</v>
      </c>
    </row>
    <row r="6878" spans="1:12">
      <c r="A6878" s="180">
        <v>2012</v>
      </c>
      <c r="B6878" s="180" t="s">
        <v>179</v>
      </c>
      <c r="C6878" s="180" t="s">
        <v>36</v>
      </c>
      <c r="D6878" s="180" t="s">
        <v>177</v>
      </c>
      <c r="E6878" s="180">
        <v>75</v>
      </c>
      <c r="F6878" s="180">
        <v>4216</v>
      </c>
      <c r="G6878" s="180">
        <v>827</v>
      </c>
      <c r="H6878" s="180">
        <v>3200</v>
      </c>
      <c r="I6878" s="180">
        <v>2503620.7400000002</v>
      </c>
      <c r="J6878" s="180">
        <v>535479.88</v>
      </c>
      <c r="K6878" s="180">
        <v>701889.5</v>
      </c>
      <c r="L6878" s="180">
        <v>3876891.51</v>
      </c>
    </row>
    <row r="6879" spans="1:12">
      <c r="A6879" s="180">
        <v>2012</v>
      </c>
      <c r="B6879" s="180" t="s">
        <v>179</v>
      </c>
      <c r="C6879" s="180" t="s">
        <v>36</v>
      </c>
      <c r="D6879" s="180" t="s">
        <v>177</v>
      </c>
      <c r="E6879" s="180">
        <v>80</v>
      </c>
      <c r="F6879" s="180">
        <v>3060</v>
      </c>
      <c r="G6879" s="180">
        <v>728</v>
      </c>
      <c r="H6879" s="180">
        <v>3288</v>
      </c>
      <c r="I6879" s="180">
        <v>2225440.9</v>
      </c>
      <c r="J6879" s="180">
        <v>408896.65</v>
      </c>
      <c r="K6879" s="180">
        <v>413082</v>
      </c>
      <c r="L6879" s="180">
        <v>3150226.92</v>
      </c>
    </row>
    <row r="6880" spans="1:12">
      <c r="A6880" s="180">
        <v>2012</v>
      </c>
      <c r="B6880" s="180" t="s">
        <v>179</v>
      </c>
      <c r="C6880" s="180" t="s">
        <v>36</v>
      </c>
      <c r="D6880" s="180" t="s">
        <v>177</v>
      </c>
      <c r="E6880" s="180">
        <v>85</v>
      </c>
      <c r="F6880" s="180">
        <v>1793</v>
      </c>
      <c r="G6880" s="180">
        <v>385</v>
      </c>
      <c r="H6880" s="180">
        <v>1915</v>
      </c>
      <c r="I6880" s="180">
        <v>1232332.2</v>
      </c>
      <c r="J6880" s="180">
        <v>191300.78</v>
      </c>
      <c r="K6880" s="180">
        <v>150553</v>
      </c>
      <c r="L6880" s="180">
        <v>1608150.7</v>
      </c>
    </row>
    <row r="6881" spans="1:12">
      <c r="A6881" s="180">
        <v>2012</v>
      </c>
      <c r="B6881" s="180" t="s">
        <v>179</v>
      </c>
      <c r="C6881" s="180" t="s">
        <v>36</v>
      </c>
      <c r="D6881" s="180" t="s">
        <v>177</v>
      </c>
      <c r="E6881" s="180">
        <v>90</v>
      </c>
      <c r="F6881" s="180">
        <v>663</v>
      </c>
      <c r="G6881" s="180">
        <v>131</v>
      </c>
      <c r="H6881" s="180">
        <v>969</v>
      </c>
      <c r="I6881" s="180">
        <v>624762.85</v>
      </c>
      <c r="J6881" s="180">
        <v>71573.62</v>
      </c>
      <c r="K6881" s="180">
        <v>18160</v>
      </c>
      <c r="L6881" s="180">
        <v>726198.55</v>
      </c>
    </row>
    <row r="6882" spans="1:12">
      <c r="A6882" s="180">
        <v>2012</v>
      </c>
      <c r="B6882" s="180" t="s">
        <v>179</v>
      </c>
      <c r="C6882" s="180" t="s">
        <v>36</v>
      </c>
      <c r="D6882" s="180" t="s">
        <v>177</v>
      </c>
      <c r="E6882" s="180">
        <v>95</v>
      </c>
      <c r="F6882" s="180">
        <v>187</v>
      </c>
      <c r="G6882" s="180">
        <v>26</v>
      </c>
      <c r="H6882" s="180">
        <v>201</v>
      </c>
      <c r="I6882" s="180">
        <v>118082</v>
      </c>
      <c r="J6882" s="180">
        <v>13070.8</v>
      </c>
      <c r="K6882" s="180">
        <v>667</v>
      </c>
      <c r="L6882" s="180">
        <v>133950.79999999999</v>
      </c>
    </row>
    <row r="6883" spans="1:12">
      <c r="A6883" s="180">
        <v>2012</v>
      </c>
      <c r="B6883" s="180" t="s">
        <v>179</v>
      </c>
      <c r="C6883" s="180" t="s">
        <v>3</v>
      </c>
      <c r="D6883" s="180" t="s">
        <v>176</v>
      </c>
      <c r="E6883" s="180">
        <v>0</v>
      </c>
      <c r="F6883" s="180">
        <v>7133</v>
      </c>
      <c r="G6883" s="180">
        <v>182</v>
      </c>
      <c r="H6883" s="180">
        <v>529</v>
      </c>
      <c r="I6883" s="180">
        <v>335637.45</v>
      </c>
      <c r="J6883" s="180">
        <v>47294.32</v>
      </c>
      <c r="K6883" s="180">
        <v>3514</v>
      </c>
      <c r="L6883" s="180">
        <v>451542.06</v>
      </c>
    </row>
    <row r="6884" spans="1:12">
      <c r="A6884" s="180">
        <v>2012</v>
      </c>
      <c r="B6884" s="180" t="s">
        <v>179</v>
      </c>
      <c r="C6884" s="180" t="s">
        <v>3</v>
      </c>
      <c r="D6884" s="180" t="s">
        <v>176</v>
      </c>
      <c r="E6884" s="180">
        <v>5</v>
      </c>
      <c r="F6884" s="180">
        <v>6915</v>
      </c>
      <c r="G6884" s="180">
        <v>87</v>
      </c>
      <c r="H6884" s="180">
        <v>118</v>
      </c>
      <c r="I6884" s="180">
        <v>109486.62</v>
      </c>
      <c r="J6884" s="180">
        <v>18159.95</v>
      </c>
      <c r="K6884" s="180">
        <v>705</v>
      </c>
      <c r="L6884" s="180">
        <v>160788.96</v>
      </c>
    </row>
    <row r="6885" spans="1:12">
      <c r="A6885" s="180">
        <v>2012</v>
      </c>
      <c r="B6885" s="180" t="s">
        <v>179</v>
      </c>
      <c r="C6885" s="180" t="s">
        <v>3</v>
      </c>
      <c r="D6885" s="180" t="s">
        <v>176</v>
      </c>
      <c r="E6885" s="180">
        <v>10</v>
      </c>
      <c r="F6885" s="180">
        <v>6493</v>
      </c>
      <c r="G6885" s="180">
        <v>61</v>
      </c>
      <c r="H6885" s="180">
        <v>80</v>
      </c>
      <c r="I6885" s="180">
        <v>77608.28</v>
      </c>
      <c r="J6885" s="180">
        <v>20188.3</v>
      </c>
      <c r="K6885" s="180">
        <v>30373</v>
      </c>
      <c r="L6885" s="180">
        <v>157857.31</v>
      </c>
    </row>
    <row r="6886" spans="1:12">
      <c r="A6886" s="180">
        <v>2012</v>
      </c>
      <c r="B6886" s="180" t="s">
        <v>179</v>
      </c>
      <c r="C6886" s="180" t="s">
        <v>3</v>
      </c>
      <c r="D6886" s="180" t="s">
        <v>176</v>
      </c>
      <c r="E6886" s="180">
        <v>15</v>
      </c>
      <c r="F6886" s="180">
        <v>6755</v>
      </c>
      <c r="G6886" s="180">
        <v>157</v>
      </c>
      <c r="H6886" s="180">
        <v>226</v>
      </c>
      <c r="I6886" s="180">
        <v>206115.22</v>
      </c>
      <c r="J6886" s="180">
        <v>41906.26</v>
      </c>
      <c r="K6886" s="180">
        <v>37567</v>
      </c>
      <c r="L6886" s="180">
        <v>375122.55</v>
      </c>
    </row>
    <row r="6887" spans="1:12">
      <c r="A6887" s="180">
        <v>2012</v>
      </c>
      <c r="B6887" s="180" t="s">
        <v>179</v>
      </c>
      <c r="C6887" s="180" t="s">
        <v>3</v>
      </c>
      <c r="D6887" s="180" t="s">
        <v>176</v>
      </c>
      <c r="E6887" s="180">
        <v>20</v>
      </c>
      <c r="F6887" s="180">
        <v>5661</v>
      </c>
      <c r="G6887" s="180">
        <v>145</v>
      </c>
      <c r="H6887" s="180">
        <v>297</v>
      </c>
      <c r="I6887" s="180">
        <v>322595.58</v>
      </c>
      <c r="J6887" s="180">
        <v>47048.88</v>
      </c>
      <c r="K6887" s="180">
        <v>55617</v>
      </c>
      <c r="L6887" s="180">
        <v>529227.37</v>
      </c>
    </row>
    <row r="6888" spans="1:12">
      <c r="A6888" s="180">
        <v>2012</v>
      </c>
      <c r="B6888" s="180" t="s">
        <v>179</v>
      </c>
      <c r="C6888" s="180" t="s">
        <v>3</v>
      </c>
      <c r="D6888" s="180" t="s">
        <v>176</v>
      </c>
      <c r="E6888" s="180">
        <v>25</v>
      </c>
      <c r="F6888" s="180">
        <v>5880</v>
      </c>
      <c r="G6888" s="180">
        <v>143</v>
      </c>
      <c r="H6888" s="180">
        <v>275</v>
      </c>
      <c r="I6888" s="180">
        <v>211488.25</v>
      </c>
      <c r="J6888" s="180">
        <v>32606.41</v>
      </c>
      <c r="K6888" s="180">
        <v>25977</v>
      </c>
      <c r="L6888" s="180">
        <v>379888.7</v>
      </c>
    </row>
    <row r="6889" spans="1:12">
      <c r="A6889" s="180">
        <v>2012</v>
      </c>
      <c r="B6889" s="180" t="s">
        <v>179</v>
      </c>
      <c r="C6889" s="180" t="s">
        <v>3</v>
      </c>
      <c r="D6889" s="180" t="s">
        <v>176</v>
      </c>
      <c r="E6889" s="180">
        <v>30</v>
      </c>
      <c r="F6889" s="180">
        <v>8196</v>
      </c>
      <c r="G6889" s="180">
        <v>125</v>
      </c>
      <c r="H6889" s="180">
        <v>278</v>
      </c>
      <c r="I6889" s="180">
        <v>228111.38</v>
      </c>
      <c r="J6889" s="180">
        <v>50762.19</v>
      </c>
      <c r="K6889" s="180">
        <v>64952</v>
      </c>
      <c r="L6889" s="180">
        <v>487585.21</v>
      </c>
    </row>
    <row r="6890" spans="1:12">
      <c r="A6890" s="180">
        <v>2012</v>
      </c>
      <c r="B6890" s="180" t="s">
        <v>179</v>
      </c>
      <c r="C6890" s="180" t="s">
        <v>3</v>
      </c>
      <c r="D6890" s="180" t="s">
        <v>176</v>
      </c>
      <c r="E6890" s="180">
        <v>35</v>
      </c>
      <c r="F6890" s="180">
        <v>7778</v>
      </c>
      <c r="G6890" s="180">
        <v>158</v>
      </c>
      <c r="H6890" s="180">
        <v>280</v>
      </c>
      <c r="I6890" s="180">
        <v>236431.68</v>
      </c>
      <c r="J6890" s="180">
        <v>54649.81</v>
      </c>
      <c r="K6890" s="180">
        <v>47029</v>
      </c>
      <c r="L6890" s="180">
        <v>475401.17</v>
      </c>
    </row>
    <row r="6891" spans="1:12">
      <c r="A6891" s="180">
        <v>2012</v>
      </c>
      <c r="B6891" s="180" t="s">
        <v>179</v>
      </c>
      <c r="C6891" s="180" t="s">
        <v>3</v>
      </c>
      <c r="D6891" s="180" t="s">
        <v>176</v>
      </c>
      <c r="E6891" s="180">
        <v>40</v>
      </c>
      <c r="F6891" s="180">
        <v>7878</v>
      </c>
      <c r="G6891" s="180">
        <v>207</v>
      </c>
      <c r="H6891" s="180">
        <v>291</v>
      </c>
      <c r="I6891" s="180">
        <v>272673.07</v>
      </c>
      <c r="J6891" s="180">
        <v>79292.75</v>
      </c>
      <c r="K6891" s="180">
        <v>98938.65</v>
      </c>
      <c r="L6891" s="180">
        <v>645828.74</v>
      </c>
    </row>
    <row r="6892" spans="1:12">
      <c r="A6892" s="180">
        <v>2012</v>
      </c>
      <c r="B6892" s="180" t="s">
        <v>179</v>
      </c>
      <c r="C6892" s="180" t="s">
        <v>3</v>
      </c>
      <c r="D6892" s="180" t="s">
        <v>176</v>
      </c>
      <c r="E6892" s="180">
        <v>45</v>
      </c>
      <c r="F6892" s="180">
        <v>7349</v>
      </c>
      <c r="G6892" s="180">
        <v>237</v>
      </c>
      <c r="H6892" s="180">
        <v>336</v>
      </c>
      <c r="I6892" s="180">
        <v>333769.67</v>
      </c>
      <c r="J6892" s="180">
        <v>85110.47</v>
      </c>
      <c r="K6892" s="180">
        <v>79671</v>
      </c>
      <c r="L6892" s="180">
        <v>695785.89</v>
      </c>
    </row>
    <row r="6893" spans="1:12">
      <c r="A6893" s="180">
        <v>2012</v>
      </c>
      <c r="B6893" s="180" t="s">
        <v>179</v>
      </c>
      <c r="C6893" s="180" t="s">
        <v>3</v>
      </c>
      <c r="D6893" s="180" t="s">
        <v>176</v>
      </c>
      <c r="E6893" s="180">
        <v>50</v>
      </c>
      <c r="F6893" s="180">
        <v>7734</v>
      </c>
      <c r="G6893" s="180">
        <v>394</v>
      </c>
      <c r="H6893" s="180">
        <v>600</v>
      </c>
      <c r="I6893" s="180">
        <v>636841.62</v>
      </c>
      <c r="J6893" s="180">
        <v>160563.39000000001</v>
      </c>
      <c r="K6893" s="180">
        <v>176414.5</v>
      </c>
      <c r="L6893" s="180">
        <v>1309445.82</v>
      </c>
    </row>
    <row r="6894" spans="1:12">
      <c r="A6894" s="180">
        <v>2012</v>
      </c>
      <c r="B6894" s="180" t="s">
        <v>179</v>
      </c>
      <c r="C6894" s="180" t="s">
        <v>3</v>
      </c>
      <c r="D6894" s="180" t="s">
        <v>176</v>
      </c>
      <c r="E6894" s="180">
        <v>55</v>
      </c>
      <c r="F6894" s="180">
        <v>7110</v>
      </c>
      <c r="G6894" s="180">
        <v>485</v>
      </c>
      <c r="H6894" s="180">
        <v>902</v>
      </c>
      <c r="I6894" s="180">
        <v>884967.87</v>
      </c>
      <c r="J6894" s="180">
        <v>171823.29</v>
      </c>
      <c r="K6894" s="180">
        <v>219903.4</v>
      </c>
      <c r="L6894" s="180">
        <v>1633792.86</v>
      </c>
    </row>
    <row r="6895" spans="1:12">
      <c r="A6895" s="180">
        <v>2012</v>
      </c>
      <c r="B6895" s="180" t="s">
        <v>179</v>
      </c>
      <c r="C6895" s="180" t="s">
        <v>3</v>
      </c>
      <c r="D6895" s="180" t="s">
        <v>176</v>
      </c>
      <c r="E6895" s="180">
        <v>60</v>
      </c>
      <c r="F6895" s="180">
        <v>6634</v>
      </c>
      <c r="G6895" s="180">
        <v>646</v>
      </c>
      <c r="H6895" s="180">
        <v>1229</v>
      </c>
      <c r="I6895" s="180">
        <v>1115995.5</v>
      </c>
      <c r="J6895" s="180">
        <v>207783.42</v>
      </c>
      <c r="K6895" s="180">
        <v>374599.4</v>
      </c>
      <c r="L6895" s="180">
        <v>2120055.6</v>
      </c>
    </row>
    <row r="6896" spans="1:12">
      <c r="A6896" s="180">
        <v>2012</v>
      </c>
      <c r="B6896" s="180" t="s">
        <v>179</v>
      </c>
      <c r="C6896" s="180" t="s">
        <v>3</v>
      </c>
      <c r="D6896" s="180" t="s">
        <v>176</v>
      </c>
      <c r="E6896" s="180">
        <v>65</v>
      </c>
      <c r="F6896" s="180">
        <v>5074</v>
      </c>
      <c r="G6896" s="180">
        <v>640</v>
      </c>
      <c r="H6896" s="180">
        <v>1508</v>
      </c>
      <c r="I6896" s="180">
        <v>1515262.21</v>
      </c>
      <c r="J6896" s="180">
        <v>259209.96</v>
      </c>
      <c r="K6896" s="180">
        <v>378200.25</v>
      </c>
      <c r="L6896" s="180">
        <v>2567478.77</v>
      </c>
    </row>
    <row r="6897" spans="1:12">
      <c r="A6897" s="180">
        <v>2012</v>
      </c>
      <c r="B6897" s="180" t="s">
        <v>179</v>
      </c>
      <c r="C6897" s="180" t="s">
        <v>3</v>
      </c>
      <c r="D6897" s="180" t="s">
        <v>176</v>
      </c>
      <c r="E6897" s="180">
        <v>70</v>
      </c>
      <c r="F6897" s="180">
        <v>2935</v>
      </c>
      <c r="G6897" s="180">
        <v>522</v>
      </c>
      <c r="H6897" s="180">
        <v>1166</v>
      </c>
      <c r="I6897" s="180">
        <v>999452.62</v>
      </c>
      <c r="J6897" s="180">
        <v>209676.35</v>
      </c>
      <c r="K6897" s="180">
        <v>320793.75</v>
      </c>
      <c r="L6897" s="180">
        <v>1851115.99</v>
      </c>
    </row>
    <row r="6898" spans="1:12">
      <c r="A6898" s="180">
        <v>2012</v>
      </c>
      <c r="B6898" s="180" t="s">
        <v>179</v>
      </c>
      <c r="C6898" s="180" t="s">
        <v>3</v>
      </c>
      <c r="D6898" s="180" t="s">
        <v>176</v>
      </c>
      <c r="E6898" s="180">
        <v>75</v>
      </c>
      <c r="F6898" s="180">
        <v>1795</v>
      </c>
      <c r="G6898" s="180">
        <v>370</v>
      </c>
      <c r="H6898" s="180">
        <v>877</v>
      </c>
      <c r="I6898" s="180">
        <v>797137.28</v>
      </c>
      <c r="J6898" s="180">
        <v>163859.65</v>
      </c>
      <c r="K6898" s="180">
        <v>243163.75</v>
      </c>
      <c r="L6898" s="180">
        <v>1410825.57</v>
      </c>
    </row>
    <row r="6899" spans="1:12">
      <c r="A6899" s="180">
        <v>2012</v>
      </c>
      <c r="B6899" s="180" t="s">
        <v>179</v>
      </c>
      <c r="C6899" s="180" t="s">
        <v>3</v>
      </c>
      <c r="D6899" s="180" t="s">
        <v>176</v>
      </c>
      <c r="E6899" s="180">
        <v>80</v>
      </c>
      <c r="F6899" s="180">
        <v>1242</v>
      </c>
      <c r="G6899" s="180">
        <v>325</v>
      </c>
      <c r="H6899" s="180">
        <v>1368</v>
      </c>
      <c r="I6899" s="180">
        <v>1046614</v>
      </c>
      <c r="J6899" s="180">
        <v>136763.35</v>
      </c>
      <c r="K6899" s="180">
        <v>223460.6</v>
      </c>
      <c r="L6899" s="180">
        <v>1544617.55</v>
      </c>
    </row>
    <row r="6900" spans="1:12">
      <c r="A6900" s="180">
        <v>2012</v>
      </c>
      <c r="B6900" s="180" t="s">
        <v>179</v>
      </c>
      <c r="C6900" s="180" t="s">
        <v>3</v>
      </c>
      <c r="D6900" s="180" t="s">
        <v>176</v>
      </c>
      <c r="E6900" s="180">
        <v>85</v>
      </c>
      <c r="F6900" s="180">
        <v>605</v>
      </c>
      <c r="G6900" s="180">
        <v>203</v>
      </c>
      <c r="H6900" s="180">
        <v>784</v>
      </c>
      <c r="I6900" s="180">
        <v>533884.69999999995</v>
      </c>
      <c r="J6900" s="180">
        <v>60312.95</v>
      </c>
      <c r="K6900" s="180">
        <v>56108.05</v>
      </c>
      <c r="L6900" s="180">
        <v>717899.77</v>
      </c>
    </row>
    <row r="6901" spans="1:12">
      <c r="A6901" s="180">
        <v>2012</v>
      </c>
      <c r="B6901" s="180" t="s">
        <v>179</v>
      </c>
      <c r="C6901" s="180" t="s">
        <v>3</v>
      </c>
      <c r="D6901" s="180" t="s">
        <v>176</v>
      </c>
      <c r="E6901" s="180">
        <v>90</v>
      </c>
      <c r="F6901" s="180">
        <v>114</v>
      </c>
      <c r="G6901" s="180">
        <v>58</v>
      </c>
      <c r="H6901" s="180">
        <v>176</v>
      </c>
      <c r="I6901" s="180">
        <v>100219.2</v>
      </c>
      <c r="J6901" s="180">
        <v>9443.7900000000009</v>
      </c>
      <c r="K6901" s="180">
        <v>1689</v>
      </c>
      <c r="L6901" s="180">
        <v>119394.14</v>
      </c>
    </row>
    <row r="6902" spans="1:12">
      <c r="A6902" s="180">
        <v>2012</v>
      </c>
      <c r="B6902" s="180" t="s">
        <v>179</v>
      </c>
      <c r="C6902" s="180" t="s">
        <v>3</v>
      </c>
      <c r="D6902" s="180" t="s">
        <v>176</v>
      </c>
      <c r="E6902" s="180">
        <v>95</v>
      </c>
      <c r="F6902" s="180">
        <v>22</v>
      </c>
      <c r="G6902" s="180">
        <v>4</v>
      </c>
      <c r="H6902" s="180">
        <v>25</v>
      </c>
      <c r="I6902" s="180">
        <v>15999.85</v>
      </c>
      <c r="J6902" s="180">
        <v>1716.26</v>
      </c>
      <c r="K6902" s="180">
        <v>80</v>
      </c>
      <c r="L6902" s="180">
        <v>18301.34</v>
      </c>
    </row>
    <row r="6903" spans="1:12">
      <c r="A6903" s="180">
        <v>2012</v>
      </c>
      <c r="B6903" s="180" t="s">
        <v>179</v>
      </c>
      <c r="C6903" s="180" t="s">
        <v>3</v>
      </c>
      <c r="D6903" s="180" t="s">
        <v>177</v>
      </c>
      <c r="E6903" s="180">
        <v>0</v>
      </c>
      <c r="F6903" s="180">
        <v>6575</v>
      </c>
      <c r="G6903" s="180">
        <v>168</v>
      </c>
      <c r="H6903" s="180">
        <v>528</v>
      </c>
      <c r="I6903" s="180">
        <v>297006.01</v>
      </c>
      <c r="J6903" s="180">
        <v>44781.15</v>
      </c>
      <c r="K6903" s="180">
        <v>1600</v>
      </c>
      <c r="L6903" s="180">
        <v>387630.2</v>
      </c>
    </row>
    <row r="6904" spans="1:12">
      <c r="A6904" s="180">
        <v>2012</v>
      </c>
      <c r="B6904" s="180" t="s">
        <v>179</v>
      </c>
      <c r="C6904" s="180" t="s">
        <v>3</v>
      </c>
      <c r="D6904" s="180" t="s">
        <v>177</v>
      </c>
      <c r="E6904" s="180">
        <v>5</v>
      </c>
      <c r="F6904" s="180">
        <v>6536</v>
      </c>
      <c r="G6904" s="180">
        <v>83</v>
      </c>
      <c r="H6904" s="180">
        <v>107</v>
      </c>
      <c r="I6904" s="180">
        <v>92941.759999999995</v>
      </c>
      <c r="J6904" s="180">
        <v>18227.2</v>
      </c>
      <c r="K6904" s="180">
        <v>8655</v>
      </c>
      <c r="L6904" s="180">
        <v>153505.10999999999</v>
      </c>
    </row>
    <row r="6905" spans="1:12">
      <c r="A6905" s="180">
        <v>2012</v>
      </c>
      <c r="B6905" s="180" t="s">
        <v>179</v>
      </c>
      <c r="C6905" s="180" t="s">
        <v>3</v>
      </c>
      <c r="D6905" s="180" t="s">
        <v>177</v>
      </c>
      <c r="E6905" s="180">
        <v>10</v>
      </c>
      <c r="F6905" s="180">
        <v>6176</v>
      </c>
      <c r="G6905" s="180">
        <v>82</v>
      </c>
      <c r="H6905" s="180">
        <v>117</v>
      </c>
      <c r="I6905" s="180">
        <v>76112</v>
      </c>
      <c r="J6905" s="180">
        <v>10697.29</v>
      </c>
      <c r="K6905" s="180">
        <v>575</v>
      </c>
      <c r="L6905" s="180">
        <v>113889.39</v>
      </c>
    </row>
    <row r="6906" spans="1:12">
      <c r="A6906" s="180">
        <v>2012</v>
      </c>
      <c r="B6906" s="180" t="s">
        <v>179</v>
      </c>
      <c r="C6906" s="180" t="s">
        <v>3</v>
      </c>
      <c r="D6906" s="180" t="s">
        <v>177</v>
      </c>
      <c r="E6906" s="180">
        <v>15</v>
      </c>
      <c r="F6906" s="180">
        <v>6519</v>
      </c>
      <c r="G6906" s="180">
        <v>184</v>
      </c>
      <c r="H6906" s="180">
        <v>400</v>
      </c>
      <c r="I6906" s="180">
        <v>349170.03</v>
      </c>
      <c r="J6906" s="180">
        <v>72705.77</v>
      </c>
      <c r="K6906" s="180">
        <v>58560</v>
      </c>
      <c r="L6906" s="180">
        <v>584862.71</v>
      </c>
    </row>
    <row r="6907" spans="1:12">
      <c r="A6907" s="180">
        <v>2012</v>
      </c>
      <c r="B6907" s="180" t="s">
        <v>179</v>
      </c>
      <c r="C6907" s="180" t="s">
        <v>3</v>
      </c>
      <c r="D6907" s="180" t="s">
        <v>177</v>
      </c>
      <c r="E6907" s="180">
        <v>20</v>
      </c>
      <c r="F6907" s="180">
        <v>5952</v>
      </c>
      <c r="G6907" s="180">
        <v>264</v>
      </c>
      <c r="H6907" s="180">
        <v>684</v>
      </c>
      <c r="I6907" s="180">
        <v>454877.97</v>
      </c>
      <c r="J6907" s="180">
        <v>64355.24</v>
      </c>
      <c r="K6907" s="180">
        <v>9411</v>
      </c>
      <c r="L6907" s="180">
        <v>644376.30000000005</v>
      </c>
    </row>
    <row r="6908" spans="1:12">
      <c r="A6908" s="180">
        <v>2012</v>
      </c>
      <c r="B6908" s="180" t="s">
        <v>179</v>
      </c>
      <c r="C6908" s="180" t="s">
        <v>3</v>
      </c>
      <c r="D6908" s="180" t="s">
        <v>177</v>
      </c>
      <c r="E6908" s="180">
        <v>25</v>
      </c>
      <c r="F6908" s="180">
        <v>7352</v>
      </c>
      <c r="G6908" s="180">
        <v>266</v>
      </c>
      <c r="H6908" s="180">
        <v>676</v>
      </c>
      <c r="I6908" s="180">
        <v>559186.65</v>
      </c>
      <c r="J6908" s="180">
        <v>133100.20000000001</v>
      </c>
      <c r="K6908" s="180">
        <v>61982</v>
      </c>
      <c r="L6908" s="180">
        <v>996531.19</v>
      </c>
    </row>
    <row r="6909" spans="1:12">
      <c r="A6909" s="180">
        <v>2012</v>
      </c>
      <c r="B6909" s="180" t="s">
        <v>179</v>
      </c>
      <c r="C6909" s="180" t="s">
        <v>3</v>
      </c>
      <c r="D6909" s="180" t="s">
        <v>177</v>
      </c>
      <c r="E6909" s="180">
        <v>30</v>
      </c>
      <c r="F6909" s="180">
        <v>9599</v>
      </c>
      <c r="G6909" s="180">
        <v>507</v>
      </c>
      <c r="H6909" s="180">
        <v>1490</v>
      </c>
      <c r="I6909" s="180">
        <v>1260624.04</v>
      </c>
      <c r="J6909" s="180">
        <v>289612.53000000003</v>
      </c>
      <c r="K6909" s="180">
        <v>78611</v>
      </c>
      <c r="L6909" s="180">
        <v>2034896.05</v>
      </c>
    </row>
    <row r="6910" spans="1:12">
      <c r="A6910" s="180">
        <v>2012</v>
      </c>
      <c r="B6910" s="180" t="s">
        <v>179</v>
      </c>
      <c r="C6910" s="180" t="s">
        <v>3</v>
      </c>
      <c r="D6910" s="180" t="s">
        <v>177</v>
      </c>
      <c r="E6910" s="180">
        <v>35</v>
      </c>
      <c r="F6910" s="180">
        <v>8747</v>
      </c>
      <c r="G6910" s="180">
        <v>496</v>
      </c>
      <c r="H6910" s="180">
        <v>1254</v>
      </c>
      <c r="I6910" s="180">
        <v>1029918.47</v>
      </c>
      <c r="J6910" s="180">
        <v>219618.56</v>
      </c>
      <c r="K6910" s="180">
        <v>44066</v>
      </c>
      <c r="L6910" s="180">
        <v>1658213.71</v>
      </c>
    </row>
    <row r="6911" spans="1:12">
      <c r="A6911" s="180">
        <v>2012</v>
      </c>
      <c r="B6911" s="180" t="s">
        <v>179</v>
      </c>
      <c r="C6911" s="180" t="s">
        <v>3</v>
      </c>
      <c r="D6911" s="180" t="s">
        <v>177</v>
      </c>
      <c r="E6911" s="180">
        <v>40</v>
      </c>
      <c r="F6911" s="180">
        <v>8953</v>
      </c>
      <c r="G6911" s="180">
        <v>533</v>
      </c>
      <c r="H6911" s="180">
        <v>1062</v>
      </c>
      <c r="I6911" s="180">
        <v>921204.05</v>
      </c>
      <c r="J6911" s="180">
        <v>192236.73</v>
      </c>
      <c r="K6911" s="180">
        <v>127057</v>
      </c>
      <c r="L6911" s="180">
        <v>1643893.33</v>
      </c>
    </row>
    <row r="6912" spans="1:12">
      <c r="A6912" s="180">
        <v>2012</v>
      </c>
      <c r="B6912" s="180" t="s">
        <v>179</v>
      </c>
      <c r="C6912" s="180" t="s">
        <v>3</v>
      </c>
      <c r="D6912" s="180" t="s">
        <v>177</v>
      </c>
      <c r="E6912" s="180">
        <v>45</v>
      </c>
      <c r="F6912" s="180">
        <v>8284</v>
      </c>
      <c r="G6912" s="180">
        <v>446</v>
      </c>
      <c r="H6912" s="180">
        <v>816</v>
      </c>
      <c r="I6912" s="180">
        <v>765665.61</v>
      </c>
      <c r="J6912" s="180">
        <v>171352.3</v>
      </c>
      <c r="K6912" s="180">
        <v>146192</v>
      </c>
      <c r="L6912" s="180">
        <v>1439329.89</v>
      </c>
    </row>
    <row r="6913" spans="1:12">
      <c r="A6913" s="180">
        <v>2012</v>
      </c>
      <c r="B6913" s="180" t="s">
        <v>179</v>
      </c>
      <c r="C6913" s="180" t="s">
        <v>3</v>
      </c>
      <c r="D6913" s="180" t="s">
        <v>177</v>
      </c>
      <c r="E6913" s="180">
        <v>50</v>
      </c>
      <c r="F6913" s="180">
        <v>8707</v>
      </c>
      <c r="G6913" s="180">
        <v>453</v>
      </c>
      <c r="H6913" s="180">
        <v>945</v>
      </c>
      <c r="I6913" s="180">
        <v>829309.55</v>
      </c>
      <c r="J6913" s="180">
        <v>190301.54</v>
      </c>
      <c r="K6913" s="180">
        <v>219645.6</v>
      </c>
      <c r="L6913" s="180">
        <v>1613871.27</v>
      </c>
    </row>
    <row r="6914" spans="1:12">
      <c r="A6914" s="180">
        <v>2012</v>
      </c>
      <c r="B6914" s="180" t="s">
        <v>179</v>
      </c>
      <c r="C6914" s="180" t="s">
        <v>3</v>
      </c>
      <c r="D6914" s="180" t="s">
        <v>177</v>
      </c>
      <c r="E6914" s="180">
        <v>55</v>
      </c>
      <c r="F6914" s="180">
        <v>7790</v>
      </c>
      <c r="G6914" s="180">
        <v>589</v>
      </c>
      <c r="H6914" s="180">
        <v>1143</v>
      </c>
      <c r="I6914" s="180">
        <v>1008183.03</v>
      </c>
      <c r="J6914" s="180">
        <v>207957.88</v>
      </c>
      <c r="K6914" s="180">
        <v>284369.5</v>
      </c>
      <c r="L6914" s="180">
        <v>1910612.37</v>
      </c>
    </row>
    <row r="6915" spans="1:12">
      <c r="A6915" s="180">
        <v>2012</v>
      </c>
      <c r="B6915" s="180" t="s">
        <v>179</v>
      </c>
      <c r="C6915" s="180" t="s">
        <v>3</v>
      </c>
      <c r="D6915" s="180" t="s">
        <v>177</v>
      </c>
      <c r="E6915" s="180">
        <v>60</v>
      </c>
      <c r="F6915" s="180">
        <v>7077</v>
      </c>
      <c r="G6915" s="180">
        <v>697</v>
      </c>
      <c r="H6915" s="180">
        <v>1586</v>
      </c>
      <c r="I6915" s="180">
        <v>1360606.19</v>
      </c>
      <c r="J6915" s="180">
        <v>240638.36</v>
      </c>
      <c r="K6915" s="180">
        <v>470596.2</v>
      </c>
      <c r="L6915" s="180">
        <v>2558514.04</v>
      </c>
    </row>
    <row r="6916" spans="1:12">
      <c r="A6916" s="180">
        <v>2012</v>
      </c>
      <c r="B6916" s="180" t="s">
        <v>179</v>
      </c>
      <c r="C6916" s="180" t="s">
        <v>3</v>
      </c>
      <c r="D6916" s="180" t="s">
        <v>177</v>
      </c>
      <c r="E6916" s="180">
        <v>65</v>
      </c>
      <c r="F6916" s="180">
        <v>5210</v>
      </c>
      <c r="G6916" s="180">
        <v>617</v>
      </c>
      <c r="H6916" s="180">
        <v>1292</v>
      </c>
      <c r="I6916" s="180">
        <v>1154458.6299999999</v>
      </c>
      <c r="J6916" s="180">
        <v>244504.31</v>
      </c>
      <c r="K6916" s="180">
        <v>376494</v>
      </c>
      <c r="L6916" s="180">
        <v>2181299.0499999998</v>
      </c>
    </row>
    <row r="6917" spans="1:12">
      <c r="A6917" s="180">
        <v>2012</v>
      </c>
      <c r="B6917" s="180" t="s">
        <v>179</v>
      </c>
      <c r="C6917" s="180" t="s">
        <v>3</v>
      </c>
      <c r="D6917" s="180" t="s">
        <v>177</v>
      </c>
      <c r="E6917" s="180">
        <v>70</v>
      </c>
      <c r="F6917" s="180">
        <v>3195</v>
      </c>
      <c r="G6917" s="180">
        <v>513</v>
      </c>
      <c r="H6917" s="180">
        <v>1486</v>
      </c>
      <c r="I6917" s="180">
        <v>1321656.96</v>
      </c>
      <c r="J6917" s="180">
        <v>232855.49</v>
      </c>
      <c r="K6917" s="180">
        <v>376965</v>
      </c>
      <c r="L6917" s="180">
        <v>2251943.06</v>
      </c>
    </row>
    <row r="6918" spans="1:12">
      <c r="A6918" s="180">
        <v>2012</v>
      </c>
      <c r="B6918" s="180" t="s">
        <v>179</v>
      </c>
      <c r="C6918" s="180" t="s">
        <v>3</v>
      </c>
      <c r="D6918" s="180" t="s">
        <v>177</v>
      </c>
      <c r="E6918" s="180">
        <v>75</v>
      </c>
      <c r="F6918" s="180">
        <v>2109</v>
      </c>
      <c r="G6918" s="180">
        <v>460</v>
      </c>
      <c r="H6918" s="180">
        <v>1093</v>
      </c>
      <c r="I6918" s="180">
        <v>870951.05</v>
      </c>
      <c r="J6918" s="180">
        <v>177790.91</v>
      </c>
      <c r="K6918" s="180">
        <v>357113</v>
      </c>
      <c r="L6918" s="180">
        <v>1616075.36</v>
      </c>
    </row>
    <row r="6919" spans="1:12">
      <c r="A6919" s="180">
        <v>2012</v>
      </c>
      <c r="B6919" s="180" t="s">
        <v>179</v>
      </c>
      <c r="C6919" s="180" t="s">
        <v>3</v>
      </c>
      <c r="D6919" s="180" t="s">
        <v>177</v>
      </c>
      <c r="E6919" s="180">
        <v>80</v>
      </c>
      <c r="F6919" s="180">
        <v>1487</v>
      </c>
      <c r="G6919" s="180">
        <v>228</v>
      </c>
      <c r="H6919" s="180">
        <v>1121</v>
      </c>
      <c r="I6919" s="180">
        <v>705549.73</v>
      </c>
      <c r="J6919" s="180">
        <v>111030.1</v>
      </c>
      <c r="K6919" s="180">
        <v>76653.399999999994</v>
      </c>
      <c r="L6919" s="180">
        <v>1004431.8</v>
      </c>
    </row>
    <row r="6920" spans="1:12">
      <c r="A6920" s="180">
        <v>2012</v>
      </c>
      <c r="B6920" s="180" t="s">
        <v>179</v>
      </c>
      <c r="C6920" s="180" t="s">
        <v>3</v>
      </c>
      <c r="D6920" s="180" t="s">
        <v>177</v>
      </c>
      <c r="E6920" s="180">
        <v>85</v>
      </c>
      <c r="F6920" s="180">
        <v>937</v>
      </c>
      <c r="G6920" s="180">
        <v>206</v>
      </c>
      <c r="H6920" s="180">
        <v>932</v>
      </c>
      <c r="I6920" s="180">
        <v>537688.80000000005</v>
      </c>
      <c r="J6920" s="180">
        <v>60977.65</v>
      </c>
      <c r="K6920" s="180">
        <v>56421</v>
      </c>
      <c r="L6920" s="180">
        <v>703478.06</v>
      </c>
    </row>
    <row r="6921" spans="1:12">
      <c r="A6921" s="180">
        <v>2012</v>
      </c>
      <c r="B6921" s="180" t="s">
        <v>179</v>
      </c>
      <c r="C6921" s="180" t="s">
        <v>3</v>
      </c>
      <c r="D6921" s="180" t="s">
        <v>177</v>
      </c>
      <c r="E6921" s="180">
        <v>90</v>
      </c>
      <c r="F6921" s="180">
        <v>350</v>
      </c>
      <c r="G6921" s="180">
        <v>51</v>
      </c>
      <c r="H6921" s="180">
        <v>605</v>
      </c>
      <c r="I6921" s="180">
        <v>323301.95</v>
      </c>
      <c r="J6921" s="180">
        <v>21942.15</v>
      </c>
      <c r="K6921" s="180">
        <v>24353.4</v>
      </c>
      <c r="L6921" s="180">
        <v>372089.46</v>
      </c>
    </row>
    <row r="6922" spans="1:12">
      <c r="A6922" s="180">
        <v>2012</v>
      </c>
      <c r="B6922" s="180" t="s">
        <v>179</v>
      </c>
      <c r="C6922" s="180" t="s">
        <v>3</v>
      </c>
      <c r="D6922" s="180" t="s">
        <v>177</v>
      </c>
      <c r="E6922" s="180">
        <v>95</v>
      </c>
      <c r="F6922" s="180">
        <v>100</v>
      </c>
      <c r="G6922" s="180">
        <v>9</v>
      </c>
      <c r="H6922" s="180">
        <v>46</v>
      </c>
      <c r="I6922" s="180">
        <v>34200.94</v>
      </c>
      <c r="J6922" s="180">
        <v>2912.95</v>
      </c>
      <c r="K6922" s="180">
        <v>2210</v>
      </c>
      <c r="L6922" s="180">
        <v>45170.99</v>
      </c>
    </row>
    <row r="6923" spans="1:12">
      <c r="A6923" s="180">
        <v>2012</v>
      </c>
      <c r="B6923" s="180" t="s">
        <v>179</v>
      </c>
      <c r="C6923" s="180" t="s">
        <v>37</v>
      </c>
      <c r="D6923" s="180" t="s">
        <v>176</v>
      </c>
      <c r="E6923" s="180">
        <v>0</v>
      </c>
      <c r="F6923" s="180">
        <v>3290</v>
      </c>
      <c r="G6923" s="180">
        <v>97</v>
      </c>
      <c r="H6923" s="180">
        <v>430</v>
      </c>
      <c r="I6923" s="180">
        <v>463806.85</v>
      </c>
      <c r="J6923" s="180">
        <v>41609.65</v>
      </c>
      <c r="K6923" s="180">
        <v>847</v>
      </c>
      <c r="L6923" s="180">
        <v>522856.84</v>
      </c>
    </row>
    <row r="6924" spans="1:12">
      <c r="A6924" s="180">
        <v>2012</v>
      </c>
      <c r="B6924" s="180" t="s">
        <v>179</v>
      </c>
      <c r="C6924" s="180" t="s">
        <v>37</v>
      </c>
      <c r="D6924" s="180" t="s">
        <v>176</v>
      </c>
      <c r="E6924" s="180">
        <v>5</v>
      </c>
      <c r="F6924" s="180">
        <v>3193</v>
      </c>
      <c r="G6924" s="180">
        <v>18</v>
      </c>
      <c r="H6924" s="180">
        <v>26</v>
      </c>
      <c r="I6924" s="180">
        <v>22378.75</v>
      </c>
      <c r="J6924" s="180">
        <v>6341.55</v>
      </c>
      <c r="K6924" s="180">
        <v>25288</v>
      </c>
      <c r="L6924" s="180">
        <v>60846.2</v>
      </c>
    </row>
    <row r="6925" spans="1:12">
      <c r="A6925" s="180">
        <v>2012</v>
      </c>
      <c r="B6925" s="180" t="s">
        <v>179</v>
      </c>
      <c r="C6925" s="180" t="s">
        <v>37</v>
      </c>
      <c r="D6925" s="180" t="s">
        <v>176</v>
      </c>
      <c r="E6925" s="180">
        <v>10</v>
      </c>
      <c r="F6925" s="180">
        <v>3120</v>
      </c>
      <c r="G6925" s="180">
        <v>14</v>
      </c>
      <c r="H6925" s="180">
        <v>28</v>
      </c>
      <c r="I6925" s="180">
        <v>18358</v>
      </c>
      <c r="J6925" s="180">
        <v>8228.59</v>
      </c>
      <c r="K6925" s="180">
        <v>1249</v>
      </c>
      <c r="L6925" s="180">
        <v>31916.69</v>
      </c>
    </row>
    <row r="6926" spans="1:12">
      <c r="A6926" s="180">
        <v>2012</v>
      </c>
      <c r="B6926" s="180" t="s">
        <v>179</v>
      </c>
      <c r="C6926" s="180" t="s">
        <v>37</v>
      </c>
      <c r="D6926" s="180" t="s">
        <v>176</v>
      </c>
      <c r="E6926" s="180">
        <v>15</v>
      </c>
      <c r="F6926" s="180">
        <v>3189</v>
      </c>
      <c r="G6926" s="180">
        <v>34</v>
      </c>
      <c r="H6926" s="180">
        <v>59</v>
      </c>
      <c r="I6926" s="180">
        <v>54474</v>
      </c>
      <c r="J6926" s="180">
        <v>14921.35</v>
      </c>
      <c r="K6926" s="180">
        <v>8529</v>
      </c>
      <c r="L6926" s="180">
        <v>85450.95</v>
      </c>
    </row>
    <row r="6927" spans="1:12">
      <c r="A6927" s="180">
        <v>2012</v>
      </c>
      <c r="B6927" s="180" t="s">
        <v>179</v>
      </c>
      <c r="C6927" s="180" t="s">
        <v>37</v>
      </c>
      <c r="D6927" s="180" t="s">
        <v>176</v>
      </c>
      <c r="E6927" s="180">
        <v>20</v>
      </c>
      <c r="F6927" s="180">
        <v>2467</v>
      </c>
      <c r="G6927" s="180">
        <v>40</v>
      </c>
      <c r="H6927" s="180">
        <v>85</v>
      </c>
      <c r="I6927" s="180">
        <v>75172</v>
      </c>
      <c r="J6927" s="180">
        <v>18918.919999999998</v>
      </c>
      <c r="K6927" s="180">
        <v>9603</v>
      </c>
      <c r="L6927" s="180">
        <v>116019.27</v>
      </c>
    </row>
    <row r="6928" spans="1:12">
      <c r="A6928" s="180">
        <v>2012</v>
      </c>
      <c r="B6928" s="180" t="s">
        <v>179</v>
      </c>
      <c r="C6928" s="180" t="s">
        <v>37</v>
      </c>
      <c r="D6928" s="180" t="s">
        <v>176</v>
      </c>
      <c r="E6928" s="180">
        <v>25</v>
      </c>
      <c r="F6928" s="180">
        <v>2522</v>
      </c>
      <c r="G6928" s="180">
        <v>33</v>
      </c>
      <c r="H6928" s="180">
        <v>71</v>
      </c>
      <c r="I6928" s="180">
        <v>110011.5</v>
      </c>
      <c r="J6928" s="180">
        <v>34488.11</v>
      </c>
      <c r="K6928" s="180">
        <v>12501</v>
      </c>
      <c r="L6928" s="180">
        <v>185126.76</v>
      </c>
    </row>
    <row r="6929" spans="1:12">
      <c r="A6929" s="180">
        <v>2012</v>
      </c>
      <c r="B6929" s="180" t="s">
        <v>179</v>
      </c>
      <c r="C6929" s="180" t="s">
        <v>37</v>
      </c>
      <c r="D6929" s="180" t="s">
        <v>176</v>
      </c>
      <c r="E6929" s="180">
        <v>30</v>
      </c>
      <c r="F6929" s="180">
        <v>3331</v>
      </c>
      <c r="G6929" s="180">
        <v>43</v>
      </c>
      <c r="H6929" s="180">
        <v>121</v>
      </c>
      <c r="I6929" s="180">
        <v>90472</v>
      </c>
      <c r="J6929" s="180">
        <v>29485.68</v>
      </c>
      <c r="K6929" s="180">
        <v>5566</v>
      </c>
      <c r="L6929" s="180">
        <v>154164.99</v>
      </c>
    </row>
    <row r="6930" spans="1:12">
      <c r="A6930" s="180">
        <v>2012</v>
      </c>
      <c r="B6930" s="180" t="s">
        <v>179</v>
      </c>
      <c r="C6930" s="180" t="s">
        <v>37</v>
      </c>
      <c r="D6930" s="180" t="s">
        <v>176</v>
      </c>
      <c r="E6930" s="180">
        <v>35</v>
      </c>
      <c r="F6930" s="180">
        <v>3446</v>
      </c>
      <c r="G6930" s="180">
        <v>77</v>
      </c>
      <c r="H6930" s="180">
        <v>215</v>
      </c>
      <c r="I6930" s="180">
        <v>210378.8</v>
      </c>
      <c r="J6930" s="180">
        <v>46860.18</v>
      </c>
      <c r="K6930" s="180">
        <v>47337</v>
      </c>
      <c r="L6930" s="180">
        <v>347964.2</v>
      </c>
    </row>
    <row r="6931" spans="1:12">
      <c r="A6931" s="180">
        <v>2012</v>
      </c>
      <c r="B6931" s="180" t="s">
        <v>179</v>
      </c>
      <c r="C6931" s="180" t="s">
        <v>37</v>
      </c>
      <c r="D6931" s="180" t="s">
        <v>176</v>
      </c>
      <c r="E6931" s="180">
        <v>40</v>
      </c>
      <c r="F6931" s="180">
        <v>3521</v>
      </c>
      <c r="G6931" s="180">
        <v>89</v>
      </c>
      <c r="H6931" s="180">
        <v>191</v>
      </c>
      <c r="I6931" s="180">
        <v>163164.4</v>
      </c>
      <c r="J6931" s="180">
        <v>44933.05</v>
      </c>
      <c r="K6931" s="180">
        <v>4553</v>
      </c>
      <c r="L6931" s="180">
        <v>261191.46</v>
      </c>
    </row>
    <row r="6932" spans="1:12">
      <c r="A6932" s="180">
        <v>2012</v>
      </c>
      <c r="B6932" s="180" t="s">
        <v>179</v>
      </c>
      <c r="C6932" s="180" t="s">
        <v>37</v>
      </c>
      <c r="D6932" s="180" t="s">
        <v>176</v>
      </c>
      <c r="E6932" s="180">
        <v>45</v>
      </c>
      <c r="F6932" s="180">
        <v>3567</v>
      </c>
      <c r="G6932" s="180">
        <v>70</v>
      </c>
      <c r="H6932" s="180">
        <v>121</v>
      </c>
      <c r="I6932" s="180">
        <v>134277.25</v>
      </c>
      <c r="J6932" s="180">
        <v>53567.68</v>
      </c>
      <c r="K6932" s="180">
        <v>39172.5</v>
      </c>
      <c r="L6932" s="180">
        <v>277558.53000000003</v>
      </c>
    </row>
    <row r="6933" spans="1:12">
      <c r="A6933" s="180">
        <v>2012</v>
      </c>
      <c r="B6933" s="180" t="s">
        <v>179</v>
      </c>
      <c r="C6933" s="180" t="s">
        <v>37</v>
      </c>
      <c r="D6933" s="180" t="s">
        <v>176</v>
      </c>
      <c r="E6933" s="180">
        <v>50</v>
      </c>
      <c r="F6933" s="180">
        <v>3713</v>
      </c>
      <c r="G6933" s="180">
        <v>131</v>
      </c>
      <c r="H6933" s="180">
        <v>270</v>
      </c>
      <c r="I6933" s="180">
        <v>266923.01</v>
      </c>
      <c r="J6933" s="180">
        <v>80917.94</v>
      </c>
      <c r="K6933" s="180">
        <v>76638</v>
      </c>
      <c r="L6933" s="180">
        <v>502085.55</v>
      </c>
    </row>
    <row r="6934" spans="1:12">
      <c r="A6934" s="180">
        <v>2012</v>
      </c>
      <c r="B6934" s="180" t="s">
        <v>179</v>
      </c>
      <c r="C6934" s="180" t="s">
        <v>37</v>
      </c>
      <c r="D6934" s="180" t="s">
        <v>176</v>
      </c>
      <c r="E6934" s="180">
        <v>55</v>
      </c>
      <c r="F6934" s="180">
        <v>3252</v>
      </c>
      <c r="G6934" s="180">
        <v>147</v>
      </c>
      <c r="H6934" s="180">
        <v>297</v>
      </c>
      <c r="I6934" s="180">
        <v>309725.75</v>
      </c>
      <c r="J6934" s="180">
        <v>93606.76</v>
      </c>
      <c r="K6934" s="180">
        <v>126829</v>
      </c>
      <c r="L6934" s="180">
        <v>624027.22</v>
      </c>
    </row>
    <row r="6935" spans="1:12">
      <c r="A6935" s="180">
        <v>2012</v>
      </c>
      <c r="B6935" s="180" t="s">
        <v>179</v>
      </c>
      <c r="C6935" s="180" t="s">
        <v>37</v>
      </c>
      <c r="D6935" s="180" t="s">
        <v>176</v>
      </c>
      <c r="E6935" s="180">
        <v>60</v>
      </c>
      <c r="F6935" s="180">
        <v>2705</v>
      </c>
      <c r="G6935" s="180">
        <v>216</v>
      </c>
      <c r="H6935" s="180">
        <v>512</v>
      </c>
      <c r="I6935" s="180">
        <v>487564.79999999999</v>
      </c>
      <c r="J6935" s="180">
        <v>136948.5</v>
      </c>
      <c r="K6935" s="180">
        <v>199821</v>
      </c>
      <c r="L6935" s="180">
        <v>911035.44</v>
      </c>
    </row>
    <row r="6936" spans="1:12">
      <c r="A6936" s="180">
        <v>2012</v>
      </c>
      <c r="B6936" s="180" t="s">
        <v>179</v>
      </c>
      <c r="C6936" s="180" t="s">
        <v>37</v>
      </c>
      <c r="D6936" s="180" t="s">
        <v>176</v>
      </c>
      <c r="E6936" s="180">
        <v>65</v>
      </c>
      <c r="F6936" s="180">
        <v>1677</v>
      </c>
      <c r="G6936" s="180">
        <v>170</v>
      </c>
      <c r="H6936" s="180">
        <v>532</v>
      </c>
      <c r="I6936" s="180">
        <v>507531.85</v>
      </c>
      <c r="J6936" s="180">
        <v>136826.94</v>
      </c>
      <c r="K6936" s="180">
        <v>129650</v>
      </c>
      <c r="L6936" s="180">
        <v>859354.12</v>
      </c>
    </row>
    <row r="6937" spans="1:12">
      <c r="A6937" s="180">
        <v>2012</v>
      </c>
      <c r="B6937" s="180" t="s">
        <v>179</v>
      </c>
      <c r="C6937" s="180" t="s">
        <v>37</v>
      </c>
      <c r="D6937" s="180" t="s">
        <v>176</v>
      </c>
      <c r="E6937" s="180">
        <v>70</v>
      </c>
      <c r="F6937" s="180">
        <v>920</v>
      </c>
      <c r="G6937" s="180">
        <v>105</v>
      </c>
      <c r="H6937" s="180">
        <v>286</v>
      </c>
      <c r="I6937" s="180">
        <v>258647.85</v>
      </c>
      <c r="J6937" s="180">
        <v>73495.77</v>
      </c>
      <c r="K6937" s="180">
        <v>87519</v>
      </c>
      <c r="L6937" s="180">
        <v>446969.29</v>
      </c>
    </row>
    <row r="6938" spans="1:12">
      <c r="A6938" s="180">
        <v>2012</v>
      </c>
      <c r="B6938" s="180" t="s">
        <v>179</v>
      </c>
      <c r="C6938" s="180" t="s">
        <v>37</v>
      </c>
      <c r="D6938" s="180" t="s">
        <v>176</v>
      </c>
      <c r="E6938" s="180">
        <v>75</v>
      </c>
      <c r="F6938" s="180">
        <v>362</v>
      </c>
      <c r="G6938" s="180">
        <v>53</v>
      </c>
      <c r="H6938" s="180">
        <v>189</v>
      </c>
      <c r="I6938" s="180">
        <v>162424.5</v>
      </c>
      <c r="J6938" s="180">
        <v>31972.240000000002</v>
      </c>
      <c r="K6938" s="180">
        <v>62058</v>
      </c>
      <c r="L6938" s="180">
        <v>269362.34000000003</v>
      </c>
    </row>
    <row r="6939" spans="1:12">
      <c r="A6939" s="180">
        <v>2012</v>
      </c>
      <c r="B6939" s="180" t="s">
        <v>179</v>
      </c>
      <c r="C6939" s="180" t="s">
        <v>37</v>
      </c>
      <c r="D6939" s="180" t="s">
        <v>176</v>
      </c>
      <c r="E6939" s="180">
        <v>80</v>
      </c>
      <c r="F6939" s="180">
        <v>173</v>
      </c>
      <c r="G6939" s="180">
        <v>31</v>
      </c>
      <c r="H6939" s="180">
        <v>56</v>
      </c>
      <c r="I6939" s="180">
        <v>52206</v>
      </c>
      <c r="J6939" s="180">
        <v>16435.03</v>
      </c>
      <c r="K6939" s="180">
        <v>27134</v>
      </c>
      <c r="L6939" s="180">
        <v>98214.18</v>
      </c>
    </row>
    <row r="6940" spans="1:12">
      <c r="A6940" s="180">
        <v>2012</v>
      </c>
      <c r="B6940" s="180" t="s">
        <v>179</v>
      </c>
      <c r="C6940" s="180" t="s">
        <v>37</v>
      </c>
      <c r="D6940" s="180" t="s">
        <v>176</v>
      </c>
      <c r="E6940" s="180">
        <v>85</v>
      </c>
      <c r="F6940" s="180">
        <v>67</v>
      </c>
      <c r="G6940" s="180">
        <v>5</v>
      </c>
      <c r="H6940" s="180">
        <v>16</v>
      </c>
      <c r="I6940" s="180">
        <v>11341</v>
      </c>
      <c r="J6940" s="180">
        <v>2105.5300000000002</v>
      </c>
      <c r="K6940" s="180">
        <v>735</v>
      </c>
      <c r="L6940" s="180">
        <v>15582.03</v>
      </c>
    </row>
    <row r="6941" spans="1:12">
      <c r="A6941" s="180">
        <v>2012</v>
      </c>
      <c r="B6941" s="180" t="s">
        <v>179</v>
      </c>
      <c r="C6941" s="180" t="s">
        <v>37</v>
      </c>
      <c r="D6941" s="180" t="s">
        <v>176</v>
      </c>
      <c r="E6941" s="180">
        <v>90</v>
      </c>
      <c r="F6941" s="180">
        <v>11</v>
      </c>
      <c r="G6941" s="180">
        <v>1</v>
      </c>
      <c r="H6941" s="180">
        <v>5</v>
      </c>
      <c r="I6941" s="180">
        <v>2074</v>
      </c>
      <c r="J6941" s="180">
        <v>395.55</v>
      </c>
      <c r="K6941" s="180">
        <v>0</v>
      </c>
      <c r="L6941" s="180">
        <v>2619.5500000000002</v>
      </c>
    </row>
    <row r="6942" spans="1:12">
      <c r="A6942" s="180">
        <v>2012</v>
      </c>
      <c r="B6942" s="180" t="s">
        <v>179</v>
      </c>
      <c r="C6942" s="180" t="s">
        <v>37</v>
      </c>
      <c r="D6942" s="180" t="s">
        <v>176</v>
      </c>
      <c r="E6942" s="180">
        <v>95</v>
      </c>
      <c r="F6942" s="180">
        <v>1</v>
      </c>
      <c r="G6942" s="180">
        <v>0</v>
      </c>
      <c r="H6942" s="180">
        <v>0</v>
      </c>
      <c r="I6942" s="180">
        <v>0</v>
      </c>
      <c r="J6942" s="180">
        <v>0</v>
      </c>
      <c r="K6942" s="180">
        <v>0</v>
      </c>
      <c r="L6942" s="180">
        <v>0</v>
      </c>
    </row>
    <row r="6943" spans="1:12">
      <c r="A6943" s="180">
        <v>2012</v>
      </c>
      <c r="B6943" s="180" t="s">
        <v>179</v>
      </c>
      <c r="C6943" s="180" t="s">
        <v>37</v>
      </c>
      <c r="D6943" s="180" t="s">
        <v>177</v>
      </c>
      <c r="E6943" s="180">
        <v>0</v>
      </c>
      <c r="F6943" s="180">
        <v>3080</v>
      </c>
      <c r="G6943" s="180">
        <v>39</v>
      </c>
      <c r="H6943" s="180">
        <v>185</v>
      </c>
      <c r="I6943" s="180">
        <v>160418.5</v>
      </c>
      <c r="J6943" s="180">
        <v>22266.66</v>
      </c>
      <c r="K6943" s="180">
        <v>2116</v>
      </c>
      <c r="L6943" s="180">
        <v>194090.13</v>
      </c>
    </row>
    <row r="6944" spans="1:12">
      <c r="A6944" s="180">
        <v>2012</v>
      </c>
      <c r="B6944" s="180" t="s">
        <v>179</v>
      </c>
      <c r="C6944" s="180" t="s">
        <v>37</v>
      </c>
      <c r="D6944" s="180" t="s">
        <v>177</v>
      </c>
      <c r="E6944" s="180">
        <v>5</v>
      </c>
      <c r="F6944" s="180">
        <v>3077</v>
      </c>
      <c r="G6944" s="180">
        <v>17</v>
      </c>
      <c r="H6944" s="180">
        <v>21</v>
      </c>
      <c r="I6944" s="180">
        <v>17441</v>
      </c>
      <c r="J6944" s="180">
        <v>5949.6</v>
      </c>
      <c r="K6944" s="180">
        <v>128</v>
      </c>
      <c r="L6944" s="180">
        <v>28945.59</v>
      </c>
    </row>
    <row r="6945" spans="1:12">
      <c r="A6945" s="180">
        <v>2012</v>
      </c>
      <c r="B6945" s="180" t="s">
        <v>179</v>
      </c>
      <c r="C6945" s="180" t="s">
        <v>37</v>
      </c>
      <c r="D6945" s="180" t="s">
        <v>177</v>
      </c>
      <c r="E6945" s="180">
        <v>10</v>
      </c>
      <c r="F6945" s="180">
        <v>3003</v>
      </c>
      <c r="G6945" s="180">
        <v>21</v>
      </c>
      <c r="H6945" s="180">
        <v>34</v>
      </c>
      <c r="I6945" s="180">
        <v>34552</v>
      </c>
      <c r="J6945" s="180">
        <v>5237.93</v>
      </c>
      <c r="K6945" s="180">
        <v>7978</v>
      </c>
      <c r="L6945" s="180">
        <v>53315.53</v>
      </c>
    </row>
    <row r="6946" spans="1:12">
      <c r="A6946" s="180">
        <v>2012</v>
      </c>
      <c r="B6946" s="180" t="s">
        <v>179</v>
      </c>
      <c r="C6946" s="180" t="s">
        <v>37</v>
      </c>
      <c r="D6946" s="180" t="s">
        <v>177</v>
      </c>
      <c r="E6946" s="180">
        <v>15</v>
      </c>
      <c r="F6946" s="180">
        <v>2990</v>
      </c>
      <c r="G6946" s="180">
        <v>56</v>
      </c>
      <c r="H6946" s="180">
        <v>85</v>
      </c>
      <c r="I6946" s="180">
        <v>76603</v>
      </c>
      <c r="J6946" s="180">
        <v>25062.6</v>
      </c>
      <c r="K6946" s="180">
        <v>2066</v>
      </c>
      <c r="L6946" s="180">
        <v>121916.8</v>
      </c>
    </row>
    <row r="6947" spans="1:12">
      <c r="A6947" s="180">
        <v>2012</v>
      </c>
      <c r="B6947" s="180" t="s">
        <v>179</v>
      </c>
      <c r="C6947" s="180" t="s">
        <v>37</v>
      </c>
      <c r="D6947" s="180" t="s">
        <v>177</v>
      </c>
      <c r="E6947" s="180">
        <v>20</v>
      </c>
      <c r="F6947" s="180">
        <v>2722</v>
      </c>
      <c r="G6947" s="180">
        <v>70</v>
      </c>
      <c r="H6947" s="180">
        <v>151</v>
      </c>
      <c r="I6947" s="180">
        <v>131087.5</v>
      </c>
      <c r="J6947" s="180">
        <v>25320.55</v>
      </c>
      <c r="K6947" s="180">
        <v>11095</v>
      </c>
      <c r="L6947" s="180">
        <v>206813.55</v>
      </c>
    </row>
    <row r="6948" spans="1:12">
      <c r="A6948" s="180">
        <v>2012</v>
      </c>
      <c r="B6948" s="180" t="s">
        <v>179</v>
      </c>
      <c r="C6948" s="180" t="s">
        <v>37</v>
      </c>
      <c r="D6948" s="180" t="s">
        <v>177</v>
      </c>
      <c r="E6948" s="180">
        <v>25</v>
      </c>
      <c r="F6948" s="180">
        <v>3388</v>
      </c>
      <c r="G6948" s="180">
        <v>105</v>
      </c>
      <c r="H6948" s="180">
        <v>313</v>
      </c>
      <c r="I6948" s="180">
        <v>257512.2</v>
      </c>
      <c r="J6948" s="180">
        <v>51811.45</v>
      </c>
      <c r="K6948" s="180">
        <v>23774</v>
      </c>
      <c r="L6948" s="180">
        <v>398848.73</v>
      </c>
    </row>
    <row r="6949" spans="1:12">
      <c r="A6949" s="180">
        <v>2012</v>
      </c>
      <c r="B6949" s="180" t="s">
        <v>179</v>
      </c>
      <c r="C6949" s="180" t="s">
        <v>37</v>
      </c>
      <c r="D6949" s="180" t="s">
        <v>177</v>
      </c>
      <c r="E6949" s="180">
        <v>30</v>
      </c>
      <c r="F6949" s="180">
        <v>4174</v>
      </c>
      <c r="G6949" s="180">
        <v>153</v>
      </c>
      <c r="H6949" s="180">
        <v>548</v>
      </c>
      <c r="I6949" s="180">
        <v>411365.3</v>
      </c>
      <c r="J6949" s="180">
        <v>85439.86</v>
      </c>
      <c r="K6949" s="180">
        <v>11816</v>
      </c>
      <c r="L6949" s="180">
        <v>588434.44999999995</v>
      </c>
    </row>
    <row r="6950" spans="1:12">
      <c r="A6950" s="180">
        <v>2012</v>
      </c>
      <c r="B6950" s="180" t="s">
        <v>179</v>
      </c>
      <c r="C6950" s="180" t="s">
        <v>37</v>
      </c>
      <c r="D6950" s="180" t="s">
        <v>177</v>
      </c>
      <c r="E6950" s="180">
        <v>35</v>
      </c>
      <c r="F6950" s="180">
        <v>3831</v>
      </c>
      <c r="G6950" s="180">
        <v>178</v>
      </c>
      <c r="H6950" s="180">
        <v>384</v>
      </c>
      <c r="I6950" s="180">
        <v>384365.75</v>
      </c>
      <c r="J6950" s="180">
        <v>85759.17</v>
      </c>
      <c r="K6950" s="180">
        <v>20492</v>
      </c>
      <c r="L6950" s="180">
        <v>583882.23999999999</v>
      </c>
    </row>
    <row r="6951" spans="1:12">
      <c r="A6951" s="180">
        <v>2012</v>
      </c>
      <c r="B6951" s="180" t="s">
        <v>179</v>
      </c>
      <c r="C6951" s="180" t="s">
        <v>37</v>
      </c>
      <c r="D6951" s="180" t="s">
        <v>177</v>
      </c>
      <c r="E6951" s="180">
        <v>40</v>
      </c>
      <c r="F6951" s="180">
        <v>3992</v>
      </c>
      <c r="G6951" s="180">
        <v>177</v>
      </c>
      <c r="H6951" s="180">
        <v>334</v>
      </c>
      <c r="I6951" s="180">
        <v>342404.59</v>
      </c>
      <c r="J6951" s="180">
        <v>90364.68</v>
      </c>
      <c r="K6951" s="180">
        <v>75704</v>
      </c>
      <c r="L6951" s="180">
        <v>585075.32999999996</v>
      </c>
    </row>
    <row r="6952" spans="1:12">
      <c r="A6952" s="180">
        <v>2012</v>
      </c>
      <c r="B6952" s="180" t="s">
        <v>179</v>
      </c>
      <c r="C6952" s="180" t="s">
        <v>37</v>
      </c>
      <c r="D6952" s="180" t="s">
        <v>177</v>
      </c>
      <c r="E6952" s="180">
        <v>45</v>
      </c>
      <c r="F6952" s="180">
        <v>3626</v>
      </c>
      <c r="G6952" s="180">
        <v>158</v>
      </c>
      <c r="H6952" s="180">
        <v>429</v>
      </c>
      <c r="I6952" s="180">
        <v>310171.8</v>
      </c>
      <c r="J6952" s="180">
        <v>84031.2</v>
      </c>
      <c r="K6952" s="180">
        <v>49939</v>
      </c>
      <c r="L6952" s="180">
        <v>535887.26</v>
      </c>
    </row>
    <row r="6953" spans="1:12">
      <c r="A6953" s="180">
        <v>2012</v>
      </c>
      <c r="B6953" s="180" t="s">
        <v>179</v>
      </c>
      <c r="C6953" s="180" t="s">
        <v>37</v>
      </c>
      <c r="D6953" s="180" t="s">
        <v>177</v>
      </c>
      <c r="E6953" s="180">
        <v>50</v>
      </c>
      <c r="F6953" s="180">
        <v>3792</v>
      </c>
      <c r="G6953" s="180">
        <v>179</v>
      </c>
      <c r="H6953" s="180">
        <v>450</v>
      </c>
      <c r="I6953" s="180">
        <v>400370.8</v>
      </c>
      <c r="J6953" s="180">
        <v>111464.24</v>
      </c>
      <c r="K6953" s="180">
        <v>54131</v>
      </c>
      <c r="L6953" s="180">
        <v>667184.97</v>
      </c>
    </row>
    <row r="6954" spans="1:12">
      <c r="A6954" s="180">
        <v>2012</v>
      </c>
      <c r="B6954" s="180" t="s">
        <v>179</v>
      </c>
      <c r="C6954" s="180" t="s">
        <v>37</v>
      </c>
      <c r="D6954" s="180" t="s">
        <v>177</v>
      </c>
      <c r="E6954" s="180">
        <v>55</v>
      </c>
      <c r="F6954" s="180">
        <v>3241</v>
      </c>
      <c r="G6954" s="180">
        <v>198</v>
      </c>
      <c r="H6954" s="180">
        <v>638</v>
      </c>
      <c r="I6954" s="180">
        <v>575881.55000000005</v>
      </c>
      <c r="J6954" s="180">
        <v>118388.6</v>
      </c>
      <c r="K6954" s="180">
        <v>166763</v>
      </c>
      <c r="L6954" s="180">
        <v>962717.07</v>
      </c>
    </row>
    <row r="6955" spans="1:12">
      <c r="A6955" s="180">
        <v>2012</v>
      </c>
      <c r="B6955" s="180" t="s">
        <v>179</v>
      </c>
      <c r="C6955" s="180" t="s">
        <v>37</v>
      </c>
      <c r="D6955" s="180" t="s">
        <v>177</v>
      </c>
      <c r="E6955" s="180">
        <v>60</v>
      </c>
      <c r="F6955" s="180">
        <v>2411</v>
      </c>
      <c r="G6955" s="180">
        <v>167</v>
      </c>
      <c r="H6955" s="180">
        <v>482</v>
      </c>
      <c r="I6955" s="180">
        <v>430042.2</v>
      </c>
      <c r="J6955" s="180">
        <v>112506.26</v>
      </c>
      <c r="K6955" s="180">
        <v>145842</v>
      </c>
      <c r="L6955" s="180">
        <v>778105.4</v>
      </c>
    </row>
    <row r="6956" spans="1:12">
      <c r="A6956" s="180">
        <v>2012</v>
      </c>
      <c r="B6956" s="180" t="s">
        <v>179</v>
      </c>
      <c r="C6956" s="180" t="s">
        <v>37</v>
      </c>
      <c r="D6956" s="180" t="s">
        <v>177</v>
      </c>
      <c r="E6956" s="180">
        <v>65</v>
      </c>
      <c r="F6956" s="180">
        <v>1426</v>
      </c>
      <c r="G6956" s="180">
        <v>139</v>
      </c>
      <c r="H6956" s="180">
        <v>358</v>
      </c>
      <c r="I6956" s="180">
        <v>352081.8</v>
      </c>
      <c r="J6956" s="180">
        <v>89206.720000000001</v>
      </c>
      <c r="K6956" s="180">
        <v>116719</v>
      </c>
      <c r="L6956" s="180">
        <v>639036.65</v>
      </c>
    </row>
    <row r="6957" spans="1:12">
      <c r="A6957" s="180">
        <v>2012</v>
      </c>
      <c r="B6957" s="180" t="s">
        <v>179</v>
      </c>
      <c r="C6957" s="180" t="s">
        <v>37</v>
      </c>
      <c r="D6957" s="180" t="s">
        <v>177</v>
      </c>
      <c r="E6957" s="180">
        <v>70</v>
      </c>
      <c r="F6957" s="180">
        <v>684</v>
      </c>
      <c r="G6957" s="180">
        <v>62</v>
      </c>
      <c r="H6957" s="180">
        <v>180</v>
      </c>
      <c r="I6957" s="180">
        <v>183143</v>
      </c>
      <c r="J6957" s="180">
        <v>48083.92</v>
      </c>
      <c r="K6957" s="180">
        <v>59227</v>
      </c>
      <c r="L6957" s="180">
        <v>304771.38</v>
      </c>
    </row>
    <row r="6958" spans="1:12">
      <c r="A6958" s="180">
        <v>2012</v>
      </c>
      <c r="B6958" s="180" t="s">
        <v>179</v>
      </c>
      <c r="C6958" s="180" t="s">
        <v>37</v>
      </c>
      <c r="D6958" s="180" t="s">
        <v>177</v>
      </c>
      <c r="E6958" s="180">
        <v>75</v>
      </c>
      <c r="F6958" s="180">
        <v>324</v>
      </c>
      <c r="G6958" s="180">
        <v>30</v>
      </c>
      <c r="H6958" s="180">
        <v>110</v>
      </c>
      <c r="I6958" s="180">
        <v>86893</v>
      </c>
      <c r="J6958" s="180">
        <v>19001.150000000001</v>
      </c>
      <c r="K6958" s="180">
        <v>12746</v>
      </c>
      <c r="L6958" s="180">
        <v>125257.60000000001</v>
      </c>
    </row>
    <row r="6959" spans="1:12">
      <c r="A6959" s="180">
        <v>2012</v>
      </c>
      <c r="B6959" s="180" t="s">
        <v>179</v>
      </c>
      <c r="C6959" s="180" t="s">
        <v>37</v>
      </c>
      <c r="D6959" s="180" t="s">
        <v>177</v>
      </c>
      <c r="E6959" s="180">
        <v>80</v>
      </c>
      <c r="F6959" s="180">
        <v>191</v>
      </c>
      <c r="G6959" s="180">
        <v>23</v>
      </c>
      <c r="H6959" s="180">
        <v>115</v>
      </c>
      <c r="I6959" s="180">
        <v>72881.87</v>
      </c>
      <c r="J6959" s="180">
        <v>8560.85</v>
      </c>
      <c r="K6959" s="180">
        <v>3153</v>
      </c>
      <c r="L6959" s="180">
        <v>88608.12</v>
      </c>
    </row>
    <row r="6960" spans="1:12">
      <c r="A6960" s="180">
        <v>2012</v>
      </c>
      <c r="B6960" s="180" t="s">
        <v>179</v>
      </c>
      <c r="C6960" s="180" t="s">
        <v>37</v>
      </c>
      <c r="D6960" s="180" t="s">
        <v>177</v>
      </c>
      <c r="E6960" s="180">
        <v>85</v>
      </c>
      <c r="F6960" s="180">
        <v>79</v>
      </c>
      <c r="G6960" s="180">
        <v>10</v>
      </c>
      <c r="H6960" s="180">
        <v>73</v>
      </c>
      <c r="I6960" s="180">
        <v>52580.63</v>
      </c>
      <c r="J6960" s="180">
        <v>4971.1499999999996</v>
      </c>
      <c r="K6960" s="180">
        <v>6475</v>
      </c>
      <c r="L6960" s="180">
        <v>64327.88</v>
      </c>
    </row>
    <row r="6961" spans="1:12">
      <c r="A6961" s="180">
        <v>2012</v>
      </c>
      <c r="B6961" s="180" t="s">
        <v>179</v>
      </c>
      <c r="C6961" s="180" t="s">
        <v>37</v>
      </c>
      <c r="D6961" s="180" t="s">
        <v>177</v>
      </c>
      <c r="E6961" s="180">
        <v>90</v>
      </c>
      <c r="F6961" s="180">
        <v>28</v>
      </c>
      <c r="G6961" s="180">
        <v>4</v>
      </c>
      <c r="H6961" s="180">
        <v>82</v>
      </c>
      <c r="I6961" s="180">
        <v>51809</v>
      </c>
      <c r="J6961" s="180">
        <v>3836.6</v>
      </c>
      <c r="K6961" s="180">
        <v>0</v>
      </c>
      <c r="L6961" s="180">
        <v>55950.1</v>
      </c>
    </row>
    <row r="6962" spans="1:12">
      <c r="A6962" s="180">
        <v>2012</v>
      </c>
      <c r="B6962" s="180" t="s">
        <v>179</v>
      </c>
      <c r="C6962" s="180" t="s">
        <v>37</v>
      </c>
      <c r="D6962" s="180" t="s">
        <v>177</v>
      </c>
      <c r="E6962" s="180">
        <v>95</v>
      </c>
      <c r="F6962" s="180">
        <v>5</v>
      </c>
      <c r="G6962" s="180">
        <v>0</v>
      </c>
      <c r="H6962" s="180">
        <v>0</v>
      </c>
      <c r="I6962" s="180">
        <v>0</v>
      </c>
      <c r="J6962" s="180">
        <v>0</v>
      </c>
      <c r="K6962" s="180">
        <v>0</v>
      </c>
      <c r="L6962" s="180">
        <v>0</v>
      </c>
    </row>
    <row r="6963" spans="1:12">
      <c r="A6963" s="180">
        <v>2013</v>
      </c>
      <c r="B6963" s="180" t="s">
        <v>180</v>
      </c>
      <c r="C6963" s="180" t="s">
        <v>31</v>
      </c>
      <c r="D6963" s="180" t="s">
        <v>176</v>
      </c>
      <c r="E6963" s="180">
        <v>0</v>
      </c>
      <c r="F6963" s="180">
        <v>107818</v>
      </c>
      <c r="G6963" s="180">
        <v>4667</v>
      </c>
      <c r="H6963" s="180">
        <v>13752</v>
      </c>
      <c r="I6963" s="180">
        <v>7706425.9500000002</v>
      </c>
      <c r="J6963" s="180">
        <v>1272013.31</v>
      </c>
      <c r="K6963" s="180">
        <v>125778.2</v>
      </c>
      <c r="L6963" s="180">
        <v>10291375.73</v>
      </c>
    </row>
    <row r="6964" spans="1:12">
      <c r="A6964" s="180">
        <v>2013</v>
      </c>
      <c r="B6964" s="180" t="s">
        <v>180</v>
      </c>
      <c r="C6964" s="180" t="s">
        <v>31</v>
      </c>
      <c r="D6964" s="180" t="s">
        <v>176</v>
      </c>
      <c r="E6964" s="180">
        <v>5</v>
      </c>
      <c r="F6964" s="180">
        <v>112529</v>
      </c>
      <c r="G6964" s="180">
        <v>2092</v>
      </c>
      <c r="H6964" s="180">
        <v>3617</v>
      </c>
      <c r="I6964" s="180">
        <v>2225266.12</v>
      </c>
      <c r="J6964" s="180">
        <v>561981.26</v>
      </c>
      <c r="K6964" s="180">
        <v>179605.5</v>
      </c>
      <c r="L6964" s="180">
        <v>3565633.35</v>
      </c>
    </row>
    <row r="6965" spans="1:12">
      <c r="A6965" s="180">
        <v>2013</v>
      </c>
      <c r="B6965" s="180" t="s">
        <v>180</v>
      </c>
      <c r="C6965" s="180" t="s">
        <v>31</v>
      </c>
      <c r="D6965" s="180" t="s">
        <v>176</v>
      </c>
      <c r="E6965" s="180">
        <v>10</v>
      </c>
      <c r="F6965" s="180">
        <v>107133</v>
      </c>
      <c r="G6965" s="180">
        <v>1535</v>
      </c>
      <c r="H6965" s="180">
        <v>3091</v>
      </c>
      <c r="I6965" s="180">
        <v>1905094.54</v>
      </c>
      <c r="J6965" s="180">
        <v>487170.91</v>
      </c>
      <c r="K6965" s="180">
        <v>332628.40000000002</v>
      </c>
      <c r="L6965" s="180">
        <v>3187022.99</v>
      </c>
    </row>
    <row r="6966" spans="1:12">
      <c r="A6966" s="180">
        <v>2013</v>
      </c>
      <c r="B6966" s="180" t="s">
        <v>180</v>
      </c>
      <c r="C6966" s="180" t="s">
        <v>31</v>
      </c>
      <c r="D6966" s="180" t="s">
        <v>176</v>
      </c>
      <c r="E6966" s="180">
        <v>15</v>
      </c>
      <c r="F6966" s="180">
        <v>108007</v>
      </c>
      <c r="G6966" s="180">
        <v>2959</v>
      </c>
      <c r="H6966" s="180">
        <v>6358</v>
      </c>
      <c r="I6966" s="180">
        <v>5004373.08</v>
      </c>
      <c r="J6966" s="180">
        <v>1053457.78</v>
      </c>
      <c r="K6966" s="180">
        <v>915340.15</v>
      </c>
      <c r="L6966" s="180">
        <v>8159850.5700000003</v>
      </c>
    </row>
    <row r="6967" spans="1:12">
      <c r="A6967" s="180">
        <v>2013</v>
      </c>
      <c r="B6967" s="180" t="s">
        <v>180</v>
      </c>
      <c r="C6967" s="180" t="s">
        <v>31</v>
      </c>
      <c r="D6967" s="180" t="s">
        <v>176</v>
      </c>
      <c r="E6967" s="180">
        <v>20</v>
      </c>
      <c r="F6967" s="180">
        <v>89397</v>
      </c>
      <c r="G6967" s="180">
        <v>2594</v>
      </c>
      <c r="H6967" s="180">
        <v>6331</v>
      </c>
      <c r="I6967" s="180">
        <v>5088492.58</v>
      </c>
      <c r="J6967" s="180">
        <v>1041855.15</v>
      </c>
      <c r="K6967" s="180">
        <v>756733.2</v>
      </c>
      <c r="L6967" s="180">
        <v>8283971.6600000001</v>
      </c>
    </row>
    <row r="6968" spans="1:12">
      <c r="A6968" s="180">
        <v>2013</v>
      </c>
      <c r="B6968" s="180" t="s">
        <v>180</v>
      </c>
      <c r="C6968" s="180" t="s">
        <v>31</v>
      </c>
      <c r="D6968" s="180" t="s">
        <v>176</v>
      </c>
      <c r="E6968" s="180">
        <v>25</v>
      </c>
      <c r="F6968" s="180">
        <v>77408</v>
      </c>
      <c r="G6968" s="180">
        <v>2078</v>
      </c>
      <c r="H6968" s="180">
        <v>4841</v>
      </c>
      <c r="I6968" s="180">
        <v>3541410</v>
      </c>
      <c r="J6968" s="180">
        <v>849342.45</v>
      </c>
      <c r="K6968" s="180">
        <v>688952.07</v>
      </c>
      <c r="L6968" s="180">
        <v>6468020.3300000001</v>
      </c>
    </row>
    <row r="6969" spans="1:12">
      <c r="A6969" s="180">
        <v>2013</v>
      </c>
      <c r="B6969" s="180" t="s">
        <v>180</v>
      </c>
      <c r="C6969" s="180" t="s">
        <v>31</v>
      </c>
      <c r="D6969" s="180" t="s">
        <v>176</v>
      </c>
      <c r="E6969" s="180">
        <v>30</v>
      </c>
      <c r="F6969" s="180">
        <v>113557</v>
      </c>
      <c r="G6969" s="180">
        <v>2624</v>
      </c>
      <c r="H6969" s="180">
        <v>6420</v>
      </c>
      <c r="I6969" s="180">
        <v>4577004.7300000004</v>
      </c>
      <c r="J6969" s="180">
        <v>1047500.14</v>
      </c>
      <c r="K6969" s="180">
        <v>700875.13</v>
      </c>
      <c r="L6969" s="180">
        <v>7857176.1900000004</v>
      </c>
    </row>
    <row r="6970" spans="1:12">
      <c r="A6970" s="180">
        <v>2013</v>
      </c>
      <c r="B6970" s="180" t="s">
        <v>180</v>
      </c>
      <c r="C6970" s="180" t="s">
        <v>31</v>
      </c>
      <c r="D6970" s="180" t="s">
        <v>176</v>
      </c>
      <c r="E6970" s="180">
        <v>35</v>
      </c>
      <c r="F6970" s="180">
        <v>121320</v>
      </c>
      <c r="G6970" s="180">
        <v>3285</v>
      </c>
      <c r="H6970" s="180">
        <v>8306</v>
      </c>
      <c r="I6970" s="180">
        <v>6094633.6900000004</v>
      </c>
      <c r="J6970" s="180">
        <v>1437652.96</v>
      </c>
      <c r="K6970" s="180">
        <v>1024844.4</v>
      </c>
      <c r="L6970" s="180">
        <v>10636469.960000001</v>
      </c>
    </row>
    <row r="6971" spans="1:12">
      <c r="A6971" s="180">
        <v>2013</v>
      </c>
      <c r="B6971" s="180" t="s">
        <v>180</v>
      </c>
      <c r="C6971" s="180" t="s">
        <v>31</v>
      </c>
      <c r="D6971" s="180" t="s">
        <v>176</v>
      </c>
      <c r="E6971" s="180">
        <v>40</v>
      </c>
      <c r="F6971" s="180">
        <v>126928</v>
      </c>
      <c r="G6971" s="180">
        <v>4555</v>
      </c>
      <c r="H6971" s="180">
        <v>9534</v>
      </c>
      <c r="I6971" s="180">
        <v>7692392.6900000004</v>
      </c>
      <c r="J6971" s="180">
        <v>2000415.88</v>
      </c>
      <c r="K6971" s="180">
        <v>1548139.05</v>
      </c>
      <c r="L6971" s="180">
        <v>14275480.470000001</v>
      </c>
    </row>
    <row r="6972" spans="1:12">
      <c r="A6972" s="180">
        <v>2013</v>
      </c>
      <c r="B6972" s="180" t="s">
        <v>180</v>
      </c>
      <c r="C6972" s="180" t="s">
        <v>31</v>
      </c>
      <c r="D6972" s="180" t="s">
        <v>176</v>
      </c>
      <c r="E6972" s="180">
        <v>45</v>
      </c>
      <c r="F6972" s="180">
        <v>120108</v>
      </c>
      <c r="G6972" s="180">
        <v>5785</v>
      </c>
      <c r="H6972" s="180">
        <v>11937</v>
      </c>
      <c r="I6972" s="180">
        <v>9564095.4299999997</v>
      </c>
      <c r="J6972" s="180">
        <v>2490101.21</v>
      </c>
      <c r="K6972" s="180">
        <v>1982745.75</v>
      </c>
      <c r="L6972" s="180">
        <v>16752952.15</v>
      </c>
    </row>
    <row r="6973" spans="1:12">
      <c r="A6973" s="180">
        <v>2013</v>
      </c>
      <c r="B6973" s="180" t="s">
        <v>180</v>
      </c>
      <c r="C6973" s="180" t="s">
        <v>31</v>
      </c>
      <c r="D6973" s="180" t="s">
        <v>176</v>
      </c>
      <c r="E6973" s="180">
        <v>50</v>
      </c>
      <c r="F6973" s="180">
        <v>127842</v>
      </c>
      <c r="G6973" s="180">
        <v>7974</v>
      </c>
      <c r="H6973" s="180">
        <v>17007</v>
      </c>
      <c r="I6973" s="180">
        <v>14663267.43</v>
      </c>
      <c r="J6973" s="180">
        <v>3741520.66</v>
      </c>
      <c r="K6973" s="180">
        <v>3474508.55</v>
      </c>
      <c r="L6973" s="180">
        <v>25539956.370000001</v>
      </c>
    </row>
    <row r="6974" spans="1:12">
      <c r="A6974" s="180">
        <v>2013</v>
      </c>
      <c r="B6974" s="180" t="s">
        <v>180</v>
      </c>
      <c r="C6974" s="180" t="s">
        <v>31</v>
      </c>
      <c r="D6974" s="180" t="s">
        <v>176</v>
      </c>
      <c r="E6974" s="180">
        <v>55</v>
      </c>
      <c r="F6974" s="180">
        <v>120649</v>
      </c>
      <c r="G6974" s="180">
        <v>10947</v>
      </c>
      <c r="H6974" s="180">
        <v>24330</v>
      </c>
      <c r="I6974" s="180">
        <v>21306127.91</v>
      </c>
      <c r="J6974" s="180">
        <v>5129606.18</v>
      </c>
      <c r="K6974" s="180">
        <v>6119880.2400000002</v>
      </c>
      <c r="L6974" s="180">
        <v>37103470.57</v>
      </c>
    </row>
    <row r="6975" spans="1:12">
      <c r="A6975" s="180">
        <v>2013</v>
      </c>
      <c r="B6975" s="180" t="s">
        <v>180</v>
      </c>
      <c r="C6975" s="180" t="s">
        <v>31</v>
      </c>
      <c r="D6975" s="180" t="s">
        <v>176</v>
      </c>
      <c r="E6975" s="180">
        <v>60</v>
      </c>
      <c r="F6975" s="180">
        <v>112935</v>
      </c>
      <c r="G6975" s="180">
        <v>13795</v>
      </c>
      <c r="H6975" s="180">
        <v>32162</v>
      </c>
      <c r="I6975" s="180">
        <v>28722989.350000001</v>
      </c>
      <c r="J6975" s="180">
        <v>6897428.4800000004</v>
      </c>
      <c r="K6975" s="180">
        <v>8827177.1500000004</v>
      </c>
      <c r="L6975" s="180">
        <v>50131417.289999999</v>
      </c>
    </row>
    <row r="6976" spans="1:12">
      <c r="A6976" s="180">
        <v>2013</v>
      </c>
      <c r="B6976" s="180" t="s">
        <v>180</v>
      </c>
      <c r="C6976" s="180" t="s">
        <v>31</v>
      </c>
      <c r="D6976" s="180" t="s">
        <v>176</v>
      </c>
      <c r="E6976" s="180">
        <v>65</v>
      </c>
      <c r="F6976" s="180">
        <v>96493</v>
      </c>
      <c r="G6976" s="180">
        <v>16654</v>
      </c>
      <c r="H6976" s="180">
        <v>42328</v>
      </c>
      <c r="I6976" s="180">
        <v>37117672.960000001</v>
      </c>
      <c r="J6976" s="180">
        <v>8373869.6600000001</v>
      </c>
      <c r="K6976" s="180">
        <v>11192260.4</v>
      </c>
      <c r="L6976" s="180">
        <v>63234375.799999997</v>
      </c>
    </row>
    <row r="6977" spans="1:12">
      <c r="A6977" s="180">
        <v>2013</v>
      </c>
      <c r="B6977" s="180" t="s">
        <v>180</v>
      </c>
      <c r="C6977" s="180" t="s">
        <v>31</v>
      </c>
      <c r="D6977" s="180" t="s">
        <v>176</v>
      </c>
      <c r="E6977" s="180">
        <v>70</v>
      </c>
      <c r="F6977" s="180">
        <v>64890</v>
      </c>
      <c r="G6977" s="180">
        <v>14953</v>
      </c>
      <c r="H6977" s="180">
        <v>39651</v>
      </c>
      <c r="I6977" s="180">
        <v>32487942.27</v>
      </c>
      <c r="J6977" s="180">
        <v>7510726.4800000004</v>
      </c>
      <c r="K6977" s="180">
        <v>10452992.35</v>
      </c>
      <c r="L6977" s="180">
        <v>55023369.270000003</v>
      </c>
    </row>
    <row r="6978" spans="1:12">
      <c r="A6978" s="180">
        <v>2013</v>
      </c>
      <c r="B6978" s="180" t="s">
        <v>180</v>
      </c>
      <c r="C6978" s="180" t="s">
        <v>31</v>
      </c>
      <c r="D6978" s="180" t="s">
        <v>176</v>
      </c>
      <c r="E6978" s="180">
        <v>75</v>
      </c>
      <c r="F6978" s="180">
        <v>44598</v>
      </c>
      <c r="G6978" s="180">
        <v>13633</v>
      </c>
      <c r="H6978" s="180">
        <v>42306</v>
      </c>
      <c r="I6978" s="180">
        <v>31179665.390000001</v>
      </c>
      <c r="J6978" s="180">
        <v>6413882.3600000003</v>
      </c>
      <c r="K6978" s="180">
        <v>8671130.1999999993</v>
      </c>
      <c r="L6978" s="180">
        <v>49851396.240000002</v>
      </c>
    </row>
    <row r="6979" spans="1:12">
      <c r="A6979" s="180">
        <v>2013</v>
      </c>
      <c r="B6979" s="180" t="s">
        <v>180</v>
      </c>
      <c r="C6979" s="180" t="s">
        <v>31</v>
      </c>
      <c r="D6979" s="180" t="s">
        <v>176</v>
      </c>
      <c r="E6979" s="180">
        <v>80</v>
      </c>
      <c r="F6979" s="180">
        <v>30868</v>
      </c>
      <c r="G6979" s="180">
        <v>11574</v>
      </c>
      <c r="H6979" s="180">
        <v>40682</v>
      </c>
      <c r="I6979" s="180">
        <v>26675291.289999999</v>
      </c>
      <c r="J6979" s="180">
        <v>5031598.53</v>
      </c>
      <c r="K6979" s="180">
        <v>6131675.5999999996</v>
      </c>
      <c r="L6979" s="180">
        <v>40125715.359999999</v>
      </c>
    </row>
    <row r="6980" spans="1:12">
      <c r="A6980" s="180">
        <v>2013</v>
      </c>
      <c r="B6980" s="180" t="s">
        <v>180</v>
      </c>
      <c r="C6980" s="180" t="s">
        <v>31</v>
      </c>
      <c r="D6980" s="180" t="s">
        <v>176</v>
      </c>
      <c r="E6980" s="180">
        <v>85</v>
      </c>
      <c r="F6980" s="180">
        <v>14704</v>
      </c>
      <c r="G6980" s="180">
        <v>5515</v>
      </c>
      <c r="H6980" s="180">
        <v>23569</v>
      </c>
      <c r="I6980" s="180">
        <v>13801251.83</v>
      </c>
      <c r="J6980" s="180">
        <v>2292952.52</v>
      </c>
      <c r="K6980" s="180">
        <v>2646407.65</v>
      </c>
      <c r="L6980" s="180">
        <v>19624266.789999999</v>
      </c>
    </row>
    <row r="6981" spans="1:12">
      <c r="A6981" s="180">
        <v>2013</v>
      </c>
      <c r="B6981" s="180" t="s">
        <v>180</v>
      </c>
      <c r="C6981" s="180" t="s">
        <v>31</v>
      </c>
      <c r="D6981" s="180" t="s">
        <v>176</v>
      </c>
      <c r="E6981" s="180">
        <v>90</v>
      </c>
      <c r="F6981" s="180">
        <v>3361</v>
      </c>
      <c r="G6981" s="180">
        <v>1093</v>
      </c>
      <c r="H6981" s="180">
        <v>6679</v>
      </c>
      <c r="I6981" s="180">
        <v>3188792.15</v>
      </c>
      <c r="J6981" s="180">
        <v>418990.25</v>
      </c>
      <c r="K6981" s="180">
        <v>400242.85</v>
      </c>
      <c r="L6981" s="180">
        <v>4198256.3600000003</v>
      </c>
    </row>
    <row r="6982" spans="1:12">
      <c r="A6982" s="180">
        <v>2013</v>
      </c>
      <c r="B6982" s="180" t="s">
        <v>180</v>
      </c>
      <c r="C6982" s="180" t="s">
        <v>31</v>
      </c>
      <c r="D6982" s="180" t="s">
        <v>176</v>
      </c>
      <c r="E6982" s="180">
        <v>95</v>
      </c>
      <c r="F6982" s="180">
        <v>660</v>
      </c>
      <c r="G6982" s="180">
        <v>183</v>
      </c>
      <c r="H6982" s="180">
        <v>1517</v>
      </c>
      <c r="I6982" s="180">
        <v>759658.87</v>
      </c>
      <c r="J6982" s="180">
        <v>86410.44</v>
      </c>
      <c r="K6982" s="180">
        <v>61930</v>
      </c>
      <c r="L6982" s="180">
        <v>931418.82</v>
      </c>
    </row>
    <row r="6983" spans="1:12">
      <c r="A6983" s="180">
        <v>2013</v>
      </c>
      <c r="B6983" s="180" t="s">
        <v>180</v>
      </c>
      <c r="C6983" s="180" t="s">
        <v>31</v>
      </c>
      <c r="D6983" s="180" t="s">
        <v>177</v>
      </c>
      <c r="E6983" s="180">
        <v>0</v>
      </c>
      <c r="F6983" s="180">
        <v>101101</v>
      </c>
      <c r="G6983" s="180">
        <v>3394</v>
      </c>
      <c r="H6983" s="180">
        <v>11076</v>
      </c>
      <c r="I6983" s="180">
        <v>6007089.9800000004</v>
      </c>
      <c r="J6983" s="180">
        <v>921926.6</v>
      </c>
      <c r="K6983" s="180">
        <v>81546.5</v>
      </c>
      <c r="L6983" s="180">
        <v>7732800.1100000003</v>
      </c>
    </row>
    <row r="6984" spans="1:12">
      <c r="A6984" s="180">
        <v>2013</v>
      </c>
      <c r="B6984" s="180" t="s">
        <v>180</v>
      </c>
      <c r="C6984" s="180" t="s">
        <v>31</v>
      </c>
      <c r="D6984" s="180" t="s">
        <v>177</v>
      </c>
      <c r="E6984" s="180">
        <v>5</v>
      </c>
      <c r="F6984" s="180">
        <v>106103</v>
      </c>
      <c r="G6984" s="180">
        <v>1728</v>
      </c>
      <c r="H6984" s="180">
        <v>2898</v>
      </c>
      <c r="I6984" s="180">
        <v>1801151.17</v>
      </c>
      <c r="J6984" s="180">
        <v>423533.83</v>
      </c>
      <c r="K6984" s="180">
        <v>150070.85</v>
      </c>
      <c r="L6984" s="180">
        <v>2866940.53</v>
      </c>
    </row>
    <row r="6985" spans="1:12">
      <c r="A6985" s="180">
        <v>2013</v>
      </c>
      <c r="B6985" s="180" t="s">
        <v>180</v>
      </c>
      <c r="C6985" s="180" t="s">
        <v>31</v>
      </c>
      <c r="D6985" s="180" t="s">
        <v>177</v>
      </c>
      <c r="E6985" s="180">
        <v>10</v>
      </c>
      <c r="F6985" s="180">
        <v>100509</v>
      </c>
      <c r="G6985" s="180">
        <v>1300</v>
      </c>
      <c r="H6985" s="180">
        <v>3541</v>
      </c>
      <c r="I6985" s="180">
        <v>2026121.48</v>
      </c>
      <c r="J6985" s="180">
        <v>390306.5</v>
      </c>
      <c r="K6985" s="180">
        <v>360872.35</v>
      </c>
      <c r="L6985" s="180">
        <v>3216882.68</v>
      </c>
    </row>
    <row r="6986" spans="1:12">
      <c r="A6986" s="180">
        <v>2013</v>
      </c>
      <c r="B6986" s="180" t="s">
        <v>180</v>
      </c>
      <c r="C6986" s="180" t="s">
        <v>31</v>
      </c>
      <c r="D6986" s="180" t="s">
        <v>177</v>
      </c>
      <c r="E6986" s="180">
        <v>15</v>
      </c>
      <c r="F6986" s="180">
        <v>102922</v>
      </c>
      <c r="G6986" s="180">
        <v>3561</v>
      </c>
      <c r="H6986" s="180">
        <v>10057</v>
      </c>
      <c r="I6986" s="180">
        <v>7433770.0499999998</v>
      </c>
      <c r="J6986" s="180">
        <v>1120949.23</v>
      </c>
      <c r="K6986" s="180">
        <v>990169</v>
      </c>
      <c r="L6986" s="180">
        <v>10950444.189999999</v>
      </c>
    </row>
    <row r="6987" spans="1:12">
      <c r="A6987" s="180">
        <v>2013</v>
      </c>
      <c r="B6987" s="180" t="s">
        <v>180</v>
      </c>
      <c r="C6987" s="180" t="s">
        <v>31</v>
      </c>
      <c r="D6987" s="180" t="s">
        <v>177</v>
      </c>
      <c r="E6987" s="180">
        <v>20</v>
      </c>
      <c r="F6987" s="180">
        <v>91401</v>
      </c>
      <c r="G6987" s="180">
        <v>4280</v>
      </c>
      <c r="H6987" s="180">
        <v>11157</v>
      </c>
      <c r="I6987" s="180">
        <v>7914678.7699999996</v>
      </c>
      <c r="J6987" s="180">
        <v>1430235.13</v>
      </c>
      <c r="K6987" s="180">
        <v>669916</v>
      </c>
      <c r="L6987" s="180">
        <v>11740492.32</v>
      </c>
    </row>
    <row r="6988" spans="1:12">
      <c r="A6988" s="180">
        <v>2013</v>
      </c>
      <c r="B6988" s="180" t="s">
        <v>180</v>
      </c>
      <c r="C6988" s="180" t="s">
        <v>31</v>
      </c>
      <c r="D6988" s="180" t="s">
        <v>177</v>
      </c>
      <c r="E6988" s="180">
        <v>25</v>
      </c>
      <c r="F6988" s="180">
        <v>93960</v>
      </c>
      <c r="G6988" s="180">
        <v>5491</v>
      </c>
      <c r="H6988" s="180">
        <v>17918</v>
      </c>
      <c r="I6988" s="180">
        <v>13264132.210000001</v>
      </c>
      <c r="J6988" s="180">
        <v>3016939.41</v>
      </c>
      <c r="K6988" s="180">
        <v>767767</v>
      </c>
      <c r="L6988" s="180">
        <v>19811867.030000001</v>
      </c>
    </row>
    <row r="6989" spans="1:12">
      <c r="A6989" s="180">
        <v>2013</v>
      </c>
      <c r="B6989" s="180" t="s">
        <v>180</v>
      </c>
      <c r="C6989" s="180" t="s">
        <v>31</v>
      </c>
      <c r="D6989" s="180" t="s">
        <v>177</v>
      </c>
      <c r="E6989" s="180">
        <v>30</v>
      </c>
      <c r="F6989" s="180">
        <v>128910</v>
      </c>
      <c r="G6989" s="180">
        <v>9447</v>
      </c>
      <c r="H6989" s="180">
        <v>33868</v>
      </c>
      <c r="I6989" s="180">
        <v>24947454.489999998</v>
      </c>
      <c r="J6989" s="180">
        <v>5555059.4000000004</v>
      </c>
      <c r="K6989" s="180">
        <v>964993.4</v>
      </c>
      <c r="L6989" s="180">
        <v>36602189.380000003</v>
      </c>
    </row>
    <row r="6990" spans="1:12">
      <c r="A6990" s="180">
        <v>2013</v>
      </c>
      <c r="B6990" s="180" t="s">
        <v>180</v>
      </c>
      <c r="C6990" s="180" t="s">
        <v>31</v>
      </c>
      <c r="D6990" s="180" t="s">
        <v>177</v>
      </c>
      <c r="E6990" s="180">
        <v>35</v>
      </c>
      <c r="F6990" s="180">
        <v>131710</v>
      </c>
      <c r="G6990" s="180">
        <v>9147</v>
      </c>
      <c r="H6990" s="180">
        <v>27164</v>
      </c>
      <c r="I6990" s="180">
        <v>21786594.280000001</v>
      </c>
      <c r="J6990" s="180">
        <v>4726642.1900000004</v>
      </c>
      <c r="K6990" s="180">
        <v>1316594</v>
      </c>
      <c r="L6990" s="180">
        <v>32631633.539999999</v>
      </c>
    </row>
    <row r="6991" spans="1:12">
      <c r="A6991" s="180">
        <v>2013</v>
      </c>
      <c r="B6991" s="180" t="s">
        <v>180</v>
      </c>
      <c r="C6991" s="180" t="s">
        <v>31</v>
      </c>
      <c r="D6991" s="180" t="s">
        <v>177</v>
      </c>
      <c r="E6991" s="180">
        <v>40</v>
      </c>
      <c r="F6991" s="180">
        <v>138752</v>
      </c>
      <c r="G6991" s="180">
        <v>7831</v>
      </c>
      <c r="H6991" s="180">
        <v>18867</v>
      </c>
      <c r="I6991" s="180">
        <v>15395340.15</v>
      </c>
      <c r="J6991" s="180">
        <v>3443772.2</v>
      </c>
      <c r="K6991" s="180">
        <v>1687771.45</v>
      </c>
      <c r="L6991" s="180">
        <v>24768540.420000002</v>
      </c>
    </row>
    <row r="6992" spans="1:12">
      <c r="A6992" s="180">
        <v>2013</v>
      </c>
      <c r="B6992" s="180" t="s">
        <v>180</v>
      </c>
      <c r="C6992" s="180" t="s">
        <v>31</v>
      </c>
      <c r="D6992" s="180" t="s">
        <v>177</v>
      </c>
      <c r="E6992" s="180">
        <v>45</v>
      </c>
      <c r="F6992" s="180">
        <v>129229</v>
      </c>
      <c r="G6992" s="180">
        <v>7767</v>
      </c>
      <c r="H6992" s="180">
        <v>17695</v>
      </c>
      <c r="I6992" s="180">
        <v>14425528.9</v>
      </c>
      <c r="J6992" s="180">
        <v>3395018.6</v>
      </c>
      <c r="K6992" s="180">
        <v>2202900.2000000002</v>
      </c>
      <c r="L6992" s="180">
        <v>23989244.699999999</v>
      </c>
    </row>
    <row r="6993" spans="1:12">
      <c r="A6993" s="180">
        <v>2013</v>
      </c>
      <c r="B6993" s="180" t="s">
        <v>180</v>
      </c>
      <c r="C6993" s="180" t="s">
        <v>31</v>
      </c>
      <c r="D6993" s="180" t="s">
        <v>177</v>
      </c>
      <c r="E6993" s="180">
        <v>50</v>
      </c>
      <c r="F6993" s="180">
        <v>137346</v>
      </c>
      <c r="G6993" s="180">
        <v>9962</v>
      </c>
      <c r="H6993" s="180">
        <v>21393</v>
      </c>
      <c r="I6993" s="180">
        <v>17875570.57</v>
      </c>
      <c r="J6993" s="180">
        <v>4279596.66</v>
      </c>
      <c r="K6993" s="180">
        <v>3151356.9</v>
      </c>
      <c r="L6993" s="180">
        <v>29835417.98</v>
      </c>
    </row>
    <row r="6994" spans="1:12">
      <c r="A6994" s="180">
        <v>2013</v>
      </c>
      <c r="B6994" s="180" t="s">
        <v>180</v>
      </c>
      <c r="C6994" s="180" t="s">
        <v>31</v>
      </c>
      <c r="D6994" s="180" t="s">
        <v>177</v>
      </c>
      <c r="E6994" s="180">
        <v>55</v>
      </c>
      <c r="F6994" s="180">
        <v>130145</v>
      </c>
      <c r="G6994" s="180">
        <v>11735</v>
      </c>
      <c r="H6994" s="180">
        <v>26815</v>
      </c>
      <c r="I6994" s="180">
        <v>21565418.309999999</v>
      </c>
      <c r="J6994" s="180">
        <v>5033120.96</v>
      </c>
      <c r="K6994" s="180">
        <v>4703166.6500000004</v>
      </c>
      <c r="L6994" s="180">
        <v>36241346.539999999</v>
      </c>
    </row>
    <row r="6995" spans="1:12">
      <c r="A6995" s="180">
        <v>2013</v>
      </c>
      <c r="B6995" s="180" t="s">
        <v>180</v>
      </c>
      <c r="C6995" s="180" t="s">
        <v>31</v>
      </c>
      <c r="D6995" s="180" t="s">
        <v>177</v>
      </c>
      <c r="E6995" s="180">
        <v>60</v>
      </c>
      <c r="F6995" s="180">
        <v>119853</v>
      </c>
      <c r="G6995" s="180">
        <v>13807</v>
      </c>
      <c r="H6995" s="180">
        <v>33881</v>
      </c>
      <c r="I6995" s="180">
        <v>27762254.039999999</v>
      </c>
      <c r="J6995" s="180">
        <v>6176270.4500000002</v>
      </c>
      <c r="K6995" s="180">
        <v>7053757.7999999998</v>
      </c>
      <c r="L6995" s="180">
        <v>46297867.130000003</v>
      </c>
    </row>
    <row r="6996" spans="1:12">
      <c r="A6996" s="180">
        <v>2013</v>
      </c>
      <c r="B6996" s="180" t="s">
        <v>180</v>
      </c>
      <c r="C6996" s="180" t="s">
        <v>31</v>
      </c>
      <c r="D6996" s="180" t="s">
        <v>177</v>
      </c>
      <c r="E6996" s="180">
        <v>65</v>
      </c>
      <c r="F6996" s="180">
        <v>100903</v>
      </c>
      <c r="G6996" s="180">
        <v>16417</v>
      </c>
      <c r="H6996" s="180">
        <v>42335</v>
      </c>
      <c r="I6996" s="180">
        <v>33316838.93</v>
      </c>
      <c r="J6996" s="180">
        <v>6999898.9500000002</v>
      </c>
      <c r="K6996" s="180">
        <v>9307639.5500000007</v>
      </c>
      <c r="L6996" s="180">
        <v>55059920.770000003</v>
      </c>
    </row>
    <row r="6997" spans="1:12">
      <c r="A6997" s="180">
        <v>2013</v>
      </c>
      <c r="B6997" s="180" t="s">
        <v>180</v>
      </c>
      <c r="C6997" s="180" t="s">
        <v>31</v>
      </c>
      <c r="D6997" s="180" t="s">
        <v>177</v>
      </c>
      <c r="E6997" s="180">
        <v>70</v>
      </c>
      <c r="F6997" s="180">
        <v>67141</v>
      </c>
      <c r="G6997" s="180">
        <v>14059</v>
      </c>
      <c r="H6997" s="180">
        <v>43303</v>
      </c>
      <c r="I6997" s="180">
        <v>32276555.170000002</v>
      </c>
      <c r="J6997" s="180">
        <v>6447757</v>
      </c>
      <c r="K6997" s="180">
        <v>9243058.9000000004</v>
      </c>
      <c r="L6997" s="180">
        <v>51983903.939999998</v>
      </c>
    </row>
    <row r="6998" spans="1:12">
      <c r="A6998" s="180">
        <v>2013</v>
      </c>
      <c r="B6998" s="180" t="s">
        <v>180</v>
      </c>
      <c r="C6998" s="180" t="s">
        <v>31</v>
      </c>
      <c r="D6998" s="180" t="s">
        <v>177</v>
      </c>
      <c r="E6998" s="180">
        <v>75</v>
      </c>
      <c r="F6998" s="180">
        <v>48832</v>
      </c>
      <c r="G6998" s="180">
        <v>12183</v>
      </c>
      <c r="H6998" s="180">
        <v>42804</v>
      </c>
      <c r="I6998" s="180">
        <v>29583053.760000002</v>
      </c>
      <c r="J6998" s="180">
        <v>5597243.7800000003</v>
      </c>
      <c r="K6998" s="180">
        <v>7211567.8399999999</v>
      </c>
      <c r="L6998" s="180">
        <v>45367883.219999999</v>
      </c>
    </row>
    <row r="6999" spans="1:12">
      <c r="A6999" s="180">
        <v>2013</v>
      </c>
      <c r="B6999" s="180" t="s">
        <v>180</v>
      </c>
      <c r="C6999" s="180" t="s">
        <v>31</v>
      </c>
      <c r="D6999" s="180" t="s">
        <v>177</v>
      </c>
      <c r="E6999" s="180">
        <v>80</v>
      </c>
      <c r="F6999" s="180">
        <v>36783</v>
      </c>
      <c r="G6999" s="180">
        <v>10024</v>
      </c>
      <c r="H6999" s="180">
        <v>43498</v>
      </c>
      <c r="I6999" s="180">
        <v>26549996.510000002</v>
      </c>
      <c r="J6999" s="180">
        <v>4422678.8600000003</v>
      </c>
      <c r="K6999" s="180">
        <v>4966600.05</v>
      </c>
      <c r="L6999" s="180">
        <v>37934253.960000001</v>
      </c>
    </row>
    <row r="7000" spans="1:12">
      <c r="A7000" s="180">
        <v>2013</v>
      </c>
      <c r="B7000" s="180" t="s">
        <v>180</v>
      </c>
      <c r="C7000" s="180" t="s">
        <v>31</v>
      </c>
      <c r="D7000" s="180" t="s">
        <v>177</v>
      </c>
      <c r="E7000" s="180">
        <v>85</v>
      </c>
      <c r="F7000" s="180">
        <v>22217</v>
      </c>
      <c r="G7000" s="180">
        <v>6068</v>
      </c>
      <c r="H7000" s="180">
        <v>36380</v>
      </c>
      <c r="I7000" s="180">
        <v>19921149.280000001</v>
      </c>
      <c r="J7000" s="180">
        <v>2659398.98</v>
      </c>
      <c r="K7000" s="180">
        <v>2607282.75</v>
      </c>
      <c r="L7000" s="180">
        <v>26194553.579999998</v>
      </c>
    </row>
    <row r="7001" spans="1:12">
      <c r="A7001" s="180">
        <v>2013</v>
      </c>
      <c r="B7001" s="180" t="s">
        <v>180</v>
      </c>
      <c r="C7001" s="180" t="s">
        <v>31</v>
      </c>
      <c r="D7001" s="180" t="s">
        <v>177</v>
      </c>
      <c r="E7001" s="180">
        <v>90</v>
      </c>
      <c r="F7001" s="180">
        <v>8865</v>
      </c>
      <c r="G7001" s="180">
        <v>1906</v>
      </c>
      <c r="H7001" s="180">
        <v>15998</v>
      </c>
      <c r="I7001" s="180">
        <v>7874406.7800000003</v>
      </c>
      <c r="J7001" s="180">
        <v>915335.72</v>
      </c>
      <c r="K7001" s="180">
        <v>664034</v>
      </c>
      <c r="L7001" s="180">
        <v>9838067.4700000007</v>
      </c>
    </row>
    <row r="7002" spans="1:12">
      <c r="A7002" s="180">
        <v>2013</v>
      </c>
      <c r="B7002" s="180" t="s">
        <v>180</v>
      </c>
      <c r="C7002" s="180" t="s">
        <v>31</v>
      </c>
      <c r="D7002" s="180" t="s">
        <v>177</v>
      </c>
      <c r="E7002" s="180">
        <v>95</v>
      </c>
      <c r="F7002" s="180">
        <v>2447</v>
      </c>
      <c r="G7002" s="180">
        <v>443</v>
      </c>
      <c r="H7002" s="180">
        <v>4335</v>
      </c>
      <c r="I7002" s="180">
        <v>1945912.48</v>
      </c>
      <c r="J7002" s="180">
        <v>219857.03</v>
      </c>
      <c r="K7002" s="180">
        <v>99429</v>
      </c>
      <c r="L7002" s="180">
        <v>2315132.58</v>
      </c>
    </row>
    <row r="7003" spans="1:12">
      <c r="A7003" s="180">
        <v>2013</v>
      </c>
      <c r="B7003" s="180" t="s">
        <v>180</v>
      </c>
      <c r="C7003" s="180" t="s">
        <v>32</v>
      </c>
      <c r="D7003" s="180" t="s">
        <v>176</v>
      </c>
      <c r="E7003" s="180">
        <v>0</v>
      </c>
      <c r="F7003" s="180">
        <v>74376</v>
      </c>
      <c r="G7003" s="180">
        <v>2719</v>
      </c>
      <c r="H7003" s="180">
        <v>8934</v>
      </c>
      <c r="I7003" s="180">
        <v>5470681.9500000002</v>
      </c>
      <c r="J7003" s="180">
        <v>1006704.19</v>
      </c>
      <c r="K7003" s="180">
        <v>210568</v>
      </c>
      <c r="L7003" s="180">
        <v>7234497.8300000001</v>
      </c>
    </row>
    <row r="7004" spans="1:12">
      <c r="A7004" s="180">
        <v>2013</v>
      </c>
      <c r="B7004" s="180" t="s">
        <v>180</v>
      </c>
      <c r="C7004" s="180" t="s">
        <v>32</v>
      </c>
      <c r="D7004" s="180" t="s">
        <v>176</v>
      </c>
      <c r="E7004" s="180">
        <v>5</v>
      </c>
      <c r="F7004" s="180">
        <v>77631</v>
      </c>
      <c r="G7004" s="180">
        <v>1145</v>
      </c>
      <c r="H7004" s="180">
        <v>1743</v>
      </c>
      <c r="I7004" s="180">
        <v>1345351.45</v>
      </c>
      <c r="J7004" s="180">
        <v>436259.67</v>
      </c>
      <c r="K7004" s="180">
        <v>120395</v>
      </c>
      <c r="L7004" s="180">
        <v>2171953.71</v>
      </c>
    </row>
    <row r="7005" spans="1:12">
      <c r="A7005" s="180">
        <v>2013</v>
      </c>
      <c r="B7005" s="180" t="s">
        <v>180</v>
      </c>
      <c r="C7005" s="180" t="s">
        <v>32</v>
      </c>
      <c r="D7005" s="180" t="s">
        <v>176</v>
      </c>
      <c r="E7005" s="180">
        <v>10</v>
      </c>
      <c r="F7005" s="180">
        <v>73691</v>
      </c>
      <c r="G7005" s="180">
        <v>962</v>
      </c>
      <c r="H7005" s="180">
        <v>1452</v>
      </c>
      <c r="I7005" s="180">
        <v>1165083.95</v>
      </c>
      <c r="J7005" s="180">
        <v>367936.19</v>
      </c>
      <c r="K7005" s="180">
        <v>193401</v>
      </c>
      <c r="L7005" s="180">
        <v>1902579.06</v>
      </c>
    </row>
    <row r="7006" spans="1:12">
      <c r="A7006" s="180">
        <v>2013</v>
      </c>
      <c r="B7006" s="180" t="s">
        <v>180</v>
      </c>
      <c r="C7006" s="180" t="s">
        <v>32</v>
      </c>
      <c r="D7006" s="180" t="s">
        <v>176</v>
      </c>
      <c r="E7006" s="180">
        <v>15</v>
      </c>
      <c r="F7006" s="180">
        <v>76981</v>
      </c>
      <c r="G7006" s="180">
        <v>2372</v>
      </c>
      <c r="H7006" s="180">
        <v>3599</v>
      </c>
      <c r="I7006" s="180">
        <v>3586914.01</v>
      </c>
      <c r="J7006" s="180">
        <v>1028429.77</v>
      </c>
      <c r="K7006" s="180">
        <v>540157</v>
      </c>
      <c r="L7006" s="180">
        <v>5903996.9800000004</v>
      </c>
    </row>
    <row r="7007" spans="1:12">
      <c r="A7007" s="180">
        <v>2013</v>
      </c>
      <c r="B7007" s="180" t="s">
        <v>180</v>
      </c>
      <c r="C7007" s="180" t="s">
        <v>32</v>
      </c>
      <c r="D7007" s="180" t="s">
        <v>176</v>
      </c>
      <c r="E7007" s="180">
        <v>20</v>
      </c>
      <c r="F7007" s="180">
        <v>65623</v>
      </c>
      <c r="G7007" s="180">
        <v>2281</v>
      </c>
      <c r="H7007" s="180">
        <v>3972</v>
      </c>
      <c r="I7007" s="180">
        <v>3681860.82</v>
      </c>
      <c r="J7007" s="180">
        <v>1056419.06</v>
      </c>
      <c r="K7007" s="180">
        <v>714782</v>
      </c>
      <c r="L7007" s="180">
        <v>6115348.2199999997</v>
      </c>
    </row>
    <row r="7008" spans="1:12">
      <c r="A7008" s="180">
        <v>2013</v>
      </c>
      <c r="B7008" s="180" t="s">
        <v>180</v>
      </c>
      <c r="C7008" s="180" t="s">
        <v>32</v>
      </c>
      <c r="D7008" s="180" t="s">
        <v>176</v>
      </c>
      <c r="E7008" s="180">
        <v>25</v>
      </c>
      <c r="F7008" s="180">
        <v>54193</v>
      </c>
      <c r="G7008" s="180">
        <v>1464</v>
      </c>
      <c r="H7008" s="180">
        <v>2563</v>
      </c>
      <c r="I7008" s="180">
        <v>2200136.7000000002</v>
      </c>
      <c r="J7008" s="180">
        <v>700040.68</v>
      </c>
      <c r="K7008" s="180">
        <v>437718</v>
      </c>
      <c r="L7008" s="180">
        <v>3914020</v>
      </c>
    </row>
    <row r="7009" spans="1:12">
      <c r="A7009" s="180">
        <v>2013</v>
      </c>
      <c r="B7009" s="180" t="s">
        <v>180</v>
      </c>
      <c r="C7009" s="180" t="s">
        <v>32</v>
      </c>
      <c r="D7009" s="180" t="s">
        <v>176</v>
      </c>
      <c r="E7009" s="180">
        <v>30</v>
      </c>
      <c r="F7009" s="180">
        <v>81256</v>
      </c>
      <c r="G7009" s="180">
        <v>2109</v>
      </c>
      <c r="H7009" s="180">
        <v>4081</v>
      </c>
      <c r="I7009" s="180">
        <v>3308017.46</v>
      </c>
      <c r="J7009" s="180">
        <v>1117251.77</v>
      </c>
      <c r="K7009" s="180">
        <v>629408</v>
      </c>
      <c r="L7009" s="180">
        <v>5850236.1900000004</v>
      </c>
    </row>
    <row r="7010" spans="1:12">
      <c r="A7010" s="180">
        <v>2013</v>
      </c>
      <c r="B7010" s="180" t="s">
        <v>180</v>
      </c>
      <c r="C7010" s="180" t="s">
        <v>32</v>
      </c>
      <c r="D7010" s="180" t="s">
        <v>176</v>
      </c>
      <c r="E7010" s="180">
        <v>35</v>
      </c>
      <c r="F7010" s="180">
        <v>85773</v>
      </c>
      <c r="G7010" s="180">
        <v>2947</v>
      </c>
      <c r="H7010" s="180">
        <v>5307</v>
      </c>
      <c r="I7010" s="180">
        <v>4038111.09</v>
      </c>
      <c r="J7010" s="180">
        <v>1346926.72</v>
      </c>
      <c r="K7010" s="180">
        <v>566010.5</v>
      </c>
      <c r="L7010" s="180">
        <v>6943963.5300000003</v>
      </c>
    </row>
    <row r="7011" spans="1:12">
      <c r="A7011" s="180">
        <v>2013</v>
      </c>
      <c r="B7011" s="180" t="s">
        <v>180</v>
      </c>
      <c r="C7011" s="180" t="s">
        <v>32</v>
      </c>
      <c r="D7011" s="180" t="s">
        <v>176</v>
      </c>
      <c r="E7011" s="180">
        <v>40</v>
      </c>
      <c r="F7011" s="180">
        <v>92649</v>
      </c>
      <c r="G7011" s="180">
        <v>3805</v>
      </c>
      <c r="H7011" s="180">
        <v>7535</v>
      </c>
      <c r="I7011" s="180">
        <v>6157338.0599999996</v>
      </c>
      <c r="J7011" s="180">
        <v>1981769.62</v>
      </c>
      <c r="K7011" s="180">
        <v>1118381</v>
      </c>
      <c r="L7011" s="180">
        <v>10438540.529999999</v>
      </c>
    </row>
    <row r="7012" spans="1:12">
      <c r="A7012" s="180">
        <v>2013</v>
      </c>
      <c r="B7012" s="180" t="s">
        <v>180</v>
      </c>
      <c r="C7012" s="180" t="s">
        <v>32</v>
      </c>
      <c r="D7012" s="180" t="s">
        <v>176</v>
      </c>
      <c r="E7012" s="180">
        <v>45</v>
      </c>
      <c r="F7012" s="180">
        <v>88624</v>
      </c>
      <c r="G7012" s="180">
        <v>4617</v>
      </c>
      <c r="H7012" s="180">
        <v>8767</v>
      </c>
      <c r="I7012" s="180">
        <v>7066352.5199999996</v>
      </c>
      <c r="J7012" s="180">
        <v>2395894.36</v>
      </c>
      <c r="K7012" s="180">
        <v>1194384.25</v>
      </c>
      <c r="L7012" s="180">
        <v>11849378.51</v>
      </c>
    </row>
    <row r="7013" spans="1:12">
      <c r="A7013" s="180">
        <v>2013</v>
      </c>
      <c r="B7013" s="180" t="s">
        <v>180</v>
      </c>
      <c r="C7013" s="180" t="s">
        <v>32</v>
      </c>
      <c r="D7013" s="180" t="s">
        <v>176</v>
      </c>
      <c r="E7013" s="180">
        <v>50</v>
      </c>
      <c r="F7013" s="180">
        <v>93715</v>
      </c>
      <c r="G7013" s="180">
        <v>6433</v>
      </c>
      <c r="H7013" s="180">
        <v>12852</v>
      </c>
      <c r="I7013" s="180">
        <v>11483004.300000001</v>
      </c>
      <c r="J7013" s="180">
        <v>3690886.79</v>
      </c>
      <c r="K7013" s="180">
        <v>2490138.7000000002</v>
      </c>
      <c r="L7013" s="180">
        <v>19516591.940000001</v>
      </c>
    </row>
    <row r="7014" spans="1:12">
      <c r="A7014" s="180">
        <v>2013</v>
      </c>
      <c r="B7014" s="180" t="s">
        <v>180</v>
      </c>
      <c r="C7014" s="180" t="s">
        <v>32</v>
      </c>
      <c r="D7014" s="180" t="s">
        <v>176</v>
      </c>
      <c r="E7014" s="180">
        <v>55</v>
      </c>
      <c r="F7014" s="180">
        <v>88919</v>
      </c>
      <c r="G7014" s="180">
        <v>8415</v>
      </c>
      <c r="H7014" s="180">
        <v>17451</v>
      </c>
      <c r="I7014" s="180">
        <v>15583416.109999999</v>
      </c>
      <c r="J7014" s="180">
        <v>4755904.2</v>
      </c>
      <c r="K7014" s="180">
        <v>3813438.6</v>
      </c>
      <c r="L7014" s="180">
        <v>26258382.59</v>
      </c>
    </row>
    <row r="7015" spans="1:12">
      <c r="A7015" s="180">
        <v>2013</v>
      </c>
      <c r="B7015" s="180" t="s">
        <v>180</v>
      </c>
      <c r="C7015" s="180" t="s">
        <v>32</v>
      </c>
      <c r="D7015" s="180" t="s">
        <v>176</v>
      </c>
      <c r="E7015" s="180">
        <v>60</v>
      </c>
      <c r="F7015" s="180">
        <v>82468</v>
      </c>
      <c r="G7015" s="180">
        <v>10922</v>
      </c>
      <c r="H7015" s="180">
        <v>23193</v>
      </c>
      <c r="I7015" s="180">
        <v>21836264.129999999</v>
      </c>
      <c r="J7015" s="180">
        <v>6185740.0199999996</v>
      </c>
      <c r="K7015" s="180">
        <v>5576474.4299999997</v>
      </c>
      <c r="L7015" s="180">
        <v>36014706.850000001</v>
      </c>
    </row>
    <row r="7016" spans="1:12">
      <c r="A7016" s="180">
        <v>2013</v>
      </c>
      <c r="B7016" s="180" t="s">
        <v>180</v>
      </c>
      <c r="C7016" s="180" t="s">
        <v>32</v>
      </c>
      <c r="D7016" s="180" t="s">
        <v>176</v>
      </c>
      <c r="E7016" s="180">
        <v>65</v>
      </c>
      <c r="F7016" s="180">
        <v>69832</v>
      </c>
      <c r="G7016" s="180">
        <v>12612</v>
      </c>
      <c r="H7016" s="180">
        <v>29887</v>
      </c>
      <c r="I7016" s="180">
        <v>27216222.109999999</v>
      </c>
      <c r="J7016" s="180">
        <v>7553979.7599999998</v>
      </c>
      <c r="K7016" s="180">
        <v>6848715.0300000003</v>
      </c>
      <c r="L7016" s="180">
        <v>44128581.969999999</v>
      </c>
    </row>
    <row r="7017" spans="1:12">
      <c r="A7017" s="180">
        <v>2013</v>
      </c>
      <c r="B7017" s="180" t="s">
        <v>180</v>
      </c>
      <c r="C7017" s="180" t="s">
        <v>32</v>
      </c>
      <c r="D7017" s="180" t="s">
        <v>176</v>
      </c>
      <c r="E7017" s="180">
        <v>70</v>
      </c>
      <c r="F7017" s="180">
        <v>48322</v>
      </c>
      <c r="G7017" s="180">
        <v>11923</v>
      </c>
      <c r="H7017" s="180">
        <v>28144</v>
      </c>
      <c r="I7017" s="180">
        <v>25421506.309999999</v>
      </c>
      <c r="J7017" s="180">
        <v>6817432.1200000001</v>
      </c>
      <c r="K7017" s="180">
        <v>7292105.6699999999</v>
      </c>
      <c r="L7017" s="180">
        <v>41585589.799999997</v>
      </c>
    </row>
    <row r="7018" spans="1:12">
      <c r="A7018" s="180">
        <v>2013</v>
      </c>
      <c r="B7018" s="180" t="s">
        <v>180</v>
      </c>
      <c r="C7018" s="180" t="s">
        <v>32</v>
      </c>
      <c r="D7018" s="180" t="s">
        <v>176</v>
      </c>
      <c r="E7018" s="180">
        <v>75</v>
      </c>
      <c r="F7018" s="180">
        <v>33611</v>
      </c>
      <c r="G7018" s="180">
        <v>10782</v>
      </c>
      <c r="H7018" s="180">
        <v>30217</v>
      </c>
      <c r="I7018" s="180">
        <v>24392529.989999998</v>
      </c>
      <c r="J7018" s="180">
        <v>6046284.3700000001</v>
      </c>
      <c r="K7018" s="180">
        <v>6294028.9000000004</v>
      </c>
      <c r="L7018" s="180">
        <v>38258170.630000003</v>
      </c>
    </row>
    <row r="7019" spans="1:12">
      <c r="A7019" s="180">
        <v>2013</v>
      </c>
      <c r="B7019" s="180" t="s">
        <v>180</v>
      </c>
      <c r="C7019" s="180" t="s">
        <v>32</v>
      </c>
      <c r="D7019" s="180" t="s">
        <v>176</v>
      </c>
      <c r="E7019" s="180">
        <v>80</v>
      </c>
      <c r="F7019" s="180">
        <v>24531</v>
      </c>
      <c r="G7019" s="180">
        <v>9382</v>
      </c>
      <c r="H7019" s="180">
        <v>32824</v>
      </c>
      <c r="I7019" s="180">
        <v>23204630.609999999</v>
      </c>
      <c r="J7019" s="180">
        <v>4988738.6900000004</v>
      </c>
      <c r="K7019" s="180">
        <v>4271095.25</v>
      </c>
      <c r="L7019" s="180">
        <v>33574884.399999999</v>
      </c>
    </row>
    <row r="7020" spans="1:12">
      <c r="A7020" s="180">
        <v>2013</v>
      </c>
      <c r="B7020" s="180" t="s">
        <v>180</v>
      </c>
      <c r="C7020" s="180" t="s">
        <v>32</v>
      </c>
      <c r="D7020" s="180" t="s">
        <v>176</v>
      </c>
      <c r="E7020" s="180">
        <v>85</v>
      </c>
      <c r="F7020" s="180">
        <v>12284</v>
      </c>
      <c r="G7020" s="180">
        <v>4598</v>
      </c>
      <c r="H7020" s="180">
        <v>20025</v>
      </c>
      <c r="I7020" s="180">
        <v>13244900.869999999</v>
      </c>
      <c r="J7020" s="180">
        <v>2569920.14</v>
      </c>
      <c r="K7020" s="180">
        <v>1795265.5</v>
      </c>
      <c r="L7020" s="180">
        <v>18147790.010000002</v>
      </c>
    </row>
    <row r="7021" spans="1:12">
      <c r="A7021" s="180">
        <v>2013</v>
      </c>
      <c r="B7021" s="180" t="s">
        <v>180</v>
      </c>
      <c r="C7021" s="180" t="s">
        <v>32</v>
      </c>
      <c r="D7021" s="180" t="s">
        <v>176</v>
      </c>
      <c r="E7021" s="180">
        <v>90</v>
      </c>
      <c r="F7021" s="180">
        <v>2927</v>
      </c>
      <c r="G7021" s="180">
        <v>825</v>
      </c>
      <c r="H7021" s="180">
        <v>5181</v>
      </c>
      <c r="I7021" s="180">
        <v>3208712.89</v>
      </c>
      <c r="J7021" s="180">
        <v>547207.71</v>
      </c>
      <c r="K7021" s="180">
        <v>272568</v>
      </c>
      <c r="L7021" s="180">
        <v>4124240.61</v>
      </c>
    </row>
    <row r="7022" spans="1:12">
      <c r="A7022" s="180">
        <v>2013</v>
      </c>
      <c r="B7022" s="180" t="s">
        <v>180</v>
      </c>
      <c r="C7022" s="180" t="s">
        <v>32</v>
      </c>
      <c r="D7022" s="180" t="s">
        <v>176</v>
      </c>
      <c r="E7022" s="180">
        <v>95</v>
      </c>
      <c r="F7022" s="180">
        <v>591</v>
      </c>
      <c r="G7022" s="180">
        <v>206</v>
      </c>
      <c r="H7022" s="180">
        <v>1275</v>
      </c>
      <c r="I7022" s="180">
        <v>745554.43</v>
      </c>
      <c r="J7022" s="180">
        <v>118809.55</v>
      </c>
      <c r="K7022" s="180">
        <v>92100</v>
      </c>
      <c r="L7022" s="180">
        <v>966483.81</v>
      </c>
    </row>
    <row r="7023" spans="1:12">
      <c r="A7023" s="180">
        <v>2013</v>
      </c>
      <c r="B7023" s="180" t="s">
        <v>180</v>
      </c>
      <c r="C7023" s="180" t="s">
        <v>32</v>
      </c>
      <c r="D7023" s="180" t="s">
        <v>177</v>
      </c>
      <c r="E7023" s="180">
        <v>0</v>
      </c>
      <c r="F7023" s="180">
        <v>70345</v>
      </c>
      <c r="G7023" s="180">
        <v>1793</v>
      </c>
      <c r="H7023" s="180">
        <v>7231</v>
      </c>
      <c r="I7023" s="180">
        <v>4219539.8</v>
      </c>
      <c r="J7023" s="180">
        <v>670341.25</v>
      </c>
      <c r="K7023" s="180">
        <v>116816</v>
      </c>
      <c r="L7023" s="180">
        <v>5343472.9800000004</v>
      </c>
    </row>
    <row r="7024" spans="1:12">
      <c r="A7024" s="180">
        <v>2013</v>
      </c>
      <c r="B7024" s="180" t="s">
        <v>180</v>
      </c>
      <c r="C7024" s="180" t="s">
        <v>32</v>
      </c>
      <c r="D7024" s="180" t="s">
        <v>177</v>
      </c>
      <c r="E7024" s="180">
        <v>5</v>
      </c>
      <c r="F7024" s="180">
        <v>73516</v>
      </c>
      <c r="G7024" s="180">
        <v>952</v>
      </c>
      <c r="H7024" s="180">
        <v>1304</v>
      </c>
      <c r="I7024" s="180">
        <v>1076333.8</v>
      </c>
      <c r="J7024" s="180">
        <v>315827.21999999997</v>
      </c>
      <c r="K7024" s="180">
        <v>55177</v>
      </c>
      <c r="L7024" s="180">
        <v>1650284.05</v>
      </c>
    </row>
    <row r="7025" spans="1:12">
      <c r="A7025" s="180">
        <v>2013</v>
      </c>
      <c r="B7025" s="180" t="s">
        <v>180</v>
      </c>
      <c r="C7025" s="180" t="s">
        <v>32</v>
      </c>
      <c r="D7025" s="180" t="s">
        <v>177</v>
      </c>
      <c r="E7025" s="180">
        <v>10</v>
      </c>
      <c r="F7025" s="180">
        <v>69882</v>
      </c>
      <c r="G7025" s="180">
        <v>919</v>
      </c>
      <c r="H7025" s="180">
        <v>1493</v>
      </c>
      <c r="I7025" s="180">
        <v>1211711.06</v>
      </c>
      <c r="J7025" s="180">
        <v>323135.31</v>
      </c>
      <c r="K7025" s="180">
        <v>253079</v>
      </c>
      <c r="L7025" s="180">
        <v>2009859.73</v>
      </c>
    </row>
    <row r="7026" spans="1:12">
      <c r="A7026" s="180">
        <v>2013</v>
      </c>
      <c r="B7026" s="180" t="s">
        <v>180</v>
      </c>
      <c r="C7026" s="180" t="s">
        <v>32</v>
      </c>
      <c r="D7026" s="180" t="s">
        <v>177</v>
      </c>
      <c r="E7026" s="180">
        <v>15</v>
      </c>
      <c r="F7026" s="180">
        <v>72874</v>
      </c>
      <c r="G7026" s="180">
        <v>3068</v>
      </c>
      <c r="H7026" s="180">
        <v>6222</v>
      </c>
      <c r="I7026" s="180">
        <v>4870328.6100000003</v>
      </c>
      <c r="J7026" s="180">
        <v>1059275.45</v>
      </c>
      <c r="K7026" s="180">
        <v>542845.44999999995</v>
      </c>
      <c r="L7026" s="180">
        <v>7328134.5099999998</v>
      </c>
    </row>
    <row r="7027" spans="1:12">
      <c r="A7027" s="180">
        <v>2013</v>
      </c>
      <c r="B7027" s="180" t="s">
        <v>180</v>
      </c>
      <c r="C7027" s="180" t="s">
        <v>32</v>
      </c>
      <c r="D7027" s="180" t="s">
        <v>177</v>
      </c>
      <c r="E7027" s="180">
        <v>20</v>
      </c>
      <c r="F7027" s="180">
        <v>66808</v>
      </c>
      <c r="G7027" s="180">
        <v>3653</v>
      </c>
      <c r="H7027" s="180">
        <v>8110</v>
      </c>
      <c r="I7027" s="180">
        <v>6359402.2199999997</v>
      </c>
      <c r="J7027" s="180">
        <v>1375015.05</v>
      </c>
      <c r="K7027" s="180">
        <v>612769</v>
      </c>
      <c r="L7027" s="180">
        <v>9305812.4800000004</v>
      </c>
    </row>
    <row r="7028" spans="1:12">
      <c r="A7028" s="180">
        <v>2013</v>
      </c>
      <c r="B7028" s="180" t="s">
        <v>180</v>
      </c>
      <c r="C7028" s="180" t="s">
        <v>32</v>
      </c>
      <c r="D7028" s="180" t="s">
        <v>177</v>
      </c>
      <c r="E7028" s="180">
        <v>25</v>
      </c>
      <c r="F7028" s="180">
        <v>66209</v>
      </c>
      <c r="G7028" s="180">
        <v>4159</v>
      </c>
      <c r="H7028" s="180">
        <v>10744</v>
      </c>
      <c r="I7028" s="180">
        <v>9353984.8499999996</v>
      </c>
      <c r="J7028" s="180">
        <v>2345975.77</v>
      </c>
      <c r="K7028" s="180">
        <v>425760</v>
      </c>
      <c r="L7028" s="180">
        <v>13712717.17</v>
      </c>
    </row>
    <row r="7029" spans="1:12">
      <c r="A7029" s="180">
        <v>2013</v>
      </c>
      <c r="B7029" s="180" t="s">
        <v>180</v>
      </c>
      <c r="C7029" s="180" t="s">
        <v>32</v>
      </c>
      <c r="D7029" s="180" t="s">
        <v>177</v>
      </c>
      <c r="E7029" s="180">
        <v>30</v>
      </c>
      <c r="F7029" s="180">
        <v>94085</v>
      </c>
      <c r="G7029" s="180">
        <v>7498</v>
      </c>
      <c r="H7029" s="180">
        <v>21987</v>
      </c>
      <c r="I7029" s="180">
        <v>19862971.699999999</v>
      </c>
      <c r="J7029" s="180">
        <v>4816882.82</v>
      </c>
      <c r="K7029" s="180">
        <v>828638</v>
      </c>
      <c r="L7029" s="180">
        <v>28223444.16</v>
      </c>
    </row>
    <row r="7030" spans="1:12">
      <c r="A7030" s="180">
        <v>2013</v>
      </c>
      <c r="B7030" s="180" t="s">
        <v>180</v>
      </c>
      <c r="C7030" s="180" t="s">
        <v>32</v>
      </c>
      <c r="D7030" s="180" t="s">
        <v>177</v>
      </c>
      <c r="E7030" s="180">
        <v>35</v>
      </c>
      <c r="F7030" s="180">
        <v>94296</v>
      </c>
      <c r="G7030" s="180">
        <v>7781</v>
      </c>
      <c r="H7030" s="180">
        <v>19209</v>
      </c>
      <c r="I7030" s="180">
        <v>17730766.350000001</v>
      </c>
      <c r="J7030" s="180">
        <v>4671032.0599999996</v>
      </c>
      <c r="K7030" s="180">
        <v>865172</v>
      </c>
      <c r="L7030" s="180">
        <v>25928028.600000001</v>
      </c>
    </row>
    <row r="7031" spans="1:12">
      <c r="A7031" s="180">
        <v>2013</v>
      </c>
      <c r="B7031" s="180" t="s">
        <v>180</v>
      </c>
      <c r="C7031" s="180" t="s">
        <v>32</v>
      </c>
      <c r="D7031" s="180" t="s">
        <v>177</v>
      </c>
      <c r="E7031" s="180">
        <v>40</v>
      </c>
      <c r="F7031" s="180">
        <v>102952</v>
      </c>
      <c r="G7031" s="180">
        <v>7739</v>
      </c>
      <c r="H7031" s="180">
        <v>16740</v>
      </c>
      <c r="I7031" s="180">
        <v>13848730.27</v>
      </c>
      <c r="J7031" s="180">
        <v>3803151.32</v>
      </c>
      <c r="K7031" s="180">
        <v>1337512.1299999999</v>
      </c>
      <c r="L7031" s="180">
        <v>21448278.77</v>
      </c>
    </row>
    <row r="7032" spans="1:12">
      <c r="A7032" s="180">
        <v>2013</v>
      </c>
      <c r="B7032" s="180" t="s">
        <v>180</v>
      </c>
      <c r="C7032" s="180" t="s">
        <v>32</v>
      </c>
      <c r="D7032" s="180" t="s">
        <v>177</v>
      </c>
      <c r="E7032" s="180">
        <v>45</v>
      </c>
      <c r="F7032" s="180">
        <v>96759</v>
      </c>
      <c r="G7032" s="180">
        <v>7175</v>
      </c>
      <c r="H7032" s="180">
        <v>15195</v>
      </c>
      <c r="I7032" s="180">
        <v>12416160.029999999</v>
      </c>
      <c r="J7032" s="180">
        <v>3588132.73</v>
      </c>
      <c r="K7032" s="180">
        <v>1685416.15</v>
      </c>
      <c r="L7032" s="180">
        <v>19869126.280000001</v>
      </c>
    </row>
    <row r="7033" spans="1:12">
      <c r="A7033" s="180">
        <v>2013</v>
      </c>
      <c r="B7033" s="180" t="s">
        <v>180</v>
      </c>
      <c r="C7033" s="180" t="s">
        <v>32</v>
      </c>
      <c r="D7033" s="180" t="s">
        <v>177</v>
      </c>
      <c r="E7033" s="180">
        <v>50</v>
      </c>
      <c r="F7033" s="180">
        <v>101159</v>
      </c>
      <c r="G7033" s="180">
        <v>8925</v>
      </c>
      <c r="H7033" s="180">
        <v>18424</v>
      </c>
      <c r="I7033" s="180">
        <v>15138867.720000001</v>
      </c>
      <c r="J7033" s="180">
        <v>4422314.6399999997</v>
      </c>
      <c r="K7033" s="180">
        <v>2440201</v>
      </c>
      <c r="L7033" s="180">
        <v>24350310.739999998</v>
      </c>
    </row>
    <row r="7034" spans="1:12">
      <c r="A7034" s="180">
        <v>2013</v>
      </c>
      <c r="B7034" s="180" t="s">
        <v>180</v>
      </c>
      <c r="C7034" s="180" t="s">
        <v>32</v>
      </c>
      <c r="D7034" s="180" t="s">
        <v>177</v>
      </c>
      <c r="E7034" s="180">
        <v>55</v>
      </c>
      <c r="F7034" s="180">
        <v>96172</v>
      </c>
      <c r="G7034" s="180">
        <v>10409</v>
      </c>
      <c r="H7034" s="180">
        <v>22085</v>
      </c>
      <c r="I7034" s="180">
        <v>17639708.59</v>
      </c>
      <c r="J7034" s="180">
        <v>5176379.78</v>
      </c>
      <c r="K7034" s="180">
        <v>3732092.5</v>
      </c>
      <c r="L7034" s="180">
        <v>28972719.059999999</v>
      </c>
    </row>
    <row r="7035" spans="1:12">
      <c r="A7035" s="180">
        <v>2013</v>
      </c>
      <c r="B7035" s="180" t="s">
        <v>180</v>
      </c>
      <c r="C7035" s="180" t="s">
        <v>32</v>
      </c>
      <c r="D7035" s="180" t="s">
        <v>177</v>
      </c>
      <c r="E7035" s="180">
        <v>60</v>
      </c>
      <c r="F7035" s="180">
        <v>89755</v>
      </c>
      <c r="G7035" s="180">
        <v>11107</v>
      </c>
      <c r="H7035" s="180">
        <v>24656</v>
      </c>
      <c r="I7035" s="180">
        <v>20942460.5</v>
      </c>
      <c r="J7035" s="180">
        <v>5948109.2199999997</v>
      </c>
      <c r="K7035" s="180">
        <v>4889576.3499999996</v>
      </c>
      <c r="L7035" s="180">
        <v>34369000.640000001</v>
      </c>
    </row>
    <row r="7036" spans="1:12">
      <c r="A7036" s="180">
        <v>2013</v>
      </c>
      <c r="B7036" s="180" t="s">
        <v>180</v>
      </c>
      <c r="C7036" s="180" t="s">
        <v>32</v>
      </c>
      <c r="D7036" s="180" t="s">
        <v>177</v>
      </c>
      <c r="E7036" s="180">
        <v>65</v>
      </c>
      <c r="F7036" s="180">
        <v>74632</v>
      </c>
      <c r="G7036" s="180">
        <v>12070</v>
      </c>
      <c r="H7036" s="180">
        <v>30538</v>
      </c>
      <c r="I7036" s="180">
        <v>25637527.77</v>
      </c>
      <c r="J7036" s="180">
        <v>6822349.5300000003</v>
      </c>
      <c r="K7036" s="180">
        <v>5859971.1100000003</v>
      </c>
      <c r="L7036" s="180">
        <v>40803334.57</v>
      </c>
    </row>
    <row r="7037" spans="1:12">
      <c r="A7037" s="180">
        <v>2013</v>
      </c>
      <c r="B7037" s="180" t="s">
        <v>180</v>
      </c>
      <c r="C7037" s="180" t="s">
        <v>32</v>
      </c>
      <c r="D7037" s="180" t="s">
        <v>177</v>
      </c>
      <c r="E7037" s="180">
        <v>70</v>
      </c>
      <c r="F7037" s="180">
        <v>50836</v>
      </c>
      <c r="G7037" s="180">
        <v>10640</v>
      </c>
      <c r="H7037" s="180">
        <v>30996</v>
      </c>
      <c r="I7037" s="180">
        <v>25182445.440000001</v>
      </c>
      <c r="J7037" s="180">
        <v>6070093.6399999997</v>
      </c>
      <c r="K7037" s="180">
        <v>6253993.4500000002</v>
      </c>
      <c r="L7037" s="180">
        <v>39226172.729999997</v>
      </c>
    </row>
    <row r="7038" spans="1:12">
      <c r="A7038" s="180">
        <v>2013</v>
      </c>
      <c r="B7038" s="180" t="s">
        <v>180</v>
      </c>
      <c r="C7038" s="180" t="s">
        <v>32</v>
      </c>
      <c r="D7038" s="180" t="s">
        <v>177</v>
      </c>
      <c r="E7038" s="180">
        <v>75</v>
      </c>
      <c r="F7038" s="180">
        <v>38513</v>
      </c>
      <c r="G7038" s="180">
        <v>9888</v>
      </c>
      <c r="H7038" s="180">
        <v>31912</v>
      </c>
      <c r="I7038" s="180">
        <v>24028822.170000002</v>
      </c>
      <c r="J7038" s="180">
        <v>5189283.01</v>
      </c>
      <c r="K7038" s="180">
        <v>5265610.5999999996</v>
      </c>
      <c r="L7038" s="180">
        <v>35864699.119999997</v>
      </c>
    </row>
    <row r="7039" spans="1:12">
      <c r="A7039" s="180">
        <v>2013</v>
      </c>
      <c r="B7039" s="180" t="s">
        <v>180</v>
      </c>
      <c r="C7039" s="180" t="s">
        <v>32</v>
      </c>
      <c r="D7039" s="180" t="s">
        <v>177</v>
      </c>
      <c r="E7039" s="180">
        <v>80</v>
      </c>
      <c r="F7039" s="180">
        <v>30938</v>
      </c>
      <c r="G7039" s="180">
        <v>7822</v>
      </c>
      <c r="H7039" s="180">
        <v>36943</v>
      </c>
      <c r="I7039" s="180">
        <v>25936777.550000001</v>
      </c>
      <c r="J7039" s="180">
        <v>5063951.67</v>
      </c>
      <c r="K7039" s="180">
        <v>4378308.1500000004</v>
      </c>
      <c r="L7039" s="180">
        <v>36471829.219999999</v>
      </c>
    </row>
    <row r="7040" spans="1:12">
      <c r="A7040" s="180">
        <v>2013</v>
      </c>
      <c r="B7040" s="180" t="s">
        <v>180</v>
      </c>
      <c r="C7040" s="180" t="s">
        <v>32</v>
      </c>
      <c r="D7040" s="180" t="s">
        <v>177</v>
      </c>
      <c r="E7040" s="180">
        <v>85</v>
      </c>
      <c r="F7040" s="180">
        <v>19474</v>
      </c>
      <c r="G7040" s="180">
        <v>4827</v>
      </c>
      <c r="H7040" s="180">
        <v>28491</v>
      </c>
      <c r="I7040" s="180">
        <v>17838770.850000001</v>
      </c>
      <c r="J7040" s="180">
        <v>2986135.54</v>
      </c>
      <c r="K7040" s="180">
        <v>1870137.86</v>
      </c>
      <c r="L7040" s="180">
        <v>23388512.48</v>
      </c>
    </row>
    <row r="7041" spans="1:12">
      <c r="A7041" s="180">
        <v>2013</v>
      </c>
      <c r="B7041" s="180" t="s">
        <v>180</v>
      </c>
      <c r="C7041" s="180" t="s">
        <v>32</v>
      </c>
      <c r="D7041" s="180" t="s">
        <v>177</v>
      </c>
      <c r="E7041" s="180">
        <v>90</v>
      </c>
      <c r="F7041" s="180">
        <v>8025</v>
      </c>
      <c r="G7041" s="180">
        <v>1804</v>
      </c>
      <c r="H7041" s="180">
        <v>13987</v>
      </c>
      <c r="I7041" s="180">
        <v>7927270.0800000001</v>
      </c>
      <c r="J7041" s="180">
        <v>1069496.8400000001</v>
      </c>
      <c r="K7041" s="180">
        <v>567211.6</v>
      </c>
      <c r="L7041" s="180">
        <v>9796888.6600000001</v>
      </c>
    </row>
    <row r="7042" spans="1:12">
      <c r="A7042" s="180">
        <v>2013</v>
      </c>
      <c r="B7042" s="180" t="s">
        <v>180</v>
      </c>
      <c r="C7042" s="180" t="s">
        <v>32</v>
      </c>
      <c r="D7042" s="180" t="s">
        <v>177</v>
      </c>
      <c r="E7042" s="180">
        <v>95</v>
      </c>
      <c r="F7042" s="180">
        <v>2274</v>
      </c>
      <c r="G7042" s="180">
        <v>486</v>
      </c>
      <c r="H7042" s="180">
        <v>4101</v>
      </c>
      <c r="I7042" s="180">
        <v>2286902.0499999998</v>
      </c>
      <c r="J7042" s="180">
        <v>299995.13</v>
      </c>
      <c r="K7042" s="180">
        <v>139529.60000000001</v>
      </c>
      <c r="L7042" s="180">
        <v>2781189.08</v>
      </c>
    </row>
    <row r="7043" spans="1:12">
      <c r="A7043" s="180">
        <v>2013</v>
      </c>
      <c r="B7043" s="180" t="s">
        <v>180</v>
      </c>
      <c r="C7043" s="180" t="s">
        <v>33</v>
      </c>
      <c r="D7043" s="180" t="s">
        <v>176</v>
      </c>
      <c r="E7043" s="180">
        <v>0</v>
      </c>
      <c r="F7043" s="180">
        <v>63126</v>
      </c>
      <c r="G7043" s="180">
        <v>2351</v>
      </c>
      <c r="H7043" s="180">
        <v>8058</v>
      </c>
      <c r="I7043" s="180">
        <v>7098154.4400000004</v>
      </c>
      <c r="J7043" s="180">
        <v>857769.23</v>
      </c>
      <c r="K7043" s="180">
        <v>149880.75</v>
      </c>
      <c r="L7043" s="180">
        <v>8539238.4100000001</v>
      </c>
    </row>
    <row r="7044" spans="1:12">
      <c r="A7044" s="180">
        <v>2013</v>
      </c>
      <c r="B7044" s="180" t="s">
        <v>180</v>
      </c>
      <c r="C7044" s="180" t="s">
        <v>33</v>
      </c>
      <c r="D7044" s="180" t="s">
        <v>176</v>
      </c>
      <c r="E7044" s="180">
        <v>5</v>
      </c>
      <c r="F7044" s="180">
        <v>68809</v>
      </c>
      <c r="G7044" s="180">
        <v>1219</v>
      </c>
      <c r="H7044" s="180">
        <v>1757</v>
      </c>
      <c r="I7044" s="180">
        <v>1456314.52</v>
      </c>
      <c r="J7044" s="180">
        <v>360887.08</v>
      </c>
      <c r="K7044" s="180">
        <v>162919</v>
      </c>
      <c r="L7044" s="180">
        <v>2227097.84</v>
      </c>
    </row>
    <row r="7045" spans="1:12">
      <c r="A7045" s="180">
        <v>2013</v>
      </c>
      <c r="B7045" s="180" t="s">
        <v>180</v>
      </c>
      <c r="C7045" s="180" t="s">
        <v>33</v>
      </c>
      <c r="D7045" s="180" t="s">
        <v>176</v>
      </c>
      <c r="E7045" s="180">
        <v>10</v>
      </c>
      <c r="F7045" s="180">
        <v>67086</v>
      </c>
      <c r="G7045" s="180">
        <v>940</v>
      </c>
      <c r="H7045" s="180">
        <v>1439</v>
      </c>
      <c r="I7045" s="180">
        <v>1297352.56</v>
      </c>
      <c r="J7045" s="180">
        <v>322080.11</v>
      </c>
      <c r="K7045" s="180">
        <v>259442</v>
      </c>
      <c r="L7045" s="180">
        <v>2094876.88</v>
      </c>
    </row>
    <row r="7046" spans="1:12">
      <c r="A7046" s="180">
        <v>2013</v>
      </c>
      <c r="B7046" s="180" t="s">
        <v>180</v>
      </c>
      <c r="C7046" s="180" t="s">
        <v>33</v>
      </c>
      <c r="D7046" s="180" t="s">
        <v>176</v>
      </c>
      <c r="E7046" s="180">
        <v>15</v>
      </c>
      <c r="F7046" s="180">
        <v>67774</v>
      </c>
      <c r="G7046" s="180">
        <v>1880</v>
      </c>
      <c r="H7046" s="180">
        <v>3380</v>
      </c>
      <c r="I7046" s="180">
        <v>3079292.5</v>
      </c>
      <c r="J7046" s="180">
        <v>652678.27</v>
      </c>
      <c r="K7046" s="180">
        <v>474911.5</v>
      </c>
      <c r="L7046" s="180">
        <v>4838220.7</v>
      </c>
    </row>
    <row r="7047" spans="1:12">
      <c r="A7047" s="180">
        <v>2013</v>
      </c>
      <c r="B7047" s="180" t="s">
        <v>180</v>
      </c>
      <c r="C7047" s="180" t="s">
        <v>33</v>
      </c>
      <c r="D7047" s="180" t="s">
        <v>176</v>
      </c>
      <c r="E7047" s="180">
        <v>20</v>
      </c>
      <c r="F7047" s="180">
        <v>52140</v>
      </c>
      <c r="G7047" s="180">
        <v>1542</v>
      </c>
      <c r="H7047" s="180">
        <v>3056</v>
      </c>
      <c r="I7047" s="180">
        <v>2778020.41</v>
      </c>
      <c r="J7047" s="180">
        <v>562937.37</v>
      </c>
      <c r="K7047" s="180">
        <v>512267</v>
      </c>
      <c r="L7047" s="180">
        <v>4413186.49</v>
      </c>
    </row>
    <row r="7048" spans="1:12">
      <c r="A7048" s="180">
        <v>2013</v>
      </c>
      <c r="B7048" s="180" t="s">
        <v>180</v>
      </c>
      <c r="C7048" s="180" t="s">
        <v>33</v>
      </c>
      <c r="D7048" s="180" t="s">
        <v>176</v>
      </c>
      <c r="E7048" s="180">
        <v>25</v>
      </c>
      <c r="F7048" s="180">
        <v>47290</v>
      </c>
      <c r="G7048" s="180">
        <v>1249</v>
      </c>
      <c r="H7048" s="180">
        <v>2939</v>
      </c>
      <c r="I7048" s="180">
        <v>2384340.7599999998</v>
      </c>
      <c r="J7048" s="180">
        <v>558082.06999999995</v>
      </c>
      <c r="K7048" s="180">
        <v>451752.4</v>
      </c>
      <c r="L7048" s="180">
        <v>4076343.57</v>
      </c>
    </row>
    <row r="7049" spans="1:12">
      <c r="A7049" s="180">
        <v>2013</v>
      </c>
      <c r="B7049" s="180" t="s">
        <v>180</v>
      </c>
      <c r="C7049" s="180" t="s">
        <v>33</v>
      </c>
      <c r="D7049" s="180" t="s">
        <v>176</v>
      </c>
      <c r="E7049" s="180">
        <v>30</v>
      </c>
      <c r="F7049" s="180">
        <v>64652</v>
      </c>
      <c r="G7049" s="180">
        <v>1756</v>
      </c>
      <c r="H7049" s="180">
        <v>3706</v>
      </c>
      <c r="I7049" s="180">
        <v>3058230.51</v>
      </c>
      <c r="J7049" s="180">
        <v>725506.05</v>
      </c>
      <c r="K7049" s="180">
        <v>538420</v>
      </c>
      <c r="L7049" s="180">
        <v>5192145.92</v>
      </c>
    </row>
    <row r="7050" spans="1:12">
      <c r="A7050" s="180">
        <v>2013</v>
      </c>
      <c r="B7050" s="180" t="s">
        <v>180</v>
      </c>
      <c r="C7050" s="180" t="s">
        <v>33</v>
      </c>
      <c r="D7050" s="180" t="s">
        <v>176</v>
      </c>
      <c r="E7050" s="180">
        <v>35</v>
      </c>
      <c r="F7050" s="180">
        <v>68561</v>
      </c>
      <c r="G7050" s="180">
        <v>2272</v>
      </c>
      <c r="H7050" s="180">
        <v>4629</v>
      </c>
      <c r="I7050" s="180">
        <v>3765114.09</v>
      </c>
      <c r="J7050" s="180">
        <v>968845.84</v>
      </c>
      <c r="K7050" s="180">
        <v>704484.75</v>
      </c>
      <c r="L7050" s="180">
        <v>6541315.2800000003</v>
      </c>
    </row>
    <row r="7051" spans="1:12">
      <c r="A7051" s="180">
        <v>2013</v>
      </c>
      <c r="B7051" s="180" t="s">
        <v>180</v>
      </c>
      <c r="C7051" s="180" t="s">
        <v>33</v>
      </c>
      <c r="D7051" s="180" t="s">
        <v>176</v>
      </c>
      <c r="E7051" s="180">
        <v>40</v>
      </c>
      <c r="F7051" s="180">
        <v>75832</v>
      </c>
      <c r="G7051" s="180">
        <v>3449</v>
      </c>
      <c r="H7051" s="180">
        <v>6879</v>
      </c>
      <c r="I7051" s="180">
        <v>5540802.7699999996</v>
      </c>
      <c r="J7051" s="180">
        <v>1446563.23</v>
      </c>
      <c r="K7051" s="180">
        <v>1133428.8</v>
      </c>
      <c r="L7051" s="180">
        <v>9557051.2699999996</v>
      </c>
    </row>
    <row r="7052" spans="1:12">
      <c r="A7052" s="180">
        <v>2013</v>
      </c>
      <c r="B7052" s="180" t="s">
        <v>180</v>
      </c>
      <c r="C7052" s="180" t="s">
        <v>33</v>
      </c>
      <c r="D7052" s="180" t="s">
        <v>176</v>
      </c>
      <c r="E7052" s="180">
        <v>45</v>
      </c>
      <c r="F7052" s="180">
        <v>72266</v>
      </c>
      <c r="G7052" s="180">
        <v>3979</v>
      </c>
      <c r="H7052" s="180">
        <v>8181</v>
      </c>
      <c r="I7052" s="180">
        <v>7192073.5300000003</v>
      </c>
      <c r="J7052" s="180">
        <v>1891549.13</v>
      </c>
      <c r="K7052" s="180">
        <v>1607807</v>
      </c>
      <c r="L7052" s="180">
        <v>12426287.779999999</v>
      </c>
    </row>
    <row r="7053" spans="1:12">
      <c r="A7053" s="180">
        <v>2013</v>
      </c>
      <c r="B7053" s="180" t="s">
        <v>180</v>
      </c>
      <c r="C7053" s="180" t="s">
        <v>33</v>
      </c>
      <c r="D7053" s="180" t="s">
        <v>176</v>
      </c>
      <c r="E7053" s="180">
        <v>50</v>
      </c>
      <c r="F7053" s="180">
        <v>76627</v>
      </c>
      <c r="G7053" s="180">
        <v>6057</v>
      </c>
      <c r="H7053" s="180">
        <v>12590</v>
      </c>
      <c r="I7053" s="180">
        <v>11157312.73</v>
      </c>
      <c r="J7053" s="180">
        <v>2823876.68</v>
      </c>
      <c r="K7053" s="180">
        <v>3060788.8</v>
      </c>
      <c r="L7053" s="180">
        <v>19600107.25</v>
      </c>
    </row>
    <row r="7054" spans="1:12">
      <c r="A7054" s="180">
        <v>2013</v>
      </c>
      <c r="B7054" s="180" t="s">
        <v>180</v>
      </c>
      <c r="C7054" s="180" t="s">
        <v>33</v>
      </c>
      <c r="D7054" s="180" t="s">
        <v>176</v>
      </c>
      <c r="E7054" s="180">
        <v>55</v>
      </c>
      <c r="F7054" s="180">
        <v>71848</v>
      </c>
      <c r="G7054" s="180">
        <v>7534</v>
      </c>
      <c r="H7054" s="180">
        <v>16194</v>
      </c>
      <c r="I7054" s="180">
        <v>14608122</v>
      </c>
      <c r="J7054" s="180">
        <v>3791824.14</v>
      </c>
      <c r="K7054" s="180">
        <v>3453141.14</v>
      </c>
      <c r="L7054" s="180">
        <v>24780065.25</v>
      </c>
    </row>
    <row r="7055" spans="1:12">
      <c r="A7055" s="180">
        <v>2013</v>
      </c>
      <c r="B7055" s="180" t="s">
        <v>180</v>
      </c>
      <c r="C7055" s="180" t="s">
        <v>33</v>
      </c>
      <c r="D7055" s="180" t="s">
        <v>176</v>
      </c>
      <c r="E7055" s="180">
        <v>60</v>
      </c>
      <c r="F7055" s="180">
        <v>68382</v>
      </c>
      <c r="G7055" s="180">
        <v>9763</v>
      </c>
      <c r="H7055" s="180">
        <v>22204</v>
      </c>
      <c r="I7055" s="180">
        <v>20658259.969999999</v>
      </c>
      <c r="J7055" s="180">
        <v>5044992.7699999996</v>
      </c>
      <c r="K7055" s="180">
        <v>5552488</v>
      </c>
      <c r="L7055" s="180">
        <v>34754404.380000003</v>
      </c>
    </row>
    <row r="7056" spans="1:12">
      <c r="A7056" s="180">
        <v>2013</v>
      </c>
      <c r="B7056" s="180" t="s">
        <v>180</v>
      </c>
      <c r="C7056" s="180" t="s">
        <v>33</v>
      </c>
      <c r="D7056" s="180" t="s">
        <v>176</v>
      </c>
      <c r="E7056" s="180">
        <v>65</v>
      </c>
      <c r="F7056" s="180">
        <v>56912</v>
      </c>
      <c r="G7056" s="180">
        <v>11430</v>
      </c>
      <c r="H7056" s="180">
        <v>27098</v>
      </c>
      <c r="I7056" s="180">
        <v>24807683.719999999</v>
      </c>
      <c r="J7056" s="180">
        <v>6016994.25</v>
      </c>
      <c r="K7056" s="180">
        <v>6808090.5999999996</v>
      </c>
      <c r="L7056" s="180">
        <v>41554748.909999996</v>
      </c>
    </row>
    <row r="7057" spans="1:12">
      <c r="A7057" s="180">
        <v>2013</v>
      </c>
      <c r="B7057" s="180" t="s">
        <v>180</v>
      </c>
      <c r="C7057" s="180" t="s">
        <v>33</v>
      </c>
      <c r="D7057" s="180" t="s">
        <v>176</v>
      </c>
      <c r="E7057" s="180">
        <v>70</v>
      </c>
      <c r="F7057" s="180">
        <v>38231</v>
      </c>
      <c r="G7057" s="180">
        <v>10403</v>
      </c>
      <c r="H7057" s="180">
        <v>26493</v>
      </c>
      <c r="I7057" s="180">
        <v>22383661.309999999</v>
      </c>
      <c r="J7057" s="180">
        <v>5358397.3899999997</v>
      </c>
      <c r="K7057" s="180">
        <v>6457433.5999999996</v>
      </c>
      <c r="L7057" s="180">
        <v>37397663.770000003</v>
      </c>
    </row>
    <row r="7058" spans="1:12">
      <c r="A7058" s="180">
        <v>2013</v>
      </c>
      <c r="B7058" s="180" t="s">
        <v>180</v>
      </c>
      <c r="C7058" s="180" t="s">
        <v>33</v>
      </c>
      <c r="D7058" s="180" t="s">
        <v>176</v>
      </c>
      <c r="E7058" s="180">
        <v>75</v>
      </c>
      <c r="F7058" s="180">
        <v>25550</v>
      </c>
      <c r="G7058" s="180">
        <v>8554</v>
      </c>
      <c r="H7058" s="180">
        <v>25434</v>
      </c>
      <c r="I7058" s="180">
        <v>20531767.989999998</v>
      </c>
      <c r="J7058" s="180">
        <v>4535675.01</v>
      </c>
      <c r="K7058" s="180">
        <v>4733495.0999999996</v>
      </c>
      <c r="L7058" s="180">
        <v>31650700.43</v>
      </c>
    </row>
    <row r="7059" spans="1:12">
      <c r="A7059" s="180">
        <v>2013</v>
      </c>
      <c r="B7059" s="180" t="s">
        <v>180</v>
      </c>
      <c r="C7059" s="180" t="s">
        <v>33</v>
      </c>
      <c r="D7059" s="180" t="s">
        <v>176</v>
      </c>
      <c r="E7059" s="180">
        <v>80</v>
      </c>
      <c r="F7059" s="180">
        <v>17136</v>
      </c>
      <c r="G7059" s="180">
        <v>6682</v>
      </c>
      <c r="H7059" s="180">
        <v>23228</v>
      </c>
      <c r="I7059" s="180">
        <v>16431021.07</v>
      </c>
      <c r="J7059" s="180">
        <v>3262796.61</v>
      </c>
      <c r="K7059" s="180">
        <v>3673025.8</v>
      </c>
      <c r="L7059" s="180">
        <v>24555702.940000001</v>
      </c>
    </row>
    <row r="7060" spans="1:12">
      <c r="A7060" s="180">
        <v>2013</v>
      </c>
      <c r="B7060" s="180" t="s">
        <v>180</v>
      </c>
      <c r="C7060" s="180" t="s">
        <v>33</v>
      </c>
      <c r="D7060" s="180" t="s">
        <v>176</v>
      </c>
      <c r="E7060" s="180">
        <v>85</v>
      </c>
      <c r="F7060" s="180">
        <v>7893</v>
      </c>
      <c r="G7060" s="180">
        <v>3170</v>
      </c>
      <c r="H7060" s="180">
        <v>14811</v>
      </c>
      <c r="I7060" s="180">
        <v>9389402.4399999995</v>
      </c>
      <c r="J7060" s="180">
        <v>1489929.83</v>
      </c>
      <c r="K7060" s="180">
        <v>1129758</v>
      </c>
      <c r="L7060" s="180">
        <v>12461521.76</v>
      </c>
    </row>
    <row r="7061" spans="1:12">
      <c r="A7061" s="180">
        <v>2013</v>
      </c>
      <c r="B7061" s="180" t="s">
        <v>180</v>
      </c>
      <c r="C7061" s="180" t="s">
        <v>33</v>
      </c>
      <c r="D7061" s="180" t="s">
        <v>176</v>
      </c>
      <c r="E7061" s="180">
        <v>90</v>
      </c>
      <c r="F7061" s="180">
        <v>1642</v>
      </c>
      <c r="G7061" s="180">
        <v>586</v>
      </c>
      <c r="H7061" s="180">
        <v>3202</v>
      </c>
      <c r="I7061" s="180">
        <v>1783259.57</v>
      </c>
      <c r="J7061" s="180">
        <v>251572.78</v>
      </c>
      <c r="K7061" s="180">
        <v>138501</v>
      </c>
      <c r="L7061" s="180">
        <v>2255422.54</v>
      </c>
    </row>
    <row r="7062" spans="1:12">
      <c r="A7062" s="180">
        <v>2013</v>
      </c>
      <c r="B7062" s="180" t="s">
        <v>180</v>
      </c>
      <c r="C7062" s="180" t="s">
        <v>33</v>
      </c>
      <c r="D7062" s="180" t="s">
        <v>176</v>
      </c>
      <c r="E7062" s="180">
        <v>95</v>
      </c>
      <c r="F7062" s="180">
        <v>346</v>
      </c>
      <c r="G7062" s="180">
        <v>73</v>
      </c>
      <c r="H7062" s="180">
        <v>686</v>
      </c>
      <c r="I7062" s="180">
        <v>323436.57</v>
      </c>
      <c r="J7062" s="180">
        <v>44242.53</v>
      </c>
      <c r="K7062" s="180">
        <v>1895</v>
      </c>
      <c r="L7062" s="180">
        <v>381825.46</v>
      </c>
    </row>
    <row r="7063" spans="1:12">
      <c r="A7063" s="180">
        <v>2013</v>
      </c>
      <c r="B7063" s="180" t="s">
        <v>180</v>
      </c>
      <c r="C7063" s="180" t="s">
        <v>33</v>
      </c>
      <c r="D7063" s="180" t="s">
        <v>177</v>
      </c>
      <c r="E7063" s="180">
        <v>0</v>
      </c>
      <c r="F7063" s="180">
        <v>59252</v>
      </c>
      <c r="G7063" s="180">
        <v>1607</v>
      </c>
      <c r="H7063" s="180">
        <v>5216</v>
      </c>
      <c r="I7063" s="180">
        <v>4140583.74</v>
      </c>
      <c r="J7063" s="180">
        <v>529416.18999999994</v>
      </c>
      <c r="K7063" s="180">
        <v>60589</v>
      </c>
      <c r="L7063" s="180">
        <v>5005231.55</v>
      </c>
    </row>
    <row r="7064" spans="1:12">
      <c r="A7064" s="180">
        <v>2013</v>
      </c>
      <c r="B7064" s="180" t="s">
        <v>180</v>
      </c>
      <c r="C7064" s="180" t="s">
        <v>33</v>
      </c>
      <c r="D7064" s="180" t="s">
        <v>177</v>
      </c>
      <c r="E7064" s="180">
        <v>5</v>
      </c>
      <c r="F7064" s="180">
        <v>64718</v>
      </c>
      <c r="G7064" s="180">
        <v>900</v>
      </c>
      <c r="H7064" s="180">
        <v>1229</v>
      </c>
      <c r="I7064" s="180">
        <v>1058593.0900000001</v>
      </c>
      <c r="J7064" s="180">
        <v>257093.11</v>
      </c>
      <c r="K7064" s="180">
        <v>145507.29999999999</v>
      </c>
      <c r="L7064" s="180">
        <v>1678532.93</v>
      </c>
    </row>
    <row r="7065" spans="1:12">
      <c r="A7065" s="180">
        <v>2013</v>
      </c>
      <c r="B7065" s="180" t="s">
        <v>180</v>
      </c>
      <c r="C7065" s="180" t="s">
        <v>33</v>
      </c>
      <c r="D7065" s="180" t="s">
        <v>177</v>
      </c>
      <c r="E7065" s="180">
        <v>10</v>
      </c>
      <c r="F7065" s="180">
        <v>63356</v>
      </c>
      <c r="G7065" s="180">
        <v>809</v>
      </c>
      <c r="H7065" s="180">
        <v>1459</v>
      </c>
      <c r="I7065" s="180">
        <v>1121003.6399999999</v>
      </c>
      <c r="J7065" s="180">
        <v>261014.62</v>
      </c>
      <c r="K7065" s="180">
        <v>260403</v>
      </c>
      <c r="L7065" s="180">
        <v>1866493.2</v>
      </c>
    </row>
    <row r="7066" spans="1:12">
      <c r="A7066" s="180">
        <v>2013</v>
      </c>
      <c r="B7066" s="180" t="s">
        <v>180</v>
      </c>
      <c r="C7066" s="180" t="s">
        <v>33</v>
      </c>
      <c r="D7066" s="180" t="s">
        <v>177</v>
      </c>
      <c r="E7066" s="180">
        <v>15</v>
      </c>
      <c r="F7066" s="180">
        <v>64623</v>
      </c>
      <c r="G7066" s="180">
        <v>2260</v>
      </c>
      <c r="H7066" s="180">
        <v>4608</v>
      </c>
      <c r="I7066" s="180">
        <v>3664970.09</v>
      </c>
      <c r="J7066" s="180">
        <v>713200.18</v>
      </c>
      <c r="K7066" s="180">
        <v>433564.93</v>
      </c>
      <c r="L7066" s="180">
        <v>5469970.7300000004</v>
      </c>
    </row>
    <row r="7067" spans="1:12">
      <c r="A7067" s="180">
        <v>2013</v>
      </c>
      <c r="B7067" s="180" t="s">
        <v>180</v>
      </c>
      <c r="C7067" s="180" t="s">
        <v>33</v>
      </c>
      <c r="D7067" s="180" t="s">
        <v>177</v>
      </c>
      <c r="E7067" s="180">
        <v>20</v>
      </c>
      <c r="F7067" s="180">
        <v>55085</v>
      </c>
      <c r="G7067" s="180">
        <v>2972</v>
      </c>
      <c r="H7067" s="180">
        <v>7323</v>
      </c>
      <c r="I7067" s="180">
        <v>5341402.16</v>
      </c>
      <c r="J7067" s="180">
        <v>1047846.01</v>
      </c>
      <c r="K7067" s="180">
        <v>456796.5</v>
      </c>
      <c r="L7067" s="180">
        <v>7777771.6399999997</v>
      </c>
    </row>
    <row r="7068" spans="1:12">
      <c r="A7068" s="180">
        <v>2013</v>
      </c>
      <c r="B7068" s="180" t="s">
        <v>180</v>
      </c>
      <c r="C7068" s="180" t="s">
        <v>33</v>
      </c>
      <c r="D7068" s="180" t="s">
        <v>177</v>
      </c>
      <c r="E7068" s="180">
        <v>25</v>
      </c>
      <c r="F7068" s="180">
        <v>56493</v>
      </c>
      <c r="G7068" s="180">
        <v>3849</v>
      </c>
      <c r="H7068" s="180">
        <v>11865</v>
      </c>
      <c r="I7068" s="180">
        <v>9450115.5899999999</v>
      </c>
      <c r="J7068" s="180">
        <v>2445439.37</v>
      </c>
      <c r="K7068" s="180">
        <v>442878.92</v>
      </c>
      <c r="L7068" s="180">
        <v>14042598.18</v>
      </c>
    </row>
    <row r="7069" spans="1:12">
      <c r="A7069" s="180">
        <v>2013</v>
      </c>
      <c r="B7069" s="180" t="s">
        <v>180</v>
      </c>
      <c r="C7069" s="180" t="s">
        <v>33</v>
      </c>
      <c r="D7069" s="180" t="s">
        <v>177</v>
      </c>
      <c r="E7069" s="180">
        <v>30</v>
      </c>
      <c r="F7069" s="180">
        <v>72605</v>
      </c>
      <c r="G7069" s="180">
        <v>6141</v>
      </c>
      <c r="H7069" s="180">
        <v>20642</v>
      </c>
      <c r="I7069" s="180">
        <v>16575331.33</v>
      </c>
      <c r="J7069" s="180">
        <v>4150240.96</v>
      </c>
      <c r="K7069" s="180">
        <v>733391.5</v>
      </c>
      <c r="L7069" s="180">
        <v>24113872.789999999</v>
      </c>
    </row>
    <row r="7070" spans="1:12">
      <c r="A7070" s="180">
        <v>2013</v>
      </c>
      <c r="B7070" s="180" t="s">
        <v>180</v>
      </c>
      <c r="C7070" s="180" t="s">
        <v>33</v>
      </c>
      <c r="D7070" s="180" t="s">
        <v>177</v>
      </c>
      <c r="E7070" s="180">
        <v>35</v>
      </c>
      <c r="F7070" s="180">
        <v>75399</v>
      </c>
      <c r="G7070" s="180">
        <v>6043</v>
      </c>
      <c r="H7070" s="180">
        <v>17463</v>
      </c>
      <c r="I7070" s="180">
        <v>14185229.460000001</v>
      </c>
      <c r="J7070" s="180">
        <v>3385553.05</v>
      </c>
      <c r="K7070" s="180">
        <v>940261</v>
      </c>
      <c r="L7070" s="180">
        <v>21289420.260000002</v>
      </c>
    </row>
    <row r="7071" spans="1:12">
      <c r="A7071" s="180">
        <v>2013</v>
      </c>
      <c r="B7071" s="180" t="s">
        <v>180</v>
      </c>
      <c r="C7071" s="180" t="s">
        <v>33</v>
      </c>
      <c r="D7071" s="180" t="s">
        <v>177</v>
      </c>
      <c r="E7071" s="180">
        <v>40</v>
      </c>
      <c r="F7071" s="180">
        <v>83136</v>
      </c>
      <c r="G7071" s="180">
        <v>6052</v>
      </c>
      <c r="H7071" s="180">
        <v>13800</v>
      </c>
      <c r="I7071" s="180">
        <v>11459013.26</v>
      </c>
      <c r="J7071" s="180">
        <v>2672148.4500000002</v>
      </c>
      <c r="K7071" s="180">
        <v>1599342.5</v>
      </c>
      <c r="L7071" s="180">
        <v>18503754.210000001</v>
      </c>
    </row>
    <row r="7072" spans="1:12">
      <c r="A7072" s="180">
        <v>2013</v>
      </c>
      <c r="B7072" s="180" t="s">
        <v>180</v>
      </c>
      <c r="C7072" s="180" t="s">
        <v>33</v>
      </c>
      <c r="D7072" s="180" t="s">
        <v>177</v>
      </c>
      <c r="E7072" s="180">
        <v>45</v>
      </c>
      <c r="F7072" s="180">
        <v>77825</v>
      </c>
      <c r="G7072" s="180">
        <v>5954</v>
      </c>
      <c r="H7072" s="180">
        <v>13369</v>
      </c>
      <c r="I7072" s="180">
        <v>10811658.289999999</v>
      </c>
      <c r="J7072" s="180">
        <v>2618069.6</v>
      </c>
      <c r="K7072" s="180">
        <v>1553707</v>
      </c>
      <c r="L7072" s="180">
        <v>17358648.68</v>
      </c>
    </row>
    <row r="7073" spans="1:12">
      <c r="A7073" s="180">
        <v>2013</v>
      </c>
      <c r="B7073" s="180" t="s">
        <v>180</v>
      </c>
      <c r="C7073" s="180" t="s">
        <v>33</v>
      </c>
      <c r="D7073" s="180" t="s">
        <v>177</v>
      </c>
      <c r="E7073" s="180">
        <v>50</v>
      </c>
      <c r="F7073" s="180">
        <v>83235</v>
      </c>
      <c r="G7073" s="180">
        <v>7830</v>
      </c>
      <c r="H7073" s="180">
        <v>17822</v>
      </c>
      <c r="I7073" s="180">
        <v>14754968.310000001</v>
      </c>
      <c r="J7073" s="180">
        <v>3615253.46</v>
      </c>
      <c r="K7073" s="180">
        <v>2600897.96</v>
      </c>
      <c r="L7073" s="180">
        <v>24175109.66</v>
      </c>
    </row>
    <row r="7074" spans="1:12">
      <c r="A7074" s="180">
        <v>2013</v>
      </c>
      <c r="B7074" s="180" t="s">
        <v>180</v>
      </c>
      <c r="C7074" s="180" t="s">
        <v>33</v>
      </c>
      <c r="D7074" s="180" t="s">
        <v>177</v>
      </c>
      <c r="E7074" s="180">
        <v>55</v>
      </c>
      <c r="F7074" s="180">
        <v>77730</v>
      </c>
      <c r="G7074" s="180">
        <v>8773</v>
      </c>
      <c r="H7074" s="180">
        <v>19444</v>
      </c>
      <c r="I7074" s="180">
        <v>15911833.300000001</v>
      </c>
      <c r="J7074" s="180">
        <v>3805663.87</v>
      </c>
      <c r="K7074" s="180">
        <v>2911745.19</v>
      </c>
      <c r="L7074" s="180">
        <v>25597614.809999999</v>
      </c>
    </row>
    <row r="7075" spans="1:12">
      <c r="A7075" s="180">
        <v>2013</v>
      </c>
      <c r="B7075" s="180" t="s">
        <v>180</v>
      </c>
      <c r="C7075" s="180" t="s">
        <v>33</v>
      </c>
      <c r="D7075" s="180" t="s">
        <v>177</v>
      </c>
      <c r="E7075" s="180">
        <v>60</v>
      </c>
      <c r="F7075" s="180">
        <v>72674</v>
      </c>
      <c r="G7075" s="180">
        <v>10294</v>
      </c>
      <c r="H7075" s="180">
        <v>24308</v>
      </c>
      <c r="I7075" s="180">
        <v>20374499.690000001</v>
      </c>
      <c r="J7075" s="180">
        <v>4899928.49</v>
      </c>
      <c r="K7075" s="180">
        <v>4543902</v>
      </c>
      <c r="L7075" s="180">
        <v>33318523.670000002</v>
      </c>
    </row>
    <row r="7076" spans="1:12">
      <c r="A7076" s="180">
        <v>2013</v>
      </c>
      <c r="B7076" s="180" t="s">
        <v>180</v>
      </c>
      <c r="C7076" s="180" t="s">
        <v>33</v>
      </c>
      <c r="D7076" s="180" t="s">
        <v>177</v>
      </c>
      <c r="E7076" s="180">
        <v>65</v>
      </c>
      <c r="F7076" s="180">
        <v>60060</v>
      </c>
      <c r="G7076" s="180">
        <v>10765</v>
      </c>
      <c r="H7076" s="180">
        <v>26345</v>
      </c>
      <c r="I7076" s="180">
        <v>22713364.289999999</v>
      </c>
      <c r="J7076" s="180">
        <v>5414081.7000000002</v>
      </c>
      <c r="K7076" s="180">
        <v>6014876.9000000004</v>
      </c>
      <c r="L7076" s="180">
        <v>37496928.530000001</v>
      </c>
    </row>
    <row r="7077" spans="1:12">
      <c r="A7077" s="180">
        <v>2013</v>
      </c>
      <c r="B7077" s="180" t="s">
        <v>180</v>
      </c>
      <c r="C7077" s="180" t="s">
        <v>33</v>
      </c>
      <c r="D7077" s="180" t="s">
        <v>177</v>
      </c>
      <c r="E7077" s="180">
        <v>70</v>
      </c>
      <c r="F7077" s="180">
        <v>40487</v>
      </c>
      <c r="G7077" s="180">
        <v>8878</v>
      </c>
      <c r="H7077" s="180">
        <v>24650</v>
      </c>
      <c r="I7077" s="180">
        <v>19652521.280000001</v>
      </c>
      <c r="J7077" s="180">
        <v>4506035.09</v>
      </c>
      <c r="K7077" s="180">
        <v>5000690.4000000004</v>
      </c>
      <c r="L7077" s="180">
        <v>31568837.07</v>
      </c>
    </row>
    <row r="7078" spans="1:12">
      <c r="A7078" s="180">
        <v>2013</v>
      </c>
      <c r="B7078" s="180" t="s">
        <v>180</v>
      </c>
      <c r="C7078" s="180" t="s">
        <v>33</v>
      </c>
      <c r="D7078" s="180" t="s">
        <v>177</v>
      </c>
      <c r="E7078" s="180">
        <v>75</v>
      </c>
      <c r="F7078" s="180">
        <v>28704</v>
      </c>
      <c r="G7078" s="180">
        <v>7481</v>
      </c>
      <c r="H7078" s="180">
        <v>25319</v>
      </c>
      <c r="I7078" s="180">
        <v>18527291.960000001</v>
      </c>
      <c r="J7078" s="180">
        <v>3945087.96</v>
      </c>
      <c r="K7078" s="180">
        <v>4046860.5</v>
      </c>
      <c r="L7078" s="180">
        <v>28218285.16</v>
      </c>
    </row>
    <row r="7079" spans="1:12">
      <c r="A7079" s="180">
        <v>2013</v>
      </c>
      <c r="B7079" s="180" t="s">
        <v>180</v>
      </c>
      <c r="C7079" s="180" t="s">
        <v>33</v>
      </c>
      <c r="D7079" s="180" t="s">
        <v>177</v>
      </c>
      <c r="E7079" s="180">
        <v>80</v>
      </c>
      <c r="F7079" s="180">
        <v>21009</v>
      </c>
      <c r="G7079" s="180">
        <v>6304</v>
      </c>
      <c r="H7079" s="180">
        <v>26145</v>
      </c>
      <c r="I7079" s="180">
        <v>16725309.33</v>
      </c>
      <c r="J7079" s="180">
        <v>2983427.01</v>
      </c>
      <c r="K7079" s="180">
        <v>2440916.12</v>
      </c>
      <c r="L7079" s="180">
        <v>23360272.629999999</v>
      </c>
    </row>
    <row r="7080" spans="1:12">
      <c r="A7080" s="180">
        <v>2013</v>
      </c>
      <c r="B7080" s="180" t="s">
        <v>180</v>
      </c>
      <c r="C7080" s="180" t="s">
        <v>33</v>
      </c>
      <c r="D7080" s="180" t="s">
        <v>177</v>
      </c>
      <c r="E7080" s="180">
        <v>85</v>
      </c>
      <c r="F7080" s="180">
        <v>12528</v>
      </c>
      <c r="G7080" s="180">
        <v>3089</v>
      </c>
      <c r="H7080" s="180">
        <v>18497</v>
      </c>
      <c r="I7080" s="180">
        <v>11661266.960000001</v>
      </c>
      <c r="J7080" s="180">
        <v>1795960.14</v>
      </c>
      <c r="K7080" s="180">
        <v>1377847.88</v>
      </c>
      <c r="L7080" s="180">
        <v>15434025.34</v>
      </c>
    </row>
    <row r="7081" spans="1:12">
      <c r="A7081" s="180">
        <v>2013</v>
      </c>
      <c r="B7081" s="180" t="s">
        <v>180</v>
      </c>
      <c r="C7081" s="180" t="s">
        <v>33</v>
      </c>
      <c r="D7081" s="180" t="s">
        <v>177</v>
      </c>
      <c r="E7081" s="180">
        <v>90</v>
      </c>
      <c r="F7081" s="180">
        <v>5021</v>
      </c>
      <c r="G7081" s="180">
        <v>1318</v>
      </c>
      <c r="H7081" s="180">
        <v>8597</v>
      </c>
      <c r="I7081" s="180">
        <v>4801131.62</v>
      </c>
      <c r="J7081" s="180">
        <v>613141.89</v>
      </c>
      <c r="K7081" s="180">
        <v>345548.25</v>
      </c>
      <c r="L7081" s="180">
        <v>5922004.3600000003</v>
      </c>
    </row>
    <row r="7082" spans="1:12">
      <c r="A7082" s="180">
        <v>2013</v>
      </c>
      <c r="B7082" s="180" t="s">
        <v>180</v>
      </c>
      <c r="C7082" s="180" t="s">
        <v>33</v>
      </c>
      <c r="D7082" s="180" t="s">
        <v>177</v>
      </c>
      <c r="E7082" s="180">
        <v>95</v>
      </c>
      <c r="F7082" s="180">
        <v>1509</v>
      </c>
      <c r="G7082" s="180">
        <v>364</v>
      </c>
      <c r="H7082" s="180">
        <v>2928</v>
      </c>
      <c r="I7082" s="180">
        <v>1565826.53</v>
      </c>
      <c r="J7082" s="180">
        <v>169788.9</v>
      </c>
      <c r="K7082" s="180">
        <v>90527</v>
      </c>
      <c r="L7082" s="180">
        <v>1885460.44</v>
      </c>
    </row>
    <row r="7083" spans="1:12">
      <c r="A7083" s="180">
        <v>2013</v>
      </c>
      <c r="B7083" s="180" t="s">
        <v>180</v>
      </c>
      <c r="C7083" s="180" t="s">
        <v>34</v>
      </c>
      <c r="D7083" s="180" t="s">
        <v>176</v>
      </c>
      <c r="E7083" s="180">
        <v>0</v>
      </c>
      <c r="F7083" s="180">
        <v>19609</v>
      </c>
      <c r="G7083" s="180">
        <v>760</v>
      </c>
      <c r="H7083" s="180">
        <v>1742</v>
      </c>
      <c r="I7083" s="180">
        <v>1110928.3</v>
      </c>
      <c r="J7083" s="180">
        <v>271125.05</v>
      </c>
      <c r="K7083" s="180">
        <v>67345</v>
      </c>
      <c r="L7083" s="180">
        <v>1527000.31</v>
      </c>
    </row>
    <row r="7084" spans="1:12">
      <c r="A7084" s="180">
        <v>2013</v>
      </c>
      <c r="B7084" s="180" t="s">
        <v>180</v>
      </c>
      <c r="C7084" s="180" t="s">
        <v>34</v>
      </c>
      <c r="D7084" s="180" t="s">
        <v>176</v>
      </c>
      <c r="E7084" s="180">
        <v>5</v>
      </c>
      <c r="F7084" s="180">
        <v>20916</v>
      </c>
      <c r="G7084" s="180">
        <v>323</v>
      </c>
      <c r="H7084" s="180">
        <v>351</v>
      </c>
      <c r="I7084" s="180">
        <v>309026.55</v>
      </c>
      <c r="J7084" s="180">
        <v>109958.23</v>
      </c>
      <c r="K7084" s="180">
        <v>20338</v>
      </c>
      <c r="L7084" s="180">
        <v>473831.84</v>
      </c>
    </row>
    <row r="7085" spans="1:12">
      <c r="A7085" s="180">
        <v>2013</v>
      </c>
      <c r="B7085" s="180" t="s">
        <v>180</v>
      </c>
      <c r="C7085" s="180" t="s">
        <v>34</v>
      </c>
      <c r="D7085" s="180" t="s">
        <v>176</v>
      </c>
      <c r="E7085" s="180">
        <v>10</v>
      </c>
      <c r="F7085" s="180">
        <v>20664</v>
      </c>
      <c r="G7085" s="180">
        <v>249</v>
      </c>
      <c r="H7085" s="180">
        <v>323</v>
      </c>
      <c r="I7085" s="180">
        <v>290589.05</v>
      </c>
      <c r="J7085" s="180">
        <v>94507.18</v>
      </c>
      <c r="K7085" s="180">
        <v>55850</v>
      </c>
      <c r="L7085" s="180">
        <v>462452.05</v>
      </c>
    </row>
    <row r="7086" spans="1:12">
      <c r="A7086" s="180">
        <v>2013</v>
      </c>
      <c r="B7086" s="180" t="s">
        <v>180</v>
      </c>
      <c r="C7086" s="180" t="s">
        <v>34</v>
      </c>
      <c r="D7086" s="180" t="s">
        <v>176</v>
      </c>
      <c r="E7086" s="180">
        <v>15</v>
      </c>
      <c r="F7086" s="180">
        <v>22587</v>
      </c>
      <c r="G7086" s="180">
        <v>623</v>
      </c>
      <c r="H7086" s="180">
        <v>866</v>
      </c>
      <c r="I7086" s="180">
        <v>901199.9</v>
      </c>
      <c r="J7086" s="180">
        <v>283683.59000000003</v>
      </c>
      <c r="K7086" s="180">
        <v>114685</v>
      </c>
      <c r="L7086" s="180">
        <v>1372789.74</v>
      </c>
    </row>
    <row r="7087" spans="1:12">
      <c r="A7087" s="180">
        <v>2013</v>
      </c>
      <c r="B7087" s="180" t="s">
        <v>180</v>
      </c>
      <c r="C7087" s="180" t="s">
        <v>34</v>
      </c>
      <c r="D7087" s="180" t="s">
        <v>176</v>
      </c>
      <c r="E7087" s="180">
        <v>20</v>
      </c>
      <c r="F7087" s="180">
        <v>21187</v>
      </c>
      <c r="G7087" s="180">
        <v>749</v>
      </c>
      <c r="H7087" s="180">
        <v>1142</v>
      </c>
      <c r="I7087" s="180">
        <v>1058211.55</v>
      </c>
      <c r="J7087" s="180">
        <v>324604.69</v>
      </c>
      <c r="K7087" s="180">
        <v>104561</v>
      </c>
      <c r="L7087" s="180">
        <v>1587698.89</v>
      </c>
    </row>
    <row r="7088" spans="1:12">
      <c r="A7088" s="180">
        <v>2013</v>
      </c>
      <c r="B7088" s="180" t="s">
        <v>180</v>
      </c>
      <c r="C7088" s="180" t="s">
        <v>34</v>
      </c>
      <c r="D7088" s="180" t="s">
        <v>176</v>
      </c>
      <c r="E7088" s="180">
        <v>25</v>
      </c>
      <c r="F7088" s="180">
        <v>17031</v>
      </c>
      <c r="G7088" s="180">
        <v>638</v>
      </c>
      <c r="H7088" s="180">
        <v>946</v>
      </c>
      <c r="I7088" s="180">
        <v>820844.35</v>
      </c>
      <c r="J7088" s="180">
        <v>291448.96000000002</v>
      </c>
      <c r="K7088" s="180">
        <v>162975</v>
      </c>
      <c r="L7088" s="180">
        <v>1394999.8</v>
      </c>
    </row>
    <row r="7089" spans="1:12">
      <c r="A7089" s="180">
        <v>2013</v>
      </c>
      <c r="B7089" s="180" t="s">
        <v>180</v>
      </c>
      <c r="C7089" s="180" t="s">
        <v>34</v>
      </c>
      <c r="D7089" s="180" t="s">
        <v>176</v>
      </c>
      <c r="E7089" s="180">
        <v>30</v>
      </c>
      <c r="F7089" s="180">
        <v>20928</v>
      </c>
      <c r="G7089" s="180">
        <v>648</v>
      </c>
      <c r="H7089" s="180">
        <v>1053</v>
      </c>
      <c r="I7089" s="180">
        <v>848461.8</v>
      </c>
      <c r="J7089" s="180">
        <v>336567.35</v>
      </c>
      <c r="K7089" s="180">
        <v>143156</v>
      </c>
      <c r="L7089" s="180">
        <v>1486705.55</v>
      </c>
    </row>
    <row r="7090" spans="1:12">
      <c r="A7090" s="180">
        <v>2013</v>
      </c>
      <c r="B7090" s="180" t="s">
        <v>180</v>
      </c>
      <c r="C7090" s="180" t="s">
        <v>34</v>
      </c>
      <c r="D7090" s="180" t="s">
        <v>176</v>
      </c>
      <c r="E7090" s="180">
        <v>35</v>
      </c>
      <c r="F7090" s="180">
        <v>21646</v>
      </c>
      <c r="G7090" s="180">
        <v>848</v>
      </c>
      <c r="H7090" s="180">
        <v>1408</v>
      </c>
      <c r="I7090" s="180">
        <v>1132439.6200000001</v>
      </c>
      <c r="J7090" s="180">
        <v>414873.22</v>
      </c>
      <c r="K7090" s="180">
        <v>109510</v>
      </c>
      <c r="L7090" s="180">
        <v>1816293.38</v>
      </c>
    </row>
    <row r="7091" spans="1:12">
      <c r="A7091" s="180">
        <v>2013</v>
      </c>
      <c r="B7091" s="180" t="s">
        <v>180</v>
      </c>
      <c r="C7091" s="180" t="s">
        <v>34</v>
      </c>
      <c r="D7091" s="180" t="s">
        <v>176</v>
      </c>
      <c r="E7091" s="180">
        <v>40</v>
      </c>
      <c r="F7091" s="180">
        <v>24598</v>
      </c>
      <c r="G7091" s="180">
        <v>1002</v>
      </c>
      <c r="H7091" s="180">
        <v>1789</v>
      </c>
      <c r="I7091" s="180">
        <v>1667806.77</v>
      </c>
      <c r="J7091" s="180">
        <v>546723.44999999995</v>
      </c>
      <c r="K7091" s="180">
        <v>345676.25</v>
      </c>
      <c r="L7091" s="180">
        <v>2781384.08</v>
      </c>
    </row>
    <row r="7092" spans="1:12">
      <c r="A7092" s="180">
        <v>2013</v>
      </c>
      <c r="B7092" s="180" t="s">
        <v>180</v>
      </c>
      <c r="C7092" s="180" t="s">
        <v>34</v>
      </c>
      <c r="D7092" s="180" t="s">
        <v>176</v>
      </c>
      <c r="E7092" s="180">
        <v>45</v>
      </c>
      <c r="F7092" s="180">
        <v>25140</v>
      </c>
      <c r="G7092" s="180">
        <v>1246</v>
      </c>
      <c r="H7092" s="180">
        <v>2084</v>
      </c>
      <c r="I7092" s="180">
        <v>1874370.55</v>
      </c>
      <c r="J7092" s="180">
        <v>714558.04</v>
      </c>
      <c r="K7092" s="180">
        <v>363846</v>
      </c>
      <c r="L7092" s="180">
        <v>3173070.28</v>
      </c>
    </row>
    <row r="7093" spans="1:12">
      <c r="A7093" s="180">
        <v>2013</v>
      </c>
      <c r="B7093" s="180" t="s">
        <v>180</v>
      </c>
      <c r="C7093" s="180" t="s">
        <v>34</v>
      </c>
      <c r="D7093" s="180" t="s">
        <v>176</v>
      </c>
      <c r="E7093" s="180">
        <v>50</v>
      </c>
      <c r="F7093" s="180">
        <v>28659</v>
      </c>
      <c r="G7093" s="180">
        <v>1961</v>
      </c>
      <c r="H7093" s="180">
        <v>3675</v>
      </c>
      <c r="I7093" s="180">
        <v>3399073.82</v>
      </c>
      <c r="J7093" s="180">
        <v>1140015.19</v>
      </c>
      <c r="K7093" s="180">
        <v>731318.9</v>
      </c>
      <c r="L7093" s="180">
        <v>5590916.4699999997</v>
      </c>
    </row>
    <row r="7094" spans="1:12">
      <c r="A7094" s="180">
        <v>2013</v>
      </c>
      <c r="B7094" s="180" t="s">
        <v>180</v>
      </c>
      <c r="C7094" s="180" t="s">
        <v>34</v>
      </c>
      <c r="D7094" s="180" t="s">
        <v>176</v>
      </c>
      <c r="E7094" s="180">
        <v>55</v>
      </c>
      <c r="F7094" s="180">
        <v>29157</v>
      </c>
      <c r="G7094" s="180">
        <v>2861</v>
      </c>
      <c r="H7094" s="180">
        <v>5349</v>
      </c>
      <c r="I7094" s="180">
        <v>4577504.1500000004</v>
      </c>
      <c r="J7094" s="180">
        <v>1510285.32</v>
      </c>
      <c r="K7094" s="180">
        <v>1415755.65</v>
      </c>
      <c r="L7094" s="180">
        <v>7995657.1600000001</v>
      </c>
    </row>
    <row r="7095" spans="1:12">
      <c r="A7095" s="180">
        <v>2013</v>
      </c>
      <c r="B7095" s="180" t="s">
        <v>180</v>
      </c>
      <c r="C7095" s="180" t="s">
        <v>34</v>
      </c>
      <c r="D7095" s="180" t="s">
        <v>176</v>
      </c>
      <c r="E7095" s="180">
        <v>60</v>
      </c>
      <c r="F7095" s="180">
        <v>28487</v>
      </c>
      <c r="G7095" s="180">
        <v>3423</v>
      </c>
      <c r="H7095" s="180">
        <v>7956</v>
      </c>
      <c r="I7095" s="180">
        <v>6653336.75</v>
      </c>
      <c r="J7095" s="180">
        <v>2009976.01</v>
      </c>
      <c r="K7095" s="180">
        <v>1809150.25</v>
      </c>
      <c r="L7095" s="180">
        <v>10971444.470000001</v>
      </c>
    </row>
    <row r="7096" spans="1:12">
      <c r="A7096" s="180">
        <v>2013</v>
      </c>
      <c r="B7096" s="180" t="s">
        <v>180</v>
      </c>
      <c r="C7096" s="180" t="s">
        <v>34</v>
      </c>
      <c r="D7096" s="180" t="s">
        <v>176</v>
      </c>
      <c r="E7096" s="180">
        <v>65</v>
      </c>
      <c r="F7096" s="180">
        <v>24861</v>
      </c>
      <c r="G7096" s="180">
        <v>4405</v>
      </c>
      <c r="H7096" s="180">
        <v>9645</v>
      </c>
      <c r="I7096" s="180">
        <v>8783928.3300000001</v>
      </c>
      <c r="J7096" s="180">
        <v>2402120.4500000002</v>
      </c>
      <c r="K7096" s="180">
        <v>2258603.9500000002</v>
      </c>
      <c r="L7096" s="180">
        <v>13951183.189999999</v>
      </c>
    </row>
    <row r="7097" spans="1:12">
      <c r="A7097" s="180">
        <v>2013</v>
      </c>
      <c r="B7097" s="180" t="s">
        <v>180</v>
      </c>
      <c r="C7097" s="180" t="s">
        <v>34</v>
      </c>
      <c r="D7097" s="180" t="s">
        <v>176</v>
      </c>
      <c r="E7097" s="180">
        <v>70</v>
      </c>
      <c r="F7097" s="180">
        <v>16491</v>
      </c>
      <c r="G7097" s="180">
        <v>3864</v>
      </c>
      <c r="H7097" s="180">
        <v>8806</v>
      </c>
      <c r="I7097" s="180">
        <v>7015719.2599999998</v>
      </c>
      <c r="J7097" s="180">
        <v>2016569.42</v>
      </c>
      <c r="K7097" s="180">
        <v>2156324.7999999998</v>
      </c>
      <c r="L7097" s="180">
        <v>11446767.640000001</v>
      </c>
    </row>
    <row r="7098" spans="1:12">
      <c r="A7098" s="180">
        <v>2013</v>
      </c>
      <c r="B7098" s="180" t="s">
        <v>180</v>
      </c>
      <c r="C7098" s="180" t="s">
        <v>34</v>
      </c>
      <c r="D7098" s="180" t="s">
        <v>176</v>
      </c>
      <c r="E7098" s="180">
        <v>75</v>
      </c>
      <c r="F7098" s="180">
        <v>11795</v>
      </c>
      <c r="G7098" s="180">
        <v>3282</v>
      </c>
      <c r="H7098" s="180">
        <v>8980</v>
      </c>
      <c r="I7098" s="180">
        <v>7189082.5899999999</v>
      </c>
      <c r="J7098" s="180">
        <v>1875191.88</v>
      </c>
      <c r="K7098" s="180">
        <v>1898082.55</v>
      </c>
      <c r="L7098" s="180">
        <v>11252906.689999999</v>
      </c>
    </row>
    <row r="7099" spans="1:12">
      <c r="A7099" s="180">
        <v>2013</v>
      </c>
      <c r="B7099" s="180" t="s">
        <v>180</v>
      </c>
      <c r="C7099" s="180" t="s">
        <v>34</v>
      </c>
      <c r="D7099" s="180" t="s">
        <v>176</v>
      </c>
      <c r="E7099" s="180">
        <v>80</v>
      </c>
      <c r="F7099" s="180">
        <v>8547</v>
      </c>
      <c r="G7099" s="180">
        <v>2696</v>
      </c>
      <c r="H7099" s="180">
        <v>9160</v>
      </c>
      <c r="I7099" s="180">
        <v>6390368.7999999998</v>
      </c>
      <c r="J7099" s="180">
        <v>1471689.68</v>
      </c>
      <c r="K7099" s="180">
        <v>1301096.8500000001</v>
      </c>
      <c r="L7099" s="180">
        <v>9306010.3100000005</v>
      </c>
    </row>
    <row r="7100" spans="1:12">
      <c r="A7100" s="180">
        <v>2013</v>
      </c>
      <c r="B7100" s="180" t="s">
        <v>180</v>
      </c>
      <c r="C7100" s="180" t="s">
        <v>34</v>
      </c>
      <c r="D7100" s="180" t="s">
        <v>176</v>
      </c>
      <c r="E7100" s="180">
        <v>85</v>
      </c>
      <c r="F7100" s="180">
        <v>4329</v>
      </c>
      <c r="G7100" s="180">
        <v>1505</v>
      </c>
      <c r="H7100" s="180">
        <v>6872</v>
      </c>
      <c r="I7100" s="180">
        <v>3411110.65</v>
      </c>
      <c r="J7100" s="180">
        <v>684514.79</v>
      </c>
      <c r="K7100" s="180">
        <v>752249.25</v>
      </c>
      <c r="L7100" s="180">
        <v>4979472.95</v>
      </c>
    </row>
    <row r="7101" spans="1:12">
      <c r="A7101" s="180">
        <v>2013</v>
      </c>
      <c r="B7101" s="180" t="s">
        <v>180</v>
      </c>
      <c r="C7101" s="180" t="s">
        <v>34</v>
      </c>
      <c r="D7101" s="180" t="s">
        <v>176</v>
      </c>
      <c r="E7101" s="180">
        <v>90</v>
      </c>
      <c r="F7101" s="180">
        <v>1059</v>
      </c>
      <c r="G7101" s="180">
        <v>278</v>
      </c>
      <c r="H7101" s="180">
        <v>1294</v>
      </c>
      <c r="I7101" s="180">
        <v>650804.30000000005</v>
      </c>
      <c r="J7101" s="180">
        <v>133420.10999999999</v>
      </c>
      <c r="K7101" s="180">
        <v>51155</v>
      </c>
      <c r="L7101" s="180">
        <v>852265.61</v>
      </c>
    </row>
    <row r="7102" spans="1:12">
      <c r="A7102" s="180">
        <v>2013</v>
      </c>
      <c r="B7102" s="180" t="s">
        <v>180</v>
      </c>
      <c r="C7102" s="180" t="s">
        <v>34</v>
      </c>
      <c r="D7102" s="180" t="s">
        <v>176</v>
      </c>
      <c r="E7102" s="180">
        <v>95</v>
      </c>
      <c r="F7102" s="180">
        <v>204</v>
      </c>
      <c r="G7102" s="180">
        <v>44</v>
      </c>
      <c r="H7102" s="180">
        <v>359</v>
      </c>
      <c r="I7102" s="180">
        <v>198765.8</v>
      </c>
      <c r="J7102" s="180">
        <v>26165.3</v>
      </c>
      <c r="K7102" s="180">
        <v>15686</v>
      </c>
      <c r="L7102" s="180">
        <v>241730.75</v>
      </c>
    </row>
    <row r="7103" spans="1:12">
      <c r="A7103" s="180">
        <v>2013</v>
      </c>
      <c r="B7103" s="180" t="s">
        <v>180</v>
      </c>
      <c r="C7103" s="180" t="s">
        <v>34</v>
      </c>
      <c r="D7103" s="180" t="s">
        <v>177</v>
      </c>
      <c r="E7103" s="180">
        <v>0</v>
      </c>
      <c r="F7103" s="180">
        <v>18560</v>
      </c>
      <c r="G7103" s="180">
        <v>466</v>
      </c>
      <c r="H7103" s="180">
        <v>1803</v>
      </c>
      <c r="I7103" s="180">
        <v>966409.6</v>
      </c>
      <c r="J7103" s="180">
        <v>188281.8</v>
      </c>
      <c r="K7103" s="180">
        <v>35143</v>
      </c>
      <c r="L7103" s="180">
        <v>1276052.5</v>
      </c>
    </row>
    <row r="7104" spans="1:12">
      <c r="A7104" s="180">
        <v>2013</v>
      </c>
      <c r="B7104" s="180" t="s">
        <v>180</v>
      </c>
      <c r="C7104" s="180" t="s">
        <v>34</v>
      </c>
      <c r="D7104" s="180" t="s">
        <v>177</v>
      </c>
      <c r="E7104" s="180">
        <v>5</v>
      </c>
      <c r="F7104" s="180">
        <v>20114</v>
      </c>
      <c r="G7104" s="180">
        <v>289</v>
      </c>
      <c r="H7104" s="180">
        <v>322</v>
      </c>
      <c r="I7104" s="180">
        <v>274535.75</v>
      </c>
      <c r="J7104" s="180">
        <v>104131.08</v>
      </c>
      <c r="K7104" s="180">
        <v>31220</v>
      </c>
      <c r="L7104" s="180">
        <v>440645.69</v>
      </c>
    </row>
    <row r="7105" spans="1:12">
      <c r="A7105" s="180">
        <v>2013</v>
      </c>
      <c r="B7105" s="180" t="s">
        <v>180</v>
      </c>
      <c r="C7105" s="180" t="s">
        <v>34</v>
      </c>
      <c r="D7105" s="180" t="s">
        <v>177</v>
      </c>
      <c r="E7105" s="180">
        <v>10</v>
      </c>
      <c r="F7105" s="180">
        <v>19512</v>
      </c>
      <c r="G7105" s="180">
        <v>211</v>
      </c>
      <c r="H7105" s="180">
        <v>341</v>
      </c>
      <c r="I7105" s="180">
        <v>271099.42</v>
      </c>
      <c r="J7105" s="180">
        <v>87943.21</v>
      </c>
      <c r="K7105" s="180">
        <v>38695</v>
      </c>
      <c r="L7105" s="180">
        <v>426856.16</v>
      </c>
    </row>
    <row r="7106" spans="1:12">
      <c r="A7106" s="180">
        <v>2013</v>
      </c>
      <c r="B7106" s="180" t="s">
        <v>180</v>
      </c>
      <c r="C7106" s="180" t="s">
        <v>34</v>
      </c>
      <c r="D7106" s="180" t="s">
        <v>177</v>
      </c>
      <c r="E7106" s="180">
        <v>15</v>
      </c>
      <c r="F7106" s="180">
        <v>21666</v>
      </c>
      <c r="G7106" s="180">
        <v>713</v>
      </c>
      <c r="H7106" s="180">
        <v>1079</v>
      </c>
      <c r="I7106" s="180">
        <v>1030855.92</v>
      </c>
      <c r="J7106" s="180">
        <v>295586.34999999998</v>
      </c>
      <c r="K7106" s="180">
        <v>100571</v>
      </c>
      <c r="L7106" s="180">
        <v>1535853.61</v>
      </c>
    </row>
    <row r="7107" spans="1:12">
      <c r="A7107" s="180">
        <v>2013</v>
      </c>
      <c r="B7107" s="180" t="s">
        <v>180</v>
      </c>
      <c r="C7107" s="180" t="s">
        <v>34</v>
      </c>
      <c r="D7107" s="180" t="s">
        <v>177</v>
      </c>
      <c r="E7107" s="180">
        <v>20</v>
      </c>
      <c r="F7107" s="180">
        <v>20936</v>
      </c>
      <c r="G7107" s="180">
        <v>950</v>
      </c>
      <c r="H7107" s="180">
        <v>1994</v>
      </c>
      <c r="I7107" s="180">
        <v>1645350.75</v>
      </c>
      <c r="J7107" s="180">
        <v>470783.32</v>
      </c>
      <c r="K7107" s="180">
        <v>139667</v>
      </c>
      <c r="L7107" s="180">
        <v>2408408.37</v>
      </c>
    </row>
    <row r="7108" spans="1:12">
      <c r="A7108" s="180">
        <v>2013</v>
      </c>
      <c r="B7108" s="180" t="s">
        <v>180</v>
      </c>
      <c r="C7108" s="180" t="s">
        <v>34</v>
      </c>
      <c r="D7108" s="180" t="s">
        <v>177</v>
      </c>
      <c r="E7108" s="180">
        <v>25</v>
      </c>
      <c r="F7108" s="180">
        <v>19397</v>
      </c>
      <c r="G7108" s="180">
        <v>1105</v>
      </c>
      <c r="H7108" s="180">
        <v>2763</v>
      </c>
      <c r="I7108" s="180">
        <v>2358687.7599999998</v>
      </c>
      <c r="J7108" s="180">
        <v>830502.8</v>
      </c>
      <c r="K7108" s="180">
        <v>88818</v>
      </c>
      <c r="L7108" s="180">
        <v>3604227.63</v>
      </c>
    </row>
    <row r="7109" spans="1:12">
      <c r="A7109" s="180">
        <v>2013</v>
      </c>
      <c r="B7109" s="180" t="s">
        <v>180</v>
      </c>
      <c r="C7109" s="180" t="s">
        <v>34</v>
      </c>
      <c r="D7109" s="180" t="s">
        <v>177</v>
      </c>
      <c r="E7109" s="180">
        <v>30</v>
      </c>
      <c r="F7109" s="180">
        <v>23369</v>
      </c>
      <c r="G7109" s="180">
        <v>1902</v>
      </c>
      <c r="H7109" s="180">
        <v>5013</v>
      </c>
      <c r="I7109" s="180">
        <v>4270336.63</v>
      </c>
      <c r="J7109" s="180">
        <v>1520595</v>
      </c>
      <c r="K7109" s="180">
        <v>207641</v>
      </c>
      <c r="L7109" s="180">
        <v>6511823.6500000004</v>
      </c>
    </row>
    <row r="7110" spans="1:12">
      <c r="A7110" s="180">
        <v>2013</v>
      </c>
      <c r="B7110" s="180" t="s">
        <v>180</v>
      </c>
      <c r="C7110" s="180" t="s">
        <v>34</v>
      </c>
      <c r="D7110" s="180" t="s">
        <v>177</v>
      </c>
      <c r="E7110" s="180">
        <v>35</v>
      </c>
      <c r="F7110" s="180">
        <v>23434</v>
      </c>
      <c r="G7110" s="180">
        <v>1806</v>
      </c>
      <c r="H7110" s="180">
        <v>4586</v>
      </c>
      <c r="I7110" s="180">
        <v>4062384.38</v>
      </c>
      <c r="J7110" s="180">
        <v>1281286.22</v>
      </c>
      <c r="K7110" s="180">
        <v>409213</v>
      </c>
      <c r="L7110" s="180">
        <v>6168300</v>
      </c>
    </row>
    <row r="7111" spans="1:12">
      <c r="A7111" s="180">
        <v>2013</v>
      </c>
      <c r="B7111" s="180" t="s">
        <v>180</v>
      </c>
      <c r="C7111" s="180" t="s">
        <v>34</v>
      </c>
      <c r="D7111" s="180" t="s">
        <v>177</v>
      </c>
      <c r="E7111" s="180">
        <v>40</v>
      </c>
      <c r="F7111" s="180">
        <v>27053</v>
      </c>
      <c r="G7111" s="180">
        <v>1800</v>
      </c>
      <c r="H7111" s="180">
        <v>3485</v>
      </c>
      <c r="I7111" s="180">
        <v>3194376.78</v>
      </c>
      <c r="J7111" s="180">
        <v>1055360.6499999999</v>
      </c>
      <c r="K7111" s="180">
        <v>403898</v>
      </c>
      <c r="L7111" s="180">
        <v>5064594.38</v>
      </c>
    </row>
    <row r="7112" spans="1:12">
      <c r="A7112" s="180">
        <v>2013</v>
      </c>
      <c r="B7112" s="180" t="s">
        <v>180</v>
      </c>
      <c r="C7112" s="180" t="s">
        <v>34</v>
      </c>
      <c r="D7112" s="180" t="s">
        <v>177</v>
      </c>
      <c r="E7112" s="180">
        <v>45</v>
      </c>
      <c r="F7112" s="180">
        <v>27666</v>
      </c>
      <c r="G7112" s="180">
        <v>1783</v>
      </c>
      <c r="H7112" s="180">
        <v>3338</v>
      </c>
      <c r="I7112" s="180">
        <v>3168605.03</v>
      </c>
      <c r="J7112" s="180">
        <v>1016904.14</v>
      </c>
      <c r="K7112" s="180">
        <v>490157</v>
      </c>
      <c r="L7112" s="180">
        <v>5039002.92</v>
      </c>
    </row>
    <row r="7113" spans="1:12">
      <c r="A7113" s="180">
        <v>2013</v>
      </c>
      <c r="B7113" s="180" t="s">
        <v>180</v>
      </c>
      <c r="C7113" s="180" t="s">
        <v>34</v>
      </c>
      <c r="D7113" s="180" t="s">
        <v>177</v>
      </c>
      <c r="E7113" s="180">
        <v>50</v>
      </c>
      <c r="F7113" s="180">
        <v>31604</v>
      </c>
      <c r="G7113" s="180">
        <v>2659</v>
      </c>
      <c r="H7113" s="180">
        <v>5443</v>
      </c>
      <c r="I7113" s="180">
        <v>4708381.8</v>
      </c>
      <c r="J7113" s="180">
        <v>1503405.73</v>
      </c>
      <c r="K7113" s="180">
        <v>917576.25</v>
      </c>
      <c r="L7113" s="180">
        <v>7644797.7400000002</v>
      </c>
    </row>
    <row r="7114" spans="1:12">
      <c r="A7114" s="180">
        <v>2013</v>
      </c>
      <c r="B7114" s="180" t="s">
        <v>180</v>
      </c>
      <c r="C7114" s="180" t="s">
        <v>34</v>
      </c>
      <c r="D7114" s="180" t="s">
        <v>177</v>
      </c>
      <c r="E7114" s="180">
        <v>55</v>
      </c>
      <c r="F7114" s="180">
        <v>32254</v>
      </c>
      <c r="G7114" s="180">
        <v>3509</v>
      </c>
      <c r="H7114" s="180">
        <v>6801</v>
      </c>
      <c r="I7114" s="180">
        <v>5674628.2000000002</v>
      </c>
      <c r="J7114" s="180">
        <v>1744896.97</v>
      </c>
      <c r="K7114" s="180">
        <v>1243551.25</v>
      </c>
      <c r="L7114" s="180">
        <v>9122615.6600000001</v>
      </c>
    </row>
    <row r="7115" spans="1:12">
      <c r="A7115" s="180">
        <v>2013</v>
      </c>
      <c r="B7115" s="180" t="s">
        <v>180</v>
      </c>
      <c r="C7115" s="180" t="s">
        <v>34</v>
      </c>
      <c r="D7115" s="180" t="s">
        <v>177</v>
      </c>
      <c r="E7115" s="180">
        <v>60</v>
      </c>
      <c r="F7115" s="180">
        <v>31262</v>
      </c>
      <c r="G7115" s="180">
        <v>3937</v>
      </c>
      <c r="H7115" s="180">
        <v>8128</v>
      </c>
      <c r="I7115" s="180">
        <v>6777337.9400000004</v>
      </c>
      <c r="J7115" s="180">
        <v>2135376.61</v>
      </c>
      <c r="K7115" s="180">
        <v>1784959.4</v>
      </c>
      <c r="L7115" s="180">
        <v>11171713.619999999</v>
      </c>
    </row>
    <row r="7116" spans="1:12">
      <c r="A7116" s="180">
        <v>2013</v>
      </c>
      <c r="B7116" s="180" t="s">
        <v>180</v>
      </c>
      <c r="C7116" s="180" t="s">
        <v>34</v>
      </c>
      <c r="D7116" s="180" t="s">
        <v>177</v>
      </c>
      <c r="E7116" s="180">
        <v>65</v>
      </c>
      <c r="F7116" s="180">
        <v>26489</v>
      </c>
      <c r="G7116" s="180">
        <v>4123</v>
      </c>
      <c r="H7116" s="180">
        <v>9076</v>
      </c>
      <c r="I7116" s="180">
        <v>7716206.3399999999</v>
      </c>
      <c r="J7116" s="180">
        <v>2395426.84</v>
      </c>
      <c r="K7116" s="180">
        <v>1905311.1</v>
      </c>
      <c r="L7116" s="180">
        <v>12418507.439999999</v>
      </c>
    </row>
    <row r="7117" spans="1:12">
      <c r="A7117" s="180">
        <v>2013</v>
      </c>
      <c r="B7117" s="180" t="s">
        <v>180</v>
      </c>
      <c r="C7117" s="180" t="s">
        <v>34</v>
      </c>
      <c r="D7117" s="180" t="s">
        <v>177</v>
      </c>
      <c r="E7117" s="180">
        <v>70</v>
      </c>
      <c r="F7117" s="180">
        <v>17805</v>
      </c>
      <c r="G7117" s="180">
        <v>3530</v>
      </c>
      <c r="H7117" s="180">
        <v>9018</v>
      </c>
      <c r="I7117" s="180">
        <v>7515003.8899999997</v>
      </c>
      <c r="J7117" s="180">
        <v>2045834.9</v>
      </c>
      <c r="K7117" s="180">
        <v>1936595.05</v>
      </c>
      <c r="L7117" s="180">
        <v>11900628.15</v>
      </c>
    </row>
    <row r="7118" spans="1:12">
      <c r="A7118" s="180">
        <v>2013</v>
      </c>
      <c r="B7118" s="180" t="s">
        <v>180</v>
      </c>
      <c r="C7118" s="180" t="s">
        <v>34</v>
      </c>
      <c r="D7118" s="180" t="s">
        <v>177</v>
      </c>
      <c r="E7118" s="180">
        <v>75</v>
      </c>
      <c r="F7118" s="180">
        <v>13180</v>
      </c>
      <c r="G7118" s="180">
        <v>3204</v>
      </c>
      <c r="H7118" s="180">
        <v>9211</v>
      </c>
      <c r="I7118" s="180">
        <v>6957765.1100000003</v>
      </c>
      <c r="J7118" s="180">
        <v>1743113.73</v>
      </c>
      <c r="K7118" s="180">
        <v>1735316.15</v>
      </c>
      <c r="L7118" s="180">
        <v>10651562.91</v>
      </c>
    </row>
    <row r="7119" spans="1:12">
      <c r="A7119" s="180">
        <v>2013</v>
      </c>
      <c r="B7119" s="180" t="s">
        <v>180</v>
      </c>
      <c r="C7119" s="180" t="s">
        <v>34</v>
      </c>
      <c r="D7119" s="180" t="s">
        <v>177</v>
      </c>
      <c r="E7119" s="180">
        <v>80</v>
      </c>
      <c r="F7119" s="180">
        <v>10675</v>
      </c>
      <c r="G7119" s="180">
        <v>2773</v>
      </c>
      <c r="H7119" s="180">
        <v>10225</v>
      </c>
      <c r="I7119" s="180">
        <v>6504351.3899999997</v>
      </c>
      <c r="J7119" s="180">
        <v>1346628.82</v>
      </c>
      <c r="K7119" s="180">
        <v>1107846.8</v>
      </c>
      <c r="L7119" s="180">
        <v>9160452.7599999998</v>
      </c>
    </row>
    <row r="7120" spans="1:12">
      <c r="A7120" s="180">
        <v>2013</v>
      </c>
      <c r="B7120" s="180" t="s">
        <v>180</v>
      </c>
      <c r="C7120" s="180" t="s">
        <v>34</v>
      </c>
      <c r="D7120" s="180" t="s">
        <v>177</v>
      </c>
      <c r="E7120" s="180">
        <v>85</v>
      </c>
      <c r="F7120" s="180">
        <v>7161</v>
      </c>
      <c r="G7120" s="180">
        <v>1701</v>
      </c>
      <c r="H7120" s="180">
        <v>9182</v>
      </c>
      <c r="I7120" s="180">
        <v>5074176.7</v>
      </c>
      <c r="J7120" s="180">
        <v>899013.67</v>
      </c>
      <c r="K7120" s="180">
        <v>731021.4</v>
      </c>
      <c r="L7120" s="180">
        <v>6842586.5599999996</v>
      </c>
    </row>
    <row r="7121" spans="1:12">
      <c r="A7121" s="180">
        <v>2013</v>
      </c>
      <c r="B7121" s="180" t="s">
        <v>180</v>
      </c>
      <c r="C7121" s="180" t="s">
        <v>34</v>
      </c>
      <c r="D7121" s="180" t="s">
        <v>177</v>
      </c>
      <c r="E7121" s="180">
        <v>90</v>
      </c>
      <c r="F7121" s="180">
        <v>3042</v>
      </c>
      <c r="G7121" s="180">
        <v>567</v>
      </c>
      <c r="H7121" s="180">
        <v>3559</v>
      </c>
      <c r="I7121" s="180">
        <v>1770296.46</v>
      </c>
      <c r="J7121" s="180">
        <v>299845.48</v>
      </c>
      <c r="K7121" s="180">
        <v>185933</v>
      </c>
      <c r="L7121" s="180">
        <v>2307968.88</v>
      </c>
    </row>
    <row r="7122" spans="1:12">
      <c r="A7122" s="180">
        <v>2013</v>
      </c>
      <c r="B7122" s="180" t="s">
        <v>180</v>
      </c>
      <c r="C7122" s="180" t="s">
        <v>34</v>
      </c>
      <c r="D7122" s="180" t="s">
        <v>177</v>
      </c>
      <c r="E7122" s="180">
        <v>95</v>
      </c>
      <c r="F7122" s="180">
        <v>843</v>
      </c>
      <c r="G7122" s="180">
        <v>149</v>
      </c>
      <c r="H7122" s="180">
        <v>1281</v>
      </c>
      <c r="I7122" s="180">
        <v>518173.2</v>
      </c>
      <c r="J7122" s="180">
        <v>66573.440000000002</v>
      </c>
      <c r="K7122" s="180">
        <v>22414</v>
      </c>
      <c r="L7122" s="180">
        <v>625333.39</v>
      </c>
    </row>
    <row r="7123" spans="1:12">
      <c r="A7123" s="180">
        <v>2013</v>
      </c>
      <c r="B7123" s="180" t="s">
        <v>180</v>
      </c>
      <c r="C7123" s="180" t="s">
        <v>35</v>
      </c>
      <c r="D7123" s="180" t="s">
        <v>176</v>
      </c>
      <c r="E7123" s="180">
        <v>0</v>
      </c>
      <c r="F7123" s="180">
        <v>42022</v>
      </c>
      <c r="G7123" s="180">
        <v>1450</v>
      </c>
      <c r="H7123" s="180">
        <v>4042</v>
      </c>
      <c r="I7123" s="180">
        <v>2855122.45</v>
      </c>
      <c r="J7123" s="180">
        <v>431889.52</v>
      </c>
      <c r="K7123" s="180">
        <v>13102</v>
      </c>
      <c r="L7123" s="180">
        <v>3538663.43</v>
      </c>
    </row>
    <row r="7124" spans="1:12">
      <c r="A7124" s="180">
        <v>2013</v>
      </c>
      <c r="B7124" s="180" t="s">
        <v>180</v>
      </c>
      <c r="C7124" s="180" t="s">
        <v>35</v>
      </c>
      <c r="D7124" s="180" t="s">
        <v>176</v>
      </c>
      <c r="E7124" s="180">
        <v>5</v>
      </c>
      <c r="F7124" s="180">
        <v>43003</v>
      </c>
      <c r="G7124" s="180">
        <v>616</v>
      </c>
      <c r="H7124" s="180">
        <v>663</v>
      </c>
      <c r="I7124" s="180">
        <v>827072.4</v>
      </c>
      <c r="J7124" s="180">
        <v>218529.23</v>
      </c>
      <c r="K7124" s="180">
        <v>5095</v>
      </c>
      <c r="L7124" s="180">
        <v>1154951.7</v>
      </c>
    </row>
    <row r="7125" spans="1:12">
      <c r="A7125" s="180">
        <v>2013</v>
      </c>
      <c r="B7125" s="180" t="s">
        <v>180</v>
      </c>
      <c r="C7125" s="180" t="s">
        <v>35</v>
      </c>
      <c r="D7125" s="180" t="s">
        <v>176</v>
      </c>
      <c r="E7125" s="180">
        <v>10</v>
      </c>
      <c r="F7125" s="180">
        <v>41072</v>
      </c>
      <c r="G7125" s="180">
        <v>403</v>
      </c>
      <c r="H7125" s="180">
        <v>572</v>
      </c>
      <c r="I7125" s="180">
        <v>552756.96</v>
      </c>
      <c r="J7125" s="180">
        <v>130103.62</v>
      </c>
      <c r="K7125" s="180">
        <v>24363</v>
      </c>
      <c r="L7125" s="180">
        <v>773968.36</v>
      </c>
    </row>
    <row r="7126" spans="1:12">
      <c r="A7126" s="180">
        <v>2013</v>
      </c>
      <c r="B7126" s="180" t="s">
        <v>180</v>
      </c>
      <c r="C7126" s="180" t="s">
        <v>35</v>
      </c>
      <c r="D7126" s="180" t="s">
        <v>176</v>
      </c>
      <c r="E7126" s="180">
        <v>15</v>
      </c>
      <c r="F7126" s="180">
        <v>42906</v>
      </c>
      <c r="G7126" s="180">
        <v>1097</v>
      </c>
      <c r="H7126" s="180">
        <v>1847</v>
      </c>
      <c r="I7126" s="180">
        <v>1878997.35</v>
      </c>
      <c r="J7126" s="180">
        <v>398075.68</v>
      </c>
      <c r="K7126" s="180">
        <v>232018</v>
      </c>
      <c r="L7126" s="180">
        <v>2727713.32</v>
      </c>
    </row>
    <row r="7127" spans="1:12">
      <c r="A7127" s="180">
        <v>2013</v>
      </c>
      <c r="B7127" s="180" t="s">
        <v>180</v>
      </c>
      <c r="C7127" s="180" t="s">
        <v>35</v>
      </c>
      <c r="D7127" s="180" t="s">
        <v>176</v>
      </c>
      <c r="E7127" s="180">
        <v>20</v>
      </c>
      <c r="F7127" s="180">
        <v>36448</v>
      </c>
      <c r="G7127" s="180">
        <v>875</v>
      </c>
      <c r="H7127" s="180">
        <v>1604</v>
      </c>
      <c r="I7127" s="180">
        <v>1720651.8</v>
      </c>
      <c r="J7127" s="180">
        <v>384959.13</v>
      </c>
      <c r="K7127" s="180">
        <v>319884</v>
      </c>
      <c r="L7127" s="180">
        <v>2767887.13</v>
      </c>
    </row>
    <row r="7128" spans="1:12">
      <c r="A7128" s="180">
        <v>2013</v>
      </c>
      <c r="B7128" s="180" t="s">
        <v>180</v>
      </c>
      <c r="C7128" s="180" t="s">
        <v>35</v>
      </c>
      <c r="D7128" s="180" t="s">
        <v>176</v>
      </c>
      <c r="E7128" s="180">
        <v>25</v>
      </c>
      <c r="F7128" s="180">
        <v>40632</v>
      </c>
      <c r="G7128" s="180">
        <v>888</v>
      </c>
      <c r="H7128" s="180">
        <v>1623</v>
      </c>
      <c r="I7128" s="180">
        <v>1601160.5</v>
      </c>
      <c r="J7128" s="180">
        <v>384680.52</v>
      </c>
      <c r="K7128" s="180">
        <v>266737</v>
      </c>
      <c r="L7128" s="180">
        <v>2532627.52</v>
      </c>
    </row>
    <row r="7129" spans="1:12">
      <c r="A7129" s="180">
        <v>2013</v>
      </c>
      <c r="B7129" s="180" t="s">
        <v>180</v>
      </c>
      <c r="C7129" s="180" t="s">
        <v>35</v>
      </c>
      <c r="D7129" s="180" t="s">
        <v>176</v>
      </c>
      <c r="E7129" s="180">
        <v>30</v>
      </c>
      <c r="F7129" s="180">
        <v>48116</v>
      </c>
      <c r="G7129" s="180">
        <v>1206</v>
      </c>
      <c r="H7129" s="180">
        <v>2224</v>
      </c>
      <c r="I7129" s="180">
        <v>2174483.1800000002</v>
      </c>
      <c r="J7129" s="180">
        <v>521293.22</v>
      </c>
      <c r="K7129" s="180">
        <v>437251</v>
      </c>
      <c r="L7129" s="180">
        <v>3543691.97</v>
      </c>
    </row>
    <row r="7130" spans="1:12">
      <c r="A7130" s="180">
        <v>2013</v>
      </c>
      <c r="B7130" s="180" t="s">
        <v>180</v>
      </c>
      <c r="C7130" s="180" t="s">
        <v>35</v>
      </c>
      <c r="D7130" s="180" t="s">
        <v>176</v>
      </c>
      <c r="E7130" s="180">
        <v>35</v>
      </c>
      <c r="F7130" s="180">
        <v>47207</v>
      </c>
      <c r="G7130" s="180">
        <v>1386</v>
      </c>
      <c r="H7130" s="180">
        <v>2629</v>
      </c>
      <c r="I7130" s="180">
        <v>2629303.2999999998</v>
      </c>
      <c r="J7130" s="180">
        <v>633664.97</v>
      </c>
      <c r="K7130" s="180">
        <v>563776.25</v>
      </c>
      <c r="L7130" s="180">
        <v>4277232.3099999996</v>
      </c>
    </row>
    <row r="7131" spans="1:12">
      <c r="A7131" s="180">
        <v>2013</v>
      </c>
      <c r="B7131" s="180" t="s">
        <v>180</v>
      </c>
      <c r="C7131" s="180" t="s">
        <v>35</v>
      </c>
      <c r="D7131" s="180" t="s">
        <v>176</v>
      </c>
      <c r="E7131" s="180">
        <v>40</v>
      </c>
      <c r="F7131" s="180">
        <v>51321</v>
      </c>
      <c r="G7131" s="180">
        <v>1864</v>
      </c>
      <c r="H7131" s="180">
        <v>3514</v>
      </c>
      <c r="I7131" s="180">
        <v>3624260.25</v>
      </c>
      <c r="J7131" s="180">
        <v>890030.03</v>
      </c>
      <c r="K7131" s="180">
        <v>601333.41</v>
      </c>
      <c r="L7131" s="180">
        <v>5679729.5300000003</v>
      </c>
    </row>
    <row r="7132" spans="1:12">
      <c r="A7132" s="180">
        <v>2013</v>
      </c>
      <c r="B7132" s="180" t="s">
        <v>180</v>
      </c>
      <c r="C7132" s="180" t="s">
        <v>35</v>
      </c>
      <c r="D7132" s="180" t="s">
        <v>176</v>
      </c>
      <c r="E7132" s="180">
        <v>45</v>
      </c>
      <c r="F7132" s="180">
        <v>48561</v>
      </c>
      <c r="G7132" s="180">
        <v>2071</v>
      </c>
      <c r="H7132" s="180">
        <v>3823</v>
      </c>
      <c r="I7132" s="180">
        <v>4032116.49</v>
      </c>
      <c r="J7132" s="180">
        <v>1060760.3</v>
      </c>
      <c r="K7132" s="180">
        <v>741819.3</v>
      </c>
      <c r="L7132" s="180">
        <v>6429927.75</v>
      </c>
    </row>
    <row r="7133" spans="1:12">
      <c r="A7133" s="180">
        <v>2013</v>
      </c>
      <c r="B7133" s="180" t="s">
        <v>180</v>
      </c>
      <c r="C7133" s="180" t="s">
        <v>35</v>
      </c>
      <c r="D7133" s="180" t="s">
        <v>176</v>
      </c>
      <c r="E7133" s="180">
        <v>50</v>
      </c>
      <c r="F7133" s="180">
        <v>49606</v>
      </c>
      <c r="G7133" s="180">
        <v>2754</v>
      </c>
      <c r="H7133" s="180">
        <v>4882</v>
      </c>
      <c r="I7133" s="180">
        <v>5936570.5899999999</v>
      </c>
      <c r="J7133" s="180">
        <v>1613814.11</v>
      </c>
      <c r="K7133" s="180">
        <v>1551478.95</v>
      </c>
      <c r="L7133" s="180">
        <v>9894973.4199999999</v>
      </c>
    </row>
    <row r="7134" spans="1:12">
      <c r="A7134" s="180">
        <v>2013</v>
      </c>
      <c r="B7134" s="180" t="s">
        <v>180</v>
      </c>
      <c r="C7134" s="180" t="s">
        <v>35</v>
      </c>
      <c r="D7134" s="180" t="s">
        <v>176</v>
      </c>
      <c r="E7134" s="180">
        <v>55</v>
      </c>
      <c r="F7134" s="180">
        <v>45326</v>
      </c>
      <c r="G7134" s="180">
        <v>3415</v>
      </c>
      <c r="H7134" s="180">
        <v>6512</v>
      </c>
      <c r="I7134" s="180">
        <v>7783230.3499999996</v>
      </c>
      <c r="J7134" s="180">
        <v>2016559.51</v>
      </c>
      <c r="K7134" s="180">
        <v>2162012.81</v>
      </c>
      <c r="L7134" s="180">
        <v>12959249.369999999</v>
      </c>
    </row>
    <row r="7135" spans="1:12">
      <c r="A7135" s="180">
        <v>2013</v>
      </c>
      <c r="B7135" s="180" t="s">
        <v>180</v>
      </c>
      <c r="C7135" s="180" t="s">
        <v>35</v>
      </c>
      <c r="D7135" s="180" t="s">
        <v>176</v>
      </c>
      <c r="E7135" s="180">
        <v>60</v>
      </c>
      <c r="F7135" s="180">
        <v>40729</v>
      </c>
      <c r="G7135" s="180">
        <v>4272</v>
      </c>
      <c r="H7135" s="180">
        <v>8449</v>
      </c>
      <c r="I7135" s="180">
        <v>9875602.5199999996</v>
      </c>
      <c r="J7135" s="180">
        <v>2606636.5</v>
      </c>
      <c r="K7135" s="180">
        <v>2860045.21</v>
      </c>
      <c r="L7135" s="180">
        <v>16474782.32</v>
      </c>
    </row>
    <row r="7136" spans="1:12">
      <c r="A7136" s="180">
        <v>2013</v>
      </c>
      <c r="B7136" s="180" t="s">
        <v>180</v>
      </c>
      <c r="C7136" s="180" t="s">
        <v>35</v>
      </c>
      <c r="D7136" s="180" t="s">
        <v>176</v>
      </c>
      <c r="E7136" s="180">
        <v>65</v>
      </c>
      <c r="F7136" s="180">
        <v>31867</v>
      </c>
      <c r="G7136" s="180">
        <v>4608</v>
      </c>
      <c r="H7136" s="180">
        <v>9415</v>
      </c>
      <c r="I7136" s="180">
        <v>10850462.58</v>
      </c>
      <c r="J7136" s="180">
        <v>2777236.02</v>
      </c>
      <c r="K7136" s="180">
        <v>2996837.55</v>
      </c>
      <c r="L7136" s="180">
        <v>17737397.039999999</v>
      </c>
    </row>
    <row r="7137" spans="1:12">
      <c r="A7137" s="180">
        <v>2013</v>
      </c>
      <c r="B7137" s="180" t="s">
        <v>180</v>
      </c>
      <c r="C7137" s="180" t="s">
        <v>35</v>
      </c>
      <c r="D7137" s="180" t="s">
        <v>176</v>
      </c>
      <c r="E7137" s="180">
        <v>70</v>
      </c>
      <c r="F7137" s="180">
        <v>20759</v>
      </c>
      <c r="G7137" s="180">
        <v>3761</v>
      </c>
      <c r="H7137" s="180">
        <v>8837</v>
      </c>
      <c r="I7137" s="180">
        <v>9905667.7400000002</v>
      </c>
      <c r="J7137" s="180">
        <v>2441098.92</v>
      </c>
      <c r="K7137" s="180">
        <v>2818120.15</v>
      </c>
      <c r="L7137" s="180">
        <v>16007699.310000001</v>
      </c>
    </row>
    <row r="7138" spans="1:12">
      <c r="A7138" s="180">
        <v>2013</v>
      </c>
      <c r="B7138" s="180" t="s">
        <v>180</v>
      </c>
      <c r="C7138" s="180" t="s">
        <v>35</v>
      </c>
      <c r="D7138" s="180" t="s">
        <v>176</v>
      </c>
      <c r="E7138" s="180">
        <v>75</v>
      </c>
      <c r="F7138" s="180">
        <v>13845</v>
      </c>
      <c r="G7138" s="180">
        <v>3041</v>
      </c>
      <c r="H7138" s="180">
        <v>8184</v>
      </c>
      <c r="I7138" s="180">
        <v>8415989.0399999991</v>
      </c>
      <c r="J7138" s="180">
        <v>2005430.43</v>
      </c>
      <c r="K7138" s="180">
        <v>2089486.57</v>
      </c>
      <c r="L7138" s="180">
        <v>13041576.92</v>
      </c>
    </row>
    <row r="7139" spans="1:12">
      <c r="A7139" s="180">
        <v>2013</v>
      </c>
      <c r="B7139" s="180" t="s">
        <v>180</v>
      </c>
      <c r="C7139" s="180" t="s">
        <v>35</v>
      </c>
      <c r="D7139" s="180" t="s">
        <v>176</v>
      </c>
      <c r="E7139" s="180">
        <v>80</v>
      </c>
      <c r="F7139" s="180">
        <v>9193</v>
      </c>
      <c r="G7139" s="180">
        <v>2349</v>
      </c>
      <c r="H7139" s="180">
        <v>8532</v>
      </c>
      <c r="I7139" s="180">
        <v>7374707.6699999999</v>
      </c>
      <c r="J7139" s="180">
        <v>1508332.97</v>
      </c>
      <c r="K7139" s="180">
        <v>1904228.9</v>
      </c>
      <c r="L7139" s="180">
        <v>11173270.859999999</v>
      </c>
    </row>
    <row r="7140" spans="1:12">
      <c r="A7140" s="180">
        <v>2013</v>
      </c>
      <c r="B7140" s="180" t="s">
        <v>180</v>
      </c>
      <c r="C7140" s="180" t="s">
        <v>35</v>
      </c>
      <c r="D7140" s="180" t="s">
        <v>176</v>
      </c>
      <c r="E7140" s="180">
        <v>85</v>
      </c>
      <c r="F7140" s="180">
        <v>4149</v>
      </c>
      <c r="G7140" s="180">
        <v>979</v>
      </c>
      <c r="H7140" s="180">
        <v>4408</v>
      </c>
      <c r="I7140" s="180">
        <v>3237638.65</v>
      </c>
      <c r="J7140" s="180">
        <v>565914.13</v>
      </c>
      <c r="K7140" s="180">
        <v>505835.4</v>
      </c>
      <c r="L7140" s="180">
        <v>4485568.5599999996</v>
      </c>
    </row>
    <row r="7141" spans="1:12">
      <c r="A7141" s="180">
        <v>2013</v>
      </c>
      <c r="B7141" s="180" t="s">
        <v>180</v>
      </c>
      <c r="C7141" s="180" t="s">
        <v>35</v>
      </c>
      <c r="D7141" s="180" t="s">
        <v>176</v>
      </c>
      <c r="E7141" s="180">
        <v>90</v>
      </c>
      <c r="F7141" s="180">
        <v>972</v>
      </c>
      <c r="G7141" s="180">
        <v>218</v>
      </c>
      <c r="H7141" s="180">
        <v>1437</v>
      </c>
      <c r="I7141" s="180">
        <v>734970</v>
      </c>
      <c r="J7141" s="180">
        <v>96144.28</v>
      </c>
      <c r="K7141" s="180">
        <v>35178</v>
      </c>
      <c r="L7141" s="180">
        <v>924443.7</v>
      </c>
    </row>
    <row r="7142" spans="1:12">
      <c r="A7142" s="180">
        <v>2013</v>
      </c>
      <c r="B7142" s="180" t="s">
        <v>180</v>
      </c>
      <c r="C7142" s="180" t="s">
        <v>35</v>
      </c>
      <c r="D7142" s="180" t="s">
        <v>176</v>
      </c>
      <c r="E7142" s="180">
        <v>95</v>
      </c>
      <c r="F7142" s="180">
        <v>197</v>
      </c>
      <c r="G7142" s="180">
        <v>23</v>
      </c>
      <c r="H7142" s="180">
        <v>160</v>
      </c>
      <c r="I7142" s="180">
        <v>82274</v>
      </c>
      <c r="J7142" s="180">
        <v>9963.4</v>
      </c>
      <c r="K7142" s="180">
        <v>0</v>
      </c>
      <c r="L7142" s="180">
        <v>95090.58</v>
      </c>
    </row>
    <row r="7143" spans="1:12">
      <c r="A7143" s="180">
        <v>2013</v>
      </c>
      <c r="B7143" s="180" t="s">
        <v>180</v>
      </c>
      <c r="C7143" s="180" t="s">
        <v>35</v>
      </c>
      <c r="D7143" s="180" t="s">
        <v>177</v>
      </c>
      <c r="E7143" s="180">
        <v>0</v>
      </c>
      <c r="F7143" s="180">
        <v>39538</v>
      </c>
      <c r="G7143" s="180">
        <v>961</v>
      </c>
      <c r="H7143" s="180">
        <v>2993</v>
      </c>
      <c r="I7143" s="180">
        <v>1902841.55</v>
      </c>
      <c r="J7143" s="180">
        <v>297523.58</v>
      </c>
      <c r="K7143" s="180">
        <v>16620</v>
      </c>
      <c r="L7143" s="180">
        <v>2379294.58</v>
      </c>
    </row>
    <row r="7144" spans="1:12">
      <c r="A7144" s="180">
        <v>2013</v>
      </c>
      <c r="B7144" s="180" t="s">
        <v>180</v>
      </c>
      <c r="C7144" s="180" t="s">
        <v>35</v>
      </c>
      <c r="D7144" s="180" t="s">
        <v>177</v>
      </c>
      <c r="E7144" s="180">
        <v>5</v>
      </c>
      <c r="F7144" s="180">
        <v>40817</v>
      </c>
      <c r="G7144" s="180">
        <v>561</v>
      </c>
      <c r="H7144" s="180">
        <v>682</v>
      </c>
      <c r="I7144" s="180">
        <v>688354.45</v>
      </c>
      <c r="J7144" s="180">
        <v>167712.16</v>
      </c>
      <c r="K7144" s="180">
        <v>5463</v>
      </c>
      <c r="L7144" s="180">
        <v>937293.11</v>
      </c>
    </row>
    <row r="7145" spans="1:12">
      <c r="A7145" s="180">
        <v>2013</v>
      </c>
      <c r="B7145" s="180" t="s">
        <v>180</v>
      </c>
      <c r="C7145" s="180" t="s">
        <v>35</v>
      </c>
      <c r="D7145" s="180" t="s">
        <v>177</v>
      </c>
      <c r="E7145" s="180">
        <v>10</v>
      </c>
      <c r="F7145" s="180">
        <v>39164</v>
      </c>
      <c r="G7145" s="180">
        <v>380</v>
      </c>
      <c r="H7145" s="180">
        <v>575</v>
      </c>
      <c r="I7145" s="180">
        <v>542194.30000000005</v>
      </c>
      <c r="J7145" s="180">
        <v>115666.61</v>
      </c>
      <c r="K7145" s="180">
        <v>19779</v>
      </c>
      <c r="L7145" s="180">
        <v>743637.04</v>
      </c>
    </row>
    <row r="7146" spans="1:12">
      <c r="A7146" s="180">
        <v>2013</v>
      </c>
      <c r="B7146" s="180" t="s">
        <v>180</v>
      </c>
      <c r="C7146" s="180" t="s">
        <v>35</v>
      </c>
      <c r="D7146" s="180" t="s">
        <v>177</v>
      </c>
      <c r="E7146" s="180">
        <v>15</v>
      </c>
      <c r="F7146" s="180">
        <v>40416</v>
      </c>
      <c r="G7146" s="180">
        <v>1509</v>
      </c>
      <c r="H7146" s="180">
        <v>2940</v>
      </c>
      <c r="I7146" s="180">
        <v>2680691.15</v>
      </c>
      <c r="J7146" s="180">
        <v>461515.43</v>
      </c>
      <c r="K7146" s="180">
        <v>375486</v>
      </c>
      <c r="L7146" s="180">
        <v>3922380.66</v>
      </c>
    </row>
    <row r="7147" spans="1:12">
      <c r="A7147" s="180">
        <v>2013</v>
      </c>
      <c r="B7147" s="180" t="s">
        <v>180</v>
      </c>
      <c r="C7147" s="180" t="s">
        <v>35</v>
      </c>
      <c r="D7147" s="180" t="s">
        <v>177</v>
      </c>
      <c r="E7147" s="180">
        <v>20</v>
      </c>
      <c r="F7147" s="180">
        <v>37845</v>
      </c>
      <c r="G7147" s="180">
        <v>1540</v>
      </c>
      <c r="H7147" s="180">
        <v>3886</v>
      </c>
      <c r="I7147" s="180">
        <v>3431554.13</v>
      </c>
      <c r="J7147" s="180">
        <v>655874.17000000004</v>
      </c>
      <c r="K7147" s="180">
        <v>264243</v>
      </c>
      <c r="L7147" s="180">
        <v>4809365.87</v>
      </c>
    </row>
    <row r="7148" spans="1:12">
      <c r="A7148" s="180">
        <v>2013</v>
      </c>
      <c r="B7148" s="180" t="s">
        <v>180</v>
      </c>
      <c r="C7148" s="180" t="s">
        <v>35</v>
      </c>
      <c r="D7148" s="180" t="s">
        <v>177</v>
      </c>
      <c r="E7148" s="180">
        <v>25</v>
      </c>
      <c r="F7148" s="180">
        <v>43250</v>
      </c>
      <c r="G7148" s="180">
        <v>2421</v>
      </c>
      <c r="H7148" s="180">
        <v>6384</v>
      </c>
      <c r="I7148" s="180">
        <v>6710898.0300000003</v>
      </c>
      <c r="J7148" s="180">
        <v>1707456.23</v>
      </c>
      <c r="K7148" s="180">
        <v>445654</v>
      </c>
      <c r="L7148" s="180">
        <v>9634465.6899999995</v>
      </c>
    </row>
    <row r="7149" spans="1:12">
      <c r="A7149" s="180">
        <v>2013</v>
      </c>
      <c r="B7149" s="180" t="s">
        <v>180</v>
      </c>
      <c r="C7149" s="180" t="s">
        <v>35</v>
      </c>
      <c r="D7149" s="180" t="s">
        <v>177</v>
      </c>
      <c r="E7149" s="180">
        <v>30</v>
      </c>
      <c r="F7149" s="180">
        <v>50254</v>
      </c>
      <c r="G7149" s="180">
        <v>3648</v>
      </c>
      <c r="H7149" s="180">
        <v>11186</v>
      </c>
      <c r="I7149" s="180">
        <v>11820076.960000001</v>
      </c>
      <c r="J7149" s="180">
        <v>2963965.13</v>
      </c>
      <c r="K7149" s="180">
        <v>373716.5</v>
      </c>
      <c r="L7149" s="180">
        <v>15755304.199999999</v>
      </c>
    </row>
    <row r="7150" spans="1:12">
      <c r="A7150" s="180">
        <v>2013</v>
      </c>
      <c r="B7150" s="180" t="s">
        <v>180</v>
      </c>
      <c r="C7150" s="180" t="s">
        <v>35</v>
      </c>
      <c r="D7150" s="180" t="s">
        <v>177</v>
      </c>
      <c r="E7150" s="180">
        <v>35</v>
      </c>
      <c r="F7150" s="180">
        <v>48370</v>
      </c>
      <c r="G7150" s="180">
        <v>3377</v>
      </c>
      <c r="H7150" s="180">
        <v>8289</v>
      </c>
      <c r="I7150" s="180">
        <v>8620501.3300000001</v>
      </c>
      <c r="J7150" s="180">
        <v>2240960.09</v>
      </c>
      <c r="K7150" s="180">
        <v>598271.75</v>
      </c>
      <c r="L7150" s="180">
        <v>12626568.43</v>
      </c>
    </row>
    <row r="7151" spans="1:12">
      <c r="A7151" s="180">
        <v>2013</v>
      </c>
      <c r="B7151" s="180" t="s">
        <v>180</v>
      </c>
      <c r="C7151" s="180" t="s">
        <v>35</v>
      </c>
      <c r="D7151" s="180" t="s">
        <v>177</v>
      </c>
      <c r="E7151" s="180">
        <v>40</v>
      </c>
      <c r="F7151" s="180">
        <v>52314</v>
      </c>
      <c r="G7151" s="180">
        <v>3388</v>
      </c>
      <c r="H7151" s="180">
        <v>6637</v>
      </c>
      <c r="I7151" s="180">
        <v>7047158.75</v>
      </c>
      <c r="J7151" s="180">
        <v>1732782.41</v>
      </c>
      <c r="K7151" s="180">
        <v>998811</v>
      </c>
      <c r="L7151" s="180">
        <v>11034347.119999999</v>
      </c>
    </row>
    <row r="7152" spans="1:12">
      <c r="A7152" s="180">
        <v>2013</v>
      </c>
      <c r="B7152" s="180" t="s">
        <v>180</v>
      </c>
      <c r="C7152" s="180" t="s">
        <v>35</v>
      </c>
      <c r="D7152" s="180" t="s">
        <v>177</v>
      </c>
      <c r="E7152" s="180">
        <v>45</v>
      </c>
      <c r="F7152" s="180">
        <v>49768</v>
      </c>
      <c r="G7152" s="180">
        <v>3199</v>
      </c>
      <c r="H7152" s="180">
        <v>6136</v>
      </c>
      <c r="I7152" s="180">
        <v>6615855.7199999997</v>
      </c>
      <c r="J7152" s="180">
        <v>1520505.96</v>
      </c>
      <c r="K7152" s="180">
        <v>956423</v>
      </c>
      <c r="L7152" s="180">
        <v>10175184.59</v>
      </c>
    </row>
    <row r="7153" spans="1:12">
      <c r="A7153" s="180">
        <v>2013</v>
      </c>
      <c r="B7153" s="180" t="s">
        <v>180</v>
      </c>
      <c r="C7153" s="180" t="s">
        <v>35</v>
      </c>
      <c r="D7153" s="180" t="s">
        <v>177</v>
      </c>
      <c r="E7153" s="180">
        <v>50</v>
      </c>
      <c r="F7153" s="180">
        <v>50824</v>
      </c>
      <c r="G7153" s="180">
        <v>3877</v>
      </c>
      <c r="H7153" s="180">
        <v>7746</v>
      </c>
      <c r="I7153" s="180">
        <v>8049773.3300000001</v>
      </c>
      <c r="J7153" s="180">
        <v>1889999.07</v>
      </c>
      <c r="K7153" s="180">
        <v>1477722.4</v>
      </c>
      <c r="L7153" s="180">
        <v>13224467.32</v>
      </c>
    </row>
    <row r="7154" spans="1:12">
      <c r="A7154" s="180">
        <v>2013</v>
      </c>
      <c r="B7154" s="180" t="s">
        <v>180</v>
      </c>
      <c r="C7154" s="180" t="s">
        <v>35</v>
      </c>
      <c r="D7154" s="180" t="s">
        <v>177</v>
      </c>
      <c r="E7154" s="180">
        <v>55</v>
      </c>
      <c r="F7154" s="180">
        <v>47211</v>
      </c>
      <c r="G7154" s="180">
        <v>4550</v>
      </c>
      <c r="H7154" s="180">
        <v>8587</v>
      </c>
      <c r="I7154" s="180">
        <v>9017299.3399999999</v>
      </c>
      <c r="J7154" s="180">
        <v>2166912.2200000002</v>
      </c>
      <c r="K7154" s="180">
        <v>1936635.91</v>
      </c>
      <c r="L7154" s="180">
        <v>14359970.449999999</v>
      </c>
    </row>
    <row r="7155" spans="1:12">
      <c r="A7155" s="180">
        <v>2013</v>
      </c>
      <c r="B7155" s="180" t="s">
        <v>180</v>
      </c>
      <c r="C7155" s="180" t="s">
        <v>35</v>
      </c>
      <c r="D7155" s="180" t="s">
        <v>177</v>
      </c>
      <c r="E7155" s="180">
        <v>60</v>
      </c>
      <c r="F7155" s="180">
        <v>41443</v>
      </c>
      <c r="G7155" s="180">
        <v>4326</v>
      </c>
      <c r="H7155" s="180">
        <v>8581</v>
      </c>
      <c r="I7155" s="180">
        <v>9258008.8300000001</v>
      </c>
      <c r="J7155" s="180">
        <v>2413724.7799999998</v>
      </c>
      <c r="K7155" s="180">
        <v>2275782.65</v>
      </c>
      <c r="L7155" s="180">
        <v>15044478.08</v>
      </c>
    </row>
    <row r="7156" spans="1:12">
      <c r="A7156" s="180">
        <v>2013</v>
      </c>
      <c r="B7156" s="180" t="s">
        <v>180</v>
      </c>
      <c r="C7156" s="180" t="s">
        <v>35</v>
      </c>
      <c r="D7156" s="180" t="s">
        <v>177</v>
      </c>
      <c r="E7156" s="180">
        <v>65</v>
      </c>
      <c r="F7156" s="180">
        <v>31841</v>
      </c>
      <c r="G7156" s="180">
        <v>4391</v>
      </c>
      <c r="H7156" s="180">
        <v>9692</v>
      </c>
      <c r="I7156" s="180">
        <v>9625300.25</v>
      </c>
      <c r="J7156" s="180">
        <v>2488762.38</v>
      </c>
      <c r="K7156" s="180">
        <v>2572358.2999999998</v>
      </c>
      <c r="L7156" s="180">
        <v>15623437.199999999</v>
      </c>
    </row>
    <row r="7157" spans="1:12">
      <c r="A7157" s="180">
        <v>2013</v>
      </c>
      <c r="B7157" s="180" t="s">
        <v>180</v>
      </c>
      <c r="C7157" s="180" t="s">
        <v>35</v>
      </c>
      <c r="D7157" s="180" t="s">
        <v>177</v>
      </c>
      <c r="E7157" s="180">
        <v>70</v>
      </c>
      <c r="F7157" s="180">
        <v>21394</v>
      </c>
      <c r="G7157" s="180">
        <v>3486</v>
      </c>
      <c r="H7157" s="180">
        <v>8385</v>
      </c>
      <c r="I7157" s="180">
        <v>8698692.25</v>
      </c>
      <c r="J7157" s="180">
        <v>2186002.7999999998</v>
      </c>
      <c r="K7157" s="180">
        <v>2542776.31</v>
      </c>
      <c r="L7157" s="180">
        <v>14099809.4</v>
      </c>
    </row>
    <row r="7158" spans="1:12">
      <c r="A7158" s="180">
        <v>2013</v>
      </c>
      <c r="B7158" s="180" t="s">
        <v>180</v>
      </c>
      <c r="C7158" s="180" t="s">
        <v>35</v>
      </c>
      <c r="D7158" s="180" t="s">
        <v>177</v>
      </c>
      <c r="E7158" s="180">
        <v>75</v>
      </c>
      <c r="F7158" s="180">
        <v>15302</v>
      </c>
      <c r="G7158" s="180">
        <v>2858</v>
      </c>
      <c r="H7158" s="180">
        <v>8696</v>
      </c>
      <c r="I7158" s="180">
        <v>7882586.46</v>
      </c>
      <c r="J7158" s="180">
        <v>1832111.2</v>
      </c>
      <c r="K7158" s="180">
        <v>1957996.21</v>
      </c>
      <c r="L7158" s="180">
        <v>12139292.27</v>
      </c>
    </row>
    <row r="7159" spans="1:12">
      <c r="A7159" s="180">
        <v>2013</v>
      </c>
      <c r="B7159" s="180" t="s">
        <v>180</v>
      </c>
      <c r="C7159" s="180" t="s">
        <v>35</v>
      </c>
      <c r="D7159" s="180" t="s">
        <v>177</v>
      </c>
      <c r="E7159" s="180">
        <v>80</v>
      </c>
      <c r="F7159" s="180">
        <v>11130</v>
      </c>
      <c r="G7159" s="180">
        <v>2154</v>
      </c>
      <c r="H7159" s="180">
        <v>9241</v>
      </c>
      <c r="I7159" s="180">
        <v>6840015.0899999999</v>
      </c>
      <c r="J7159" s="180">
        <v>1326816.69</v>
      </c>
      <c r="K7159" s="180">
        <v>1376233.65</v>
      </c>
      <c r="L7159" s="180">
        <v>9903016.1600000001</v>
      </c>
    </row>
    <row r="7160" spans="1:12">
      <c r="A7160" s="180">
        <v>2013</v>
      </c>
      <c r="B7160" s="180" t="s">
        <v>180</v>
      </c>
      <c r="C7160" s="180" t="s">
        <v>35</v>
      </c>
      <c r="D7160" s="180" t="s">
        <v>177</v>
      </c>
      <c r="E7160" s="180">
        <v>85</v>
      </c>
      <c r="F7160" s="180">
        <v>6420</v>
      </c>
      <c r="G7160" s="180">
        <v>1263</v>
      </c>
      <c r="H7160" s="180">
        <v>7194</v>
      </c>
      <c r="I7160" s="180">
        <v>4710478.66</v>
      </c>
      <c r="J7160" s="180">
        <v>676355.05</v>
      </c>
      <c r="K7160" s="180">
        <v>593851</v>
      </c>
      <c r="L7160" s="180">
        <v>6232126.04</v>
      </c>
    </row>
    <row r="7161" spans="1:12">
      <c r="A7161" s="180">
        <v>2013</v>
      </c>
      <c r="B7161" s="180" t="s">
        <v>180</v>
      </c>
      <c r="C7161" s="180" t="s">
        <v>35</v>
      </c>
      <c r="D7161" s="180" t="s">
        <v>177</v>
      </c>
      <c r="E7161" s="180">
        <v>90</v>
      </c>
      <c r="F7161" s="180">
        <v>2627</v>
      </c>
      <c r="G7161" s="180">
        <v>541</v>
      </c>
      <c r="H7161" s="180">
        <v>3651</v>
      </c>
      <c r="I7161" s="180">
        <v>1826720.85</v>
      </c>
      <c r="J7161" s="180">
        <v>208464.36</v>
      </c>
      <c r="K7161" s="180">
        <v>121742.66</v>
      </c>
      <c r="L7161" s="180">
        <v>2240242.2999999998</v>
      </c>
    </row>
    <row r="7162" spans="1:12">
      <c r="A7162" s="180">
        <v>2013</v>
      </c>
      <c r="B7162" s="180" t="s">
        <v>180</v>
      </c>
      <c r="C7162" s="180" t="s">
        <v>35</v>
      </c>
      <c r="D7162" s="180" t="s">
        <v>177</v>
      </c>
      <c r="E7162" s="180">
        <v>95</v>
      </c>
      <c r="F7162" s="180">
        <v>669</v>
      </c>
      <c r="G7162" s="180">
        <v>106</v>
      </c>
      <c r="H7162" s="180">
        <v>1604</v>
      </c>
      <c r="I7162" s="180">
        <v>608437.5</v>
      </c>
      <c r="J7162" s="180">
        <v>53856.53</v>
      </c>
      <c r="K7162" s="180">
        <v>32764</v>
      </c>
      <c r="L7162" s="180">
        <v>743717.53</v>
      </c>
    </row>
    <row r="7163" spans="1:12">
      <c r="A7163" s="180">
        <v>2013</v>
      </c>
      <c r="B7163" s="180" t="s">
        <v>180</v>
      </c>
      <c r="C7163" s="180" t="s">
        <v>36</v>
      </c>
      <c r="D7163" s="180" t="s">
        <v>176</v>
      </c>
      <c r="E7163" s="180">
        <v>0</v>
      </c>
      <c r="F7163" s="180">
        <v>5288</v>
      </c>
      <c r="G7163" s="180">
        <v>198</v>
      </c>
      <c r="H7163" s="180">
        <v>929</v>
      </c>
      <c r="I7163" s="180">
        <v>478178.39</v>
      </c>
      <c r="J7163" s="180">
        <v>54837.19</v>
      </c>
      <c r="K7163" s="180">
        <v>9023</v>
      </c>
      <c r="L7163" s="180">
        <v>568399.18000000005</v>
      </c>
    </row>
    <row r="7164" spans="1:12">
      <c r="A7164" s="180">
        <v>2013</v>
      </c>
      <c r="B7164" s="180" t="s">
        <v>180</v>
      </c>
      <c r="C7164" s="180" t="s">
        <v>36</v>
      </c>
      <c r="D7164" s="180" t="s">
        <v>176</v>
      </c>
      <c r="E7164" s="180">
        <v>5</v>
      </c>
      <c r="F7164" s="180">
        <v>6057</v>
      </c>
      <c r="G7164" s="180">
        <v>84</v>
      </c>
      <c r="H7164" s="180">
        <v>107</v>
      </c>
      <c r="I7164" s="180">
        <v>73115.06</v>
      </c>
      <c r="J7164" s="180">
        <v>21000.81</v>
      </c>
      <c r="K7164" s="180">
        <v>11047</v>
      </c>
      <c r="L7164" s="180">
        <v>129416.92</v>
      </c>
    </row>
    <row r="7165" spans="1:12">
      <c r="A7165" s="180">
        <v>2013</v>
      </c>
      <c r="B7165" s="180" t="s">
        <v>180</v>
      </c>
      <c r="C7165" s="180" t="s">
        <v>36</v>
      </c>
      <c r="D7165" s="180" t="s">
        <v>176</v>
      </c>
      <c r="E7165" s="180">
        <v>10</v>
      </c>
      <c r="F7165" s="180">
        <v>6343</v>
      </c>
      <c r="G7165" s="180">
        <v>81</v>
      </c>
      <c r="H7165" s="180">
        <v>126</v>
      </c>
      <c r="I7165" s="180">
        <v>113408.43</v>
      </c>
      <c r="J7165" s="180">
        <v>35455.57</v>
      </c>
      <c r="K7165" s="180">
        <v>52934</v>
      </c>
      <c r="L7165" s="180">
        <v>216554.66</v>
      </c>
    </row>
    <row r="7166" spans="1:12">
      <c r="A7166" s="180">
        <v>2013</v>
      </c>
      <c r="B7166" s="180" t="s">
        <v>180</v>
      </c>
      <c r="C7166" s="180" t="s">
        <v>36</v>
      </c>
      <c r="D7166" s="180" t="s">
        <v>176</v>
      </c>
      <c r="E7166" s="180">
        <v>15</v>
      </c>
      <c r="F7166" s="180">
        <v>7169</v>
      </c>
      <c r="G7166" s="180">
        <v>157</v>
      </c>
      <c r="H7166" s="180">
        <v>286</v>
      </c>
      <c r="I7166" s="180">
        <v>277700.63</v>
      </c>
      <c r="J7166" s="180">
        <v>65379.94</v>
      </c>
      <c r="K7166" s="180">
        <v>30250</v>
      </c>
      <c r="L7166" s="180">
        <v>410743.88</v>
      </c>
    </row>
    <row r="7167" spans="1:12">
      <c r="A7167" s="180">
        <v>2013</v>
      </c>
      <c r="B7167" s="180" t="s">
        <v>180</v>
      </c>
      <c r="C7167" s="180" t="s">
        <v>36</v>
      </c>
      <c r="D7167" s="180" t="s">
        <v>176</v>
      </c>
      <c r="E7167" s="180">
        <v>20</v>
      </c>
      <c r="F7167" s="180">
        <v>6107</v>
      </c>
      <c r="G7167" s="180">
        <v>158</v>
      </c>
      <c r="H7167" s="180">
        <v>367</v>
      </c>
      <c r="I7167" s="180">
        <v>336444.87</v>
      </c>
      <c r="J7167" s="180">
        <v>77105.41</v>
      </c>
      <c r="K7167" s="180">
        <v>55795</v>
      </c>
      <c r="L7167" s="180">
        <v>497088.93</v>
      </c>
    </row>
    <row r="7168" spans="1:12">
      <c r="A7168" s="180">
        <v>2013</v>
      </c>
      <c r="B7168" s="180" t="s">
        <v>180</v>
      </c>
      <c r="C7168" s="180" t="s">
        <v>36</v>
      </c>
      <c r="D7168" s="180" t="s">
        <v>176</v>
      </c>
      <c r="E7168" s="180">
        <v>25</v>
      </c>
      <c r="F7168" s="180">
        <v>4044</v>
      </c>
      <c r="G7168" s="180">
        <v>82</v>
      </c>
      <c r="H7168" s="180">
        <v>145</v>
      </c>
      <c r="I7168" s="180">
        <v>139243.22</v>
      </c>
      <c r="J7168" s="180">
        <v>38247.15</v>
      </c>
      <c r="K7168" s="180">
        <v>29213</v>
      </c>
      <c r="L7168" s="180">
        <v>237165.82</v>
      </c>
    </row>
    <row r="7169" spans="1:12">
      <c r="A7169" s="180">
        <v>2013</v>
      </c>
      <c r="B7169" s="180" t="s">
        <v>180</v>
      </c>
      <c r="C7169" s="180" t="s">
        <v>36</v>
      </c>
      <c r="D7169" s="180" t="s">
        <v>176</v>
      </c>
      <c r="E7169" s="180">
        <v>30</v>
      </c>
      <c r="F7169" s="180">
        <v>5119</v>
      </c>
      <c r="G7169" s="180">
        <v>185</v>
      </c>
      <c r="H7169" s="180">
        <v>477</v>
      </c>
      <c r="I7169" s="180">
        <v>345609.61</v>
      </c>
      <c r="J7169" s="180">
        <v>75376.740000000005</v>
      </c>
      <c r="K7169" s="180">
        <v>86892</v>
      </c>
      <c r="L7169" s="180">
        <v>578674.28</v>
      </c>
    </row>
    <row r="7170" spans="1:12">
      <c r="A7170" s="180">
        <v>2013</v>
      </c>
      <c r="B7170" s="180" t="s">
        <v>180</v>
      </c>
      <c r="C7170" s="180" t="s">
        <v>36</v>
      </c>
      <c r="D7170" s="180" t="s">
        <v>176</v>
      </c>
      <c r="E7170" s="180">
        <v>35</v>
      </c>
      <c r="F7170" s="180">
        <v>5547</v>
      </c>
      <c r="G7170" s="180">
        <v>231</v>
      </c>
      <c r="H7170" s="180">
        <v>529</v>
      </c>
      <c r="I7170" s="180">
        <v>422039.97</v>
      </c>
      <c r="J7170" s="180">
        <v>92982.42</v>
      </c>
      <c r="K7170" s="180">
        <v>32643</v>
      </c>
      <c r="L7170" s="180">
        <v>614702.19999999995</v>
      </c>
    </row>
    <row r="7171" spans="1:12">
      <c r="A7171" s="180">
        <v>2013</v>
      </c>
      <c r="B7171" s="180" t="s">
        <v>180</v>
      </c>
      <c r="C7171" s="180" t="s">
        <v>36</v>
      </c>
      <c r="D7171" s="180" t="s">
        <v>176</v>
      </c>
      <c r="E7171" s="180">
        <v>40</v>
      </c>
      <c r="F7171" s="180">
        <v>7006</v>
      </c>
      <c r="G7171" s="180">
        <v>328</v>
      </c>
      <c r="H7171" s="180">
        <v>651</v>
      </c>
      <c r="I7171" s="180">
        <v>501970.23</v>
      </c>
      <c r="J7171" s="180">
        <v>131792.25</v>
      </c>
      <c r="K7171" s="180">
        <v>71018.25</v>
      </c>
      <c r="L7171" s="180">
        <v>828373.92</v>
      </c>
    </row>
    <row r="7172" spans="1:12">
      <c r="A7172" s="180">
        <v>2013</v>
      </c>
      <c r="B7172" s="180" t="s">
        <v>180</v>
      </c>
      <c r="C7172" s="180" t="s">
        <v>36</v>
      </c>
      <c r="D7172" s="180" t="s">
        <v>176</v>
      </c>
      <c r="E7172" s="180">
        <v>45</v>
      </c>
      <c r="F7172" s="180">
        <v>7259</v>
      </c>
      <c r="G7172" s="180">
        <v>366</v>
      </c>
      <c r="H7172" s="180">
        <v>859</v>
      </c>
      <c r="I7172" s="180">
        <v>606075.76</v>
      </c>
      <c r="J7172" s="180">
        <v>170044.51</v>
      </c>
      <c r="K7172" s="180">
        <v>46042</v>
      </c>
      <c r="L7172" s="180">
        <v>930956.64</v>
      </c>
    </row>
    <row r="7173" spans="1:12">
      <c r="A7173" s="180">
        <v>2013</v>
      </c>
      <c r="B7173" s="180" t="s">
        <v>180</v>
      </c>
      <c r="C7173" s="180" t="s">
        <v>36</v>
      </c>
      <c r="D7173" s="180" t="s">
        <v>176</v>
      </c>
      <c r="E7173" s="180">
        <v>50</v>
      </c>
      <c r="F7173" s="180">
        <v>9192</v>
      </c>
      <c r="G7173" s="180">
        <v>575</v>
      </c>
      <c r="H7173" s="180">
        <v>1217</v>
      </c>
      <c r="I7173" s="180">
        <v>923974.67</v>
      </c>
      <c r="J7173" s="180">
        <v>272040.65999999997</v>
      </c>
      <c r="K7173" s="180">
        <v>234608</v>
      </c>
      <c r="L7173" s="180">
        <v>1583773.86</v>
      </c>
    </row>
    <row r="7174" spans="1:12">
      <c r="A7174" s="180">
        <v>2013</v>
      </c>
      <c r="B7174" s="180" t="s">
        <v>180</v>
      </c>
      <c r="C7174" s="180" t="s">
        <v>36</v>
      </c>
      <c r="D7174" s="180" t="s">
        <v>176</v>
      </c>
      <c r="E7174" s="180">
        <v>55</v>
      </c>
      <c r="F7174" s="180">
        <v>9497</v>
      </c>
      <c r="G7174" s="180">
        <v>1045</v>
      </c>
      <c r="H7174" s="180">
        <v>2067</v>
      </c>
      <c r="I7174" s="180">
        <v>1708060.46</v>
      </c>
      <c r="J7174" s="180">
        <v>419895.38</v>
      </c>
      <c r="K7174" s="180">
        <v>695013.78</v>
      </c>
      <c r="L7174" s="180">
        <v>3050592.32</v>
      </c>
    </row>
    <row r="7175" spans="1:12">
      <c r="A7175" s="180">
        <v>2013</v>
      </c>
      <c r="B7175" s="180" t="s">
        <v>180</v>
      </c>
      <c r="C7175" s="180" t="s">
        <v>36</v>
      </c>
      <c r="D7175" s="180" t="s">
        <v>176</v>
      </c>
      <c r="E7175" s="180">
        <v>60</v>
      </c>
      <c r="F7175" s="180">
        <v>9405</v>
      </c>
      <c r="G7175" s="180">
        <v>986</v>
      </c>
      <c r="H7175" s="180">
        <v>2494</v>
      </c>
      <c r="I7175" s="180">
        <v>2341441.7000000002</v>
      </c>
      <c r="J7175" s="180">
        <v>578724.67000000004</v>
      </c>
      <c r="K7175" s="180">
        <v>870005</v>
      </c>
      <c r="L7175" s="180">
        <v>4034846.23</v>
      </c>
    </row>
    <row r="7176" spans="1:12">
      <c r="A7176" s="180">
        <v>2013</v>
      </c>
      <c r="B7176" s="180" t="s">
        <v>180</v>
      </c>
      <c r="C7176" s="180" t="s">
        <v>36</v>
      </c>
      <c r="D7176" s="180" t="s">
        <v>176</v>
      </c>
      <c r="E7176" s="180">
        <v>65</v>
      </c>
      <c r="F7176" s="180">
        <v>7963</v>
      </c>
      <c r="G7176" s="180">
        <v>1216</v>
      </c>
      <c r="H7176" s="180">
        <v>3091</v>
      </c>
      <c r="I7176" s="180">
        <v>2687181.74</v>
      </c>
      <c r="J7176" s="180">
        <v>696759.15</v>
      </c>
      <c r="K7176" s="180">
        <v>839490</v>
      </c>
      <c r="L7176" s="180">
        <v>4527032.21</v>
      </c>
    </row>
    <row r="7177" spans="1:12">
      <c r="A7177" s="180">
        <v>2013</v>
      </c>
      <c r="B7177" s="180" t="s">
        <v>180</v>
      </c>
      <c r="C7177" s="180" t="s">
        <v>36</v>
      </c>
      <c r="D7177" s="180" t="s">
        <v>176</v>
      </c>
      <c r="E7177" s="180">
        <v>70</v>
      </c>
      <c r="F7177" s="180">
        <v>5463</v>
      </c>
      <c r="G7177" s="180">
        <v>1092</v>
      </c>
      <c r="H7177" s="180">
        <v>2843</v>
      </c>
      <c r="I7177" s="180">
        <v>2369032.48</v>
      </c>
      <c r="J7177" s="180">
        <v>599631.16</v>
      </c>
      <c r="K7177" s="180">
        <v>728757.2</v>
      </c>
      <c r="L7177" s="180">
        <v>3872815.22</v>
      </c>
    </row>
    <row r="7178" spans="1:12">
      <c r="A7178" s="180">
        <v>2013</v>
      </c>
      <c r="B7178" s="180" t="s">
        <v>180</v>
      </c>
      <c r="C7178" s="180" t="s">
        <v>36</v>
      </c>
      <c r="D7178" s="180" t="s">
        <v>176</v>
      </c>
      <c r="E7178" s="180">
        <v>75</v>
      </c>
      <c r="F7178" s="180">
        <v>3695</v>
      </c>
      <c r="G7178" s="180">
        <v>1068</v>
      </c>
      <c r="H7178" s="180">
        <v>2782</v>
      </c>
      <c r="I7178" s="180">
        <v>2085054.89</v>
      </c>
      <c r="J7178" s="180">
        <v>458360.15</v>
      </c>
      <c r="K7178" s="180">
        <v>552712</v>
      </c>
      <c r="L7178" s="180">
        <v>3252062.7</v>
      </c>
    </row>
    <row r="7179" spans="1:12">
      <c r="A7179" s="180">
        <v>2013</v>
      </c>
      <c r="B7179" s="180" t="s">
        <v>180</v>
      </c>
      <c r="C7179" s="180" t="s">
        <v>36</v>
      </c>
      <c r="D7179" s="180" t="s">
        <v>176</v>
      </c>
      <c r="E7179" s="180">
        <v>80</v>
      </c>
      <c r="F7179" s="180">
        <v>2656</v>
      </c>
      <c r="G7179" s="180">
        <v>956</v>
      </c>
      <c r="H7179" s="180">
        <v>2465</v>
      </c>
      <c r="I7179" s="180">
        <v>1745583.26</v>
      </c>
      <c r="J7179" s="180">
        <v>367750.51</v>
      </c>
      <c r="K7179" s="180">
        <v>543919.80000000005</v>
      </c>
      <c r="L7179" s="180">
        <v>2766898.04</v>
      </c>
    </row>
    <row r="7180" spans="1:12">
      <c r="A7180" s="180">
        <v>2013</v>
      </c>
      <c r="B7180" s="180" t="s">
        <v>180</v>
      </c>
      <c r="C7180" s="180" t="s">
        <v>36</v>
      </c>
      <c r="D7180" s="180" t="s">
        <v>176</v>
      </c>
      <c r="E7180" s="180">
        <v>85</v>
      </c>
      <c r="F7180" s="180">
        <v>1035</v>
      </c>
      <c r="G7180" s="180">
        <v>321</v>
      </c>
      <c r="H7180" s="180">
        <v>1553</v>
      </c>
      <c r="I7180" s="180">
        <v>920272.73</v>
      </c>
      <c r="J7180" s="180">
        <v>161038.85</v>
      </c>
      <c r="K7180" s="180">
        <v>95478</v>
      </c>
      <c r="L7180" s="180">
        <v>1212369.3700000001</v>
      </c>
    </row>
    <row r="7181" spans="1:12">
      <c r="A7181" s="180">
        <v>2013</v>
      </c>
      <c r="B7181" s="180" t="s">
        <v>180</v>
      </c>
      <c r="C7181" s="180" t="s">
        <v>36</v>
      </c>
      <c r="D7181" s="180" t="s">
        <v>176</v>
      </c>
      <c r="E7181" s="180">
        <v>90</v>
      </c>
      <c r="F7181" s="180">
        <v>201</v>
      </c>
      <c r="G7181" s="180">
        <v>55</v>
      </c>
      <c r="H7181" s="180">
        <v>310</v>
      </c>
      <c r="I7181" s="180">
        <v>173240.44</v>
      </c>
      <c r="J7181" s="180">
        <v>24966.799999999999</v>
      </c>
      <c r="K7181" s="180">
        <v>33257</v>
      </c>
      <c r="L7181" s="180">
        <v>240227.75</v>
      </c>
    </row>
    <row r="7182" spans="1:12">
      <c r="A7182" s="180">
        <v>2013</v>
      </c>
      <c r="B7182" s="180" t="s">
        <v>180</v>
      </c>
      <c r="C7182" s="180" t="s">
        <v>36</v>
      </c>
      <c r="D7182" s="180" t="s">
        <v>176</v>
      </c>
      <c r="E7182" s="180">
        <v>95</v>
      </c>
      <c r="F7182" s="180">
        <v>45</v>
      </c>
      <c r="G7182" s="180">
        <v>5</v>
      </c>
      <c r="H7182" s="180">
        <v>15</v>
      </c>
      <c r="I7182" s="180">
        <v>12478</v>
      </c>
      <c r="J7182" s="180">
        <v>1817.75</v>
      </c>
      <c r="K7182" s="180">
        <v>0</v>
      </c>
      <c r="L7182" s="180">
        <v>14645.75</v>
      </c>
    </row>
    <row r="7183" spans="1:12">
      <c r="A7183" s="180">
        <v>2013</v>
      </c>
      <c r="B7183" s="180" t="s">
        <v>180</v>
      </c>
      <c r="C7183" s="180" t="s">
        <v>36</v>
      </c>
      <c r="D7183" s="180" t="s">
        <v>177</v>
      </c>
      <c r="E7183" s="180">
        <v>0</v>
      </c>
      <c r="F7183" s="180">
        <v>5069</v>
      </c>
      <c r="G7183" s="180">
        <v>129</v>
      </c>
      <c r="H7183" s="180">
        <v>748</v>
      </c>
      <c r="I7183" s="180">
        <v>385718.75</v>
      </c>
      <c r="J7183" s="180">
        <v>50854.5</v>
      </c>
      <c r="K7183" s="180">
        <v>640</v>
      </c>
      <c r="L7183" s="180">
        <v>459485.5</v>
      </c>
    </row>
    <row r="7184" spans="1:12">
      <c r="A7184" s="180">
        <v>2013</v>
      </c>
      <c r="B7184" s="180" t="s">
        <v>180</v>
      </c>
      <c r="C7184" s="180" t="s">
        <v>36</v>
      </c>
      <c r="D7184" s="180" t="s">
        <v>177</v>
      </c>
      <c r="E7184" s="180">
        <v>5</v>
      </c>
      <c r="F7184" s="180">
        <v>5757</v>
      </c>
      <c r="G7184" s="180">
        <v>61</v>
      </c>
      <c r="H7184" s="180">
        <v>96</v>
      </c>
      <c r="I7184" s="180">
        <v>83959.3</v>
      </c>
      <c r="J7184" s="180">
        <v>19047.63</v>
      </c>
      <c r="K7184" s="180">
        <v>569</v>
      </c>
      <c r="L7184" s="180">
        <v>116189.09</v>
      </c>
    </row>
    <row r="7185" spans="1:12">
      <c r="A7185" s="180">
        <v>2013</v>
      </c>
      <c r="B7185" s="180" t="s">
        <v>180</v>
      </c>
      <c r="C7185" s="180" t="s">
        <v>36</v>
      </c>
      <c r="D7185" s="180" t="s">
        <v>177</v>
      </c>
      <c r="E7185" s="180">
        <v>10</v>
      </c>
      <c r="F7185" s="180">
        <v>5996</v>
      </c>
      <c r="G7185" s="180">
        <v>59</v>
      </c>
      <c r="H7185" s="180">
        <v>124</v>
      </c>
      <c r="I7185" s="180">
        <v>88854.62</v>
      </c>
      <c r="J7185" s="180">
        <v>23882.3</v>
      </c>
      <c r="K7185" s="180">
        <v>13425</v>
      </c>
      <c r="L7185" s="180">
        <v>133280.35999999999</v>
      </c>
    </row>
    <row r="7186" spans="1:12">
      <c r="A7186" s="180">
        <v>2013</v>
      </c>
      <c r="B7186" s="180" t="s">
        <v>180</v>
      </c>
      <c r="C7186" s="180" t="s">
        <v>36</v>
      </c>
      <c r="D7186" s="180" t="s">
        <v>177</v>
      </c>
      <c r="E7186" s="180">
        <v>15</v>
      </c>
      <c r="F7186" s="180">
        <v>6709</v>
      </c>
      <c r="G7186" s="180">
        <v>222</v>
      </c>
      <c r="H7186" s="180">
        <v>490</v>
      </c>
      <c r="I7186" s="180">
        <v>410827.63</v>
      </c>
      <c r="J7186" s="180">
        <v>81336.039999999994</v>
      </c>
      <c r="K7186" s="180">
        <v>54065</v>
      </c>
      <c r="L7186" s="180">
        <v>595457.36</v>
      </c>
    </row>
    <row r="7187" spans="1:12">
      <c r="A7187" s="180">
        <v>2013</v>
      </c>
      <c r="B7187" s="180" t="s">
        <v>180</v>
      </c>
      <c r="C7187" s="180" t="s">
        <v>36</v>
      </c>
      <c r="D7187" s="180" t="s">
        <v>177</v>
      </c>
      <c r="E7187" s="180">
        <v>20</v>
      </c>
      <c r="F7187" s="180">
        <v>6266</v>
      </c>
      <c r="G7187" s="180">
        <v>336</v>
      </c>
      <c r="H7187" s="180">
        <v>781</v>
      </c>
      <c r="I7187" s="180">
        <v>654144.67000000004</v>
      </c>
      <c r="J7187" s="180">
        <v>143683.91</v>
      </c>
      <c r="K7187" s="180">
        <v>54121</v>
      </c>
      <c r="L7187" s="180">
        <v>922867.24</v>
      </c>
    </row>
    <row r="7188" spans="1:12">
      <c r="A7188" s="180">
        <v>2013</v>
      </c>
      <c r="B7188" s="180" t="s">
        <v>180</v>
      </c>
      <c r="C7188" s="180" t="s">
        <v>36</v>
      </c>
      <c r="D7188" s="180" t="s">
        <v>177</v>
      </c>
      <c r="E7188" s="180">
        <v>25</v>
      </c>
      <c r="F7188" s="180">
        <v>4841</v>
      </c>
      <c r="G7188" s="180">
        <v>443</v>
      </c>
      <c r="H7188" s="180">
        <v>1610</v>
      </c>
      <c r="I7188" s="180">
        <v>1138617.47</v>
      </c>
      <c r="J7188" s="180">
        <v>264891.65000000002</v>
      </c>
      <c r="K7188" s="180">
        <v>30520</v>
      </c>
      <c r="L7188" s="180">
        <v>1569162.16</v>
      </c>
    </row>
    <row r="7189" spans="1:12">
      <c r="A7189" s="180">
        <v>2013</v>
      </c>
      <c r="B7189" s="180" t="s">
        <v>180</v>
      </c>
      <c r="C7189" s="180" t="s">
        <v>36</v>
      </c>
      <c r="D7189" s="180" t="s">
        <v>177</v>
      </c>
      <c r="E7189" s="180">
        <v>30</v>
      </c>
      <c r="F7189" s="180">
        <v>6063</v>
      </c>
      <c r="G7189" s="180">
        <v>619</v>
      </c>
      <c r="H7189" s="180">
        <v>2084</v>
      </c>
      <c r="I7189" s="180">
        <v>1537530.85</v>
      </c>
      <c r="J7189" s="180">
        <v>377077.34</v>
      </c>
      <c r="K7189" s="180">
        <v>132979</v>
      </c>
      <c r="L7189" s="180">
        <v>2221261.38</v>
      </c>
    </row>
    <row r="7190" spans="1:12">
      <c r="A7190" s="180">
        <v>2013</v>
      </c>
      <c r="B7190" s="180" t="s">
        <v>180</v>
      </c>
      <c r="C7190" s="180" t="s">
        <v>36</v>
      </c>
      <c r="D7190" s="180" t="s">
        <v>177</v>
      </c>
      <c r="E7190" s="180">
        <v>35</v>
      </c>
      <c r="F7190" s="180">
        <v>6526</v>
      </c>
      <c r="G7190" s="180">
        <v>604</v>
      </c>
      <c r="H7190" s="180">
        <v>1767</v>
      </c>
      <c r="I7190" s="180">
        <v>1330528.95</v>
      </c>
      <c r="J7190" s="180">
        <v>316553.46000000002</v>
      </c>
      <c r="K7190" s="180">
        <v>102007</v>
      </c>
      <c r="L7190" s="180">
        <v>1937091.57</v>
      </c>
    </row>
    <row r="7191" spans="1:12">
      <c r="A7191" s="180">
        <v>2013</v>
      </c>
      <c r="B7191" s="180" t="s">
        <v>180</v>
      </c>
      <c r="C7191" s="180" t="s">
        <v>36</v>
      </c>
      <c r="D7191" s="180" t="s">
        <v>177</v>
      </c>
      <c r="E7191" s="180">
        <v>40</v>
      </c>
      <c r="F7191" s="180">
        <v>8166</v>
      </c>
      <c r="G7191" s="180">
        <v>579</v>
      </c>
      <c r="H7191" s="180">
        <v>1295</v>
      </c>
      <c r="I7191" s="180">
        <v>1123608.51</v>
      </c>
      <c r="J7191" s="180">
        <v>283098.95</v>
      </c>
      <c r="K7191" s="180">
        <v>126823</v>
      </c>
      <c r="L7191" s="180">
        <v>1733646.87</v>
      </c>
    </row>
    <row r="7192" spans="1:12">
      <c r="A7192" s="180">
        <v>2013</v>
      </c>
      <c r="B7192" s="180" t="s">
        <v>180</v>
      </c>
      <c r="C7192" s="180" t="s">
        <v>36</v>
      </c>
      <c r="D7192" s="180" t="s">
        <v>177</v>
      </c>
      <c r="E7192" s="180">
        <v>45</v>
      </c>
      <c r="F7192" s="180">
        <v>8495</v>
      </c>
      <c r="G7192" s="180">
        <v>574</v>
      </c>
      <c r="H7192" s="180">
        <v>1690</v>
      </c>
      <c r="I7192" s="180">
        <v>1423071.02</v>
      </c>
      <c r="J7192" s="180">
        <v>299789.82</v>
      </c>
      <c r="K7192" s="180">
        <v>191139</v>
      </c>
      <c r="L7192" s="180">
        <v>2124308.0699999998</v>
      </c>
    </row>
    <row r="7193" spans="1:12">
      <c r="A7193" s="180">
        <v>2013</v>
      </c>
      <c r="B7193" s="180" t="s">
        <v>180</v>
      </c>
      <c r="C7193" s="180" t="s">
        <v>36</v>
      </c>
      <c r="D7193" s="180" t="s">
        <v>177</v>
      </c>
      <c r="E7193" s="180">
        <v>50</v>
      </c>
      <c r="F7193" s="180">
        <v>10610</v>
      </c>
      <c r="G7193" s="180">
        <v>842</v>
      </c>
      <c r="H7193" s="180">
        <v>2075</v>
      </c>
      <c r="I7193" s="180">
        <v>1682831.89</v>
      </c>
      <c r="J7193" s="180">
        <v>387452.14</v>
      </c>
      <c r="K7193" s="180">
        <v>400111</v>
      </c>
      <c r="L7193" s="180">
        <v>2746479.49</v>
      </c>
    </row>
    <row r="7194" spans="1:12">
      <c r="A7194" s="180">
        <v>2013</v>
      </c>
      <c r="B7194" s="180" t="s">
        <v>180</v>
      </c>
      <c r="C7194" s="180" t="s">
        <v>36</v>
      </c>
      <c r="D7194" s="180" t="s">
        <v>177</v>
      </c>
      <c r="E7194" s="180">
        <v>55</v>
      </c>
      <c r="F7194" s="180">
        <v>10613</v>
      </c>
      <c r="G7194" s="180">
        <v>1125</v>
      </c>
      <c r="H7194" s="180">
        <v>3078</v>
      </c>
      <c r="I7194" s="180">
        <v>2389050.34</v>
      </c>
      <c r="J7194" s="180">
        <v>531253.18999999994</v>
      </c>
      <c r="K7194" s="180">
        <v>696077</v>
      </c>
      <c r="L7194" s="180">
        <v>3880525.78</v>
      </c>
    </row>
    <row r="7195" spans="1:12">
      <c r="A7195" s="180">
        <v>2013</v>
      </c>
      <c r="B7195" s="180" t="s">
        <v>180</v>
      </c>
      <c r="C7195" s="180" t="s">
        <v>36</v>
      </c>
      <c r="D7195" s="180" t="s">
        <v>177</v>
      </c>
      <c r="E7195" s="180">
        <v>60</v>
      </c>
      <c r="F7195" s="180">
        <v>10107</v>
      </c>
      <c r="G7195" s="180">
        <v>1201</v>
      </c>
      <c r="H7195" s="180">
        <v>2913</v>
      </c>
      <c r="I7195" s="180">
        <v>2438865.5699999998</v>
      </c>
      <c r="J7195" s="180">
        <v>596173.02</v>
      </c>
      <c r="K7195" s="180">
        <v>786516</v>
      </c>
      <c r="L7195" s="180">
        <v>4076994.16</v>
      </c>
    </row>
    <row r="7196" spans="1:12">
      <c r="A7196" s="180">
        <v>2013</v>
      </c>
      <c r="B7196" s="180" t="s">
        <v>180</v>
      </c>
      <c r="C7196" s="180" t="s">
        <v>36</v>
      </c>
      <c r="D7196" s="180" t="s">
        <v>177</v>
      </c>
      <c r="E7196" s="180">
        <v>65</v>
      </c>
      <c r="F7196" s="180">
        <v>8403</v>
      </c>
      <c r="G7196" s="180">
        <v>1233</v>
      </c>
      <c r="H7196" s="180">
        <v>2965</v>
      </c>
      <c r="I7196" s="180">
        <v>2644840.08</v>
      </c>
      <c r="J7196" s="180">
        <v>620472.78</v>
      </c>
      <c r="K7196" s="180">
        <v>828486.87</v>
      </c>
      <c r="L7196" s="180">
        <v>4368494.96</v>
      </c>
    </row>
    <row r="7197" spans="1:12">
      <c r="A7197" s="180">
        <v>2013</v>
      </c>
      <c r="B7197" s="180" t="s">
        <v>180</v>
      </c>
      <c r="C7197" s="180" t="s">
        <v>36</v>
      </c>
      <c r="D7197" s="180" t="s">
        <v>177</v>
      </c>
      <c r="E7197" s="180">
        <v>70</v>
      </c>
      <c r="F7197" s="180">
        <v>5746</v>
      </c>
      <c r="G7197" s="180">
        <v>992</v>
      </c>
      <c r="H7197" s="180">
        <v>2900</v>
      </c>
      <c r="I7197" s="180">
        <v>2265586.7799999998</v>
      </c>
      <c r="J7197" s="180">
        <v>514817.73</v>
      </c>
      <c r="K7197" s="180">
        <v>651996.25</v>
      </c>
      <c r="L7197" s="180">
        <v>3579464.16</v>
      </c>
    </row>
    <row r="7198" spans="1:12">
      <c r="A7198" s="180">
        <v>2013</v>
      </c>
      <c r="B7198" s="180" t="s">
        <v>180</v>
      </c>
      <c r="C7198" s="180" t="s">
        <v>36</v>
      </c>
      <c r="D7198" s="180" t="s">
        <v>177</v>
      </c>
      <c r="E7198" s="180">
        <v>75</v>
      </c>
      <c r="F7198" s="180">
        <v>4260</v>
      </c>
      <c r="G7198" s="180">
        <v>798</v>
      </c>
      <c r="H7198" s="180">
        <v>2815</v>
      </c>
      <c r="I7198" s="180">
        <v>2153718.46</v>
      </c>
      <c r="J7198" s="180">
        <v>466354.58</v>
      </c>
      <c r="K7198" s="180">
        <v>618101</v>
      </c>
      <c r="L7198" s="180">
        <v>3366325.8</v>
      </c>
    </row>
    <row r="7199" spans="1:12">
      <c r="A7199" s="180">
        <v>2013</v>
      </c>
      <c r="B7199" s="180" t="s">
        <v>180</v>
      </c>
      <c r="C7199" s="180" t="s">
        <v>36</v>
      </c>
      <c r="D7199" s="180" t="s">
        <v>177</v>
      </c>
      <c r="E7199" s="180">
        <v>80</v>
      </c>
      <c r="F7199" s="180">
        <v>3100</v>
      </c>
      <c r="G7199" s="180">
        <v>700</v>
      </c>
      <c r="H7199" s="180">
        <v>2598</v>
      </c>
      <c r="I7199" s="180">
        <v>1955061.76</v>
      </c>
      <c r="J7199" s="180">
        <v>356762.83</v>
      </c>
      <c r="K7199" s="180">
        <v>380851.5</v>
      </c>
      <c r="L7199" s="180">
        <v>2807161.93</v>
      </c>
    </row>
    <row r="7200" spans="1:12">
      <c r="A7200" s="180">
        <v>2013</v>
      </c>
      <c r="B7200" s="180" t="s">
        <v>180</v>
      </c>
      <c r="C7200" s="180" t="s">
        <v>36</v>
      </c>
      <c r="D7200" s="180" t="s">
        <v>177</v>
      </c>
      <c r="E7200" s="180">
        <v>85</v>
      </c>
      <c r="F7200" s="180">
        <v>1811</v>
      </c>
      <c r="G7200" s="180">
        <v>456</v>
      </c>
      <c r="H7200" s="180">
        <v>2133</v>
      </c>
      <c r="I7200" s="180">
        <v>1295648.3999999999</v>
      </c>
      <c r="J7200" s="180">
        <v>187147.9</v>
      </c>
      <c r="K7200" s="180">
        <v>121655</v>
      </c>
      <c r="L7200" s="180">
        <v>1656042.56</v>
      </c>
    </row>
    <row r="7201" spans="1:12">
      <c r="A7201" s="180">
        <v>2013</v>
      </c>
      <c r="B7201" s="180" t="s">
        <v>180</v>
      </c>
      <c r="C7201" s="180" t="s">
        <v>36</v>
      </c>
      <c r="D7201" s="180" t="s">
        <v>177</v>
      </c>
      <c r="E7201" s="180">
        <v>90</v>
      </c>
      <c r="F7201" s="180">
        <v>662</v>
      </c>
      <c r="G7201" s="180">
        <v>154</v>
      </c>
      <c r="H7201" s="180">
        <v>1032</v>
      </c>
      <c r="I7201" s="180">
        <v>615844.25</v>
      </c>
      <c r="J7201" s="180">
        <v>75258.55</v>
      </c>
      <c r="K7201" s="180">
        <v>21365</v>
      </c>
      <c r="L7201" s="180">
        <v>728116.05</v>
      </c>
    </row>
    <row r="7202" spans="1:12">
      <c r="A7202" s="180">
        <v>2013</v>
      </c>
      <c r="B7202" s="180" t="s">
        <v>180</v>
      </c>
      <c r="C7202" s="180" t="s">
        <v>36</v>
      </c>
      <c r="D7202" s="180" t="s">
        <v>177</v>
      </c>
      <c r="E7202" s="180">
        <v>95</v>
      </c>
      <c r="F7202" s="180">
        <v>180</v>
      </c>
      <c r="G7202" s="180">
        <v>29</v>
      </c>
      <c r="H7202" s="180">
        <v>199</v>
      </c>
      <c r="I7202" s="180">
        <v>121841</v>
      </c>
      <c r="J7202" s="180">
        <v>8682.6</v>
      </c>
      <c r="K7202" s="180">
        <v>4157</v>
      </c>
      <c r="L7202" s="180">
        <v>137348.6</v>
      </c>
    </row>
    <row r="7203" spans="1:12">
      <c r="A7203" s="180">
        <v>2013</v>
      </c>
      <c r="B7203" s="180" t="s">
        <v>180</v>
      </c>
      <c r="C7203" s="180" t="s">
        <v>3</v>
      </c>
      <c r="D7203" s="180" t="s">
        <v>176</v>
      </c>
      <c r="E7203" s="180">
        <v>0</v>
      </c>
      <c r="F7203" s="180">
        <v>7169</v>
      </c>
      <c r="G7203" s="180">
        <v>199</v>
      </c>
      <c r="H7203" s="180">
        <v>695</v>
      </c>
      <c r="I7203" s="180">
        <v>411501.3</v>
      </c>
      <c r="J7203" s="180">
        <v>33919.9</v>
      </c>
      <c r="K7203" s="180">
        <v>2017</v>
      </c>
      <c r="L7203" s="180">
        <v>506413.92</v>
      </c>
    </row>
    <row r="7204" spans="1:12">
      <c r="A7204" s="180">
        <v>2013</v>
      </c>
      <c r="B7204" s="180" t="s">
        <v>180</v>
      </c>
      <c r="C7204" s="180" t="s">
        <v>3</v>
      </c>
      <c r="D7204" s="180" t="s">
        <v>176</v>
      </c>
      <c r="E7204" s="180">
        <v>5</v>
      </c>
      <c r="F7204" s="180">
        <v>7004</v>
      </c>
      <c r="G7204" s="180">
        <v>74</v>
      </c>
      <c r="H7204" s="180">
        <v>113</v>
      </c>
      <c r="I7204" s="180">
        <v>82441.070000000007</v>
      </c>
      <c r="J7204" s="180">
        <v>14415.25</v>
      </c>
      <c r="K7204" s="180">
        <v>27420</v>
      </c>
      <c r="L7204" s="180">
        <v>154085.17000000001</v>
      </c>
    </row>
    <row r="7205" spans="1:12">
      <c r="A7205" s="180">
        <v>2013</v>
      </c>
      <c r="B7205" s="180" t="s">
        <v>180</v>
      </c>
      <c r="C7205" s="180" t="s">
        <v>3</v>
      </c>
      <c r="D7205" s="180" t="s">
        <v>176</v>
      </c>
      <c r="E7205" s="180">
        <v>10</v>
      </c>
      <c r="F7205" s="180">
        <v>6529</v>
      </c>
      <c r="G7205" s="180">
        <v>54</v>
      </c>
      <c r="H7205" s="180">
        <v>73</v>
      </c>
      <c r="I7205" s="180">
        <v>74298.59</v>
      </c>
      <c r="J7205" s="180">
        <v>13380.55</v>
      </c>
      <c r="K7205" s="180">
        <v>11036</v>
      </c>
      <c r="L7205" s="180">
        <v>115789.9</v>
      </c>
    </row>
    <row r="7206" spans="1:12">
      <c r="A7206" s="180">
        <v>2013</v>
      </c>
      <c r="B7206" s="180" t="s">
        <v>180</v>
      </c>
      <c r="C7206" s="180" t="s">
        <v>3</v>
      </c>
      <c r="D7206" s="180" t="s">
        <v>176</v>
      </c>
      <c r="E7206" s="180">
        <v>15</v>
      </c>
      <c r="F7206" s="180">
        <v>6725</v>
      </c>
      <c r="G7206" s="180">
        <v>148</v>
      </c>
      <c r="H7206" s="180">
        <v>201</v>
      </c>
      <c r="I7206" s="180">
        <v>227720.66</v>
      </c>
      <c r="J7206" s="180">
        <v>40429.49</v>
      </c>
      <c r="K7206" s="180">
        <v>97955</v>
      </c>
      <c r="L7206" s="180">
        <v>462111.67</v>
      </c>
    </row>
    <row r="7207" spans="1:12">
      <c r="A7207" s="180">
        <v>2013</v>
      </c>
      <c r="B7207" s="180" t="s">
        <v>180</v>
      </c>
      <c r="C7207" s="180" t="s">
        <v>3</v>
      </c>
      <c r="D7207" s="180" t="s">
        <v>176</v>
      </c>
      <c r="E7207" s="180">
        <v>20</v>
      </c>
      <c r="F7207" s="180">
        <v>5749</v>
      </c>
      <c r="G7207" s="180">
        <v>161</v>
      </c>
      <c r="H7207" s="180">
        <v>242</v>
      </c>
      <c r="I7207" s="180">
        <v>223778.07</v>
      </c>
      <c r="J7207" s="180">
        <v>35293.31</v>
      </c>
      <c r="K7207" s="180">
        <v>56983</v>
      </c>
      <c r="L7207" s="180">
        <v>403473.29</v>
      </c>
    </row>
    <row r="7208" spans="1:12">
      <c r="A7208" s="180">
        <v>2013</v>
      </c>
      <c r="B7208" s="180" t="s">
        <v>180</v>
      </c>
      <c r="C7208" s="180" t="s">
        <v>3</v>
      </c>
      <c r="D7208" s="180" t="s">
        <v>176</v>
      </c>
      <c r="E7208" s="180">
        <v>25</v>
      </c>
      <c r="F7208" s="180">
        <v>5826</v>
      </c>
      <c r="G7208" s="180">
        <v>108</v>
      </c>
      <c r="H7208" s="180">
        <v>230</v>
      </c>
      <c r="I7208" s="180">
        <v>172184.69</v>
      </c>
      <c r="J7208" s="180">
        <v>35008.379999999997</v>
      </c>
      <c r="K7208" s="180">
        <v>26902</v>
      </c>
      <c r="L7208" s="180">
        <v>339462.25</v>
      </c>
    </row>
    <row r="7209" spans="1:12">
      <c r="A7209" s="180">
        <v>2013</v>
      </c>
      <c r="B7209" s="180" t="s">
        <v>180</v>
      </c>
      <c r="C7209" s="180" t="s">
        <v>3</v>
      </c>
      <c r="D7209" s="180" t="s">
        <v>176</v>
      </c>
      <c r="E7209" s="180">
        <v>30</v>
      </c>
      <c r="F7209" s="180">
        <v>8233</v>
      </c>
      <c r="G7209" s="180">
        <v>138</v>
      </c>
      <c r="H7209" s="180">
        <v>239</v>
      </c>
      <c r="I7209" s="180">
        <v>208159.01</v>
      </c>
      <c r="J7209" s="180">
        <v>47971.17</v>
      </c>
      <c r="K7209" s="180">
        <v>63015</v>
      </c>
      <c r="L7209" s="180">
        <v>444220.42</v>
      </c>
    </row>
    <row r="7210" spans="1:12">
      <c r="A7210" s="180">
        <v>2013</v>
      </c>
      <c r="B7210" s="180" t="s">
        <v>180</v>
      </c>
      <c r="C7210" s="180" t="s">
        <v>3</v>
      </c>
      <c r="D7210" s="180" t="s">
        <v>176</v>
      </c>
      <c r="E7210" s="180">
        <v>35</v>
      </c>
      <c r="F7210" s="180">
        <v>7812</v>
      </c>
      <c r="G7210" s="180">
        <v>161</v>
      </c>
      <c r="H7210" s="180">
        <v>273</v>
      </c>
      <c r="I7210" s="180">
        <v>235692.06</v>
      </c>
      <c r="J7210" s="180">
        <v>52572.639999999999</v>
      </c>
      <c r="K7210" s="180">
        <v>31610.25</v>
      </c>
      <c r="L7210" s="180">
        <v>453287.91</v>
      </c>
    </row>
    <row r="7211" spans="1:12">
      <c r="A7211" s="180">
        <v>2013</v>
      </c>
      <c r="B7211" s="180" t="s">
        <v>180</v>
      </c>
      <c r="C7211" s="180" t="s">
        <v>3</v>
      </c>
      <c r="D7211" s="180" t="s">
        <v>176</v>
      </c>
      <c r="E7211" s="180">
        <v>40</v>
      </c>
      <c r="F7211" s="180">
        <v>7972</v>
      </c>
      <c r="G7211" s="180">
        <v>158</v>
      </c>
      <c r="H7211" s="180">
        <v>227</v>
      </c>
      <c r="I7211" s="180">
        <v>192787.67</v>
      </c>
      <c r="J7211" s="180">
        <v>56933.04</v>
      </c>
      <c r="K7211" s="180">
        <v>75407</v>
      </c>
      <c r="L7211" s="180">
        <v>471560.98</v>
      </c>
    </row>
    <row r="7212" spans="1:12">
      <c r="A7212" s="180">
        <v>2013</v>
      </c>
      <c r="B7212" s="180" t="s">
        <v>180</v>
      </c>
      <c r="C7212" s="180" t="s">
        <v>3</v>
      </c>
      <c r="D7212" s="180" t="s">
        <v>176</v>
      </c>
      <c r="E7212" s="180">
        <v>45</v>
      </c>
      <c r="F7212" s="180">
        <v>7359</v>
      </c>
      <c r="G7212" s="180">
        <v>224</v>
      </c>
      <c r="H7212" s="180">
        <v>519</v>
      </c>
      <c r="I7212" s="180">
        <v>508360.56</v>
      </c>
      <c r="J7212" s="180">
        <v>90665.16</v>
      </c>
      <c r="K7212" s="180">
        <v>111501.4</v>
      </c>
      <c r="L7212" s="180">
        <v>909546.54</v>
      </c>
    </row>
    <row r="7213" spans="1:12">
      <c r="A7213" s="180">
        <v>2013</v>
      </c>
      <c r="B7213" s="180" t="s">
        <v>180</v>
      </c>
      <c r="C7213" s="180" t="s">
        <v>3</v>
      </c>
      <c r="D7213" s="180" t="s">
        <v>176</v>
      </c>
      <c r="E7213" s="180">
        <v>50</v>
      </c>
      <c r="F7213" s="180">
        <v>7745</v>
      </c>
      <c r="G7213" s="180">
        <v>392</v>
      </c>
      <c r="H7213" s="180">
        <v>752</v>
      </c>
      <c r="I7213" s="180">
        <v>735385.13</v>
      </c>
      <c r="J7213" s="180">
        <v>123180.17</v>
      </c>
      <c r="K7213" s="180">
        <v>135096.5</v>
      </c>
      <c r="L7213" s="180">
        <v>1324308.3899999999</v>
      </c>
    </row>
    <row r="7214" spans="1:12">
      <c r="A7214" s="180">
        <v>2013</v>
      </c>
      <c r="B7214" s="180" t="s">
        <v>180</v>
      </c>
      <c r="C7214" s="180" t="s">
        <v>3</v>
      </c>
      <c r="D7214" s="180" t="s">
        <v>176</v>
      </c>
      <c r="E7214" s="180">
        <v>55</v>
      </c>
      <c r="F7214" s="180">
        <v>7088</v>
      </c>
      <c r="G7214" s="180">
        <v>347</v>
      </c>
      <c r="H7214" s="180">
        <v>711</v>
      </c>
      <c r="I7214" s="180">
        <v>753401.81</v>
      </c>
      <c r="J7214" s="180">
        <v>154589.97</v>
      </c>
      <c r="K7214" s="180">
        <v>237831.75</v>
      </c>
      <c r="L7214" s="180">
        <v>1460001.9</v>
      </c>
    </row>
    <row r="7215" spans="1:12">
      <c r="A7215" s="180">
        <v>2013</v>
      </c>
      <c r="B7215" s="180" t="s">
        <v>180</v>
      </c>
      <c r="C7215" s="180" t="s">
        <v>3</v>
      </c>
      <c r="D7215" s="180" t="s">
        <v>176</v>
      </c>
      <c r="E7215" s="180">
        <v>60</v>
      </c>
      <c r="F7215" s="180">
        <v>6660</v>
      </c>
      <c r="G7215" s="180">
        <v>648</v>
      </c>
      <c r="H7215" s="180">
        <v>1120</v>
      </c>
      <c r="I7215" s="180">
        <v>1259868.4099999999</v>
      </c>
      <c r="J7215" s="180">
        <v>237065.24</v>
      </c>
      <c r="K7215" s="180">
        <v>375244.25</v>
      </c>
      <c r="L7215" s="180">
        <v>2274132.5699999998</v>
      </c>
    </row>
    <row r="7216" spans="1:12">
      <c r="A7216" s="180">
        <v>2013</v>
      </c>
      <c r="B7216" s="180" t="s">
        <v>180</v>
      </c>
      <c r="C7216" s="180" t="s">
        <v>3</v>
      </c>
      <c r="D7216" s="180" t="s">
        <v>176</v>
      </c>
      <c r="E7216" s="180">
        <v>65</v>
      </c>
      <c r="F7216" s="180">
        <v>5122</v>
      </c>
      <c r="G7216" s="180">
        <v>661</v>
      </c>
      <c r="H7216" s="180">
        <v>1297</v>
      </c>
      <c r="I7216" s="180">
        <v>1274085.3999999999</v>
      </c>
      <c r="J7216" s="180">
        <v>261624.42</v>
      </c>
      <c r="K7216" s="180">
        <v>412411</v>
      </c>
      <c r="L7216" s="180">
        <v>2430908.81</v>
      </c>
    </row>
    <row r="7217" spans="1:12">
      <c r="A7217" s="180">
        <v>2013</v>
      </c>
      <c r="B7217" s="180" t="s">
        <v>180</v>
      </c>
      <c r="C7217" s="180" t="s">
        <v>3</v>
      </c>
      <c r="D7217" s="180" t="s">
        <v>176</v>
      </c>
      <c r="E7217" s="180">
        <v>70</v>
      </c>
      <c r="F7217" s="180">
        <v>2971</v>
      </c>
      <c r="G7217" s="180">
        <v>497</v>
      </c>
      <c r="H7217" s="180">
        <v>1143</v>
      </c>
      <c r="I7217" s="180">
        <v>964604.24</v>
      </c>
      <c r="J7217" s="180">
        <v>185122.53</v>
      </c>
      <c r="K7217" s="180">
        <v>207912</v>
      </c>
      <c r="L7217" s="180">
        <v>1644316.27</v>
      </c>
    </row>
    <row r="7218" spans="1:12">
      <c r="A7218" s="180">
        <v>2013</v>
      </c>
      <c r="B7218" s="180" t="s">
        <v>180</v>
      </c>
      <c r="C7218" s="180" t="s">
        <v>3</v>
      </c>
      <c r="D7218" s="180" t="s">
        <v>176</v>
      </c>
      <c r="E7218" s="180">
        <v>75</v>
      </c>
      <c r="F7218" s="180">
        <v>1862</v>
      </c>
      <c r="G7218" s="180">
        <v>333</v>
      </c>
      <c r="H7218" s="180">
        <v>894</v>
      </c>
      <c r="I7218" s="180">
        <v>846346.69</v>
      </c>
      <c r="J7218" s="180">
        <v>153406.57</v>
      </c>
      <c r="K7218" s="180">
        <v>330383.55</v>
      </c>
      <c r="L7218" s="180">
        <v>1506831.03</v>
      </c>
    </row>
    <row r="7219" spans="1:12">
      <c r="A7219" s="180">
        <v>2013</v>
      </c>
      <c r="B7219" s="180" t="s">
        <v>180</v>
      </c>
      <c r="C7219" s="180" t="s">
        <v>3</v>
      </c>
      <c r="D7219" s="180" t="s">
        <v>176</v>
      </c>
      <c r="E7219" s="180">
        <v>80</v>
      </c>
      <c r="F7219" s="180">
        <v>1247</v>
      </c>
      <c r="G7219" s="180">
        <v>332</v>
      </c>
      <c r="H7219" s="180">
        <v>961</v>
      </c>
      <c r="I7219" s="180">
        <v>690778.61</v>
      </c>
      <c r="J7219" s="180">
        <v>128249.65</v>
      </c>
      <c r="K7219" s="180">
        <v>168730.65</v>
      </c>
      <c r="L7219" s="180">
        <v>1115361.1499999999</v>
      </c>
    </row>
    <row r="7220" spans="1:12">
      <c r="A7220" s="180">
        <v>2013</v>
      </c>
      <c r="B7220" s="180" t="s">
        <v>180</v>
      </c>
      <c r="C7220" s="180" t="s">
        <v>3</v>
      </c>
      <c r="D7220" s="180" t="s">
        <v>176</v>
      </c>
      <c r="E7220" s="180">
        <v>85</v>
      </c>
      <c r="F7220" s="180">
        <v>637</v>
      </c>
      <c r="G7220" s="180">
        <v>211</v>
      </c>
      <c r="H7220" s="180">
        <v>645</v>
      </c>
      <c r="I7220" s="180">
        <v>394277.09</v>
      </c>
      <c r="J7220" s="180">
        <v>54249.01</v>
      </c>
      <c r="K7220" s="180">
        <v>89969.25</v>
      </c>
      <c r="L7220" s="180">
        <v>568706.22</v>
      </c>
    </row>
    <row r="7221" spans="1:12">
      <c r="A7221" s="180">
        <v>2013</v>
      </c>
      <c r="B7221" s="180" t="s">
        <v>180</v>
      </c>
      <c r="C7221" s="180" t="s">
        <v>3</v>
      </c>
      <c r="D7221" s="180" t="s">
        <v>176</v>
      </c>
      <c r="E7221" s="180">
        <v>90</v>
      </c>
      <c r="F7221" s="180">
        <v>122</v>
      </c>
      <c r="G7221" s="180">
        <v>21</v>
      </c>
      <c r="H7221" s="180">
        <v>177</v>
      </c>
      <c r="I7221" s="180">
        <v>88904.05</v>
      </c>
      <c r="J7221" s="180">
        <v>10832.2</v>
      </c>
      <c r="K7221" s="180">
        <v>0</v>
      </c>
      <c r="L7221" s="180">
        <v>103894.34</v>
      </c>
    </row>
    <row r="7222" spans="1:12">
      <c r="A7222" s="180">
        <v>2013</v>
      </c>
      <c r="B7222" s="180" t="s">
        <v>180</v>
      </c>
      <c r="C7222" s="180" t="s">
        <v>3</v>
      </c>
      <c r="D7222" s="180" t="s">
        <v>176</v>
      </c>
      <c r="E7222" s="180">
        <v>95</v>
      </c>
      <c r="F7222" s="180">
        <v>23</v>
      </c>
      <c r="G7222" s="180">
        <v>4</v>
      </c>
      <c r="H7222" s="180">
        <v>43</v>
      </c>
      <c r="I7222" s="180">
        <v>25833.7</v>
      </c>
      <c r="J7222" s="180">
        <v>4099.8</v>
      </c>
      <c r="K7222" s="180">
        <v>0</v>
      </c>
      <c r="L7222" s="180">
        <v>33100.6</v>
      </c>
    </row>
    <row r="7223" spans="1:12">
      <c r="A7223" s="180">
        <v>2013</v>
      </c>
      <c r="B7223" s="180" t="s">
        <v>180</v>
      </c>
      <c r="C7223" s="180" t="s">
        <v>3</v>
      </c>
      <c r="D7223" s="180" t="s">
        <v>177</v>
      </c>
      <c r="E7223" s="180">
        <v>0</v>
      </c>
      <c r="F7223" s="180">
        <v>6626</v>
      </c>
      <c r="G7223" s="180">
        <v>219</v>
      </c>
      <c r="H7223" s="180">
        <v>672</v>
      </c>
      <c r="I7223" s="180">
        <v>380548.36</v>
      </c>
      <c r="J7223" s="180">
        <v>48947.39</v>
      </c>
      <c r="K7223" s="180">
        <v>11562</v>
      </c>
      <c r="L7223" s="180">
        <v>491109.38</v>
      </c>
    </row>
    <row r="7224" spans="1:12">
      <c r="A7224" s="180">
        <v>2013</v>
      </c>
      <c r="B7224" s="180" t="s">
        <v>180</v>
      </c>
      <c r="C7224" s="180" t="s">
        <v>3</v>
      </c>
      <c r="D7224" s="180" t="s">
        <v>177</v>
      </c>
      <c r="E7224" s="180">
        <v>5</v>
      </c>
      <c r="F7224" s="180">
        <v>6617</v>
      </c>
      <c r="G7224" s="180">
        <v>78</v>
      </c>
      <c r="H7224" s="180">
        <v>155</v>
      </c>
      <c r="I7224" s="180">
        <v>90507.61</v>
      </c>
      <c r="J7224" s="180">
        <v>10874.99</v>
      </c>
      <c r="K7224" s="180">
        <v>17756</v>
      </c>
      <c r="L7224" s="180">
        <v>153423.79999999999</v>
      </c>
    </row>
    <row r="7225" spans="1:12">
      <c r="A7225" s="180">
        <v>2013</v>
      </c>
      <c r="B7225" s="180" t="s">
        <v>180</v>
      </c>
      <c r="C7225" s="180" t="s">
        <v>3</v>
      </c>
      <c r="D7225" s="180" t="s">
        <v>177</v>
      </c>
      <c r="E7225" s="180">
        <v>10</v>
      </c>
      <c r="F7225" s="180">
        <v>6247</v>
      </c>
      <c r="G7225" s="180">
        <v>47</v>
      </c>
      <c r="H7225" s="180">
        <v>71</v>
      </c>
      <c r="I7225" s="180">
        <v>54592.23</v>
      </c>
      <c r="J7225" s="180">
        <v>14253.1</v>
      </c>
      <c r="K7225" s="180">
        <v>42181</v>
      </c>
      <c r="L7225" s="180">
        <v>144600.24</v>
      </c>
    </row>
    <row r="7226" spans="1:12">
      <c r="A7226" s="180">
        <v>2013</v>
      </c>
      <c r="B7226" s="180" t="s">
        <v>180</v>
      </c>
      <c r="C7226" s="180" t="s">
        <v>3</v>
      </c>
      <c r="D7226" s="180" t="s">
        <v>177</v>
      </c>
      <c r="E7226" s="180">
        <v>15</v>
      </c>
      <c r="F7226" s="180">
        <v>6528</v>
      </c>
      <c r="G7226" s="180">
        <v>172</v>
      </c>
      <c r="H7226" s="180">
        <v>477</v>
      </c>
      <c r="I7226" s="180">
        <v>500987.87</v>
      </c>
      <c r="J7226" s="180">
        <v>53664.49</v>
      </c>
      <c r="K7226" s="180">
        <v>37941</v>
      </c>
      <c r="L7226" s="180">
        <v>692775.11</v>
      </c>
    </row>
    <row r="7227" spans="1:12">
      <c r="A7227" s="180">
        <v>2013</v>
      </c>
      <c r="B7227" s="180" t="s">
        <v>180</v>
      </c>
      <c r="C7227" s="180" t="s">
        <v>3</v>
      </c>
      <c r="D7227" s="180" t="s">
        <v>177</v>
      </c>
      <c r="E7227" s="180">
        <v>20</v>
      </c>
      <c r="F7227" s="180">
        <v>6003</v>
      </c>
      <c r="G7227" s="180">
        <v>225</v>
      </c>
      <c r="H7227" s="180">
        <v>345</v>
      </c>
      <c r="I7227" s="180">
        <v>299765.62</v>
      </c>
      <c r="J7227" s="180">
        <v>51803.56</v>
      </c>
      <c r="K7227" s="180">
        <v>35004</v>
      </c>
      <c r="L7227" s="180">
        <v>497424.71</v>
      </c>
    </row>
    <row r="7228" spans="1:12">
      <c r="A7228" s="180">
        <v>2013</v>
      </c>
      <c r="B7228" s="180" t="s">
        <v>180</v>
      </c>
      <c r="C7228" s="180" t="s">
        <v>3</v>
      </c>
      <c r="D7228" s="180" t="s">
        <v>177</v>
      </c>
      <c r="E7228" s="180">
        <v>25</v>
      </c>
      <c r="F7228" s="180">
        <v>7331</v>
      </c>
      <c r="G7228" s="180">
        <v>293</v>
      </c>
      <c r="H7228" s="180">
        <v>685</v>
      </c>
      <c r="I7228" s="180">
        <v>496751.18</v>
      </c>
      <c r="J7228" s="180">
        <v>115844.55</v>
      </c>
      <c r="K7228" s="180">
        <v>40719</v>
      </c>
      <c r="L7228" s="180">
        <v>897728.79</v>
      </c>
    </row>
    <row r="7229" spans="1:12">
      <c r="A7229" s="180">
        <v>2013</v>
      </c>
      <c r="B7229" s="180" t="s">
        <v>180</v>
      </c>
      <c r="C7229" s="180" t="s">
        <v>3</v>
      </c>
      <c r="D7229" s="180" t="s">
        <v>177</v>
      </c>
      <c r="E7229" s="180">
        <v>30</v>
      </c>
      <c r="F7229" s="180">
        <v>9675</v>
      </c>
      <c r="G7229" s="180">
        <v>430</v>
      </c>
      <c r="H7229" s="180">
        <v>1321</v>
      </c>
      <c r="I7229" s="180">
        <v>1084141.6200000001</v>
      </c>
      <c r="J7229" s="180">
        <v>283724.2</v>
      </c>
      <c r="K7229" s="180">
        <v>38347.86</v>
      </c>
      <c r="L7229" s="180">
        <v>1749967.89</v>
      </c>
    </row>
    <row r="7230" spans="1:12">
      <c r="A7230" s="180">
        <v>2013</v>
      </c>
      <c r="B7230" s="180" t="s">
        <v>180</v>
      </c>
      <c r="C7230" s="180" t="s">
        <v>3</v>
      </c>
      <c r="D7230" s="180" t="s">
        <v>177</v>
      </c>
      <c r="E7230" s="180">
        <v>35</v>
      </c>
      <c r="F7230" s="180">
        <v>8759</v>
      </c>
      <c r="G7230" s="180">
        <v>482</v>
      </c>
      <c r="H7230" s="180">
        <v>1310</v>
      </c>
      <c r="I7230" s="180">
        <v>1067047.32</v>
      </c>
      <c r="J7230" s="180">
        <v>273445.5</v>
      </c>
      <c r="K7230" s="180">
        <v>68211</v>
      </c>
      <c r="L7230" s="180">
        <v>1771262.62</v>
      </c>
    </row>
    <row r="7231" spans="1:12">
      <c r="A7231" s="180">
        <v>2013</v>
      </c>
      <c r="B7231" s="180" t="s">
        <v>180</v>
      </c>
      <c r="C7231" s="180" t="s">
        <v>3</v>
      </c>
      <c r="D7231" s="180" t="s">
        <v>177</v>
      </c>
      <c r="E7231" s="180">
        <v>40</v>
      </c>
      <c r="F7231" s="180">
        <v>9047</v>
      </c>
      <c r="G7231" s="180">
        <v>426</v>
      </c>
      <c r="H7231" s="180">
        <v>982</v>
      </c>
      <c r="I7231" s="180">
        <v>774846.25</v>
      </c>
      <c r="J7231" s="180">
        <v>159042.70000000001</v>
      </c>
      <c r="K7231" s="180">
        <v>79298.5</v>
      </c>
      <c r="L7231" s="180">
        <v>1323187.06</v>
      </c>
    </row>
    <row r="7232" spans="1:12">
      <c r="A7232" s="180">
        <v>2013</v>
      </c>
      <c r="B7232" s="180" t="s">
        <v>180</v>
      </c>
      <c r="C7232" s="180" t="s">
        <v>3</v>
      </c>
      <c r="D7232" s="180" t="s">
        <v>177</v>
      </c>
      <c r="E7232" s="180">
        <v>45</v>
      </c>
      <c r="F7232" s="180">
        <v>8388</v>
      </c>
      <c r="G7232" s="180">
        <v>406</v>
      </c>
      <c r="H7232" s="180">
        <v>703</v>
      </c>
      <c r="I7232" s="180">
        <v>692959.87</v>
      </c>
      <c r="J7232" s="180">
        <v>152670.53</v>
      </c>
      <c r="K7232" s="180">
        <v>119736.25</v>
      </c>
      <c r="L7232" s="180">
        <v>1282119.97</v>
      </c>
    </row>
    <row r="7233" spans="1:12">
      <c r="A7233" s="180">
        <v>2013</v>
      </c>
      <c r="B7233" s="180" t="s">
        <v>180</v>
      </c>
      <c r="C7233" s="180" t="s">
        <v>3</v>
      </c>
      <c r="D7233" s="180" t="s">
        <v>177</v>
      </c>
      <c r="E7233" s="180">
        <v>50</v>
      </c>
      <c r="F7233" s="180">
        <v>8663</v>
      </c>
      <c r="G7233" s="180">
        <v>525</v>
      </c>
      <c r="H7233" s="180">
        <v>889</v>
      </c>
      <c r="I7233" s="180">
        <v>775023.74</v>
      </c>
      <c r="J7233" s="180">
        <v>184939.66</v>
      </c>
      <c r="K7233" s="180">
        <v>236854</v>
      </c>
      <c r="L7233" s="180">
        <v>1539218.29</v>
      </c>
    </row>
    <row r="7234" spans="1:12">
      <c r="A7234" s="180">
        <v>2013</v>
      </c>
      <c r="B7234" s="180" t="s">
        <v>180</v>
      </c>
      <c r="C7234" s="180" t="s">
        <v>3</v>
      </c>
      <c r="D7234" s="180" t="s">
        <v>177</v>
      </c>
      <c r="E7234" s="180">
        <v>55</v>
      </c>
      <c r="F7234" s="180">
        <v>7763</v>
      </c>
      <c r="G7234" s="180">
        <v>542</v>
      </c>
      <c r="H7234" s="180">
        <v>1092</v>
      </c>
      <c r="I7234" s="180">
        <v>997751.9</v>
      </c>
      <c r="J7234" s="180">
        <v>198317.66</v>
      </c>
      <c r="K7234" s="180">
        <v>254553</v>
      </c>
      <c r="L7234" s="180">
        <v>1997347.25</v>
      </c>
    </row>
    <row r="7235" spans="1:12">
      <c r="A7235" s="180">
        <v>2013</v>
      </c>
      <c r="B7235" s="180" t="s">
        <v>180</v>
      </c>
      <c r="C7235" s="180" t="s">
        <v>3</v>
      </c>
      <c r="D7235" s="180" t="s">
        <v>177</v>
      </c>
      <c r="E7235" s="180">
        <v>60</v>
      </c>
      <c r="F7235" s="180">
        <v>7072</v>
      </c>
      <c r="G7235" s="180">
        <v>576</v>
      </c>
      <c r="H7235" s="180">
        <v>1275</v>
      </c>
      <c r="I7235" s="180">
        <v>1091771.31</v>
      </c>
      <c r="J7235" s="180">
        <v>206868.2</v>
      </c>
      <c r="K7235" s="180">
        <v>334047.5</v>
      </c>
      <c r="L7235" s="180">
        <v>2069942.16</v>
      </c>
    </row>
    <row r="7236" spans="1:12">
      <c r="A7236" s="180">
        <v>2013</v>
      </c>
      <c r="B7236" s="180" t="s">
        <v>180</v>
      </c>
      <c r="C7236" s="180" t="s">
        <v>3</v>
      </c>
      <c r="D7236" s="180" t="s">
        <v>177</v>
      </c>
      <c r="E7236" s="180">
        <v>65</v>
      </c>
      <c r="F7236" s="180">
        <v>5362</v>
      </c>
      <c r="G7236" s="180">
        <v>658</v>
      </c>
      <c r="H7236" s="180">
        <v>1539</v>
      </c>
      <c r="I7236" s="180">
        <v>1277077.3700000001</v>
      </c>
      <c r="J7236" s="180">
        <v>216177.03</v>
      </c>
      <c r="K7236" s="180">
        <v>339660.6</v>
      </c>
      <c r="L7236" s="180">
        <v>2170980.62</v>
      </c>
    </row>
    <row r="7237" spans="1:12">
      <c r="A7237" s="180">
        <v>2013</v>
      </c>
      <c r="B7237" s="180" t="s">
        <v>180</v>
      </c>
      <c r="C7237" s="180" t="s">
        <v>3</v>
      </c>
      <c r="D7237" s="180" t="s">
        <v>177</v>
      </c>
      <c r="E7237" s="180">
        <v>70</v>
      </c>
      <c r="F7237" s="180">
        <v>3246</v>
      </c>
      <c r="G7237" s="180">
        <v>453</v>
      </c>
      <c r="H7237" s="180">
        <v>1250</v>
      </c>
      <c r="I7237" s="180">
        <v>1132222.8899999999</v>
      </c>
      <c r="J7237" s="180">
        <v>182078.21</v>
      </c>
      <c r="K7237" s="180">
        <v>283603</v>
      </c>
      <c r="L7237" s="180">
        <v>1854692.45</v>
      </c>
    </row>
    <row r="7238" spans="1:12">
      <c r="A7238" s="180">
        <v>2013</v>
      </c>
      <c r="B7238" s="180" t="s">
        <v>180</v>
      </c>
      <c r="C7238" s="180" t="s">
        <v>3</v>
      </c>
      <c r="D7238" s="180" t="s">
        <v>177</v>
      </c>
      <c r="E7238" s="180">
        <v>75</v>
      </c>
      <c r="F7238" s="180">
        <v>2149</v>
      </c>
      <c r="G7238" s="180">
        <v>497</v>
      </c>
      <c r="H7238" s="180">
        <v>1499</v>
      </c>
      <c r="I7238" s="180">
        <v>1130031.45</v>
      </c>
      <c r="J7238" s="180">
        <v>172459.64</v>
      </c>
      <c r="K7238" s="180">
        <v>265982</v>
      </c>
      <c r="L7238" s="180">
        <v>1751095.7</v>
      </c>
    </row>
    <row r="7239" spans="1:12">
      <c r="A7239" s="180">
        <v>2013</v>
      </c>
      <c r="B7239" s="180" t="s">
        <v>180</v>
      </c>
      <c r="C7239" s="180" t="s">
        <v>3</v>
      </c>
      <c r="D7239" s="180" t="s">
        <v>177</v>
      </c>
      <c r="E7239" s="180">
        <v>80</v>
      </c>
      <c r="F7239" s="180">
        <v>1492</v>
      </c>
      <c r="G7239" s="180">
        <v>231</v>
      </c>
      <c r="H7239" s="180">
        <v>1165</v>
      </c>
      <c r="I7239" s="180">
        <v>792736.82</v>
      </c>
      <c r="J7239" s="180">
        <v>129362.32</v>
      </c>
      <c r="K7239" s="180">
        <v>129709</v>
      </c>
      <c r="L7239" s="180">
        <v>1158959.82</v>
      </c>
    </row>
    <row r="7240" spans="1:12">
      <c r="A7240" s="180">
        <v>2013</v>
      </c>
      <c r="B7240" s="180" t="s">
        <v>180</v>
      </c>
      <c r="C7240" s="180" t="s">
        <v>3</v>
      </c>
      <c r="D7240" s="180" t="s">
        <v>177</v>
      </c>
      <c r="E7240" s="180">
        <v>85</v>
      </c>
      <c r="F7240" s="180">
        <v>947</v>
      </c>
      <c r="G7240" s="180">
        <v>190</v>
      </c>
      <c r="H7240" s="180">
        <v>1062</v>
      </c>
      <c r="I7240" s="180">
        <v>614219.65</v>
      </c>
      <c r="J7240" s="180">
        <v>73825.33</v>
      </c>
      <c r="K7240" s="180">
        <v>90509</v>
      </c>
      <c r="L7240" s="180">
        <v>857781.98</v>
      </c>
    </row>
    <row r="7241" spans="1:12">
      <c r="A7241" s="180">
        <v>2013</v>
      </c>
      <c r="B7241" s="180" t="s">
        <v>180</v>
      </c>
      <c r="C7241" s="180" t="s">
        <v>3</v>
      </c>
      <c r="D7241" s="180" t="s">
        <v>177</v>
      </c>
      <c r="E7241" s="180">
        <v>90</v>
      </c>
      <c r="F7241" s="180">
        <v>366</v>
      </c>
      <c r="G7241" s="180">
        <v>52</v>
      </c>
      <c r="H7241" s="180">
        <v>358</v>
      </c>
      <c r="I7241" s="180">
        <v>223777.65</v>
      </c>
      <c r="J7241" s="180">
        <v>18290.830000000002</v>
      </c>
      <c r="K7241" s="180">
        <v>9161</v>
      </c>
      <c r="L7241" s="180">
        <v>271186.52</v>
      </c>
    </row>
    <row r="7242" spans="1:12">
      <c r="A7242" s="180">
        <v>2013</v>
      </c>
      <c r="B7242" s="180" t="s">
        <v>180</v>
      </c>
      <c r="C7242" s="180" t="s">
        <v>3</v>
      </c>
      <c r="D7242" s="180" t="s">
        <v>177</v>
      </c>
      <c r="E7242" s="180">
        <v>95</v>
      </c>
      <c r="F7242" s="180">
        <v>106</v>
      </c>
      <c r="G7242" s="180">
        <v>9</v>
      </c>
      <c r="H7242" s="180">
        <v>34</v>
      </c>
      <c r="I7242" s="180">
        <v>19205.3</v>
      </c>
      <c r="J7242" s="180">
        <v>2309.9499999999998</v>
      </c>
      <c r="K7242" s="180">
        <v>0</v>
      </c>
      <c r="L7242" s="180">
        <v>23587.3</v>
      </c>
    </row>
    <row r="7243" spans="1:12">
      <c r="A7243" s="180">
        <v>2013</v>
      </c>
      <c r="B7243" s="180" t="s">
        <v>180</v>
      </c>
      <c r="C7243" s="180" t="s">
        <v>37</v>
      </c>
      <c r="D7243" s="180" t="s">
        <v>176</v>
      </c>
      <c r="E7243" s="180">
        <v>0</v>
      </c>
      <c r="F7243" s="180">
        <v>3281</v>
      </c>
      <c r="G7243" s="180">
        <v>77</v>
      </c>
      <c r="H7243" s="180">
        <v>286</v>
      </c>
      <c r="I7243" s="180">
        <v>528540.44999999995</v>
      </c>
      <c r="J7243" s="180">
        <v>33349.86</v>
      </c>
      <c r="K7243" s="180">
        <v>710</v>
      </c>
      <c r="L7243" s="180">
        <v>573400.14</v>
      </c>
    </row>
    <row r="7244" spans="1:12">
      <c r="A7244" s="180">
        <v>2013</v>
      </c>
      <c r="B7244" s="180" t="s">
        <v>180</v>
      </c>
      <c r="C7244" s="180" t="s">
        <v>37</v>
      </c>
      <c r="D7244" s="180" t="s">
        <v>176</v>
      </c>
      <c r="E7244" s="180">
        <v>5</v>
      </c>
      <c r="F7244" s="180">
        <v>3189</v>
      </c>
      <c r="G7244" s="180">
        <v>27</v>
      </c>
      <c r="H7244" s="180">
        <v>41</v>
      </c>
      <c r="I7244" s="180">
        <v>34899</v>
      </c>
      <c r="J7244" s="180">
        <v>7362.45</v>
      </c>
      <c r="K7244" s="180">
        <v>8229</v>
      </c>
      <c r="L7244" s="180">
        <v>53800.01</v>
      </c>
    </row>
    <row r="7245" spans="1:12">
      <c r="A7245" s="180">
        <v>2013</v>
      </c>
      <c r="B7245" s="180" t="s">
        <v>180</v>
      </c>
      <c r="C7245" s="180" t="s">
        <v>37</v>
      </c>
      <c r="D7245" s="180" t="s">
        <v>176</v>
      </c>
      <c r="E7245" s="180">
        <v>10</v>
      </c>
      <c r="F7245" s="180">
        <v>3095</v>
      </c>
      <c r="G7245" s="180">
        <v>22</v>
      </c>
      <c r="H7245" s="180">
        <v>64</v>
      </c>
      <c r="I7245" s="180">
        <v>42919</v>
      </c>
      <c r="J7245" s="180">
        <v>9812.73</v>
      </c>
      <c r="K7245" s="180">
        <v>1073</v>
      </c>
      <c r="L7245" s="180">
        <v>58598.45</v>
      </c>
    </row>
    <row r="7246" spans="1:12">
      <c r="A7246" s="180">
        <v>2013</v>
      </c>
      <c r="B7246" s="180" t="s">
        <v>180</v>
      </c>
      <c r="C7246" s="180" t="s">
        <v>37</v>
      </c>
      <c r="D7246" s="180" t="s">
        <v>176</v>
      </c>
      <c r="E7246" s="180">
        <v>15</v>
      </c>
      <c r="F7246" s="180">
        <v>3191</v>
      </c>
      <c r="G7246" s="180">
        <v>41</v>
      </c>
      <c r="H7246" s="180">
        <v>58</v>
      </c>
      <c r="I7246" s="180">
        <v>62394.1</v>
      </c>
      <c r="J7246" s="180">
        <v>16047.05</v>
      </c>
      <c r="K7246" s="180">
        <v>6573</v>
      </c>
      <c r="L7246" s="180">
        <v>98445.75</v>
      </c>
    </row>
    <row r="7247" spans="1:12">
      <c r="A7247" s="180">
        <v>2013</v>
      </c>
      <c r="B7247" s="180" t="s">
        <v>180</v>
      </c>
      <c r="C7247" s="180" t="s">
        <v>37</v>
      </c>
      <c r="D7247" s="180" t="s">
        <v>176</v>
      </c>
      <c r="E7247" s="180">
        <v>20</v>
      </c>
      <c r="F7247" s="180">
        <v>2439</v>
      </c>
      <c r="G7247" s="180">
        <v>26</v>
      </c>
      <c r="H7247" s="180">
        <v>72</v>
      </c>
      <c r="I7247" s="180">
        <v>51839.95</v>
      </c>
      <c r="J7247" s="180">
        <v>14752.78</v>
      </c>
      <c r="K7247" s="180">
        <v>21857</v>
      </c>
      <c r="L7247" s="180">
        <v>109099.44</v>
      </c>
    </row>
    <row r="7248" spans="1:12">
      <c r="A7248" s="180">
        <v>2013</v>
      </c>
      <c r="B7248" s="180" t="s">
        <v>180</v>
      </c>
      <c r="C7248" s="180" t="s">
        <v>37</v>
      </c>
      <c r="D7248" s="180" t="s">
        <v>176</v>
      </c>
      <c r="E7248" s="180">
        <v>25</v>
      </c>
      <c r="F7248" s="180">
        <v>2533</v>
      </c>
      <c r="G7248" s="180">
        <v>48</v>
      </c>
      <c r="H7248" s="180">
        <v>87</v>
      </c>
      <c r="I7248" s="180">
        <v>92321.55</v>
      </c>
      <c r="J7248" s="180">
        <v>27127.9</v>
      </c>
      <c r="K7248" s="180">
        <v>7807</v>
      </c>
      <c r="L7248" s="180">
        <v>153247.9</v>
      </c>
    </row>
    <row r="7249" spans="1:12">
      <c r="A7249" s="180">
        <v>2013</v>
      </c>
      <c r="B7249" s="180" t="s">
        <v>180</v>
      </c>
      <c r="C7249" s="180" t="s">
        <v>37</v>
      </c>
      <c r="D7249" s="180" t="s">
        <v>176</v>
      </c>
      <c r="E7249" s="180">
        <v>30</v>
      </c>
      <c r="F7249" s="180">
        <v>3364</v>
      </c>
      <c r="G7249" s="180">
        <v>78</v>
      </c>
      <c r="H7249" s="180">
        <v>142</v>
      </c>
      <c r="I7249" s="180">
        <v>133482</v>
      </c>
      <c r="J7249" s="180">
        <v>27329.07</v>
      </c>
      <c r="K7249" s="180">
        <v>11579</v>
      </c>
      <c r="L7249" s="180">
        <v>201580.45</v>
      </c>
    </row>
    <row r="7250" spans="1:12">
      <c r="A7250" s="180">
        <v>2013</v>
      </c>
      <c r="B7250" s="180" t="s">
        <v>180</v>
      </c>
      <c r="C7250" s="180" t="s">
        <v>37</v>
      </c>
      <c r="D7250" s="180" t="s">
        <v>176</v>
      </c>
      <c r="E7250" s="180">
        <v>35</v>
      </c>
      <c r="F7250" s="180">
        <v>3389</v>
      </c>
      <c r="G7250" s="180">
        <v>85</v>
      </c>
      <c r="H7250" s="180">
        <v>196</v>
      </c>
      <c r="I7250" s="180">
        <v>179636.85</v>
      </c>
      <c r="J7250" s="180">
        <v>49676.55</v>
      </c>
      <c r="K7250" s="180">
        <v>36082</v>
      </c>
      <c r="L7250" s="180">
        <v>317640.5</v>
      </c>
    </row>
    <row r="7251" spans="1:12">
      <c r="A7251" s="180">
        <v>2013</v>
      </c>
      <c r="B7251" s="180" t="s">
        <v>180</v>
      </c>
      <c r="C7251" s="180" t="s">
        <v>37</v>
      </c>
      <c r="D7251" s="180" t="s">
        <v>176</v>
      </c>
      <c r="E7251" s="180">
        <v>40</v>
      </c>
      <c r="F7251" s="180">
        <v>3531</v>
      </c>
      <c r="G7251" s="180">
        <v>93</v>
      </c>
      <c r="H7251" s="180">
        <v>176</v>
      </c>
      <c r="I7251" s="180">
        <v>167861.15</v>
      </c>
      <c r="J7251" s="180">
        <v>46365.24</v>
      </c>
      <c r="K7251" s="180">
        <v>34951.5</v>
      </c>
      <c r="L7251" s="180">
        <v>306312.62</v>
      </c>
    </row>
    <row r="7252" spans="1:12">
      <c r="A7252" s="180">
        <v>2013</v>
      </c>
      <c r="B7252" s="180" t="s">
        <v>180</v>
      </c>
      <c r="C7252" s="180" t="s">
        <v>37</v>
      </c>
      <c r="D7252" s="180" t="s">
        <v>176</v>
      </c>
      <c r="E7252" s="180">
        <v>45</v>
      </c>
      <c r="F7252" s="180">
        <v>3539</v>
      </c>
      <c r="G7252" s="180">
        <v>128</v>
      </c>
      <c r="H7252" s="180">
        <v>279</v>
      </c>
      <c r="I7252" s="180">
        <v>276614.90000000002</v>
      </c>
      <c r="J7252" s="180">
        <v>56046.720000000001</v>
      </c>
      <c r="K7252" s="180">
        <v>66855</v>
      </c>
      <c r="L7252" s="180">
        <v>466449.2</v>
      </c>
    </row>
    <row r="7253" spans="1:12">
      <c r="A7253" s="180">
        <v>2013</v>
      </c>
      <c r="B7253" s="180" t="s">
        <v>180</v>
      </c>
      <c r="C7253" s="180" t="s">
        <v>37</v>
      </c>
      <c r="D7253" s="180" t="s">
        <v>176</v>
      </c>
      <c r="E7253" s="180">
        <v>50</v>
      </c>
      <c r="F7253" s="180">
        <v>3735</v>
      </c>
      <c r="G7253" s="180">
        <v>172</v>
      </c>
      <c r="H7253" s="180">
        <v>386</v>
      </c>
      <c r="I7253" s="180">
        <v>439969.41</v>
      </c>
      <c r="J7253" s="180">
        <v>104371.79</v>
      </c>
      <c r="K7253" s="180">
        <v>131315</v>
      </c>
      <c r="L7253" s="180">
        <v>811900.28</v>
      </c>
    </row>
    <row r="7254" spans="1:12">
      <c r="A7254" s="180">
        <v>2013</v>
      </c>
      <c r="B7254" s="180" t="s">
        <v>180</v>
      </c>
      <c r="C7254" s="180" t="s">
        <v>37</v>
      </c>
      <c r="D7254" s="180" t="s">
        <v>176</v>
      </c>
      <c r="E7254" s="180">
        <v>55</v>
      </c>
      <c r="F7254" s="180">
        <v>3274</v>
      </c>
      <c r="G7254" s="180">
        <v>222</v>
      </c>
      <c r="H7254" s="180">
        <v>472</v>
      </c>
      <c r="I7254" s="180">
        <v>473349.15</v>
      </c>
      <c r="J7254" s="180">
        <v>99574.79</v>
      </c>
      <c r="K7254" s="180">
        <v>125002.6</v>
      </c>
      <c r="L7254" s="180">
        <v>795809.77</v>
      </c>
    </row>
    <row r="7255" spans="1:12">
      <c r="A7255" s="180">
        <v>2013</v>
      </c>
      <c r="B7255" s="180" t="s">
        <v>180</v>
      </c>
      <c r="C7255" s="180" t="s">
        <v>37</v>
      </c>
      <c r="D7255" s="180" t="s">
        <v>176</v>
      </c>
      <c r="E7255" s="180">
        <v>60</v>
      </c>
      <c r="F7255" s="180">
        <v>2690</v>
      </c>
      <c r="G7255" s="180">
        <v>248</v>
      </c>
      <c r="H7255" s="180">
        <v>498</v>
      </c>
      <c r="I7255" s="180">
        <v>518523.2</v>
      </c>
      <c r="J7255" s="180">
        <v>135830.6</v>
      </c>
      <c r="K7255" s="180">
        <v>116253</v>
      </c>
      <c r="L7255" s="180">
        <v>875527.84</v>
      </c>
    </row>
    <row r="7256" spans="1:12">
      <c r="A7256" s="180">
        <v>2013</v>
      </c>
      <c r="B7256" s="180" t="s">
        <v>180</v>
      </c>
      <c r="C7256" s="180" t="s">
        <v>37</v>
      </c>
      <c r="D7256" s="180" t="s">
        <v>176</v>
      </c>
      <c r="E7256" s="180">
        <v>65</v>
      </c>
      <c r="F7256" s="180">
        <v>1713</v>
      </c>
      <c r="G7256" s="180">
        <v>183</v>
      </c>
      <c r="H7256" s="180">
        <v>542</v>
      </c>
      <c r="I7256" s="180">
        <v>453081.4</v>
      </c>
      <c r="J7256" s="180">
        <v>95601.1</v>
      </c>
      <c r="K7256" s="180">
        <v>105441</v>
      </c>
      <c r="L7256" s="180">
        <v>721257.45</v>
      </c>
    </row>
    <row r="7257" spans="1:12">
      <c r="A7257" s="180">
        <v>2013</v>
      </c>
      <c r="B7257" s="180" t="s">
        <v>180</v>
      </c>
      <c r="C7257" s="180" t="s">
        <v>37</v>
      </c>
      <c r="D7257" s="180" t="s">
        <v>176</v>
      </c>
      <c r="E7257" s="180">
        <v>70</v>
      </c>
      <c r="F7257" s="180">
        <v>930</v>
      </c>
      <c r="G7257" s="180">
        <v>141</v>
      </c>
      <c r="H7257" s="180">
        <v>449</v>
      </c>
      <c r="I7257" s="180">
        <v>462391</v>
      </c>
      <c r="J7257" s="180">
        <v>95849.66</v>
      </c>
      <c r="K7257" s="180">
        <v>177957</v>
      </c>
      <c r="L7257" s="180">
        <v>780478.86</v>
      </c>
    </row>
    <row r="7258" spans="1:12">
      <c r="A7258" s="180">
        <v>2013</v>
      </c>
      <c r="B7258" s="180" t="s">
        <v>180</v>
      </c>
      <c r="C7258" s="180" t="s">
        <v>37</v>
      </c>
      <c r="D7258" s="180" t="s">
        <v>176</v>
      </c>
      <c r="E7258" s="180">
        <v>75</v>
      </c>
      <c r="F7258" s="180">
        <v>370</v>
      </c>
      <c r="G7258" s="180">
        <v>81</v>
      </c>
      <c r="H7258" s="180">
        <v>339</v>
      </c>
      <c r="I7258" s="180">
        <v>255669</v>
      </c>
      <c r="J7258" s="180">
        <v>34279.26</v>
      </c>
      <c r="K7258" s="180">
        <v>49555</v>
      </c>
      <c r="L7258" s="180">
        <v>350710.46</v>
      </c>
    </row>
    <row r="7259" spans="1:12">
      <c r="A7259" s="180">
        <v>2013</v>
      </c>
      <c r="B7259" s="180" t="s">
        <v>180</v>
      </c>
      <c r="C7259" s="180" t="s">
        <v>37</v>
      </c>
      <c r="D7259" s="180" t="s">
        <v>176</v>
      </c>
      <c r="E7259" s="180">
        <v>80</v>
      </c>
      <c r="F7259" s="180">
        <v>177</v>
      </c>
      <c r="G7259" s="180">
        <v>23</v>
      </c>
      <c r="H7259" s="180">
        <v>144</v>
      </c>
      <c r="I7259" s="180">
        <v>81925</v>
      </c>
      <c r="J7259" s="180">
        <v>14712.28</v>
      </c>
      <c r="K7259" s="180">
        <v>10311</v>
      </c>
      <c r="L7259" s="180">
        <v>108494.68</v>
      </c>
    </row>
    <row r="7260" spans="1:12">
      <c r="A7260" s="180">
        <v>2013</v>
      </c>
      <c r="B7260" s="180" t="s">
        <v>180</v>
      </c>
      <c r="C7260" s="180" t="s">
        <v>37</v>
      </c>
      <c r="D7260" s="180" t="s">
        <v>176</v>
      </c>
      <c r="E7260" s="180">
        <v>85</v>
      </c>
      <c r="F7260" s="180">
        <v>66</v>
      </c>
      <c r="G7260" s="180">
        <v>8</v>
      </c>
      <c r="H7260" s="180">
        <v>12</v>
      </c>
      <c r="I7260" s="180">
        <v>14633</v>
      </c>
      <c r="J7260" s="180">
        <v>4183.2</v>
      </c>
      <c r="K7260" s="180">
        <v>13104</v>
      </c>
      <c r="L7260" s="180">
        <v>32245.15</v>
      </c>
    </row>
    <row r="7261" spans="1:12">
      <c r="A7261" s="180">
        <v>2013</v>
      </c>
      <c r="B7261" s="180" t="s">
        <v>180</v>
      </c>
      <c r="C7261" s="180" t="s">
        <v>37</v>
      </c>
      <c r="D7261" s="180" t="s">
        <v>176</v>
      </c>
      <c r="E7261" s="180">
        <v>90</v>
      </c>
      <c r="F7261" s="180">
        <v>10</v>
      </c>
      <c r="G7261" s="180">
        <v>0</v>
      </c>
      <c r="H7261" s="180">
        <v>0</v>
      </c>
      <c r="I7261" s="180">
        <v>0</v>
      </c>
      <c r="J7261" s="180">
        <v>0</v>
      </c>
      <c r="K7261" s="180">
        <v>0</v>
      </c>
      <c r="L7261" s="180">
        <v>0</v>
      </c>
    </row>
    <row r="7262" spans="1:12">
      <c r="A7262" s="180">
        <v>2013</v>
      </c>
      <c r="B7262" s="180" t="s">
        <v>180</v>
      </c>
      <c r="C7262" s="180" t="s">
        <v>37</v>
      </c>
      <c r="D7262" s="180" t="s">
        <v>176</v>
      </c>
      <c r="E7262" s="180">
        <v>95</v>
      </c>
      <c r="F7262" s="180">
        <v>1</v>
      </c>
      <c r="G7262" s="180">
        <v>1</v>
      </c>
      <c r="H7262" s="180">
        <v>4</v>
      </c>
      <c r="I7262" s="180">
        <v>2607</v>
      </c>
      <c r="J7262" s="180">
        <v>34.049999999999997</v>
      </c>
      <c r="K7262" s="180">
        <v>0</v>
      </c>
      <c r="L7262" s="180">
        <v>2641.05</v>
      </c>
    </row>
    <row r="7263" spans="1:12">
      <c r="A7263" s="180">
        <v>2013</v>
      </c>
      <c r="B7263" s="180" t="s">
        <v>180</v>
      </c>
      <c r="C7263" s="180" t="s">
        <v>37</v>
      </c>
      <c r="D7263" s="180" t="s">
        <v>177</v>
      </c>
      <c r="E7263" s="180">
        <v>0</v>
      </c>
      <c r="F7263" s="180">
        <v>3104</v>
      </c>
      <c r="G7263" s="180">
        <v>52</v>
      </c>
      <c r="H7263" s="180">
        <v>154</v>
      </c>
      <c r="I7263" s="180">
        <v>108493</v>
      </c>
      <c r="J7263" s="180">
        <v>6173.08</v>
      </c>
      <c r="K7263" s="180">
        <v>186</v>
      </c>
      <c r="L7263" s="180">
        <v>120708</v>
      </c>
    </row>
    <row r="7264" spans="1:12">
      <c r="A7264" s="180">
        <v>2013</v>
      </c>
      <c r="B7264" s="180" t="s">
        <v>180</v>
      </c>
      <c r="C7264" s="180" t="s">
        <v>37</v>
      </c>
      <c r="D7264" s="180" t="s">
        <v>177</v>
      </c>
      <c r="E7264" s="180">
        <v>5</v>
      </c>
      <c r="F7264" s="180">
        <v>3057</v>
      </c>
      <c r="G7264" s="180">
        <v>17</v>
      </c>
      <c r="H7264" s="180">
        <v>20</v>
      </c>
      <c r="I7264" s="180">
        <v>20742</v>
      </c>
      <c r="J7264" s="180">
        <v>4776.4799999999996</v>
      </c>
      <c r="K7264" s="180">
        <v>10200</v>
      </c>
      <c r="L7264" s="180">
        <v>38663.980000000003</v>
      </c>
    </row>
    <row r="7265" spans="1:12">
      <c r="A7265" s="180">
        <v>2013</v>
      </c>
      <c r="B7265" s="180" t="s">
        <v>180</v>
      </c>
      <c r="C7265" s="180" t="s">
        <v>37</v>
      </c>
      <c r="D7265" s="180" t="s">
        <v>177</v>
      </c>
      <c r="E7265" s="180">
        <v>10</v>
      </c>
      <c r="F7265" s="180">
        <v>3015</v>
      </c>
      <c r="G7265" s="180">
        <v>20</v>
      </c>
      <c r="H7265" s="180">
        <v>46</v>
      </c>
      <c r="I7265" s="180">
        <v>51404</v>
      </c>
      <c r="J7265" s="180">
        <v>15652.65</v>
      </c>
      <c r="K7265" s="180">
        <v>52907</v>
      </c>
      <c r="L7265" s="180">
        <v>122593.4</v>
      </c>
    </row>
    <row r="7266" spans="1:12">
      <c r="A7266" s="180">
        <v>2013</v>
      </c>
      <c r="B7266" s="180" t="s">
        <v>180</v>
      </c>
      <c r="C7266" s="180" t="s">
        <v>37</v>
      </c>
      <c r="D7266" s="180" t="s">
        <v>177</v>
      </c>
      <c r="E7266" s="180">
        <v>15</v>
      </c>
      <c r="F7266" s="180">
        <v>2959</v>
      </c>
      <c r="G7266" s="180">
        <v>58</v>
      </c>
      <c r="H7266" s="180">
        <v>135</v>
      </c>
      <c r="I7266" s="180">
        <v>127633.3</v>
      </c>
      <c r="J7266" s="180">
        <v>32911.24</v>
      </c>
      <c r="K7266" s="180">
        <v>45422</v>
      </c>
      <c r="L7266" s="180">
        <v>221693.69</v>
      </c>
    </row>
    <row r="7267" spans="1:12">
      <c r="A7267" s="180">
        <v>2013</v>
      </c>
      <c r="B7267" s="180" t="s">
        <v>180</v>
      </c>
      <c r="C7267" s="180" t="s">
        <v>37</v>
      </c>
      <c r="D7267" s="180" t="s">
        <v>177</v>
      </c>
      <c r="E7267" s="180">
        <v>20</v>
      </c>
      <c r="F7267" s="180">
        <v>2723</v>
      </c>
      <c r="G7267" s="180">
        <v>78</v>
      </c>
      <c r="H7267" s="180">
        <v>200</v>
      </c>
      <c r="I7267" s="180">
        <v>164236.5</v>
      </c>
      <c r="J7267" s="180">
        <v>38816.629999999997</v>
      </c>
      <c r="K7267" s="180">
        <v>12417</v>
      </c>
      <c r="L7267" s="180">
        <v>246531.26</v>
      </c>
    </row>
    <row r="7268" spans="1:12">
      <c r="A7268" s="180">
        <v>2013</v>
      </c>
      <c r="B7268" s="180" t="s">
        <v>180</v>
      </c>
      <c r="C7268" s="180" t="s">
        <v>37</v>
      </c>
      <c r="D7268" s="180" t="s">
        <v>177</v>
      </c>
      <c r="E7268" s="180">
        <v>25</v>
      </c>
      <c r="F7268" s="180">
        <v>3414</v>
      </c>
      <c r="G7268" s="180">
        <v>175</v>
      </c>
      <c r="H7268" s="180">
        <v>577</v>
      </c>
      <c r="I7268" s="180">
        <v>447745.45</v>
      </c>
      <c r="J7268" s="180">
        <v>66901.13</v>
      </c>
      <c r="K7268" s="180">
        <v>39309</v>
      </c>
      <c r="L7268" s="180">
        <v>638190.96</v>
      </c>
    </row>
    <row r="7269" spans="1:12">
      <c r="A7269" s="180">
        <v>2013</v>
      </c>
      <c r="B7269" s="180" t="s">
        <v>180</v>
      </c>
      <c r="C7269" s="180" t="s">
        <v>37</v>
      </c>
      <c r="D7269" s="180" t="s">
        <v>177</v>
      </c>
      <c r="E7269" s="180">
        <v>30</v>
      </c>
      <c r="F7269" s="180">
        <v>4165</v>
      </c>
      <c r="G7269" s="180">
        <v>238</v>
      </c>
      <c r="H7269" s="180">
        <v>819</v>
      </c>
      <c r="I7269" s="180">
        <v>623939.1</v>
      </c>
      <c r="J7269" s="180">
        <v>89949.38</v>
      </c>
      <c r="K7269" s="180">
        <v>40381</v>
      </c>
      <c r="L7269" s="180">
        <v>871469.38</v>
      </c>
    </row>
    <row r="7270" spans="1:12">
      <c r="A7270" s="180">
        <v>2013</v>
      </c>
      <c r="B7270" s="180" t="s">
        <v>180</v>
      </c>
      <c r="C7270" s="180" t="s">
        <v>37</v>
      </c>
      <c r="D7270" s="180" t="s">
        <v>177</v>
      </c>
      <c r="E7270" s="180">
        <v>35</v>
      </c>
      <c r="F7270" s="180">
        <v>3809</v>
      </c>
      <c r="G7270" s="180">
        <v>216</v>
      </c>
      <c r="H7270" s="180">
        <v>791</v>
      </c>
      <c r="I7270" s="180">
        <v>629539.44999999995</v>
      </c>
      <c r="J7270" s="180">
        <v>94788.34</v>
      </c>
      <c r="K7270" s="180">
        <v>45984</v>
      </c>
      <c r="L7270" s="180">
        <v>874885.4</v>
      </c>
    </row>
    <row r="7271" spans="1:12">
      <c r="A7271" s="180">
        <v>2013</v>
      </c>
      <c r="B7271" s="180" t="s">
        <v>180</v>
      </c>
      <c r="C7271" s="180" t="s">
        <v>37</v>
      </c>
      <c r="D7271" s="180" t="s">
        <v>177</v>
      </c>
      <c r="E7271" s="180">
        <v>40</v>
      </c>
      <c r="F7271" s="180">
        <v>3950</v>
      </c>
      <c r="G7271" s="180">
        <v>159</v>
      </c>
      <c r="H7271" s="180">
        <v>482</v>
      </c>
      <c r="I7271" s="180">
        <v>426510.7</v>
      </c>
      <c r="J7271" s="180">
        <v>83659.53</v>
      </c>
      <c r="K7271" s="180">
        <v>99734</v>
      </c>
      <c r="L7271" s="180">
        <v>714866.02</v>
      </c>
    </row>
    <row r="7272" spans="1:12">
      <c r="A7272" s="180">
        <v>2013</v>
      </c>
      <c r="B7272" s="180" t="s">
        <v>180</v>
      </c>
      <c r="C7272" s="180" t="s">
        <v>37</v>
      </c>
      <c r="D7272" s="180" t="s">
        <v>177</v>
      </c>
      <c r="E7272" s="180">
        <v>45</v>
      </c>
      <c r="F7272" s="180">
        <v>3619</v>
      </c>
      <c r="G7272" s="180">
        <v>191</v>
      </c>
      <c r="H7272" s="180">
        <v>419</v>
      </c>
      <c r="I7272" s="180">
        <v>384433.85</v>
      </c>
      <c r="J7272" s="180">
        <v>79570.75</v>
      </c>
      <c r="K7272" s="180">
        <v>52443</v>
      </c>
      <c r="L7272" s="180">
        <v>610185.61</v>
      </c>
    </row>
    <row r="7273" spans="1:12">
      <c r="A7273" s="180">
        <v>2013</v>
      </c>
      <c r="B7273" s="180" t="s">
        <v>180</v>
      </c>
      <c r="C7273" s="180" t="s">
        <v>37</v>
      </c>
      <c r="D7273" s="180" t="s">
        <v>177</v>
      </c>
      <c r="E7273" s="180">
        <v>50</v>
      </c>
      <c r="F7273" s="180">
        <v>3804</v>
      </c>
      <c r="G7273" s="180">
        <v>193</v>
      </c>
      <c r="H7273" s="180">
        <v>503</v>
      </c>
      <c r="I7273" s="180">
        <v>471086.65</v>
      </c>
      <c r="J7273" s="180">
        <v>94963.17</v>
      </c>
      <c r="K7273" s="180">
        <v>119979</v>
      </c>
      <c r="L7273" s="180">
        <v>787714.09</v>
      </c>
    </row>
    <row r="7274" spans="1:12">
      <c r="A7274" s="180">
        <v>2013</v>
      </c>
      <c r="B7274" s="180" t="s">
        <v>180</v>
      </c>
      <c r="C7274" s="180" t="s">
        <v>37</v>
      </c>
      <c r="D7274" s="180" t="s">
        <v>177</v>
      </c>
      <c r="E7274" s="180">
        <v>55</v>
      </c>
      <c r="F7274" s="180">
        <v>3280</v>
      </c>
      <c r="G7274" s="180">
        <v>208</v>
      </c>
      <c r="H7274" s="180">
        <v>517</v>
      </c>
      <c r="I7274" s="180">
        <v>440007.3</v>
      </c>
      <c r="J7274" s="180">
        <v>103385.07</v>
      </c>
      <c r="K7274" s="180">
        <v>89080</v>
      </c>
      <c r="L7274" s="180">
        <v>731783.31</v>
      </c>
    </row>
    <row r="7275" spans="1:12">
      <c r="A7275" s="180">
        <v>2013</v>
      </c>
      <c r="B7275" s="180" t="s">
        <v>180</v>
      </c>
      <c r="C7275" s="180" t="s">
        <v>37</v>
      </c>
      <c r="D7275" s="180" t="s">
        <v>177</v>
      </c>
      <c r="E7275" s="180">
        <v>60</v>
      </c>
      <c r="F7275" s="180">
        <v>2411</v>
      </c>
      <c r="G7275" s="180">
        <v>188</v>
      </c>
      <c r="H7275" s="180">
        <v>485</v>
      </c>
      <c r="I7275" s="180">
        <v>463571.95</v>
      </c>
      <c r="J7275" s="180">
        <v>94529.19</v>
      </c>
      <c r="K7275" s="180">
        <v>95654</v>
      </c>
      <c r="L7275" s="180">
        <v>733473</v>
      </c>
    </row>
    <row r="7276" spans="1:12">
      <c r="A7276" s="180">
        <v>2013</v>
      </c>
      <c r="B7276" s="180" t="s">
        <v>180</v>
      </c>
      <c r="C7276" s="180" t="s">
        <v>37</v>
      </c>
      <c r="D7276" s="180" t="s">
        <v>177</v>
      </c>
      <c r="E7276" s="180">
        <v>65</v>
      </c>
      <c r="F7276" s="180">
        <v>1462</v>
      </c>
      <c r="G7276" s="180">
        <v>140</v>
      </c>
      <c r="H7276" s="180">
        <v>620</v>
      </c>
      <c r="I7276" s="180">
        <v>450288.2</v>
      </c>
      <c r="J7276" s="180">
        <v>90172.71</v>
      </c>
      <c r="K7276" s="180">
        <v>60581</v>
      </c>
      <c r="L7276" s="180">
        <v>653085.13</v>
      </c>
    </row>
    <row r="7277" spans="1:12">
      <c r="A7277" s="180">
        <v>2013</v>
      </c>
      <c r="B7277" s="180" t="s">
        <v>180</v>
      </c>
      <c r="C7277" s="180" t="s">
        <v>37</v>
      </c>
      <c r="D7277" s="180" t="s">
        <v>177</v>
      </c>
      <c r="E7277" s="180">
        <v>70</v>
      </c>
      <c r="F7277" s="180">
        <v>702</v>
      </c>
      <c r="G7277" s="180">
        <v>82</v>
      </c>
      <c r="H7277" s="180">
        <v>330</v>
      </c>
      <c r="I7277" s="180">
        <v>248155</v>
      </c>
      <c r="J7277" s="180">
        <v>46169.7</v>
      </c>
      <c r="K7277" s="180">
        <v>60216.25</v>
      </c>
      <c r="L7277" s="180">
        <v>377584.55</v>
      </c>
    </row>
    <row r="7278" spans="1:12">
      <c r="A7278" s="180">
        <v>2013</v>
      </c>
      <c r="B7278" s="180" t="s">
        <v>180</v>
      </c>
      <c r="C7278" s="180" t="s">
        <v>37</v>
      </c>
      <c r="D7278" s="180" t="s">
        <v>177</v>
      </c>
      <c r="E7278" s="180">
        <v>75</v>
      </c>
      <c r="F7278" s="180">
        <v>344</v>
      </c>
      <c r="G7278" s="180">
        <v>44</v>
      </c>
      <c r="H7278" s="180">
        <v>154</v>
      </c>
      <c r="I7278" s="180">
        <v>132542.39999999999</v>
      </c>
      <c r="J7278" s="180">
        <v>25205.58</v>
      </c>
      <c r="K7278" s="180">
        <v>31082</v>
      </c>
      <c r="L7278" s="180">
        <v>200357.21</v>
      </c>
    </row>
    <row r="7279" spans="1:12">
      <c r="A7279" s="180">
        <v>2013</v>
      </c>
      <c r="B7279" s="180" t="s">
        <v>180</v>
      </c>
      <c r="C7279" s="180" t="s">
        <v>37</v>
      </c>
      <c r="D7279" s="180" t="s">
        <v>177</v>
      </c>
      <c r="E7279" s="180">
        <v>80</v>
      </c>
      <c r="F7279" s="180">
        <v>184</v>
      </c>
      <c r="G7279" s="180">
        <v>28</v>
      </c>
      <c r="H7279" s="180">
        <v>298</v>
      </c>
      <c r="I7279" s="180">
        <v>167254.6</v>
      </c>
      <c r="J7279" s="180">
        <v>18127.830000000002</v>
      </c>
      <c r="K7279" s="180">
        <v>9230</v>
      </c>
      <c r="L7279" s="180">
        <v>203769.88</v>
      </c>
    </row>
    <row r="7280" spans="1:12">
      <c r="A7280" s="180">
        <v>2013</v>
      </c>
      <c r="B7280" s="180" t="s">
        <v>180</v>
      </c>
      <c r="C7280" s="180" t="s">
        <v>37</v>
      </c>
      <c r="D7280" s="180" t="s">
        <v>177</v>
      </c>
      <c r="E7280" s="180">
        <v>85</v>
      </c>
      <c r="F7280" s="180">
        <v>85</v>
      </c>
      <c r="G7280" s="180">
        <v>9</v>
      </c>
      <c r="H7280" s="180">
        <v>44</v>
      </c>
      <c r="I7280" s="180">
        <v>26261</v>
      </c>
      <c r="J7280" s="180">
        <v>5722.8</v>
      </c>
      <c r="K7280" s="180">
        <v>4669</v>
      </c>
      <c r="L7280" s="180">
        <v>37701.15</v>
      </c>
    </row>
    <row r="7281" spans="1:12">
      <c r="A7281" s="180">
        <v>2013</v>
      </c>
      <c r="B7281" s="180" t="s">
        <v>180</v>
      </c>
      <c r="C7281" s="180" t="s">
        <v>37</v>
      </c>
      <c r="D7281" s="180" t="s">
        <v>177</v>
      </c>
      <c r="E7281" s="180">
        <v>90</v>
      </c>
      <c r="F7281" s="180">
        <v>26</v>
      </c>
      <c r="G7281" s="180">
        <v>3</v>
      </c>
      <c r="H7281" s="180">
        <v>40</v>
      </c>
      <c r="I7281" s="180">
        <v>23667</v>
      </c>
      <c r="J7281" s="180">
        <v>2115.6</v>
      </c>
      <c r="K7281" s="180">
        <v>0</v>
      </c>
      <c r="L7281" s="180">
        <v>25782.6</v>
      </c>
    </row>
    <row r="7282" spans="1:12">
      <c r="A7282" s="180">
        <v>2013</v>
      </c>
      <c r="B7282" s="180" t="s">
        <v>180</v>
      </c>
      <c r="C7282" s="180" t="s">
        <v>37</v>
      </c>
      <c r="D7282" s="180" t="s">
        <v>177</v>
      </c>
      <c r="E7282" s="180">
        <v>95</v>
      </c>
      <c r="F7282" s="180">
        <v>7</v>
      </c>
      <c r="G7282" s="180">
        <v>1</v>
      </c>
      <c r="H7282" s="180">
        <v>1</v>
      </c>
      <c r="I7282" s="180">
        <v>251</v>
      </c>
      <c r="J7282" s="180">
        <v>411</v>
      </c>
      <c r="K7282" s="180">
        <v>0</v>
      </c>
      <c r="L7282" s="180">
        <v>2691</v>
      </c>
    </row>
    <row r="7283" spans="1:12">
      <c r="A7283" s="180">
        <v>2013</v>
      </c>
      <c r="B7283" s="180" t="s">
        <v>175</v>
      </c>
      <c r="C7283" s="180" t="s">
        <v>31</v>
      </c>
      <c r="D7283" s="180" t="s">
        <v>176</v>
      </c>
      <c r="E7283" s="180">
        <v>0</v>
      </c>
      <c r="F7283" s="180">
        <v>108932</v>
      </c>
      <c r="G7283" s="180">
        <v>5366</v>
      </c>
      <c r="H7283" s="180">
        <v>15681</v>
      </c>
      <c r="I7283" s="180">
        <v>8263661.9299999997</v>
      </c>
      <c r="J7283" s="180">
        <v>1450948.22</v>
      </c>
      <c r="K7283" s="180">
        <v>241548.96</v>
      </c>
      <c r="L7283" s="180">
        <v>11325945.279999999</v>
      </c>
    </row>
    <row r="7284" spans="1:12">
      <c r="A7284" s="180">
        <v>2013</v>
      </c>
      <c r="B7284" s="180" t="s">
        <v>175</v>
      </c>
      <c r="C7284" s="180" t="s">
        <v>31</v>
      </c>
      <c r="D7284" s="180" t="s">
        <v>176</v>
      </c>
      <c r="E7284" s="180">
        <v>5</v>
      </c>
      <c r="F7284" s="180">
        <v>113590</v>
      </c>
      <c r="G7284" s="180">
        <v>2329</v>
      </c>
      <c r="H7284" s="180">
        <v>3740</v>
      </c>
      <c r="I7284" s="180">
        <v>2357584.59</v>
      </c>
      <c r="J7284" s="180">
        <v>576386.63</v>
      </c>
      <c r="K7284" s="180">
        <v>125413</v>
      </c>
      <c r="L7284" s="180">
        <v>3718073.86</v>
      </c>
    </row>
    <row r="7285" spans="1:12">
      <c r="A7285" s="180">
        <v>2013</v>
      </c>
      <c r="B7285" s="180" t="s">
        <v>175</v>
      </c>
      <c r="C7285" s="180" t="s">
        <v>31</v>
      </c>
      <c r="D7285" s="180" t="s">
        <v>176</v>
      </c>
      <c r="E7285" s="180">
        <v>10</v>
      </c>
      <c r="F7285" s="180">
        <v>107992</v>
      </c>
      <c r="G7285" s="180">
        <v>1729</v>
      </c>
      <c r="H7285" s="180">
        <v>3114</v>
      </c>
      <c r="I7285" s="180">
        <v>1969824.86</v>
      </c>
      <c r="J7285" s="180">
        <v>571967.6</v>
      </c>
      <c r="K7285" s="180">
        <v>389794.17</v>
      </c>
      <c r="L7285" s="180">
        <v>3474825.07</v>
      </c>
    </row>
    <row r="7286" spans="1:12">
      <c r="A7286" s="180">
        <v>2013</v>
      </c>
      <c r="B7286" s="180" t="s">
        <v>175</v>
      </c>
      <c r="C7286" s="180" t="s">
        <v>31</v>
      </c>
      <c r="D7286" s="180" t="s">
        <v>176</v>
      </c>
      <c r="E7286" s="180">
        <v>15</v>
      </c>
      <c r="F7286" s="180">
        <v>108257</v>
      </c>
      <c r="G7286" s="180">
        <v>2712</v>
      </c>
      <c r="H7286" s="180">
        <v>6072</v>
      </c>
      <c r="I7286" s="180">
        <v>4730657.3899999997</v>
      </c>
      <c r="J7286" s="180">
        <v>1062726.6599999999</v>
      </c>
      <c r="K7286" s="180">
        <v>954035</v>
      </c>
      <c r="L7286" s="180">
        <v>8010859.7800000003</v>
      </c>
    </row>
    <row r="7287" spans="1:12">
      <c r="A7287" s="180">
        <v>2013</v>
      </c>
      <c r="B7287" s="180" t="s">
        <v>175</v>
      </c>
      <c r="C7287" s="180" t="s">
        <v>31</v>
      </c>
      <c r="D7287" s="180" t="s">
        <v>176</v>
      </c>
      <c r="E7287" s="180">
        <v>20</v>
      </c>
      <c r="F7287" s="180">
        <v>88486</v>
      </c>
      <c r="G7287" s="180">
        <v>2646</v>
      </c>
      <c r="H7287" s="180">
        <v>5990</v>
      </c>
      <c r="I7287" s="180">
        <v>4852271.08</v>
      </c>
      <c r="J7287" s="180">
        <v>1073483.74</v>
      </c>
      <c r="K7287" s="180">
        <v>857882.75</v>
      </c>
      <c r="L7287" s="180">
        <v>8208229.6500000004</v>
      </c>
    </row>
    <row r="7288" spans="1:12">
      <c r="A7288" s="180">
        <v>2013</v>
      </c>
      <c r="B7288" s="180" t="s">
        <v>175</v>
      </c>
      <c r="C7288" s="180" t="s">
        <v>31</v>
      </c>
      <c r="D7288" s="180" t="s">
        <v>176</v>
      </c>
      <c r="E7288" s="180">
        <v>25</v>
      </c>
      <c r="F7288" s="180">
        <v>78296</v>
      </c>
      <c r="G7288" s="180">
        <v>2213</v>
      </c>
      <c r="H7288" s="180">
        <v>5194</v>
      </c>
      <c r="I7288" s="180">
        <v>3818590</v>
      </c>
      <c r="J7288" s="180">
        <v>852379.36</v>
      </c>
      <c r="K7288" s="180">
        <v>684459</v>
      </c>
      <c r="L7288" s="180">
        <v>6669189.4500000002</v>
      </c>
    </row>
    <row r="7289" spans="1:12">
      <c r="A7289" s="180">
        <v>2013</v>
      </c>
      <c r="B7289" s="180" t="s">
        <v>175</v>
      </c>
      <c r="C7289" s="180" t="s">
        <v>31</v>
      </c>
      <c r="D7289" s="180" t="s">
        <v>176</v>
      </c>
      <c r="E7289" s="180">
        <v>30</v>
      </c>
      <c r="F7289" s="180">
        <v>116114</v>
      </c>
      <c r="G7289" s="180">
        <v>2763</v>
      </c>
      <c r="H7289" s="180">
        <v>6118</v>
      </c>
      <c r="I7289" s="180">
        <v>4611544.55</v>
      </c>
      <c r="J7289" s="180">
        <v>1232820.76</v>
      </c>
      <c r="K7289" s="180">
        <v>814576.75</v>
      </c>
      <c r="L7289" s="180">
        <v>8434274.4499999993</v>
      </c>
    </row>
    <row r="7290" spans="1:12">
      <c r="A7290" s="180">
        <v>2013</v>
      </c>
      <c r="B7290" s="180" t="s">
        <v>175</v>
      </c>
      <c r="C7290" s="180" t="s">
        <v>31</v>
      </c>
      <c r="D7290" s="180" t="s">
        <v>176</v>
      </c>
      <c r="E7290" s="180">
        <v>35</v>
      </c>
      <c r="F7290" s="180">
        <v>122075</v>
      </c>
      <c r="G7290" s="180">
        <v>3706</v>
      </c>
      <c r="H7290" s="180">
        <v>8615</v>
      </c>
      <c r="I7290" s="180">
        <v>6585964.9000000004</v>
      </c>
      <c r="J7290" s="180">
        <v>1632490.54</v>
      </c>
      <c r="K7290" s="180">
        <v>1130051.6499999999</v>
      </c>
      <c r="L7290" s="180">
        <v>11898028.35</v>
      </c>
    </row>
    <row r="7291" spans="1:12">
      <c r="A7291" s="180">
        <v>2013</v>
      </c>
      <c r="B7291" s="180" t="s">
        <v>175</v>
      </c>
      <c r="C7291" s="180" t="s">
        <v>31</v>
      </c>
      <c r="D7291" s="180" t="s">
        <v>176</v>
      </c>
      <c r="E7291" s="180">
        <v>40</v>
      </c>
      <c r="F7291" s="180">
        <v>128274</v>
      </c>
      <c r="G7291" s="180">
        <v>5079</v>
      </c>
      <c r="H7291" s="180">
        <v>10439</v>
      </c>
      <c r="I7291" s="180">
        <v>8523268.0600000005</v>
      </c>
      <c r="J7291" s="180">
        <v>2240743.73</v>
      </c>
      <c r="K7291" s="180">
        <v>1855478.64</v>
      </c>
      <c r="L7291" s="180">
        <v>15308285.199999999</v>
      </c>
    </row>
    <row r="7292" spans="1:12">
      <c r="A7292" s="180">
        <v>2013</v>
      </c>
      <c r="B7292" s="180" t="s">
        <v>175</v>
      </c>
      <c r="C7292" s="180" t="s">
        <v>31</v>
      </c>
      <c r="D7292" s="180" t="s">
        <v>176</v>
      </c>
      <c r="E7292" s="180">
        <v>45</v>
      </c>
      <c r="F7292" s="180">
        <v>120270</v>
      </c>
      <c r="G7292" s="180">
        <v>6426</v>
      </c>
      <c r="H7292" s="180">
        <v>13077</v>
      </c>
      <c r="I7292" s="180">
        <v>10872368.890000001</v>
      </c>
      <c r="J7292" s="180">
        <v>2878710.7</v>
      </c>
      <c r="K7292" s="180">
        <v>2326665.4500000002</v>
      </c>
      <c r="L7292" s="180">
        <v>19093168.690000001</v>
      </c>
    </row>
    <row r="7293" spans="1:12">
      <c r="A7293" s="180">
        <v>2013</v>
      </c>
      <c r="B7293" s="180" t="s">
        <v>175</v>
      </c>
      <c r="C7293" s="180" t="s">
        <v>31</v>
      </c>
      <c r="D7293" s="180" t="s">
        <v>176</v>
      </c>
      <c r="E7293" s="180">
        <v>50</v>
      </c>
      <c r="F7293" s="180">
        <v>128603</v>
      </c>
      <c r="G7293" s="180">
        <v>8486</v>
      </c>
      <c r="H7293" s="180">
        <v>18346</v>
      </c>
      <c r="I7293" s="180">
        <v>15963014.039999999</v>
      </c>
      <c r="J7293" s="180">
        <v>4222979.46</v>
      </c>
      <c r="K7293" s="180">
        <v>3877788.45</v>
      </c>
      <c r="L7293" s="180">
        <v>28304199.969999999</v>
      </c>
    </row>
    <row r="7294" spans="1:12">
      <c r="A7294" s="180">
        <v>2013</v>
      </c>
      <c r="B7294" s="180" t="s">
        <v>175</v>
      </c>
      <c r="C7294" s="180" t="s">
        <v>31</v>
      </c>
      <c r="D7294" s="180" t="s">
        <v>176</v>
      </c>
      <c r="E7294" s="180">
        <v>55</v>
      </c>
      <c r="F7294" s="180">
        <v>121065</v>
      </c>
      <c r="G7294" s="180">
        <v>11439</v>
      </c>
      <c r="H7294" s="180">
        <v>23911</v>
      </c>
      <c r="I7294" s="180">
        <v>21670387.210000001</v>
      </c>
      <c r="J7294" s="180">
        <v>5638566.8099999996</v>
      </c>
      <c r="K7294" s="180">
        <v>6517184.4699999997</v>
      </c>
      <c r="L7294" s="180">
        <v>38955637.119999997</v>
      </c>
    </row>
    <row r="7295" spans="1:12">
      <c r="A7295" s="180">
        <v>2013</v>
      </c>
      <c r="B7295" s="180" t="s">
        <v>175</v>
      </c>
      <c r="C7295" s="180" t="s">
        <v>31</v>
      </c>
      <c r="D7295" s="180" t="s">
        <v>176</v>
      </c>
      <c r="E7295" s="180">
        <v>60</v>
      </c>
      <c r="F7295" s="180">
        <v>112771</v>
      </c>
      <c r="G7295" s="180">
        <v>14329</v>
      </c>
      <c r="H7295" s="180">
        <v>33240</v>
      </c>
      <c r="I7295" s="180">
        <v>30048335.850000001</v>
      </c>
      <c r="J7295" s="180">
        <v>7474627.4299999997</v>
      </c>
      <c r="K7295" s="180">
        <v>9539749.6199999992</v>
      </c>
      <c r="L7295" s="180">
        <v>53627069.009999998</v>
      </c>
    </row>
    <row r="7296" spans="1:12">
      <c r="A7296" s="180">
        <v>2013</v>
      </c>
      <c r="B7296" s="180" t="s">
        <v>175</v>
      </c>
      <c r="C7296" s="180" t="s">
        <v>31</v>
      </c>
      <c r="D7296" s="180" t="s">
        <v>176</v>
      </c>
      <c r="E7296" s="180">
        <v>65</v>
      </c>
      <c r="F7296" s="180">
        <v>97363</v>
      </c>
      <c r="G7296" s="180">
        <v>17600</v>
      </c>
      <c r="H7296" s="180">
        <v>42633</v>
      </c>
      <c r="I7296" s="180">
        <v>36961044.539999999</v>
      </c>
      <c r="J7296" s="180">
        <v>9205133.0600000005</v>
      </c>
      <c r="K7296" s="180">
        <v>11111912.189999999</v>
      </c>
      <c r="L7296" s="180">
        <v>64349767.729999997</v>
      </c>
    </row>
    <row r="7297" spans="1:12">
      <c r="A7297" s="180">
        <v>2013</v>
      </c>
      <c r="B7297" s="180" t="s">
        <v>175</v>
      </c>
      <c r="C7297" s="180" t="s">
        <v>31</v>
      </c>
      <c r="D7297" s="180" t="s">
        <v>176</v>
      </c>
      <c r="E7297" s="180">
        <v>70</v>
      </c>
      <c r="F7297" s="180">
        <v>65496</v>
      </c>
      <c r="G7297" s="180">
        <v>16346</v>
      </c>
      <c r="H7297" s="180">
        <v>42701</v>
      </c>
      <c r="I7297" s="180">
        <v>35044478.479999997</v>
      </c>
      <c r="J7297" s="180">
        <v>8371708.1699999999</v>
      </c>
      <c r="K7297" s="180">
        <v>11336629.01</v>
      </c>
      <c r="L7297" s="180">
        <v>59779011.740000002</v>
      </c>
    </row>
    <row r="7298" spans="1:12">
      <c r="A7298" s="180">
        <v>2013</v>
      </c>
      <c r="B7298" s="180" t="s">
        <v>175</v>
      </c>
      <c r="C7298" s="180" t="s">
        <v>31</v>
      </c>
      <c r="D7298" s="180" t="s">
        <v>176</v>
      </c>
      <c r="E7298" s="180">
        <v>75</v>
      </c>
      <c r="F7298" s="180">
        <v>44925</v>
      </c>
      <c r="G7298" s="180">
        <v>14326</v>
      </c>
      <c r="H7298" s="180">
        <v>41957</v>
      </c>
      <c r="I7298" s="180">
        <v>31898286.600000001</v>
      </c>
      <c r="J7298" s="180">
        <v>6993851.0999999996</v>
      </c>
      <c r="K7298" s="180">
        <v>9884854.1999999993</v>
      </c>
      <c r="L7298" s="180">
        <v>52626461.490000002</v>
      </c>
    </row>
    <row r="7299" spans="1:12">
      <c r="A7299" s="180">
        <v>2013</v>
      </c>
      <c r="B7299" s="180" t="s">
        <v>175</v>
      </c>
      <c r="C7299" s="180" t="s">
        <v>31</v>
      </c>
      <c r="D7299" s="180" t="s">
        <v>176</v>
      </c>
      <c r="E7299" s="180">
        <v>80</v>
      </c>
      <c r="F7299" s="180">
        <v>30871</v>
      </c>
      <c r="G7299" s="180">
        <v>11847</v>
      </c>
      <c r="H7299" s="180">
        <v>43566</v>
      </c>
      <c r="I7299" s="180">
        <v>28391684.829999998</v>
      </c>
      <c r="J7299" s="180">
        <v>5518451.3799999999</v>
      </c>
      <c r="K7299" s="180">
        <v>6911351.9500000002</v>
      </c>
      <c r="L7299" s="180">
        <v>43560394.759999998</v>
      </c>
    </row>
    <row r="7300" spans="1:12">
      <c r="A7300" s="180">
        <v>2013</v>
      </c>
      <c r="B7300" s="180" t="s">
        <v>175</v>
      </c>
      <c r="C7300" s="180" t="s">
        <v>31</v>
      </c>
      <c r="D7300" s="180" t="s">
        <v>176</v>
      </c>
      <c r="E7300" s="180">
        <v>85</v>
      </c>
      <c r="F7300" s="180">
        <v>15282</v>
      </c>
      <c r="G7300" s="180">
        <v>5985</v>
      </c>
      <c r="H7300" s="180">
        <v>27173</v>
      </c>
      <c r="I7300" s="180">
        <v>15435402.34</v>
      </c>
      <c r="J7300" s="180">
        <v>2606923.2599999998</v>
      </c>
      <c r="K7300" s="180">
        <v>2691161.5</v>
      </c>
      <c r="L7300" s="180">
        <v>21952253.25</v>
      </c>
    </row>
    <row r="7301" spans="1:12">
      <c r="A7301" s="180">
        <v>2013</v>
      </c>
      <c r="B7301" s="180" t="s">
        <v>175</v>
      </c>
      <c r="C7301" s="180" t="s">
        <v>31</v>
      </c>
      <c r="D7301" s="180" t="s">
        <v>176</v>
      </c>
      <c r="E7301" s="180">
        <v>90</v>
      </c>
      <c r="F7301" s="180">
        <v>3404</v>
      </c>
      <c r="G7301" s="180">
        <v>1200</v>
      </c>
      <c r="H7301" s="180">
        <v>7107</v>
      </c>
      <c r="I7301" s="180">
        <v>3496307.5</v>
      </c>
      <c r="J7301" s="180">
        <v>457864.66</v>
      </c>
      <c r="K7301" s="180">
        <v>360925</v>
      </c>
      <c r="L7301" s="180">
        <v>4536229.7</v>
      </c>
    </row>
    <row r="7302" spans="1:12">
      <c r="A7302" s="180">
        <v>2013</v>
      </c>
      <c r="B7302" s="180" t="s">
        <v>175</v>
      </c>
      <c r="C7302" s="180" t="s">
        <v>31</v>
      </c>
      <c r="D7302" s="180" t="s">
        <v>176</v>
      </c>
      <c r="E7302" s="180">
        <v>95</v>
      </c>
      <c r="F7302" s="180">
        <v>669</v>
      </c>
      <c r="G7302" s="180">
        <v>196</v>
      </c>
      <c r="H7302" s="180">
        <v>1448</v>
      </c>
      <c r="I7302" s="180">
        <v>711510.8</v>
      </c>
      <c r="J7302" s="180">
        <v>103001.27</v>
      </c>
      <c r="K7302" s="180">
        <v>81164.800000000003</v>
      </c>
      <c r="L7302" s="180">
        <v>935858.28</v>
      </c>
    </row>
    <row r="7303" spans="1:12">
      <c r="A7303" s="180">
        <v>2013</v>
      </c>
      <c r="B7303" s="180" t="s">
        <v>175</v>
      </c>
      <c r="C7303" s="180" t="s">
        <v>31</v>
      </c>
      <c r="D7303" s="180" t="s">
        <v>177</v>
      </c>
      <c r="E7303" s="180">
        <v>0</v>
      </c>
      <c r="F7303" s="180">
        <v>101738</v>
      </c>
      <c r="G7303" s="180">
        <v>3783</v>
      </c>
      <c r="H7303" s="180">
        <v>12277</v>
      </c>
      <c r="I7303" s="180">
        <v>5896790.2599999998</v>
      </c>
      <c r="J7303" s="180">
        <v>927837.14</v>
      </c>
      <c r="K7303" s="180">
        <v>273389.59999999998</v>
      </c>
      <c r="L7303" s="180">
        <v>7953796.4199999999</v>
      </c>
    </row>
    <row r="7304" spans="1:12">
      <c r="A7304" s="180">
        <v>2013</v>
      </c>
      <c r="B7304" s="180" t="s">
        <v>175</v>
      </c>
      <c r="C7304" s="180" t="s">
        <v>31</v>
      </c>
      <c r="D7304" s="180" t="s">
        <v>177</v>
      </c>
      <c r="E7304" s="180">
        <v>5</v>
      </c>
      <c r="F7304" s="180">
        <v>107158</v>
      </c>
      <c r="G7304" s="180">
        <v>1862</v>
      </c>
      <c r="H7304" s="180">
        <v>3080</v>
      </c>
      <c r="I7304" s="180">
        <v>1864512.39</v>
      </c>
      <c r="J7304" s="180">
        <v>428666.95</v>
      </c>
      <c r="K7304" s="180">
        <v>141657.85999999999</v>
      </c>
      <c r="L7304" s="180">
        <v>2991487.34</v>
      </c>
    </row>
    <row r="7305" spans="1:12">
      <c r="A7305" s="180">
        <v>2013</v>
      </c>
      <c r="B7305" s="180" t="s">
        <v>175</v>
      </c>
      <c r="C7305" s="180" t="s">
        <v>31</v>
      </c>
      <c r="D7305" s="180" t="s">
        <v>177</v>
      </c>
      <c r="E7305" s="180">
        <v>10</v>
      </c>
      <c r="F7305" s="180">
        <v>101471</v>
      </c>
      <c r="G7305" s="180">
        <v>1635</v>
      </c>
      <c r="H7305" s="180">
        <v>4356</v>
      </c>
      <c r="I7305" s="180">
        <v>2554010.84</v>
      </c>
      <c r="J7305" s="180">
        <v>483229.05</v>
      </c>
      <c r="K7305" s="180">
        <v>532244.4</v>
      </c>
      <c r="L7305" s="180">
        <v>4087543.85</v>
      </c>
    </row>
    <row r="7306" spans="1:12">
      <c r="A7306" s="180">
        <v>2013</v>
      </c>
      <c r="B7306" s="180" t="s">
        <v>175</v>
      </c>
      <c r="C7306" s="180" t="s">
        <v>31</v>
      </c>
      <c r="D7306" s="180" t="s">
        <v>177</v>
      </c>
      <c r="E7306" s="180">
        <v>15</v>
      </c>
      <c r="F7306" s="180">
        <v>103193</v>
      </c>
      <c r="G7306" s="180">
        <v>3378</v>
      </c>
      <c r="H7306" s="180">
        <v>9481</v>
      </c>
      <c r="I7306" s="180">
        <v>6479333.9100000001</v>
      </c>
      <c r="J7306" s="180">
        <v>1073629.8700000001</v>
      </c>
      <c r="K7306" s="180">
        <v>502906.05</v>
      </c>
      <c r="L7306" s="180">
        <v>9385064.2200000007</v>
      </c>
    </row>
    <row r="7307" spans="1:12">
      <c r="A7307" s="180">
        <v>2013</v>
      </c>
      <c r="B7307" s="180" t="s">
        <v>175</v>
      </c>
      <c r="C7307" s="180" t="s">
        <v>31</v>
      </c>
      <c r="D7307" s="180" t="s">
        <v>177</v>
      </c>
      <c r="E7307" s="180">
        <v>20</v>
      </c>
      <c r="F7307" s="180">
        <v>90677</v>
      </c>
      <c r="G7307" s="180">
        <v>4365</v>
      </c>
      <c r="H7307" s="180">
        <v>10818</v>
      </c>
      <c r="I7307" s="180">
        <v>7721025.6399999997</v>
      </c>
      <c r="J7307" s="180">
        <v>1489396.3</v>
      </c>
      <c r="K7307" s="180">
        <v>668150</v>
      </c>
      <c r="L7307" s="180">
        <v>11674105.1</v>
      </c>
    </row>
    <row r="7308" spans="1:12">
      <c r="A7308" s="180">
        <v>2013</v>
      </c>
      <c r="B7308" s="180" t="s">
        <v>175</v>
      </c>
      <c r="C7308" s="180" t="s">
        <v>31</v>
      </c>
      <c r="D7308" s="180" t="s">
        <v>177</v>
      </c>
      <c r="E7308" s="180">
        <v>25</v>
      </c>
      <c r="F7308" s="180">
        <v>94554</v>
      </c>
      <c r="G7308" s="180">
        <v>5693</v>
      </c>
      <c r="H7308" s="180">
        <v>18161</v>
      </c>
      <c r="I7308" s="180">
        <v>13560404.880000001</v>
      </c>
      <c r="J7308" s="180">
        <v>3071922.38</v>
      </c>
      <c r="K7308" s="180">
        <v>768544.05</v>
      </c>
      <c r="L7308" s="180">
        <v>20490927.91</v>
      </c>
    </row>
    <row r="7309" spans="1:12">
      <c r="A7309" s="180">
        <v>2013</v>
      </c>
      <c r="B7309" s="180" t="s">
        <v>175</v>
      </c>
      <c r="C7309" s="180" t="s">
        <v>31</v>
      </c>
      <c r="D7309" s="180" t="s">
        <v>177</v>
      </c>
      <c r="E7309" s="180">
        <v>30</v>
      </c>
      <c r="F7309" s="180">
        <v>131509</v>
      </c>
      <c r="G7309" s="180">
        <v>9749</v>
      </c>
      <c r="H7309" s="180">
        <v>30508</v>
      </c>
      <c r="I7309" s="180">
        <v>24074416</v>
      </c>
      <c r="J7309" s="180">
        <v>5584503.6399999997</v>
      </c>
      <c r="K7309" s="180">
        <v>1157599.8</v>
      </c>
      <c r="L7309" s="180">
        <v>36230592.75</v>
      </c>
    </row>
    <row r="7310" spans="1:12">
      <c r="A7310" s="180">
        <v>2013</v>
      </c>
      <c r="B7310" s="180" t="s">
        <v>175</v>
      </c>
      <c r="C7310" s="180" t="s">
        <v>31</v>
      </c>
      <c r="D7310" s="180" t="s">
        <v>177</v>
      </c>
      <c r="E7310" s="180">
        <v>35</v>
      </c>
      <c r="F7310" s="180">
        <v>132497</v>
      </c>
      <c r="G7310" s="180">
        <v>9948</v>
      </c>
      <c r="H7310" s="180">
        <v>26793</v>
      </c>
      <c r="I7310" s="180">
        <v>21701538.370000001</v>
      </c>
      <c r="J7310" s="180">
        <v>5058765.6500000004</v>
      </c>
      <c r="K7310" s="180">
        <v>1536670.6</v>
      </c>
      <c r="L7310" s="180">
        <v>34015059.530000001</v>
      </c>
    </row>
    <row r="7311" spans="1:12">
      <c r="A7311" s="180">
        <v>2013</v>
      </c>
      <c r="B7311" s="180" t="s">
        <v>175</v>
      </c>
      <c r="C7311" s="180" t="s">
        <v>31</v>
      </c>
      <c r="D7311" s="180" t="s">
        <v>177</v>
      </c>
      <c r="E7311" s="180">
        <v>40</v>
      </c>
      <c r="F7311" s="180">
        <v>139798</v>
      </c>
      <c r="G7311" s="180">
        <v>9056</v>
      </c>
      <c r="H7311" s="180">
        <v>20185</v>
      </c>
      <c r="I7311" s="180">
        <v>17104455.579999998</v>
      </c>
      <c r="J7311" s="180">
        <v>4120542.03</v>
      </c>
      <c r="K7311" s="180">
        <v>1934515.02</v>
      </c>
      <c r="L7311" s="180">
        <v>28455183.23</v>
      </c>
    </row>
    <row r="7312" spans="1:12">
      <c r="A7312" s="180">
        <v>2013</v>
      </c>
      <c r="B7312" s="180" t="s">
        <v>175</v>
      </c>
      <c r="C7312" s="180" t="s">
        <v>31</v>
      </c>
      <c r="D7312" s="180" t="s">
        <v>177</v>
      </c>
      <c r="E7312" s="180">
        <v>45</v>
      </c>
      <c r="F7312" s="180">
        <v>129440</v>
      </c>
      <c r="G7312" s="180">
        <v>8501</v>
      </c>
      <c r="H7312" s="180">
        <v>19774</v>
      </c>
      <c r="I7312" s="180">
        <v>16460384.720000001</v>
      </c>
      <c r="J7312" s="180">
        <v>3832947.33</v>
      </c>
      <c r="K7312" s="180">
        <v>2646645.65</v>
      </c>
      <c r="L7312" s="180">
        <v>27375059.899999999</v>
      </c>
    </row>
    <row r="7313" spans="1:12">
      <c r="A7313" s="180">
        <v>2013</v>
      </c>
      <c r="B7313" s="180" t="s">
        <v>175</v>
      </c>
      <c r="C7313" s="180" t="s">
        <v>31</v>
      </c>
      <c r="D7313" s="180" t="s">
        <v>177</v>
      </c>
      <c r="E7313" s="180">
        <v>50</v>
      </c>
      <c r="F7313" s="180">
        <v>138079</v>
      </c>
      <c r="G7313" s="180">
        <v>10973</v>
      </c>
      <c r="H7313" s="180">
        <v>23160</v>
      </c>
      <c r="I7313" s="180">
        <v>19505550.649999999</v>
      </c>
      <c r="J7313" s="180">
        <v>4862867.75</v>
      </c>
      <c r="K7313" s="180">
        <v>3449584.13</v>
      </c>
      <c r="L7313" s="180">
        <v>33140023.379999999</v>
      </c>
    </row>
    <row r="7314" spans="1:12">
      <c r="A7314" s="180">
        <v>2013</v>
      </c>
      <c r="B7314" s="180" t="s">
        <v>175</v>
      </c>
      <c r="C7314" s="180" t="s">
        <v>31</v>
      </c>
      <c r="D7314" s="180" t="s">
        <v>177</v>
      </c>
      <c r="E7314" s="180">
        <v>55</v>
      </c>
      <c r="F7314" s="180">
        <v>130716</v>
      </c>
      <c r="G7314" s="180">
        <v>12464</v>
      </c>
      <c r="H7314" s="180">
        <v>28446</v>
      </c>
      <c r="I7314" s="180">
        <v>23546197.960000001</v>
      </c>
      <c r="J7314" s="180">
        <v>5657077.9199999999</v>
      </c>
      <c r="K7314" s="180">
        <v>5884411.7000000002</v>
      </c>
      <c r="L7314" s="180">
        <v>40646636.43</v>
      </c>
    </row>
    <row r="7315" spans="1:12">
      <c r="A7315" s="180">
        <v>2013</v>
      </c>
      <c r="B7315" s="180" t="s">
        <v>175</v>
      </c>
      <c r="C7315" s="180" t="s">
        <v>31</v>
      </c>
      <c r="D7315" s="180" t="s">
        <v>177</v>
      </c>
      <c r="E7315" s="180">
        <v>60</v>
      </c>
      <c r="F7315" s="180">
        <v>120057</v>
      </c>
      <c r="G7315" s="180">
        <v>15361</v>
      </c>
      <c r="H7315" s="180">
        <v>36684</v>
      </c>
      <c r="I7315" s="180">
        <v>29372679.640000001</v>
      </c>
      <c r="J7315" s="180">
        <v>6766686.8399999999</v>
      </c>
      <c r="K7315" s="180">
        <v>7892887.4000000004</v>
      </c>
      <c r="L7315" s="180">
        <v>50121238.100000001</v>
      </c>
    </row>
    <row r="7316" spans="1:12">
      <c r="A7316" s="180">
        <v>2013</v>
      </c>
      <c r="B7316" s="180" t="s">
        <v>175</v>
      </c>
      <c r="C7316" s="180" t="s">
        <v>31</v>
      </c>
      <c r="D7316" s="180" t="s">
        <v>177</v>
      </c>
      <c r="E7316" s="180">
        <v>65</v>
      </c>
      <c r="F7316" s="180">
        <v>101837</v>
      </c>
      <c r="G7316" s="180">
        <v>17571</v>
      </c>
      <c r="H7316" s="180">
        <v>45254</v>
      </c>
      <c r="I7316" s="180">
        <v>36156401.590000004</v>
      </c>
      <c r="J7316" s="180">
        <v>7858399.7400000002</v>
      </c>
      <c r="K7316" s="180">
        <v>10427230.050000001</v>
      </c>
      <c r="L7316" s="180">
        <v>60484997.759999998</v>
      </c>
    </row>
    <row r="7317" spans="1:12">
      <c r="A7317" s="180">
        <v>2013</v>
      </c>
      <c r="B7317" s="180" t="s">
        <v>175</v>
      </c>
      <c r="C7317" s="180" t="s">
        <v>31</v>
      </c>
      <c r="D7317" s="180" t="s">
        <v>177</v>
      </c>
      <c r="E7317" s="180">
        <v>70</v>
      </c>
      <c r="F7317" s="180">
        <v>67853</v>
      </c>
      <c r="G7317" s="180">
        <v>15415</v>
      </c>
      <c r="H7317" s="180">
        <v>44844</v>
      </c>
      <c r="I7317" s="180">
        <v>33771032.469999999</v>
      </c>
      <c r="J7317" s="180">
        <v>7178227.1500000004</v>
      </c>
      <c r="K7317" s="180">
        <v>9613699.0500000007</v>
      </c>
      <c r="L7317" s="180">
        <v>55472363.200000003</v>
      </c>
    </row>
    <row r="7318" spans="1:12">
      <c r="A7318" s="180">
        <v>2013</v>
      </c>
      <c r="B7318" s="180" t="s">
        <v>175</v>
      </c>
      <c r="C7318" s="180" t="s">
        <v>31</v>
      </c>
      <c r="D7318" s="180" t="s">
        <v>177</v>
      </c>
      <c r="E7318" s="180">
        <v>75</v>
      </c>
      <c r="F7318" s="180">
        <v>49273</v>
      </c>
      <c r="G7318" s="180">
        <v>12680</v>
      </c>
      <c r="H7318" s="180">
        <v>44190</v>
      </c>
      <c r="I7318" s="180">
        <v>30806093.530000001</v>
      </c>
      <c r="J7318" s="180">
        <v>6220745.4000000004</v>
      </c>
      <c r="K7318" s="180">
        <v>7915574.2000000002</v>
      </c>
      <c r="L7318" s="180">
        <v>48654807.670000002</v>
      </c>
    </row>
    <row r="7319" spans="1:12">
      <c r="A7319" s="180">
        <v>2013</v>
      </c>
      <c r="B7319" s="180" t="s">
        <v>175</v>
      </c>
      <c r="C7319" s="180" t="s">
        <v>31</v>
      </c>
      <c r="D7319" s="180" t="s">
        <v>177</v>
      </c>
      <c r="E7319" s="180">
        <v>80</v>
      </c>
      <c r="F7319" s="180">
        <v>36872</v>
      </c>
      <c r="G7319" s="180">
        <v>10715</v>
      </c>
      <c r="H7319" s="180">
        <v>45711</v>
      </c>
      <c r="I7319" s="180">
        <v>27986278.73</v>
      </c>
      <c r="J7319" s="180">
        <v>4898100.41</v>
      </c>
      <c r="K7319" s="180">
        <v>5531921.4500000002</v>
      </c>
      <c r="L7319" s="180">
        <v>40948243.07</v>
      </c>
    </row>
    <row r="7320" spans="1:12">
      <c r="A7320" s="180">
        <v>2013</v>
      </c>
      <c r="B7320" s="180" t="s">
        <v>175</v>
      </c>
      <c r="C7320" s="180" t="s">
        <v>31</v>
      </c>
      <c r="D7320" s="180" t="s">
        <v>177</v>
      </c>
      <c r="E7320" s="180">
        <v>85</v>
      </c>
      <c r="F7320" s="180">
        <v>22464</v>
      </c>
      <c r="G7320" s="180">
        <v>6565</v>
      </c>
      <c r="H7320" s="180">
        <v>38055</v>
      </c>
      <c r="I7320" s="180">
        <v>20664997.190000001</v>
      </c>
      <c r="J7320" s="180">
        <v>2892670.04</v>
      </c>
      <c r="K7320" s="180">
        <v>2778267.1</v>
      </c>
      <c r="L7320" s="180">
        <v>27769356.719999999</v>
      </c>
    </row>
    <row r="7321" spans="1:12">
      <c r="A7321" s="180">
        <v>2013</v>
      </c>
      <c r="B7321" s="180" t="s">
        <v>175</v>
      </c>
      <c r="C7321" s="180" t="s">
        <v>31</v>
      </c>
      <c r="D7321" s="180" t="s">
        <v>177</v>
      </c>
      <c r="E7321" s="180">
        <v>90</v>
      </c>
      <c r="F7321" s="180">
        <v>9014</v>
      </c>
      <c r="G7321" s="180">
        <v>2140</v>
      </c>
      <c r="H7321" s="180">
        <v>17514</v>
      </c>
      <c r="I7321" s="180">
        <v>8717520.8599999994</v>
      </c>
      <c r="J7321" s="180">
        <v>987890.62</v>
      </c>
      <c r="K7321" s="180">
        <v>767649</v>
      </c>
      <c r="L7321" s="180">
        <v>10973565.15</v>
      </c>
    </row>
    <row r="7322" spans="1:12">
      <c r="A7322" s="180">
        <v>2013</v>
      </c>
      <c r="B7322" s="180" t="s">
        <v>175</v>
      </c>
      <c r="C7322" s="180" t="s">
        <v>31</v>
      </c>
      <c r="D7322" s="180" t="s">
        <v>177</v>
      </c>
      <c r="E7322" s="180">
        <v>95</v>
      </c>
      <c r="F7322" s="180">
        <v>2478</v>
      </c>
      <c r="G7322" s="180">
        <v>547</v>
      </c>
      <c r="H7322" s="180">
        <v>5181</v>
      </c>
      <c r="I7322" s="180">
        <v>2180670.69</v>
      </c>
      <c r="J7322" s="180">
        <v>216594.26</v>
      </c>
      <c r="K7322" s="180">
        <v>82362.100000000006</v>
      </c>
      <c r="L7322" s="180">
        <v>2631774.2599999998</v>
      </c>
    </row>
    <row r="7323" spans="1:12">
      <c r="A7323" s="180">
        <v>2013</v>
      </c>
      <c r="B7323" s="180" t="s">
        <v>175</v>
      </c>
      <c r="C7323" s="180" t="s">
        <v>32</v>
      </c>
      <c r="D7323" s="180" t="s">
        <v>176</v>
      </c>
      <c r="E7323" s="180">
        <v>0</v>
      </c>
      <c r="F7323" s="180">
        <v>75207</v>
      </c>
      <c r="G7323" s="180">
        <v>2958</v>
      </c>
      <c r="H7323" s="180">
        <v>9733</v>
      </c>
      <c r="I7323" s="180">
        <v>5612814.5199999996</v>
      </c>
      <c r="J7323" s="180">
        <v>969397.94</v>
      </c>
      <c r="K7323" s="180">
        <v>54012.3</v>
      </c>
      <c r="L7323" s="180">
        <v>7257630.6799999997</v>
      </c>
    </row>
    <row r="7324" spans="1:12">
      <c r="A7324" s="180">
        <v>2013</v>
      </c>
      <c r="B7324" s="180" t="s">
        <v>175</v>
      </c>
      <c r="C7324" s="180" t="s">
        <v>32</v>
      </c>
      <c r="D7324" s="180" t="s">
        <v>176</v>
      </c>
      <c r="E7324" s="180">
        <v>5</v>
      </c>
      <c r="F7324" s="180">
        <v>78447</v>
      </c>
      <c r="G7324" s="180">
        <v>1353</v>
      </c>
      <c r="H7324" s="180">
        <v>1864</v>
      </c>
      <c r="I7324" s="180">
        <v>1436780.83</v>
      </c>
      <c r="J7324" s="180">
        <v>428464.29</v>
      </c>
      <c r="K7324" s="180">
        <v>125606</v>
      </c>
      <c r="L7324" s="180">
        <v>2266342.04</v>
      </c>
    </row>
    <row r="7325" spans="1:12">
      <c r="A7325" s="180">
        <v>2013</v>
      </c>
      <c r="B7325" s="180" t="s">
        <v>175</v>
      </c>
      <c r="C7325" s="180" t="s">
        <v>32</v>
      </c>
      <c r="D7325" s="180" t="s">
        <v>176</v>
      </c>
      <c r="E7325" s="180">
        <v>10</v>
      </c>
      <c r="F7325" s="180">
        <v>74011</v>
      </c>
      <c r="G7325" s="180">
        <v>1181</v>
      </c>
      <c r="H7325" s="180">
        <v>1854</v>
      </c>
      <c r="I7325" s="180">
        <v>1579539.3</v>
      </c>
      <c r="J7325" s="180">
        <v>439533.86</v>
      </c>
      <c r="K7325" s="180">
        <v>293733</v>
      </c>
      <c r="L7325" s="180">
        <v>2539523.08</v>
      </c>
    </row>
    <row r="7326" spans="1:12">
      <c r="A7326" s="180">
        <v>2013</v>
      </c>
      <c r="B7326" s="180" t="s">
        <v>175</v>
      </c>
      <c r="C7326" s="180" t="s">
        <v>32</v>
      </c>
      <c r="D7326" s="180" t="s">
        <v>176</v>
      </c>
      <c r="E7326" s="180">
        <v>15</v>
      </c>
      <c r="F7326" s="180">
        <v>77301</v>
      </c>
      <c r="G7326" s="180">
        <v>2111</v>
      </c>
      <c r="H7326" s="180">
        <v>3967</v>
      </c>
      <c r="I7326" s="180">
        <v>3536372.86</v>
      </c>
      <c r="J7326" s="180">
        <v>968157.44</v>
      </c>
      <c r="K7326" s="180">
        <v>738145</v>
      </c>
      <c r="L7326" s="180">
        <v>5807504.4800000004</v>
      </c>
    </row>
    <row r="7327" spans="1:12">
      <c r="A7327" s="180">
        <v>2013</v>
      </c>
      <c r="B7327" s="180" t="s">
        <v>175</v>
      </c>
      <c r="C7327" s="180" t="s">
        <v>32</v>
      </c>
      <c r="D7327" s="180" t="s">
        <v>176</v>
      </c>
      <c r="E7327" s="180">
        <v>20</v>
      </c>
      <c r="F7327" s="180">
        <v>65244</v>
      </c>
      <c r="G7327" s="180">
        <v>2300</v>
      </c>
      <c r="H7327" s="180">
        <v>4702</v>
      </c>
      <c r="I7327" s="180">
        <v>4081553.06</v>
      </c>
      <c r="J7327" s="180">
        <v>1137103.1000000001</v>
      </c>
      <c r="K7327" s="180">
        <v>758897.75</v>
      </c>
      <c r="L7327" s="180">
        <v>6593971.8700000001</v>
      </c>
    </row>
    <row r="7328" spans="1:12">
      <c r="A7328" s="180">
        <v>2013</v>
      </c>
      <c r="B7328" s="180" t="s">
        <v>175</v>
      </c>
      <c r="C7328" s="180" t="s">
        <v>32</v>
      </c>
      <c r="D7328" s="180" t="s">
        <v>176</v>
      </c>
      <c r="E7328" s="180">
        <v>25</v>
      </c>
      <c r="F7328" s="180">
        <v>54950</v>
      </c>
      <c r="G7328" s="180">
        <v>1627</v>
      </c>
      <c r="H7328" s="180">
        <v>3271</v>
      </c>
      <c r="I7328" s="180">
        <v>2696729.96</v>
      </c>
      <c r="J7328" s="180">
        <v>788120.3</v>
      </c>
      <c r="K7328" s="180">
        <v>472110</v>
      </c>
      <c r="L7328" s="180">
        <v>4695116.82</v>
      </c>
    </row>
    <row r="7329" spans="1:12">
      <c r="A7329" s="180">
        <v>2013</v>
      </c>
      <c r="B7329" s="180" t="s">
        <v>175</v>
      </c>
      <c r="C7329" s="180" t="s">
        <v>32</v>
      </c>
      <c r="D7329" s="180" t="s">
        <v>176</v>
      </c>
      <c r="E7329" s="180">
        <v>30</v>
      </c>
      <c r="F7329" s="180">
        <v>83456</v>
      </c>
      <c r="G7329" s="180">
        <v>2579</v>
      </c>
      <c r="H7329" s="180">
        <v>5090</v>
      </c>
      <c r="I7329" s="180">
        <v>3997197.55</v>
      </c>
      <c r="J7329" s="180">
        <v>1175934.55</v>
      </c>
      <c r="K7329" s="180">
        <v>721108</v>
      </c>
      <c r="L7329" s="180">
        <v>6884939.7999999998</v>
      </c>
    </row>
    <row r="7330" spans="1:12">
      <c r="A7330" s="180">
        <v>2013</v>
      </c>
      <c r="B7330" s="180" t="s">
        <v>175</v>
      </c>
      <c r="C7330" s="180" t="s">
        <v>32</v>
      </c>
      <c r="D7330" s="180" t="s">
        <v>176</v>
      </c>
      <c r="E7330" s="180">
        <v>35</v>
      </c>
      <c r="F7330" s="180">
        <v>86764</v>
      </c>
      <c r="G7330" s="180">
        <v>3204</v>
      </c>
      <c r="H7330" s="180">
        <v>6312</v>
      </c>
      <c r="I7330" s="180">
        <v>5011717.46</v>
      </c>
      <c r="J7330" s="180">
        <v>1552892.15</v>
      </c>
      <c r="K7330" s="180">
        <v>743418.9</v>
      </c>
      <c r="L7330" s="180">
        <v>8463721.2799999993</v>
      </c>
    </row>
    <row r="7331" spans="1:12">
      <c r="A7331" s="180">
        <v>2013</v>
      </c>
      <c r="B7331" s="180" t="s">
        <v>175</v>
      </c>
      <c r="C7331" s="180" t="s">
        <v>32</v>
      </c>
      <c r="D7331" s="180" t="s">
        <v>176</v>
      </c>
      <c r="E7331" s="180">
        <v>40</v>
      </c>
      <c r="F7331" s="180">
        <v>93088</v>
      </c>
      <c r="G7331" s="180">
        <v>4172</v>
      </c>
      <c r="H7331" s="180">
        <v>7705</v>
      </c>
      <c r="I7331" s="180">
        <v>6388862.46</v>
      </c>
      <c r="J7331" s="180">
        <v>2084481.46</v>
      </c>
      <c r="K7331" s="180">
        <v>1327430.6000000001</v>
      </c>
      <c r="L7331" s="180">
        <v>11114266.17</v>
      </c>
    </row>
    <row r="7332" spans="1:12">
      <c r="A7332" s="180">
        <v>2013</v>
      </c>
      <c r="B7332" s="180" t="s">
        <v>175</v>
      </c>
      <c r="C7332" s="180" t="s">
        <v>32</v>
      </c>
      <c r="D7332" s="180" t="s">
        <v>176</v>
      </c>
      <c r="E7332" s="180">
        <v>45</v>
      </c>
      <c r="F7332" s="180">
        <v>89080</v>
      </c>
      <c r="G7332" s="180">
        <v>5086</v>
      </c>
      <c r="H7332" s="180">
        <v>10021</v>
      </c>
      <c r="I7332" s="180">
        <v>8667342.4199999999</v>
      </c>
      <c r="J7332" s="180">
        <v>2585271.31</v>
      </c>
      <c r="K7332" s="180">
        <v>1609661.5</v>
      </c>
      <c r="L7332" s="180">
        <v>14248899.199999999</v>
      </c>
    </row>
    <row r="7333" spans="1:12">
      <c r="A7333" s="180">
        <v>2013</v>
      </c>
      <c r="B7333" s="180" t="s">
        <v>175</v>
      </c>
      <c r="C7333" s="180" t="s">
        <v>32</v>
      </c>
      <c r="D7333" s="180" t="s">
        <v>176</v>
      </c>
      <c r="E7333" s="180">
        <v>50</v>
      </c>
      <c r="F7333" s="180">
        <v>94323</v>
      </c>
      <c r="G7333" s="180">
        <v>6898</v>
      </c>
      <c r="H7333" s="180">
        <v>14887</v>
      </c>
      <c r="I7333" s="180">
        <v>12650719.390000001</v>
      </c>
      <c r="J7333" s="180">
        <v>3810501.04</v>
      </c>
      <c r="K7333" s="180">
        <v>2742467.68</v>
      </c>
      <c r="L7333" s="180">
        <v>21180706.620000001</v>
      </c>
    </row>
    <row r="7334" spans="1:12">
      <c r="A7334" s="180">
        <v>2013</v>
      </c>
      <c r="B7334" s="180" t="s">
        <v>175</v>
      </c>
      <c r="C7334" s="180" t="s">
        <v>32</v>
      </c>
      <c r="D7334" s="180" t="s">
        <v>176</v>
      </c>
      <c r="E7334" s="180">
        <v>55</v>
      </c>
      <c r="F7334" s="180">
        <v>89383</v>
      </c>
      <c r="G7334" s="180">
        <v>9766</v>
      </c>
      <c r="H7334" s="180">
        <v>18844</v>
      </c>
      <c r="I7334" s="180">
        <v>17581073.530000001</v>
      </c>
      <c r="J7334" s="180">
        <v>5255778.26</v>
      </c>
      <c r="K7334" s="180">
        <v>4615492.93</v>
      </c>
      <c r="L7334" s="180">
        <v>29814168.52</v>
      </c>
    </row>
    <row r="7335" spans="1:12">
      <c r="A7335" s="180">
        <v>2013</v>
      </c>
      <c r="B7335" s="180" t="s">
        <v>175</v>
      </c>
      <c r="C7335" s="180" t="s">
        <v>32</v>
      </c>
      <c r="D7335" s="180" t="s">
        <v>176</v>
      </c>
      <c r="E7335" s="180">
        <v>60</v>
      </c>
      <c r="F7335" s="180">
        <v>82593</v>
      </c>
      <c r="G7335" s="180">
        <v>11382</v>
      </c>
      <c r="H7335" s="180">
        <v>23996</v>
      </c>
      <c r="I7335" s="180">
        <v>22478626.91</v>
      </c>
      <c r="J7335" s="180">
        <v>6458637.6399999997</v>
      </c>
      <c r="K7335" s="180">
        <v>6259796.1299999999</v>
      </c>
      <c r="L7335" s="180">
        <v>37799498.079999998</v>
      </c>
    </row>
    <row r="7336" spans="1:12">
      <c r="A7336" s="180">
        <v>2013</v>
      </c>
      <c r="B7336" s="180" t="s">
        <v>175</v>
      </c>
      <c r="C7336" s="180" t="s">
        <v>32</v>
      </c>
      <c r="D7336" s="180" t="s">
        <v>176</v>
      </c>
      <c r="E7336" s="180">
        <v>65</v>
      </c>
      <c r="F7336" s="180">
        <v>70285</v>
      </c>
      <c r="G7336" s="180">
        <v>14467</v>
      </c>
      <c r="H7336" s="180">
        <v>31619</v>
      </c>
      <c r="I7336" s="180">
        <v>29424065.66</v>
      </c>
      <c r="J7336" s="180">
        <v>8045050.4699999997</v>
      </c>
      <c r="K7336" s="180">
        <v>7601403.2999999998</v>
      </c>
      <c r="L7336" s="180">
        <v>47705308.240000002</v>
      </c>
    </row>
    <row r="7337" spans="1:12">
      <c r="A7337" s="180">
        <v>2013</v>
      </c>
      <c r="B7337" s="180" t="s">
        <v>175</v>
      </c>
      <c r="C7337" s="180" t="s">
        <v>32</v>
      </c>
      <c r="D7337" s="180" t="s">
        <v>176</v>
      </c>
      <c r="E7337" s="180">
        <v>70</v>
      </c>
      <c r="F7337" s="180">
        <v>48650</v>
      </c>
      <c r="G7337" s="180">
        <v>12831</v>
      </c>
      <c r="H7337" s="180">
        <v>31707</v>
      </c>
      <c r="I7337" s="180">
        <v>28535720.690000001</v>
      </c>
      <c r="J7337" s="180">
        <v>7384939.46</v>
      </c>
      <c r="K7337" s="180">
        <v>8002085.8899999997</v>
      </c>
      <c r="L7337" s="180">
        <v>45983274.670000002</v>
      </c>
    </row>
    <row r="7338" spans="1:12">
      <c r="A7338" s="180">
        <v>2013</v>
      </c>
      <c r="B7338" s="180" t="s">
        <v>175</v>
      </c>
      <c r="C7338" s="180" t="s">
        <v>32</v>
      </c>
      <c r="D7338" s="180" t="s">
        <v>176</v>
      </c>
      <c r="E7338" s="180">
        <v>75</v>
      </c>
      <c r="F7338" s="180">
        <v>33818</v>
      </c>
      <c r="G7338" s="180">
        <v>11859</v>
      </c>
      <c r="H7338" s="180">
        <v>34976</v>
      </c>
      <c r="I7338" s="180">
        <v>28841311.600000001</v>
      </c>
      <c r="J7338" s="180">
        <v>6879140.9699999997</v>
      </c>
      <c r="K7338" s="180">
        <v>7430471.7699999996</v>
      </c>
      <c r="L7338" s="180">
        <v>44859676.469999999</v>
      </c>
    </row>
    <row r="7339" spans="1:12">
      <c r="A7339" s="180">
        <v>2013</v>
      </c>
      <c r="B7339" s="180" t="s">
        <v>175</v>
      </c>
      <c r="C7339" s="180" t="s">
        <v>32</v>
      </c>
      <c r="D7339" s="180" t="s">
        <v>176</v>
      </c>
      <c r="E7339" s="180">
        <v>80</v>
      </c>
      <c r="F7339" s="180">
        <v>24535</v>
      </c>
      <c r="G7339" s="180">
        <v>10346</v>
      </c>
      <c r="H7339" s="180">
        <v>36584</v>
      </c>
      <c r="I7339" s="180">
        <v>26369179.510000002</v>
      </c>
      <c r="J7339" s="180">
        <v>5733750.4900000002</v>
      </c>
      <c r="K7339" s="180">
        <v>5723726.5499999998</v>
      </c>
      <c r="L7339" s="180">
        <v>39308205.009999998</v>
      </c>
    </row>
    <row r="7340" spans="1:12">
      <c r="A7340" s="180">
        <v>2013</v>
      </c>
      <c r="B7340" s="180" t="s">
        <v>175</v>
      </c>
      <c r="C7340" s="180" t="s">
        <v>32</v>
      </c>
      <c r="D7340" s="180" t="s">
        <v>176</v>
      </c>
      <c r="E7340" s="180">
        <v>85</v>
      </c>
      <c r="F7340" s="180">
        <v>12691</v>
      </c>
      <c r="G7340" s="180">
        <v>5184</v>
      </c>
      <c r="H7340" s="180">
        <v>22865</v>
      </c>
      <c r="I7340" s="180">
        <v>15206167.890000001</v>
      </c>
      <c r="J7340" s="180">
        <v>2770473.32</v>
      </c>
      <c r="K7340" s="180">
        <v>2415482.9</v>
      </c>
      <c r="L7340" s="180">
        <v>21086521.379999999</v>
      </c>
    </row>
    <row r="7341" spans="1:12">
      <c r="A7341" s="180">
        <v>2013</v>
      </c>
      <c r="B7341" s="180" t="s">
        <v>175</v>
      </c>
      <c r="C7341" s="180" t="s">
        <v>32</v>
      </c>
      <c r="D7341" s="180" t="s">
        <v>176</v>
      </c>
      <c r="E7341" s="180">
        <v>90</v>
      </c>
      <c r="F7341" s="180">
        <v>3002</v>
      </c>
      <c r="G7341" s="180">
        <v>977</v>
      </c>
      <c r="H7341" s="180">
        <v>6229</v>
      </c>
      <c r="I7341" s="180">
        <v>3647635.3</v>
      </c>
      <c r="J7341" s="180">
        <v>605162.22</v>
      </c>
      <c r="K7341" s="180">
        <v>339848</v>
      </c>
      <c r="L7341" s="180">
        <v>4751676.57</v>
      </c>
    </row>
    <row r="7342" spans="1:12">
      <c r="A7342" s="180">
        <v>2013</v>
      </c>
      <c r="B7342" s="180" t="s">
        <v>175</v>
      </c>
      <c r="C7342" s="180" t="s">
        <v>32</v>
      </c>
      <c r="D7342" s="180" t="s">
        <v>176</v>
      </c>
      <c r="E7342" s="180">
        <v>95</v>
      </c>
      <c r="F7342" s="180">
        <v>594</v>
      </c>
      <c r="G7342" s="180">
        <v>175</v>
      </c>
      <c r="H7342" s="180">
        <v>1233</v>
      </c>
      <c r="I7342" s="180">
        <v>741766</v>
      </c>
      <c r="J7342" s="180">
        <v>88447.28</v>
      </c>
      <c r="K7342" s="180">
        <v>64615</v>
      </c>
      <c r="L7342" s="180">
        <v>914077.8</v>
      </c>
    </row>
    <row r="7343" spans="1:12">
      <c r="A7343" s="180">
        <v>2013</v>
      </c>
      <c r="B7343" s="180" t="s">
        <v>175</v>
      </c>
      <c r="C7343" s="180" t="s">
        <v>32</v>
      </c>
      <c r="D7343" s="180" t="s">
        <v>177</v>
      </c>
      <c r="E7343" s="180">
        <v>0</v>
      </c>
      <c r="F7343" s="180">
        <v>70929</v>
      </c>
      <c r="G7343" s="180">
        <v>2082</v>
      </c>
      <c r="H7343" s="180">
        <v>8257</v>
      </c>
      <c r="I7343" s="180">
        <v>4749817.54</v>
      </c>
      <c r="J7343" s="180">
        <v>722150.76</v>
      </c>
      <c r="K7343" s="180">
        <v>293722.59999999998</v>
      </c>
      <c r="L7343" s="180">
        <v>6195490.4500000002</v>
      </c>
    </row>
    <row r="7344" spans="1:12">
      <c r="A7344" s="180">
        <v>2013</v>
      </c>
      <c r="B7344" s="180" t="s">
        <v>175</v>
      </c>
      <c r="C7344" s="180" t="s">
        <v>32</v>
      </c>
      <c r="D7344" s="180" t="s">
        <v>177</v>
      </c>
      <c r="E7344" s="180">
        <v>5</v>
      </c>
      <c r="F7344" s="180">
        <v>74294</v>
      </c>
      <c r="G7344" s="180">
        <v>1066</v>
      </c>
      <c r="H7344" s="180">
        <v>1469</v>
      </c>
      <c r="I7344" s="180">
        <v>1177775.5</v>
      </c>
      <c r="J7344" s="180">
        <v>368646.26</v>
      </c>
      <c r="K7344" s="180">
        <v>140873</v>
      </c>
      <c r="L7344" s="180">
        <v>1944801.29</v>
      </c>
    </row>
    <row r="7345" spans="1:12">
      <c r="A7345" s="180">
        <v>2013</v>
      </c>
      <c r="B7345" s="180" t="s">
        <v>175</v>
      </c>
      <c r="C7345" s="180" t="s">
        <v>32</v>
      </c>
      <c r="D7345" s="180" t="s">
        <v>177</v>
      </c>
      <c r="E7345" s="180">
        <v>10</v>
      </c>
      <c r="F7345" s="180">
        <v>70583</v>
      </c>
      <c r="G7345" s="180">
        <v>1167</v>
      </c>
      <c r="H7345" s="180">
        <v>1912</v>
      </c>
      <c r="I7345" s="180">
        <v>1508643.62</v>
      </c>
      <c r="J7345" s="180">
        <v>401078.36</v>
      </c>
      <c r="K7345" s="180">
        <v>377622</v>
      </c>
      <c r="L7345" s="180">
        <v>2521921.17</v>
      </c>
    </row>
    <row r="7346" spans="1:12">
      <c r="A7346" s="180">
        <v>2013</v>
      </c>
      <c r="B7346" s="180" t="s">
        <v>175</v>
      </c>
      <c r="C7346" s="180" t="s">
        <v>32</v>
      </c>
      <c r="D7346" s="180" t="s">
        <v>177</v>
      </c>
      <c r="E7346" s="180">
        <v>15</v>
      </c>
      <c r="F7346" s="180">
        <v>72902</v>
      </c>
      <c r="G7346" s="180">
        <v>3054</v>
      </c>
      <c r="H7346" s="180">
        <v>6506</v>
      </c>
      <c r="I7346" s="180">
        <v>4591954.21</v>
      </c>
      <c r="J7346" s="180">
        <v>948904.21</v>
      </c>
      <c r="K7346" s="180">
        <v>529778</v>
      </c>
      <c r="L7346" s="180">
        <v>6764641.8300000001</v>
      </c>
    </row>
    <row r="7347" spans="1:12">
      <c r="A7347" s="180">
        <v>2013</v>
      </c>
      <c r="B7347" s="180" t="s">
        <v>175</v>
      </c>
      <c r="C7347" s="180" t="s">
        <v>32</v>
      </c>
      <c r="D7347" s="180" t="s">
        <v>177</v>
      </c>
      <c r="E7347" s="180">
        <v>20</v>
      </c>
      <c r="F7347" s="180">
        <v>66306</v>
      </c>
      <c r="G7347" s="180">
        <v>3922</v>
      </c>
      <c r="H7347" s="180">
        <v>8060</v>
      </c>
      <c r="I7347" s="180">
        <v>6025144.5700000003</v>
      </c>
      <c r="J7347" s="180">
        <v>1389090.65</v>
      </c>
      <c r="K7347" s="180">
        <v>360996</v>
      </c>
      <c r="L7347" s="180">
        <v>8733368.3100000005</v>
      </c>
    </row>
    <row r="7348" spans="1:12">
      <c r="A7348" s="180">
        <v>2013</v>
      </c>
      <c r="B7348" s="180" t="s">
        <v>175</v>
      </c>
      <c r="C7348" s="180" t="s">
        <v>32</v>
      </c>
      <c r="D7348" s="180" t="s">
        <v>177</v>
      </c>
      <c r="E7348" s="180">
        <v>25</v>
      </c>
      <c r="F7348" s="180">
        <v>67097</v>
      </c>
      <c r="G7348" s="180">
        <v>4591</v>
      </c>
      <c r="H7348" s="180">
        <v>12231</v>
      </c>
      <c r="I7348" s="180">
        <v>9879268.0500000007</v>
      </c>
      <c r="J7348" s="180">
        <v>2526466.19</v>
      </c>
      <c r="K7348" s="180">
        <v>567484</v>
      </c>
      <c r="L7348" s="180">
        <v>14646378.300000001</v>
      </c>
    </row>
    <row r="7349" spans="1:12">
      <c r="A7349" s="180">
        <v>2013</v>
      </c>
      <c r="B7349" s="180" t="s">
        <v>175</v>
      </c>
      <c r="C7349" s="180" t="s">
        <v>32</v>
      </c>
      <c r="D7349" s="180" t="s">
        <v>177</v>
      </c>
      <c r="E7349" s="180">
        <v>30</v>
      </c>
      <c r="F7349" s="180">
        <v>96363</v>
      </c>
      <c r="G7349" s="180">
        <v>8338</v>
      </c>
      <c r="H7349" s="180">
        <v>22238</v>
      </c>
      <c r="I7349" s="180">
        <v>20646472.5</v>
      </c>
      <c r="J7349" s="180">
        <v>5645948.4699999997</v>
      </c>
      <c r="K7349" s="180">
        <v>934576</v>
      </c>
      <c r="L7349" s="180">
        <v>30213881.289999999</v>
      </c>
    </row>
    <row r="7350" spans="1:12">
      <c r="A7350" s="180">
        <v>2013</v>
      </c>
      <c r="B7350" s="180" t="s">
        <v>175</v>
      </c>
      <c r="C7350" s="180" t="s">
        <v>32</v>
      </c>
      <c r="D7350" s="180" t="s">
        <v>177</v>
      </c>
      <c r="E7350" s="180">
        <v>35</v>
      </c>
      <c r="F7350" s="180">
        <v>94833</v>
      </c>
      <c r="G7350" s="180">
        <v>8933</v>
      </c>
      <c r="H7350" s="180">
        <v>21639</v>
      </c>
      <c r="I7350" s="180">
        <v>19591837.100000001</v>
      </c>
      <c r="J7350" s="180">
        <v>5373251.9500000002</v>
      </c>
      <c r="K7350" s="180">
        <v>1040145.75</v>
      </c>
      <c r="L7350" s="180">
        <v>29085436.98</v>
      </c>
    </row>
    <row r="7351" spans="1:12">
      <c r="A7351" s="180">
        <v>2013</v>
      </c>
      <c r="B7351" s="180" t="s">
        <v>175</v>
      </c>
      <c r="C7351" s="180" t="s">
        <v>32</v>
      </c>
      <c r="D7351" s="180" t="s">
        <v>177</v>
      </c>
      <c r="E7351" s="180">
        <v>40</v>
      </c>
      <c r="F7351" s="180">
        <v>103630</v>
      </c>
      <c r="G7351" s="180">
        <v>9227</v>
      </c>
      <c r="H7351" s="180">
        <v>18207</v>
      </c>
      <c r="I7351" s="180">
        <v>14777436.289999999</v>
      </c>
      <c r="J7351" s="180">
        <v>4188002.15</v>
      </c>
      <c r="K7351" s="180">
        <v>1524355.6</v>
      </c>
      <c r="L7351" s="180">
        <v>23133814.350000001</v>
      </c>
    </row>
    <row r="7352" spans="1:12">
      <c r="A7352" s="180">
        <v>2013</v>
      </c>
      <c r="B7352" s="180" t="s">
        <v>175</v>
      </c>
      <c r="C7352" s="180" t="s">
        <v>32</v>
      </c>
      <c r="D7352" s="180" t="s">
        <v>177</v>
      </c>
      <c r="E7352" s="180">
        <v>45</v>
      </c>
      <c r="F7352" s="180">
        <v>97283</v>
      </c>
      <c r="G7352" s="180">
        <v>8375</v>
      </c>
      <c r="H7352" s="180">
        <v>16794</v>
      </c>
      <c r="I7352" s="180">
        <v>13849974.279999999</v>
      </c>
      <c r="J7352" s="180">
        <v>3962223.83</v>
      </c>
      <c r="K7352" s="180">
        <v>2002571.11</v>
      </c>
      <c r="L7352" s="180">
        <v>22321788.039999999</v>
      </c>
    </row>
    <row r="7353" spans="1:12">
      <c r="A7353" s="180">
        <v>2013</v>
      </c>
      <c r="B7353" s="180" t="s">
        <v>175</v>
      </c>
      <c r="C7353" s="180" t="s">
        <v>32</v>
      </c>
      <c r="D7353" s="180" t="s">
        <v>177</v>
      </c>
      <c r="E7353" s="180">
        <v>50</v>
      </c>
      <c r="F7353" s="180">
        <v>101624</v>
      </c>
      <c r="G7353" s="180">
        <v>10194</v>
      </c>
      <c r="H7353" s="180">
        <v>20924</v>
      </c>
      <c r="I7353" s="180">
        <v>17022527.829999998</v>
      </c>
      <c r="J7353" s="180">
        <v>4896013.12</v>
      </c>
      <c r="K7353" s="180">
        <v>2931067.74</v>
      </c>
      <c r="L7353" s="180">
        <v>27547842.030000001</v>
      </c>
    </row>
    <row r="7354" spans="1:12">
      <c r="A7354" s="180">
        <v>2013</v>
      </c>
      <c r="B7354" s="180" t="s">
        <v>175</v>
      </c>
      <c r="C7354" s="180" t="s">
        <v>32</v>
      </c>
      <c r="D7354" s="180" t="s">
        <v>177</v>
      </c>
      <c r="E7354" s="180">
        <v>55</v>
      </c>
      <c r="F7354" s="180">
        <v>96641</v>
      </c>
      <c r="G7354" s="180">
        <v>11386</v>
      </c>
      <c r="H7354" s="180">
        <v>25032</v>
      </c>
      <c r="I7354" s="180">
        <v>19912853.600000001</v>
      </c>
      <c r="J7354" s="180">
        <v>5488881.79</v>
      </c>
      <c r="K7354" s="180">
        <v>3880489.47</v>
      </c>
      <c r="L7354" s="180">
        <v>32069314.420000002</v>
      </c>
    </row>
    <row r="7355" spans="1:12">
      <c r="A7355" s="180">
        <v>2013</v>
      </c>
      <c r="B7355" s="180" t="s">
        <v>175</v>
      </c>
      <c r="C7355" s="180" t="s">
        <v>32</v>
      </c>
      <c r="D7355" s="180" t="s">
        <v>177</v>
      </c>
      <c r="E7355" s="180">
        <v>60</v>
      </c>
      <c r="F7355" s="180">
        <v>89876</v>
      </c>
      <c r="G7355" s="180">
        <v>13009</v>
      </c>
      <c r="H7355" s="180">
        <v>29680</v>
      </c>
      <c r="I7355" s="180">
        <v>25326871.34</v>
      </c>
      <c r="J7355" s="180">
        <v>6725022.5700000003</v>
      </c>
      <c r="K7355" s="180">
        <v>6103322.6500000004</v>
      </c>
      <c r="L7355" s="180">
        <v>40961363.549999997</v>
      </c>
    </row>
    <row r="7356" spans="1:12">
      <c r="A7356" s="180">
        <v>2013</v>
      </c>
      <c r="B7356" s="180" t="s">
        <v>175</v>
      </c>
      <c r="C7356" s="180" t="s">
        <v>32</v>
      </c>
      <c r="D7356" s="180" t="s">
        <v>177</v>
      </c>
      <c r="E7356" s="180">
        <v>65</v>
      </c>
      <c r="F7356" s="180">
        <v>75372</v>
      </c>
      <c r="G7356" s="180">
        <v>13478</v>
      </c>
      <c r="H7356" s="180">
        <v>33581</v>
      </c>
      <c r="I7356" s="180">
        <v>28881778.93</v>
      </c>
      <c r="J7356" s="180">
        <v>7456703.1799999997</v>
      </c>
      <c r="K7356" s="180">
        <v>7033312.2000000002</v>
      </c>
      <c r="L7356" s="180">
        <v>46177498.359999999</v>
      </c>
    </row>
    <row r="7357" spans="1:12">
      <c r="A7357" s="180">
        <v>2013</v>
      </c>
      <c r="B7357" s="180" t="s">
        <v>175</v>
      </c>
      <c r="C7357" s="180" t="s">
        <v>32</v>
      </c>
      <c r="D7357" s="180" t="s">
        <v>177</v>
      </c>
      <c r="E7357" s="180">
        <v>70</v>
      </c>
      <c r="F7357" s="180">
        <v>51195</v>
      </c>
      <c r="G7357" s="180">
        <v>11886</v>
      </c>
      <c r="H7357" s="180">
        <v>33956</v>
      </c>
      <c r="I7357" s="180">
        <v>27480137.32</v>
      </c>
      <c r="J7357" s="180">
        <v>6633360.9299999997</v>
      </c>
      <c r="K7357" s="180">
        <v>6831347.7999999998</v>
      </c>
      <c r="L7357" s="180">
        <v>42907378.700000003</v>
      </c>
    </row>
    <row r="7358" spans="1:12">
      <c r="A7358" s="180">
        <v>2013</v>
      </c>
      <c r="B7358" s="180" t="s">
        <v>175</v>
      </c>
      <c r="C7358" s="180" t="s">
        <v>32</v>
      </c>
      <c r="D7358" s="180" t="s">
        <v>177</v>
      </c>
      <c r="E7358" s="180">
        <v>75</v>
      </c>
      <c r="F7358" s="180">
        <v>38837</v>
      </c>
      <c r="G7358" s="180">
        <v>11291</v>
      </c>
      <c r="H7358" s="180">
        <v>35711</v>
      </c>
      <c r="I7358" s="180">
        <v>26832656.809999999</v>
      </c>
      <c r="J7358" s="180">
        <v>5999054.6500000004</v>
      </c>
      <c r="K7358" s="180">
        <v>6083926.7999999998</v>
      </c>
      <c r="L7358" s="180">
        <v>40522010.289999999</v>
      </c>
    </row>
    <row r="7359" spans="1:12">
      <c r="A7359" s="180">
        <v>2013</v>
      </c>
      <c r="B7359" s="180" t="s">
        <v>175</v>
      </c>
      <c r="C7359" s="180" t="s">
        <v>32</v>
      </c>
      <c r="D7359" s="180" t="s">
        <v>177</v>
      </c>
      <c r="E7359" s="180">
        <v>80</v>
      </c>
      <c r="F7359" s="180">
        <v>30957</v>
      </c>
      <c r="G7359" s="180">
        <v>8849</v>
      </c>
      <c r="H7359" s="180">
        <v>40899</v>
      </c>
      <c r="I7359" s="180">
        <v>28541999.239999998</v>
      </c>
      <c r="J7359" s="180">
        <v>5580364.3399999999</v>
      </c>
      <c r="K7359" s="180">
        <v>4783446.3499999996</v>
      </c>
      <c r="L7359" s="180">
        <v>40401458.07</v>
      </c>
    </row>
    <row r="7360" spans="1:12">
      <c r="A7360" s="180">
        <v>2013</v>
      </c>
      <c r="B7360" s="180" t="s">
        <v>175</v>
      </c>
      <c r="C7360" s="180" t="s">
        <v>32</v>
      </c>
      <c r="D7360" s="180" t="s">
        <v>177</v>
      </c>
      <c r="E7360" s="180">
        <v>85</v>
      </c>
      <c r="F7360" s="180">
        <v>19675</v>
      </c>
      <c r="G7360" s="180">
        <v>5640</v>
      </c>
      <c r="H7360" s="180">
        <v>33335</v>
      </c>
      <c r="I7360" s="180">
        <v>20963280.710000001</v>
      </c>
      <c r="J7360" s="180">
        <v>3409303.98</v>
      </c>
      <c r="K7360" s="180">
        <v>2498285.2999999998</v>
      </c>
      <c r="L7360" s="180">
        <v>27758471.09</v>
      </c>
    </row>
    <row r="7361" spans="1:12">
      <c r="A7361" s="180">
        <v>2013</v>
      </c>
      <c r="B7361" s="180" t="s">
        <v>175</v>
      </c>
      <c r="C7361" s="180" t="s">
        <v>32</v>
      </c>
      <c r="D7361" s="180" t="s">
        <v>177</v>
      </c>
      <c r="E7361" s="180">
        <v>90</v>
      </c>
      <c r="F7361" s="180">
        <v>8072</v>
      </c>
      <c r="G7361" s="180">
        <v>2091</v>
      </c>
      <c r="H7361" s="180">
        <v>16604</v>
      </c>
      <c r="I7361" s="180">
        <v>9634397.1099999994</v>
      </c>
      <c r="J7361" s="180">
        <v>1238222.71</v>
      </c>
      <c r="K7361" s="180">
        <v>830806</v>
      </c>
      <c r="L7361" s="180">
        <v>12032052.02</v>
      </c>
    </row>
    <row r="7362" spans="1:12">
      <c r="A7362" s="180">
        <v>2013</v>
      </c>
      <c r="B7362" s="180" t="s">
        <v>175</v>
      </c>
      <c r="C7362" s="180" t="s">
        <v>32</v>
      </c>
      <c r="D7362" s="180" t="s">
        <v>177</v>
      </c>
      <c r="E7362" s="180">
        <v>95</v>
      </c>
      <c r="F7362" s="180">
        <v>2287</v>
      </c>
      <c r="G7362" s="180">
        <v>495</v>
      </c>
      <c r="H7362" s="180">
        <v>4303</v>
      </c>
      <c r="I7362" s="180">
        <v>2342936.59</v>
      </c>
      <c r="J7362" s="180">
        <v>292277.87</v>
      </c>
      <c r="K7362" s="180">
        <v>172082</v>
      </c>
      <c r="L7362" s="180">
        <v>2908347.75</v>
      </c>
    </row>
    <row r="7363" spans="1:12">
      <c r="A7363" s="180">
        <v>2013</v>
      </c>
      <c r="B7363" s="180" t="s">
        <v>175</v>
      </c>
      <c r="C7363" s="180" t="s">
        <v>33</v>
      </c>
      <c r="D7363" s="180" t="s">
        <v>176</v>
      </c>
      <c r="E7363" s="180">
        <v>0</v>
      </c>
      <c r="F7363" s="180">
        <v>63596</v>
      </c>
      <c r="G7363" s="180">
        <v>2675</v>
      </c>
      <c r="H7363" s="180">
        <v>8377</v>
      </c>
      <c r="I7363" s="180">
        <v>6587171.9100000001</v>
      </c>
      <c r="J7363" s="180">
        <v>863651.52</v>
      </c>
      <c r="K7363" s="180">
        <v>98047.05</v>
      </c>
      <c r="L7363" s="180">
        <v>7992182.0999999996</v>
      </c>
    </row>
    <row r="7364" spans="1:12">
      <c r="A7364" s="180">
        <v>2013</v>
      </c>
      <c r="B7364" s="180" t="s">
        <v>175</v>
      </c>
      <c r="C7364" s="180" t="s">
        <v>33</v>
      </c>
      <c r="D7364" s="180" t="s">
        <v>176</v>
      </c>
      <c r="E7364" s="180">
        <v>5</v>
      </c>
      <c r="F7364" s="180">
        <v>69799</v>
      </c>
      <c r="G7364" s="180">
        <v>1365</v>
      </c>
      <c r="H7364" s="180">
        <v>2007</v>
      </c>
      <c r="I7364" s="180">
        <v>1654447.86</v>
      </c>
      <c r="J7364" s="180">
        <v>387248.67</v>
      </c>
      <c r="K7364" s="180">
        <v>76588.800000000003</v>
      </c>
      <c r="L7364" s="180">
        <v>2376848.2200000002</v>
      </c>
    </row>
    <row r="7365" spans="1:12">
      <c r="A7365" s="180">
        <v>2013</v>
      </c>
      <c r="B7365" s="180" t="s">
        <v>175</v>
      </c>
      <c r="C7365" s="180" t="s">
        <v>33</v>
      </c>
      <c r="D7365" s="180" t="s">
        <v>176</v>
      </c>
      <c r="E7365" s="180">
        <v>10</v>
      </c>
      <c r="F7365" s="180">
        <v>67649</v>
      </c>
      <c r="G7365" s="180">
        <v>1068</v>
      </c>
      <c r="H7365" s="180">
        <v>1806</v>
      </c>
      <c r="I7365" s="180">
        <v>1495308.41</v>
      </c>
      <c r="J7365" s="180">
        <v>313210.94</v>
      </c>
      <c r="K7365" s="180">
        <v>199558</v>
      </c>
      <c r="L7365" s="180">
        <v>2252564.0699999998</v>
      </c>
    </row>
    <row r="7366" spans="1:12">
      <c r="A7366" s="180">
        <v>2013</v>
      </c>
      <c r="B7366" s="180" t="s">
        <v>175</v>
      </c>
      <c r="C7366" s="180" t="s">
        <v>33</v>
      </c>
      <c r="D7366" s="180" t="s">
        <v>176</v>
      </c>
      <c r="E7366" s="180">
        <v>15</v>
      </c>
      <c r="F7366" s="180">
        <v>68153</v>
      </c>
      <c r="G7366" s="180">
        <v>1663</v>
      </c>
      <c r="H7366" s="180">
        <v>3134</v>
      </c>
      <c r="I7366" s="180">
        <v>2801343.7</v>
      </c>
      <c r="J7366" s="180">
        <v>618121.72</v>
      </c>
      <c r="K7366" s="180">
        <v>537632</v>
      </c>
      <c r="L7366" s="180">
        <v>4616704.74</v>
      </c>
    </row>
    <row r="7367" spans="1:12">
      <c r="A7367" s="180">
        <v>2013</v>
      </c>
      <c r="B7367" s="180" t="s">
        <v>175</v>
      </c>
      <c r="C7367" s="180" t="s">
        <v>33</v>
      </c>
      <c r="D7367" s="180" t="s">
        <v>176</v>
      </c>
      <c r="E7367" s="180">
        <v>20</v>
      </c>
      <c r="F7367" s="180">
        <v>52334</v>
      </c>
      <c r="G7367" s="180">
        <v>1487</v>
      </c>
      <c r="H7367" s="180">
        <v>2999</v>
      </c>
      <c r="I7367" s="180">
        <v>2593321.46</v>
      </c>
      <c r="J7367" s="180">
        <v>592593.28</v>
      </c>
      <c r="K7367" s="180">
        <v>444791</v>
      </c>
      <c r="L7367" s="180">
        <v>4193955.89</v>
      </c>
    </row>
    <row r="7368" spans="1:12">
      <c r="A7368" s="180">
        <v>2013</v>
      </c>
      <c r="B7368" s="180" t="s">
        <v>175</v>
      </c>
      <c r="C7368" s="180" t="s">
        <v>33</v>
      </c>
      <c r="D7368" s="180" t="s">
        <v>176</v>
      </c>
      <c r="E7368" s="180">
        <v>25</v>
      </c>
      <c r="F7368" s="180">
        <v>47783</v>
      </c>
      <c r="G7368" s="180">
        <v>1323</v>
      </c>
      <c r="H7368" s="180">
        <v>2920</v>
      </c>
      <c r="I7368" s="180">
        <v>2275770.91</v>
      </c>
      <c r="J7368" s="180">
        <v>531753.59</v>
      </c>
      <c r="K7368" s="180">
        <v>370111</v>
      </c>
      <c r="L7368" s="180">
        <v>3929719.41</v>
      </c>
    </row>
    <row r="7369" spans="1:12">
      <c r="A7369" s="180">
        <v>2013</v>
      </c>
      <c r="B7369" s="180" t="s">
        <v>175</v>
      </c>
      <c r="C7369" s="180" t="s">
        <v>33</v>
      </c>
      <c r="D7369" s="180" t="s">
        <v>176</v>
      </c>
      <c r="E7369" s="180">
        <v>30</v>
      </c>
      <c r="F7369" s="180">
        <v>66391</v>
      </c>
      <c r="G7369" s="180">
        <v>1836</v>
      </c>
      <c r="H7369" s="180">
        <v>4464</v>
      </c>
      <c r="I7369" s="180">
        <v>3334585.76</v>
      </c>
      <c r="J7369" s="180">
        <v>762977.9</v>
      </c>
      <c r="K7369" s="180">
        <v>586770.25</v>
      </c>
      <c r="L7369" s="180">
        <v>5641104.7199999997</v>
      </c>
    </row>
    <row r="7370" spans="1:12">
      <c r="A7370" s="180">
        <v>2013</v>
      </c>
      <c r="B7370" s="180" t="s">
        <v>175</v>
      </c>
      <c r="C7370" s="180" t="s">
        <v>33</v>
      </c>
      <c r="D7370" s="180" t="s">
        <v>176</v>
      </c>
      <c r="E7370" s="180">
        <v>35</v>
      </c>
      <c r="F7370" s="180">
        <v>69042</v>
      </c>
      <c r="G7370" s="180">
        <v>2558</v>
      </c>
      <c r="H7370" s="180">
        <v>5157</v>
      </c>
      <c r="I7370" s="180">
        <v>4470234.45</v>
      </c>
      <c r="J7370" s="180">
        <v>1112771.06</v>
      </c>
      <c r="K7370" s="180">
        <v>815812</v>
      </c>
      <c r="L7370" s="180">
        <v>7602346.5300000003</v>
      </c>
    </row>
    <row r="7371" spans="1:12">
      <c r="A7371" s="180">
        <v>2013</v>
      </c>
      <c r="B7371" s="180" t="s">
        <v>175</v>
      </c>
      <c r="C7371" s="180" t="s">
        <v>33</v>
      </c>
      <c r="D7371" s="180" t="s">
        <v>176</v>
      </c>
      <c r="E7371" s="180">
        <v>40</v>
      </c>
      <c r="F7371" s="180">
        <v>76716</v>
      </c>
      <c r="G7371" s="180">
        <v>3582</v>
      </c>
      <c r="H7371" s="180">
        <v>7740</v>
      </c>
      <c r="I7371" s="180">
        <v>5965186.4100000001</v>
      </c>
      <c r="J7371" s="180">
        <v>1500602.47</v>
      </c>
      <c r="K7371" s="180">
        <v>1300674.7</v>
      </c>
      <c r="L7371" s="180">
        <v>10484464.9</v>
      </c>
    </row>
    <row r="7372" spans="1:12">
      <c r="A7372" s="180">
        <v>2013</v>
      </c>
      <c r="B7372" s="180" t="s">
        <v>175</v>
      </c>
      <c r="C7372" s="180" t="s">
        <v>33</v>
      </c>
      <c r="D7372" s="180" t="s">
        <v>176</v>
      </c>
      <c r="E7372" s="180">
        <v>45</v>
      </c>
      <c r="F7372" s="180">
        <v>72709</v>
      </c>
      <c r="G7372" s="180">
        <v>4083</v>
      </c>
      <c r="H7372" s="180">
        <v>8296</v>
      </c>
      <c r="I7372" s="180">
        <v>7315325.3700000001</v>
      </c>
      <c r="J7372" s="180">
        <v>1952906.06</v>
      </c>
      <c r="K7372" s="180">
        <v>1670613.5</v>
      </c>
      <c r="L7372" s="180">
        <v>12739685.460000001</v>
      </c>
    </row>
    <row r="7373" spans="1:12">
      <c r="A7373" s="180">
        <v>2013</v>
      </c>
      <c r="B7373" s="180" t="s">
        <v>175</v>
      </c>
      <c r="C7373" s="180" t="s">
        <v>33</v>
      </c>
      <c r="D7373" s="180" t="s">
        <v>176</v>
      </c>
      <c r="E7373" s="180">
        <v>50</v>
      </c>
      <c r="F7373" s="180">
        <v>77267</v>
      </c>
      <c r="G7373" s="180">
        <v>5934</v>
      </c>
      <c r="H7373" s="180">
        <v>11991</v>
      </c>
      <c r="I7373" s="180">
        <v>10844248.189999999</v>
      </c>
      <c r="J7373" s="180">
        <v>2969919.37</v>
      </c>
      <c r="K7373" s="180">
        <v>2751526.05</v>
      </c>
      <c r="L7373" s="180">
        <v>19076057.02</v>
      </c>
    </row>
    <row r="7374" spans="1:12">
      <c r="A7374" s="180">
        <v>2013</v>
      </c>
      <c r="B7374" s="180" t="s">
        <v>175</v>
      </c>
      <c r="C7374" s="180" t="s">
        <v>33</v>
      </c>
      <c r="D7374" s="180" t="s">
        <v>176</v>
      </c>
      <c r="E7374" s="180">
        <v>55</v>
      </c>
      <c r="F7374" s="180">
        <v>72086</v>
      </c>
      <c r="G7374" s="180">
        <v>7889</v>
      </c>
      <c r="H7374" s="180">
        <v>16917</v>
      </c>
      <c r="I7374" s="180">
        <v>15185372.26</v>
      </c>
      <c r="J7374" s="180">
        <v>3978513.68</v>
      </c>
      <c r="K7374" s="180">
        <v>3734917.25</v>
      </c>
      <c r="L7374" s="180">
        <v>25982741.84</v>
      </c>
    </row>
    <row r="7375" spans="1:12">
      <c r="A7375" s="180">
        <v>2013</v>
      </c>
      <c r="B7375" s="180" t="s">
        <v>175</v>
      </c>
      <c r="C7375" s="180" t="s">
        <v>33</v>
      </c>
      <c r="D7375" s="180" t="s">
        <v>176</v>
      </c>
      <c r="E7375" s="180">
        <v>60</v>
      </c>
      <c r="F7375" s="180">
        <v>68499</v>
      </c>
      <c r="G7375" s="180">
        <v>9657</v>
      </c>
      <c r="H7375" s="180">
        <v>20857</v>
      </c>
      <c r="I7375" s="180">
        <v>19851835.32</v>
      </c>
      <c r="J7375" s="180">
        <v>5241050.4800000004</v>
      </c>
      <c r="K7375" s="180">
        <v>5350247.7699999996</v>
      </c>
      <c r="L7375" s="180">
        <v>34057674.049999997</v>
      </c>
    </row>
    <row r="7376" spans="1:12">
      <c r="A7376" s="180">
        <v>2013</v>
      </c>
      <c r="B7376" s="180" t="s">
        <v>175</v>
      </c>
      <c r="C7376" s="180" t="s">
        <v>33</v>
      </c>
      <c r="D7376" s="180" t="s">
        <v>176</v>
      </c>
      <c r="E7376" s="180">
        <v>65</v>
      </c>
      <c r="F7376" s="180">
        <v>57634</v>
      </c>
      <c r="G7376" s="180">
        <v>12138</v>
      </c>
      <c r="H7376" s="180">
        <v>27794</v>
      </c>
      <c r="I7376" s="180">
        <v>25692527.879999999</v>
      </c>
      <c r="J7376" s="180">
        <v>6464378.5700000003</v>
      </c>
      <c r="K7376" s="180">
        <v>7317128.8399999999</v>
      </c>
      <c r="L7376" s="180">
        <v>43531791.789999999</v>
      </c>
    </row>
    <row r="7377" spans="1:12">
      <c r="A7377" s="180">
        <v>2013</v>
      </c>
      <c r="B7377" s="180" t="s">
        <v>175</v>
      </c>
      <c r="C7377" s="180" t="s">
        <v>33</v>
      </c>
      <c r="D7377" s="180" t="s">
        <v>176</v>
      </c>
      <c r="E7377" s="180">
        <v>70</v>
      </c>
      <c r="F7377" s="180">
        <v>38633</v>
      </c>
      <c r="G7377" s="180">
        <v>10291</v>
      </c>
      <c r="H7377" s="180">
        <v>26899</v>
      </c>
      <c r="I7377" s="180">
        <v>23077635.920000002</v>
      </c>
      <c r="J7377" s="180">
        <v>5587253.1399999997</v>
      </c>
      <c r="K7377" s="180">
        <v>6524489.25</v>
      </c>
      <c r="L7377" s="180">
        <v>37629644.390000001</v>
      </c>
    </row>
    <row r="7378" spans="1:12">
      <c r="A7378" s="180">
        <v>2013</v>
      </c>
      <c r="B7378" s="180" t="s">
        <v>175</v>
      </c>
      <c r="C7378" s="180" t="s">
        <v>33</v>
      </c>
      <c r="D7378" s="180" t="s">
        <v>176</v>
      </c>
      <c r="E7378" s="180">
        <v>75</v>
      </c>
      <c r="F7378" s="180">
        <v>25749</v>
      </c>
      <c r="G7378" s="180">
        <v>8969</v>
      </c>
      <c r="H7378" s="180">
        <v>26107</v>
      </c>
      <c r="I7378" s="180">
        <v>21771056.690000001</v>
      </c>
      <c r="J7378" s="180">
        <v>4922409.59</v>
      </c>
      <c r="K7378" s="180">
        <v>4827468</v>
      </c>
      <c r="L7378" s="180">
        <v>33658127.299999997</v>
      </c>
    </row>
    <row r="7379" spans="1:12">
      <c r="A7379" s="180">
        <v>2013</v>
      </c>
      <c r="B7379" s="180" t="s">
        <v>175</v>
      </c>
      <c r="C7379" s="180" t="s">
        <v>33</v>
      </c>
      <c r="D7379" s="180" t="s">
        <v>176</v>
      </c>
      <c r="E7379" s="180">
        <v>80</v>
      </c>
      <c r="F7379" s="180">
        <v>17284</v>
      </c>
      <c r="G7379" s="180">
        <v>7256</v>
      </c>
      <c r="H7379" s="180">
        <v>25995</v>
      </c>
      <c r="I7379" s="180">
        <v>17971051.670000002</v>
      </c>
      <c r="J7379" s="180">
        <v>3555310.54</v>
      </c>
      <c r="K7379" s="180">
        <v>3203187.8</v>
      </c>
      <c r="L7379" s="180">
        <v>26090943.5</v>
      </c>
    </row>
    <row r="7380" spans="1:12">
      <c r="A7380" s="180">
        <v>2013</v>
      </c>
      <c r="B7380" s="180" t="s">
        <v>175</v>
      </c>
      <c r="C7380" s="180" t="s">
        <v>33</v>
      </c>
      <c r="D7380" s="180" t="s">
        <v>176</v>
      </c>
      <c r="E7380" s="180">
        <v>85</v>
      </c>
      <c r="F7380" s="180">
        <v>8136</v>
      </c>
      <c r="G7380" s="180">
        <v>3320</v>
      </c>
      <c r="H7380" s="180">
        <v>13723</v>
      </c>
      <c r="I7380" s="180">
        <v>8712038.0800000001</v>
      </c>
      <c r="J7380" s="180">
        <v>1649336.03</v>
      </c>
      <c r="K7380" s="180">
        <v>1595691.4</v>
      </c>
      <c r="L7380" s="180">
        <v>12522020.460000001</v>
      </c>
    </row>
    <row r="7381" spans="1:12">
      <c r="A7381" s="180">
        <v>2013</v>
      </c>
      <c r="B7381" s="180" t="s">
        <v>175</v>
      </c>
      <c r="C7381" s="180" t="s">
        <v>33</v>
      </c>
      <c r="D7381" s="180" t="s">
        <v>176</v>
      </c>
      <c r="E7381" s="180">
        <v>90</v>
      </c>
      <c r="F7381" s="180">
        <v>1695</v>
      </c>
      <c r="G7381" s="180">
        <v>616</v>
      </c>
      <c r="H7381" s="180">
        <v>3722</v>
      </c>
      <c r="I7381" s="180">
        <v>2176207.79</v>
      </c>
      <c r="J7381" s="180">
        <v>284639.07</v>
      </c>
      <c r="K7381" s="180">
        <v>134114</v>
      </c>
      <c r="L7381" s="180">
        <v>2692663.46</v>
      </c>
    </row>
    <row r="7382" spans="1:12">
      <c r="A7382" s="180">
        <v>2013</v>
      </c>
      <c r="B7382" s="180" t="s">
        <v>175</v>
      </c>
      <c r="C7382" s="180" t="s">
        <v>33</v>
      </c>
      <c r="D7382" s="180" t="s">
        <v>176</v>
      </c>
      <c r="E7382" s="180">
        <v>95</v>
      </c>
      <c r="F7382" s="180">
        <v>352</v>
      </c>
      <c r="G7382" s="180">
        <v>78</v>
      </c>
      <c r="H7382" s="180">
        <v>827</v>
      </c>
      <c r="I7382" s="180">
        <v>424333</v>
      </c>
      <c r="J7382" s="180">
        <v>47812.2</v>
      </c>
      <c r="K7382" s="180">
        <v>9109</v>
      </c>
      <c r="L7382" s="180">
        <v>509380.29</v>
      </c>
    </row>
    <row r="7383" spans="1:12">
      <c r="A7383" s="180">
        <v>2013</v>
      </c>
      <c r="B7383" s="180" t="s">
        <v>175</v>
      </c>
      <c r="C7383" s="180" t="s">
        <v>33</v>
      </c>
      <c r="D7383" s="180" t="s">
        <v>177</v>
      </c>
      <c r="E7383" s="180">
        <v>0</v>
      </c>
      <c r="F7383" s="180">
        <v>59800</v>
      </c>
      <c r="G7383" s="180">
        <v>1918</v>
      </c>
      <c r="H7383" s="180">
        <v>7037</v>
      </c>
      <c r="I7383" s="180">
        <v>5788570.9199999999</v>
      </c>
      <c r="J7383" s="180">
        <v>630659.44999999995</v>
      </c>
      <c r="K7383" s="180">
        <v>107996</v>
      </c>
      <c r="L7383" s="180">
        <v>6849977.4699999997</v>
      </c>
    </row>
    <row r="7384" spans="1:12">
      <c r="A7384" s="180">
        <v>2013</v>
      </c>
      <c r="B7384" s="180" t="s">
        <v>175</v>
      </c>
      <c r="C7384" s="180" t="s">
        <v>33</v>
      </c>
      <c r="D7384" s="180" t="s">
        <v>177</v>
      </c>
      <c r="E7384" s="180">
        <v>5</v>
      </c>
      <c r="F7384" s="180">
        <v>65713</v>
      </c>
      <c r="G7384" s="180">
        <v>1005</v>
      </c>
      <c r="H7384" s="180">
        <v>1497</v>
      </c>
      <c r="I7384" s="180">
        <v>1251530.49</v>
      </c>
      <c r="J7384" s="180">
        <v>274908.45</v>
      </c>
      <c r="K7384" s="180">
        <v>155798</v>
      </c>
      <c r="L7384" s="180">
        <v>1885721.11</v>
      </c>
    </row>
    <row r="7385" spans="1:12">
      <c r="A7385" s="180">
        <v>2013</v>
      </c>
      <c r="B7385" s="180" t="s">
        <v>175</v>
      </c>
      <c r="C7385" s="180" t="s">
        <v>33</v>
      </c>
      <c r="D7385" s="180" t="s">
        <v>177</v>
      </c>
      <c r="E7385" s="180">
        <v>10</v>
      </c>
      <c r="F7385" s="180">
        <v>63806</v>
      </c>
      <c r="G7385" s="180">
        <v>1003</v>
      </c>
      <c r="H7385" s="180">
        <v>1799</v>
      </c>
      <c r="I7385" s="180">
        <v>1388314.99</v>
      </c>
      <c r="J7385" s="180">
        <v>294145.14</v>
      </c>
      <c r="K7385" s="180">
        <v>216301</v>
      </c>
      <c r="L7385" s="180">
        <v>2136611.4700000002</v>
      </c>
    </row>
    <row r="7386" spans="1:12">
      <c r="A7386" s="180">
        <v>2013</v>
      </c>
      <c r="B7386" s="180" t="s">
        <v>175</v>
      </c>
      <c r="C7386" s="180" t="s">
        <v>33</v>
      </c>
      <c r="D7386" s="180" t="s">
        <v>177</v>
      </c>
      <c r="E7386" s="180">
        <v>15</v>
      </c>
      <c r="F7386" s="180">
        <v>65141</v>
      </c>
      <c r="G7386" s="180">
        <v>2113</v>
      </c>
      <c r="H7386" s="180">
        <v>5015</v>
      </c>
      <c r="I7386" s="180">
        <v>3617971.64</v>
      </c>
      <c r="J7386" s="180">
        <v>676374.93</v>
      </c>
      <c r="K7386" s="180">
        <v>268672.5</v>
      </c>
      <c r="L7386" s="180">
        <v>5172023.5</v>
      </c>
    </row>
    <row r="7387" spans="1:12">
      <c r="A7387" s="180">
        <v>2013</v>
      </c>
      <c r="B7387" s="180" t="s">
        <v>175</v>
      </c>
      <c r="C7387" s="180" t="s">
        <v>33</v>
      </c>
      <c r="D7387" s="180" t="s">
        <v>177</v>
      </c>
      <c r="E7387" s="180">
        <v>20</v>
      </c>
      <c r="F7387" s="180">
        <v>55345</v>
      </c>
      <c r="G7387" s="180">
        <v>2919</v>
      </c>
      <c r="H7387" s="180">
        <v>7048</v>
      </c>
      <c r="I7387" s="180">
        <v>5026156.88</v>
      </c>
      <c r="J7387" s="180">
        <v>1014008.67</v>
      </c>
      <c r="K7387" s="180">
        <v>561398.15</v>
      </c>
      <c r="L7387" s="180">
        <v>7499461.7199999997</v>
      </c>
    </row>
    <row r="7388" spans="1:12">
      <c r="A7388" s="180">
        <v>2013</v>
      </c>
      <c r="B7388" s="180" t="s">
        <v>175</v>
      </c>
      <c r="C7388" s="180" t="s">
        <v>33</v>
      </c>
      <c r="D7388" s="180" t="s">
        <v>177</v>
      </c>
      <c r="E7388" s="180">
        <v>25</v>
      </c>
      <c r="F7388" s="180">
        <v>56698</v>
      </c>
      <c r="G7388" s="180">
        <v>4124</v>
      </c>
      <c r="H7388" s="180">
        <v>12641</v>
      </c>
      <c r="I7388" s="180">
        <v>10013779.029999999</v>
      </c>
      <c r="J7388" s="180">
        <v>2625457.5699999998</v>
      </c>
      <c r="K7388" s="180">
        <v>588502.03</v>
      </c>
      <c r="L7388" s="180">
        <v>15264680.09</v>
      </c>
    </row>
    <row r="7389" spans="1:12">
      <c r="A7389" s="180">
        <v>2013</v>
      </c>
      <c r="B7389" s="180" t="s">
        <v>175</v>
      </c>
      <c r="C7389" s="180" t="s">
        <v>33</v>
      </c>
      <c r="D7389" s="180" t="s">
        <v>177</v>
      </c>
      <c r="E7389" s="180">
        <v>30</v>
      </c>
      <c r="F7389" s="180">
        <v>74392</v>
      </c>
      <c r="G7389" s="180">
        <v>6611</v>
      </c>
      <c r="H7389" s="180">
        <v>20568</v>
      </c>
      <c r="I7389" s="180">
        <v>16951130</v>
      </c>
      <c r="J7389" s="180">
        <v>4336299.0999999996</v>
      </c>
      <c r="K7389" s="180">
        <v>677674.35</v>
      </c>
      <c r="L7389" s="180">
        <v>25100183.550000001</v>
      </c>
    </row>
    <row r="7390" spans="1:12">
      <c r="A7390" s="180">
        <v>2013</v>
      </c>
      <c r="B7390" s="180" t="s">
        <v>175</v>
      </c>
      <c r="C7390" s="180" t="s">
        <v>33</v>
      </c>
      <c r="D7390" s="180" t="s">
        <v>177</v>
      </c>
      <c r="E7390" s="180">
        <v>35</v>
      </c>
      <c r="F7390" s="180">
        <v>75659</v>
      </c>
      <c r="G7390" s="180">
        <v>6590</v>
      </c>
      <c r="H7390" s="180">
        <v>17577</v>
      </c>
      <c r="I7390" s="180">
        <v>14542693.720000001</v>
      </c>
      <c r="J7390" s="180">
        <v>3550103.58</v>
      </c>
      <c r="K7390" s="180">
        <v>1254757.98</v>
      </c>
      <c r="L7390" s="180">
        <v>22404646.510000002</v>
      </c>
    </row>
    <row r="7391" spans="1:12">
      <c r="A7391" s="180">
        <v>2013</v>
      </c>
      <c r="B7391" s="180" t="s">
        <v>175</v>
      </c>
      <c r="C7391" s="180" t="s">
        <v>33</v>
      </c>
      <c r="D7391" s="180" t="s">
        <v>177</v>
      </c>
      <c r="E7391" s="180">
        <v>40</v>
      </c>
      <c r="F7391" s="180">
        <v>83996</v>
      </c>
      <c r="G7391" s="180">
        <v>6442</v>
      </c>
      <c r="H7391" s="180">
        <v>15302</v>
      </c>
      <c r="I7391" s="180">
        <v>12342255.060000001</v>
      </c>
      <c r="J7391" s="180">
        <v>2920691.4</v>
      </c>
      <c r="K7391" s="180">
        <v>1581918.25</v>
      </c>
      <c r="L7391" s="180">
        <v>19798585.289999999</v>
      </c>
    </row>
    <row r="7392" spans="1:12">
      <c r="A7392" s="180">
        <v>2013</v>
      </c>
      <c r="B7392" s="180" t="s">
        <v>175</v>
      </c>
      <c r="C7392" s="180" t="s">
        <v>33</v>
      </c>
      <c r="D7392" s="180" t="s">
        <v>177</v>
      </c>
      <c r="E7392" s="180">
        <v>45</v>
      </c>
      <c r="F7392" s="180">
        <v>78243</v>
      </c>
      <c r="G7392" s="180">
        <v>6446</v>
      </c>
      <c r="H7392" s="180">
        <v>14473</v>
      </c>
      <c r="I7392" s="180">
        <v>11682382.630000001</v>
      </c>
      <c r="J7392" s="180">
        <v>2780681.15</v>
      </c>
      <c r="K7392" s="180">
        <v>2001067.18</v>
      </c>
      <c r="L7392" s="180">
        <v>19126644.890000001</v>
      </c>
    </row>
    <row r="7393" spans="1:12">
      <c r="A7393" s="180">
        <v>2013</v>
      </c>
      <c r="B7393" s="180" t="s">
        <v>175</v>
      </c>
      <c r="C7393" s="180" t="s">
        <v>33</v>
      </c>
      <c r="D7393" s="180" t="s">
        <v>177</v>
      </c>
      <c r="E7393" s="180">
        <v>50</v>
      </c>
      <c r="F7393" s="180">
        <v>83805</v>
      </c>
      <c r="G7393" s="180">
        <v>8177</v>
      </c>
      <c r="H7393" s="180">
        <v>18715</v>
      </c>
      <c r="I7393" s="180">
        <v>15414619.15</v>
      </c>
      <c r="J7393" s="180">
        <v>3724820.23</v>
      </c>
      <c r="K7393" s="180">
        <v>2999073.64</v>
      </c>
      <c r="L7393" s="180">
        <v>25631587.309999999</v>
      </c>
    </row>
    <row r="7394" spans="1:12">
      <c r="A7394" s="180">
        <v>2013</v>
      </c>
      <c r="B7394" s="180" t="s">
        <v>175</v>
      </c>
      <c r="C7394" s="180" t="s">
        <v>33</v>
      </c>
      <c r="D7394" s="180" t="s">
        <v>177</v>
      </c>
      <c r="E7394" s="180">
        <v>55</v>
      </c>
      <c r="F7394" s="180">
        <v>78107</v>
      </c>
      <c r="G7394" s="180">
        <v>9137</v>
      </c>
      <c r="H7394" s="180">
        <v>19458</v>
      </c>
      <c r="I7394" s="180">
        <v>16327013.57</v>
      </c>
      <c r="J7394" s="180">
        <v>4197884.5199999996</v>
      </c>
      <c r="K7394" s="180">
        <v>3561827.65</v>
      </c>
      <c r="L7394" s="180">
        <v>27610025.34</v>
      </c>
    </row>
    <row r="7395" spans="1:12">
      <c r="A7395" s="180">
        <v>2013</v>
      </c>
      <c r="B7395" s="180" t="s">
        <v>175</v>
      </c>
      <c r="C7395" s="180" t="s">
        <v>33</v>
      </c>
      <c r="D7395" s="180" t="s">
        <v>177</v>
      </c>
      <c r="E7395" s="180">
        <v>60</v>
      </c>
      <c r="F7395" s="180">
        <v>72959</v>
      </c>
      <c r="G7395" s="180">
        <v>10751</v>
      </c>
      <c r="H7395" s="180">
        <v>24099</v>
      </c>
      <c r="I7395" s="180">
        <v>20080569.260000002</v>
      </c>
      <c r="J7395" s="180">
        <v>5073916.79</v>
      </c>
      <c r="K7395" s="180">
        <v>5130772.3499999996</v>
      </c>
      <c r="L7395" s="180">
        <v>34323499.200000003</v>
      </c>
    </row>
    <row r="7396" spans="1:12">
      <c r="A7396" s="180">
        <v>2013</v>
      </c>
      <c r="B7396" s="180" t="s">
        <v>175</v>
      </c>
      <c r="C7396" s="180" t="s">
        <v>33</v>
      </c>
      <c r="D7396" s="180" t="s">
        <v>177</v>
      </c>
      <c r="E7396" s="180">
        <v>65</v>
      </c>
      <c r="F7396" s="180">
        <v>60772</v>
      </c>
      <c r="G7396" s="180">
        <v>11103</v>
      </c>
      <c r="H7396" s="180">
        <v>27028</v>
      </c>
      <c r="I7396" s="180">
        <v>22990493.34</v>
      </c>
      <c r="J7396" s="180">
        <v>5577761.1200000001</v>
      </c>
      <c r="K7396" s="180">
        <v>6501768.6799999997</v>
      </c>
      <c r="L7396" s="180">
        <v>38583787.329999998</v>
      </c>
    </row>
    <row r="7397" spans="1:12">
      <c r="A7397" s="180">
        <v>2013</v>
      </c>
      <c r="B7397" s="180" t="s">
        <v>175</v>
      </c>
      <c r="C7397" s="180" t="s">
        <v>33</v>
      </c>
      <c r="D7397" s="180" t="s">
        <v>177</v>
      </c>
      <c r="E7397" s="180">
        <v>70</v>
      </c>
      <c r="F7397" s="180">
        <v>41084</v>
      </c>
      <c r="G7397" s="180">
        <v>9497</v>
      </c>
      <c r="H7397" s="180">
        <v>25350</v>
      </c>
      <c r="I7397" s="180">
        <v>20210734.199999999</v>
      </c>
      <c r="J7397" s="180">
        <v>4991738.0599999996</v>
      </c>
      <c r="K7397" s="180">
        <v>5421279.4000000004</v>
      </c>
      <c r="L7397" s="180">
        <v>33245396.530000001</v>
      </c>
    </row>
    <row r="7398" spans="1:12">
      <c r="A7398" s="180">
        <v>2013</v>
      </c>
      <c r="B7398" s="180" t="s">
        <v>175</v>
      </c>
      <c r="C7398" s="180" t="s">
        <v>33</v>
      </c>
      <c r="D7398" s="180" t="s">
        <v>177</v>
      </c>
      <c r="E7398" s="180">
        <v>75</v>
      </c>
      <c r="F7398" s="180">
        <v>28893</v>
      </c>
      <c r="G7398" s="180">
        <v>8040</v>
      </c>
      <c r="H7398" s="180">
        <v>27777</v>
      </c>
      <c r="I7398" s="180">
        <v>20104046.960000001</v>
      </c>
      <c r="J7398" s="180">
        <v>4227537.12</v>
      </c>
      <c r="K7398" s="180">
        <v>4499969.76</v>
      </c>
      <c r="L7398" s="180">
        <v>30902236.219999999</v>
      </c>
    </row>
    <row r="7399" spans="1:12">
      <c r="A7399" s="180">
        <v>2013</v>
      </c>
      <c r="B7399" s="180" t="s">
        <v>175</v>
      </c>
      <c r="C7399" s="180" t="s">
        <v>33</v>
      </c>
      <c r="D7399" s="180" t="s">
        <v>177</v>
      </c>
      <c r="E7399" s="180">
        <v>80</v>
      </c>
      <c r="F7399" s="180">
        <v>21128</v>
      </c>
      <c r="G7399" s="180">
        <v>6433</v>
      </c>
      <c r="H7399" s="180">
        <v>26551</v>
      </c>
      <c r="I7399" s="180">
        <v>18148064.98</v>
      </c>
      <c r="J7399" s="180">
        <v>3423603.29</v>
      </c>
      <c r="K7399" s="180">
        <v>3361002.75</v>
      </c>
      <c r="L7399" s="180">
        <v>26383437.77</v>
      </c>
    </row>
    <row r="7400" spans="1:12">
      <c r="A7400" s="180">
        <v>2013</v>
      </c>
      <c r="B7400" s="180" t="s">
        <v>175</v>
      </c>
      <c r="C7400" s="180" t="s">
        <v>33</v>
      </c>
      <c r="D7400" s="180" t="s">
        <v>177</v>
      </c>
      <c r="E7400" s="180">
        <v>85</v>
      </c>
      <c r="F7400" s="180">
        <v>12641</v>
      </c>
      <c r="G7400" s="180">
        <v>3293</v>
      </c>
      <c r="H7400" s="180">
        <v>18906</v>
      </c>
      <c r="I7400" s="180">
        <v>11553476.439999999</v>
      </c>
      <c r="J7400" s="180">
        <v>1856853.53</v>
      </c>
      <c r="K7400" s="180">
        <v>1138738</v>
      </c>
      <c r="L7400" s="180">
        <v>15358837.24</v>
      </c>
    </row>
    <row r="7401" spans="1:12">
      <c r="A7401" s="180">
        <v>2013</v>
      </c>
      <c r="B7401" s="180" t="s">
        <v>175</v>
      </c>
      <c r="C7401" s="180" t="s">
        <v>33</v>
      </c>
      <c r="D7401" s="180" t="s">
        <v>177</v>
      </c>
      <c r="E7401" s="180">
        <v>90</v>
      </c>
      <c r="F7401" s="180">
        <v>5105</v>
      </c>
      <c r="G7401" s="180">
        <v>1288</v>
      </c>
      <c r="H7401" s="180">
        <v>8497</v>
      </c>
      <c r="I7401" s="180">
        <v>4571505.33</v>
      </c>
      <c r="J7401" s="180">
        <v>659909.52</v>
      </c>
      <c r="K7401" s="180">
        <v>318509</v>
      </c>
      <c r="L7401" s="180">
        <v>5809709.3899999997</v>
      </c>
    </row>
    <row r="7402" spans="1:12">
      <c r="A7402" s="180">
        <v>2013</v>
      </c>
      <c r="B7402" s="180" t="s">
        <v>175</v>
      </c>
      <c r="C7402" s="180" t="s">
        <v>33</v>
      </c>
      <c r="D7402" s="180" t="s">
        <v>177</v>
      </c>
      <c r="E7402" s="180">
        <v>95</v>
      </c>
      <c r="F7402" s="180">
        <v>1528</v>
      </c>
      <c r="G7402" s="180">
        <v>314</v>
      </c>
      <c r="H7402" s="180">
        <v>2677</v>
      </c>
      <c r="I7402" s="180">
        <v>1400422.3</v>
      </c>
      <c r="J7402" s="180">
        <v>161837.44</v>
      </c>
      <c r="K7402" s="180">
        <v>51969</v>
      </c>
      <c r="L7402" s="180">
        <v>1691452.34</v>
      </c>
    </row>
    <row r="7403" spans="1:12">
      <c r="A7403" s="180">
        <v>2013</v>
      </c>
      <c r="B7403" s="180" t="s">
        <v>175</v>
      </c>
      <c r="C7403" s="180" t="s">
        <v>34</v>
      </c>
      <c r="D7403" s="180" t="s">
        <v>176</v>
      </c>
      <c r="E7403" s="180">
        <v>0</v>
      </c>
      <c r="F7403" s="180">
        <v>19789</v>
      </c>
      <c r="G7403" s="180">
        <v>772</v>
      </c>
      <c r="H7403" s="180">
        <v>2713</v>
      </c>
      <c r="I7403" s="180">
        <v>1415138.2</v>
      </c>
      <c r="J7403" s="180">
        <v>289754.95</v>
      </c>
      <c r="K7403" s="180">
        <v>22569</v>
      </c>
      <c r="L7403" s="180">
        <v>1817013.55</v>
      </c>
    </row>
    <row r="7404" spans="1:12">
      <c r="A7404" s="180">
        <v>2013</v>
      </c>
      <c r="B7404" s="180" t="s">
        <v>175</v>
      </c>
      <c r="C7404" s="180" t="s">
        <v>34</v>
      </c>
      <c r="D7404" s="180" t="s">
        <v>176</v>
      </c>
      <c r="E7404" s="180">
        <v>5</v>
      </c>
      <c r="F7404" s="180">
        <v>21062</v>
      </c>
      <c r="G7404" s="180">
        <v>319</v>
      </c>
      <c r="H7404" s="180">
        <v>367</v>
      </c>
      <c r="I7404" s="180">
        <v>301891.05</v>
      </c>
      <c r="J7404" s="180">
        <v>120360.26</v>
      </c>
      <c r="K7404" s="180">
        <v>27386</v>
      </c>
      <c r="L7404" s="180">
        <v>477720.33</v>
      </c>
    </row>
    <row r="7405" spans="1:12">
      <c r="A7405" s="180">
        <v>2013</v>
      </c>
      <c r="B7405" s="180" t="s">
        <v>175</v>
      </c>
      <c r="C7405" s="180" t="s">
        <v>34</v>
      </c>
      <c r="D7405" s="180" t="s">
        <v>176</v>
      </c>
      <c r="E7405" s="180">
        <v>10</v>
      </c>
      <c r="F7405" s="180">
        <v>20790</v>
      </c>
      <c r="G7405" s="180">
        <v>250</v>
      </c>
      <c r="H7405" s="180">
        <v>322</v>
      </c>
      <c r="I7405" s="180">
        <v>287405.90000000002</v>
      </c>
      <c r="J7405" s="180">
        <v>120676.77</v>
      </c>
      <c r="K7405" s="180">
        <v>96385</v>
      </c>
      <c r="L7405" s="180">
        <v>525605.82999999996</v>
      </c>
    </row>
    <row r="7406" spans="1:12">
      <c r="A7406" s="180">
        <v>2013</v>
      </c>
      <c r="B7406" s="180" t="s">
        <v>175</v>
      </c>
      <c r="C7406" s="180" t="s">
        <v>34</v>
      </c>
      <c r="D7406" s="180" t="s">
        <v>176</v>
      </c>
      <c r="E7406" s="180">
        <v>15</v>
      </c>
      <c r="F7406" s="180">
        <v>22636</v>
      </c>
      <c r="G7406" s="180">
        <v>628</v>
      </c>
      <c r="H7406" s="180">
        <v>859</v>
      </c>
      <c r="I7406" s="180">
        <v>817635</v>
      </c>
      <c r="J7406" s="180">
        <v>286786.01</v>
      </c>
      <c r="K7406" s="180">
        <v>177571</v>
      </c>
      <c r="L7406" s="180">
        <v>1362140.98</v>
      </c>
    </row>
    <row r="7407" spans="1:12">
      <c r="A7407" s="180">
        <v>2013</v>
      </c>
      <c r="B7407" s="180" t="s">
        <v>175</v>
      </c>
      <c r="C7407" s="180" t="s">
        <v>34</v>
      </c>
      <c r="D7407" s="180" t="s">
        <v>176</v>
      </c>
      <c r="E7407" s="180">
        <v>20</v>
      </c>
      <c r="F7407" s="180">
        <v>21102</v>
      </c>
      <c r="G7407" s="180">
        <v>749</v>
      </c>
      <c r="H7407" s="180">
        <v>1077</v>
      </c>
      <c r="I7407" s="180">
        <v>1163759.8</v>
      </c>
      <c r="J7407" s="180">
        <v>441891.51</v>
      </c>
      <c r="K7407" s="180">
        <v>199238</v>
      </c>
      <c r="L7407" s="180">
        <v>1907612.56</v>
      </c>
    </row>
    <row r="7408" spans="1:12">
      <c r="A7408" s="180">
        <v>2013</v>
      </c>
      <c r="B7408" s="180" t="s">
        <v>175</v>
      </c>
      <c r="C7408" s="180" t="s">
        <v>34</v>
      </c>
      <c r="D7408" s="180" t="s">
        <v>176</v>
      </c>
      <c r="E7408" s="180">
        <v>25</v>
      </c>
      <c r="F7408" s="180">
        <v>17248</v>
      </c>
      <c r="G7408" s="180">
        <v>553</v>
      </c>
      <c r="H7408" s="180">
        <v>905</v>
      </c>
      <c r="I7408" s="180">
        <v>776168.65</v>
      </c>
      <c r="J7408" s="180">
        <v>314782.52</v>
      </c>
      <c r="K7408" s="180">
        <v>148012</v>
      </c>
      <c r="L7408" s="180">
        <v>1374200.67</v>
      </c>
    </row>
    <row r="7409" spans="1:12">
      <c r="A7409" s="180">
        <v>2013</v>
      </c>
      <c r="B7409" s="180" t="s">
        <v>175</v>
      </c>
      <c r="C7409" s="180" t="s">
        <v>34</v>
      </c>
      <c r="D7409" s="180" t="s">
        <v>176</v>
      </c>
      <c r="E7409" s="180">
        <v>30</v>
      </c>
      <c r="F7409" s="180">
        <v>21417</v>
      </c>
      <c r="G7409" s="180">
        <v>634</v>
      </c>
      <c r="H7409" s="180">
        <v>1069</v>
      </c>
      <c r="I7409" s="180">
        <v>835987.16</v>
      </c>
      <c r="J7409" s="180">
        <v>322519.42</v>
      </c>
      <c r="K7409" s="180">
        <v>165011</v>
      </c>
      <c r="L7409" s="180">
        <v>1498628.17</v>
      </c>
    </row>
    <row r="7410" spans="1:12">
      <c r="A7410" s="180">
        <v>2013</v>
      </c>
      <c r="B7410" s="180" t="s">
        <v>175</v>
      </c>
      <c r="C7410" s="180" t="s">
        <v>34</v>
      </c>
      <c r="D7410" s="180" t="s">
        <v>176</v>
      </c>
      <c r="E7410" s="180">
        <v>35</v>
      </c>
      <c r="F7410" s="180">
        <v>21728</v>
      </c>
      <c r="G7410" s="180">
        <v>907</v>
      </c>
      <c r="H7410" s="180">
        <v>1642</v>
      </c>
      <c r="I7410" s="180">
        <v>1202145.1499999999</v>
      </c>
      <c r="J7410" s="180">
        <v>429985.06</v>
      </c>
      <c r="K7410" s="180">
        <v>208087</v>
      </c>
      <c r="L7410" s="180">
        <v>2039999.52</v>
      </c>
    </row>
    <row r="7411" spans="1:12">
      <c r="A7411" s="180">
        <v>2013</v>
      </c>
      <c r="B7411" s="180" t="s">
        <v>175</v>
      </c>
      <c r="C7411" s="180" t="s">
        <v>34</v>
      </c>
      <c r="D7411" s="180" t="s">
        <v>176</v>
      </c>
      <c r="E7411" s="180">
        <v>40</v>
      </c>
      <c r="F7411" s="180">
        <v>24653</v>
      </c>
      <c r="G7411" s="180">
        <v>1050</v>
      </c>
      <c r="H7411" s="180">
        <v>1773</v>
      </c>
      <c r="I7411" s="180">
        <v>1510792.8</v>
      </c>
      <c r="J7411" s="180">
        <v>597526.14</v>
      </c>
      <c r="K7411" s="180">
        <v>238072</v>
      </c>
      <c r="L7411" s="180">
        <v>2606441.77</v>
      </c>
    </row>
    <row r="7412" spans="1:12">
      <c r="A7412" s="180">
        <v>2013</v>
      </c>
      <c r="B7412" s="180" t="s">
        <v>175</v>
      </c>
      <c r="C7412" s="180" t="s">
        <v>34</v>
      </c>
      <c r="D7412" s="180" t="s">
        <v>176</v>
      </c>
      <c r="E7412" s="180">
        <v>45</v>
      </c>
      <c r="F7412" s="180">
        <v>25125</v>
      </c>
      <c r="G7412" s="180">
        <v>1363</v>
      </c>
      <c r="H7412" s="180">
        <v>2311</v>
      </c>
      <c r="I7412" s="180">
        <v>2193772.17</v>
      </c>
      <c r="J7412" s="180">
        <v>763939.2</v>
      </c>
      <c r="K7412" s="180">
        <v>361986</v>
      </c>
      <c r="L7412" s="180">
        <v>3599493.73</v>
      </c>
    </row>
    <row r="7413" spans="1:12">
      <c r="A7413" s="180">
        <v>2013</v>
      </c>
      <c r="B7413" s="180" t="s">
        <v>175</v>
      </c>
      <c r="C7413" s="180" t="s">
        <v>34</v>
      </c>
      <c r="D7413" s="180" t="s">
        <v>176</v>
      </c>
      <c r="E7413" s="180">
        <v>50</v>
      </c>
      <c r="F7413" s="180">
        <v>28763</v>
      </c>
      <c r="G7413" s="180">
        <v>2049</v>
      </c>
      <c r="H7413" s="180">
        <v>4009</v>
      </c>
      <c r="I7413" s="180">
        <v>3419446.61</v>
      </c>
      <c r="J7413" s="180">
        <v>1169312.83</v>
      </c>
      <c r="K7413" s="180">
        <v>894495.65</v>
      </c>
      <c r="L7413" s="180">
        <v>5818226.4100000001</v>
      </c>
    </row>
    <row r="7414" spans="1:12">
      <c r="A7414" s="180">
        <v>2013</v>
      </c>
      <c r="B7414" s="180" t="s">
        <v>175</v>
      </c>
      <c r="C7414" s="180" t="s">
        <v>34</v>
      </c>
      <c r="D7414" s="180" t="s">
        <v>176</v>
      </c>
      <c r="E7414" s="180">
        <v>55</v>
      </c>
      <c r="F7414" s="180">
        <v>29075</v>
      </c>
      <c r="G7414" s="180">
        <v>3188</v>
      </c>
      <c r="H7414" s="180">
        <v>6177</v>
      </c>
      <c r="I7414" s="180">
        <v>5202187.1399999997</v>
      </c>
      <c r="J7414" s="180">
        <v>1637212.1599999999</v>
      </c>
      <c r="K7414" s="180">
        <v>1348597.15</v>
      </c>
      <c r="L7414" s="180">
        <v>8604581.9000000004</v>
      </c>
    </row>
    <row r="7415" spans="1:12">
      <c r="A7415" s="180">
        <v>2013</v>
      </c>
      <c r="B7415" s="180" t="s">
        <v>175</v>
      </c>
      <c r="C7415" s="180" t="s">
        <v>34</v>
      </c>
      <c r="D7415" s="180" t="s">
        <v>176</v>
      </c>
      <c r="E7415" s="180">
        <v>60</v>
      </c>
      <c r="F7415" s="180">
        <v>28474</v>
      </c>
      <c r="G7415" s="180">
        <v>3604</v>
      </c>
      <c r="H7415" s="180">
        <v>8032</v>
      </c>
      <c r="I7415" s="180">
        <v>7173133.4299999997</v>
      </c>
      <c r="J7415" s="180">
        <v>2144685.16</v>
      </c>
      <c r="K7415" s="180">
        <v>2146056.5</v>
      </c>
      <c r="L7415" s="180">
        <v>11994612.77</v>
      </c>
    </row>
    <row r="7416" spans="1:12">
      <c r="A7416" s="180">
        <v>2013</v>
      </c>
      <c r="B7416" s="180" t="s">
        <v>175</v>
      </c>
      <c r="C7416" s="180" t="s">
        <v>34</v>
      </c>
      <c r="D7416" s="180" t="s">
        <v>176</v>
      </c>
      <c r="E7416" s="180">
        <v>65</v>
      </c>
      <c r="F7416" s="180">
        <v>24903</v>
      </c>
      <c r="G7416" s="180">
        <v>4828</v>
      </c>
      <c r="H7416" s="180">
        <v>10658</v>
      </c>
      <c r="I7416" s="180">
        <v>8875778.5999999996</v>
      </c>
      <c r="J7416" s="180">
        <v>2637979.16</v>
      </c>
      <c r="K7416" s="180">
        <v>2780308.45</v>
      </c>
      <c r="L7416" s="180">
        <v>14888348.66</v>
      </c>
    </row>
    <row r="7417" spans="1:12">
      <c r="A7417" s="180">
        <v>2013</v>
      </c>
      <c r="B7417" s="180" t="s">
        <v>175</v>
      </c>
      <c r="C7417" s="180" t="s">
        <v>34</v>
      </c>
      <c r="D7417" s="180" t="s">
        <v>176</v>
      </c>
      <c r="E7417" s="180">
        <v>70</v>
      </c>
      <c r="F7417" s="180">
        <v>16723</v>
      </c>
      <c r="G7417" s="180">
        <v>4388</v>
      </c>
      <c r="H7417" s="180">
        <v>10126</v>
      </c>
      <c r="I7417" s="180">
        <v>8347366</v>
      </c>
      <c r="J7417" s="180">
        <v>2380677.4500000002</v>
      </c>
      <c r="K7417" s="180">
        <v>2391103.4</v>
      </c>
      <c r="L7417" s="180">
        <v>13539929.85</v>
      </c>
    </row>
    <row r="7418" spans="1:12">
      <c r="A7418" s="180">
        <v>2013</v>
      </c>
      <c r="B7418" s="180" t="s">
        <v>175</v>
      </c>
      <c r="C7418" s="180" t="s">
        <v>34</v>
      </c>
      <c r="D7418" s="180" t="s">
        <v>176</v>
      </c>
      <c r="E7418" s="180">
        <v>75</v>
      </c>
      <c r="F7418" s="180">
        <v>11812</v>
      </c>
      <c r="G7418" s="180">
        <v>3613</v>
      </c>
      <c r="H7418" s="180">
        <v>10203</v>
      </c>
      <c r="I7418" s="180">
        <v>7246646.6399999997</v>
      </c>
      <c r="J7418" s="180">
        <v>1989780.25</v>
      </c>
      <c r="K7418" s="180">
        <v>2080548.9</v>
      </c>
      <c r="L7418" s="180">
        <v>11622496.18</v>
      </c>
    </row>
    <row r="7419" spans="1:12">
      <c r="A7419" s="180">
        <v>2013</v>
      </c>
      <c r="B7419" s="180" t="s">
        <v>175</v>
      </c>
      <c r="C7419" s="180" t="s">
        <v>34</v>
      </c>
      <c r="D7419" s="180" t="s">
        <v>176</v>
      </c>
      <c r="E7419" s="180">
        <v>80</v>
      </c>
      <c r="F7419" s="180">
        <v>8527</v>
      </c>
      <c r="G7419" s="180">
        <v>3082</v>
      </c>
      <c r="H7419" s="180">
        <v>9888</v>
      </c>
      <c r="I7419" s="180">
        <v>6566756.5099999998</v>
      </c>
      <c r="J7419" s="180">
        <v>1687164.74</v>
      </c>
      <c r="K7419" s="180">
        <v>1767495.9</v>
      </c>
      <c r="L7419" s="180">
        <v>10258449.32</v>
      </c>
    </row>
    <row r="7420" spans="1:12">
      <c r="A7420" s="180">
        <v>2013</v>
      </c>
      <c r="B7420" s="180" t="s">
        <v>175</v>
      </c>
      <c r="C7420" s="180" t="s">
        <v>34</v>
      </c>
      <c r="D7420" s="180" t="s">
        <v>176</v>
      </c>
      <c r="E7420" s="180">
        <v>85</v>
      </c>
      <c r="F7420" s="180">
        <v>4495</v>
      </c>
      <c r="G7420" s="180">
        <v>1620</v>
      </c>
      <c r="H7420" s="180">
        <v>7486</v>
      </c>
      <c r="I7420" s="180">
        <v>3718918.72</v>
      </c>
      <c r="J7420" s="180">
        <v>764278.97</v>
      </c>
      <c r="K7420" s="180">
        <v>807468.25</v>
      </c>
      <c r="L7420" s="180">
        <v>5482909.8700000001</v>
      </c>
    </row>
    <row r="7421" spans="1:12">
      <c r="A7421" s="180">
        <v>2013</v>
      </c>
      <c r="B7421" s="180" t="s">
        <v>175</v>
      </c>
      <c r="C7421" s="180" t="s">
        <v>34</v>
      </c>
      <c r="D7421" s="180" t="s">
        <v>176</v>
      </c>
      <c r="E7421" s="180">
        <v>90</v>
      </c>
      <c r="F7421" s="180">
        <v>1086</v>
      </c>
      <c r="G7421" s="180">
        <v>285</v>
      </c>
      <c r="H7421" s="180">
        <v>1745</v>
      </c>
      <c r="I7421" s="180">
        <v>891670.06</v>
      </c>
      <c r="J7421" s="180">
        <v>158201.62</v>
      </c>
      <c r="K7421" s="180">
        <v>113655</v>
      </c>
      <c r="L7421" s="180">
        <v>1187345.3</v>
      </c>
    </row>
    <row r="7422" spans="1:12">
      <c r="A7422" s="180">
        <v>2013</v>
      </c>
      <c r="B7422" s="180" t="s">
        <v>175</v>
      </c>
      <c r="C7422" s="180" t="s">
        <v>34</v>
      </c>
      <c r="D7422" s="180" t="s">
        <v>176</v>
      </c>
      <c r="E7422" s="180">
        <v>95</v>
      </c>
      <c r="F7422" s="180">
        <v>206</v>
      </c>
      <c r="G7422" s="180">
        <v>39</v>
      </c>
      <c r="H7422" s="180">
        <v>202</v>
      </c>
      <c r="I7422" s="180">
        <v>110251</v>
      </c>
      <c r="J7422" s="180">
        <v>22438.39</v>
      </c>
      <c r="K7422" s="180">
        <v>19955</v>
      </c>
      <c r="L7422" s="180">
        <v>154473.34</v>
      </c>
    </row>
    <row r="7423" spans="1:12">
      <c r="A7423" s="180">
        <v>2013</v>
      </c>
      <c r="B7423" s="180" t="s">
        <v>175</v>
      </c>
      <c r="C7423" s="180" t="s">
        <v>34</v>
      </c>
      <c r="D7423" s="180" t="s">
        <v>177</v>
      </c>
      <c r="E7423" s="180">
        <v>0</v>
      </c>
      <c r="F7423" s="180">
        <v>18653</v>
      </c>
      <c r="G7423" s="180">
        <v>534</v>
      </c>
      <c r="H7423" s="180">
        <v>1903</v>
      </c>
      <c r="I7423" s="180">
        <v>969800.95</v>
      </c>
      <c r="J7423" s="180">
        <v>191982.64</v>
      </c>
      <c r="K7423" s="180">
        <v>7282</v>
      </c>
      <c r="L7423" s="180">
        <v>1195024.49</v>
      </c>
    </row>
    <row r="7424" spans="1:12">
      <c r="A7424" s="180">
        <v>2013</v>
      </c>
      <c r="B7424" s="180" t="s">
        <v>175</v>
      </c>
      <c r="C7424" s="180" t="s">
        <v>34</v>
      </c>
      <c r="D7424" s="180" t="s">
        <v>177</v>
      </c>
      <c r="E7424" s="180">
        <v>5</v>
      </c>
      <c r="F7424" s="180">
        <v>20277</v>
      </c>
      <c r="G7424" s="180">
        <v>316</v>
      </c>
      <c r="H7424" s="180">
        <v>410</v>
      </c>
      <c r="I7424" s="180">
        <v>341391.6</v>
      </c>
      <c r="J7424" s="180">
        <v>115164.16</v>
      </c>
      <c r="K7424" s="180">
        <v>87035</v>
      </c>
      <c r="L7424" s="180">
        <v>578797.43999999994</v>
      </c>
    </row>
    <row r="7425" spans="1:12">
      <c r="A7425" s="180">
        <v>2013</v>
      </c>
      <c r="B7425" s="180" t="s">
        <v>175</v>
      </c>
      <c r="C7425" s="180" t="s">
        <v>34</v>
      </c>
      <c r="D7425" s="180" t="s">
        <v>177</v>
      </c>
      <c r="E7425" s="180">
        <v>10</v>
      </c>
      <c r="F7425" s="180">
        <v>19619</v>
      </c>
      <c r="G7425" s="180">
        <v>271</v>
      </c>
      <c r="H7425" s="180">
        <v>465</v>
      </c>
      <c r="I7425" s="180">
        <v>394859.95</v>
      </c>
      <c r="J7425" s="180">
        <v>135530.98000000001</v>
      </c>
      <c r="K7425" s="180">
        <v>124852</v>
      </c>
      <c r="L7425" s="180">
        <v>691329.64</v>
      </c>
    </row>
    <row r="7426" spans="1:12">
      <c r="A7426" s="180">
        <v>2013</v>
      </c>
      <c r="B7426" s="180" t="s">
        <v>175</v>
      </c>
      <c r="C7426" s="180" t="s">
        <v>34</v>
      </c>
      <c r="D7426" s="180" t="s">
        <v>177</v>
      </c>
      <c r="E7426" s="180">
        <v>15</v>
      </c>
      <c r="F7426" s="180">
        <v>21705</v>
      </c>
      <c r="G7426" s="180">
        <v>690</v>
      </c>
      <c r="H7426" s="180">
        <v>1194</v>
      </c>
      <c r="I7426" s="180">
        <v>1019858.35</v>
      </c>
      <c r="J7426" s="180">
        <v>309889.31</v>
      </c>
      <c r="K7426" s="180">
        <v>121734</v>
      </c>
      <c r="L7426" s="180">
        <v>1522393.21</v>
      </c>
    </row>
    <row r="7427" spans="1:12">
      <c r="A7427" s="180">
        <v>2013</v>
      </c>
      <c r="B7427" s="180" t="s">
        <v>175</v>
      </c>
      <c r="C7427" s="180" t="s">
        <v>34</v>
      </c>
      <c r="D7427" s="180" t="s">
        <v>177</v>
      </c>
      <c r="E7427" s="180">
        <v>20</v>
      </c>
      <c r="F7427" s="180">
        <v>20904</v>
      </c>
      <c r="G7427" s="180">
        <v>1023</v>
      </c>
      <c r="H7427" s="180">
        <v>1621</v>
      </c>
      <c r="I7427" s="180">
        <v>1418582.52</v>
      </c>
      <c r="J7427" s="180">
        <v>455639.52</v>
      </c>
      <c r="K7427" s="180">
        <v>146119</v>
      </c>
      <c r="L7427" s="180">
        <v>2149420.58</v>
      </c>
    </row>
    <row r="7428" spans="1:12">
      <c r="A7428" s="180">
        <v>2013</v>
      </c>
      <c r="B7428" s="180" t="s">
        <v>175</v>
      </c>
      <c r="C7428" s="180" t="s">
        <v>34</v>
      </c>
      <c r="D7428" s="180" t="s">
        <v>177</v>
      </c>
      <c r="E7428" s="180">
        <v>25</v>
      </c>
      <c r="F7428" s="180">
        <v>19506</v>
      </c>
      <c r="G7428" s="180">
        <v>1170</v>
      </c>
      <c r="H7428" s="180">
        <v>2852</v>
      </c>
      <c r="I7428" s="180">
        <v>2389867.8199999998</v>
      </c>
      <c r="J7428" s="180">
        <v>805630.88</v>
      </c>
      <c r="K7428" s="180">
        <v>175474</v>
      </c>
      <c r="L7428" s="180">
        <v>3676942.4</v>
      </c>
    </row>
    <row r="7429" spans="1:12">
      <c r="A7429" s="180">
        <v>2013</v>
      </c>
      <c r="B7429" s="180" t="s">
        <v>175</v>
      </c>
      <c r="C7429" s="180" t="s">
        <v>34</v>
      </c>
      <c r="D7429" s="180" t="s">
        <v>177</v>
      </c>
      <c r="E7429" s="180">
        <v>30</v>
      </c>
      <c r="F7429" s="180">
        <v>23926</v>
      </c>
      <c r="G7429" s="180">
        <v>2143</v>
      </c>
      <c r="H7429" s="180">
        <v>5711</v>
      </c>
      <c r="I7429" s="180">
        <v>4726286.12</v>
      </c>
      <c r="J7429" s="180">
        <v>1570231.03</v>
      </c>
      <c r="K7429" s="180">
        <v>191716</v>
      </c>
      <c r="L7429" s="180">
        <v>7006052.4000000004</v>
      </c>
    </row>
    <row r="7430" spans="1:12">
      <c r="A7430" s="180">
        <v>2013</v>
      </c>
      <c r="B7430" s="180" t="s">
        <v>175</v>
      </c>
      <c r="C7430" s="180" t="s">
        <v>34</v>
      </c>
      <c r="D7430" s="180" t="s">
        <v>177</v>
      </c>
      <c r="E7430" s="180">
        <v>35</v>
      </c>
      <c r="F7430" s="180">
        <v>23469</v>
      </c>
      <c r="G7430" s="180">
        <v>1956</v>
      </c>
      <c r="H7430" s="180">
        <v>4645</v>
      </c>
      <c r="I7430" s="180">
        <v>3971246.99</v>
      </c>
      <c r="J7430" s="180">
        <v>1302044.8700000001</v>
      </c>
      <c r="K7430" s="180">
        <v>302722</v>
      </c>
      <c r="L7430" s="180">
        <v>6008767.3499999996</v>
      </c>
    </row>
    <row r="7431" spans="1:12">
      <c r="A7431" s="180">
        <v>2013</v>
      </c>
      <c r="B7431" s="180" t="s">
        <v>175</v>
      </c>
      <c r="C7431" s="180" t="s">
        <v>34</v>
      </c>
      <c r="D7431" s="180" t="s">
        <v>177</v>
      </c>
      <c r="E7431" s="180">
        <v>40</v>
      </c>
      <c r="F7431" s="180">
        <v>27142</v>
      </c>
      <c r="G7431" s="180">
        <v>2014</v>
      </c>
      <c r="H7431" s="180">
        <v>4321</v>
      </c>
      <c r="I7431" s="180">
        <v>3942509.62</v>
      </c>
      <c r="J7431" s="180">
        <v>1165416</v>
      </c>
      <c r="K7431" s="180">
        <v>449678</v>
      </c>
      <c r="L7431" s="180">
        <v>5958500.5999999996</v>
      </c>
    </row>
    <row r="7432" spans="1:12">
      <c r="A7432" s="180">
        <v>2013</v>
      </c>
      <c r="B7432" s="180" t="s">
        <v>175</v>
      </c>
      <c r="C7432" s="180" t="s">
        <v>34</v>
      </c>
      <c r="D7432" s="180" t="s">
        <v>177</v>
      </c>
      <c r="E7432" s="180">
        <v>45</v>
      </c>
      <c r="F7432" s="180">
        <v>27696</v>
      </c>
      <c r="G7432" s="180">
        <v>1926</v>
      </c>
      <c r="H7432" s="180">
        <v>3898</v>
      </c>
      <c r="I7432" s="180">
        <v>3420657.55</v>
      </c>
      <c r="J7432" s="180">
        <v>1059941.48</v>
      </c>
      <c r="K7432" s="180">
        <v>455919</v>
      </c>
      <c r="L7432" s="180">
        <v>5314641.54</v>
      </c>
    </row>
    <row r="7433" spans="1:12">
      <c r="A7433" s="180">
        <v>2013</v>
      </c>
      <c r="B7433" s="180" t="s">
        <v>175</v>
      </c>
      <c r="C7433" s="180" t="s">
        <v>34</v>
      </c>
      <c r="D7433" s="180" t="s">
        <v>177</v>
      </c>
      <c r="E7433" s="180">
        <v>50</v>
      </c>
      <c r="F7433" s="180">
        <v>31652</v>
      </c>
      <c r="G7433" s="180">
        <v>2787</v>
      </c>
      <c r="H7433" s="180">
        <v>5581</v>
      </c>
      <c r="I7433" s="180">
        <v>4708402.7699999996</v>
      </c>
      <c r="J7433" s="180">
        <v>1517219.27</v>
      </c>
      <c r="K7433" s="180">
        <v>947200</v>
      </c>
      <c r="L7433" s="180">
        <v>7652446.2300000004</v>
      </c>
    </row>
    <row r="7434" spans="1:12">
      <c r="A7434" s="180">
        <v>2013</v>
      </c>
      <c r="B7434" s="180" t="s">
        <v>175</v>
      </c>
      <c r="C7434" s="180" t="s">
        <v>34</v>
      </c>
      <c r="D7434" s="180" t="s">
        <v>177</v>
      </c>
      <c r="E7434" s="180">
        <v>55</v>
      </c>
      <c r="F7434" s="180">
        <v>32282</v>
      </c>
      <c r="G7434" s="180">
        <v>3710</v>
      </c>
      <c r="H7434" s="180">
        <v>6798</v>
      </c>
      <c r="I7434" s="180">
        <v>5935522.6500000004</v>
      </c>
      <c r="J7434" s="180">
        <v>1917653.8</v>
      </c>
      <c r="K7434" s="180">
        <v>1208454</v>
      </c>
      <c r="L7434" s="180">
        <v>9654110.2699999996</v>
      </c>
    </row>
    <row r="7435" spans="1:12">
      <c r="A7435" s="180">
        <v>2013</v>
      </c>
      <c r="B7435" s="180" t="s">
        <v>175</v>
      </c>
      <c r="C7435" s="180" t="s">
        <v>34</v>
      </c>
      <c r="D7435" s="180" t="s">
        <v>177</v>
      </c>
      <c r="E7435" s="180">
        <v>60</v>
      </c>
      <c r="F7435" s="180">
        <v>31163</v>
      </c>
      <c r="G7435" s="180">
        <v>4163</v>
      </c>
      <c r="H7435" s="180">
        <v>8721</v>
      </c>
      <c r="I7435" s="180">
        <v>7290030.1799999997</v>
      </c>
      <c r="J7435" s="180">
        <v>2233485.7200000002</v>
      </c>
      <c r="K7435" s="180">
        <v>1900293.15</v>
      </c>
      <c r="L7435" s="180">
        <v>11890334.83</v>
      </c>
    </row>
    <row r="7436" spans="1:12">
      <c r="A7436" s="180">
        <v>2013</v>
      </c>
      <c r="B7436" s="180" t="s">
        <v>175</v>
      </c>
      <c r="C7436" s="180" t="s">
        <v>34</v>
      </c>
      <c r="D7436" s="180" t="s">
        <v>177</v>
      </c>
      <c r="E7436" s="180">
        <v>65</v>
      </c>
      <c r="F7436" s="180">
        <v>26710</v>
      </c>
      <c r="G7436" s="180">
        <v>4663</v>
      </c>
      <c r="H7436" s="180">
        <v>10817</v>
      </c>
      <c r="I7436" s="180">
        <v>9107281</v>
      </c>
      <c r="J7436" s="180">
        <v>2635980.59</v>
      </c>
      <c r="K7436" s="180">
        <v>2219363.25</v>
      </c>
      <c r="L7436" s="180">
        <v>14708976.970000001</v>
      </c>
    </row>
    <row r="7437" spans="1:12">
      <c r="A7437" s="180">
        <v>2013</v>
      </c>
      <c r="B7437" s="180" t="s">
        <v>175</v>
      </c>
      <c r="C7437" s="180" t="s">
        <v>34</v>
      </c>
      <c r="D7437" s="180" t="s">
        <v>177</v>
      </c>
      <c r="E7437" s="180">
        <v>70</v>
      </c>
      <c r="F7437" s="180">
        <v>17983</v>
      </c>
      <c r="G7437" s="180">
        <v>3906</v>
      </c>
      <c r="H7437" s="180">
        <v>10260</v>
      </c>
      <c r="I7437" s="180">
        <v>7934502.2999999998</v>
      </c>
      <c r="J7437" s="180">
        <v>2248207.5299999998</v>
      </c>
      <c r="K7437" s="180">
        <v>2182426</v>
      </c>
      <c r="L7437" s="180">
        <v>12723006.199999999</v>
      </c>
    </row>
    <row r="7438" spans="1:12">
      <c r="A7438" s="180">
        <v>2013</v>
      </c>
      <c r="B7438" s="180" t="s">
        <v>175</v>
      </c>
      <c r="C7438" s="180" t="s">
        <v>34</v>
      </c>
      <c r="D7438" s="180" t="s">
        <v>177</v>
      </c>
      <c r="E7438" s="180">
        <v>75</v>
      </c>
      <c r="F7438" s="180">
        <v>13261</v>
      </c>
      <c r="G7438" s="180">
        <v>3526</v>
      </c>
      <c r="H7438" s="180">
        <v>10225</v>
      </c>
      <c r="I7438" s="180">
        <v>7128993.1200000001</v>
      </c>
      <c r="J7438" s="180">
        <v>1915451.58</v>
      </c>
      <c r="K7438" s="180">
        <v>1816677.25</v>
      </c>
      <c r="L7438" s="180">
        <v>11183730.390000001</v>
      </c>
    </row>
    <row r="7439" spans="1:12">
      <c r="A7439" s="180">
        <v>2013</v>
      </c>
      <c r="B7439" s="180" t="s">
        <v>175</v>
      </c>
      <c r="C7439" s="180" t="s">
        <v>34</v>
      </c>
      <c r="D7439" s="180" t="s">
        <v>177</v>
      </c>
      <c r="E7439" s="180">
        <v>80</v>
      </c>
      <c r="F7439" s="180">
        <v>10655</v>
      </c>
      <c r="G7439" s="180">
        <v>3046</v>
      </c>
      <c r="H7439" s="180">
        <v>10526</v>
      </c>
      <c r="I7439" s="180">
        <v>6866994.4900000002</v>
      </c>
      <c r="J7439" s="180">
        <v>1605509.45</v>
      </c>
      <c r="K7439" s="180">
        <v>1515713.7</v>
      </c>
      <c r="L7439" s="180">
        <v>10209943.32</v>
      </c>
    </row>
    <row r="7440" spans="1:12">
      <c r="A7440" s="180">
        <v>2013</v>
      </c>
      <c r="B7440" s="180" t="s">
        <v>175</v>
      </c>
      <c r="C7440" s="180" t="s">
        <v>34</v>
      </c>
      <c r="D7440" s="180" t="s">
        <v>177</v>
      </c>
      <c r="E7440" s="180">
        <v>85</v>
      </c>
      <c r="F7440" s="180">
        <v>7209</v>
      </c>
      <c r="G7440" s="180">
        <v>1911</v>
      </c>
      <c r="H7440" s="180">
        <v>9350</v>
      </c>
      <c r="I7440" s="180">
        <v>5205983</v>
      </c>
      <c r="J7440" s="180">
        <v>1013149.73</v>
      </c>
      <c r="K7440" s="180">
        <v>920985.59999999998</v>
      </c>
      <c r="L7440" s="180">
        <v>7353941.6200000001</v>
      </c>
    </row>
    <row r="7441" spans="1:12">
      <c r="A7441" s="180">
        <v>2013</v>
      </c>
      <c r="B7441" s="180" t="s">
        <v>175</v>
      </c>
      <c r="C7441" s="180" t="s">
        <v>34</v>
      </c>
      <c r="D7441" s="180" t="s">
        <v>177</v>
      </c>
      <c r="E7441" s="180">
        <v>90</v>
      </c>
      <c r="F7441" s="180">
        <v>3065</v>
      </c>
      <c r="G7441" s="180">
        <v>696</v>
      </c>
      <c r="H7441" s="180">
        <v>5110</v>
      </c>
      <c r="I7441" s="180">
        <v>2333089.4500000002</v>
      </c>
      <c r="J7441" s="180">
        <v>356778.92</v>
      </c>
      <c r="K7441" s="180">
        <v>205263.4</v>
      </c>
      <c r="L7441" s="180">
        <v>2994949.4</v>
      </c>
    </row>
    <row r="7442" spans="1:12">
      <c r="A7442" s="180">
        <v>2013</v>
      </c>
      <c r="B7442" s="180" t="s">
        <v>175</v>
      </c>
      <c r="C7442" s="180" t="s">
        <v>34</v>
      </c>
      <c r="D7442" s="180" t="s">
        <v>177</v>
      </c>
      <c r="E7442" s="180">
        <v>95</v>
      </c>
      <c r="F7442" s="180">
        <v>844</v>
      </c>
      <c r="G7442" s="180">
        <v>161</v>
      </c>
      <c r="H7442" s="180">
        <v>1389</v>
      </c>
      <c r="I7442" s="180">
        <v>591034.05000000005</v>
      </c>
      <c r="J7442" s="180">
        <v>76952.37</v>
      </c>
      <c r="K7442" s="180">
        <v>37059</v>
      </c>
      <c r="L7442" s="180">
        <v>735522.5</v>
      </c>
    </row>
    <row r="7443" spans="1:12">
      <c r="A7443" s="180">
        <v>2013</v>
      </c>
      <c r="B7443" s="180" t="s">
        <v>175</v>
      </c>
      <c r="C7443" s="180" t="s">
        <v>35</v>
      </c>
      <c r="D7443" s="180" t="s">
        <v>176</v>
      </c>
      <c r="E7443" s="180">
        <v>0</v>
      </c>
      <c r="F7443" s="180">
        <v>42869</v>
      </c>
      <c r="G7443" s="180">
        <v>1474</v>
      </c>
      <c r="H7443" s="180">
        <v>3913</v>
      </c>
      <c r="I7443" s="180">
        <v>2797093.45</v>
      </c>
      <c r="J7443" s="180">
        <v>407171.3</v>
      </c>
      <c r="K7443" s="180">
        <v>51256</v>
      </c>
      <c r="L7443" s="180">
        <v>3485408.16</v>
      </c>
    </row>
    <row r="7444" spans="1:12">
      <c r="A7444" s="180">
        <v>2013</v>
      </c>
      <c r="B7444" s="180" t="s">
        <v>175</v>
      </c>
      <c r="C7444" s="180" t="s">
        <v>35</v>
      </c>
      <c r="D7444" s="180" t="s">
        <v>176</v>
      </c>
      <c r="E7444" s="180">
        <v>5</v>
      </c>
      <c r="F7444" s="180">
        <v>44024</v>
      </c>
      <c r="G7444" s="180">
        <v>616</v>
      </c>
      <c r="H7444" s="180">
        <v>705</v>
      </c>
      <c r="I7444" s="180">
        <v>773099.3</v>
      </c>
      <c r="J7444" s="180">
        <v>195056.99</v>
      </c>
      <c r="K7444" s="180">
        <v>29379</v>
      </c>
      <c r="L7444" s="180">
        <v>1122984.27</v>
      </c>
    </row>
    <row r="7445" spans="1:12">
      <c r="A7445" s="180">
        <v>2013</v>
      </c>
      <c r="B7445" s="180" t="s">
        <v>175</v>
      </c>
      <c r="C7445" s="180" t="s">
        <v>35</v>
      </c>
      <c r="D7445" s="180" t="s">
        <v>176</v>
      </c>
      <c r="E7445" s="180">
        <v>10</v>
      </c>
      <c r="F7445" s="180">
        <v>41619</v>
      </c>
      <c r="G7445" s="180">
        <v>412</v>
      </c>
      <c r="H7445" s="180">
        <v>556</v>
      </c>
      <c r="I7445" s="180">
        <v>581939.19999999995</v>
      </c>
      <c r="J7445" s="180">
        <v>145059.21</v>
      </c>
      <c r="K7445" s="180">
        <v>65001</v>
      </c>
      <c r="L7445" s="180">
        <v>873680.29</v>
      </c>
    </row>
    <row r="7446" spans="1:12">
      <c r="A7446" s="180">
        <v>2013</v>
      </c>
      <c r="B7446" s="180" t="s">
        <v>175</v>
      </c>
      <c r="C7446" s="180" t="s">
        <v>35</v>
      </c>
      <c r="D7446" s="180" t="s">
        <v>176</v>
      </c>
      <c r="E7446" s="180">
        <v>15</v>
      </c>
      <c r="F7446" s="180">
        <v>42745</v>
      </c>
      <c r="G7446" s="180">
        <v>986</v>
      </c>
      <c r="H7446" s="180">
        <v>1847</v>
      </c>
      <c r="I7446" s="180">
        <v>1914502.55</v>
      </c>
      <c r="J7446" s="180">
        <v>391716.41</v>
      </c>
      <c r="K7446" s="180">
        <v>274869</v>
      </c>
      <c r="L7446" s="180">
        <v>2819855.68</v>
      </c>
    </row>
    <row r="7447" spans="1:12">
      <c r="A7447" s="180">
        <v>2013</v>
      </c>
      <c r="B7447" s="180" t="s">
        <v>175</v>
      </c>
      <c r="C7447" s="180" t="s">
        <v>35</v>
      </c>
      <c r="D7447" s="180" t="s">
        <v>176</v>
      </c>
      <c r="E7447" s="180">
        <v>20</v>
      </c>
      <c r="F7447" s="180">
        <v>36479</v>
      </c>
      <c r="G7447" s="180">
        <v>1031</v>
      </c>
      <c r="H7447" s="180">
        <v>2054</v>
      </c>
      <c r="I7447" s="180">
        <v>2076483.3</v>
      </c>
      <c r="J7447" s="180">
        <v>424816.26</v>
      </c>
      <c r="K7447" s="180">
        <v>362575</v>
      </c>
      <c r="L7447" s="180">
        <v>3155147.7</v>
      </c>
    </row>
    <row r="7448" spans="1:12">
      <c r="A7448" s="180">
        <v>2013</v>
      </c>
      <c r="B7448" s="180" t="s">
        <v>175</v>
      </c>
      <c r="C7448" s="180" t="s">
        <v>35</v>
      </c>
      <c r="D7448" s="180" t="s">
        <v>176</v>
      </c>
      <c r="E7448" s="180">
        <v>25</v>
      </c>
      <c r="F7448" s="180">
        <v>41495</v>
      </c>
      <c r="G7448" s="180">
        <v>996</v>
      </c>
      <c r="H7448" s="180">
        <v>1726</v>
      </c>
      <c r="I7448" s="180">
        <v>1789155.4</v>
      </c>
      <c r="J7448" s="180">
        <v>455451.62</v>
      </c>
      <c r="K7448" s="180">
        <v>313807</v>
      </c>
      <c r="L7448" s="180">
        <v>2906207.37</v>
      </c>
    </row>
    <row r="7449" spans="1:12">
      <c r="A7449" s="180">
        <v>2013</v>
      </c>
      <c r="B7449" s="180" t="s">
        <v>175</v>
      </c>
      <c r="C7449" s="180" t="s">
        <v>35</v>
      </c>
      <c r="D7449" s="180" t="s">
        <v>176</v>
      </c>
      <c r="E7449" s="180">
        <v>30</v>
      </c>
      <c r="F7449" s="180">
        <v>49805</v>
      </c>
      <c r="G7449" s="180">
        <v>1277</v>
      </c>
      <c r="H7449" s="180">
        <v>2227</v>
      </c>
      <c r="I7449" s="180">
        <v>2287386.44</v>
      </c>
      <c r="J7449" s="180">
        <v>599979.68999999994</v>
      </c>
      <c r="K7449" s="180">
        <v>464899</v>
      </c>
      <c r="L7449" s="180">
        <v>3790251.99</v>
      </c>
    </row>
    <row r="7450" spans="1:12">
      <c r="A7450" s="180">
        <v>2013</v>
      </c>
      <c r="B7450" s="180" t="s">
        <v>175</v>
      </c>
      <c r="C7450" s="180" t="s">
        <v>35</v>
      </c>
      <c r="D7450" s="180" t="s">
        <v>176</v>
      </c>
      <c r="E7450" s="180">
        <v>35</v>
      </c>
      <c r="F7450" s="180">
        <v>48263</v>
      </c>
      <c r="G7450" s="180">
        <v>1493</v>
      </c>
      <c r="H7450" s="180">
        <v>2575</v>
      </c>
      <c r="I7450" s="180">
        <v>2693270.1</v>
      </c>
      <c r="J7450" s="180">
        <v>732354.09</v>
      </c>
      <c r="K7450" s="180">
        <v>503285</v>
      </c>
      <c r="L7450" s="180">
        <v>4545128.45</v>
      </c>
    </row>
    <row r="7451" spans="1:12">
      <c r="A7451" s="180">
        <v>2013</v>
      </c>
      <c r="B7451" s="180" t="s">
        <v>175</v>
      </c>
      <c r="C7451" s="180" t="s">
        <v>35</v>
      </c>
      <c r="D7451" s="180" t="s">
        <v>176</v>
      </c>
      <c r="E7451" s="180">
        <v>40</v>
      </c>
      <c r="F7451" s="180">
        <v>52186</v>
      </c>
      <c r="G7451" s="180">
        <v>2043</v>
      </c>
      <c r="H7451" s="180">
        <v>3677</v>
      </c>
      <c r="I7451" s="180">
        <v>3557036.33</v>
      </c>
      <c r="J7451" s="180">
        <v>928186.42</v>
      </c>
      <c r="K7451" s="180">
        <v>532543.46</v>
      </c>
      <c r="L7451" s="180">
        <v>5624307.6600000001</v>
      </c>
    </row>
    <row r="7452" spans="1:12">
      <c r="A7452" s="180">
        <v>2013</v>
      </c>
      <c r="B7452" s="180" t="s">
        <v>175</v>
      </c>
      <c r="C7452" s="180" t="s">
        <v>35</v>
      </c>
      <c r="D7452" s="180" t="s">
        <v>176</v>
      </c>
      <c r="E7452" s="180">
        <v>45</v>
      </c>
      <c r="F7452" s="180">
        <v>49111</v>
      </c>
      <c r="G7452" s="180">
        <v>2233</v>
      </c>
      <c r="H7452" s="180">
        <v>3926</v>
      </c>
      <c r="I7452" s="180">
        <v>4251942.92</v>
      </c>
      <c r="J7452" s="180">
        <v>1154952.26</v>
      </c>
      <c r="K7452" s="180">
        <v>878650</v>
      </c>
      <c r="L7452" s="180">
        <v>6973070.46</v>
      </c>
    </row>
    <row r="7453" spans="1:12">
      <c r="A7453" s="180">
        <v>2013</v>
      </c>
      <c r="B7453" s="180" t="s">
        <v>175</v>
      </c>
      <c r="C7453" s="180" t="s">
        <v>35</v>
      </c>
      <c r="D7453" s="180" t="s">
        <v>176</v>
      </c>
      <c r="E7453" s="180">
        <v>50</v>
      </c>
      <c r="F7453" s="180">
        <v>50403</v>
      </c>
      <c r="G7453" s="180">
        <v>3037</v>
      </c>
      <c r="H7453" s="180">
        <v>5377</v>
      </c>
      <c r="I7453" s="180">
        <v>6383171.96</v>
      </c>
      <c r="J7453" s="180">
        <v>1699119.07</v>
      </c>
      <c r="K7453" s="180">
        <v>1440058.65</v>
      </c>
      <c r="L7453" s="180">
        <v>10458622.24</v>
      </c>
    </row>
    <row r="7454" spans="1:12">
      <c r="A7454" s="180">
        <v>2013</v>
      </c>
      <c r="B7454" s="180" t="s">
        <v>175</v>
      </c>
      <c r="C7454" s="180" t="s">
        <v>35</v>
      </c>
      <c r="D7454" s="180" t="s">
        <v>176</v>
      </c>
      <c r="E7454" s="180">
        <v>55</v>
      </c>
      <c r="F7454" s="180">
        <v>45769</v>
      </c>
      <c r="G7454" s="180">
        <v>3695</v>
      </c>
      <c r="H7454" s="180">
        <v>7058</v>
      </c>
      <c r="I7454" s="180">
        <v>8225796.8099999996</v>
      </c>
      <c r="J7454" s="180">
        <v>2211764.94</v>
      </c>
      <c r="K7454" s="180">
        <v>2204149.65</v>
      </c>
      <c r="L7454" s="180">
        <v>13763689.800000001</v>
      </c>
    </row>
    <row r="7455" spans="1:12">
      <c r="A7455" s="180">
        <v>2013</v>
      </c>
      <c r="B7455" s="180" t="s">
        <v>175</v>
      </c>
      <c r="C7455" s="180" t="s">
        <v>35</v>
      </c>
      <c r="D7455" s="180" t="s">
        <v>176</v>
      </c>
      <c r="E7455" s="180">
        <v>60</v>
      </c>
      <c r="F7455" s="180">
        <v>40832</v>
      </c>
      <c r="G7455" s="180">
        <v>4621</v>
      </c>
      <c r="H7455" s="180">
        <v>9608</v>
      </c>
      <c r="I7455" s="180">
        <v>11290961.060000001</v>
      </c>
      <c r="J7455" s="180">
        <v>2838904.75</v>
      </c>
      <c r="K7455" s="180">
        <v>3058979.6</v>
      </c>
      <c r="L7455" s="180">
        <v>18445630.390000001</v>
      </c>
    </row>
    <row r="7456" spans="1:12">
      <c r="A7456" s="180">
        <v>2013</v>
      </c>
      <c r="B7456" s="180" t="s">
        <v>175</v>
      </c>
      <c r="C7456" s="180" t="s">
        <v>35</v>
      </c>
      <c r="D7456" s="180" t="s">
        <v>176</v>
      </c>
      <c r="E7456" s="180">
        <v>65</v>
      </c>
      <c r="F7456" s="180">
        <v>32311</v>
      </c>
      <c r="G7456" s="180">
        <v>5202</v>
      </c>
      <c r="H7456" s="180">
        <v>11114</v>
      </c>
      <c r="I7456" s="180">
        <v>13052560.02</v>
      </c>
      <c r="J7456" s="180">
        <v>3315226.1</v>
      </c>
      <c r="K7456" s="180">
        <v>3523059.8</v>
      </c>
      <c r="L7456" s="180">
        <v>21171815.5</v>
      </c>
    </row>
    <row r="7457" spans="1:12">
      <c r="A7457" s="180">
        <v>2013</v>
      </c>
      <c r="B7457" s="180" t="s">
        <v>175</v>
      </c>
      <c r="C7457" s="180" t="s">
        <v>35</v>
      </c>
      <c r="D7457" s="180" t="s">
        <v>176</v>
      </c>
      <c r="E7457" s="180">
        <v>70</v>
      </c>
      <c r="F7457" s="180">
        <v>20878</v>
      </c>
      <c r="G7457" s="180">
        <v>4255</v>
      </c>
      <c r="H7457" s="180">
        <v>11302</v>
      </c>
      <c r="I7457" s="180">
        <v>12014333.02</v>
      </c>
      <c r="J7457" s="180">
        <v>2831548.53</v>
      </c>
      <c r="K7457" s="180">
        <v>3372736.9</v>
      </c>
      <c r="L7457" s="180">
        <v>19072670.390000001</v>
      </c>
    </row>
    <row r="7458" spans="1:12">
      <c r="A7458" s="180">
        <v>2013</v>
      </c>
      <c r="B7458" s="180" t="s">
        <v>175</v>
      </c>
      <c r="C7458" s="180" t="s">
        <v>35</v>
      </c>
      <c r="D7458" s="180" t="s">
        <v>176</v>
      </c>
      <c r="E7458" s="180">
        <v>75</v>
      </c>
      <c r="F7458" s="180">
        <v>13968</v>
      </c>
      <c r="G7458" s="180">
        <v>3384</v>
      </c>
      <c r="H7458" s="180">
        <v>9948</v>
      </c>
      <c r="I7458" s="180">
        <v>10031360.4</v>
      </c>
      <c r="J7458" s="180">
        <v>2293048.75</v>
      </c>
      <c r="K7458" s="180">
        <v>2685459</v>
      </c>
      <c r="L7458" s="180">
        <v>15683440.52</v>
      </c>
    </row>
    <row r="7459" spans="1:12">
      <c r="A7459" s="180">
        <v>2013</v>
      </c>
      <c r="B7459" s="180" t="s">
        <v>175</v>
      </c>
      <c r="C7459" s="180" t="s">
        <v>35</v>
      </c>
      <c r="D7459" s="180" t="s">
        <v>176</v>
      </c>
      <c r="E7459" s="180">
        <v>80</v>
      </c>
      <c r="F7459" s="180">
        <v>9209</v>
      </c>
      <c r="G7459" s="180">
        <v>2458</v>
      </c>
      <c r="H7459" s="180">
        <v>9381</v>
      </c>
      <c r="I7459" s="180">
        <v>8022095.8600000003</v>
      </c>
      <c r="J7459" s="180">
        <v>1713506.6</v>
      </c>
      <c r="K7459" s="180">
        <v>1724541.85</v>
      </c>
      <c r="L7459" s="180">
        <v>11903829.890000001</v>
      </c>
    </row>
    <row r="7460" spans="1:12">
      <c r="A7460" s="180">
        <v>2013</v>
      </c>
      <c r="B7460" s="180" t="s">
        <v>175</v>
      </c>
      <c r="C7460" s="180" t="s">
        <v>35</v>
      </c>
      <c r="D7460" s="180" t="s">
        <v>176</v>
      </c>
      <c r="E7460" s="180">
        <v>85</v>
      </c>
      <c r="F7460" s="180">
        <v>4295</v>
      </c>
      <c r="G7460" s="180">
        <v>1094</v>
      </c>
      <c r="H7460" s="180">
        <v>5360</v>
      </c>
      <c r="I7460" s="180">
        <v>3773854.04</v>
      </c>
      <c r="J7460" s="180">
        <v>671955.79</v>
      </c>
      <c r="K7460" s="180">
        <v>707479.7</v>
      </c>
      <c r="L7460" s="180">
        <v>5328480.38</v>
      </c>
    </row>
    <row r="7461" spans="1:12">
      <c r="A7461" s="180">
        <v>2013</v>
      </c>
      <c r="B7461" s="180" t="s">
        <v>175</v>
      </c>
      <c r="C7461" s="180" t="s">
        <v>35</v>
      </c>
      <c r="D7461" s="180" t="s">
        <v>176</v>
      </c>
      <c r="E7461" s="180">
        <v>90</v>
      </c>
      <c r="F7461" s="180">
        <v>1005</v>
      </c>
      <c r="G7461" s="180">
        <v>237</v>
      </c>
      <c r="H7461" s="180">
        <v>1901</v>
      </c>
      <c r="I7461" s="180">
        <v>990940</v>
      </c>
      <c r="J7461" s="180">
        <v>118088.05</v>
      </c>
      <c r="K7461" s="180">
        <v>71939</v>
      </c>
      <c r="L7461" s="180">
        <v>1241911.52</v>
      </c>
    </row>
    <row r="7462" spans="1:12">
      <c r="A7462" s="180">
        <v>2013</v>
      </c>
      <c r="B7462" s="180" t="s">
        <v>175</v>
      </c>
      <c r="C7462" s="180" t="s">
        <v>35</v>
      </c>
      <c r="D7462" s="180" t="s">
        <v>176</v>
      </c>
      <c r="E7462" s="180">
        <v>95</v>
      </c>
      <c r="F7462" s="180">
        <v>197</v>
      </c>
      <c r="G7462" s="180">
        <v>48</v>
      </c>
      <c r="H7462" s="180">
        <v>288</v>
      </c>
      <c r="I7462" s="180">
        <v>153173</v>
      </c>
      <c r="J7462" s="180">
        <v>18651.72</v>
      </c>
      <c r="K7462" s="180">
        <v>21505.8</v>
      </c>
      <c r="L7462" s="180">
        <v>199737.72</v>
      </c>
    </row>
    <row r="7463" spans="1:12">
      <c r="A7463" s="180">
        <v>2013</v>
      </c>
      <c r="B7463" s="180" t="s">
        <v>175</v>
      </c>
      <c r="C7463" s="180" t="s">
        <v>35</v>
      </c>
      <c r="D7463" s="180" t="s">
        <v>177</v>
      </c>
      <c r="E7463" s="180">
        <v>0</v>
      </c>
      <c r="F7463" s="180">
        <v>40304</v>
      </c>
      <c r="G7463" s="180">
        <v>935</v>
      </c>
      <c r="H7463" s="180">
        <v>2766</v>
      </c>
      <c r="I7463" s="180">
        <v>1905534.6</v>
      </c>
      <c r="J7463" s="180">
        <v>285327.84000000003</v>
      </c>
      <c r="K7463" s="180">
        <v>18355</v>
      </c>
      <c r="L7463" s="180">
        <v>2351700.2200000002</v>
      </c>
    </row>
    <row r="7464" spans="1:12">
      <c r="A7464" s="180">
        <v>2013</v>
      </c>
      <c r="B7464" s="180" t="s">
        <v>175</v>
      </c>
      <c r="C7464" s="180" t="s">
        <v>35</v>
      </c>
      <c r="D7464" s="180" t="s">
        <v>177</v>
      </c>
      <c r="E7464" s="180">
        <v>5</v>
      </c>
      <c r="F7464" s="180">
        <v>41612</v>
      </c>
      <c r="G7464" s="180">
        <v>508</v>
      </c>
      <c r="H7464" s="180">
        <v>626</v>
      </c>
      <c r="I7464" s="180">
        <v>688157.75</v>
      </c>
      <c r="J7464" s="180">
        <v>181380.07</v>
      </c>
      <c r="K7464" s="180">
        <v>22789</v>
      </c>
      <c r="L7464" s="180">
        <v>997723.31</v>
      </c>
    </row>
    <row r="7465" spans="1:12">
      <c r="A7465" s="180">
        <v>2013</v>
      </c>
      <c r="B7465" s="180" t="s">
        <v>175</v>
      </c>
      <c r="C7465" s="180" t="s">
        <v>35</v>
      </c>
      <c r="D7465" s="180" t="s">
        <v>177</v>
      </c>
      <c r="E7465" s="180">
        <v>10</v>
      </c>
      <c r="F7465" s="180">
        <v>39728</v>
      </c>
      <c r="G7465" s="180">
        <v>380</v>
      </c>
      <c r="H7465" s="180">
        <v>520</v>
      </c>
      <c r="I7465" s="180">
        <v>518477.55</v>
      </c>
      <c r="J7465" s="180">
        <v>129358.3</v>
      </c>
      <c r="K7465" s="180">
        <v>56646</v>
      </c>
      <c r="L7465" s="180">
        <v>769712.46</v>
      </c>
    </row>
    <row r="7466" spans="1:12">
      <c r="A7466" s="180">
        <v>2013</v>
      </c>
      <c r="B7466" s="180" t="s">
        <v>175</v>
      </c>
      <c r="C7466" s="180" t="s">
        <v>35</v>
      </c>
      <c r="D7466" s="180" t="s">
        <v>177</v>
      </c>
      <c r="E7466" s="180">
        <v>15</v>
      </c>
      <c r="F7466" s="180">
        <v>40611</v>
      </c>
      <c r="G7466" s="180">
        <v>1299</v>
      </c>
      <c r="H7466" s="180">
        <v>3300</v>
      </c>
      <c r="I7466" s="180">
        <v>2688343.35</v>
      </c>
      <c r="J7466" s="180">
        <v>438278.15</v>
      </c>
      <c r="K7466" s="180">
        <v>110333</v>
      </c>
      <c r="L7466" s="180">
        <v>3532146.01</v>
      </c>
    </row>
    <row r="7467" spans="1:12">
      <c r="A7467" s="180">
        <v>2013</v>
      </c>
      <c r="B7467" s="180" t="s">
        <v>175</v>
      </c>
      <c r="C7467" s="180" t="s">
        <v>35</v>
      </c>
      <c r="D7467" s="180" t="s">
        <v>177</v>
      </c>
      <c r="E7467" s="180">
        <v>20</v>
      </c>
      <c r="F7467" s="180">
        <v>37782</v>
      </c>
      <c r="G7467" s="180">
        <v>1705</v>
      </c>
      <c r="H7467" s="180">
        <v>4024</v>
      </c>
      <c r="I7467" s="180">
        <v>3676360.52</v>
      </c>
      <c r="J7467" s="180">
        <v>706805.1</v>
      </c>
      <c r="K7467" s="180">
        <v>278257</v>
      </c>
      <c r="L7467" s="180">
        <v>5102398.38</v>
      </c>
    </row>
    <row r="7468" spans="1:12">
      <c r="A7468" s="180">
        <v>2013</v>
      </c>
      <c r="B7468" s="180" t="s">
        <v>175</v>
      </c>
      <c r="C7468" s="180" t="s">
        <v>35</v>
      </c>
      <c r="D7468" s="180" t="s">
        <v>177</v>
      </c>
      <c r="E7468" s="180">
        <v>25</v>
      </c>
      <c r="F7468" s="180">
        <v>44211</v>
      </c>
      <c r="G7468" s="180">
        <v>2688</v>
      </c>
      <c r="H7468" s="180">
        <v>6795</v>
      </c>
      <c r="I7468" s="180">
        <v>7204505.79</v>
      </c>
      <c r="J7468" s="180">
        <v>1942452.7</v>
      </c>
      <c r="K7468" s="180">
        <v>425729</v>
      </c>
      <c r="L7468" s="180">
        <v>10494194.48</v>
      </c>
    </row>
    <row r="7469" spans="1:12">
      <c r="A7469" s="180">
        <v>2013</v>
      </c>
      <c r="B7469" s="180" t="s">
        <v>175</v>
      </c>
      <c r="C7469" s="180" t="s">
        <v>35</v>
      </c>
      <c r="D7469" s="180" t="s">
        <v>177</v>
      </c>
      <c r="E7469" s="180">
        <v>30</v>
      </c>
      <c r="F7469" s="180">
        <v>51861</v>
      </c>
      <c r="G7469" s="180">
        <v>3858</v>
      </c>
      <c r="H7469" s="180">
        <v>11143</v>
      </c>
      <c r="I7469" s="180">
        <v>11933865.9</v>
      </c>
      <c r="J7469" s="180">
        <v>3277969.33</v>
      </c>
      <c r="K7469" s="180">
        <v>493855</v>
      </c>
      <c r="L7469" s="180">
        <v>17098862.309999999</v>
      </c>
    </row>
    <row r="7470" spans="1:12">
      <c r="A7470" s="180">
        <v>2013</v>
      </c>
      <c r="B7470" s="180" t="s">
        <v>175</v>
      </c>
      <c r="C7470" s="180" t="s">
        <v>35</v>
      </c>
      <c r="D7470" s="180" t="s">
        <v>177</v>
      </c>
      <c r="E7470" s="180">
        <v>35</v>
      </c>
      <c r="F7470" s="180">
        <v>49152</v>
      </c>
      <c r="G7470" s="180">
        <v>3607</v>
      </c>
      <c r="H7470" s="180">
        <v>8724</v>
      </c>
      <c r="I7470" s="180">
        <v>9232250.4199999999</v>
      </c>
      <c r="J7470" s="180">
        <v>2508196.5299999998</v>
      </c>
      <c r="K7470" s="180">
        <v>783115</v>
      </c>
      <c r="L7470" s="180">
        <v>13826261.029999999</v>
      </c>
    </row>
    <row r="7471" spans="1:12">
      <c r="A7471" s="180">
        <v>2013</v>
      </c>
      <c r="B7471" s="180" t="s">
        <v>175</v>
      </c>
      <c r="C7471" s="180" t="s">
        <v>35</v>
      </c>
      <c r="D7471" s="180" t="s">
        <v>177</v>
      </c>
      <c r="E7471" s="180">
        <v>40</v>
      </c>
      <c r="F7471" s="180">
        <v>52985</v>
      </c>
      <c r="G7471" s="180">
        <v>3754</v>
      </c>
      <c r="H7471" s="180">
        <v>6990</v>
      </c>
      <c r="I7471" s="180">
        <v>7587267.5599999996</v>
      </c>
      <c r="J7471" s="180">
        <v>1885690.31</v>
      </c>
      <c r="K7471" s="180">
        <v>933559</v>
      </c>
      <c r="L7471" s="180">
        <v>11773327.619999999</v>
      </c>
    </row>
    <row r="7472" spans="1:12">
      <c r="A7472" s="180">
        <v>2013</v>
      </c>
      <c r="B7472" s="180" t="s">
        <v>175</v>
      </c>
      <c r="C7472" s="180" t="s">
        <v>35</v>
      </c>
      <c r="D7472" s="180" t="s">
        <v>177</v>
      </c>
      <c r="E7472" s="180">
        <v>45</v>
      </c>
      <c r="F7472" s="180">
        <v>50322</v>
      </c>
      <c r="G7472" s="180">
        <v>3522</v>
      </c>
      <c r="H7472" s="180">
        <v>6546</v>
      </c>
      <c r="I7472" s="180">
        <v>7116387.46</v>
      </c>
      <c r="J7472" s="180">
        <v>1774885.67</v>
      </c>
      <c r="K7472" s="180">
        <v>1214076</v>
      </c>
      <c r="L7472" s="180">
        <v>11462867.59</v>
      </c>
    </row>
    <row r="7473" spans="1:12">
      <c r="A7473" s="180">
        <v>2013</v>
      </c>
      <c r="B7473" s="180" t="s">
        <v>175</v>
      </c>
      <c r="C7473" s="180" t="s">
        <v>35</v>
      </c>
      <c r="D7473" s="180" t="s">
        <v>177</v>
      </c>
      <c r="E7473" s="180">
        <v>50</v>
      </c>
      <c r="F7473" s="180">
        <v>51480</v>
      </c>
      <c r="G7473" s="180">
        <v>4102</v>
      </c>
      <c r="H7473" s="180">
        <v>8432</v>
      </c>
      <c r="I7473" s="180">
        <v>8315154.4800000004</v>
      </c>
      <c r="J7473" s="180">
        <v>2020886.36</v>
      </c>
      <c r="K7473" s="180">
        <v>1714411</v>
      </c>
      <c r="L7473" s="180">
        <v>13386174.01</v>
      </c>
    </row>
    <row r="7474" spans="1:12">
      <c r="A7474" s="180">
        <v>2013</v>
      </c>
      <c r="B7474" s="180" t="s">
        <v>175</v>
      </c>
      <c r="C7474" s="180" t="s">
        <v>35</v>
      </c>
      <c r="D7474" s="180" t="s">
        <v>177</v>
      </c>
      <c r="E7474" s="180">
        <v>55</v>
      </c>
      <c r="F7474" s="180">
        <v>47517</v>
      </c>
      <c r="G7474" s="180">
        <v>4556</v>
      </c>
      <c r="H7474" s="180">
        <v>8707</v>
      </c>
      <c r="I7474" s="180">
        <v>9425930.4000000004</v>
      </c>
      <c r="J7474" s="180">
        <v>2390752.5099999998</v>
      </c>
      <c r="K7474" s="180">
        <v>2041312.05</v>
      </c>
      <c r="L7474" s="180">
        <v>15307651.99</v>
      </c>
    </row>
    <row r="7475" spans="1:12">
      <c r="A7475" s="180">
        <v>2013</v>
      </c>
      <c r="B7475" s="180" t="s">
        <v>175</v>
      </c>
      <c r="C7475" s="180" t="s">
        <v>35</v>
      </c>
      <c r="D7475" s="180" t="s">
        <v>177</v>
      </c>
      <c r="E7475" s="180">
        <v>60</v>
      </c>
      <c r="F7475" s="180">
        <v>41577</v>
      </c>
      <c r="G7475" s="180">
        <v>4766</v>
      </c>
      <c r="H7475" s="180">
        <v>10233</v>
      </c>
      <c r="I7475" s="180">
        <v>10550425.41</v>
      </c>
      <c r="J7475" s="180">
        <v>2637298.04</v>
      </c>
      <c r="K7475" s="180">
        <v>2569186.25</v>
      </c>
      <c r="L7475" s="180">
        <v>17020169.41</v>
      </c>
    </row>
    <row r="7476" spans="1:12">
      <c r="A7476" s="180">
        <v>2013</v>
      </c>
      <c r="B7476" s="180" t="s">
        <v>175</v>
      </c>
      <c r="C7476" s="180" t="s">
        <v>35</v>
      </c>
      <c r="D7476" s="180" t="s">
        <v>177</v>
      </c>
      <c r="E7476" s="180">
        <v>65</v>
      </c>
      <c r="F7476" s="180">
        <v>32350</v>
      </c>
      <c r="G7476" s="180">
        <v>4761</v>
      </c>
      <c r="H7476" s="180">
        <v>10736</v>
      </c>
      <c r="I7476" s="180">
        <v>11095789.02</v>
      </c>
      <c r="J7476" s="180">
        <v>2866919.88</v>
      </c>
      <c r="K7476" s="180">
        <v>3022071.45</v>
      </c>
      <c r="L7476" s="180">
        <v>18429798.800000001</v>
      </c>
    </row>
    <row r="7477" spans="1:12">
      <c r="A7477" s="180">
        <v>2013</v>
      </c>
      <c r="B7477" s="180" t="s">
        <v>175</v>
      </c>
      <c r="C7477" s="180" t="s">
        <v>35</v>
      </c>
      <c r="D7477" s="180" t="s">
        <v>177</v>
      </c>
      <c r="E7477" s="180">
        <v>70</v>
      </c>
      <c r="F7477" s="180">
        <v>21493</v>
      </c>
      <c r="G7477" s="180">
        <v>3689</v>
      </c>
      <c r="H7477" s="180">
        <v>9390</v>
      </c>
      <c r="I7477" s="180">
        <v>9526470.75</v>
      </c>
      <c r="J7477" s="180">
        <v>2410513.12</v>
      </c>
      <c r="K7477" s="180">
        <v>2579190.91</v>
      </c>
      <c r="L7477" s="180">
        <v>15219407.32</v>
      </c>
    </row>
    <row r="7478" spans="1:12">
      <c r="A7478" s="180">
        <v>2013</v>
      </c>
      <c r="B7478" s="180" t="s">
        <v>175</v>
      </c>
      <c r="C7478" s="180" t="s">
        <v>35</v>
      </c>
      <c r="D7478" s="180" t="s">
        <v>177</v>
      </c>
      <c r="E7478" s="180">
        <v>75</v>
      </c>
      <c r="F7478" s="180">
        <v>15439</v>
      </c>
      <c r="G7478" s="180">
        <v>3284</v>
      </c>
      <c r="H7478" s="180">
        <v>10649</v>
      </c>
      <c r="I7478" s="180">
        <v>9458513.25</v>
      </c>
      <c r="J7478" s="180">
        <v>2164719.63</v>
      </c>
      <c r="K7478" s="180">
        <v>2214559.4</v>
      </c>
      <c r="L7478" s="180">
        <v>14397842.710000001</v>
      </c>
    </row>
    <row r="7479" spans="1:12">
      <c r="A7479" s="180">
        <v>2013</v>
      </c>
      <c r="B7479" s="180" t="s">
        <v>175</v>
      </c>
      <c r="C7479" s="180" t="s">
        <v>35</v>
      </c>
      <c r="D7479" s="180" t="s">
        <v>177</v>
      </c>
      <c r="E7479" s="180">
        <v>80</v>
      </c>
      <c r="F7479" s="180">
        <v>11200</v>
      </c>
      <c r="G7479" s="180">
        <v>2391</v>
      </c>
      <c r="H7479" s="180">
        <v>10523</v>
      </c>
      <c r="I7479" s="180">
        <v>8103296.9199999999</v>
      </c>
      <c r="J7479" s="180">
        <v>1603886.49</v>
      </c>
      <c r="K7479" s="180">
        <v>1462156.5</v>
      </c>
      <c r="L7479" s="180">
        <v>11572777.300000001</v>
      </c>
    </row>
    <row r="7480" spans="1:12">
      <c r="A7480" s="180">
        <v>2013</v>
      </c>
      <c r="B7480" s="180" t="s">
        <v>175</v>
      </c>
      <c r="C7480" s="180" t="s">
        <v>35</v>
      </c>
      <c r="D7480" s="180" t="s">
        <v>177</v>
      </c>
      <c r="E7480" s="180">
        <v>85</v>
      </c>
      <c r="F7480" s="180">
        <v>6550</v>
      </c>
      <c r="G7480" s="180">
        <v>1371</v>
      </c>
      <c r="H7480" s="180">
        <v>9051</v>
      </c>
      <c r="I7480" s="180">
        <v>5609245.5700000003</v>
      </c>
      <c r="J7480" s="180">
        <v>790117.77</v>
      </c>
      <c r="K7480" s="180">
        <v>740327.7</v>
      </c>
      <c r="L7480" s="180">
        <v>7395807.4199999999</v>
      </c>
    </row>
    <row r="7481" spans="1:12">
      <c r="A7481" s="180">
        <v>2013</v>
      </c>
      <c r="B7481" s="180" t="s">
        <v>175</v>
      </c>
      <c r="C7481" s="180" t="s">
        <v>35</v>
      </c>
      <c r="D7481" s="180" t="s">
        <v>177</v>
      </c>
      <c r="E7481" s="180">
        <v>90</v>
      </c>
      <c r="F7481" s="180">
        <v>2673</v>
      </c>
      <c r="G7481" s="180">
        <v>628</v>
      </c>
      <c r="H7481" s="180">
        <v>4948</v>
      </c>
      <c r="I7481" s="180">
        <v>2397661.6</v>
      </c>
      <c r="J7481" s="180">
        <v>274561.53999999998</v>
      </c>
      <c r="K7481" s="180">
        <v>257590</v>
      </c>
      <c r="L7481" s="180">
        <v>3040977.6</v>
      </c>
    </row>
    <row r="7482" spans="1:12">
      <c r="A7482" s="180">
        <v>2013</v>
      </c>
      <c r="B7482" s="180" t="s">
        <v>175</v>
      </c>
      <c r="C7482" s="180" t="s">
        <v>35</v>
      </c>
      <c r="D7482" s="180" t="s">
        <v>177</v>
      </c>
      <c r="E7482" s="180">
        <v>95</v>
      </c>
      <c r="F7482" s="180">
        <v>664</v>
      </c>
      <c r="G7482" s="180">
        <v>117</v>
      </c>
      <c r="H7482" s="180">
        <v>1539</v>
      </c>
      <c r="I7482" s="180">
        <v>567054</v>
      </c>
      <c r="J7482" s="180">
        <v>45452.15</v>
      </c>
      <c r="K7482" s="180">
        <v>8111</v>
      </c>
      <c r="L7482" s="180">
        <v>650796.35</v>
      </c>
    </row>
    <row r="7483" spans="1:12">
      <c r="A7483" s="180">
        <v>2013</v>
      </c>
      <c r="B7483" s="180" t="s">
        <v>175</v>
      </c>
      <c r="C7483" s="180" t="s">
        <v>36</v>
      </c>
      <c r="D7483" s="180" t="s">
        <v>176</v>
      </c>
      <c r="E7483" s="180">
        <v>0</v>
      </c>
      <c r="F7483" s="180">
        <v>5349</v>
      </c>
      <c r="G7483" s="180">
        <v>151</v>
      </c>
      <c r="H7483" s="180">
        <v>674</v>
      </c>
      <c r="I7483" s="180">
        <v>367486.76</v>
      </c>
      <c r="J7483" s="180">
        <v>51656.62</v>
      </c>
      <c r="K7483" s="180">
        <v>1401</v>
      </c>
      <c r="L7483" s="180">
        <v>448717.27</v>
      </c>
    </row>
    <row r="7484" spans="1:12">
      <c r="A7484" s="180">
        <v>2013</v>
      </c>
      <c r="B7484" s="180" t="s">
        <v>175</v>
      </c>
      <c r="C7484" s="180" t="s">
        <v>36</v>
      </c>
      <c r="D7484" s="180" t="s">
        <v>176</v>
      </c>
      <c r="E7484" s="180">
        <v>5</v>
      </c>
      <c r="F7484" s="180">
        <v>6112</v>
      </c>
      <c r="G7484" s="180">
        <v>119</v>
      </c>
      <c r="H7484" s="180">
        <v>145</v>
      </c>
      <c r="I7484" s="180">
        <v>124213.63</v>
      </c>
      <c r="J7484" s="180">
        <v>39681.39</v>
      </c>
      <c r="K7484" s="180">
        <v>26666</v>
      </c>
      <c r="L7484" s="180">
        <v>209968.92</v>
      </c>
    </row>
    <row r="7485" spans="1:12">
      <c r="A7485" s="180">
        <v>2013</v>
      </c>
      <c r="B7485" s="180" t="s">
        <v>175</v>
      </c>
      <c r="C7485" s="180" t="s">
        <v>36</v>
      </c>
      <c r="D7485" s="180" t="s">
        <v>176</v>
      </c>
      <c r="E7485" s="180">
        <v>10</v>
      </c>
      <c r="F7485" s="180">
        <v>6385</v>
      </c>
      <c r="G7485" s="180">
        <v>85</v>
      </c>
      <c r="H7485" s="180">
        <v>130</v>
      </c>
      <c r="I7485" s="180">
        <v>100179.94</v>
      </c>
      <c r="J7485" s="180">
        <v>25374.55</v>
      </c>
      <c r="K7485" s="180">
        <v>22724</v>
      </c>
      <c r="L7485" s="180">
        <v>166544.85</v>
      </c>
    </row>
    <row r="7486" spans="1:12">
      <c r="A7486" s="180">
        <v>2013</v>
      </c>
      <c r="B7486" s="180" t="s">
        <v>175</v>
      </c>
      <c r="C7486" s="180" t="s">
        <v>36</v>
      </c>
      <c r="D7486" s="180" t="s">
        <v>176</v>
      </c>
      <c r="E7486" s="180">
        <v>15</v>
      </c>
      <c r="F7486" s="180">
        <v>7190</v>
      </c>
      <c r="G7486" s="180">
        <v>142</v>
      </c>
      <c r="H7486" s="180">
        <v>273</v>
      </c>
      <c r="I7486" s="180">
        <v>242540.42</v>
      </c>
      <c r="J7486" s="180">
        <v>69587.179999999993</v>
      </c>
      <c r="K7486" s="180">
        <v>59336</v>
      </c>
      <c r="L7486" s="180">
        <v>413527.25</v>
      </c>
    </row>
    <row r="7487" spans="1:12">
      <c r="A7487" s="180">
        <v>2013</v>
      </c>
      <c r="B7487" s="180" t="s">
        <v>175</v>
      </c>
      <c r="C7487" s="180" t="s">
        <v>36</v>
      </c>
      <c r="D7487" s="180" t="s">
        <v>176</v>
      </c>
      <c r="E7487" s="180">
        <v>20</v>
      </c>
      <c r="F7487" s="180">
        <v>6120</v>
      </c>
      <c r="G7487" s="180">
        <v>181</v>
      </c>
      <c r="H7487" s="180">
        <v>452</v>
      </c>
      <c r="I7487" s="180">
        <v>358655.82</v>
      </c>
      <c r="J7487" s="180">
        <v>71692.66</v>
      </c>
      <c r="K7487" s="180">
        <v>58159</v>
      </c>
      <c r="L7487" s="180">
        <v>526666.27</v>
      </c>
    </row>
    <row r="7488" spans="1:12">
      <c r="A7488" s="180">
        <v>2013</v>
      </c>
      <c r="B7488" s="180" t="s">
        <v>175</v>
      </c>
      <c r="C7488" s="180" t="s">
        <v>36</v>
      </c>
      <c r="D7488" s="180" t="s">
        <v>176</v>
      </c>
      <c r="E7488" s="180">
        <v>25</v>
      </c>
      <c r="F7488" s="180">
        <v>4099</v>
      </c>
      <c r="G7488" s="180">
        <v>118</v>
      </c>
      <c r="H7488" s="180">
        <v>240</v>
      </c>
      <c r="I7488" s="180">
        <v>204365.26</v>
      </c>
      <c r="J7488" s="180">
        <v>48084.35</v>
      </c>
      <c r="K7488" s="180">
        <v>21277</v>
      </c>
      <c r="L7488" s="180">
        <v>332700.71000000002</v>
      </c>
    </row>
    <row r="7489" spans="1:12">
      <c r="A7489" s="180">
        <v>2013</v>
      </c>
      <c r="B7489" s="180" t="s">
        <v>175</v>
      </c>
      <c r="C7489" s="180" t="s">
        <v>36</v>
      </c>
      <c r="D7489" s="180" t="s">
        <v>176</v>
      </c>
      <c r="E7489" s="180">
        <v>30</v>
      </c>
      <c r="F7489" s="180">
        <v>5302</v>
      </c>
      <c r="G7489" s="180">
        <v>185</v>
      </c>
      <c r="H7489" s="180">
        <v>428</v>
      </c>
      <c r="I7489" s="180">
        <v>344541.2</v>
      </c>
      <c r="J7489" s="180">
        <v>83005.89</v>
      </c>
      <c r="K7489" s="180">
        <v>41569</v>
      </c>
      <c r="L7489" s="180">
        <v>544128.79</v>
      </c>
    </row>
    <row r="7490" spans="1:12">
      <c r="A7490" s="180">
        <v>2013</v>
      </c>
      <c r="B7490" s="180" t="s">
        <v>175</v>
      </c>
      <c r="C7490" s="180" t="s">
        <v>36</v>
      </c>
      <c r="D7490" s="180" t="s">
        <v>176</v>
      </c>
      <c r="E7490" s="180">
        <v>35</v>
      </c>
      <c r="F7490" s="180">
        <v>5587</v>
      </c>
      <c r="G7490" s="180">
        <v>282</v>
      </c>
      <c r="H7490" s="180">
        <v>578</v>
      </c>
      <c r="I7490" s="180">
        <v>460131.86</v>
      </c>
      <c r="J7490" s="180">
        <v>120779.38</v>
      </c>
      <c r="K7490" s="180">
        <v>65024</v>
      </c>
      <c r="L7490" s="180">
        <v>722650.34</v>
      </c>
    </row>
    <row r="7491" spans="1:12">
      <c r="A7491" s="180">
        <v>2013</v>
      </c>
      <c r="B7491" s="180" t="s">
        <v>175</v>
      </c>
      <c r="C7491" s="180" t="s">
        <v>36</v>
      </c>
      <c r="D7491" s="180" t="s">
        <v>176</v>
      </c>
      <c r="E7491" s="180">
        <v>40</v>
      </c>
      <c r="F7491" s="180">
        <v>7007</v>
      </c>
      <c r="G7491" s="180">
        <v>353</v>
      </c>
      <c r="H7491" s="180">
        <v>709</v>
      </c>
      <c r="I7491" s="180">
        <v>537231.64</v>
      </c>
      <c r="J7491" s="180">
        <v>150314.45000000001</v>
      </c>
      <c r="K7491" s="180">
        <v>153579</v>
      </c>
      <c r="L7491" s="180">
        <v>938523.93</v>
      </c>
    </row>
    <row r="7492" spans="1:12">
      <c r="A7492" s="180">
        <v>2013</v>
      </c>
      <c r="B7492" s="180" t="s">
        <v>175</v>
      </c>
      <c r="C7492" s="180" t="s">
        <v>36</v>
      </c>
      <c r="D7492" s="180" t="s">
        <v>176</v>
      </c>
      <c r="E7492" s="180">
        <v>45</v>
      </c>
      <c r="F7492" s="180">
        <v>7236</v>
      </c>
      <c r="G7492" s="180">
        <v>394</v>
      </c>
      <c r="H7492" s="180">
        <v>875</v>
      </c>
      <c r="I7492" s="180">
        <v>789363.04</v>
      </c>
      <c r="J7492" s="180">
        <v>204314.9</v>
      </c>
      <c r="K7492" s="180">
        <v>287205</v>
      </c>
      <c r="L7492" s="180">
        <v>1399896.58</v>
      </c>
    </row>
    <row r="7493" spans="1:12">
      <c r="A7493" s="180">
        <v>2013</v>
      </c>
      <c r="B7493" s="180" t="s">
        <v>175</v>
      </c>
      <c r="C7493" s="180" t="s">
        <v>36</v>
      </c>
      <c r="D7493" s="180" t="s">
        <v>176</v>
      </c>
      <c r="E7493" s="180">
        <v>50</v>
      </c>
      <c r="F7493" s="180">
        <v>9219</v>
      </c>
      <c r="G7493" s="180">
        <v>654</v>
      </c>
      <c r="H7493" s="180">
        <v>1373</v>
      </c>
      <c r="I7493" s="180">
        <v>1106080.3799999999</v>
      </c>
      <c r="J7493" s="180">
        <v>345735.12</v>
      </c>
      <c r="K7493" s="180">
        <v>297423</v>
      </c>
      <c r="L7493" s="180">
        <v>2007887.52</v>
      </c>
    </row>
    <row r="7494" spans="1:12">
      <c r="A7494" s="180">
        <v>2013</v>
      </c>
      <c r="B7494" s="180" t="s">
        <v>175</v>
      </c>
      <c r="C7494" s="180" t="s">
        <v>36</v>
      </c>
      <c r="D7494" s="180" t="s">
        <v>176</v>
      </c>
      <c r="E7494" s="180">
        <v>55</v>
      </c>
      <c r="F7494" s="180">
        <v>9490</v>
      </c>
      <c r="G7494" s="180">
        <v>994</v>
      </c>
      <c r="H7494" s="180">
        <v>2247</v>
      </c>
      <c r="I7494" s="180">
        <v>2021856.24</v>
      </c>
      <c r="J7494" s="180">
        <v>527159.49</v>
      </c>
      <c r="K7494" s="180">
        <v>447244</v>
      </c>
      <c r="L7494" s="180">
        <v>3230867.24</v>
      </c>
    </row>
    <row r="7495" spans="1:12">
      <c r="A7495" s="180">
        <v>2013</v>
      </c>
      <c r="B7495" s="180" t="s">
        <v>175</v>
      </c>
      <c r="C7495" s="180" t="s">
        <v>36</v>
      </c>
      <c r="D7495" s="180" t="s">
        <v>176</v>
      </c>
      <c r="E7495" s="180">
        <v>60</v>
      </c>
      <c r="F7495" s="180">
        <v>9417</v>
      </c>
      <c r="G7495" s="180">
        <v>1197</v>
      </c>
      <c r="H7495" s="180">
        <v>2807</v>
      </c>
      <c r="I7495" s="180">
        <v>2505222.0499999998</v>
      </c>
      <c r="J7495" s="180">
        <v>644623.32999999996</v>
      </c>
      <c r="K7495" s="180">
        <v>737992.25</v>
      </c>
      <c r="L7495" s="180">
        <v>4167537.8</v>
      </c>
    </row>
    <row r="7496" spans="1:12">
      <c r="A7496" s="180">
        <v>2013</v>
      </c>
      <c r="B7496" s="180" t="s">
        <v>175</v>
      </c>
      <c r="C7496" s="180" t="s">
        <v>36</v>
      </c>
      <c r="D7496" s="180" t="s">
        <v>176</v>
      </c>
      <c r="E7496" s="180">
        <v>65</v>
      </c>
      <c r="F7496" s="180">
        <v>8012</v>
      </c>
      <c r="G7496" s="180">
        <v>1382</v>
      </c>
      <c r="H7496" s="180">
        <v>3720</v>
      </c>
      <c r="I7496" s="180">
        <v>2984046.63</v>
      </c>
      <c r="J7496" s="180">
        <v>787796.74</v>
      </c>
      <c r="K7496" s="180">
        <v>913348.05</v>
      </c>
      <c r="L7496" s="180">
        <v>4978533.8099999996</v>
      </c>
    </row>
    <row r="7497" spans="1:12">
      <c r="A7497" s="180">
        <v>2013</v>
      </c>
      <c r="B7497" s="180" t="s">
        <v>175</v>
      </c>
      <c r="C7497" s="180" t="s">
        <v>36</v>
      </c>
      <c r="D7497" s="180" t="s">
        <v>176</v>
      </c>
      <c r="E7497" s="180">
        <v>70</v>
      </c>
      <c r="F7497" s="180">
        <v>5481</v>
      </c>
      <c r="G7497" s="180">
        <v>1364</v>
      </c>
      <c r="H7497" s="180">
        <v>3731</v>
      </c>
      <c r="I7497" s="180">
        <v>3212062.17</v>
      </c>
      <c r="J7497" s="180">
        <v>777129.67</v>
      </c>
      <c r="K7497" s="180">
        <v>1108396</v>
      </c>
      <c r="L7497" s="180">
        <v>5345478.04</v>
      </c>
    </row>
    <row r="7498" spans="1:12">
      <c r="A7498" s="180">
        <v>2013</v>
      </c>
      <c r="B7498" s="180" t="s">
        <v>175</v>
      </c>
      <c r="C7498" s="180" t="s">
        <v>36</v>
      </c>
      <c r="D7498" s="180" t="s">
        <v>176</v>
      </c>
      <c r="E7498" s="180">
        <v>75</v>
      </c>
      <c r="F7498" s="180">
        <v>3686</v>
      </c>
      <c r="G7498" s="180">
        <v>1246</v>
      </c>
      <c r="H7498" s="180">
        <v>3317</v>
      </c>
      <c r="I7498" s="180">
        <v>2573117.2000000002</v>
      </c>
      <c r="J7498" s="180">
        <v>568826.07999999996</v>
      </c>
      <c r="K7498" s="180">
        <v>783626.25</v>
      </c>
      <c r="L7498" s="180">
        <v>4091842.07</v>
      </c>
    </row>
    <row r="7499" spans="1:12">
      <c r="A7499" s="180">
        <v>2013</v>
      </c>
      <c r="B7499" s="180" t="s">
        <v>175</v>
      </c>
      <c r="C7499" s="180" t="s">
        <v>36</v>
      </c>
      <c r="D7499" s="180" t="s">
        <v>176</v>
      </c>
      <c r="E7499" s="180">
        <v>80</v>
      </c>
      <c r="F7499" s="180">
        <v>2674</v>
      </c>
      <c r="G7499" s="180">
        <v>932</v>
      </c>
      <c r="H7499" s="180">
        <v>3129</v>
      </c>
      <c r="I7499" s="180">
        <v>2336949</v>
      </c>
      <c r="J7499" s="180">
        <v>444482.74</v>
      </c>
      <c r="K7499" s="180">
        <v>598102.4</v>
      </c>
      <c r="L7499" s="180">
        <v>3492652.89</v>
      </c>
    </row>
    <row r="7500" spans="1:12">
      <c r="A7500" s="180">
        <v>2013</v>
      </c>
      <c r="B7500" s="180" t="s">
        <v>175</v>
      </c>
      <c r="C7500" s="180" t="s">
        <v>36</v>
      </c>
      <c r="D7500" s="180" t="s">
        <v>176</v>
      </c>
      <c r="E7500" s="180">
        <v>85</v>
      </c>
      <c r="F7500" s="180">
        <v>1091</v>
      </c>
      <c r="G7500" s="180">
        <v>407</v>
      </c>
      <c r="H7500" s="180">
        <v>1638</v>
      </c>
      <c r="I7500" s="180">
        <v>951663.07</v>
      </c>
      <c r="J7500" s="180">
        <v>177055.26</v>
      </c>
      <c r="K7500" s="180">
        <v>142539</v>
      </c>
      <c r="L7500" s="180">
        <v>1321594.3899999999</v>
      </c>
    </row>
    <row r="7501" spans="1:12">
      <c r="A7501" s="180">
        <v>2013</v>
      </c>
      <c r="B7501" s="180" t="s">
        <v>175</v>
      </c>
      <c r="C7501" s="180" t="s">
        <v>36</v>
      </c>
      <c r="D7501" s="180" t="s">
        <v>176</v>
      </c>
      <c r="E7501" s="180">
        <v>90</v>
      </c>
      <c r="F7501" s="180">
        <v>212</v>
      </c>
      <c r="G7501" s="180">
        <v>62</v>
      </c>
      <c r="H7501" s="180">
        <v>365</v>
      </c>
      <c r="I7501" s="180">
        <v>209846.5</v>
      </c>
      <c r="J7501" s="180">
        <v>28923.279999999999</v>
      </c>
      <c r="K7501" s="180">
        <v>45387</v>
      </c>
      <c r="L7501" s="180">
        <v>290012.94</v>
      </c>
    </row>
    <row r="7502" spans="1:12">
      <c r="A7502" s="180">
        <v>2013</v>
      </c>
      <c r="B7502" s="180" t="s">
        <v>175</v>
      </c>
      <c r="C7502" s="180" t="s">
        <v>36</v>
      </c>
      <c r="D7502" s="180" t="s">
        <v>176</v>
      </c>
      <c r="E7502" s="180">
        <v>95</v>
      </c>
      <c r="F7502" s="180">
        <v>37</v>
      </c>
      <c r="G7502" s="180">
        <v>13</v>
      </c>
      <c r="H7502" s="180">
        <v>73</v>
      </c>
      <c r="I7502" s="180">
        <v>63053</v>
      </c>
      <c r="J7502" s="180">
        <v>6890.85</v>
      </c>
      <c r="K7502" s="180">
        <v>568</v>
      </c>
      <c r="L7502" s="180">
        <v>72487</v>
      </c>
    </row>
    <row r="7503" spans="1:12">
      <c r="A7503" s="180">
        <v>2013</v>
      </c>
      <c r="B7503" s="180" t="s">
        <v>175</v>
      </c>
      <c r="C7503" s="180" t="s">
        <v>36</v>
      </c>
      <c r="D7503" s="180" t="s">
        <v>177</v>
      </c>
      <c r="E7503" s="180">
        <v>0</v>
      </c>
      <c r="F7503" s="180">
        <v>5103</v>
      </c>
      <c r="G7503" s="180">
        <v>108</v>
      </c>
      <c r="H7503" s="180">
        <v>466</v>
      </c>
      <c r="I7503" s="180">
        <v>235664.78</v>
      </c>
      <c r="J7503" s="180">
        <v>35157.56</v>
      </c>
      <c r="K7503" s="180">
        <v>1704</v>
      </c>
      <c r="L7503" s="180">
        <v>288778.84000000003</v>
      </c>
    </row>
    <row r="7504" spans="1:12">
      <c r="A7504" s="180">
        <v>2013</v>
      </c>
      <c r="B7504" s="180" t="s">
        <v>175</v>
      </c>
      <c r="C7504" s="180" t="s">
        <v>36</v>
      </c>
      <c r="D7504" s="180" t="s">
        <v>177</v>
      </c>
      <c r="E7504" s="180">
        <v>5</v>
      </c>
      <c r="F7504" s="180">
        <v>5780</v>
      </c>
      <c r="G7504" s="180">
        <v>85</v>
      </c>
      <c r="H7504" s="180">
        <v>131</v>
      </c>
      <c r="I7504" s="180">
        <v>95720</v>
      </c>
      <c r="J7504" s="180">
        <v>25361.27</v>
      </c>
      <c r="K7504" s="180">
        <v>291</v>
      </c>
      <c r="L7504" s="180">
        <v>137006.20000000001</v>
      </c>
    </row>
    <row r="7505" spans="1:12">
      <c r="A7505" s="180">
        <v>2013</v>
      </c>
      <c r="B7505" s="180" t="s">
        <v>175</v>
      </c>
      <c r="C7505" s="180" t="s">
        <v>36</v>
      </c>
      <c r="D7505" s="180" t="s">
        <v>177</v>
      </c>
      <c r="E7505" s="180">
        <v>10</v>
      </c>
      <c r="F7505" s="180">
        <v>6038</v>
      </c>
      <c r="G7505" s="180">
        <v>81</v>
      </c>
      <c r="H7505" s="180">
        <v>187</v>
      </c>
      <c r="I7505" s="180">
        <v>117114.35</v>
      </c>
      <c r="J7505" s="180">
        <v>23222.1</v>
      </c>
      <c r="K7505" s="180">
        <v>1105</v>
      </c>
      <c r="L7505" s="180">
        <v>157005.35</v>
      </c>
    </row>
    <row r="7506" spans="1:12">
      <c r="A7506" s="180">
        <v>2013</v>
      </c>
      <c r="B7506" s="180" t="s">
        <v>175</v>
      </c>
      <c r="C7506" s="180" t="s">
        <v>36</v>
      </c>
      <c r="D7506" s="180" t="s">
        <v>177</v>
      </c>
      <c r="E7506" s="180">
        <v>15</v>
      </c>
      <c r="F7506" s="180">
        <v>6739</v>
      </c>
      <c r="G7506" s="180">
        <v>204</v>
      </c>
      <c r="H7506" s="180">
        <v>547</v>
      </c>
      <c r="I7506" s="180">
        <v>418131.43</v>
      </c>
      <c r="J7506" s="180">
        <v>74412.62</v>
      </c>
      <c r="K7506" s="180">
        <v>23124</v>
      </c>
      <c r="L7506" s="180">
        <v>565066.19999999995</v>
      </c>
    </row>
    <row r="7507" spans="1:12">
      <c r="A7507" s="180">
        <v>2013</v>
      </c>
      <c r="B7507" s="180" t="s">
        <v>175</v>
      </c>
      <c r="C7507" s="180" t="s">
        <v>36</v>
      </c>
      <c r="D7507" s="180" t="s">
        <v>177</v>
      </c>
      <c r="E7507" s="180">
        <v>20</v>
      </c>
      <c r="F7507" s="180">
        <v>6286</v>
      </c>
      <c r="G7507" s="180">
        <v>361</v>
      </c>
      <c r="H7507" s="180">
        <v>943</v>
      </c>
      <c r="I7507" s="180">
        <v>763218.4</v>
      </c>
      <c r="J7507" s="180">
        <v>154227.18</v>
      </c>
      <c r="K7507" s="180">
        <v>53363</v>
      </c>
      <c r="L7507" s="180">
        <v>1076216.05</v>
      </c>
    </row>
    <row r="7508" spans="1:12">
      <c r="A7508" s="180">
        <v>2013</v>
      </c>
      <c r="B7508" s="180" t="s">
        <v>175</v>
      </c>
      <c r="C7508" s="180" t="s">
        <v>36</v>
      </c>
      <c r="D7508" s="180" t="s">
        <v>177</v>
      </c>
      <c r="E7508" s="180">
        <v>25</v>
      </c>
      <c r="F7508" s="180">
        <v>4909</v>
      </c>
      <c r="G7508" s="180">
        <v>483</v>
      </c>
      <c r="H7508" s="180">
        <v>1378</v>
      </c>
      <c r="I7508" s="180">
        <v>1125109.05</v>
      </c>
      <c r="J7508" s="180">
        <v>269153.94</v>
      </c>
      <c r="K7508" s="180">
        <v>46198</v>
      </c>
      <c r="L7508" s="180">
        <v>1579730.06</v>
      </c>
    </row>
    <row r="7509" spans="1:12">
      <c r="A7509" s="180">
        <v>2013</v>
      </c>
      <c r="B7509" s="180" t="s">
        <v>175</v>
      </c>
      <c r="C7509" s="180" t="s">
        <v>36</v>
      </c>
      <c r="D7509" s="180" t="s">
        <v>177</v>
      </c>
      <c r="E7509" s="180">
        <v>30</v>
      </c>
      <c r="F7509" s="180">
        <v>6181</v>
      </c>
      <c r="G7509" s="180">
        <v>703</v>
      </c>
      <c r="H7509" s="180">
        <v>2077</v>
      </c>
      <c r="I7509" s="180">
        <v>1551607.96</v>
      </c>
      <c r="J7509" s="180">
        <v>430369.1</v>
      </c>
      <c r="K7509" s="180">
        <v>95242</v>
      </c>
      <c r="L7509" s="180">
        <v>2287280.42</v>
      </c>
    </row>
    <row r="7510" spans="1:12">
      <c r="A7510" s="180">
        <v>2013</v>
      </c>
      <c r="B7510" s="180" t="s">
        <v>175</v>
      </c>
      <c r="C7510" s="180" t="s">
        <v>36</v>
      </c>
      <c r="D7510" s="180" t="s">
        <v>177</v>
      </c>
      <c r="E7510" s="180">
        <v>35</v>
      </c>
      <c r="F7510" s="180">
        <v>6554</v>
      </c>
      <c r="G7510" s="180">
        <v>628</v>
      </c>
      <c r="H7510" s="180">
        <v>1726</v>
      </c>
      <c r="I7510" s="180">
        <v>1428665.65</v>
      </c>
      <c r="J7510" s="180">
        <v>345493.93</v>
      </c>
      <c r="K7510" s="180">
        <v>73509</v>
      </c>
      <c r="L7510" s="180">
        <v>2032474.38</v>
      </c>
    </row>
    <row r="7511" spans="1:12">
      <c r="A7511" s="180">
        <v>2013</v>
      </c>
      <c r="B7511" s="180" t="s">
        <v>175</v>
      </c>
      <c r="C7511" s="180" t="s">
        <v>36</v>
      </c>
      <c r="D7511" s="180" t="s">
        <v>177</v>
      </c>
      <c r="E7511" s="180">
        <v>40</v>
      </c>
      <c r="F7511" s="180">
        <v>8157</v>
      </c>
      <c r="G7511" s="180">
        <v>559</v>
      </c>
      <c r="H7511" s="180">
        <v>1384</v>
      </c>
      <c r="I7511" s="180">
        <v>1283535.54</v>
      </c>
      <c r="J7511" s="180">
        <v>291606.33</v>
      </c>
      <c r="K7511" s="180">
        <v>142377</v>
      </c>
      <c r="L7511" s="180">
        <v>1927639.04</v>
      </c>
    </row>
    <row r="7512" spans="1:12">
      <c r="A7512" s="180">
        <v>2013</v>
      </c>
      <c r="B7512" s="180" t="s">
        <v>175</v>
      </c>
      <c r="C7512" s="180" t="s">
        <v>36</v>
      </c>
      <c r="D7512" s="180" t="s">
        <v>177</v>
      </c>
      <c r="E7512" s="180">
        <v>45</v>
      </c>
      <c r="F7512" s="180">
        <v>8545</v>
      </c>
      <c r="G7512" s="180">
        <v>686</v>
      </c>
      <c r="H7512" s="180">
        <v>1590</v>
      </c>
      <c r="I7512" s="180">
        <v>1241784.8999999999</v>
      </c>
      <c r="J7512" s="180">
        <v>311262.14</v>
      </c>
      <c r="K7512" s="180">
        <v>352694</v>
      </c>
      <c r="L7512" s="180">
        <v>2099765.36</v>
      </c>
    </row>
    <row r="7513" spans="1:12">
      <c r="A7513" s="180">
        <v>2013</v>
      </c>
      <c r="B7513" s="180" t="s">
        <v>175</v>
      </c>
      <c r="C7513" s="180" t="s">
        <v>36</v>
      </c>
      <c r="D7513" s="180" t="s">
        <v>177</v>
      </c>
      <c r="E7513" s="180">
        <v>50</v>
      </c>
      <c r="F7513" s="180">
        <v>10565</v>
      </c>
      <c r="G7513" s="180">
        <v>1012</v>
      </c>
      <c r="H7513" s="180">
        <v>2617</v>
      </c>
      <c r="I7513" s="180">
        <v>2260029.41</v>
      </c>
      <c r="J7513" s="180">
        <v>506261.39</v>
      </c>
      <c r="K7513" s="180">
        <v>505177</v>
      </c>
      <c r="L7513" s="180">
        <v>3586230.72</v>
      </c>
    </row>
    <row r="7514" spans="1:12">
      <c r="A7514" s="180">
        <v>2013</v>
      </c>
      <c r="B7514" s="180" t="s">
        <v>175</v>
      </c>
      <c r="C7514" s="180" t="s">
        <v>36</v>
      </c>
      <c r="D7514" s="180" t="s">
        <v>177</v>
      </c>
      <c r="E7514" s="180">
        <v>55</v>
      </c>
      <c r="F7514" s="180">
        <v>10630</v>
      </c>
      <c r="G7514" s="180">
        <v>1115</v>
      </c>
      <c r="H7514" s="180">
        <v>2607</v>
      </c>
      <c r="I7514" s="180">
        <v>2211722.2599999998</v>
      </c>
      <c r="J7514" s="180">
        <v>526532.68000000005</v>
      </c>
      <c r="K7514" s="180">
        <v>622437</v>
      </c>
      <c r="L7514" s="180">
        <v>3659793.69</v>
      </c>
    </row>
    <row r="7515" spans="1:12">
      <c r="A7515" s="180">
        <v>2013</v>
      </c>
      <c r="B7515" s="180" t="s">
        <v>175</v>
      </c>
      <c r="C7515" s="180" t="s">
        <v>36</v>
      </c>
      <c r="D7515" s="180" t="s">
        <v>177</v>
      </c>
      <c r="E7515" s="180">
        <v>60</v>
      </c>
      <c r="F7515" s="180">
        <v>10125</v>
      </c>
      <c r="G7515" s="180">
        <v>1388</v>
      </c>
      <c r="H7515" s="180">
        <v>3548</v>
      </c>
      <c r="I7515" s="180">
        <v>2987450.83</v>
      </c>
      <c r="J7515" s="180">
        <v>682274.79</v>
      </c>
      <c r="K7515" s="180">
        <v>1084104</v>
      </c>
      <c r="L7515" s="180">
        <v>5066289.13</v>
      </c>
    </row>
    <row r="7516" spans="1:12">
      <c r="A7516" s="180">
        <v>2013</v>
      </c>
      <c r="B7516" s="180" t="s">
        <v>175</v>
      </c>
      <c r="C7516" s="180" t="s">
        <v>36</v>
      </c>
      <c r="D7516" s="180" t="s">
        <v>177</v>
      </c>
      <c r="E7516" s="180">
        <v>65</v>
      </c>
      <c r="F7516" s="180">
        <v>8503</v>
      </c>
      <c r="G7516" s="180">
        <v>1323</v>
      </c>
      <c r="H7516" s="180">
        <v>3424</v>
      </c>
      <c r="I7516" s="180">
        <v>2993445.53</v>
      </c>
      <c r="J7516" s="180">
        <v>775092.33</v>
      </c>
      <c r="K7516" s="180">
        <v>983503</v>
      </c>
      <c r="L7516" s="180">
        <v>5062405.9800000004</v>
      </c>
    </row>
    <row r="7517" spans="1:12">
      <c r="A7517" s="180">
        <v>2013</v>
      </c>
      <c r="B7517" s="180" t="s">
        <v>175</v>
      </c>
      <c r="C7517" s="180" t="s">
        <v>36</v>
      </c>
      <c r="D7517" s="180" t="s">
        <v>177</v>
      </c>
      <c r="E7517" s="180">
        <v>70</v>
      </c>
      <c r="F7517" s="180">
        <v>5767</v>
      </c>
      <c r="G7517" s="180">
        <v>1174</v>
      </c>
      <c r="H7517" s="180">
        <v>3511</v>
      </c>
      <c r="I7517" s="180">
        <v>2968962.8</v>
      </c>
      <c r="J7517" s="180">
        <v>678789.99</v>
      </c>
      <c r="K7517" s="180">
        <v>1047784</v>
      </c>
      <c r="L7517" s="180">
        <v>4914793.18</v>
      </c>
    </row>
    <row r="7518" spans="1:12">
      <c r="A7518" s="180">
        <v>2013</v>
      </c>
      <c r="B7518" s="180" t="s">
        <v>175</v>
      </c>
      <c r="C7518" s="180" t="s">
        <v>36</v>
      </c>
      <c r="D7518" s="180" t="s">
        <v>177</v>
      </c>
      <c r="E7518" s="180">
        <v>75</v>
      </c>
      <c r="F7518" s="180">
        <v>4327</v>
      </c>
      <c r="G7518" s="180">
        <v>960</v>
      </c>
      <c r="H7518" s="180">
        <v>3594</v>
      </c>
      <c r="I7518" s="180">
        <v>2797158.68</v>
      </c>
      <c r="J7518" s="180">
        <v>558410.22</v>
      </c>
      <c r="K7518" s="180">
        <v>795407.05</v>
      </c>
      <c r="L7518" s="180">
        <v>4329654.41</v>
      </c>
    </row>
    <row r="7519" spans="1:12">
      <c r="A7519" s="180">
        <v>2013</v>
      </c>
      <c r="B7519" s="180" t="s">
        <v>175</v>
      </c>
      <c r="C7519" s="180" t="s">
        <v>36</v>
      </c>
      <c r="D7519" s="180" t="s">
        <v>177</v>
      </c>
      <c r="E7519" s="180">
        <v>80</v>
      </c>
      <c r="F7519" s="180">
        <v>3106</v>
      </c>
      <c r="G7519" s="180">
        <v>751</v>
      </c>
      <c r="H7519" s="180">
        <v>3108</v>
      </c>
      <c r="I7519" s="180">
        <v>2353533.1</v>
      </c>
      <c r="J7519" s="180">
        <v>411219.46</v>
      </c>
      <c r="K7519" s="180">
        <v>428992</v>
      </c>
      <c r="L7519" s="180">
        <v>3310223.11</v>
      </c>
    </row>
    <row r="7520" spans="1:12">
      <c r="A7520" s="180">
        <v>2013</v>
      </c>
      <c r="B7520" s="180" t="s">
        <v>175</v>
      </c>
      <c r="C7520" s="180" t="s">
        <v>36</v>
      </c>
      <c r="D7520" s="180" t="s">
        <v>177</v>
      </c>
      <c r="E7520" s="180">
        <v>85</v>
      </c>
      <c r="F7520" s="180">
        <v>1816</v>
      </c>
      <c r="G7520" s="180">
        <v>455</v>
      </c>
      <c r="H7520" s="180">
        <v>1908</v>
      </c>
      <c r="I7520" s="180">
        <v>1264556.95</v>
      </c>
      <c r="J7520" s="180">
        <v>212025.87</v>
      </c>
      <c r="K7520" s="180">
        <v>230115</v>
      </c>
      <c r="L7520" s="180">
        <v>1758370.45</v>
      </c>
    </row>
    <row r="7521" spans="1:12">
      <c r="A7521" s="180">
        <v>2013</v>
      </c>
      <c r="B7521" s="180" t="s">
        <v>175</v>
      </c>
      <c r="C7521" s="180" t="s">
        <v>36</v>
      </c>
      <c r="D7521" s="180" t="s">
        <v>177</v>
      </c>
      <c r="E7521" s="180">
        <v>90</v>
      </c>
      <c r="F7521" s="180">
        <v>671</v>
      </c>
      <c r="G7521" s="180">
        <v>153</v>
      </c>
      <c r="H7521" s="180">
        <v>1220</v>
      </c>
      <c r="I7521" s="180">
        <v>670268.61</v>
      </c>
      <c r="J7521" s="180">
        <v>79181.81</v>
      </c>
      <c r="K7521" s="180">
        <v>44928</v>
      </c>
      <c r="L7521" s="180">
        <v>811916.69</v>
      </c>
    </row>
    <row r="7522" spans="1:12">
      <c r="A7522" s="180">
        <v>2013</v>
      </c>
      <c r="B7522" s="180" t="s">
        <v>175</v>
      </c>
      <c r="C7522" s="180" t="s">
        <v>36</v>
      </c>
      <c r="D7522" s="180" t="s">
        <v>177</v>
      </c>
      <c r="E7522" s="180">
        <v>95</v>
      </c>
      <c r="F7522" s="180">
        <v>180</v>
      </c>
      <c r="G7522" s="180">
        <v>23</v>
      </c>
      <c r="H7522" s="180">
        <v>193</v>
      </c>
      <c r="I7522" s="180">
        <v>113107.29</v>
      </c>
      <c r="J7522" s="180">
        <v>13753.55</v>
      </c>
      <c r="K7522" s="180">
        <v>24856</v>
      </c>
      <c r="L7522" s="180">
        <v>155199.64000000001</v>
      </c>
    </row>
    <row r="7523" spans="1:12">
      <c r="A7523" s="180">
        <v>2013</v>
      </c>
      <c r="B7523" s="180" t="s">
        <v>175</v>
      </c>
      <c r="C7523" s="180" t="s">
        <v>3</v>
      </c>
      <c r="D7523" s="180" t="s">
        <v>176</v>
      </c>
      <c r="E7523" s="180">
        <v>0</v>
      </c>
      <c r="F7523" s="180">
        <v>7217</v>
      </c>
      <c r="G7523" s="180">
        <v>262</v>
      </c>
      <c r="H7523" s="180">
        <v>966</v>
      </c>
      <c r="I7523" s="180">
        <v>496712.94</v>
      </c>
      <c r="J7523" s="180">
        <v>39897.14</v>
      </c>
      <c r="K7523" s="180">
        <v>2120</v>
      </c>
      <c r="L7523" s="180">
        <v>627977.18999999994</v>
      </c>
    </row>
    <row r="7524" spans="1:12">
      <c r="A7524" s="180">
        <v>2013</v>
      </c>
      <c r="B7524" s="180" t="s">
        <v>175</v>
      </c>
      <c r="C7524" s="180" t="s">
        <v>3</v>
      </c>
      <c r="D7524" s="180" t="s">
        <v>176</v>
      </c>
      <c r="E7524" s="180">
        <v>5</v>
      </c>
      <c r="F7524" s="180">
        <v>7145</v>
      </c>
      <c r="G7524" s="180">
        <v>119</v>
      </c>
      <c r="H7524" s="180">
        <v>244</v>
      </c>
      <c r="I7524" s="180">
        <v>132353.79999999999</v>
      </c>
      <c r="J7524" s="180">
        <v>18974.849999999999</v>
      </c>
      <c r="K7524" s="180">
        <v>1850</v>
      </c>
      <c r="L7524" s="180">
        <v>185539.45</v>
      </c>
    </row>
    <row r="7525" spans="1:12">
      <c r="A7525" s="180">
        <v>2013</v>
      </c>
      <c r="B7525" s="180" t="s">
        <v>175</v>
      </c>
      <c r="C7525" s="180" t="s">
        <v>3</v>
      </c>
      <c r="D7525" s="180" t="s">
        <v>176</v>
      </c>
      <c r="E7525" s="180">
        <v>10</v>
      </c>
      <c r="F7525" s="180">
        <v>6540</v>
      </c>
      <c r="G7525" s="180">
        <v>70</v>
      </c>
      <c r="H7525" s="180">
        <v>84</v>
      </c>
      <c r="I7525" s="180">
        <v>61592.05</v>
      </c>
      <c r="J7525" s="180">
        <v>12790.25</v>
      </c>
      <c r="K7525" s="180">
        <v>14398</v>
      </c>
      <c r="L7525" s="180">
        <v>116521.65</v>
      </c>
    </row>
    <row r="7526" spans="1:12">
      <c r="A7526" s="180">
        <v>2013</v>
      </c>
      <c r="B7526" s="180" t="s">
        <v>175</v>
      </c>
      <c r="C7526" s="180" t="s">
        <v>3</v>
      </c>
      <c r="D7526" s="180" t="s">
        <v>176</v>
      </c>
      <c r="E7526" s="180">
        <v>15</v>
      </c>
      <c r="F7526" s="180">
        <v>6772</v>
      </c>
      <c r="G7526" s="180">
        <v>136</v>
      </c>
      <c r="H7526" s="180">
        <v>266</v>
      </c>
      <c r="I7526" s="180">
        <v>243713.13</v>
      </c>
      <c r="J7526" s="180">
        <v>28997.65</v>
      </c>
      <c r="K7526" s="180">
        <v>47432</v>
      </c>
      <c r="L7526" s="180">
        <v>413069.06</v>
      </c>
    </row>
    <row r="7527" spans="1:12">
      <c r="A7527" s="180">
        <v>2013</v>
      </c>
      <c r="B7527" s="180" t="s">
        <v>175</v>
      </c>
      <c r="C7527" s="180" t="s">
        <v>3</v>
      </c>
      <c r="D7527" s="180" t="s">
        <v>176</v>
      </c>
      <c r="E7527" s="180">
        <v>20</v>
      </c>
      <c r="F7527" s="180">
        <v>5665</v>
      </c>
      <c r="G7527" s="180">
        <v>150</v>
      </c>
      <c r="H7527" s="180">
        <v>217</v>
      </c>
      <c r="I7527" s="180">
        <v>239746.54</v>
      </c>
      <c r="J7527" s="180">
        <v>44758.65</v>
      </c>
      <c r="K7527" s="180">
        <v>40788</v>
      </c>
      <c r="L7527" s="180">
        <v>453436.64</v>
      </c>
    </row>
    <row r="7528" spans="1:12">
      <c r="A7528" s="180">
        <v>2013</v>
      </c>
      <c r="B7528" s="180" t="s">
        <v>175</v>
      </c>
      <c r="C7528" s="180" t="s">
        <v>3</v>
      </c>
      <c r="D7528" s="180" t="s">
        <v>176</v>
      </c>
      <c r="E7528" s="180">
        <v>25</v>
      </c>
      <c r="F7528" s="180">
        <v>5936</v>
      </c>
      <c r="G7528" s="180">
        <v>123</v>
      </c>
      <c r="H7528" s="180">
        <v>206</v>
      </c>
      <c r="I7528" s="180">
        <v>149444.54</v>
      </c>
      <c r="J7528" s="180">
        <v>34587.339999999997</v>
      </c>
      <c r="K7528" s="180">
        <v>39542</v>
      </c>
      <c r="L7528" s="180">
        <v>323467.34000000003</v>
      </c>
    </row>
    <row r="7529" spans="1:12">
      <c r="A7529" s="180">
        <v>2013</v>
      </c>
      <c r="B7529" s="180" t="s">
        <v>175</v>
      </c>
      <c r="C7529" s="180" t="s">
        <v>3</v>
      </c>
      <c r="D7529" s="180" t="s">
        <v>176</v>
      </c>
      <c r="E7529" s="180">
        <v>30</v>
      </c>
      <c r="F7529" s="180">
        <v>8498</v>
      </c>
      <c r="G7529" s="180">
        <v>126</v>
      </c>
      <c r="H7529" s="180">
        <v>255</v>
      </c>
      <c r="I7529" s="180">
        <v>199318.83</v>
      </c>
      <c r="J7529" s="180">
        <v>47094.64</v>
      </c>
      <c r="K7529" s="180">
        <v>35129</v>
      </c>
      <c r="L7529" s="180">
        <v>421683.36</v>
      </c>
    </row>
    <row r="7530" spans="1:12">
      <c r="A7530" s="180">
        <v>2013</v>
      </c>
      <c r="B7530" s="180" t="s">
        <v>175</v>
      </c>
      <c r="C7530" s="180" t="s">
        <v>3</v>
      </c>
      <c r="D7530" s="180" t="s">
        <v>176</v>
      </c>
      <c r="E7530" s="180">
        <v>35</v>
      </c>
      <c r="F7530" s="180">
        <v>7919</v>
      </c>
      <c r="G7530" s="180">
        <v>179</v>
      </c>
      <c r="H7530" s="180">
        <v>351</v>
      </c>
      <c r="I7530" s="180">
        <v>299201.5</v>
      </c>
      <c r="J7530" s="180">
        <v>66562.61</v>
      </c>
      <c r="K7530" s="180">
        <v>43014</v>
      </c>
      <c r="L7530" s="180">
        <v>587848.36</v>
      </c>
    </row>
    <row r="7531" spans="1:12">
      <c r="A7531" s="180">
        <v>2013</v>
      </c>
      <c r="B7531" s="180" t="s">
        <v>175</v>
      </c>
      <c r="C7531" s="180" t="s">
        <v>3</v>
      </c>
      <c r="D7531" s="180" t="s">
        <v>176</v>
      </c>
      <c r="E7531" s="180">
        <v>40</v>
      </c>
      <c r="F7531" s="180">
        <v>8024</v>
      </c>
      <c r="G7531" s="180">
        <v>206</v>
      </c>
      <c r="H7531" s="180">
        <v>365</v>
      </c>
      <c r="I7531" s="180">
        <v>315625.48</v>
      </c>
      <c r="J7531" s="180">
        <v>73029.259999999995</v>
      </c>
      <c r="K7531" s="180">
        <v>115696</v>
      </c>
      <c r="L7531" s="180">
        <v>715865.13</v>
      </c>
    </row>
    <row r="7532" spans="1:12">
      <c r="A7532" s="180">
        <v>2013</v>
      </c>
      <c r="B7532" s="180" t="s">
        <v>175</v>
      </c>
      <c r="C7532" s="180" t="s">
        <v>3</v>
      </c>
      <c r="D7532" s="180" t="s">
        <v>176</v>
      </c>
      <c r="E7532" s="180">
        <v>45</v>
      </c>
      <c r="F7532" s="180">
        <v>7399</v>
      </c>
      <c r="G7532" s="180">
        <v>212</v>
      </c>
      <c r="H7532" s="180">
        <v>407</v>
      </c>
      <c r="I7532" s="180">
        <v>435540.88</v>
      </c>
      <c r="J7532" s="180">
        <v>103511.33</v>
      </c>
      <c r="K7532" s="180">
        <v>68396</v>
      </c>
      <c r="L7532" s="180">
        <v>815159.81</v>
      </c>
    </row>
    <row r="7533" spans="1:12">
      <c r="A7533" s="180">
        <v>2013</v>
      </c>
      <c r="B7533" s="180" t="s">
        <v>175</v>
      </c>
      <c r="C7533" s="180" t="s">
        <v>3</v>
      </c>
      <c r="D7533" s="180" t="s">
        <v>176</v>
      </c>
      <c r="E7533" s="180">
        <v>50</v>
      </c>
      <c r="F7533" s="180">
        <v>7756</v>
      </c>
      <c r="G7533" s="180">
        <v>495</v>
      </c>
      <c r="H7533" s="180">
        <v>783</v>
      </c>
      <c r="I7533" s="180">
        <v>699235.47</v>
      </c>
      <c r="J7533" s="180">
        <v>165684.56</v>
      </c>
      <c r="K7533" s="180">
        <v>256446.25</v>
      </c>
      <c r="L7533" s="180">
        <v>1426616.26</v>
      </c>
    </row>
    <row r="7534" spans="1:12">
      <c r="A7534" s="180">
        <v>2013</v>
      </c>
      <c r="B7534" s="180" t="s">
        <v>175</v>
      </c>
      <c r="C7534" s="180" t="s">
        <v>3</v>
      </c>
      <c r="D7534" s="180" t="s">
        <v>176</v>
      </c>
      <c r="E7534" s="180">
        <v>55</v>
      </c>
      <c r="F7534" s="180">
        <v>7090</v>
      </c>
      <c r="G7534" s="180">
        <v>435</v>
      </c>
      <c r="H7534" s="180">
        <v>915</v>
      </c>
      <c r="I7534" s="180">
        <v>901205.97</v>
      </c>
      <c r="J7534" s="180">
        <v>212295.52</v>
      </c>
      <c r="K7534" s="180">
        <v>285420</v>
      </c>
      <c r="L7534" s="180">
        <v>1791938.21</v>
      </c>
    </row>
    <row r="7535" spans="1:12">
      <c r="A7535" s="180">
        <v>2013</v>
      </c>
      <c r="B7535" s="180" t="s">
        <v>175</v>
      </c>
      <c r="C7535" s="180" t="s">
        <v>3</v>
      </c>
      <c r="D7535" s="180" t="s">
        <v>176</v>
      </c>
      <c r="E7535" s="180">
        <v>60</v>
      </c>
      <c r="F7535" s="180">
        <v>6656</v>
      </c>
      <c r="G7535" s="180">
        <v>659</v>
      </c>
      <c r="H7535" s="180">
        <v>1272</v>
      </c>
      <c r="I7535" s="180">
        <v>1203012.57</v>
      </c>
      <c r="J7535" s="180">
        <v>267677.48</v>
      </c>
      <c r="K7535" s="180">
        <v>331774.65000000002</v>
      </c>
      <c r="L7535" s="180">
        <v>2337079.5699999998</v>
      </c>
    </row>
    <row r="7536" spans="1:12">
      <c r="A7536" s="180">
        <v>2013</v>
      </c>
      <c r="B7536" s="180" t="s">
        <v>175</v>
      </c>
      <c r="C7536" s="180" t="s">
        <v>3</v>
      </c>
      <c r="D7536" s="180" t="s">
        <v>176</v>
      </c>
      <c r="E7536" s="180">
        <v>65</v>
      </c>
      <c r="F7536" s="180">
        <v>5149</v>
      </c>
      <c r="G7536" s="180">
        <v>799</v>
      </c>
      <c r="H7536" s="180">
        <v>1476</v>
      </c>
      <c r="I7536" s="180">
        <v>1420931.87</v>
      </c>
      <c r="J7536" s="180">
        <v>280384.21000000002</v>
      </c>
      <c r="K7536" s="180">
        <v>382443</v>
      </c>
      <c r="L7536" s="180">
        <v>2573228.46</v>
      </c>
    </row>
    <row r="7537" spans="1:12">
      <c r="A7537" s="180">
        <v>2013</v>
      </c>
      <c r="B7537" s="180" t="s">
        <v>175</v>
      </c>
      <c r="C7537" s="180" t="s">
        <v>3</v>
      </c>
      <c r="D7537" s="180" t="s">
        <v>176</v>
      </c>
      <c r="E7537" s="180">
        <v>70</v>
      </c>
      <c r="F7537" s="180">
        <v>3010</v>
      </c>
      <c r="G7537" s="180">
        <v>549</v>
      </c>
      <c r="H7537" s="180">
        <v>1432</v>
      </c>
      <c r="I7537" s="180">
        <v>1368652.83</v>
      </c>
      <c r="J7537" s="180">
        <v>235958.76</v>
      </c>
      <c r="K7537" s="180">
        <v>395043.05</v>
      </c>
      <c r="L7537" s="180">
        <v>2304639.25</v>
      </c>
    </row>
    <row r="7538" spans="1:12">
      <c r="A7538" s="180">
        <v>2013</v>
      </c>
      <c r="B7538" s="180" t="s">
        <v>175</v>
      </c>
      <c r="C7538" s="180" t="s">
        <v>3</v>
      </c>
      <c r="D7538" s="180" t="s">
        <v>176</v>
      </c>
      <c r="E7538" s="180">
        <v>75</v>
      </c>
      <c r="F7538" s="180">
        <v>1898</v>
      </c>
      <c r="G7538" s="180">
        <v>417</v>
      </c>
      <c r="H7538" s="180">
        <v>1212</v>
      </c>
      <c r="I7538" s="180">
        <v>1004264</v>
      </c>
      <c r="J7538" s="180">
        <v>172214.3</v>
      </c>
      <c r="K7538" s="180">
        <v>400202</v>
      </c>
      <c r="L7538" s="180">
        <v>1813008.48</v>
      </c>
    </row>
    <row r="7539" spans="1:12">
      <c r="A7539" s="180">
        <v>2013</v>
      </c>
      <c r="B7539" s="180" t="s">
        <v>175</v>
      </c>
      <c r="C7539" s="180" t="s">
        <v>3</v>
      </c>
      <c r="D7539" s="180" t="s">
        <v>176</v>
      </c>
      <c r="E7539" s="180">
        <v>80</v>
      </c>
      <c r="F7539" s="180">
        <v>1221</v>
      </c>
      <c r="G7539" s="180">
        <v>372</v>
      </c>
      <c r="H7539" s="180">
        <v>1218</v>
      </c>
      <c r="I7539" s="180">
        <v>838297.2</v>
      </c>
      <c r="J7539" s="180">
        <v>133018.81</v>
      </c>
      <c r="K7539" s="180">
        <v>141200</v>
      </c>
      <c r="L7539" s="180">
        <v>1236279.6100000001</v>
      </c>
    </row>
    <row r="7540" spans="1:12">
      <c r="A7540" s="180">
        <v>2013</v>
      </c>
      <c r="B7540" s="180" t="s">
        <v>175</v>
      </c>
      <c r="C7540" s="180" t="s">
        <v>3</v>
      </c>
      <c r="D7540" s="180" t="s">
        <v>176</v>
      </c>
      <c r="E7540" s="180">
        <v>85</v>
      </c>
      <c r="F7540" s="180">
        <v>667</v>
      </c>
      <c r="G7540" s="180">
        <v>199</v>
      </c>
      <c r="H7540" s="180">
        <v>1077</v>
      </c>
      <c r="I7540" s="180">
        <v>690733.76</v>
      </c>
      <c r="J7540" s="180">
        <v>86508.71</v>
      </c>
      <c r="K7540" s="180">
        <v>85066.5</v>
      </c>
      <c r="L7540" s="180">
        <v>954389.07</v>
      </c>
    </row>
    <row r="7541" spans="1:12">
      <c r="A7541" s="180">
        <v>2013</v>
      </c>
      <c r="B7541" s="180" t="s">
        <v>175</v>
      </c>
      <c r="C7541" s="180" t="s">
        <v>3</v>
      </c>
      <c r="D7541" s="180" t="s">
        <v>176</v>
      </c>
      <c r="E7541" s="180">
        <v>90</v>
      </c>
      <c r="F7541" s="180">
        <v>128</v>
      </c>
      <c r="G7541" s="180">
        <v>26</v>
      </c>
      <c r="H7541" s="180">
        <v>134</v>
      </c>
      <c r="I7541" s="180">
        <v>74809.649999999994</v>
      </c>
      <c r="J7541" s="180">
        <v>17847.560000000001</v>
      </c>
      <c r="K7541" s="180">
        <v>18783</v>
      </c>
      <c r="L7541" s="180">
        <v>118039.66</v>
      </c>
    </row>
    <row r="7542" spans="1:12">
      <c r="A7542" s="180">
        <v>2013</v>
      </c>
      <c r="B7542" s="180" t="s">
        <v>175</v>
      </c>
      <c r="C7542" s="180" t="s">
        <v>3</v>
      </c>
      <c r="D7542" s="180" t="s">
        <v>176</v>
      </c>
      <c r="E7542" s="180">
        <v>95</v>
      </c>
      <c r="F7542" s="180">
        <v>24</v>
      </c>
      <c r="G7542" s="180">
        <v>7</v>
      </c>
      <c r="H7542" s="180">
        <v>129</v>
      </c>
      <c r="I7542" s="180">
        <v>62638</v>
      </c>
      <c r="J7542" s="180">
        <v>4985.6000000000004</v>
      </c>
      <c r="K7542" s="180">
        <v>0</v>
      </c>
      <c r="L7542" s="180">
        <v>68223.600000000006</v>
      </c>
    </row>
    <row r="7543" spans="1:12">
      <c r="A7543" s="180">
        <v>2013</v>
      </c>
      <c r="B7543" s="180" t="s">
        <v>175</v>
      </c>
      <c r="C7543" s="180" t="s">
        <v>3</v>
      </c>
      <c r="D7543" s="180" t="s">
        <v>177</v>
      </c>
      <c r="E7543" s="180">
        <v>0</v>
      </c>
      <c r="F7543" s="180">
        <v>6763</v>
      </c>
      <c r="G7543" s="180">
        <v>210</v>
      </c>
      <c r="H7543" s="180">
        <v>895</v>
      </c>
      <c r="I7543" s="180">
        <v>495979.9</v>
      </c>
      <c r="J7543" s="180">
        <v>35682.46</v>
      </c>
      <c r="K7543" s="180">
        <v>1408</v>
      </c>
      <c r="L7543" s="180">
        <v>590537.47</v>
      </c>
    </row>
    <row r="7544" spans="1:12">
      <c r="A7544" s="180">
        <v>2013</v>
      </c>
      <c r="B7544" s="180" t="s">
        <v>175</v>
      </c>
      <c r="C7544" s="180" t="s">
        <v>3</v>
      </c>
      <c r="D7544" s="180" t="s">
        <v>177</v>
      </c>
      <c r="E7544" s="180">
        <v>5</v>
      </c>
      <c r="F7544" s="180">
        <v>6753</v>
      </c>
      <c r="G7544" s="180">
        <v>85</v>
      </c>
      <c r="H7544" s="180">
        <v>120</v>
      </c>
      <c r="I7544" s="180">
        <v>84948.9</v>
      </c>
      <c r="J7544" s="180">
        <v>13026.38</v>
      </c>
      <c r="K7544" s="180">
        <v>374</v>
      </c>
      <c r="L7544" s="180">
        <v>135876.16</v>
      </c>
    </row>
    <row r="7545" spans="1:12">
      <c r="A7545" s="180">
        <v>2013</v>
      </c>
      <c r="B7545" s="180" t="s">
        <v>175</v>
      </c>
      <c r="C7545" s="180" t="s">
        <v>3</v>
      </c>
      <c r="D7545" s="180" t="s">
        <v>177</v>
      </c>
      <c r="E7545" s="180">
        <v>10</v>
      </c>
      <c r="F7545" s="180">
        <v>6283</v>
      </c>
      <c r="G7545" s="180">
        <v>61</v>
      </c>
      <c r="H7545" s="180">
        <v>88</v>
      </c>
      <c r="I7545" s="180">
        <v>78426.3</v>
      </c>
      <c r="J7545" s="180">
        <v>17891.689999999999</v>
      </c>
      <c r="K7545" s="180">
        <v>48407</v>
      </c>
      <c r="L7545" s="180">
        <v>172878.22</v>
      </c>
    </row>
    <row r="7546" spans="1:12">
      <c r="A7546" s="180">
        <v>2013</v>
      </c>
      <c r="B7546" s="180" t="s">
        <v>175</v>
      </c>
      <c r="C7546" s="180" t="s">
        <v>3</v>
      </c>
      <c r="D7546" s="180" t="s">
        <v>177</v>
      </c>
      <c r="E7546" s="180">
        <v>15</v>
      </c>
      <c r="F7546" s="180">
        <v>6593</v>
      </c>
      <c r="G7546" s="180">
        <v>179</v>
      </c>
      <c r="H7546" s="180">
        <v>374</v>
      </c>
      <c r="I7546" s="180">
        <v>293604.06</v>
      </c>
      <c r="J7546" s="180">
        <v>50718.04</v>
      </c>
      <c r="K7546" s="180">
        <v>30695.8</v>
      </c>
      <c r="L7546" s="180">
        <v>484797.64</v>
      </c>
    </row>
    <row r="7547" spans="1:12">
      <c r="A7547" s="180">
        <v>2013</v>
      </c>
      <c r="B7547" s="180" t="s">
        <v>175</v>
      </c>
      <c r="C7547" s="180" t="s">
        <v>3</v>
      </c>
      <c r="D7547" s="180" t="s">
        <v>177</v>
      </c>
      <c r="E7547" s="180">
        <v>20</v>
      </c>
      <c r="F7547" s="180">
        <v>5928</v>
      </c>
      <c r="G7547" s="180">
        <v>230</v>
      </c>
      <c r="H7547" s="180">
        <v>364</v>
      </c>
      <c r="I7547" s="180">
        <v>309924.65999999997</v>
      </c>
      <c r="J7547" s="180">
        <v>51777.09</v>
      </c>
      <c r="K7547" s="180">
        <v>83923</v>
      </c>
      <c r="L7547" s="180">
        <v>551639.73</v>
      </c>
    </row>
    <row r="7548" spans="1:12">
      <c r="A7548" s="180">
        <v>2013</v>
      </c>
      <c r="B7548" s="180" t="s">
        <v>175</v>
      </c>
      <c r="C7548" s="180" t="s">
        <v>3</v>
      </c>
      <c r="D7548" s="180" t="s">
        <v>177</v>
      </c>
      <c r="E7548" s="180">
        <v>25</v>
      </c>
      <c r="F7548" s="180">
        <v>7406</v>
      </c>
      <c r="G7548" s="180">
        <v>264</v>
      </c>
      <c r="H7548" s="180">
        <v>850</v>
      </c>
      <c r="I7548" s="180">
        <v>620169.84</v>
      </c>
      <c r="J7548" s="180">
        <v>149988.79999999999</v>
      </c>
      <c r="K7548" s="180">
        <v>94927</v>
      </c>
      <c r="L7548" s="180">
        <v>1115753.5</v>
      </c>
    </row>
    <row r="7549" spans="1:12">
      <c r="A7549" s="180">
        <v>2013</v>
      </c>
      <c r="B7549" s="180" t="s">
        <v>175</v>
      </c>
      <c r="C7549" s="180" t="s">
        <v>3</v>
      </c>
      <c r="D7549" s="180" t="s">
        <v>177</v>
      </c>
      <c r="E7549" s="180">
        <v>30</v>
      </c>
      <c r="F7549" s="180">
        <v>9911</v>
      </c>
      <c r="G7549" s="180">
        <v>553</v>
      </c>
      <c r="H7549" s="180">
        <v>1566</v>
      </c>
      <c r="I7549" s="180">
        <v>1232203.5900000001</v>
      </c>
      <c r="J7549" s="180">
        <v>314214.53999999998</v>
      </c>
      <c r="K7549" s="180">
        <v>57407</v>
      </c>
      <c r="L7549" s="180">
        <v>2015068.48</v>
      </c>
    </row>
    <row r="7550" spans="1:12">
      <c r="A7550" s="180">
        <v>2013</v>
      </c>
      <c r="B7550" s="180" t="s">
        <v>175</v>
      </c>
      <c r="C7550" s="180" t="s">
        <v>3</v>
      </c>
      <c r="D7550" s="180" t="s">
        <v>177</v>
      </c>
      <c r="E7550" s="180">
        <v>35</v>
      </c>
      <c r="F7550" s="180">
        <v>8813</v>
      </c>
      <c r="G7550" s="180">
        <v>517</v>
      </c>
      <c r="H7550" s="180">
        <v>1426</v>
      </c>
      <c r="I7550" s="180">
        <v>1187146.55</v>
      </c>
      <c r="J7550" s="180">
        <v>263077.65999999997</v>
      </c>
      <c r="K7550" s="180">
        <v>80520</v>
      </c>
      <c r="L7550" s="180">
        <v>1934045.43</v>
      </c>
    </row>
    <row r="7551" spans="1:12">
      <c r="A7551" s="180">
        <v>2013</v>
      </c>
      <c r="B7551" s="180" t="s">
        <v>175</v>
      </c>
      <c r="C7551" s="180" t="s">
        <v>3</v>
      </c>
      <c r="D7551" s="180" t="s">
        <v>177</v>
      </c>
      <c r="E7551" s="180">
        <v>40</v>
      </c>
      <c r="F7551" s="180">
        <v>9112</v>
      </c>
      <c r="G7551" s="180">
        <v>545</v>
      </c>
      <c r="H7551" s="180">
        <v>1117</v>
      </c>
      <c r="I7551" s="180">
        <v>917912.5</v>
      </c>
      <c r="J7551" s="180">
        <v>212382.62</v>
      </c>
      <c r="K7551" s="180">
        <v>60156.5</v>
      </c>
      <c r="L7551" s="180">
        <v>1544956.27</v>
      </c>
    </row>
    <row r="7552" spans="1:12">
      <c r="A7552" s="180">
        <v>2013</v>
      </c>
      <c r="B7552" s="180" t="s">
        <v>175</v>
      </c>
      <c r="C7552" s="180" t="s">
        <v>3</v>
      </c>
      <c r="D7552" s="180" t="s">
        <v>177</v>
      </c>
      <c r="E7552" s="180">
        <v>45</v>
      </c>
      <c r="F7552" s="180">
        <v>8485</v>
      </c>
      <c r="G7552" s="180">
        <v>539</v>
      </c>
      <c r="H7552" s="180">
        <v>1071</v>
      </c>
      <c r="I7552" s="180">
        <v>877529.59999999998</v>
      </c>
      <c r="J7552" s="180">
        <v>178756.49</v>
      </c>
      <c r="K7552" s="180">
        <v>218214.39999999999</v>
      </c>
      <c r="L7552" s="180">
        <v>1686151.07</v>
      </c>
    </row>
    <row r="7553" spans="1:12">
      <c r="A7553" s="180">
        <v>2013</v>
      </c>
      <c r="B7553" s="180" t="s">
        <v>175</v>
      </c>
      <c r="C7553" s="180" t="s">
        <v>3</v>
      </c>
      <c r="D7553" s="180" t="s">
        <v>177</v>
      </c>
      <c r="E7553" s="180">
        <v>50</v>
      </c>
      <c r="F7553" s="180">
        <v>8682</v>
      </c>
      <c r="G7553" s="180">
        <v>574</v>
      </c>
      <c r="H7553" s="180">
        <v>1204</v>
      </c>
      <c r="I7553" s="180">
        <v>1008552.04</v>
      </c>
      <c r="J7553" s="180">
        <v>208971.01</v>
      </c>
      <c r="K7553" s="180">
        <v>181080</v>
      </c>
      <c r="L7553" s="180">
        <v>1853528.53</v>
      </c>
    </row>
    <row r="7554" spans="1:12">
      <c r="A7554" s="180">
        <v>2013</v>
      </c>
      <c r="B7554" s="180" t="s">
        <v>175</v>
      </c>
      <c r="C7554" s="180" t="s">
        <v>3</v>
      </c>
      <c r="D7554" s="180" t="s">
        <v>177</v>
      </c>
      <c r="E7554" s="180">
        <v>55</v>
      </c>
      <c r="F7554" s="180">
        <v>7770</v>
      </c>
      <c r="G7554" s="180">
        <v>606</v>
      </c>
      <c r="H7554" s="180">
        <v>1138</v>
      </c>
      <c r="I7554" s="180">
        <v>1019739.95</v>
      </c>
      <c r="J7554" s="180">
        <v>223650.23</v>
      </c>
      <c r="K7554" s="180">
        <v>237904.75</v>
      </c>
      <c r="L7554" s="180">
        <v>1921431.56</v>
      </c>
    </row>
    <row r="7555" spans="1:12">
      <c r="A7555" s="180">
        <v>2013</v>
      </c>
      <c r="B7555" s="180" t="s">
        <v>175</v>
      </c>
      <c r="C7555" s="180" t="s">
        <v>3</v>
      </c>
      <c r="D7555" s="180" t="s">
        <v>177</v>
      </c>
      <c r="E7555" s="180">
        <v>60</v>
      </c>
      <c r="F7555" s="180">
        <v>7071</v>
      </c>
      <c r="G7555" s="180">
        <v>761</v>
      </c>
      <c r="H7555" s="180">
        <v>1308</v>
      </c>
      <c r="I7555" s="180">
        <v>1120223.6200000001</v>
      </c>
      <c r="J7555" s="180">
        <v>233472.5</v>
      </c>
      <c r="K7555" s="180">
        <v>369373.25</v>
      </c>
      <c r="L7555" s="180">
        <v>2120674.31</v>
      </c>
    </row>
    <row r="7556" spans="1:12">
      <c r="A7556" s="180">
        <v>2013</v>
      </c>
      <c r="B7556" s="180" t="s">
        <v>175</v>
      </c>
      <c r="C7556" s="180" t="s">
        <v>3</v>
      </c>
      <c r="D7556" s="180" t="s">
        <v>177</v>
      </c>
      <c r="E7556" s="180">
        <v>65</v>
      </c>
      <c r="F7556" s="180">
        <v>5404</v>
      </c>
      <c r="G7556" s="180">
        <v>789</v>
      </c>
      <c r="H7556" s="180">
        <v>1868</v>
      </c>
      <c r="I7556" s="180">
        <v>1387326.23</v>
      </c>
      <c r="J7556" s="180">
        <v>276091.83</v>
      </c>
      <c r="K7556" s="180">
        <v>464034</v>
      </c>
      <c r="L7556" s="180">
        <v>2574428.84</v>
      </c>
    </row>
    <row r="7557" spans="1:12">
      <c r="A7557" s="180">
        <v>2013</v>
      </c>
      <c r="B7557" s="180" t="s">
        <v>175</v>
      </c>
      <c r="C7557" s="180" t="s">
        <v>3</v>
      </c>
      <c r="D7557" s="180" t="s">
        <v>177</v>
      </c>
      <c r="E7557" s="180">
        <v>70</v>
      </c>
      <c r="F7557" s="180">
        <v>3306</v>
      </c>
      <c r="G7557" s="180">
        <v>552</v>
      </c>
      <c r="H7557" s="180">
        <v>1410</v>
      </c>
      <c r="I7557" s="180">
        <v>1131062.04</v>
      </c>
      <c r="J7557" s="180">
        <v>231374.14</v>
      </c>
      <c r="K7557" s="180">
        <v>312415.84999999998</v>
      </c>
      <c r="L7557" s="180">
        <v>1969966.86</v>
      </c>
    </row>
    <row r="7558" spans="1:12">
      <c r="A7558" s="180">
        <v>2013</v>
      </c>
      <c r="B7558" s="180" t="s">
        <v>175</v>
      </c>
      <c r="C7558" s="180" t="s">
        <v>3</v>
      </c>
      <c r="D7558" s="180" t="s">
        <v>177</v>
      </c>
      <c r="E7558" s="180">
        <v>75</v>
      </c>
      <c r="F7558" s="180">
        <v>2167</v>
      </c>
      <c r="G7558" s="180">
        <v>586</v>
      </c>
      <c r="H7558" s="180">
        <v>2088</v>
      </c>
      <c r="I7558" s="180">
        <v>1304609.6399999999</v>
      </c>
      <c r="J7558" s="180">
        <v>183740.24</v>
      </c>
      <c r="K7558" s="180">
        <v>307793</v>
      </c>
      <c r="L7558" s="180">
        <v>2002715.77</v>
      </c>
    </row>
    <row r="7559" spans="1:12">
      <c r="A7559" s="180">
        <v>2013</v>
      </c>
      <c r="B7559" s="180" t="s">
        <v>175</v>
      </c>
      <c r="C7559" s="180" t="s">
        <v>3</v>
      </c>
      <c r="D7559" s="180" t="s">
        <v>177</v>
      </c>
      <c r="E7559" s="180">
        <v>80</v>
      </c>
      <c r="F7559" s="180">
        <v>1505</v>
      </c>
      <c r="G7559" s="180">
        <v>336</v>
      </c>
      <c r="H7559" s="180">
        <v>1774</v>
      </c>
      <c r="I7559" s="180">
        <v>1141160.51</v>
      </c>
      <c r="J7559" s="180">
        <v>139238.75</v>
      </c>
      <c r="K7559" s="180">
        <v>325595</v>
      </c>
      <c r="L7559" s="180">
        <v>1753222.7</v>
      </c>
    </row>
    <row r="7560" spans="1:12">
      <c r="A7560" s="180">
        <v>2013</v>
      </c>
      <c r="B7560" s="180" t="s">
        <v>175</v>
      </c>
      <c r="C7560" s="180" t="s">
        <v>3</v>
      </c>
      <c r="D7560" s="180" t="s">
        <v>177</v>
      </c>
      <c r="E7560" s="180">
        <v>85</v>
      </c>
      <c r="F7560" s="180">
        <v>959</v>
      </c>
      <c r="G7560" s="180">
        <v>206</v>
      </c>
      <c r="H7560" s="180">
        <v>1114</v>
      </c>
      <c r="I7560" s="180">
        <v>620277.84</v>
      </c>
      <c r="J7560" s="180">
        <v>72239.83</v>
      </c>
      <c r="K7560" s="180">
        <v>54109</v>
      </c>
      <c r="L7560" s="180">
        <v>746814.68</v>
      </c>
    </row>
    <row r="7561" spans="1:12">
      <c r="A7561" s="180">
        <v>2013</v>
      </c>
      <c r="B7561" s="180" t="s">
        <v>175</v>
      </c>
      <c r="C7561" s="180" t="s">
        <v>3</v>
      </c>
      <c r="D7561" s="180" t="s">
        <v>177</v>
      </c>
      <c r="E7561" s="180">
        <v>90</v>
      </c>
      <c r="F7561" s="180">
        <v>375</v>
      </c>
      <c r="G7561" s="180">
        <v>64</v>
      </c>
      <c r="H7561" s="180">
        <v>429</v>
      </c>
      <c r="I7561" s="180">
        <v>227585.55</v>
      </c>
      <c r="J7561" s="180">
        <v>28172.959999999999</v>
      </c>
      <c r="K7561" s="180">
        <v>44955</v>
      </c>
      <c r="L7561" s="180">
        <v>324044.09000000003</v>
      </c>
    </row>
    <row r="7562" spans="1:12">
      <c r="A7562" s="180">
        <v>2013</v>
      </c>
      <c r="B7562" s="180" t="s">
        <v>175</v>
      </c>
      <c r="C7562" s="180" t="s">
        <v>3</v>
      </c>
      <c r="D7562" s="180" t="s">
        <v>177</v>
      </c>
      <c r="E7562" s="180">
        <v>95</v>
      </c>
      <c r="F7562" s="180">
        <v>110</v>
      </c>
      <c r="G7562" s="180">
        <v>13</v>
      </c>
      <c r="H7562" s="180">
        <v>123</v>
      </c>
      <c r="I7562" s="180">
        <v>45370.6</v>
      </c>
      <c r="J7562" s="180">
        <v>2940.2</v>
      </c>
      <c r="K7562" s="180">
        <v>0</v>
      </c>
      <c r="L7562" s="180">
        <v>51200.85</v>
      </c>
    </row>
    <row r="7563" spans="1:12">
      <c r="A7563" s="180">
        <v>2013</v>
      </c>
      <c r="B7563" s="180" t="s">
        <v>175</v>
      </c>
      <c r="C7563" s="180" t="s">
        <v>37</v>
      </c>
      <c r="D7563" s="180" t="s">
        <v>176</v>
      </c>
      <c r="E7563" s="180">
        <v>0</v>
      </c>
      <c r="F7563" s="180">
        <v>3362</v>
      </c>
      <c r="G7563" s="180">
        <v>81</v>
      </c>
      <c r="H7563" s="180">
        <v>210</v>
      </c>
      <c r="I7563" s="180">
        <v>161280.15</v>
      </c>
      <c r="J7563" s="180">
        <v>19305.16</v>
      </c>
      <c r="K7563" s="180">
        <v>912</v>
      </c>
      <c r="L7563" s="180">
        <v>203317.86</v>
      </c>
    </row>
    <row r="7564" spans="1:12">
      <c r="A7564" s="180">
        <v>2013</v>
      </c>
      <c r="B7564" s="180" t="s">
        <v>175</v>
      </c>
      <c r="C7564" s="180" t="s">
        <v>37</v>
      </c>
      <c r="D7564" s="180" t="s">
        <v>176</v>
      </c>
      <c r="E7564" s="180">
        <v>5</v>
      </c>
      <c r="F7564" s="180">
        <v>3280</v>
      </c>
      <c r="G7564" s="180">
        <v>31</v>
      </c>
      <c r="H7564" s="180">
        <v>38</v>
      </c>
      <c r="I7564" s="180">
        <v>36731</v>
      </c>
      <c r="J7564" s="180">
        <v>9747.2800000000007</v>
      </c>
      <c r="K7564" s="180">
        <v>9787</v>
      </c>
      <c r="L7564" s="180">
        <v>67023.100000000006</v>
      </c>
    </row>
    <row r="7565" spans="1:12">
      <c r="A7565" s="180">
        <v>2013</v>
      </c>
      <c r="B7565" s="180" t="s">
        <v>175</v>
      </c>
      <c r="C7565" s="180" t="s">
        <v>37</v>
      </c>
      <c r="D7565" s="180" t="s">
        <v>176</v>
      </c>
      <c r="E7565" s="180">
        <v>10</v>
      </c>
      <c r="F7565" s="180">
        <v>3142</v>
      </c>
      <c r="G7565" s="180">
        <v>30</v>
      </c>
      <c r="H7565" s="180">
        <v>94</v>
      </c>
      <c r="I7565" s="180">
        <v>46557.35</v>
      </c>
      <c r="J7565" s="180">
        <v>10156.200000000001</v>
      </c>
      <c r="K7565" s="180">
        <v>1464</v>
      </c>
      <c r="L7565" s="180">
        <v>64043.8</v>
      </c>
    </row>
    <row r="7566" spans="1:12">
      <c r="A7566" s="180">
        <v>2013</v>
      </c>
      <c r="B7566" s="180" t="s">
        <v>175</v>
      </c>
      <c r="C7566" s="180" t="s">
        <v>37</v>
      </c>
      <c r="D7566" s="180" t="s">
        <v>176</v>
      </c>
      <c r="E7566" s="180">
        <v>15</v>
      </c>
      <c r="F7566" s="180">
        <v>3230</v>
      </c>
      <c r="G7566" s="180">
        <v>54</v>
      </c>
      <c r="H7566" s="180">
        <v>152</v>
      </c>
      <c r="I7566" s="180">
        <v>111395.4</v>
      </c>
      <c r="J7566" s="180">
        <v>23505.64</v>
      </c>
      <c r="K7566" s="180">
        <v>18217</v>
      </c>
      <c r="L7566" s="180">
        <v>182379.7</v>
      </c>
    </row>
    <row r="7567" spans="1:12">
      <c r="A7567" s="180">
        <v>2013</v>
      </c>
      <c r="B7567" s="180" t="s">
        <v>175</v>
      </c>
      <c r="C7567" s="180" t="s">
        <v>37</v>
      </c>
      <c r="D7567" s="180" t="s">
        <v>176</v>
      </c>
      <c r="E7567" s="180">
        <v>20</v>
      </c>
      <c r="F7567" s="180">
        <v>2445</v>
      </c>
      <c r="G7567" s="180">
        <v>42</v>
      </c>
      <c r="H7567" s="180">
        <v>87</v>
      </c>
      <c r="I7567" s="180">
        <v>90668</v>
      </c>
      <c r="J7567" s="180">
        <v>17235.939999999999</v>
      </c>
      <c r="K7567" s="180">
        <v>20232</v>
      </c>
      <c r="L7567" s="180">
        <v>139966.39999999999</v>
      </c>
    </row>
    <row r="7568" spans="1:12">
      <c r="A7568" s="180">
        <v>2013</v>
      </c>
      <c r="B7568" s="180" t="s">
        <v>175</v>
      </c>
      <c r="C7568" s="180" t="s">
        <v>37</v>
      </c>
      <c r="D7568" s="180" t="s">
        <v>176</v>
      </c>
      <c r="E7568" s="180">
        <v>25</v>
      </c>
      <c r="F7568" s="180">
        <v>2536</v>
      </c>
      <c r="G7568" s="180">
        <v>49</v>
      </c>
      <c r="H7568" s="180">
        <v>76</v>
      </c>
      <c r="I7568" s="180">
        <v>75678.7</v>
      </c>
      <c r="J7568" s="180">
        <v>29031.77</v>
      </c>
      <c r="K7568" s="180">
        <v>5582</v>
      </c>
      <c r="L7568" s="180">
        <v>130962.67</v>
      </c>
    </row>
    <row r="7569" spans="1:12">
      <c r="A7569" s="180">
        <v>2013</v>
      </c>
      <c r="B7569" s="180" t="s">
        <v>175</v>
      </c>
      <c r="C7569" s="180" t="s">
        <v>37</v>
      </c>
      <c r="D7569" s="180" t="s">
        <v>176</v>
      </c>
      <c r="E7569" s="180">
        <v>30</v>
      </c>
      <c r="F7569" s="180">
        <v>3492</v>
      </c>
      <c r="G7569" s="180">
        <v>74</v>
      </c>
      <c r="H7569" s="180">
        <v>115</v>
      </c>
      <c r="I7569" s="180">
        <v>139206.51999999999</v>
      </c>
      <c r="J7569" s="180">
        <v>45061</v>
      </c>
      <c r="K7569" s="180">
        <v>76162</v>
      </c>
      <c r="L7569" s="180">
        <v>312951.08</v>
      </c>
    </row>
    <row r="7570" spans="1:12">
      <c r="A7570" s="180">
        <v>2013</v>
      </c>
      <c r="B7570" s="180" t="s">
        <v>175</v>
      </c>
      <c r="C7570" s="180" t="s">
        <v>37</v>
      </c>
      <c r="D7570" s="180" t="s">
        <v>176</v>
      </c>
      <c r="E7570" s="180">
        <v>35</v>
      </c>
      <c r="F7570" s="180">
        <v>3481</v>
      </c>
      <c r="G7570" s="180">
        <v>70</v>
      </c>
      <c r="H7570" s="180">
        <v>254</v>
      </c>
      <c r="I7570" s="180">
        <v>231109.05</v>
      </c>
      <c r="J7570" s="180">
        <v>42317.98</v>
      </c>
      <c r="K7570" s="180">
        <v>21408</v>
      </c>
      <c r="L7570" s="180">
        <v>329269.98</v>
      </c>
    </row>
    <row r="7571" spans="1:12">
      <c r="A7571" s="180">
        <v>2013</v>
      </c>
      <c r="B7571" s="180" t="s">
        <v>175</v>
      </c>
      <c r="C7571" s="180" t="s">
        <v>37</v>
      </c>
      <c r="D7571" s="180" t="s">
        <v>176</v>
      </c>
      <c r="E7571" s="180">
        <v>40</v>
      </c>
      <c r="F7571" s="180">
        <v>3600</v>
      </c>
      <c r="G7571" s="180">
        <v>98</v>
      </c>
      <c r="H7571" s="180">
        <v>207</v>
      </c>
      <c r="I7571" s="180">
        <v>177053.25</v>
      </c>
      <c r="J7571" s="180">
        <v>36114.31</v>
      </c>
      <c r="K7571" s="180">
        <v>21416</v>
      </c>
      <c r="L7571" s="180">
        <v>280876.28999999998</v>
      </c>
    </row>
    <row r="7572" spans="1:12">
      <c r="A7572" s="180">
        <v>2013</v>
      </c>
      <c r="B7572" s="180" t="s">
        <v>175</v>
      </c>
      <c r="C7572" s="180" t="s">
        <v>37</v>
      </c>
      <c r="D7572" s="180" t="s">
        <v>176</v>
      </c>
      <c r="E7572" s="180">
        <v>45</v>
      </c>
      <c r="F7572" s="180">
        <v>3573</v>
      </c>
      <c r="G7572" s="180">
        <v>119</v>
      </c>
      <c r="H7572" s="180">
        <v>198</v>
      </c>
      <c r="I7572" s="180">
        <v>172712.15</v>
      </c>
      <c r="J7572" s="180">
        <v>52291.26</v>
      </c>
      <c r="K7572" s="180">
        <v>18083</v>
      </c>
      <c r="L7572" s="180">
        <v>291802.64</v>
      </c>
    </row>
    <row r="7573" spans="1:12">
      <c r="A7573" s="180">
        <v>2013</v>
      </c>
      <c r="B7573" s="180" t="s">
        <v>175</v>
      </c>
      <c r="C7573" s="180" t="s">
        <v>37</v>
      </c>
      <c r="D7573" s="180" t="s">
        <v>176</v>
      </c>
      <c r="E7573" s="180">
        <v>50</v>
      </c>
      <c r="F7573" s="180">
        <v>3798</v>
      </c>
      <c r="G7573" s="180">
        <v>170</v>
      </c>
      <c r="H7573" s="180">
        <v>373</v>
      </c>
      <c r="I7573" s="180">
        <v>406433.26</v>
      </c>
      <c r="J7573" s="180">
        <v>113460.91</v>
      </c>
      <c r="K7573" s="180">
        <v>137387</v>
      </c>
      <c r="L7573" s="180">
        <v>745504.91</v>
      </c>
    </row>
    <row r="7574" spans="1:12">
      <c r="A7574" s="180">
        <v>2013</v>
      </c>
      <c r="B7574" s="180" t="s">
        <v>175</v>
      </c>
      <c r="C7574" s="180" t="s">
        <v>37</v>
      </c>
      <c r="D7574" s="180" t="s">
        <v>176</v>
      </c>
      <c r="E7574" s="180">
        <v>55</v>
      </c>
      <c r="F7574" s="180">
        <v>3297</v>
      </c>
      <c r="G7574" s="180">
        <v>185</v>
      </c>
      <c r="H7574" s="180">
        <v>423</v>
      </c>
      <c r="I7574" s="180">
        <v>433071.55</v>
      </c>
      <c r="J7574" s="180">
        <v>105416.88</v>
      </c>
      <c r="K7574" s="180">
        <v>71247</v>
      </c>
      <c r="L7574" s="180">
        <v>731696.5</v>
      </c>
    </row>
    <row r="7575" spans="1:12">
      <c r="A7575" s="180">
        <v>2013</v>
      </c>
      <c r="B7575" s="180" t="s">
        <v>175</v>
      </c>
      <c r="C7575" s="180" t="s">
        <v>37</v>
      </c>
      <c r="D7575" s="180" t="s">
        <v>176</v>
      </c>
      <c r="E7575" s="180">
        <v>60</v>
      </c>
      <c r="F7575" s="180">
        <v>2718</v>
      </c>
      <c r="G7575" s="180">
        <v>208</v>
      </c>
      <c r="H7575" s="180">
        <v>528</v>
      </c>
      <c r="I7575" s="180">
        <v>513689.49</v>
      </c>
      <c r="J7575" s="180">
        <v>119813.18</v>
      </c>
      <c r="K7575" s="180">
        <v>165887</v>
      </c>
      <c r="L7575" s="180">
        <v>886321.66</v>
      </c>
    </row>
    <row r="7576" spans="1:12">
      <c r="A7576" s="180">
        <v>2013</v>
      </c>
      <c r="B7576" s="180" t="s">
        <v>175</v>
      </c>
      <c r="C7576" s="180" t="s">
        <v>37</v>
      </c>
      <c r="D7576" s="180" t="s">
        <v>176</v>
      </c>
      <c r="E7576" s="180">
        <v>65</v>
      </c>
      <c r="F7576" s="180">
        <v>1762</v>
      </c>
      <c r="G7576" s="180">
        <v>181</v>
      </c>
      <c r="H7576" s="180">
        <v>380</v>
      </c>
      <c r="I7576" s="180">
        <v>391222.45</v>
      </c>
      <c r="J7576" s="180">
        <v>98292.32</v>
      </c>
      <c r="K7576" s="180">
        <v>145596</v>
      </c>
      <c r="L7576" s="180">
        <v>728565.51</v>
      </c>
    </row>
    <row r="7577" spans="1:12">
      <c r="A7577" s="180">
        <v>2013</v>
      </c>
      <c r="B7577" s="180" t="s">
        <v>175</v>
      </c>
      <c r="C7577" s="180" t="s">
        <v>37</v>
      </c>
      <c r="D7577" s="180" t="s">
        <v>176</v>
      </c>
      <c r="E7577" s="180">
        <v>70</v>
      </c>
      <c r="F7577" s="180">
        <v>936</v>
      </c>
      <c r="G7577" s="180">
        <v>135</v>
      </c>
      <c r="H7577" s="180">
        <v>569</v>
      </c>
      <c r="I7577" s="180">
        <v>606976.69999999995</v>
      </c>
      <c r="J7577" s="180">
        <v>107164.31</v>
      </c>
      <c r="K7577" s="180">
        <v>210671</v>
      </c>
      <c r="L7577" s="180">
        <v>972591.91</v>
      </c>
    </row>
    <row r="7578" spans="1:12">
      <c r="A7578" s="180">
        <v>2013</v>
      </c>
      <c r="B7578" s="180" t="s">
        <v>175</v>
      </c>
      <c r="C7578" s="180" t="s">
        <v>37</v>
      </c>
      <c r="D7578" s="180" t="s">
        <v>176</v>
      </c>
      <c r="E7578" s="180">
        <v>75</v>
      </c>
      <c r="F7578" s="180">
        <v>387</v>
      </c>
      <c r="G7578" s="180">
        <v>49</v>
      </c>
      <c r="H7578" s="180">
        <v>131</v>
      </c>
      <c r="I7578" s="180">
        <v>98166.65</v>
      </c>
      <c r="J7578" s="180">
        <v>24726.37</v>
      </c>
      <c r="K7578" s="180">
        <v>17392.150000000001</v>
      </c>
      <c r="L7578" s="180">
        <v>151836.14000000001</v>
      </c>
    </row>
    <row r="7579" spans="1:12">
      <c r="A7579" s="180">
        <v>2013</v>
      </c>
      <c r="B7579" s="180" t="s">
        <v>175</v>
      </c>
      <c r="C7579" s="180" t="s">
        <v>37</v>
      </c>
      <c r="D7579" s="180" t="s">
        <v>176</v>
      </c>
      <c r="E7579" s="180">
        <v>80</v>
      </c>
      <c r="F7579" s="180">
        <v>173</v>
      </c>
      <c r="G7579" s="180">
        <v>23</v>
      </c>
      <c r="H7579" s="180">
        <v>135</v>
      </c>
      <c r="I7579" s="180">
        <v>106179</v>
      </c>
      <c r="J7579" s="180">
        <v>17639.23</v>
      </c>
      <c r="K7579" s="180">
        <v>42901</v>
      </c>
      <c r="L7579" s="180">
        <v>172196.58</v>
      </c>
    </row>
    <row r="7580" spans="1:12">
      <c r="A7580" s="180">
        <v>2013</v>
      </c>
      <c r="B7580" s="180" t="s">
        <v>175</v>
      </c>
      <c r="C7580" s="180" t="s">
        <v>37</v>
      </c>
      <c r="D7580" s="180" t="s">
        <v>176</v>
      </c>
      <c r="E7580" s="180">
        <v>85</v>
      </c>
      <c r="F7580" s="180">
        <v>73</v>
      </c>
      <c r="G7580" s="180">
        <v>14</v>
      </c>
      <c r="H7580" s="180">
        <v>108</v>
      </c>
      <c r="I7580" s="180">
        <v>69505</v>
      </c>
      <c r="J7580" s="180">
        <v>8361.7800000000007</v>
      </c>
      <c r="K7580" s="180">
        <v>14965</v>
      </c>
      <c r="L7580" s="180">
        <v>93971.78</v>
      </c>
    </row>
    <row r="7581" spans="1:12">
      <c r="A7581" s="180">
        <v>2013</v>
      </c>
      <c r="B7581" s="180" t="s">
        <v>175</v>
      </c>
      <c r="C7581" s="180" t="s">
        <v>37</v>
      </c>
      <c r="D7581" s="180" t="s">
        <v>176</v>
      </c>
      <c r="E7581" s="180">
        <v>90</v>
      </c>
      <c r="F7581" s="180">
        <v>9</v>
      </c>
      <c r="G7581" s="180">
        <v>1</v>
      </c>
      <c r="H7581" s="180">
        <v>1</v>
      </c>
      <c r="I7581" s="180">
        <v>1619</v>
      </c>
      <c r="J7581" s="180">
        <v>835</v>
      </c>
      <c r="K7581" s="180">
        <v>0</v>
      </c>
      <c r="L7581" s="180">
        <v>2454</v>
      </c>
    </row>
    <row r="7582" spans="1:12">
      <c r="A7582" s="180">
        <v>2013</v>
      </c>
      <c r="B7582" s="180" t="s">
        <v>175</v>
      </c>
      <c r="C7582" s="180" t="s">
        <v>37</v>
      </c>
      <c r="D7582" s="180" t="s">
        <v>176</v>
      </c>
      <c r="E7582" s="180">
        <v>95</v>
      </c>
      <c r="F7582" s="180">
        <v>2</v>
      </c>
      <c r="G7582" s="180">
        <v>1</v>
      </c>
      <c r="H7582" s="180">
        <v>9</v>
      </c>
      <c r="I7582" s="180">
        <v>10835</v>
      </c>
      <c r="J7582" s="180">
        <v>1272.8599999999999</v>
      </c>
      <c r="K7582" s="180">
        <v>0</v>
      </c>
      <c r="L7582" s="180">
        <v>12137.91</v>
      </c>
    </row>
    <row r="7583" spans="1:12">
      <c r="A7583" s="180">
        <v>2013</v>
      </c>
      <c r="B7583" s="180" t="s">
        <v>175</v>
      </c>
      <c r="C7583" s="180" t="s">
        <v>37</v>
      </c>
      <c r="D7583" s="180" t="s">
        <v>177</v>
      </c>
      <c r="E7583" s="180">
        <v>0</v>
      </c>
      <c r="F7583" s="180">
        <v>3182</v>
      </c>
      <c r="G7583" s="180">
        <v>41</v>
      </c>
      <c r="H7583" s="180">
        <v>104</v>
      </c>
      <c r="I7583" s="180">
        <v>90289</v>
      </c>
      <c r="J7583" s="180">
        <v>7967.25</v>
      </c>
      <c r="K7583" s="180">
        <v>551</v>
      </c>
      <c r="L7583" s="180">
        <v>103040.12</v>
      </c>
    </row>
    <row r="7584" spans="1:12">
      <c r="A7584" s="180">
        <v>2013</v>
      </c>
      <c r="B7584" s="180" t="s">
        <v>175</v>
      </c>
      <c r="C7584" s="180" t="s">
        <v>37</v>
      </c>
      <c r="D7584" s="180" t="s">
        <v>177</v>
      </c>
      <c r="E7584" s="180">
        <v>5</v>
      </c>
      <c r="F7584" s="180">
        <v>3119</v>
      </c>
      <c r="G7584" s="180">
        <v>19</v>
      </c>
      <c r="H7584" s="180">
        <v>22</v>
      </c>
      <c r="I7584" s="180">
        <v>26886.5</v>
      </c>
      <c r="J7584" s="180">
        <v>6484</v>
      </c>
      <c r="K7584" s="180">
        <v>252</v>
      </c>
      <c r="L7584" s="180">
        <v>39714.61</v>
      </c>
    </row>
    <row r="7585" spans="1:12">
      <c r="A7585" s="180">
        <v>2013</v>
      </c>
      <c r="B7585" s="180" t="s">
        <v>175</v>
      </c>
      <c r="C7585" s="180" t="s">
        <v>37</v>
      </c>
      <c r="D7585" s="180" t="s">
        <v>177</v>
      </c>
      <c r="E7585" s="180">
        <v>10</v>
      </c>
      <c r="F7585" s="180">
        <v>3051</v>
      </c>
      <c r="G7585" s="180">
        <v>27</v>
      </c>
      <c r="H7585" s="180">
        <v>37</v>
      </c>
      <c r="I7585" s="180">
        <v>35125</v>
      </c>
      <c r="J7585" s="180">
        <v>8463.85</v>
      </c>
      <c r="K7585" s="180">
        <v>429</v>
      </c>
      <c r="L7585" s="180">
        <v>54531.7</v>
      </c>
    </row>
    <row r="7586" spans="1:12">
      <c r="A7586" s="180">
        <v>2013</v>
      </c>
      <c r="B7586" s="180" t="s">
        <v>175</v>
      </c>
      <c r="C7586" s="180" t="s">
        <v>37</v>
      </c>
      <c r="D7586" s="180" t="s">
        <v>177</v>
      </c>
      <c r="E7586" s="180">
        <v>15</v>
      </c>
      <c r="F7586" s="180">
        <v>2989</v>
      </c>
      <c r="G7586" s="180">
        <v>65</v>
      </c>
      <c r="H7586" s="180">
        <v>198</v>
      </c>
      <c r="I7586" s="180">
        <v>139842</v>
      </c>
      <c r="J7586" s="180">
        <v>27695.69</v>
      </c>
      <c r="K7586" s="180">
        <v>60277</v>
      </c>
      <c r="L7586" s="180">
        <v>253254.86</v>
      </c>
    </row>
    <row r="7587" spans="1:12">
      <c r="A7587" s="180">
        <v>2013</v>
      </c>
      <c r="B7587" s="180" t="s">
        <v>175</v>
      </c>
      <c r="C7587" s="180" t="s">
        <v>37</v>
      </c>
      <c r="D7587" s="180" t="s">
        <v>177</v>
      </c>
      <c r="E7587" s="180">
        <v>20</v>
      </c>
      <c r="F7587" s="180">
        <v>2801</v>
      </c>
      <c r="G7587" s="180">
        <v>99</v>
      </c>
      <c r="H7587" s="180">
        <v>228</v>
      </c>
      <c r="I7587" s="180">
        <v>194667.3</v>
      </c>
      <c r="J7587" s="180">
        <v>44984.18</v>
      </c>
      <c r="K7587" s="180">
        <v>17544</v>
      </c>
      <c r="L7587" s="180">
        <v>295907.56</v>
      </c>
    </row>
    <row r="7588" spans="1:12">
      <c r="A7588" s="180">
        <v>2013</v>
      </c>
      <c r="B7588" s="180" t="s">
        <v>175</v>
      </c>
      <c r="C7588" s="180" t="s">
        <v>37</v>
      </c>
      <c r="D7588" s="180" t="s">
        <v>177</v>
      </c>
      <c r="E7588" s="180">
        <v>25</v>
      </c>
      <c r="F7588" s="180">
        <v>3444</v>
      </c>
      <c r="G7588" s="180">
        <v>135</v>
      </c>
      <c r="H7588" s="180">
        <v>432</v>
      </c>
      <c r="I7588" s="180">
        <v>343202.42</v>
      </c>
      <c r="J7588" s="180">
        <v>67092.23</v>
      </c>
      <c r="K7588" s="180">
        <v>9747</v>
      </c>
      <c r="L7588" s="180">
        <v>471977.88</v>
      </c>
    </row>
    <row r="7589" spans="1:12">
      <c r="A7589" s="180">
        <v>2013</v>
      </c>
      <c r="B7589" s="180" t="s">
        <v>175</v>
      </c>
      <c r="C7589" s="180" t="s">
        <v>37</v>
      </c>
      <c r="D7589" s="180" t="s">
        <v>177</v>
      </c>
      <c r="E7589" s="180">
        <v>30</v>
      </c>
      <c r="F7589" s="180">
        <v>4267</v>
      </c>
      <c r="G7589" s="180">
        <v>204</v>
      </c>
      <c r="H7589" s="180">
        <v>689</v>
      </c>
      <c r="I7589" s="180">
        <v>612291.65</v>
      </c>
      <c r="J7589" s="180">
        <v>96995.01</v>
      </c>
      <c r="K7589" s="180">
        <v>32050</v>
      </c>
      <c r="L7589" s="180">
        <v>837406.87</v>
      </c>
    </row>
    <row r="7590" spans="1:12">
      <c r="A7590" s="180">
        <v>2013</v>
      </c>
      <c r="B7590" s="180" t="s">
        <v>175</v>
      </c>
      <c r="C7590" s="180" t="s">
        <v>37</v>
      </c>
      <c r="D7590" s="180" t="s">
        <v>177</v>
      </c>
      <c r="E7590" s="180">
        <v>35</v>
      </c>
      <c r="F7590" s="180">
        <v>3934</v>
      </c>
      <c r="G7590" s="180">
        <v>198</v>
      </c>
      <c r="H7590" s="180">
        <v>573</v>
      </c>
      <c r="I7590" s="180">
        <v>496908.79999999999</v>
      </c>
      <c r="J7590" s="180">
        <v>90672.52</v>
      </c>
      <c r="K7590" s="180">
        <v>16419.25</v>
      </c>
      <c r="L7590" s="180">
        <v>702152.75</v>
      </c>
    </row>
    <row r="7591" spans="1:12">
      <c r="A7591" s="180">
        <v>2013</v>
      </c>
      <c r="B7591" s="180" t="s">
        <v>175</v>
      </c>
      <c r="C7591" s="180" t="s">
        <v>37</v>
      </c>
      <c r="D7591" s="180" t="s">
        <v>177</v>
      </c>
      <c r="E7591" s="180">
        <v>40</v>
      </c>
      <c r="F7591" s="180">
        <v>3957</v>
      </c>
      <c r="G7591" s="180">
        <v>210</v>
      </c>
      <c r="H7591" s="180">
        <v>439</v>
      </c>
      <c r="I7591" s="180">
        <v>400491.15</v>
      </c>
      <c r="J7591" s="180">
        <v>105006.74</v>
      </c>
      <c r="K7591" s="180">
        <v>45609</v>
      </c>
      <c r="L7591" s="180">
        <v>670341.89</v>
      </c>
    </row>
    <row r="7592" spans="1:12">
      <c r="A7592" s="180">
        <v>2013</v>
      </c>
      <c r="B7592" s="180" t="s">
        <v>175</v>
      </c>
      <c r="C7592" s="180" t="s">
        <v>37</v>
      </c>
      <c r="D7592" s="180" t="s">
        <v>177</v>
      </c>
      <c r="E7592" s="180">
        <v>45</v>
      </c>
      <c r="F7592" s="180">
        <v>3648</v>
      </c>
      <c r="G7592" s="180">
        <v>185</v>
      </c>
      <c r="H7592" s="180">
        <v>415</v>
      </c>
      <c r="I7592" s="180">
        <v>393364.65</v>
      </c>
      <c r="J7592" s="180">
        <v>101186.77</v>
      </c>
      <c r="K7592" s="180">
        <v>46190</v>
      </c>
      <c r="L7592" s="180">
        <v>658849.49</v>
      </c>
    </row>
    <row r="7593" spans="1:12">
      <c r="A7593" s="180">
        <v>2013</v>
      </c>
      <c r="B7593" s="180" t="s">
        <v>175</v>
      </c>
      <c r="C7593" s="180" t="s">
        <v>37</v>
      </c>
      <c r="D7593" s="180" t="s">
        <v>177</v>
      </c>
      <c r="E7593" s="180">
        <v>50</v>
      </c>
      <c r="F7593" s="180">
        <v>3853</v>
      </c>
      <c r="G7593" s="180">
        <v>197</v>
      </c>
      <c r="H7593" s="180">
        <v>591</v>
      </c>
      <c r="I7593" s="180">
        <v>453800.05</v>
      </c>
      <c r="J7593" s="180">
        <v>107544.89</v>
      </c>
      <c r="K7593" s="180">
        <v>53541</v>
      </c>
      <c r="L7593" s="180">
        <v>730656.88</v>
      </c>
    </row>
    <row r="7594" spans="1:12">
      <c r="A7594" s="180">
        <v>2013</v>
      </c>
      <c r="B7594" s="180" t="s">
        <v>175</v>
      </c>
      <c r="C7594" s="180" t="s">
        <v>37</v>
      </c>
      <c r="D7594" s="180" t="s">
        <v>177</v>
      </c>
      <c r="E7594" s="180">
        <v>55</v>
      </c>
      <c r="F7594" s="180">
        <v>3351</v>
      </c>
      <c r="G7594" s="180">
        <v>199</v>
      </c>
      <c r="H7594" s="180">
        <v>476</v>
      </c>
      <c r="I7594" s="180">
        <v>435288.3</v>
      </c>
      <c r="J7594" s="180">
        <v>114526.3</v>
      </c>
      <c r="K7594" s="180">
        <v>63026</v>
      </c>
      <c r="L7594" s="180">
        <v>697909.37</v>
      </c>
    </row>
    <row r="7595" spans="1:12">
      <c r="A7595" s="180">
        <v>2013</v>
      </c>
      <c r="B7595" s="180" t="s">
        <v>175</v>
      </c>
      <c r="C7595" s="180" t="s">
        <v>37</v>
      </c>
      <c r="D7595" s="180" t="s">
        <v>177</v>
      </c>
      <c r="E7595" s="180">
        <v>60</v>
      </c>
      <c r="F7595" s="180">
        <v>2458</v>
      </c>
      <c r="G7595" s="180">
        <v>182</v>
      </c>
      <c r="H7595" s="180">
        <v>441</v>
      </c>
      <c r="I7595" s="180">
        <v>404814.5</v>
      </c>
      <c r="J7595" s="180">
        <v>95116.59</v>
      </c>
      <c r="K7595" s="180">
        <v>109749</v>
      </c>
      <c r="L7595" s="180">
        <v>692534.94</v>
      </c>
    </row>
    <row r="7596" spans="1:12">
      <c r="A7596" s="180">
        <v>2013</v>
      </c>
      <c r="B7596" s="180" t="s">
        <v>175</v>
      </c>
      <c r="C7596" s="180" t="s">
        <v>37</v>
      </c>
      <c r="D7596" s="180" t="s">
        <v>177</v>
      </c>
      <c r="E7596" s="180">
        <v>65</v>
      </c>
      <c r="F7596" s="180">
        <v>1477</v>
      </c>
      <c r="G7596" s="180">
        <v>145</v>
      </c>
      <c r="H7596" s="180">
        <v>348</v>
      </c>
      <c r="I7596" s="180">
        <v>362763.35</v>
      </c>
      <c r="J7596" s="180">
        <v>71702.75</v>
      </c>
      <c r="K7596" s="180">
        <v>69215</v>
      </c>
      <c r="L7596" s="180">
        <v>556859.68999999994</v>
      </c>
    </row>
    <row r="7597" spans="1:12">
      <c r="A7597" s="180">
        <v>2013</v>
      </c>
      <c r="B7597" s="180" t="s">
        <v>175</v>
      </c>
      <c r="C7597" s="180" t="s">
        <v>37</v>
      </c>
      <c r="D7597" s="180" t="s">
        <v>177</v>
      </c>
      <c r="E7597" s="180">
        <v>70</v>
      </c>
      <c r="F7597" s="180">
        <v>715</v>
      </c>
      <c r="G7597" s="180">
        <v>79</v>
      </c>
      <c r="H7597" s="180">
        <v>169</v>
      </c>
      <c r="I7597" s="180">
        <v>182631.3</v>
      </c>
      <c r="J7597" s="180">
        <v>42182.59</v>
      </c>
      <c r="K7597" s="180">
        <v>79284</v>
      </c>
      <c r="L7597" s="180">
        <v>324721.02</v>
      </c>
    </row>
    <row r="7598" spans="1:12">
      <c r="A7598" s="180">
        <v>2013</v>
      </c>
      <c r="B7598" s="180" t="s">
        <v>175</v>
      </c>
      <c r="C7598" s="180" t="s">
        <v>37</v>
      </c>
      <c r="D7598" s="180" t="s">
        <v>177</v>
      </c>
      <c r="E7598" s="180">
        <v>75</v>
      </c>
      <c r="F7598" s="180">
        <v>359</v>
      </c>
      <c r="G7598" s="180">
        <v>43</v>
      </c>
      <c r="H7598" s="180">
        <v>220</v>
      </c>
      <c r="I7598" s="180">
        <v>155807.29999999999</v>
      </c>
      <c r="J7598" s="180">
        <v>24637.3</v>
      </c>
      <c r="K7598" s="180">
        <v>15393</v>
      </c>
      <c r="L7598" s="180">
        <v>205892.65</v>
      </c>
    </row>
    <row r="7599" spans="1:12">
      <c r="A7599" s="180">
        <v>2013</v>
      </c>
      <c r="B7599" s="180" t="s">
        <v>175</v>
      </c>
      <c r="C7599" s="180" t="s">
        <v>37</v>
      </c>
      <c r="D7599" s="180" t="s">
        <v>177</v>
      </c>
      <c r="E7599" s="180">
        <v>80</v>
      </c>
      <c r="F7599" s="180">
        <v>183</v>
      </c>
      <c r="G7599" s="180">
        <v>23</v>
      </c>
      <c r="H7599" s="180">
        <v>196</v>
      </c>
      <c r="I7599" s="180">
        <v>85113.65</v>
      </c>
      <c r="J7599" s="180">
        <v>14320.3</v>
      </c>
      <c r="K7599" s="180">
        <v>9655</v>
      </c>
      <c r="L7599" s="180">
        <v>118304.1</v>
      </c>
    </row>
    <row r="7600" spans="1:12">
      <c r="A7600" s="180">
        <v>2013</v>
      </c>
      <c r="B7600" s="180" t="s">
        <v>175</v>
      </c>
      <c r="C7600" s="180" t="s">
        <v>37</v>
      </c>
      <c r="D7600" s="180" t="s">
        <v>177</v>
      </c>
      <c r="E7600" s="180">
        <v>85</v>
      </c>
      <c r="F7600" s="180">
        <v>93</v>
      </c>
      <c r="G7600" s="180">
        <v>5</v>
      </c>
      <c r="H7600" s="180">
        <v>136</v>
      </c>
      <c r="I7600" s="180">
        <v>41256.35</v>
      </c>
      <c r="J7600" s="180">
        <v>3354.35</v>
      </c>
      <c r="K7600" s="180">
        <v>385</v>
      </c>
      <c r="L7600" s="180">
        <v>51201.1</v>
      </c>
    </row>
    <row r="7601" spans="1:12">
      <c r="A7601" s="180">
        <v>2013</v>
      </c>
      <c r="B7601" s="180" t="s">
        <v>175</v>
      </c>
      <c r="C7601" s="180" t="s">
        <v>37</v>
      </c>
      <c r="D7601" s="180" t="s">
        <v>177</v>
      </c>
      <c r="E7601" s="180">
        <v>90</v>
      </c>
      <c r="F7601" s="180">
        <v>25</v>
      </c>
      <c r="G7601" s="180">
        <v>10</v>
      </c>
      <c r="H7601" s="180">
        <v>26</v>
      </c>
      <c r="I7601" s="180">
        <v>8584</v>
      </c>
      <c r="J7601" s="180">
        <v>1424.55</v>
      </c>
      <c r="K7601" s="180">
        <v>0</v>
      </c>
      <c r="L7601" s="180">
        <v>10070.75</v>
      </c>
    </row>
    <row r="7602" spans="1:12">
      <c r="A7602" s="180">
        <v>2013</v>
      </c>
      <c r="B7602" s="180" t="s">
        <v>175</v>
      </c>
      <c r="C7602" s="180" t="s">
        <v>37</v>
      </c>
      <c r="D7602" s="180" t="s">
        <v>177</v>
      </c>
      <c r="E7602" s="180">
        <v>95</v>
      </c>
      <c r="F7602" s="180">
        <v>5</v>
      </c>
      <c r="G7602" s="180">
        <v>0</v>
      </c>
      <c r="H7602" s="180">
        <v>0</v>
      </c>
      <c r="I7602" s="180">
        <v>0</v>
      </c>
      <c r="J7602" s="180">
        <v>0</v>
      </c>
      <c r="K7602" s="180">
        <v>0</v>
      </c>
      <c r="L7602" s="180">
        <v>0</v>
      </c>
    </row>
    <row r="7603" spans="1:12">
      <c r="A7603" s="180">
        <v>2013</v>
      </c>
      <c r="B7603" s="180" t="s">
        <v>178</v>
      </c>
      <c r="C7603" s="180" t="s">
        <v>31</v>
      </c>
      <c r="D7603" s="180" t="s">
        <v>176</v>
      </c>
      <c r="E7603" s="180">
        <v>0</v>
      </c>
      <c r="F7603" s="180">
        <v>109135</v>
      </c>
      <c r="G7603" s="180">
        <v>5826</v>
      </c>
      <c r="H7603" s="180">
        <v>15740</v>
      </c>
      <c r="I7603" s="180">
        <v>9056509.2899999991</v>
      </c>
      <c r="J7603" s="180">
        <v>1545747.11</v>
      </c>
      <c r="K7603" s="180">
        <v>254538.2</v>
      </c>
      <c r="L7603" s="180">
        <v>12288725.42</v>
      </c>
    </row>
    <row r="7604" spans="1:12">
      <c r="A7604" s="180">
        <v>2013</v>
      </c>
      <c r="B7604" s="180" t="s">
        <v>178</v>
      </c>
      <c r="C7604" s="180" t="s">
        <v>31</v>
      </c>
      <c r="D7604" s="180" t="s">
        <v>176</v>
      </c>
      <c r="E7604" s="180">
        <v>5</v>
      </c>
      <c r="F7604" s="180">
        <v>114803</v>
      </c>
      <c r="G7604" s="180">
        <v>2436</v>
      </c>
      <c r="H7604" s="180">
        <v>3556</v>
      </c>
      <c r="I7604" s="180">
        <v>2579615.9</v>
      </c>
      <c r="J7604" s="180">
        <v>616459.61</v>
      </c>
      <c r="K7604" s="180">
        <v>305719</v>
      </c>
      <c r="L7604" s="180">
        <v>4207390.42</v>
      </c>
    </row>
    <row r="7605" spans="1:12">
      <c r="A7605" s="180">
        <v>2013</v>
      </c>
      <c r="B7605" s="180" t="s">
        <v>178</v>
      </c>
      <c r="C7605" s="180" t="s">
        <v>31</v>
      </c>
      <c r="D7605" s="180" t="s">
        <v>176</v>
      </c>
      <c r="E7605" s="180">
        <v>10</v>
      </c>
      <c r="F7605" s="180">
        <v>108911</v>
      </c>
      <c r="G7605" s="180">
        <v>1947</v>
      </c>
      <c r="H7605" s="180">
        <v>3768</v>
      </c>
      <c r="I7605" s="180">
        <v>2540169.1800000002</v>
      </c>
      <c r="J7605" s="180">
        <v>576976.39</v>
      </c>
      <c r="K7605" s="180">
        <v>468408.5</v>
      </c>
      <c r="L7605" s="180">
        <v>4150516.62</v>
      </c>
    </row>
    <row r="7606" spans="1:12">
      <c r="A7606" s="180">
        <v>2013</v>
      </c>
      <c r="B7606" s="180" t="s">
        <v>178</v>
      </c>
      <c r="C7606" s="180" t="s">
        <v>31</v>
      </c>
      <c r="D7606" s="180" t="s">
        <v>176</v>
      </c>
      <c r="E7606" s="180">
        <v>15</v>
      </c>
      <c r="F7606" s="180">
        <v>108483</v>
      </c>
      <c r="G7606" s="180">
        <v>3086</v>
      </c>
      <c r="H7606" s="180">
        <v>6521</v>
      </c>
      <c r="I7606" s="180">
        <v>5507797.29</v>
      </c>
      <c r="J7606" s="180">
        <v>1074826.81</v>
      </c>
      <c r="K7606" s="180">
        <v>1103085.1499999999</v>
      </c>
      <c r="L7606" s="180">
        <v>9025341.9100000001</v>
      </c>
    </row>
    <row r="7607" spans="1:12">
      <c r="A7607" s="180">
        <v>2013</v>
      </c>
      <c r="B7607" s="180" t="s">
        <v>178</v>
      </c>
      <c r="C7607" s="180" t="s">
        <v>31</v>
      </c>
      <c r="D7607" s="180" t="s">
        <v>176</v>
      </c>
      <c r="E7607" s="180">
        <v>20</v>
      </c>
      <c r="F7607" s="180">
        <v>89931</v>
      </c>
      <c r="G7607" s="180">
        <v>3025</v>
      </c>
      <c r="H7607" s="180">
        <v>6990</v>
      </c>
      <c r="I7607" s="180">
        <v>5703633.7999999998</v>
      </c>
      <c r="J7607" s="180">
        <v>1139119.47</v>
      </c>
      <c r="K7607" s="180">
        <v>1057711.5</v>
      </c>
      <c r="L7607" s="180">
        <v>9414731.7200000007</v>
      </c>
    </row>
    <row r="7608" spans="1:12">
      <c r="A7608" s="180">
        <v>2013</v>
      </c>
      <c r="B7608" s="180" t="s">
        <v>178</v>
      </c>
      <c r="C7608" s="180" t="s">
        <v>31</v>
      </c>
      <c r="D7608" s="180" t="s">
        <v>176</v>
      </c>
      <c r="E7608" s="180">
        <v>25</v>
      </c>
      <c r="F7608" s="180">
        <v>78882</v>
      </c>
      <c r="G7608" s="180">
        <v>2407</v>
      </c>
      <c r="H7608" s="180">
        <v>5480</v>
      </c>
      <c r="I7608" s="180">
        <v>4093312.19</v>
      </c>
      <c r="J7608" s="180">
        <v>895783.46</v>
      </c>
      <c r="K7608" s="180">
        <v>786046</v>
      </c>
      <c r="L7608" s="180">
        <v>7262925.6200000001</v>
      </c>
    </row>
    <row r="7609" spans="1:12">
      <c r="A7609" s="180">
        <v>2013</v>
      </c>
      <c r="B7609" s="180" t="s">
        <v>178</v>
      </c>
      <c r="C7609" s="180" t="s">
        <v>31</v>
      </c>
      <c r="D7609" s="180" t="s">
        <v>176</v>
      </c>
      <c r="E7609" s="180">
        <v>30</v>
      </c>
      <c r="F7609" s="180">
        <v>116944</v>
      </c>
      <c r="G7609" s="180">
        <v>3197</v>
      </c>
      <c r="H7609" s="180">
        <v>7374</v>
      </c>
      <c r="I7609" s="180">
        <v>5654832.2300000004</v>
      </c>
      <c r="J7609" s="180">
        <v>1344144.62</v>
      </c>
      <c r="K7609" s="180">
        <v>1181710.6000000001</v>
      </c>
      <c r="L7609" s="180">
        <v>10294416.35</v>
      </c>
    </row>
    <row r="7610" spans="1:12">
      <c r="A7610" s="180">
        <v>2013</v>
      </c>
      <c r="B7610" s="180" t="s">
        <v>178</v>
      </c>
      <c r="C7610" s="180" t="s">
        <v>31</v>
      </c>
      <c r="D7610" s="180" t="s">
        <v>176</v>
      </c>
      <c r="E7610" s="180">
        <v>35</v>
      </c>
      <c r="F7610" s="180">
        <v>122561</v>
      </c>
      <c r="G7610" s="180">
        <v>4071</v>
      </c>
      <c r="H7610" s="180">
        <v>9392</v>
      </c>
      <c r="I7610" s="180">
        <v>7559808.0300000003</v>
      </c>
      <c r="J7610" s="180">
        <v>1832147.38</v>
      </c>
      <c r="K7610" s="180">
        <v>1172648.29</v>
      </c>
      <c r="L7610" s="180">
        <v>12946187.140000001</v>
      </c>
    </row>
    <row r="7611" spans="1:12">
      <c r="A7611" s="180">
        <v>2013</v>
      </c>
      <c r="B7611" s="180" t="s">
        <v>178</v>
      </c>
      <c r="C7611" s="180" t="s">
        <v>31</v>
      </c>
      <c r="D7611" s="180" t="s">
        <v>176</v>
      </c>
      <c r="E7611" s="180">
        <v>40</v>
      </c>
      <c r="F7611" s="180">
        <v>129038</v>
      </c>
      <c r="G7611" s="180">
        <v>5613</v>
      </c>
      <c r="H7611" s="180">
        <v>12556</v>
      </c>
      <c r="I7611" s="180">
        <v>10450323.970000001</v>
      </c>
      <c r="J7611" s="180">
        <v>2446780.44</v>
      </c>
      <c r="K7611" s="180">
        <v>2226967.5</v>
      </c>
      <c r="L7611" s="180">
        <v>18036306.510000002</v>
      </c>
    </row>
    <row r="7612" spans="1:12">
      <c r="A7612" s="180">
        <v>2013</v>
      </c>
      <c r="B7612" s="180" t="s">
        <v>178</v>
      </c>
      <c r="C7612" s="180" t="s">
        <v>31</v>
      </c>
      <c r="D7612" s="180" t="s">
        <v>176</v>
      </c>
      <c r="E7612" s="180">
        <v>45</v>
      </c>
      <c r="F7612" s="180">
        <v>120176</v>
      </c>
      <c r="G7612" s="180">
        <v>6589</v>
      </c>
      <c r="H7612" s="180">
        <v>13825</v>
      </c>
      <c r="I7612" s="180">
        <v>11495743.1</v>
      </c>
      <c r="J7612" s="180">
        <v>2777268.68</v>
      </c>
      <c r="K7612" s="180">
        <v>2023146.9</v>
      </c>
      <c r="L7612" s="180">
        <v>19389603.5</v>
      </c>
    </row>
    <row r="7613" spans="1:12">
      <c r="A7613" s="180">
        <v>2013</v>
      </c>
      <c r="B7613" s="180" t="s">
        <v>178</v>
      </c>
      <c r="C7613" s="180" t="s">
        <v>31</v>
      </c>
      <c r="D7613" s="180" t="s">
        <v>176</v>
      </c>
      <c r="E7613" s="180">
        <v>50</v>
      </c>
      <c r="F7613" s="180">
        <v>128702</v>
      </c>
      <c r="G7613" s="180">
        <v>9437</v>
      </c>
      <c r="H7613" s="180">
        <v>19495</v>
      </c>
      <c r="I7613" s="180">
        <v>17286453.32</v>
      </c>
      <c r="J7613" s="180">
        <v>4233878.9400000004</v>
      </c>
      <c r="K7613" s="180">
        <v>4643120.5</v>
      </c>
      <c r="L7613" s="180">
        <v>30164240.969999999</v>
      </c>
    </row>
    <row r="7614" spans="1:12">
      <c r="A7614" s="180">
        <v>2013</v>
      </c>
      <c r="B7614" s="180" t="s">
        <v>178</v>
      </c>
      <c r="C7614" s="180" t="s">
        <v>31</v>
      </c>
      <c r="D7614" s="180" t="s">
        <v>176</v>
      </c>
      <c r="E7614" s="180">
        <v>55</v>
      </c>
      <c r="F7614" s="180">
        <v>121454</v>
      </c>
      <c r="G7614" s="180">
        <v>12216</v>
      </c>
      <c r="H7614" s="180">
        <v>25959</v>
      </c>
      <c r="I7614" s="180">
        <v>24050027.210000001</v>
      </c>
      <c r="J7614" s="180">
        <v>5970229.9500000002</v>
      </c>
      <c r="K7614" s="180">
        <v>7301154.8499999996</v>
      </c>
      <c r="L7614" s="180">
        <v>42482239.340000004</v>
      </c>
    </row>
    <row r="7615" spans="1:12">
      <c r="A7615" s="180">
        <v>2013</v>
      </c>
      <c r="B7615" s="180" t="s">
        <v>178</v>
      </c>
      <c r="C7615" s="180" t="s">
        <v>31</v>
      </c>
      <c r="D7615" s="180" t="s">
        <v>176</v>
      </c>
      <c r="E7615" s="180">
        <v>60</v>
      </c>
      <c r="F7615" s="180">
        <v>112880</v>
      </c>
      <c r="G7615" s="180">
        <v>15428</v>
      </c>
      <c r="H7615" s="180">
        <v>35727</v>
      </c>
      <c r="I7615" s="180">
        <v>34297761.759999998</v>
      </c>
      <c r="J7615" s="180">
        <v>7885470.5499999998</v>
      </c>
      <c r="K7615" s="180">
        <v>10358028.5</v>
      </c>
      <c r="L7615" s="180">
        <v>58948581.32</v>
      </c>
    </row>
    <row r="7616" spans="1:12">
      <c r="A7616" s="180">
        <v>2013</v>
      </c>
      <c r="B7616" s="180" t="s">
        <v>178</v>
      </c>
      <c r="C7616" s="180" t="s">
        <v>31</v>
      </c>
      <c r="D7616" s="180" t="s">
        <v>176</v>
      </c>
      <c r="E7616" s="180">
        <v>65</v>
      </c>
      <c r="F7616" s="180">
        <v>98532</v>
      </c>
      <c r="G7616" s="180">
        <v>18978</v>
      </c>
      <c r="H7616" s="180">
        <v>48622</v>
      </c>
      <c r="I7616" s="180">
        <v>43987746.469999999</v>
      </c>
      <c r="J7616" s="180">
        <v>9512340.0999999996</v>
      </c>
      <c r="K7616" s="180">
        <v>13323826.189999999</v>
      </c>
      <c r="L7616" s="180">
        <v>74100095.219999999</v>
      </c>
    </row>
    <row r="7617" spans="1:12">
      <c r="A7617" s="180">
        <v>2013</v>
      </c>
      <c r="B7617" s="180" t="s">
        <v>178</v>
      </c>
      <c r="C7617" s="180" t="s">
        <v>31</v>
      </c>
      <c r="D7617" s="180" t="s">
        <v>176</v>
      </c>
      <c r="E7617" s="180">
        <v>70</v>
      </c>
      <c r="F7617" s="180">
        <v>66708</v>
      </c>
      <c r="G7617" s="180">
        <v>17207</v>
      </c>
      <c r="H7617" s="180">
        <v>47365</v>
      </c>
      <c r="I7617" s="180">
        <v>40485166.640000001</v>
      </c>
      <c r="J7617" s="180">
        <v>8675637.3100000005</v>
      </c>
      <c r="K7617" s="180">
        <v>12390111.609999999</v>
      </c>
      <c r="L7617" s="180">
        <v>66948763.359999999</v>
      </c>
    </row>
    <row r="7618" spans="1:12">
      <c r="A7618" s="180">
        <v>2013</v>
      </c>
      <c r="B7618" s="180" t="s">
        <v>178</v>
      </c>
      <c r="C7618" s="180" t="s">
        <v>31</v>
      </c>
      <c r="D7618" s="180" t="s">
        <v>176</v>
      </c>
      <c r="E7618" s="180">
        <v>75</v>
      </c>
      <c r="F7618" s="180">
        <v>45482</v>
      </c>
      <c r="G7618" s="180">
        <v>15844</v>
      </c>
      <c r="H7618" s="180">
        <v>48120</v>
      </c>
      <c r="I7618" s="180">
        <v>36632981.670000002</v>
      </c>
      <c r="J7618" s="180">
        <v>7402536.3300000001</v>
      </c>
      <c r="K7618" s="180">
        <v>10434348.75</v>
      </c>
      <c r="L7618" s="180">
        <v>58248598.009999998</v>
      </c>
    </row>
    <row r="7619" spans="1:12">
      <c r="A7619" s="180">
        <v>2013</v>
      </c>
      <c r="B7619" s="180" t="s">
        <v>178</v>
      </c>
      <c r="C7619" s="180" t="s">
        <v>31</v>
      </c>
      <c r="D7619" s="180" t="s">
        <v>176</v>
      </c>
      <c r="E7619" s="180">
        <v>80</v>
      </c>
      <c r="F7619" s="180">
        <v>30929</v>
      </c>
      <c r="G7619" s="180">
        <v>13552</v>
      </c>
      <c r="H7619" s="180">
        <v>48236</v>
      </c>
      <c r="I7619" s="180">
        <v>32760834.609999999</v>
      </c>
      <c r="J7619" s="180">
        <v>5946197.7400000002</v>
      </c>
      <c r="K7619" s="180">
        <v>7881157.3499999996</v>
      </c>
      <c r="L7619" s="180">
        <v>49186010.210000001</v>
      </c>
    </row>
    <row r="7620" spans="1:12">
      <c r="A7620" s="180">
        <v>2013</v>
      </c>
      <c r="B7620" s="180" t="s">
        <v>178</v>
      </c>
      <c r="C7620" s="180" t="s">
        <v>31</v>
      </c>
      <c r="D7620" s="180" t="s">
        <v>176</v>
      </c>
      <c r="E7620" s="180">
        <v>85</v>
      </c>
      <c r="F7620" s="180">
        <v>15839</v>
      </c>
      <c r="G7620" s="180">
        <v>7055</v>
      </c>
      <c r="H7620" s="180">
        <v>32488</v>
      </c>
      <c r="I7620" s="180">
        <v>19022627</v>
      </c>
      <c r="J7620" s="180">
        <v>2884463.76</v>
      </c>
      <c r="K7620" s="180">
        <v>2899865.5</v>
      </c>
      <c r="L7620" s="180">
        <v>26006001.73</v>
      </c>
    </row>
    <row r="7621" spans="1:12">
      <c r="A7621" s="180">
        <v>2013</v>
      </c>
      <c r="B7621" s="180" t="s">
        <v>178</v>
      </c>
      <c r="C7621" s="180" t="s">
        <v>31</v>
      </c>
      <c r="D7621" s="180" t="s">
        <v>176</v>
      </c>
      <c r="E7621" s="180">
        <v>90</v>
      </c>
      <c r="F7621" s="180">
        <v>3459</v>
      </c>
      <c r="G7621" s="180">
        <v>1293</v>
      </c>
      <c r="H7621" s="180">
        <v>8400</v>
      </c>
      <c r="I7621" s="180">
        <v>4230426.66</v>
      </c>
      <c r="J7621" s="180">
        <v>544831</v>
      </c>
      <c r="K7621" s="180">
        <v>408255.2</v>
      </c>
      <c r="L7621" s="180">
        <v>5394446.3099999996</v>
      </c>
    </row>
    <row r="7622" spans="1:12">
      <c r="A7622" s="180">
        <v>2013</v>
      </c>
      <c r="B7622" s="180" t="s">
        <v>178</v>
      </c>
      <c r="C7622" s="180" t="s">
        <v>31</v>
      </c>
      <c r="D7622" s="180" t="s">
        <v>176</v>
      </c>
      <c r="E7622" s="180">
        <v>95</v>
      </c>
      <c r="F7622" s="180">
        <v>685</v>
      </c>
      <c r="G7622" s="180">
        <v>207</v>
      </c>
      <c r="H7622" s="180">
        <v>1790</v>
      </c>
      <c r="I7622" s="180">
        <v>905342.88</v>
      </c>
      <c r="J7622" s="180">
        <v>106353.82</v>
      </c>
      <c r="K7622" s="180">
        <v>49329</v>
      </c>
      <c r="L7622" s="180">
        <v>1105139.6000000001</v>
      </c>
    </row>
    <row r="7623" spans="1:12">
      <c r="A7623" s="180">
        <v>2013</v>
      </c>
      <c r="B7623" s="180" t="s">
        <v>178</v>
      </c>
      <c r="C7623" s="180" t="s">
        <v>31</v>
      </c>
      <c r="D7623" s="180" t="s">
        <v>177</v>
      </c>
      <c r="E7623" s="180">
        <v>0</v>
      </c>
      <c r="F7623" s="180">
        <v>101791</v>
      </c>
      <c r="G7623" s="180">
        <v>4109</v>
      </c>
      <c r="H7623" s="180">
        <v>12819</v>
      </c>
      <c r="I7623" s="180">
        <v>6915388.0700000003</v>
      </c>
      <c r="J7623" s="180">
        <v>1094642.96</v>
      </c>
      <c r="K7623" s="180">
        <v>319560</v>
      </c>
      <c r="L7623" s="180">
        <v>9283559.0399999991</v>
      </c>
    </row>
    <row r="7624" spans="1:12">
      <c r="A7624" s="180">
        <v>2013</v>
      </c>
      <c r="B7624" s="180" t="s">
        <v>178</v>
      </c>
      <c r="C7624" s="180" t="s">
        <v>31</v>
      </c>
      <c r="D7624" s="180" t="s">
        <v>177</v>
      </c>
      <c r="E7624" s="180">
        <v>5</v>
      </c>
      <c r="F7624" s="180">
        <v>108269</v>
      </c>
      <c r="G7624" s="180">
        <v>1936</v>
      </c>
      <c r="H7624" s="180">
        <v>3004</v>
      </c>
      <c r="I7624" s="180">
        <v>2038973.6</v>
      </c>
      <c r="J7624" s="180">
        <v>471797.68</v>
      </c>
      <c r="K7624" s="180">
        <v>187159</v>
      </c>
      <c r="L7624" s="180">
        <v>3225740.3</v>
      </c>
    </row>
    <row r="7625" spans="1:12">
      <c r="A7625" s="180">
        <v>2013</v>
      </c>
      <c r="B7625" s="180" t="s">
        <v>178</v>
      </c>
      <c r="C7625" s="180" t="s">
        <v>31</v>
      </c>
      <c r="D7625" s="180" t="s">
        <v>177</v>
      </c>
      <c r="E7625" s="180">
        <v>10</v>
      </c>
      <c r="F7625" s="180">
        <v>102067</v>
      </c>
      <c r="G7625" s="180">
        <v>1669</v>
      </c>
      <c r="H7625" s="180">
        <v>4164</v>
      </c>
      <c r="I7625" s="180">
        <v>2475549.35</v>
      </c>
      <c r="J7625" s="180">
        <v>486495.42</v>
      </c>
      <c r="K7625" s="180">
        <v>622783.30000000005</v>
      </c>
      <c r="L7625" s="180">
        <v>4145979.33</v>
      </c>
    </row>
    <row r="7626" spans="1:12">
      <c r="A7626" s="180">
        <v>2013</v>
      </c>
      <c r="B7626" s="180" t="s">
        <v>178</v>
      </c>
      <c r="C7626" s="180" t="s">
        <v>31</v>
      </c>
      <c r="D7626" s="180" t="s">
        <v>177</v>
      </c>
      <c r="E7626" s="180">
        <v>15</v>
      </c>
      <c r="F7626" s="180">
        <v>103381</v>
      </c>
      <c r="G7626" s="180">
        <v>4005</v>
      </c>
      <c r="H7626" s="180">
        <v>11794</v>
      </c>
      <c r="I7626" s="180">
        <v>8037447.4100000001</v>
      </c>
      <c r="J7626" s="180">
        <v>1205057.1299999999</v>
      </c>
      <c r="K7626" s="180">
        <v>705584</v>
      </c>
      <c r="L7626" s="180">
        <v>11592069.640000001</v>
      </c>
    </row>
    <row r="7627" spans="1:12">
      <c r="A7627" s="180">
        <v>2013</v>
      </c>
      <c r="B7627" s="180" t="s">
        <v>178</v>
      </c>
      <c r="C7627" s="180" t="s">
        <v>31</v>
      </c>
      <c r="D7627" s="180" t="s">
        <v>177</v>
      </c>
      <c r="E7627" s="180">
        <v>20</v>
      </c>
      <c r="F7627" s="180">
        <v>92143</v>
      </c>
      <c r="G7627" s="180">
        <v>4825</v>
      </c>
      <c r="H7627" s="180">
        <v>12211</v>
      </c>
      <c r="I7627" s="180">
        <v>9061829.3000000007</v>
      </c>
      <c r="J7627" s="180">
        <v>1618701.81</v>
      </c>
      <c r="K7627" s="180">
        <v>666414.19999999995</v>
      </c>
      <c r="L7627" s="180">
        <v>13212654.859999999</v>
      </c>
    </row>
    <row r="7628" spans="1:12">
      <c r="A7628" s="180">
        <v>2013</v>
      </c>
      <c r="B7628" s="180" t="s">
        <v>178</v>
      </c>
      <c r="C7628" s="180" t="s">
        <v>31</v>
      </c>
      <c r="D7628" s="180" t="s">
        <v>177</v>
      </c>
      <c r="E7628" s="180">
        <v>25</v>
      </c>
      <c r="F7628" s="180">
        <v>94747</v>
      </c>
      <c r="G7628" s="180">
        <v>6250</v>
      </c>
      <c r="H7628" s="180">
        <v>20160</v>
      </c>
      <c r="I7628" s="180">
        <v>15044952.789999999</v>
      </c>
      <c r="J7628" s="180">
        <v>3335407.08</v>
      </c>
      <c r="K7628" s="180">
        <v>902359</v>
      </c>
      <c r="L7628" s="180">
        <v>22698268.829999998</v>
      </c>
    </row>
    <row r="7629" spans="1:12">
      <c r="A7629" s="180">
        <v>2013</v>
      </c>
      <c r="B7629" s="180" t="s">
        <v>178</v>
      </c>
      <c r="C7629" s="180" t="s">
        <v>31</v>
      </c>
      <c r="D7629" s="180" t="s">
        <v>177</v>
      </c>
      <c r="E7629" s="180">
        <v>30</v>
      </c>
      <c r="F7629" s="180">
        <v>132751</v>
      </c>
      <c r="G7629" s="180">
        <v>10467</v>
      </c>
      <c r="H7629" s="180">
        <v>34776</v>
      </c>
      <c r="I7629" s="180">
        <v>27290852.050000001</v>
      </c>
      <c r="J7629" s="180">
        <v>6093527.71</v>
      </c>
      <c r="K7629" s="180">
        <v>1469164.5</v>
      </c>
      <c r="L7629" s="180">
        <v>40659027.719999999</v>
      </c>
    </row>
    <row r="7630" spans="1:12">
      <c r="A7630" s="180">
        <v>2013</v>
      </c>
      <c r="B7630" s="180" t="s">
        <v>178</v>
      </c>
      <c r="C7630" s="180" t="s">
        <v>31</v>
      </c>
      <c r="D7630" s="180" t="s">
        <v>177</v>
      </c>
      <c r="E7630" s="180">
        <v>35</v>
      </c>
      <c r="F7630" s="180">
        <v>133009</v>
      </c>
      <c r="G7630" s="180">
        <v>10399</v>
      </c>
      <c r="H7630" s="180">
        <v>30307</v>
      </c>
      <c r="I7630" s="180">
        <v>24619434.280000001</v>
      </c>
      <c r="J7630" s="180">
        <v>5214272.97</v>
      </c>
      <c r="K7630" s="180">
        <v>1796435</v>
      </c>
      <c r="L7630" s="180">
        <v>37778443.469999999</v>
      </c>
    </row>
    <row r="7631" spans="1:12">
      <c r="A7631" s="180">
        <v>2013</v>
      </c>
      <c r="B7631" s="180" t="s">
        <v>178</v>
      </c>
      <c r="C7631" s="180" t="s">
        <v>31</v>
      </c>
      <c r="D7631" s="180" t="s">
        <v>177</v>
      </c>
      <c r="E7631" s="180">
        <v>40</v>
      </c>
      <c r="F7631" s="180">
        <v>140417</v>
      </c>
      <c r="G7631" s="180">
        <v>9470</v>
      </c>
      <c r="H7631" s="180">
        <v>22208</v>
      </c>
      <c r="I7631" s="180">
        <v>18821529.739999998</v>
      </c>
      <c r="J7631" s="180">
        <v>4212502.8600000003</v>
      </c>
      <c r="K7631" s="180">
        <v>2269425.35</v>
      </c>
      <c r="L7631" s="180">
        <v>29923564.710000001</v>
      </c>
    </row>
    <row r="7632" spans="1:12">
      <c r="A7632" s="180">
        <v>2013</v>
      </c>
      <c r="B7632" s="180" t="s">
        <v>178</v>
      </c>
      <c r="C7632" s="180" t="s">
        <v>31</v>
      </c>
      <c r="D7632" s="180" t="s">
        <v>177</v>
      </c>
      <c r="E7632" s="180">
        <v>45</v>
      </c>
      <c r="F7632" s="180">
        <v>129219</v>
      </c>
      <c r="G7632" s="180">
        <v>9225</v>
      </c>
      <c r="H7632" s="180">
        <v>21833</v>
      </c>
      <c r="I7632" s="180">
        <v>18492569.91</v>
      </c>
      <c r="J7632" s="180">
        <v>4124806.25</v>
      </c>
      <c r="K7632" s="180">
        <v>3048301.4</v>
      </c>
      <c r="L7632" s="180">
        <v>30380232.600000001</v>
      </c>
    </row>
    <row r="7633" spans="1:12">
      <c r="A7633" s="180">
        <v>2013</v>
      </c>
      <c r="B7633" s="180" t="s">
        <v>178</v>
      </c>
      <c r="C7633" s="180" t="s">
        <v>31</v>
      </c>
      <c r="D7633" s="180" t="s">
        <v>177</v>
      </c>
      <c r="E7633" s="180">
        <v>50</v>
      </c>
      <c r="F7633" s="180">
        <v>138350</v>
      </c>
      <c r="G7633" s="180">
        <v>12310</v>
      </c>
      <c r="H7633" s="180">
        <v>26738</v>
      </c>
      <c r="I7633" s="180">
        <v>22881317.210000001</v>
      </c>
      <c r="J7633" s="180">
        <v>5172444.05</v>
      </c>
      <c r="K7633" s="180">
        <v>4269764.2</v>
      </c>
      <c r="L7633" s="180">
        <v>37583365.229999997</v>
      </c>
    </row>
    <row r="7634" spans="1:12">
      <c r="A7634" s="180">
        <v>2013</v>
      </c>
      <c r="B7634" s="180" t="s">
        <v>178</v>
      </c>
      <c r="C7634" s="180" t="s">
        <v>31</v>
      </c>
      <c r="D7634" s="180" t="s">
        <v>177</v>
      </c>
      <c r="E7634" s="180">
        <v>55</v>
      </c>
      <c r="F7634" s="180">
        <v>131285</v>
      </c>
      <c r="G7634" s="180">
        <v>13500</v>
      </c>
      <c r="H7634" s="180">
        <v>30686</v>
      </c>
      <c r="I7634" s="180">
        <v>26053796.48</v>
      </c>
      <c r="J7634" s="180">
        <v>5850334.3600000003</v>
      </c>
      <c r="K7634" s="180">
        <v>5691067.79</v>
      </c>
      <c r="L7634" s="180">
        <v>43020680.170000002</v>
      </c>
    </row>
    <row r="7635" spans="1:12">
      <c r="A7635" s="180">
        <v>2013</v>
      </c>
      <c r="B7635" s="180" t="s">
        <v>178</v>
      </c>
      <c r="C7635" s="180" t="s">
        <v>31</v>
      </c>
      <c r="D7635" s="180" t="s">
        <v>177</v>
      </c>
      <c r="E7635" s="180">
        <v>60</v>
      </c>
      <c r="F7635" s="180">
        <v>120578</v>
      </c>
      <c r="G7635" s="180">
        <v>16122</v>
      </c>
      <c r="H7635" s="180">
        <v>38523</v>
      </c>
      <c r="I7635" s="180">
        <v>32484475.629999999</v>
      </c>
      <c r="J7635" s="180">
        <v>7050863.4400000004</v>
      </c>
      <c r="K7635" s="180">
        <v>8836529.5999999996</v>
      </c>
      <c r="L7635" s="180">
        <v>54503935.520000003</v>
      </c>
    </row>
    <row r="7636" spans="1:12">
      <c r="A7636" s="180">
        <v>2013</v>
      </c>
      <c r="B7636" s="180" t="s">
        <v>178</v>
      </c>
      <c r="C7636" s="180" t="s">
        <v>31</v>
      </c>
      <c r="D7636" s="180" t="s">
        <v>177</v>
      </c>
      <c r="E7636" s="180">
        <v>65</v>
      </c>
      <c r="F7636" s="180">
        <v>103173</v>
      </c>
      <c r="G7636" s="180">
        <v>18623</v>
      </c>
      <c r="H7636" s="180">
        <v>48672</v>
      </c>
      <c r="I7636" s="180">
        <v>39430457.270000003</v>
      </c>
      <c r="J7636" s="180">
        <v>8153756.3799999999</v>
      </c>
      <c r="K7636" s="180">
        <v>10946671.4</v>
      </c>
      <c r="L7636" s="180">
        <v>64909484.990000002</v>
      </c>
    </row>
    <row r="7637" spans="1:12">
      <c r="A7637" s="180">
        <v>2013</v>
      </c>
      <c r="B7637" s="180" t="s">
        <v>178</v>
      </c>
      <c r="C7637" s="180" t="s">
        <v>31</v>
      </c>
      <c r="D7637" s="180" t="s">
        <v>177</v>
      </c>
      <c r="E7637" s="180">
        <v>70</v>
      </c>
      <c r="F7637" s="180">
        <v>68954</v>
      </c>
      <c r="G7637" s="180">
        <v>16343</v>
      </c>
      <c r="H7637" s="180">
        <v>48732</v>
      </c>
      <c r="I7637" s="180">
        <v>37366107.700000003</v>
      </c>
      <c r="J7637" s="180">
        <v>7410942.79</v>
      </c>
      <c r="K7637" s="180">
        <v>10745055.66</v>
      </c>
      <c r="L7637" s="180">
        <v>60124041.810000002</v>
      </c>
    </row>
    <row r="7638" spans="1:12">
      <c r="A7638" s="180">
        <v>2013</v>
      </c>
      <c r="B7638" s="180" t="s">
        <v>178</v>
      </c>
      <c r="C7638" s="180" t="s">
        <v>31</v>
      </c>
      <c r="D7638" s="180" t="s">
        <v>177</v>
      </c>
      <c r="E7638" s="180">
        <v>75</v>
      </c>
      <c r="F7638" s="180">
        <v>49979</v>
      </c>
      <c r="G7638" s="180">
        <v>14172</v>
      </c>
      <c r="H7638" s="180">
        <v>49471</v>
      </c>
      <c r="I7638" s="180">
        <v>35985405.840000004</v>
      </c>
      <c r="J7638" s="180">
        <v>6489090.0599999996</v>
      </c>
      <c r="K7638" s="180">
        <v>8852721.8000000007</v>
      </c>
      <c r="L7638" s="180">
        <v>54856142.43</v>
      </c>
    </row>
    <row r="7639" spans="1:12">
      <c r="A7639" s="180">
        <v>2013</v>
      </c>
      <c r="B7639" s="180" t="s">
        <v>178</v>
      </c>
      <c r="C7639" s="180" t="s">
        <v>31</v>
      </c>
      <c r="D7639" s="180" t="s">
        <v>177</v>
      </c>
      <c r="E7639" s="180">
        <v>80</v>
      </c>
      <c r="F7639" s="180">
        <v>37034</v>
      </c>
      <c r="G7639" s="180">
        <v>12051</v>
      </c>
      <c r="H7639" s="180">
        <v>55179</v>
      </c>
      <c r="I7639" s="180">
        <v>34988773.030000001</v>
      </c>
      <c r="J7639" s="180">
        <v>5281433.6500000004</v>
      </c>
      <c r="K7639" s="180">
        <v>6544426.5499999998</v>
      </c>
      <c r="L7639" s="180">
        <v>49431581.969999999</v>
      </c>
    </row>
    <row r="7640" spans="1:12">
      <c r="A7640" s="180">
        <v>2013</v>
      </c>
      <c r="B7640" s="180" t="s">
        <v>178</v>
      </c>
      <c r="C7640" s="180" t="s">
        <v>31</v>
      </c>
      <c r="D7640" s="180" t="s">
        <v>177</v>
      </c>
      <c r="E7640" s="180">
        <v>85</v>
      </c>
      <c r="F7640" s="180">
        <v>22668</v>
      </c>
      <c r="G7640" s="180">
        <v>6902</v>
      </c>
      <c r="H7640" s="180">
        <v>43238</v>
      </c>
      <c r="I7640" s="180">
        <v>23507944.329999998</v>
      </c>
      <c r="J7640" s="180">
        <v>3179746.56</v>
      </c>
      <c r="K7640" s="180">
        <v>2621757.5</v>
      </c>
      <c r="L7640" s="180">
        <v>30761221.899999999</v>
      </c>
    </row>
    <row r="7641" spans="1:12">
      <c r="A7641" s="180">
        <v>2013</v>
      </c>
      <c r="B7641" s="180" t="s">
        <v>178</v>
      </c>
      <c r="C7641" s="180" t="s">
        <v>31</v>
      </c>
      <c r="D7641" s="180" t="s">
        <v>177</v>
      </c>
      <c r="E7641" s="180">
        <v>90</v>
      </c>
      <c r="F7641" s="180">
        <v>9094</v>
      </c>
      <c r="G7641" s="180">
        <v>2417</v>
      </c>
      <c r="H7641" s="180">
        <v>19819</v>
      </c>
      <c r="I7641" s="180">
        <v>9780900.2599999998</v>
      </c>
      <c r="J7641" s="180">
        <v>1123623.9099999999</v>
      </c>
      <c r="K7641" s="180">
        <v>725897</v>
      </c>
      <c r="L7641" s="180">
        <v>12111683.130000001</v>
      </c>
    </row>
    <row r="7642" spans="1:12">
      <c r="A7642" s="180">
        <v>2013</v>
      </c>
      <c r="B7642" s="180" t="s">
        <v>178</v>
      </c>
      <c r="C7642" s="180" t="s">
        <v>31</v>
      </c>
      <c r="D7642" s="180" t="s">
        <v>177</v>
      </c>
      <c r="E7642" s="180">
        <v>95</v>
      </c>
      <c r="F7642" s="180">
        <v>2519</v>
      </c>
      <c r="G7642" s="180">
        <v>593</v>
      </c>
      <c r="H7642" s="180">
        <v>5850</v>
      </c>
      <c r="I7642" s="180">
        <v>2649038.7999999998</v>
      </c>
      <c r="J7642" s="180">
        <v>248583.43</v>
      </c>
      <c r="K7642" s="180">
        <v>151952.1</v>
      </c>
      <c r="L7642" s="180">
        <v>3167571.42</v>
      </c>
    </row>
    <row r="7643" spans="1:12">
      <c r="A7643" s="180">
        <v>2013</v>
      </c>
      <c r="B7643" s="180" t="s">
        <v>178</v>
      </c>
      <c r="C7643" s="180" t="s">
        <v>32</v>
      </c>
      <c r="D7643" s="180" t="s">
        <v>176</v>
      </c>
      <c r="E7643" s="180">
        <v>0</v>
      </c>
      <c r="F7643" s="180">
        <v>75530</v>
      </c>
      <c r="G7643" s="180">
        <v>3294</v>
      </c>
      <c r="H7643" s="180">
        <v>10870</v>
      </c>
      <c r="I7643" s="180">
        <v>6510151.2800000003</v>
      </c>
      <c r="J7643" s="180">
        <v>1104251.8799999999</v>
      </c>
      <c r="K7643" s="180">
        <v>54826</v>
      </c>
      <c r="L7643" s="180">
        <v>8363200.46</v>
      </c>
    </row>
    <row r="7644" spans="1:12">
      <c r="A7644" s="180">
        <v>2013</v>
      </c>
      <c r="B7644" s="180" t="s">
        <v>178</v>
      </c>
      <c r="C7644" s="180" t="s">
        <v>32</v>
      </c>
      <c r="D7644" s="180" t="s">
        <v>176</v>
      </c>
      <c r="E7644" s="180">
        <v>5</v>
      </c>
      <c r="F7644" s="180">
        <v>79288</v>
      </c>
      <c r="G7644" s="180">
        <v>1386</v>
      </c>
      <c r="H7644" s="180">
        <v>2060</v>
      </c>
      <c r="I7644" s="180">
        <v>1547945.01</v>
      </c>
      <c r="J7644" s="180">
        <v>456422.61</v>
      </c>
      <c r="K7644" s="180">
        <v>166775.75</v>
      </c>
      <c r="L7644" s="180">
        <v>2484147.6</v>
      </c>
    </row>
    <row r="7645" spans="1:12">
      <c r="A7645" s="180">
        <v>2013</v>
      </c>
      <c r="B7645" s="180" t="s">
        <v>178</v>
      </c>
      <c r="C7645" s="180" t="s">
        <v>32</v>
      </c>
      <c r="D7645" s="180" t="s">
        <v>176</v>
      </c>
      <c r="E7645" s="180">
        <v>10</v>
      </c>
      <c r="F7645" s="180">
        <v>74659</v>
      </c>
      <c r="G7645" s="180">
        <v>1150</v>
      </c>
      <c r="H7645" s="180">
        <v>1801</v>
      </c>
      <c r="I7645" s="180">
        <v>1371234.2</v>
      </c>
      <c r="J7645" s="180">
        <v>446572.1</v>
      </c>
      <c r="K7645" s="180">
        <v>214248.5</v>
      </c>
      <c r="L7645" s="180">
        <v>2259536.54</v>
      </c>
    </row>
    <row r="7646" spans="1:12">
      <c r="A7646" s="180">
        <v>2013</v>
      </c>
      <c r="B7646" s="180" t="s">
        <v>178</v>
      </c>
      <c r="C7646" s="180" t="s">
        <v>32</v>
      </c>
      <c r="D7646" s="180" t="s">
        <v>176</v>
      </c>
      <c r="E7646" s="180">
        <v>15</v>
      </c>
      <c r="F7646" s="180">
        <v>77410</v>
      </c>
      <c r="G7646" s="180">
        <v>2370</v>
      </c>
      <c r="H7646" s="180">
        <v>3913</v>
      </c>
      <c r="I7646" s="180">
        <v>3863597.2</v>
      </c>
      <c r="J7646" s="180">
        <v>1061854.3799999999</v>
      </c>
      <c r="K7646" s="180">
        <v>692529.7</v>
      </c>
      <c r="L7646" s="180">
        <v>6239729.0599999996</v>
      </c>
    </row>
    <row r="7647" spans="1:12">
      <c r="A7647" s="180">
        <v>2013</v>
      </c>
      <c r="B7647" s="180" t="s">
        <v>178</v>
      </c>
      <c r="C7647" s="180" t="s">
        <v>32</v>
      </c>
      <c r="D7647" s="180" t="s">
        <v>176</v>
      </c>
      <c r="E7647" s="180">
        <v>20</v>
      </c>
      <c r="F7647" s="180">
        <v>66180</v>
      </c>
      <c r="G7647" s="180">
        <v>2568</v>
      </c>
      <c r="H7647" s="180">
        <v>4945</v>
      </c>
      <c r="I7647" s="180">
        <v>4595292.5599999996</v>
      </c>
      <c r="J7647" s="180">
        <v>1217017.32</v>
      </c>
      <c r="K7647" s="180">
        <v>887153</v>
      </c>
      <c r="L7647" s="180">
        <v>7410332.7699999996</v>
      </c>
    </row>
    <row r="7648" spans="1:12">
      <c r="A7648" s="180">
        <v>2013</v>
      </c>
      <c r="B7648" s="180" t="s">
        <v>178</v>
      </c>
      <c r="C7648" s="180" t="s">
        <v>32</v>
      </c>
      <c r="D7648" s="180" t="s">
        <v>176</v>
      </c>
      <c r="E7648" s="180">
        <v>25</v>
      </c>
      <c r="F7648" s="180">
        <v>55485</v>
      </c>
      <c r="G7648" s="180">
        <v>1821</v>
      </c>
      <c r="H7648" s="180">
        <v>3692</v>
      </c>
      <c r="I7648" s="180">
        <v>2970241.72</v>
      </c>
      <c r="J7648" s="180">
        <v>850235.53</v>
      </c>
      <c r="K7648" s="180">
        <v>615185</v>
      </c>
      <c r="L7648" s="180">
        <v>5145845.68</v>
      </c>
    </row>
    <row r="7649" spans="1:12">
      <c r="A7649" s="180">
        <v>2013</v>
      </c>
      <c r="B7649" s="180" t="s">
        <v>178</v>
      </c>
      <c r="C7649" s="180" t="s">
        <v>32</v>
      </c>
      <c r="D7649" s="180" t="s">
        <v>176</v>
      </c>
      <c r="E7649" s="180">
        <v>30</v>
      </c>
      <c r="F7649" s="180">
        <v>84213</v>
      </c>
      <c r="G7649" s="180">
        <v>2705</v>
      </c>
      <c r="H7649" s="180">
        <v>5258</v>
      </c>
      <c r="I7649" s="180">
        <v>4141122.18</v>
      </c>
      <c r="J7649" s="180">
        <v>1229120.7</v>
      </c>
      <c r="K7649" s="180">
        <v>551256</v>
      </c>
      <c r="L7649" s="180">
        <v>6938270.5700000003</v>
      </c>
    </row>
    <row r="7650" spans="1:12">
      <c r="A7650" s="180">
        <v>2013</v>
      </c>
      <c r="B7650" s="180" t="s">
        <v>178</v>
      </c>
      <c r="C7650" s="180" t="s">
        <v>32</v>
      </c>
      <c r="D7650" s="180" t="s">
        <v>176</v>
      </c>
      <c r="E7650" s="180">
        <v>35</v>
      </c>
      <c r="F7650" s="180">
        <v>87397</v>
      </c>
      <c r="G7650" s="180">
        <v>3343</v>
      </c>
      <c r="H7650" s="180">
        <v>6481</v>
      </c>
      <c r="I7650" s="180">
        <v>4957369.49</v>
      </c>
      <c r="J7650" s="180">
        <v>1593846.98</v>
      </c>
      <c r="K7650" s="180">
        <v>753065</v>
      </c>
      <c r="L7650" s="180">
        <v>8392982.3100000005</v>
      </c>
    </row>
    <row r="7651" spans="1:12">
      <c r="A7651" s="180">
        <v>2013</v>
      </c>
      <c r="B7651" s="180" t="s">
        <v>178</v>
      </c>
      <c r="C7651" s="180" t="s">
        <v>32</v>
      </c>
      <c r="D7651" s="180" t="s">
        <v>176</v>
      </c>
      <c r="E7651" s="180">
        <v>40</v>
      </c>
      <c r="F7651" s="180">
        <v>93240</v>
      </c>
      <c r="G7651" s="180">
        <v>4432</v>
      </c>
      <c r="H7651" s="180">
        <v>8112</v>
      </c>
      <c r="I7651" s="180">
        <v>6865312.1500000004</v>
      </c>
      <c r="J7651" s="180">
        <v>2224387.9</v>
      </c>
      <c r="K7651" s="180">
        <v>1235756.3999999999</v>
      </c>
      <c r="L7651" s="180">
        <v>11713495.08</v>
      </c>
    </row>
    <row r="7652" spans="1:12">
      <c r="A7652" s="180">
        <v>2013</v>
      </c>
      <c r="B7652" s="180" t="s">
        <v>178</v>
      </c>
      <c r="C7652" s="180" t="s">
        <v>32</v>
      </c>
      <c r="D7652" s="180" t="s">
        <v>176</v>
      </c>
      <c r="E7652" s="180">
        <v>45</v>
      </c>
      <c r="F7652" s="180">
        <v>89416</v>
      </c>
      <c r="G7652" s="180">
        <v>5287</v>
      </c>
      <c r="H7652" s="180">
        <v>10016</v>
      </c>
      <c r="I7652" s="180">
        <v>8474349.6099999994</v>
      </c>
      <c r="J7652" s="180">
        <v>2842091.15</v>
      </c>
      <c r="K7652" s="180">
        <v>1535797.64</v>
      </c>
      <c r="L7652" s="180">
        <v>14287854.949999999</v>
      </c>
    </row>
    <row r="7653" spans="1:12">
      <c r="A7653" s="180">
        <v>2013</v>
      </c>
      <c r="B7653" s="180" t="s">
        <v>178</v>
      </c>
      <c r="C7653" s="180" t="s">
        <v>32</v>
      </c>
      <c r="D7653" s="180" t="s">
        <v>176</v>
      </c>
      <c r="E7653" s="180">
        <v>50</v>
      </c>
      <c r="F7653" s="180">
        <v>94346</v>
      </c>
      <c r="G7653" s="180">
        <v>7583</v>
      </c>
      <c r="H7653" s="180">
        <v>14295</v>
      </c>
      <c r="I7653" s="180">
        <v>13127689.83</v>
      </c>
      <c r="J7653" s="180">
        <v>4145478.76</v>
      </c>
      <c r="K7653" s="180">
        <v>3361306.6</v>
      </c>
      <c r="L7653" s="180">
        <v>22627254.640000001</v>
      </c>
    </row>
    <row r="7654" spans="1:12">
      <c r="A7654" s="180">
        <v>2013</v>
      </c>
      <c r="B7654" s="180" t="s">
        <v>178</v>
      </c>
      <c r="C7654" s="180" t="s">
        <v>32</v>
      </c>
      <c r="D7654" s="180" t="s">
        <v>176</v>
      </c>
      <c r="E7654" s="180">
        <v>55</v>
      </c>
      <c r="F7654" s="180">
        <v>89749</v>
      </c>
      <c r="G7654" s="180">
        <v>9704</v>
      </c>
      <c r="H7654" s="180">
        <v>18851</v>
      </c>
      <c r="I7654" s="180">
        <v>17889868.59</v>
      </c>
      <c r="J7654" s="180">
        <v>5468116.79</v>
      </c>
      <c r="K7654" s="180">
        <v>4341447.45</v>
      </c>
      <c r="L7654" s="180">
        <v>29989382.559999999</v>
      </c>
    </row>
    <row r="7655" spans="1:12">
      <c r="A7655" s="180">
        <v>2013</v>
      </c>
      <c r="B7655" s="180" t="s">
        <v>178</v>
      </c>
      <c r="C7655" s="180" t="s">
        <v>32</v>
      </c>
      <c r="D7655" s="180" t="s">
        <v>176</v>
      </c>
      <c r="E7655" s="180">
        <v>60</v>
      </c>
      <c r="F7655" s="180">
        <v>82864</v>
      </c>
      <c r="G7655" s="180">
        <v>11711</v>
      </c>
      <c r="H7655" s="180">
        <v>23956</v>
      </c>
      <c r="I7655" s="180">
        <v>23163638.07</v>
      </c>
      <c r="J7655" s="180">
        <v>6633521.8600000003</v>
      </c>
      <c r="K7655" s="180">
        <v>5992690.21</v>
      </c>
      <c r="L7655" s="180">
        <v>38393646.130000003</v>
      </c>
    </row>
    <row r="7656" spans="1:12">
      <c r="A7656" s="180">
        <v>2013</v>
      </c>
      <c r="B7656" s="180" t="s">
        <v>178</v>
      </c>
      <c r="C7656" s="180" t="s">
        <v>32</v>
      </c>
      <c r="D7656" s="180" t="s">
        <v>176</v>
      </c>
      <c r="E7656" s="180">
        <v>65</v>
      </c>
      <c r="F7656" s="180">
        <v>71123</v>
      </c>
      <c r="G7656" s="180">
        <v>13922</v>
      </c>
      <c r="H7656" s="180">
        <v>31257</v>
      </c>
      <c r="I7656" s="180">
        <v>29359718.059999999</v>
      </c>
      <c r="J7656" s="180">
        <v>7938784.4699999997</v>
      </c>
      <c r="K7656" s="180">
        <v>7257114.5099999998</v>
      </c>
      <c r="L7656" s="180">
        <v>47196465.560000002</v>
      </c>
    </row>
    <row r="7657" spans="1:12">
      <c r="A7657" s="180">
        <v>2013</v>
      </c>
      <c r="B7657" s="180" t="s">
        <v>178</v>
      </c>
      <c r="C7657" s="180" t="s">
        <v>32</v>
      </c>
      <c r="D7657" s="180" t="s">
        <v>176</v>
      </c>
      <c r="E7657" s="180">
        <v>70</v>
      </c>
      <c r="F7657" s="180">
        <v>49497</v>
      </c>
      <c r="G7657" s="180">
        <v>13420</v>
      </c>
      <c r="H7657" s="180">
        <v>34823</v>
      </c>
      <c r="I7657" s="180">
        <v>30948438.239999998</v>
      </c>
      <c r="J7657" s="180">
        <v>7559578.0899999999</v>
      </c>
      <c r="K7657" s="180">
        <v>8094708.4500000002</v>
      </c>
      <c r="L7657" s="180">
        <v>48842049.210000001</v>
      </c>
    </row>
    <row r="7658" spans="1:12">
      <c r="A7658" s="180">
        <v>2013</v>
      </c>
      <c r="B7658" s="180" t="s">
        <v>178</v>
      </c>
      <c r="C7658" s="180" t="s">
        <v>32</v>
      </c>
      <c r="D7658" s="180" t="s">
        <v>176</v>
      </c>
      <c r="E7658" s="180">
        <v>75</v>
      </c>
      <c r="F7658" s="180">
        <v>34243</v>
      </c>
      <c r="G7658" s="180">
        <v>12327</v>
      </c>
      <c r="H7658" s="180">
        <v>36107</v>
      </c>
      <c r="I7658" s="180">
        <v>29596956.48</v>
      </c>
      <c r="J7658" s="180">
        <v>6912482.5599999996</v>
      </c>
      <c r="K7658" s="180">
        <v>7345969.0199999996</v>
      </c>
      <c r="L7658" s="180">
        <v>45496572.939999998</v>
      </c>
    </row>
    <row r="7659" spans="1:12">
      <c r="A7659" s="180">
        <v>2013</v>
      </c>
      <c r="B7659" s="180" t="s">
        <v>178</v>
      </c>
      <c r="C7659" s="180" t="s">
        <v>32</v>
      </c>
      <c r="D7659" s="180" t="s">
        <v>176</v>
      </c>
      <c r="E7659" s="180">
        <v>80</v>
      </c>
      <c r="F7659" s="180">
        <v>24585</v>
      </c>
      <c r="G7659" s="180">
        <v>10372</v>
      </c>
      <c r="H7659" s="180">
        <v>35814</v>
      </c>
      <c r="I7659" s="180">
        <v>27014735.23</v>
      </c>
      <c r="J7659" s="180">
        <v>5885847.9699999997</v>
      </c>
      <c r="K7659" s="180">
        <v>5565056.0199999996</v>
      </c>
      <c r="L7659" s="180">
        <v>39841452.899999999</v>
      </c>
    </row>
    <row r="7660" spans="1:12">
      <c r="A7660" s="180">
        <v>2013</v>
      </c>
      <c r="B7660" s="180" t="s">
        <v>178</v>
      </c>
      <c r="C7660" s="180" t="s">
        <v>32</v>
      </c>
      <c r="D7660" s="180" t="s">
        <v>176</v>
      </c>
      <c r="E7660" s="180">
        <v>85</v>
      </c>
      <c r="F7660" s="180">
        <v>13099</v>
      </c>
      <c r="G7660" s="180">
        <v>5258</v>
      </c>
      <c r="H7660" s="180">
        <v>24728</v>
      </c>
      <c r="I7660" s="180">
        <v>16009482.75</v>
      </c>
      <c r="J7660" s="180">
        <v>2971672.34</v>
      </c>
      <c r="K7660" s="180">
        <v>2499433.6</v>
      </c>
      <c r="L7660" s="180">
        <v>22238678.420000002</v>
      </c>
    </row>
    <row r="7661" spans="1:12">
      <c r="A7661" s="180">
        <v>2013</v>
      </c>
      <c r="B7661" s="180" t="s">
        <v>178</v>
      </c>
      <c r="C7661" s="180" t="s">
        <v>32</v>
      </c>
      <c r="D7661" s="180" t="s">
        <v>176</v>
      </c>
      <c r="E7661" s="180">
        <v>90</v>
      </c>
      <c r="F7661" s="180">
        <v>3058</v>
      </c>
      <c r="G7661" s="180">
        <v>1053</v>
      </c>
      <c r="H7661" s="180">
        <v>7254</v>
      </c>
      <c r="I7661" s="180">
        <v>4236240.43</v>
      </c>
      <c r="J7661" s="180">
        <v>655499.29</v>
      </c>
      <c r="K7661" s="180">
        <v>575267</v>
      </c>
      <c r="L7661" s="180">
        <v>5651844.4699999997</v>
      </c>
    </row>
    <row r="7662" spans="1:12">
      <c r="A7662" s="180">
        <v>2013</v>
      </c>
      <c r="B7662" s="180" t="s">
        <v>178</v>
      </c>
      <c r="C7662" s="180" t="s">
        <v>32</v>
      </c>
      <c r="D7662" s="180" t="s">
        <v>176</v>
      </c>
      <c r="E7662" s="180">
        <v>95</v>
      </c>
      <c r="F7662" s="180">
        <v>595</v>
      </c>
      <c r="G7662" s="180">
        <v>215</v>
      </c>
      <c r="H7662" s="180">
        <v>1438</v>
      </c>
      <c r="I7662" s="180">
        <v>842554.1</v>
      </c>
      <c r="J7662" s="180">
        <v>128105.13</v>
      </c>
      <c r="K7662" s="180">
        <v>55412</v>
      </c>
      <c r="L7662" s="180">
        <v>1055039.67</v>
      </c>
    </row>
    <row r="7663" spans="1:12">
      <c r="A7663" s="180">
        <v>2013</v>
      </c>
      <c r="B7663" s="180" t="s">
        <v>178</v>
      </c>
      <c r="C7663" s="180" t="s">
        <v>32</v>
      </c>
      <c r="D7663" s="180" t="s">
        <v>177</v>
      </c>
      <c r="E7663" s="180">
        <v>0</v>
      </c>
      <c r="F7663" s="180">
        <v>71393</v>
      </c>
      <c r="G7663" s="180">
        <v>2245</v>
      </c>
      <c r="H7663" s="180">
        <v>9338</v>
      </c>
      <c r="I7663" s="180">
        <v>5378481.0599999996</v>
      </c>
      <c r="J7663" s="180">
        <v>789258.62</v>
      </c>
      <c r="K7663" s="180">
        <v>157809</v>
      </c>
      <c r="L7663" s="180">
        <v>6832948.0099999998</v>
      </c>
    </row>
    <row r="7664" spans="1:12">
      <c r="A7664" s="180">
        <v>2013</v>
      </c>
      <c r="B7664" s="180" t="s">
        <v>178</v>
      </c>
      <c r="C7664" s="180" t="s">
        <v>32</v>
      </c>
      <c r="D7664" s="180" t="s">
        <v>177</v>
      </c>
      <c r="E7664" s="180">
        <v>5</v>
      </c>
      <c r="F7664" s="180">
        <v>74983</v>
      </c>
      <c r="G7664" s="180">
        <v>1087</v>
      </c>
      <c r="H7664" s="180">
        <v>1404</v>
      </c>
      <c r="I7664" s="180">
        <v>1130615.54</v>
      </c>
      <c r="J7664" s="180">
        <v>338901.14</v>
      </c>
      <c r="K7664" s="180">
        <v>76466</v>
      </c>
      <c r="L7664" s="180">
        <v>1793741.39</v>
      </c>
    </row>
    <row r="7665" spans="1:12">
      <c r="A7665" s="180">
        <v>2013</v>
      </c>
      <c r="B7665" s="180" t="s">
        <v>178</v>
      </c>
      <c r="C7665" s="180" t="s">
        <v>32</v>
      </c>
      <c r="D7665" s="180" t="s">
        <v>177</v>
      </c>
      <c r="E7665" s="180">
        <v>10</v>
      </c>
      <c r="F7665" s="180">
        <v>70914</v>
      </c>
      <c r="G7665" s="180">
        <v>1101</v>
      </c>
      <c r="H7665" s="180">
        <v>1893</v>
      </c>
      <c r="I7665" s="180">
        <v>1459898.06</v>
      </c>
      <c r="J7665" s="180">
        <v>431856.83</v>
      </c>
      <c r="K7665" s="180">
        <v>437667</v>
      </c>
      <c r="L7665" s="180">
        <v>2567860.6800000002</v>
      </c>
    </row>
    <row r="7666" spans="1:12">
      <c r="A7666" s="180">
        <v>2013</v>
      </c>
      <c r="B7666" s="180" t="s">
        <v>178</v>
      </c>
      <c r="C7666" s="180" t="s">
        <v>32</v>
      </c>
      <c r="D7666" s="180" t="s">
        <v>177</v>
      </c>
      <c r="E7666" s="180">
        <v>15</v>
      </c>
      <c r="F7666" s="180">
        <v>73151</v>
      </c>
      <c r="G7666" s="180">
        <v>3449</v>
      </c>
      <c r="H7666" s="180">
        <v>7842</v>
      </c>
      <c r="I7666" s="180">
        <v>5777830.4100000001</v>
      </c>
      <c r="J7666" s="180">
        <v>1136268.74</v>
      </c>
      <c r="K7666" s="180">
        <v>576749</v>
      </c>
      <c r="L7666" s="180">
        <v>8338159.8899999997</v>
      </c>
    </row>
    <row r="7667" spans="1:12">
      <c r="A7667" s="180">
        <v>2013</v>
      </c>
      <c r="B7667" s="180" t="s">
        <v>178</v>
      </c>
      <c r="C7667" s="180" t="s">
        <v>32</v>
      </c>
      <c r="D7667" s="180" t="s">
        <v>177</v>
      </c>
      <c r="E7667" s="180">
        <v>20</v>
      </c>
      <c r="F7667" s="180">
        <v>67118</v>
      </c>
      <c r="G7667" s="180">
        <v>4250</v>
      </c>
      <c r="H7667" s="180">
        <v>9260</v>
      </c>
      <c r="I7667" s="180">
        <v>7119967.3200000003</v>
      </c>
      <c r="J7667" s="180">
        <v>1525126.77</v>
      </c>
      <c r="K7667" s="180">
        <v>645466</v>
      </c>
      <c r="L7667" s="180">
        <v>10178547.27</v>
      </c>
    </row>
    <row r="7668" spans="1:12">
      <c r="A7668" s="180">
        <v>2013</v>
      </c>
      <c r="B7668" s="180" t="s">
        <v>178</v>
      </c>
      <c r="C7668" s="180" t="s">
        <v>32</v>
      </c>
      <c r="D7668" s="180" t="s">
        <v>177</v>
      </c>
      <c r="E7668" s="180">
        <v>25</v>
      </c>
      <c r="F7668" s="180">
        <v>67348</v>
      </c>
      <c r="G7668" s="180">
        <v>4833</v>
      </c>
      <c r="H7668" s="180">
        <v>12454</v>
      </c>
      <c r="I7668" s="180">
        <v>10692057.66</v>
      </c>
      <c r="J7668" s="180">
        <v>2604210.9</v>
      </c>
      <c r="K7668" s="180">
        <v>633159</v>
      </c>
      <c r="L7668" s="180">
        <v>15581097.27</v>
      </c>
    </row>
    <row r="7669" spans="1:12">
      <c r="A7669" s="180">
        <v>2013</v>
      </c>
      <c r="B7669" s="180" t="s">
        <v>178</v>
      </c>
      <c r="C7669" s="180" t="s">
        <v>32</v>
      </c>
      <c r="D7669" s="180" t="s">
        <v>177</v>
      </c>
      <c r="E7669" s="180">
        <v>30</v>
      </c>
      <c r="F7669" s="180">
        <v>97395</v>
      </c>
      <c r="G7669" s="180">
        <v>8968</v>
      </c>
      <c r="H7669" s="180">
        <v>23559</v>
      </c>
      <c r="I7669" s="180">
        <v>22373082.559999999</v>
      </c>
      <c r="J7669" s="180">
        <v>5505735.6699999999</v>
      </c>
      <c r="K7669" s="180">
        <v>756765.7</v>
      </c>
      <c r="L7669" s="180">
        <v>31708194.120000001</v>
      </c>
    </row>
    <row r="7670" spans="1:12">
      <c r="A7670" s="180">
        <v>2013</v>
      </c>
      <c r="B7670" s="180" t="s">
        <v>178</v>
      </c>
      <c r="C7670" s="180" t="s">
        <v>32</v>
      </c>
      <c r="D7670" s="180" t="s">
        <v>177</v>
      </c>
      <c r="E7670" s="180">
        <v>35</v>
      </c>
      <c r="F7670" s="180">
        <v>95512</v>
      </c>
      <c r="G7670" s="180">
        <v>9323</v>
      </c>
      <c r="H7670" s="180">
        <v>23040</v>
      </c>
      <c r="I7670" s="180">
        <v>21065793.809999999</v>
      </c>
      <c r="J7670" s="180">
        <v>5224599.49</v>
      </c>
      <c r="K7670" s="180">
        <v>1262626.25</v>
      </c>
      <c r="L7670" s="180">
        <v>30639175.649999999</v>
      </c>
    </row>
    <row r="7671" spans="1:12">
      <c r="A7671" s="180">
        <v>2013</v>
      </c>
      <c r="B7671" s="180" t="s">
        <v>178</v>
      </c>
      <c r="C7671" s="180" t="s">
        <v>32</v>
      </c>
      <c r="D7671" s="180" t="s">
        <v>177</v>
      </c>
      <c r="E7671" s="180">
        <v>40</v>
      </c>
      <c r="F7671" s="180">
        <v>103726</v>
      </c>
      <c r="G7671" s="180">
        <v>9215</v>
      </c>
      <c r="H7671" s="180">
        <v>18536</v>
      </c>
      <c r="I7671" s="180">
        <v>15783081.439999999</v>
      </c>
      <c r="J7671" s="180">
        <v>4527040.79</v>
      </c>
      <c r="K7671" s="180">
        <v>1419036</v>
      </c>
      <c r="L7671" s="180">
        <v>24574236.449999999</v>
      </c>
    </row>
    <row r="7672" spans="1:12">
      <c r="A7672" s="180">
        <v>2013</v>
      </c>
      <c r="B7672" s="180" t="s">
        <v>178</v>
      </c>
      <c r="C7672" s="180" t="s">
        <v>32</v>
      </c>
      <c r="D7672" s="180" t="s">
        <v>177</v>
      </c>
      <c r="E7672" s="180">
        <v>45</v>
      </c>
      <c r="F7672" s="180">
        <v>97621</v>
      </c>
      <c r="G7672" s="180">
        <v>8809</v>
      </c>
      <c r="H7672" s="180">
        <v>17435</v>
      </c>
      <c r="I7672" s="180">
        <v>14933153.27</v>
      </c>
      <c r="J7672" s="180">
        <v>4272326.08</v>
      </c>
      <c r="K7672" s="180">
        <v>2081277.73</v>
      </c>
      <c r="L7672" s="180">
        <v>23839273.030000001</v>
      </c>
    </row>
    <row r="7673" spans="1:12">
      <c r="A7673" s="180">
        <v>2013</v>
      </c>
      <c r="B7673" s="180" t="s">
        <v>178</v>
      </c>
      <c r="C7673" s="180" t="s">
        <v>32</v>
      </c>
      <c r="D7673" s="180" t="s">
        <v>177</v>
      </c>
      <c r="E7673" s="180">
        <v>50</v>
      </c>
      <c r="F7673" s="180">
        <v>101824</v>
      </c>
      <c r="G7673" s="180">
        <v>10737</v>
      </c>
      <c r="H7673" s="180">
        <v>21589</v>
      </c>
      <c r="I7673" s="180">
        <v>18167373.859999999</v>
      </c>
      <c r="J7673" s="180">
        <v>5239515.87</v>
      </c>
      <c r="K7673" s="180">
        <v>2973995.75</v>
      </c>
      <c r="L7673" s="180">
        <v>29171737.629999999</v>
      </c>
    </row>
    <row r="7674" spans="1:12">
      <c r="A7674" s="180">
        <v>2013</v>
      </c>
      <c r="B7674" s="180" t="s">
        <v>178</v>
      </c>
      <c r="C7674" s="180" t="s">
        <v>32</v>
      </c>
      <c r="D7674" s="180" t="s">
        <v>177</v>
      </c>
      <c r="E7674" s="180">
        <v>55</v>
      </c>
      <c r="F7674" s="180">
        <v>97143</v>
      </c>
      <c r="G7674" s="180">
        <v>11785</v>
      </c>
      <c r="H7674" s="180">
        <v>25298</v>
      </c>
      <c r="I7674" s="180">
        <v>20644559.699999999</v>
      </c>
      <c r="J7674" s="180">
        <v>5696200.9000000004</v>
      </c>
      <c r="K7674" s="180">
        <v>4102422.7</v>
      </c>
      <c r="L7674" s="180">
        <v>33186043.149999999</v>
      </c>
    </row>
    <row r="7675" spans="1:12">
      <c r="A7675" s="180">
        <v>2013</v>
      </c>
      <c r="B7675" s="180" t="s">
        <v>178</v>
      </c>
      <c r="C7675" s="180" t="s">
        <v>32</v>
      </c>
      <c r="D7675" s="180" t="s">
        <v>177</v>
      </c>
      <c r="E7675" s="180">
        <v>60</v>
      </c>
      <c r="F7675" s="180">
        <v>90203</v>
      </c>
      <c r="G7675" s="180">
        <v>13519</v>
      </c>
      <c r="H7675" s="180">
        <v>30402</v>
      </c>
      <c r="I7675" s="180">
        <v>26137284.75</v>
      </c>
      <c r="J7675" s="180">
        <v>6815500.9000000004</v>
      </c>
      <c r="K7675" s="180">
        <v>6200134.1900000004</v>
      </c>
      <c r="L7675" s="180">
        <v>41908911.5</v>
      </c>
    </row>
    <row r="7676" spans="1:12">
      <c r="A7676" s="180">
        <v>2013</v>
      </c>
      <c r="B7676" s="180" t="s">
        <v>178</v>
      </c>
      <c r="C7676" s="180" t="s">
        <v>32</v>
      </c>
      <c r="D7676" s="180" t="s">
        <v>177</v>
      </c>
      <c r="E7676" s="180">
        <v>65</v>
      </c>
      <c r="F7676" s="180">
        <v>76420</v>
      </c>
      <c r="G7676" s="180">
        <v>13750</v>
      </c>
      <c r="H7676" s="180">
        <v>34081</v>
      </c>
      <c r="I7676" s="180">
        <v>28669260.289999999</v>
      </c>
      <c r="J7676" s="180">
        <v>7458498.5</v>
      </c>
      <c r="K7676" s="180">
        <v>7059895.8600000003</v>
      </c>
      <c r="L7676" s="180">
        <v>45965064.810000002</v>
      </c>
    </row>
    <row r="7677" spans="1:12">
      <c r="A7677" s="180">
        <v>2013</v>
      </c>
      <c r="B7677" s="180" t="s">
        <v>178</v>
      </c>
      <c r="C7677" s="180" t="s">
        <v>32</v>
      </c>
      <c r="D7677" s="180" t="s">
        <v>177</v>
      </c>
      <c r="E7677" s="180">
        <v>70</v>
      </c>
      <c r="F7677" s="180">
        <v>52240</v>
      </c>
      <c r="G7677" s="180">
        <v>11948</v>
      </c>
      <c r="H7677" s="180">
        <v>34519</v>
      </c>
      <c r="I7677" s="180">
        <v>28060742.890000001</v>
      </c>
      <c r="J7677" s="180">
        <v>6726951.6900000004</v>
      </c>
      <c r="K7677" s="180">
        <v>6523993.9000000004</v>
      </c>
      <c r="L7677" s="180">
        <v>43292141.409999996</v>
      </c>
    </row>
    <row r="7678" spans="1:12">
      <c r="A7678" s="180">
        <v>2013</v>
      </c>
      <c r="B7678" s="180" t="s">
        <v>178</v>
      </c>
      <c r="C7678" s="180" t="s">
        <v>32</v>
      </c>
      <c r="D7678" s="180" t="s">
        <v>177</v>
      </c>
      <c r="E7678" s="180">
        <v>75</v>
      </c>
      <c r="F7678" s="180">
        <v>39193</v>
      </c>
      <c r="G7678" s="180">
        <v>11191</v>
      </c>
      <c r="H7678" s="180">
        <v>35499</v>
      </c>
      <c r="I7678" s="180">
        <v>27230688.859999999</v>
      </c>
      <c r="J7678" s="180">
        <v>6111280.8799999999</v>
      </c>
      <c r="K7678" s="180">
        <v>6002223.8499999996</v>
      </c>
      <c r="L7678" s="180">
        <v>41005957.369999997</v>
      </c>
    </row>
    <row r="7679" spans="1:12">
      <c r="A7679" s="180">
        <v>2013</v>
      </c>
      <c r="B7679" s="180" t="s">
        <v>178</v>
      </c>
      <c r="C7679" s="180" t="s">
        <v>32</v>
      </c>
      <c r="D7679" s="180" t="s">
        <v>177</v>
      </c>
      <c r="E7679" s="180">
        <v>80</v>
      </c>
      <c r="F7679" s="180">
        <v>31014</v>
      </c>
      <c r="G7679" s="180">
        <v>9552</v>
      </c>
      <c r="H7679" s="180">
        <v>44281</v>
      </c>
      <c r="I7679" s="180">
        <v>30893229.600000001</v>
      </c>
      <c r="J7679" s="180">
        <v>5797190.5099999998</v>
      </c>
      <c r="K7679" s="180">
        <v>5299100.83</v>
      </c>
      <c r="L7679" s="180">
        <v>43485956.119999997</v>
      </c>
    </row>
    <row r="7680" spans="1:12">
      <c r="A7680" s="180">
        <v>2013</v>
      </c>
      <c r="B7680" s="180" t="s">
        <v>178</v>
      </c>
      <c r="C7680" s="180" t="s">
        <v>32</v>
      </c>
      <c r="D7680" s="180" t="s">
        <v>177</v>
      </c>
      <c r="E7680" s="180">
        <v>85</v>
      </c>
      <c r="F7680" s="180">
        <v>19903</v>
      </c>
      <c r="G7680" s="180">
        <v>5575</v>
      </c>
      <c r="H7680" s="180">
        <v>34628</v>
      </c>
      <c r="I7680" s="180">
        <v>21625447.52</v>
      </c>
      <c r="J7680" s="180">
        <v>3515856.12</v>
      </c>
      <c r="K7680" s="180">
        <v>2376892.2000000002</v>
      </c>
      <c r="L7680" s="180">
        <v>28435612.629999999</v>
      </c>
    </row>
    <row r="7681" spans="1:12">
      <c r="A7681" s="180">
        <v>2013</v>
      </c>
      <c r="B7681" s="180" t="s">
        <v>178</v>
      </c>
      <c r="C7681" s="180" t="s">
        <v>32</v>
      </c>
      <c r="D7681" s="180" t="s">
        <v>177</v>
      </c>
      <c r="E7681" s="180">
        <v>90</v>
      </c>
      <c r="F7681" s="180">
        <v>8157</v>
      </c>
      <c r="G7681" s="180">
        <v>2026</v>
      </c>
      <c r="H7681" s="180">
        <v>16863</v>
      </c>
      <c r="I7681" s="180">
        <v>9519039.6300000008</v>
      </c>
      <c r="J7681" s="180">
        <v>1296276.21</v>
      </c>
      <c r="K7681" s="180">
        <v>733946</v>
      </c>
      <c r="L7681" s="180">
        <v>11957029.699999999</v>
      </c>
    </row>
    <row r="7682" spans="1:12">
      <c r="A7682" s="180">
        <v>2013</v>
      </c>
      <c r="B7682" s="180" t="s">
        <v>178</v>
      </c>
      <c r="C7682" s="180" t="s">
        <v>32</v>
      </c>
      <c r="D7682" s="180" t="s">
        <v>177</v>
      </c>
      <c r="E7682" s="180">
        <v>95</v>
      </c>
      <c r="F7682" s="180">
        <v>2294</v>
      </c>
      <c r="G7682" s="180">
        <v>571</v>
      </c>
      <c r="H7682" s="180">
        <v>5436</v>
      </c>
      <c r="I7682" s="180">
        <v>2935820.44</v>
      </c>
      <c r="J7682" s="180">
        <v>301810.08</v>
      </c>
      <c r="K7682" s="180">
        <v>133990.79999999999</v>
      </c>
      <c r="L7682" s="180">
        <v>3427935.62</v>
      </c>
    </row>
    <row r="7683" spans="1:12">
      <c r="A7683" s="180">
        <v>2013</v>
      </c>
      <c r="B7683" s="180" t="s">
        <v>178</v>
      </c>
      <c r="C7683" s="180" t="s">
        <v>33</v>
      </c>
      <c r="D7683" s="180" t="s">
        <v>176</v>
      </c>
      <c r="E7683" s="180">
        <v>0</v>
      </c>
      <c r="F7683" s="180">
        <v>63918</v>
      </c>
      <c r="G7683" s="180">
        <v>2817</v>
      </c>
      <c r="H7683" s="180">
        <v>8625</v>
      </c>
      <c r="I7683" s="180">
        <v>7578890.8300000001</v>
      </c>
      <c r="J7683" s="180">
        <v>951632.91</v>
      </c>
      <c r="K7683" s="180">
        <v>140742</v>
      </c>
      <c r="L7683" s="180">
        <v>9215216.2300000004</v>
      </c>
    </row>
    <row r="7684" spans="1:12">
      <c r="A7684" s="180">
        <v>2013</v>
      </c>
      <c r="B7684" s="180" t="s">
        <v>178</v>
      </c>
      <c r="C7684" s="180" t="s">
        <v>33</v>
      </c>
      <c r="D7684" s="180" t="s">
        <v>176</v>
      </c>
      <c r="E7684" s="180">
        <v>5</v>
      </c>
      <c r="F7684" s="180">
        <v>70695</v>
      </c>
      <c r="G7684" s="180">
        <v>1402</v>
      </c>
      <c r="H7684" s="180">
        <v>2071</v>
      </c>
      <c r="I7684" s="180">
        <v>1700611.79</v>
      </c>
      <c r="J7684" s="180">
        <v>392213.78</v>
      </c>
      <c r="K7684" s="180">
        <v>113918</v>
      </c>
      <c r="L7684" s="180">
        <v>2487007.06</v>
      </c>
    </row>
    <row r="7685" spans="1:12">
      <c r="A7685" s="180">
        <v>2013</v>
      </c>
      <c r="B7685" s="180" t="s">
        <v>178</v>
      </c>
      <c r="C7685" s="180" t="s">
        <v>33</v>
      </c>
      <c r="D7685" s="180" t="s">
        <v>176</v>
      </c>
      <c r="E7685" s="180">
        <v>10</v>
      </c>
      <c r="F7685" s="180">
        <v>68134</v>
      </c>
      <c r="G7685" s="180">
        <v>1047</v>
      </c>
      <c r="H7685" s="180">
        <v>1690</v>
      </c>
      <c r="I7685" s="180">
        <v>1458630.81</v>
      </c>
      <c r="J7685" s="180">
        <v>329504.11</v>
      </c>
      <c r="K7685" s="180">
        <v>258627</v>
      </c>
      <c r="L7685" s="180">
        <v>2299730.4300000002</v>
      </c>
    </row>
    <row r="7686" spans="1:12">
      <c r="A7686" s="180">
        <v>2013</v>
      </c>
      <c r="B7686" s="180" t="s">
        <v>178</v>
      </c>
      <c r="C7686" s="180" t="s">
        <v>33</v>
      </c>
      <c r="D7686" s="180" t="s">
        <v>176</v>
      </c>
      <c r="E7686" s="180">
        <v>15</v>
      </c>
      <c r="F7686" s="180">
        <v>68525</v>
      </c>
      <c r="G7686" s="180">
        <v>1834</v>
      </c>
      <c r="H7686" s="180">
        <v>3239</v>
      </c>
      <c r="I7686" s="180">
        <v>3145192.89</v>
      </c>
      <c r="J7686" s="180">
        <v>677706.34</v>
      </c>
      <c r="K7686" s="180">
        <v>702529</v>
      </c>
      <c r="L7686" s="180">
        <v>5267125.68</v>
      </c>
    </row>
    <row r="7687" spans="1:12">
      <c r="A7687" s="180">
        <v>2013</v>
      </c>
      <c r="B7687" s="180" t="s">
        <v>178</v>
      </c>
      <c r="C7687" s="180" t="s">
        <v>33</v>
      </c>
      <c r="D7687" s="180" t="s">
        <v>176</v>
      </c>
      <c r="E7687" s="180">
        <v>20</v>
      </c>
      <c r="F7687" s="180">
        <v>52986</v>
      </c>
      <c r="G7687" s="180">
        <v>1704</v>
      </c>
      <c r="H7687" s="180">
        <v>3368</v>
      </c>
      <c r="I7687" s="180">
        <v>3078224.69</v>
      </c>
      <c r="J7687" s="180">
        <v>647915.67000000004</v>
      </c>
      <c r="K7687" s="180">
        <v>510230.35</v>
      </c>
      <c r="L7687" s="180">
        <v>5012539.7300000004</v>
      </c>
    </row>
    <row r="7688" spans="1:12">
      <c r="A7688" s="180">
        <v>2013</v>
      </c>
      <c r="B7688" s="180" t="s">
        <v>178</v>
      </c>
      <c r="C7688" s="180" t="s">
        <v>33</v>
      </c>
      <c r="D7688" s="180" t="s">
        <v>176</v>
      </c>
      <c r="E7688" s="180">
        <v>25</v>
      </c>
      <c r="F7688" s="180">
        <v>48027</v>
      </c>
      <c r="G7688" s="180">
        <v>1320</v>
      </c>
      <c r="H7688" s="180">
        <v>2850</v>
      </c>
      <c r="I7688" s="180">
        <v>2458613.48</v>
      </c>
      <c r="J7688" s="180">
        <v>537617.73</v>
      </c>
      <c r="K7688" s="180">
        <v>507692</v>
      </c>
      <c r="L7688" s="180">
        <v>4247224.66</v>
      </c>
    </row>
    <row r="7689" spans="1:12">
      <c r="A7689" s="180">
        <v>2013</v>
      </c>
      <c r="B7689" s="180" t="s">
        <v>178</v>
      </c>
      <c r="C7689" s="180" t="s">
        <v>33</v>
      </c>
      <c r="D7689" s="180" t="s">
        <v>176</v>
      </c>
      <c r="E7689" s="180">
        <v>30</v>
      </c>
      <c r="F7689" s="180">
        <v>67317</v>
      </c>
      <c r="G7689" s="180">
        <v>2073</v>
      </c>
      <c r="H7689" s="180">
        <v>4481</v>
      </c>
      <c r="I7689" s="180">
        <v>3515277.95</v>
      </c>
      <c r="J7689" s="180">
        <v>799606.27</v>
      </c>
      <c r="K7689" s="180">
        <v>667002</v>
      </c>
      <c r="L7689" s="180">
        <v>6040437.2400000002</v>
      </c>
    </row>
    <row r="7690" spans="1:12">
      <c r="A7690" s="180">
        <v>2013</v>
      </c>
      <c r="B7690" s="180" t="s">
        <v>178</v>
      </c>
      <c r="C7690" s="180" t="s">
        <v>33</v>
      </c>
      <c r="D7690" s="180" t="s">
        <v>176</v>
      </c>
      <c r="E7690" s="180">
        <v>35</v>
      </c>
      <c r="F7690" s="180">
        <v>69479</v>
      </c>
      <c r="G7690" s="180">
        <v>2698</v>
      </c>
      <c r="H7690" s="180">
        <v>5583</v>
      </c>
      <c r="I7690" s="180">
        <v>4557570.4400000004</v>
      </c>
      <c r="J7690" s="180">
        <v>1055301.55</v>
      </c>
      <c r="K7690" s="180">
        <v>787000</v>
      </c>
      <c r="L7690" s="180">
        <v>7617515.0099999998</v>
      </c>
    </row>
    <row r="7691" spans="1:12">
      <c r="A7691" s="180">
        <v>2013</v>
      </c>
      <c r="B7691" s="180" t="s">
        <v>178</v>
      </c>
      <c r="C7691" s="180" t="s">
        <v>33</v>
      </c>
      <c r="D7691" s="180" t="s">
        <v>176</v>
      </c>
      <c r="E7691" s="180">
        <v>40</v>
      </c>
      <c r="F7691" s="180">
        <v>77091</v>
      </c>
      <c r="G7691" s="180">
        <v>4140</v>
      </c>
      <c r="H7691" s="180">
        <v>7932</v>
      </c>
      <c r="I7691" s="180">
        <v>6556859.96</v>
      </c>
      <c r="J7691" s="180">
        <v>1642655.01</v>
      </c>
      <c r="K7691" s="180">
        <v>1449516.68</v>
      </c>
      <c r="L7691" s="180">
        <v>11393157.33</v>
      </c>
    </row>
    <row r="7692" spans="1:12">
      <c r="A7692" s="180">
        <v>2013</v>
      </c>
      <c r="B7692" s="180" t="s">
        <v>178</v>
      </c>
      <c r="C7692" s="180" t="s">
        <v>33</v>
      </c>
      <c r="D7692" s="180" t="s">
        <v>176</v>
      </c>
      <c r="E7692" s="180">
        <v>45</v>
      </c>
      <c r="F7692" s="180">
        <v>72889</v>
      </c>
      <c r="G7692" s="180">
        <v>4495</v>
      </c>
      <c r="H7692" s="180">
        <v>9469</v>
      </c>
      <c r="I7692" s="180">
        <v>8028517.7300000004</v>
      </c>
      <c r="J7692" s="180">
        <v>2023772.43</v>
      </c>
      <c r="K7692" s="180">
        <v>2196258.87</v>
      </c>
      <c r="L7692" s="180">
        <v>14085211</v>
      </c>
    </row>
    <row r="7693" spans="1:12">
      <c r="A7693" s="180">
        <v>2013</v>
      </c>
      <c r="B7693" s="180" t="s">
        <v>178</v>
      </c>
      <c r="C7693" s="180" t="s">
        <v>33</v>
      </c>
      <c r="D7693" s="180" t="s">
        <v>176</v>
      </c>
      <c r="E7693" s="180">
        <v>50</v>
      </c>
      <c r="F7693" s="180">
        <v>77617</v>
      </c>
      <c r="G7693" s="180">
        <v>6771</v>
      </c>
      <c r="H7693" s="180">
        <v>14011</v>
      </c>
      <c r="I7693" s="180">
        <v>12333700.970000001</v>
      </c>
      <c r="J7693" s="180">
        <v>3029296.14</v>
      </c>
      <c r="K7693" s="180">
        <v>2905623.11</v>
      </c>
      <c r="L7693" s="180">
        <v>20780739.109999999</v>
      </c>
    </row>
    <row r="7694" spans="1:12">
      <c r="A7694" s="180">
        <v>2013</v>
      </c>
      <c r="B7694" s="180" t="s">
        <v>178</v>
      </c>
      <c r="C7694" s="180" t="s">
        <v>33</v>
      </c>
      <c r="D7694" s="180" t="s">
        <v>176</v>
      </c>
      <c r="E7694" s="180">
        <v>55</v>
      </c>
      <c r="F7694" s="180">
        <v>72366</v>
      </c>
      <c r="G7694" s="180">
        <v>8128</v>
      </c>
      <c r="H7694" s="180">
        <v>17630</v>
      </c>
      <c r="I7694" s="180">
        <v>16070932.300000001</v>
      </c>
      <c r="J7694" s="180">
        <v>4063025.38</v>
      </c>
      <c r="K7694" s="180">
        <v>4498211.75</v>
      </c>
      <c r="L7694" s="180">
        <v>27990209.93</v>
      </c>
    </row>
    <row r="7695" spans="1:12">
      <c r="A7695" s="180">
        <v>2013</v>
      </c>
      <c r="B7695" s="180" t="s">
        <v>178</v>
      </c>
      <c r="C7695" s="180" t="s">
        <v>33</v>
      </c>
      <c r="D7695" s="180" t="s">
        <v>176</v>
      </c>
      <c r="E7695" s="180">
        <v>60</v>
      </c>
      <c r="F7695" s="180">
        <v>68358</v>
      </c>
      <c r="G7695" s="180">
        <v>10577</v>
      </c>
      <c r="H7695" s="180">
        <v>23845</v>
      </c>
      <c r="I7695" s="180">
        <v>22259293.579999998</v>
      </c>
      <c r="J7695" s="180">
        <v>5178087.33</v>
      </c>
      <c r="K7695" s="180">
        <v>6163757.0800000001</v>
      </c>
      <c r="L7695" s="180">
        <v>37341800.909999996</v>
      </c>
    </row>
    <row r="7696" spans="1:12">
      <c r="A7696" s="180">
        <v>2013</v>
      </c>
      <c r="B7696" s="180" t="s">
        <v>178</v>
      </c>
      <c r="C7696" s="180" t="s">
        <v>33</v>
      </c>
      <c r="D7696" s="180" t="s">
        <v>176</v>
      </c>
      <c r="E7696" s="180">
        <v>65</v>
      </c>
      <c r="F7696" s="180">
        <v>58352</v>
      </c>
      <c r="G7696" s="180">
        <v>12935</v>
      </c>
      <c r="H7696" s="180">
        <v>30636</v>
      </c>
      <c r="I7696" s="180">
        <v>28775486.300000001</v>
      </c>
      <c r="J7696" s="180">
        <v>6517867.5899999999</v>
      </c>
      <c r="K7696" s="180">
        <v>7504341</v>
      </c>
      <c r="L7696" s="180">
        <v>46509989.399999999</v>
      </c>
    </row>
    <row r="7697" spans="1:12">
      <c r="A7697" s="180">
        <v>2013</v>
      </c>
      <c r="B7697" s="180" t="s">
        <v>178</v>
      </c>
      <c r="C7697" s="180" t="s">
        <v>33</v>
      </c>
      <c r="D7697" s="180" t="s">
        <v>176</v>
      </c>
      <c r="E7697" s="180">
        <v>70</v>
      </c>
      <c r="F7697" s="180">
        <v>39259</v>
      </c>
      <c r="G7697" s="180">
        <v>10927</v>
      </c>
      <c r="H7697" s="180">
        <v>29286</v>
      </c>
      <c r="I7697" s="180">
        <v>25482237.539999999</v>
      </c>
      <c r="J7697" s="180">
        <v>5888679.8099999996</v>
      </c>
      <c r="K7697" s="180">
        <v>7058321.4000000004</v>
      </c>
      <c r="L7697" s="180">
        <v>41355133.219999999</v>
      </c>
    </row>
    <row r="7698" spans="1:12">
      <c r="A7698" s="180">
        <v>2013</v>
      </c>
      <c r="B7698" s="180" t="s">
        <v>178</v>
      </c>
      <c r="C7698" s="180" t="s">
        <v>33</v>
      </c>
      <c r="D7698" s="180" t="s">
        <v>176</v>
      </c>
      <c r="E7698" s="180">
        <v>75</v>
      </c>
      <c r="F7698" s="180">
        <v>26195</v>
      </c>
      <c r="G7698" s="180">
        <v>9564</v>
      </c>
      <c r="H7698" s="180">
        <v>29022</v>
      </c>
      <c r="I7698" s="180">
        <v>22646621.18</v>
      </c>
      <c r="J7698" s="180">
        <v>4849228.09</v>
      </c>
      <c r="K7698" s="180">
        <v>5852123</v>
      </c>
      <c r="L7698" s="180">
        <v>35337825.789999999</v>
      </c>
    </row>
    <row r="7699" spans="1:12">
      <c r="A7699" s="180">
        <v>2013</v>
      </c>
      <c r="B7699" s="180" t="s">
        <v>178</v>
      </c>
      <c r="C7699" s="180" t="s">
        <v>33</v>
      </c>
      <c r="D7699" s="180" t="s">
        <v>176</v>
      </c>
      <c r="E7699" s="180">
        <v>80</v>
      </c>
      <c r="F7699" s="180">
        <v>17411</v>
      </c>
      <c r="G7699" s="180">
        <v>7599</v>
      </c>
      <c r="H7699" s="180">
        <v>27492</v>
      </c>
      <c r="I7699" s="180">
        <v>20136373.859999999</v>
      </c>
      <c r="J7699" s="180">
        <v>3730194.74</v>
      </c>
      <c r="K7699" s="180">
        <v>4375899</v>
      </c>
      <c r="L7699" s="180">
        <v>30289349.969999999</v>
      </c>
    </row>
    <row r="7700" spans="1:12">
      <c r="A7700" s="180">
        <v>2013</v>
      </c>
      <c r="B7700" s="180" t="s">
        <v>178</v>
      </c>
      <c r="C7700" s="180" t="s">
        <v>33</v>
      </c>
      <c r="D7700" s="180" t="s">
        <v>176</v>
      </c>
      <c r="E7700" s="180">
        <v>85</v>
      </c>
      <c r="F7700" s="180">
        <v>8444</v>
      </c>
      <c r="G7700" s="180">
        <v>3660</v>
      </c>
      <c r="H7700" s="180">
        <v>17039</v>
      </c>
      <c r="I7700" s="180">
        <v>10597330.25</v>
      </c>
      <c r="J7700" s="180">
        <v>1628912.55</v>
      </c>
      <c r="K7700" s="180">
        <v>1534235</v>
      </c>
      <c r="L7700" s="180">
        <v>14372853.9</v>
      </c>
    </row>
    <row r="7701" spans="1:12">
      <c r="A7701" s="180">
        <v>2013</v>
      </c>
      <c r="B7701" s="180" t="s">
        <v>178</v>
      </c>
      <c r="C7701" s="180" t="s">
        <v>33</v>
      </c>
      <c r="D7701" s="180" t="s">
        <v>176</v>
      </c>
      <c r="E7701" s="180">
        <v>90</v>
      </c>
      <c r="F7701" s="180">
        <v>1732</v>
      </c>
      <c r="G7701" s="180">
        <v>679</v>
      </c>
      <c r="H7701" s="180">
        <v>3902</v>
      </c>
      <c r="I7701" s="180">
        <v>2248043.0499999998</v>
      </c>
      <c r="J7701" s="180">
        <v>289696.25</v>
      </c>
      <c r="K7701" s="180">
        <v>196715</v>
      </c>
      <c r="L7701" s="180">
        <v>2858594.06</v>
      </c>
    </row>
    <row r="7702" spans="1:12">
      <c r="A7702" s="180">
        <v>2013</v>
      </c>
      <c r="B7702" s="180" t="s">
        <v>178</v>
      </c>
      <c r="C7702" s="180" t="s">
        <v>33</v>
      </c>
      <c r="D7702" s="180" t="s">
        <v>176</v>
      </c>
      <c r="E7702" s="180">
        <v>95</v>
      </c>
      <c r="F7702" s="180">
        <v>348</v>
      </c>
      <c r="G7702" s="180">
        <v>82</v>
      </c>
      <c r="H7702" s="180">
        <v>570</v>
      </c>
      <c r="I7702" s="180">
        <v>367244.3</v>
      </c>
      <c r="J7702" s="180">
        <v>43308.86</v>
      </c>
      <c r="K7702" s="180">
        <v>14228</v>
      </c>
      <c r="L7702" s="180">
        <v>434660.91</v>
      </c>
    </row>
    <row r="7703" spans="1:12">
      <c r="A7703" s="180">
        <v>2013</v>
      </c>
      <c r="B7703" s="180" t="s">
        <v>178</v>
      </c>
      <c r="C7703" s="180" t="s">
        <v>33</v>
      </c>
      <c r="D7703" s="180" t="s">
        <v>177</v>
      </c>
      <c r="E7703" s="180">
        <v>0</v>
      </c>
      <c r="F7703" s="180">
        <v>60174</v>
      </c>
      <c r="G7703" s="180">
        <v>1847</v>
      </c>
      <c r="H7703" s="180">
        <v>6274</v>
      </c>
      <c r="I7703" s="180">
        <v>4973419.5199999996</v>
      </c>
      <c r="J7703" s="180">
        <v>648431.41</v>
      </c>
      <c r="K7703" s="180">
        <v>67862</v>
      </c>
      <c r="L7703" s="180">
        <v>6061189.2000000002</v>
      </c>
    </row>
    <row r="7704" spans="1:12">
      <c r="A7704" s="180">
        <v>2013</v>
      </c>
      <c r="B7704" s="180" t="s">
        <v>178</v>
      </c>
      <c r="C7704" s="180" t="s">
        <v>33</v>
      </c>
      <c r="D7704" s="180" t="s">
        <v>177</v>
      </c>
      <c r="E7704" s="180">
        <v>5</v>
      </c>
      <c r="F7704" s="180">
        <v>66489</v>
      </c>
      <c r="G7704" s="180">
        <v>1049</v>
      </c>
      <c r="H7704" s="180">
        <v>1506</v>
      </c>
      <c r="I7704" s="180">
        <v>1282246.32</v>
      </c>
      <c r="J7704" s="180">
        <v>285743.45</v>
      </c>
      <c r="K7704" s="180">
        <v>101027</v>
      </c>
      <c r="L7704" s="180">
        <v>1915757.18</v>
      </c>
    </row>
    <row r="7705" spans="1:12">
      <c r="A7705" s="180">
        <v>2013</v>
      </c>
      <c r="B7705" s="180" t="s">
        <v>178</v>
      </c>
      <c r="C7705" s="180" t="s">
        <v>33</v>
      </c>
      <c r="D7705" s="180" t="s">
        <v>177</v>
      </c>
      <c r="E7705" s="180">
        <v>10</v>
      </c>
      <c r="F7705" s="180">
        <v>64346</v>
      </c>
      <c r="G7705" s="180">
        <v>925</v>
      </c>
      <c r="H7705" s="180">
        <v>1738</v>
      </c>
      <c r="I7705" s="180">
        <v>1404666.02</v>
      </c>
      <c r="J7705" s="180">
        <v>295941.3</v>
      </c>
      <c r="K7705" s="180">
        <v>324225</v>
      </c>
      <c r="L7705" s="180">
        <v>2243429.58</v>
      </c>
    </row>
    <row r="7706" spans="1:12">
      <c r="A7706" s="180">
        <v>2013</v>
      </c>
      <c r="B7706" s="180" t="s">
        <v>178</v>
      </c>
      <c r="C7706" s="180" t="s">
        <v>33</v>
      </c>
      <c r="D7706" s="180" t="s">
        <v>177</v>
      </c>
      <c r="E7706" s="180">
        <v>15</v>
      </c>
      <c r="F7706" s="180">
        <v>65524</v>
      </c>
      <c r="G7706" s="180">
        <v>2510</v>
      </c>
      <c r="H7706" s="180">
        <v>5778</v>
      </c>
      <c r="I7706" s="180">
        <v>4402500.3899999997</v>
      </c>
      <c r="J7706" s="180">
        <v>758752.16</v>
      </c>
      <c r="K7706" s="180">
        <v>456498</v>
      </c>
      <c r="L7706" s="180">
        <v>6366315.5599999996</v>
      </c>
    </row>
    <row r="7707" spans="1:12">
      <c r="A7707" s="180">
        <v>2013</v>
      </c>
      <c r="B7707" s="180" t="s">
        <v>178</v>
      </c>
      <c r="C7707" s="180" t="s">
        <v>33</v>
      </c>
      <c r="D7707" s="180" t="s">
        <v>177</v>
      </c>
      <c r="E7707" s="180">
        <v>20</v>
      </c>
      <c r="F7707" s="180">
        <v>55915</v>
      </c>
      <c r="G7707" s="180">
        <v>3107</v>
      </c>
      <c r="H7707" s="180">
        <v>7561</v>
      </c>
      <c r="I7707" s="180">
        <v>5648633.5800000001</v>
      </c>
      <c r="J7707" s="180">
        <v>1137732.19</v>
      </c>
      <c r="K7707" s="180">
        <v>517569</v>
      </c>
      <c r="L7707" s="180">
        <v>8342544.7999999998</v>
      </c>
    </row>
    <row r="7708" spans="1:12">
      <c r="A7708" s="180">
        <v>2013</v>
      </c>
      <c r="B7708" s="180" t="s">
        <v>178</v>
      </c>
      <c r="C7708" s="180" t="s">
        <v>33</v>
      </c>
      <c r="D7708" s="180" t="s">
        <v>177</v>
      </c>
      <c r="E7708" s="180">
        <v>25</v>
      </c>
      <c r="F7708" s="180">
        <v>56905</v>
      </c>
      <c r="G7708" s="180">
        <v>4282</v>
      </c>
      <c r="H7708" s="180">
        <v>13883</v>
      </c>
      <c r="I7708" s="180">
        <v>10844371.810000001</v>
      </c>
      <c r="J7708" s="180">
        <v>2672939.7000000002</v>
      </c>
      <c r="K7708" s="180">
        <v>651881</v>
      </c>
      <c r="L7708" s="180">
        <v>16103902.68</v>
      </c>
    </row>
    <row r="7709" spans="1:12">
      <c r="A7709" s="180">
        <v>2013</v>
      </c>
      <c r="B7709" s="180" t="s">
        <v>178</v>
      </c>
      <c r="C7709" s="180" t="s">
        <v>33</v>
      </c>
      <c r="D7709" s="180" t="s">
        <v>177</v>
      </c>
      <c r="E7709" s="180">
        <v>30</v>
      </c>
      <c r="F7709" s="180">
        <v>75387</v>
      </c>
      <c r="G7709" s="180">
        <v>6860</v>
      </c>
      <c r="H7709" s="180">
        <v>22398</v>
      </c>
      <c r="I7709" s="180">
        <v>18118247.780000001</v>
      </c>
      <c r="J7709" s="180">
        <v>4443568.28</v>
      </c>
      <c r="K7709" s="180">
        <v>935624.91</v>
      </c>
      <c r="L7709" s="180">
        <v>26724774.129999999</v>
      </c>
    </row>
    <row r="7710" spans="1:12">
      <c r="A7710" s="180">
        <v>2013</v>
      </c>
      <c r="B7710" s="180" t="s">
        <v>178</v>
      </c>
      <c r="C7710" s="180" t="s">
        <v>33</v>
      </c>
      <c r="D7710" s="180" t="s">
        <v>177</v>
      </c>
      <c r="E7710" s="180">
        <v>35</v>
      </c>
      <c r="F7710" s="180">
        <v>76014</v>
      </c>
      <c r="G7710" s="180">
        <v>6889</v>
      </c>
      <c r="H7710" s="180">
        <v>17525</v>
      </c>
      <c r="I7710" s="180">
        <v>14963565.130000001</v>
      </c>
      <c r="J7710" s="180">
        <v>3594769.98</v>
      </c>
      <c r="K7710" s="180">
        <v>1273604.75</v>
      </c>
      <c r="L7710" s="180">
        <v>22801674.43</v>
      </c>
    </row>
    <row r="7711" spans="1:12">
      <c r="A7711" s="180">
        <v>2013</v>
      </c>
      <c r="B7711" s="180" t="s">
        <v>178</v>
      </c>
      <c r="C7711" s="180" t="s">
        <v>33</v>
      </c>
      <c r="D7711" s="180" t="s">
        <v>177</v>
      </c>
      <c r="E7711" s="180">
        <v>40</v>
      </c>
      <c r="F7711" s="180">
        <v>84452</v>
      </c>
      <c r="G7711" s="180">
        <v>6964</v>
      </c>
      <c r="H7711" s="180">
        <v>16048</v>
      </c>
      <c r="I7711" s="180">
        <v>13172027.49</v>
      </c>
      <c r="J7711" s="180">
        <v>3071991.57</v>
      </c>
      <c r="K7711" s="180">
        <v>1792358</v>
      </c>
      <c r="L7711" s="180">
        <v>21293732.890000001</v>
      </c>
    </row>
    <row r="7712" spans="1:12">
      <c r="A7712" s="180">
        <v>2013</v>
      </c>
      <c r="B7712" s="180" t="s">
        <v>178</v>
      </c>
      <c r="C7712" s="180" t="s">
        <v>33</v>
      </c>
      <c r="D7712" s="180" t="s">
        <v>177</v>
      </c>
      <c r="E7712" s="180">
        <v>45</v>
      </c>
      <c r="F7712" s="180">
        <v>78424</v>
      </c>
      <c r="G7712" s="180">
        <v>6806</v>
      </c>
      <c r="H7712" s="180">
        <v>14431</v>
      </c>
      <c r="I7712" s="180">
        <v>12536359.640000001</v>
      </c>
      <c r="J7712" s="180">
        <v>2949935.86</v>
      </c>
      <c r="K7712" s="180">
        <v>2098568</v>
      </c>
      <c r="L7712" s="180">
        <v>20641891.829999998</v>
      </c>
    </row>
    <row r="7713" spans="1:12">
      <c r="A7713" s="180">
        <v>2013</v>
      </c>
      <c r="B7713" s="180" t="s">
        <v>178</v>
      </c>
      <c r="C7713" s="180" t="s">
        <v>33</v>
      </c>
      <c r="D7713" s="180" t="s">
        <v>177</v>
      </c>
      <c r="E7713" s="180">
        <v>50</v>
      </c>
      <c r="F7713" s="180">
        <v>83880</v>
      </c>
      <c r="G7713" s="180">
        <v>8529</v>
      </c>
      <c r="H7713" s="180">
        <v>18184</v>
      </c>
      <c r="I7713" s="180">
        <v>15836570.91</v>
      </c>
      <c r="J7713" s="180">
        <v>3817881.7</v>
      </c>
      <c r="K7713" s="180">
        <v>2892753.03</v>
      </c>
      <c r="L7713" s="180">
        <v>25926395.489999998</v>
      </c>
    </row>
    <row r="7714" spans="1:12">
      <c r="A7714" s="180">
        <v>2013</v>
      </c>
      <c r="B7714" s="180" t="s">
        <v>178</v>
      </c>
      <c r="C7714" s="180" t="s">
        <v>33</v>
      </c>
      <c r="D7714" s="180" t="s">
        <v>177</v>
      </c>
      <c r="E7714" s="180">
        <v>55</v>
      </c>
      <c r="F7714" s="180">
        <v>78495</v>
      </c>
      <c r="G7714" s="180">
        <v>9724</v>
      </c>
      <c r="H7714" s="180">
        <v>21914</v>
      </c>
      <c r="I7714" s="180">
        <v>18228895.25</v>
      </c>
      <c r="J7714" s="180">
        <v>4307747.51</v>
      </c>
      <c r="K7714" s="180">
        <v>3919051</v>
      </c>
      <c r="L7714" s="180">
        <v>29782014.32</v>
      </c>
    </row>
    <row r="7715" spans="1:12">
      <c r="A7715" s="180">
        <v>2013</v>
      </c>
      <c r="B7715" s="180" t="s">
        <v>178</v>
      </c>
      <c r="C7715" s="180" t="s">
        <v>33</v>
      </c>
      <c r="D7715" s="180" t="s">
        <v>177</v>
      </c>
      <c r="E7715" s="180">
        <v>60</v>
      </c>
      <c r="F7715" s="180">
        <v>73130</v>
      </c>
      <c r="G7715" s="180">
        <v>10977</v>
      </c>
      <c r="H7715" s="180">
        <v>26431</v>
      </c>
      <c r="I7715" s="180">
        <v>22391773.280000001</v>
      </c>
      <c r="J7715" s="180">
        <v>5185433.46</v>
      </c>
      <c r="K7715" s="180">
        <v>5315033.91</v>
      </c>
      <c r="L7715" s="180">
        <v>36572901.130000003</v>
      </c>
    </row>
    <row r="7716" spans="1:12">
      <c r="A7716" s="180">
        <v>2013</v>
      </c>
      <c r="B7716" s="180" t="s">
        <v>178</v>
      </c>
      <c r="C7716" s="180" t="s">
        <v>33</v>
      </c>
      <c r="D7716" s="180" t="s">
        <v>177</v>
      </c>
      <c r="E7716" s="180">
        <v>65</v>
      </c>
      <c r="F7716" s="180">
        <v>61504</v>
      </c>
      <c r="G7716" s="180">
        <v>11932</v>
      </c>
      <c r="H7716" s="180">
        <v>28087</v>
      </c>
      <c r="I7716" s="180">
        <v>23886583.75</v>
      </c>
      <c r="J7716" s="180">
        <v>5653126.2300000004</v>
      </c>
      <c r="K7716" s="180">
        <v>6603420.9299999997</v>
      </c>
      <c r="L7716" s="180">
        <v>39750858.649999999</v>
      </c>
    </row>
    <row r="7717" spans="1:12">
      <c r="A7717" s="180">
        <v>2013</v>
      </c>
      <c r="B7717" s="180" t="s">
        <v>178</v>
      </c>
      <c r="C7717" s="180" t="s">
        <v>33</v>
      </c>
      <c r="D7717" s="180" t="s">
        <v>177</v>
      </c>
      <c r="E7717" s="180">
        <v>70</v>
      </c>
      <c r="F7717" s="180">
        <v>41850</v>
      </c>
      <c r="G7717" s="180">
        <v>10370</v>
      </c>
      <c r="H7717" s="180">
        <v>29985</v>
      </c>
      <c r="I7717" s="180">
        <v>24489686.870000001</v>
      </c>
      <c r="J7717" s="180">
        <v>5029689.62</v>
      </c>
      <c r="K7717" s="180">
        <v>6598554.8099999996</v>
      </c>
      <c r="L7717" s="180">
        <v>38774168.619999997</v>
      </c>
    </row>
    <row r="7718" spans="1:12">
      <c r="A7718" s="180">
        <v>2013</v>
      </c>
      <c r="B7718" s="180" t="s">
        <v>178</v>
      </c>
      <c r="C7718" s="180" t="s">
        <v>33</v>
      </c>
      <c r="D7718" s="180" t="s">
        <v>177</v>
      </c>
      <c r="E7718" s="180">
        <v>75</v>
      </c>
      <c r="F7718" s="180">
        <v>29279</v>
      </c>
      <c r="G7718" s="180">
        <v>8520</v>
      </c>
      <c r="H7718" s="180">
        <v>30051</v>
      </c>
      <c r="I7718" s="180">
        <v>22364222.890000001</v>
      </c>
      <c r="J7718" s="180">
        <v>4338978.3499999996</v>
      </c>
      <c r="K7718" s="180">
        <v>4730424</v>
      </c>
      <c r="L7718" s="180">
        <v>33622389.759999998</v>
      </c>
    </row>
    <row r="7719" spans="1:12">
      <c r="A7719" s="180">
        <v>2013</v>
      </c>
      <c r="B7719" s="180" t="s">
        <v>178</v>
      </c>
      <c r="C7719" s="180" t="s">
        <v>33</v>
      </c>
      <c r="D7719" s="180" t="s">
        <v>177</v>
      </c>
      <c r="E7719" s="180">
        <v>80</v>
      </c>
      <c r="F7719" s="180">
        <v>21269</v>
      </c>
      <c r="G7719" s="180">
        <v>6846</v>
      </c>
      <c r="H7719" s="180">
        <v>29272</v>
      </c>
      <c r="I7719" s="180">
        <v>19598384.260000002</v>
      </c>
      <c r="J7719" s="180">
        <v>3306183.3</v>
      </c>
      <c r="K7719" s="180">
        <v>3093475.15</v>
      </c>
      <c r="L7719" s="180">
        <v>27434123.48</v>
      </c>
    </row>
    <row r="7720" spans="1:12">
      <c r="A7720" s="180">
        <v>2013</v>
      </c>
      <c r="B7720" s="180" t="s">
        <v>178</v>
      </c>
      <c r="C7720" s="180" t="s">
        <v>33</v>
      </c>
      <c r="D7720" s="180" t="s">
        <v>177</v>
      </c>
      <c r="E7720" s="180">
        <v>85</v>
      </c>
      <c r="F7720" s="180">
        <v>12830</v>
      </c>
      <c r="G7720" s="180">
        <v>3792</v>
      </c>
      <c r="H7720" s="180">
        <v>23822</v>
      </c>
      <c r="I7720" s="180">
        <v>14433874.91</v>
      </c>
      <c r="J7720" s="180">
        <v>1961323.18</v>
      </c>
      <c r="K7720" s="180">
        <v>1370299</v>
      </c>
      <c r="L7720" s="180">
        <v>18556544.120000001</v>
      </c>
    </row>
    <row r="7721" spans="1:12">
      <c r="A7721" s="180">
        <v>2013</v>
      </c>
      <c r="B7721" s="180" t="s">
        <v>178</v>
      </c>
      <c r="C7721" s="180" t="s">
        <v>33</v>
      </c>
      <c r="D7721" s="180" t="s">
        <v>177</v>
      </c>
      <c r="E7721" s="180">
        <v>90</v>
      </c>
      <c r="F7721" s="180">
        <v>5152</v>
      </c>
      <c r="G7721" s="180">
        <v>1583</v>
      </c>
      <c r="H7721" s="180">
        <v>12065</v>
      </c>
      <c r="I7721" s="180">
        <v>6500210.6399999997</v>
      </c>
      <c r="J7721" s="180">
        <v>706083.6</v>
      </c>
      <c r="K7721" s="180">
        <v>419909</v>
      </c>
      <c r="L7721" s="180">
        <v>7870696.5499999998</v>
      </c>
    </row>
    <row r="7722" spans="1:12">
      <c r="A7722" s="180">
        <v>2013</v>
      </c>
      <c r="B7722" s="180" t="s">
        <v>178</v>
      </c>
      <c r="C7722" s="180" t="s">
        <v>33</v>
      </c>
      <c r="D7722" s="180" t="s">
        <v>177</v>
      </c>
      <c r="E7722" s="180">
        <v>95</v>
      </c>
      <c r="F7722" s="180">
        <v>1530</v>
      </c>
      <c r="G7722" s="180">
        <v>388</v>
      </c>
      <c r="H7722" s="180">
        <v>3032</v>
      </c>
      <c r="I7722" s="180">
        <v>1703865.41</v>
      </c>
      <c r="J7722" s="180">
        <v>200587.46</v>
      </c>
      <c r="K7722" s="180">
        <v>48285</v>
      </c>
      <c r="L7722" s="180">
        <v>2044466.89</v>
      </c>
    </row>
    <row r="7723" spans="1:12">
      <c r="A7723" s="180">
        <v>2013</v>
      </c>
      <c r="B7723" s="180" t="s">
        <v>178</v>
      </c>
      <c r="C7723" s="180" t="s">
        <v>34</v>
      </c>
      <c r="D7723" s="180" t="s">
        <v>176</v>
      </c>
      <c r="E7723" s="180">
        <v>0</v>
      </c>
      <c r="F7723" s="180">
        <v>19789</v>
      </c>
      <c r="G7723" s="180">
        <v>830</v>
      </c>
      <c r="H7723" s="180">
        <v>2391</v>
      </c>
      <c r="I7723" s="180">
        <v>1311344.6499999999</v>
      </c>
      <c r="J7723" s="180">
        <v>352950.37</v>
      </c>
      <c r="K7723" s="180">
        <v>37778</v>
      </c>
      <c r="L7723" s="180">
        <v>1770954.38</v>
      </c>
    </row>
    <row r="7724" spans="1:12">
      <c r="A7724" s="180">
        <v>2013</v>
      </c>
      <c r="B7724" s="180" t="s">
        <v>178</v>
      </c>
      <c r="C7724" s="180" t="s">
        <v>34</v>
      </c>
      <c r="D7724" s="180" t="s">
        <v>176</v>
      </c>
      <c r="E7724" s="180">
        <v>5</v>
      </c>
      <c r="F7724" s="180">
        <v>21171</v>
      </c>
      <c r="G7724" s="180">
        <v>316</v>
      </c>
      <c r="H7724" s="180">
        <v>394</v>
      </c>
      <c r="I7724" s="180">
        <v>310012.05</v>
      </c>
      <c r="J7724" s="180">
        <v>122992.54</v>
      </c>
      <c r="K7724" s="180">
        <v>12746</v>
      </c>
      <c r="L7724" s="180">
        <v>473375.9</v>
      </c>
    </row>
    <row r="7725" spans="1:12">
      <c r="A7725" s="180">
        <v>2013</v>
      </c>
      <c r="B7725" s="180" t="s">
        <v>178</v>
      </c>
      <c r="C7725" s="180" t="s">
        <v>34</v>
      </c>
      <c r="D7725" s="180" t="s">
        <v>176</v>
      </c>
      <c r="E7725" s="180">
        <v>10</v>
      </c>
      <c r="F7725" s="180">
        <v>20953</v>
      </c>
      <c r="G7725" s="180">
        <v>234</v>
      </c>
      <c r="H7725" s="180">
        <v>317</v>
      </c>
      <c r="I7725" s="180">
        <v>293305.75</v>
      </c>
      <c r="J7725" s="180">
        <v>116713.1</v>
      </c>
      <c r="K7725" s="180">
        <v>43175</v>
      </c>
      <c r="L7725" s="180">
        <v>473382.93</v>
      </c>
    </row>
    <row r="7726" spans="1:12">
      <c r="A7726" s="180">
        <v>2013</v>
      </c>
      <c r="B7726" s="180" t="s">
        <v>178</v>
      </c>
      <c r="C7726" s="180" t="s">
        <v>34</v>
      </c>
      <c r="D7726" s="180" t="s">
        <v>176</v>
      </c>
      <c r="E7726" s="180">
        <v>15</v>
      </c>
      <c r="F7726" s="180">
        <v>22621</v>
      </c>
      <c r="G7726" s="180">
        <v>628</v>
      </c>
      <c r="H7726" s="180">
        <v>841</v>
      </c>
      <c r="I7726" s="180">
        <v>837979.01</v>
      </c>
      <c r="J7726" s="180">
        <v>340424.36</v>
      </c>
      <c r="K7726" s="180">
        <v>163012</v>
      </c>
      <c r="L7726" s="180">
        <v>1409974.63</v>
      </c>
    </row>
    <row r="7727" spans="1:12">
      <c r="A7727" s="180">
        <v>2013</v>
      </c>
      <c r="B7727" s="180" t="s">
        <v>178</v>
      </c>
      <c r="C7727" s="180" t="s">
        <v>34</v>
      </c>
      <c r="D7727" s="180" t="s">
        <v>176</v>
      </c>
      <c r="E7727" s="180">
        <v>20</v>
      </c>
      <c r="F7727" s="180">
        <v>21315</v>
      </c>
      <c r="G7727" s="180">
        <v>772</v>
      </c>
      <c r="H7727" s="180">
        <v>1275</v>
      </c>
      <c r="I7727" s="180">
        <v>1285052.8500000001</v>
      </c>
      <c r="J7727" s="180">
        <v>434008.11</v>
      </c>
      <c r="K7727" s="180">
        <v>176751.5</v>
      </c>
      <c r="L7727" s="180">
        <v>2000705.7</v>
      </c>
    </row>
    <row r="7728" spans="1:12">
      <c r="A7728" s="180">
        <v>2013</v>
      </c>
      <c r="B7728" s="180" t="s">
        <v>178</v>
      </c>
      <c r="C7728" s="180" t="s">
        <v>34</v>
      </c>
      <c r="D7728" s="180" t="s">
        <v>176</v>
      </c>
      <c r="E7728" s="180">
        <v>25</v>
      </c>
      <c r="F7728" s="180">
        <v>17281</v>
      </c>
      <c r="G7728" s="180">
        <v>781</v>
      </c>
      <c r="H7728" s="180">
        <v>1053</v>
      </c>
      <c r="I7728" s="180">
        <v>933296.35</v>
      </c>
      <c r="J7728" s="180">
        <v>347685.7</v>
      </c>
      <c r="K7728" s="180">
        <v>164852</v>
      </c>
      <c r="L7728" s="180">
        <v>1562087.06</v>
      </c>
    </row>
    <row r="7729" spans="1:12">
      <c r="A7729" s="180">
        <v>2013</v>
      </c>
      <c r="B7729" s="180" t="s">
        <v>178</v>
      </c>
      <c r="C7729" s="180" t="s">
        <v>34</v>
      </c>
      <c r="D7729" s="180" t="s">
        <v>176</v>
      </c>
      <c r="E7729" s="180">
        <v>30</v>
      </c>
      <c r="F7729" s="180">
        <v>21635</v>
      </c>
      <c r="G7729" s="180">
        <v>681</v>
      </c>
      <c r="H7729" s="180">
        <v>1559</v>
      </c>
      <c r="I7729" s="180">
        <v>1094735.8500000001</v>
      </c>
      <c r="J7729" s="180">
        <v>390823.75</v>
      </c>
      <c r="K7729" s="180">
        <v>177550</v>
      </c>
      <c r="L7729" s="180">
        <v>1789835.29</v>
      </c>
    </row>
    <row r="7730" spans="1:12">
      <c r="A7730" s="180">
        <v>2013</v>
      </c>
      <c r="B7730" s="180" t="s">
        <v>178</v>
      </c>
      <c r="C7730" s="180" t="s">
        <v>34</v>
      </c>
      <c r="D7730" s="180" t="s">
        <v>176</v>
      </c>
      <c r="E7730" s="180">
        <v>35</v>
      </c>
      <c r="F7730" s="180">
        <v>21833</v>
      </c>
      <c r="G7730" s="180">
        <v>843</v>
      </c>
      <c r="H7730" s="180">
        <v>1431</v>
      </c>
      <c r="I7730" s="180">
        <v>1196698.93</v>
      </c>
      <c r="J7730" s="180">
        <v>455933.99</v>
      </c>
      <c r="K7730" s="180">
        <v>267593</v>
      </c>
      <c r="L7730" s="180">
        <v>2125118.7999999998</v>
      </c>
    </row>
    <row r="7731" spans="1:12">
      <c r="A7731" s="180">
        <v>2013</v>
      </c>
      <c r="B7731" s="180" t="s">
        <v>178</v>
      </c>
      <c r="C7731" s="180" t="s">
        <v>34</v>
      </c>
      <c r="D7731" s="180" t="s">
        <v>176</v>
      </c>
      <c r="E7731" s="180">
        <v>40</v>
      </c>
      <c r="F7731" s="180">
        <v>24514</v>
      </c>
      <c r="G7731" s="180">
        <v>983</v>
      </c>
      <c r="H7731" s="180">
        <v>1789</v>
      </c>
      <c r="I7731" s="180">
        <v>1570291.95</v>
      </c>
      <c r="J7731" s="180">
        <v>577709.78</v>
      </c>
      <c r="K7731" s="180">
        <v>232655</v>
      </c>
      <c r="L7731" s="180">
        <v>2606626.9500000002</v>
      </c>
    </row>
    <row r="7732" spans="1:12">
      <c r="A7732" s="180">
        <v>2013</v>
      </c>
      <c r="B7732" s="180" t="s">
        <v>178</v>
      </c>
      <c r="C7732" s="180" t="s">
        <v>34</v>
      </c>
      <c r="D7732" s="180" t="s">
        <v>176</v>
      </c>
      <c r="E7732" s="180">
        <v>45</v>
      </c>
      <c r="F7732" s="180">
        <v>25113</v>
      </c>
      <c r="G7732" s="180">
        <v>1329</v>
      </c>
      <c r="H7732" s="180">
        <v>2049</v>
      </c>
      <c r="I7732" s="180">
        <v>1803140.22</v>
      </c>
      <c r="J7732" s="180">
        <v>748626.9</v>
      </c>
      <c r="K7732" s="180">
        <v>440462.8</v>
      </c>
      <c r="L7732" s="180">
        <v>3245973.07</v>
      </c>
    </row>
    <row r="7733" spans="1:12">
      <c r="A7733" s="180">
        <v>2013</v>
      </c>
      <c r="B7733" s="180" t="s">
        <v>178</v>
      </c>
      <c r="C7733" s="180" t="s">
        <v>34</v>
      </c>
      <c r="D7733" s="180" t="s">
        <v>176</v>
      </c>
      <c r="E7733" s="180">
        <v>50</v>
      </c>
      <c r="F7733" s="180">
        <v>28675</v>
      </c>
      <c r="G7733" s="180">
        <v>1968</v>
      </c>
      <c r="H7733" s="180">
        <v>3505</v>
      </c>
      <c r="I7733" s="180">
        <v>3351086.53</v>
      </c>
      <c r="J7733" s="180">
        <v>1221577.07</v>
      </c>
      <c r="K7733" s="180">
        <v>1006000.9</v>
      </c>
      <c r="L7733" s="180">
        <v>5926009.9100000001</v>
      </c>
    </row>
    <row r="7734" spans="1:12">
      <c r="A7734" s="180">
        <v>2013</v>
      </c>
      <c r="B7734" s="180" t="s">
        <v>178</v>
      </c>
      <c r="C7734" s="180" t="s">
        <v>34</v>
      </c>
      <c r="D7734" s="180" t="s">
        <v>176</v>
      </c>
      <c r="E7734" s="180">
        <v>55</v>
      </c>
      <c r="F7734" s="180">
        <v>29061</v>
      </c>
      <c r="G7734" s="180">
        <v>2989</v>
      </c>
      <c r="H7734" s="180">
        <v>5192</v>
      </c>
      <c r="I7734" s="180">
        <v>4723339.54</v>
      </c>
      <c r="J7734" s="180">
        <v>1679843.26</v>
      </c>
      <c r="K7734" s="180">
        <v>1306534</v>
      </c>
      <c r="L7734" s="180">
        <v>8086841.3300000001</v>
      </c>
    </row>
    <row r="7735" spans="1:12">
      <c r="A7735" s="180">
        <v>2013</v>
      </c>
      <c r="B7735" s="180" t="s">
        <v>178</v>
      </c>
      <c r="C7735" s="180" t="s">
        <v>34</v>
      </c>
      <c r="D7735" s="180" t="s">
        <v>176</v>
      </c>
      <c r="E7735" s="180">
        <v>60</v>
      </c>
      <c r="F7735" s="180">
        <v>28552</v>
      </c>
      <c r="G7735" s="180">
        <v>3543</v>
      </c>
      <c r="H7735" s="180">
        <v>7185</v>
      </c>
      <c r="I7735" s="180">
        <v>6536103.0499999998</v>
      </c>
      <c r="J7735" s="180">
        <v>2194423.7599999998</v>
      </c>
      <c r="K7735" s="180">
        <v>1708039.95</v>
      </c>
      <c r="L7735" s="180">
        <v>10937302.439999999</v>
      </c>
    </row>
    <row r="7736" spans="1:12">
      <c r="A7736" s="180">
        <v>2013</v>
      </c>
      <c r="B7736" s="180" t="s">
        <v>178</v>
      </c>
      <c r="C7736" s="180" t="s">
        <v>34</v>
      </c>
      <c r="D7736" s="180" t="s">
        <v>176</v>
      </c>
      <c r="E7736" s="180">
        <v>65</v>
      </c>
      <c r="F7736" s="180">
        <v>25163</v>
      </c>
      <c r="G7736" s="180">
        <v>4141</v>
      </c>
      <c r="H7736" s="180">
        <v>9049</v>
      </c>
      <c r="I7736" s="180">
        <v>8238192.9800000004</v>
      </c>
      <c r="J7736" s="180">
        <v>2575127.31</v>
      </c>
      <c r="K7736" s="180">
        <v>2455357</v>
      </c>
      <c r="L7736" s="180">
        <v>13752077.67</v>
      </c>
    </row>
    <row r="7737" spans="1:12">
      <c r="A7737" s="180">
        <v>2013</v>
      </c>
      <c r="B7737" s="180" t="s">
        <v>178</v>
      </c>
      <c r="C7737" s="180" t="s">
        <v>34</v>
      </c>
      <c r="D7737" s="180" t="s">
        <v>176</v>
      </c>
      <c r="E7737" s="180">
        <v>70</v>
      </c>
      <c r="F7737" s="180">
        <v>16978</v>
      </c>
      <c r="G7737" s="180">
        <v>4205</v>
      </c>
      <c r="H7737" s="180">
        <v>9127</v>
      </c>
      <c r="I7737" s="180">
        <v>7323333.2400000002</v>
      </c>
      <c r="J7737" s="180">
        <v>2274115.58</v>
      </c>
      <c r="K7737" s="180">
        <v>2136156.2999999998</v>
      </c>
      <c r="L7737" s="180">
        <v>12126425.390000001</v>
      </c>
    </row>
    <row r="7738" spans="1:12">
      <c r="A7738" s="180">
        <v>2013</v>
      </c>
      <c r="B7738" s="180" t="s">
        <v>178</v>
      </c>
      <c r="C7738" s="180" t="s">
        <v>34</v>
      </c>
      <c r="D7738" s="180" t="s">
        <v>176</v>
      </c>
      <c r="E7738" s="180">
        <v>75</v>
      </c>
      <c r="F7738" s="180">
        <v>12089</v>
      </c>
      <c r="G7738" s="180">
        <v>3275</v>
      </c>
      <c r="H7738" s="180">
        <v>9466</v>
      </c>
      <c r="I7738" s="180">
        <v>7164652.0499999998</v>
      </c>
      <c r="J7738" s="180">
        <v>1922590.02</v>
      </c>
      <c r="K7738" s="180">
        <v>2264198.58</v>
      </c>
      <c r="L7738" s="180">
        <v>11658599.41</v>
      </c>
    </row>
    <row r="7739" spans="1:12">
      <c r="A7739" s="180">
        <v>2013</v>
      </c>
      <c r="B7739" s="180" t="s">
        <v>178</v>
      </c>
      <c r="C7739" s="180" t="s">
        <v>34</v>
      </c>
      <c r="D7739" s="180" t="s">
        <v>176</v>
      </c>
      <c r="E7739" s="180">
        <v>80</v>
      </c>
      <c r="F7739" s="180">
        <v>8509</v>
      </c>
      <c r="G7739" s="180">
        <v>3120</v>
      </c>
      <c r="H7739" s="180">
        <v>10357</v>
      </c>
      <c r="I7739" s="180">
        <v>7013076.6600000001</v>
      </c>
      <c r="J7739" s="180">
        <v>1606314.38</v>
      </c>
      <c r="K7739" s="180">
        <v>1406471.75</v>
      </c>
      <c r="L7739" s="180">
        <v>10300517.199999999</v>
      </c>
    </row>
    <row r="7740" spans="1:12">
      <c r="A7740" s="180">
        <v>2013</v>
      </c>
      <c r="B7740" s="180" t="s">
        <v>178</v>
      </c>
      <c r="C7740" s="180" t="s">
        <v>34</v>
      </c>
      <c r="D7740" s="180" t="s">
        <v>176</v>
      </c>
      <c r="E7740" s="180">
        <v>85</v>
      </c>
      <c r="F7740" s="180">
        <v>4611</v>
      </c>
      <c r="G7740" s="180">
        <v>1580</v>
      </c>
      <c r="H7740" s="180">
        <v>6410</v>
      </c>
      <c r="I7740" s="180">
        <v>3533273.6</v>
      </c>
      <c r="J7740" s="180">
        <v>775726.16</v>
      </c>
      <c r="K7740" s="180">
        <v>685023.3</v>
      </c>
      <c r="L7740" s="180">
        <v>5159030.93</v>
      </c>
    </row>
    <row r="7741" spans="1:12">
      <c r="A7741" s="180">
        <v>2013</v>
      </c>
      <c r="B7741" s="180" t="s">
        <v>178</v>
      </c>
      <c r="C7741" s="180" t="s">
        <v>34</v>
      </c>
      <c r="D7741" s="180" t="s">
        <v>176</v>
      </c>
      <c r="E7741" s="180">
        <v>90</v>
      </c>
      <c r="F7741" s="180">
        <v>1104</v>
      </c>
      <c r="G7741" s="180">
        <v>297</v>
      </c>
      <c r="H7741" s="180">
        <v>1978</v>
      </c>
      <c r="I7741" s="180">
        <v>949555.35</v>
      </c>
      <c r="J7741" s="180">
        <v>155489.19</v>
      </c>
      <c r="K7741" s="180">
        <v>85011</v>
      </c>
      <c r="L7741" s="180">
        <v>1232594.33</v>
      </c>
    </row>
    <row r="7742" spans="1:12">
      <c r="A7742" s="180">
        <v>2013</v>
      </c>
      <c r="B7742" s="180" t="s">
        <v>178</v>
      </c>
      <c r="C7742" s="180" t="s">
        <v>34</v>
      </c>
      <c r="D7742" s="180" t="s">
        <v>176</v>
      </c>
      <c r="E7742" s="180">
        <v>95</v>
      </c>
      <c r="F7742" s="180">
        <v>201</v>
      </c>
      <c r="G7742" s="180">
        <v>49</v>
      </c>
      <c r="H7742" s="180">
        <v>414</v>
      </c>
      <c r="I7742" s="180">
        <v>183637</v>
      </c>
      <c r="J7742" s="180">
        <v>29530.05</v>
      </c>
      <c r="K7742" s="180">
        <v>1592</v>
      </c>
      <c r="L7742" s="180">
        <v>221610.53</v>
      </c>
    </row>
    <row r="7743" spans="1:12">
      <c r="A7743" s="180">
        <v>2013</v>
      </c>
      <c r="B7743" s="180" t="s">
        <v>178</v>
      </c>
      <c r="C7743" s="180" t="s">
        <v>34</v>
      </c>
      <c r="D7743" s="180" t="s">
        <v>177</v>
      </c>
      <c r="E7743" s="180">
        <v>0</v>
      </c>
      <c r="F7743" s="180">
        <v>18633</v>
      </c>
      <c r="G7743" s="180">
        <v>552</v>
      </c>
      <c r="H7743" s="180">
        <v>2453</v>
      </c>
      <c r="I7743" s="180">
        <v>1216650.2</v>
      </c>
      <c r="J7743" s="180">
        <v>286136.56</v>
      </c>
      <c r="K7743" s="180">
        <v>57680</v>
      </c>
      <c r="L7743" s="180">
        <v>1623118.83</v>
      </c>
    </row>
    <row r="7744" spans="1:12">
      <c r="A7744" s="180">
        <v>2013</v>
      </c>
      <c r="B7744" s="180" t="s">
        <v>178</v>
      </c>
      <c r="C7744" s="180" t="s">
        <v>34</v>
      </c>
      <c r="D7744" s="180" t="s">
        <v>177</v>
      </c>
      <c r="E7744" s="180">
        <v>5</v>
      </c>
      <c r="F7744" s="180">
        <v>20474</v>
      </c>
      <c r="G7744" s="180">
        <v>275</v>
      </c>
      <c r="H7744" s="180">
        <v>316</v>
      </c>
      <c r="I7744" s="180">
        <v>289531.08</v>
      </c>
      <c r="J7744" s="180">
        <v>109560.66</v>
      </c>
      <c r="K7744" s="180">
        <v>5241</v>
      </c>
      <c r="L7744" s="180">
        <v>434588.77</v>
      </c>
    </row>
    <row r="7745" spans="1:12">
      <c r="A7745" s="180">
        <v>2013</v>
      </c>
      <c r="B7745" s="180" t="s">
        <v>178</v>
      </c>
      <c r="C7745" s="180" t="s">
        <v>34</v>
      </c>
      <c r="D7745" s="180" t="s">
        <v>177</v>
      </c>
      <c r="E7745" s="180">
        <v>10</v>
      </c>
      <c r="F7745" s="180">
        <v>19684</v>
      </c>
      <c r="G7745" s="180">
        <v>224</v>
      </c>
      <c r="H7745" s="180">
        <v>344</v>
      </c>
      <c r="I7745" s="180">
        <v>272500.8</v>
      </c>
      <c r="J7745" s="180">
        <v>111566.26</v>
      </c>
      <c r="K7745" s="180">
        <v>136630</v>
      </c>
      <c r="L7745" s="180">
        <v>556768.15</v>
      </c>
    </row>
    <row r="7746" spans="1:12">
      <c r="A7746" s="180">
        <v>2013</v>
      </c>
      <c r="B7746" s="180" t="s">
        <v>178</v>
      </c>
      <c r="C7746" s="180" t="s">
        <v>34</v>
      </c>
      <c r="D7746" s="180" t="s">
        <v>177</v>
      </c>
      <c r="E7746" s="180">
        <v>15</v>
      </c>
      <c r="F7746" s="180">
        <v>21662</v>
      </c>
      <c r="G7746" s="180">
        <v>661</v>
      </c>
      <c r="H7746" s="180">
        <v>1069</v>
      </c>
      <c r="I7746" s="180">
        <v>945473.19</v>
      </c>
      <c r="J7746" s="180">
        <v>306954.89</v>
      </c>
      <c r="K7746" s="180">
        <v>134691</v>
      </c>
      <c r="L7746" s="180">
        <v>1464233.16</v>
      </c>
    </row>
    <row r="7747" spans="1:12">
      <c r="A7747" s="180">
        <v>2013</v>
      </c>
      <c r="B7747" s="180" t="s">
        <v>178</v>
      </c>
      <c r="C7747" s="180" t="s">
        <v>34</v>
      </c>
      <c r="D7747" s="180" t="s">
        <v>177</v>
      </c>
      <c r="E7747" s="180">
        <v>20</v>
      </c>
      <c r="F7747" s="180">
        <v>21089</v>
      </c>
      <c r="G7747" s="180">
        <v>900</v>
      </c>
      <c r="H7747" s="180">
        <v>1642</v>
      </c>
      <c r="I7747" s="180">
        <v>1513600.9</v>
      </c>
      <c r="J7747" s="180">
        <v>492460.87</v>
      </c>
      <c r="K7747" s="180">
        <v>175458</v>
      </c>
      <c r="L7747" s="180">
        <v>2297822.2799999998</v>
      </c>
    </row>
    <row r="7748" spans="1:12">
      <c r="A7748" s="180">
        <v>2013</v>
      </c>
      <c r="B7748" s="180" t="s">
        <v>178</v>
      </c>
      <c r="C7748" s="180" t="s">
        <v>34</v>
      </c>
      <c r="D7748" s="180" t="s">
        <v>177</v>
      </c>
      <c r="E7748" s="180">
        <v>25</v>
      </c>
      <c r="F7748" s="180">
        <v>19590</v>
      </c>
      <c r="G7748" s="180">
        <v>1152</v>
      </c>
      <c r="H7748" s="180">
        <v>2948</v>
      </c>
      <c r="I7748" s="180">
        <v>2484105.9900000002</v>
      </c>
      <c r="J7748" s="180">
        <v>952036.42</v>
      </c>
      <c r="K7748" s="180">
        <v>268219</v>
      </c>
      <c r="L7748" s="180">
        <v>4015774.04</v>
      </c>
    </row>
    <row r="7749" spans="1:12">
      <c r="A7749" s="180">
        <v>2013</v>
      </c>
      <c r="B7749" s="180" t="s">
        <v>178</v>
      </c>
      <c r="C7749" s="180" t="s">
        <v>34</v>
      </c>
      <c r="D7749" s="180" t="s">
        <v>177</v>
      </c>
      <c r="E7749" s="180">
        <v>30</v>
      </c>
      <c r="F7749" s="180">
        <v>24210</v>
      </c>
      <c r="G7749" s="180">
        <v>1808</v>
      </c>
      <c r="H7749" s="180">
        <v>4974</v>
      </c>
      <c r="I7749" s="180">
        <v>4343537.4400000004</v>
      </c>
      <c r="J7749" s="180">
        <v>1593127.04</v>
      </c>
      <c r="K7749" s="180">
        <v>306390</v>
      </c>
      <c r="L7749" s="180">
        <v>6783249.5499999998</v>
      </c>
    </row>
    <row r="7750" spans="1:12">
      <c r="A7750" s="180">
        <v>2013</v>
      </c>
      <c r="B7750" s="180" t="s">
        <v>178</v>
      </c>
      <c r="C7750" s="180" t="s">
        <v>34</v>
      </c>
      <c r="D7750" s="180" t="s">
        <v>177</v>
      </c>
      <c r="E7750" s="180">
        <v>35</v>
      </c>
      <c r="F7750" s="180">
        <v>23534</v>
      </c>
      <c r="G7750" s="180">
        <v>1906</v>
      </c>
      <c r="H7750" s="180">
        <v>4328</v>
      </c>
      <c r="I7750" s="180">
        <v>3561946.75</v>
      </c>
      <c r="J7750" s="180">
        <v>1277989.6399999999</v>
      </c>
      <c r="K7750" s="180">
        <v>328066</v>
      </c>
      <c r="L7750" s="180">
        <v>5578219.2699999996</v>
      </c>
    </row>
    <row r="7751" spans="1:12">
      <c r="A7751" s="180">
        <v>2013</v>
      </c>
      <c r="B7751" s="180" t="s">
        <v>178</v>
      </c>
      <c r="C7751" s="180" t="s">
        <v>34</v>
      </c>
      <c r="D7751" s="180" t="s">
        <v>177</v>
      </c>
      <c r="E7751" s="180">
        <v>40</v>
      </c>
      <c r="F7751" s="180">
        <v>27118</v>
      </c>
      <c r="G7751" s="180">
        <v>1943</v>
      </c>
      <c r="H7751" s="180">
        <v>3659</v>
      </c>
      <c r="I7751" s="180">
        <v>3206942.32</v>
      </c>
      <c r="J7751" s="180">
        <v>1166121.57</v>
      </c>
      <c r="K7751" s="180">
        <v>424635.5</v>
      </c>
      <c r="L7751" s="180">
        <v>5211733.9000000004</v>
      </c>
    </row>
    <row r="7752" spans="1:12">
      <c r="A7752" s="180">
        <v>2013</v>
      </c>
      <c r="B7752" s="180" t="s">
        <v>178</v>
      </c>
      <c r="C7752" s="180" t="s">
        <v>34</v>
      </c>
      <c r="D7752" s="180" t="s">
        <v>177</v>
      </c>
      <c r="E7752" s="180">
        <v>45</v>
      </c>
      <c r="F7752" s="180">
        <v>27552</v>
      </c>
      <c r="G7752" s="180">
        <v>1966</v>
      </c>
      <c r="H7752" s="180">
        <v>3521</v>
      </c>
      <c r="I7752" s="180">
        <v>3311679.11</v>
      </c>
      <c r="J7752" s="180">
        <v>1171263.1000000001</v>
      </c>
      <c r="K7752" s="180">
        <v>528970</v>
      </c>
      <c r="L7752" s="180">
        <v>5399784.0999999996</v>
      </c>
    </row>
    <row r="7753" spans="1:12">
      <c r="A7753" s="180">
        <v>2013</v>
      </c>
      <c r="B7753" s="180" t="s">
        <v>178</v>
      </c>
      <c r="C7753" s="180" t="s">
        <v>34</v>
      </c>
      <c r="D7753" s="180" t="s">
        <v>177</v>
      </c>
      <c r="E7753" s="180">
        <v>50</v>
      </c>
      <c r="F7753" s="180">
        <v>31566</v>
      </c>
      <c r="G7753" s="180">
        <v>2769</v>
      </c>
      <c r="H7753" s="180">
        <v>5462</v>
      </c>
      <c r="I7753" s="180">
        <v>4678690.49</v>
      </c>
      <c r="J7753" s="180">
        <v>1629140.19</v>
      </c>
      <c r="K7753" s="180">
        <v>1071533</v>
      </c>
      <c r="L7753" s="180">
        <v>7874611.8099999996</v>
      </c>
    </row>
    <row r="7754" spans="1:12">
      <c r="A7754" s="180">
        <v>2013</v>
      </c>
      <c r="B7754" s="180" t="s">
        <v>178</v>
      </c>
      <c r="C7754" s="180" t="s">
        <v>34</v>
      </c>
      <c r="D7754" s="180" t="s">
        <v>177</v>
      </c>
      <c r="E7754" s="180">
        <v>55</v>
      </c>
      <c r="F7754" s="180">
        <v>32284</v>
      </c>
      <c r="G7754" s="180">
        <v>3522</v>
      </c>
      <c r="H7754" s="180">
        <v>6861</v>
      </c>
      <c r="I7754" s="180">
        <v>6169075.6799999997</v>
      </c>
      <c r="J7754" s="180">
        <v>1934757.33</v>
      </c>
      <c r="K7754" s="180">
        <v>1416357</v>
      </c>
      <c r="L7754" s="180">
        <v>9924408.9000000004</v>
      </c>
    </row>
    <row r="7755" spans="1:12">
      <c r="A7755" s="180">
        <v>2013</v>
      </c>
      <c r="B7755" s="180" t="s">
        <v>178</v>
      </c>
      <c r="C7755" s="180" t="s">
        <v>34</v>
      </c>
      <c r="D7755" s="180" t="s">
        <v>177</v>
      </c>
      <c r="E7755" s="180">
        <v>60</v>
      </c>
      <c r="F7755" s="180">
        <v>31232</v>
      </c>
      <c r="G7755" s="180">
        <v>4026</v>
      </c>
      <c r="H7755" s="180">
        <v>7904</v>
      </c>
      <c r="I7755" s="180">
        <v>6856660.0099999998</v>
      </c>
      <c r="J7755" s="180">
        <v>2265387.11</v>
      </c>
      <c r="K7755" s="180">
        <v>1684084.5</v>
      </c>
      <c r="L7755" s="180">
        <v>11317917.01</v>
      </c>
    </row>
    <row r="7756" spans="1:12">
      <c r="A7756" s="180">
        <v>2013</v>
      </c>
      <c r="B7756" s="180" t="s">
        <v>178</v>
      </c>
      <c r="C7756" s="180" t="s">
        <v>34</v>
      </c>
      <c r="D7756" s="180" t="s">
        <v>177</v>
      </c>
      <c r="E7756" s="180">
        <v>65</v>
      </c>
      <c r="F7756" s="180">
        <v>27176</v>
      </c>
      <c r="G7756" s="180">
        <v>4268</v>
      </c>
      <c r="H7756" s="180">
        <v>9748</v>
      </c>
      <c r="I7756" s="180">
        <v>8448394.4100000001</v>
      </c>
      <c r="J7756" s="180">
        <v>2672501.7799999998</v>
      </c>
      <c r="K7756" s="180">
        <v>2068304.73</v>
      </c>
      <c r="L7756" s="180">
        <v>13718049.91</v>
      </c>
    </row>
    <row r="7757" spans="1:12">
      <c r="A7757" s="180">
        <v>2013</v>
      </c>
      <c r="B7757" s="180" t="s">
        <v>178</v>
      </c>
      <c r="C7757" s="180" t="s">
        <v>34</v>
      </c>
      <c r="D7757" s="180" t="s">
        <v>177</v>
      </c>
      <c r="E7757" s="180">
        <v>70</v>
      </c>
      <c r="F7757" s="180">
        <v>18199</v>
      </c>
      <c r="G7757" s="180">
        <v>3674</v>
      </c>
      <c r="H7757" s="180">
        <v>9173</v>
      </c>
      <c r="I7757" s="180">
        <v>7357358.4000000004</v>
      </c>
      <c r="J7757" s="180">
        <v>2208822.41</v>
      </c>
      <c r="K7757" s="180">
        <v>2076867.65</v>
      </c>
      <c r="L7757" s="180">
        <v>11992005.08</v>
      </c>
    </row>
    <row r="7758" spans="1:12">
      <c r="A7758" s="180">
        <v>2013</v>
      </c>
      <c r="B7758" s="180" t="s">
        <v>178</v>
      </c>
      <c r="C7758" s="180" t="s">
        <v>34</v>
      </c>
      <c r="D7758" s="180" t="s">
        <v>177</v>
      </c>
      <c r="E7758" s="180">
        <v>75</v>
      </c>
      <c r="F7758" s="180">
        <v>13400</v>
      </c>
      <c r="G7758" s="180">
        <v>3222</v>
      </c>
      <c r="H7758" s="180">
        <v>9823</v>
      </c>
      <c r="I7758" s="180">
        <v>7118992.75</v>
      </c>
      <c r="J7758" s="180">
        <v>1920624.12</v>
      </c>
      <c r="K7758" s="180">
        <v>1894027.5</v>
      </c>
      <c r="L7758" s="180">
        <v>11232134.77</v>
      </c>
    </row>
    <row r="7759" spans="1:12">
      <c r="A7759" s="180">
        <v>2013</v>
      </c>
      <c r="B7759" s="180" t="s">
        <v>178</v>
      </c>
      <c r="C7759" s="180" t="s">
        <v>34</v>
      </c>
      <c r="D7759" s="180" t="s">
        <v>177</v>
      </c>
      <c r="E7759" s="180">
        <v>80</v>
      </c>
      <c r="F7759" s="180">
        <v>10712</v>
      </c>
      <c r="G7759" s="180">
        <v>2714</v>
      </c>
      <c r="H7759" s="180">
        <v>10984</v>
      </c>
      <c r="I7759" s="180">
        <v>7021605.6399999997</v>
      </c>
      <c r="J7759" s="180">
        <v>1580063.42</v>
      </c>
      <c r="K7759" s="180">
        <v>1365385.3</v>
      </c>
      <c r="L7759" s="180">
        <v>10241364.24</v>
      </c>
    </row>
    <row r="7760" spans="1:12">
      <c r="A7760" s="180">
        <v>2013</v>
      </c>
      <c r="B7760" s="180" t="s">
        <v>178</v>
      </c>
      <c r="C7760" s="180" t="s">
        <v>34</v>
      </c>
      <c r="D7760" s="180" t="s">
        <v>177</v>
      </c>
      <c r="E7760" s="180">
        <v>85</v>
      </c>
      <c r="F7760" s="180">
        <v>7241</v>
      </c>
      <c r="G7760" s="180">
        <v>1872</v>
      </c>
      <c r="H7760" s="180">
        <v>9743</v>
      </c>
      <c r="I7760" s="180">
        <v>5238161.55</v>
      </c>
      <c r="J7760" s="180">
        <v>1029596.84</v>
      </c>
      <c r="K7760" s="180">
        <v>693661.25</v>
      </c>
      <c r="L7760" s="180">
        <v>7146049.8399999999</v>
      </c>
    </row>
    <row r="7761" spans="1:12">
      <c r="A7761" s="180">
        <v>2013</v>
      </c>
      <c r="B7761" s="180" t="s">
        <v>178</v>
      </c>
      <c r="C7761" s="180" t="s">
        <v>34</v>
      </c>
      <c r="D7761" s="180" t="s">
        <v>177</v>
      </c>
      <c r="E7761" s="180">
        <v>90</v>
      </c>
      <c r="F7761" s="180">
        <v>3083</v>
      </c>
      <c r="G7761" s="180">
        <v>751</v>
      </c>
      <c r="H7761" s="180">
        <v>5602</v>
      </c>
      <c r="I7761" s="180">
        <v>2481189.6</v>
      </c>
      <c r="J7761" s="180">
        <v>395006.75</v>
      </c>
      <c r="K7761" s="180">
        <v>141156.4</v>
      </c>
      <c r="L7761" s="180">
        <v>3111356.15</v>
      </c>
    </row>
    <row r="7762" spans="1:12">
      <c r="A7762" s="180">
        <v>2013</v>
      </c>
      <c r="B7762" s="180" t="s">
        <v>178</v>
      </c>
      <c r="C7762" s="180" t="s">
        <v>34</v>
      </c>
      <c r="D7762" s="180" t="s">
        <v>177</v>
      </c>
      <c r="E7762" s="180">
        <v>95</v>
      </c>
      <c r="F7762" s="180">
        <v>848</v>
      </c>
      <c r="G7762" s="180">
        <v>145</v>
      </c>
      <c r="H7762" s="180">
        <v>1613</v>
      </c>
      <c r="I7762" s="180">
        <v>634173.15</v>
      </c>
      <c r="J7762" s="180">
        <v>86564.87</v>
      </c>
      <c r="K7762" s="180">
        <v>21543</v>
      </c>
      <c r="L7762" s="180">
        <v>763778.82</v>
      </c>
    </row>
    <row r="7763" spans="1:12">
      <c r="A7763" s="180">
        <v>2013</v>
      </c>
      <c r="B7763" s="180" t="s">
        <v>178</v>
      </c>
      <c r="C7763" s="180" t="s">
        <v>35</v>
      </c>
      <c r="D7763" s="180" t="s">
        <v>176</v>
      </c>
      <c r="E7763" s="180">
        <v>0</v>
      </c>
      <c r="F7763" s="180">
        <v>43312</v>
      </c>
      <c r="G7763" s="180">
        <v>1524</v>
      </c>
      <c r="H7763" s="180">
        <v>3950</v>
      </c>
      <c r="I7763" s="180">
        <v>2791777.8</v>
      </c>
      <c r="J7763" s="180">
        <v>511400.39</v>
      </c>
      <c r="K7763" s="180">
        <v>75679</v>
      </c>
      <c r="L7763" s="180">
        <v>3681715.35</v>
      </c>
    </row>
    <row r="7764" spans="1:12">
      <c r="A7764" s="180">
        <v>2013</v>
      </c>
      <c r="B7764" s="180" t="s">
        <v>178</v>
      </c>
      <c r="C7764" s="180" t="s">
        <v>35</v>
      </c>
      <c r="D7764" s="180" t="s">
        <v>176</v>
      </c>
      <c r="E7764" s="180">
        <v>5</v>
      </c>
      <c r="F7764" s="180">
        <v>44776</v>
      </c>
      <c r="G7764" s="180">
        <v>642</v>
      </c>
      <c r="H7764" s="180">
        <v>734</v>
      </c>
      <c r="I7764" s="180">
        <v>801481.25</v>
      </c>
      <c r="J7764" s="180">
        <v>212762.75</v>
      </c>
      <c r="K7764" s="180">
        <v>77250</v>
      </c>
      <c r="L7764" s="180">
        <v>1216012.1399999999</v>
      </c>
    </row>
    <row r="7765" spans="1:12">
      <c r="A7765" s="180">
        <v>2013</v>
      </c>
      <c r="B7765" s="180" t="s">
        <v>178</v>
      </c>
      <c r="C7765" s="180" t="s">
        <v>35</v>
      </c>
      <c r="D7765" s="180" t="s">
        <v>176</v>
      </c>
      <c r="E7765" s="180">
        <v>10</v>
      </c>
      <c r="F7765" s="180">
        <v>41971</v>
      </c>
      <c r="G7765" s="180">
        <v>447</v>
      </c>
      <c r="H7765" s="180">
        <v>726</v>
      </c>
      <c r="I7765" s="180">
        <v>661749.9</v>
      </c>
      <c r="J7765" s="180">
        <v>152955.39000000001</v>
      </c>
      <c r="K7765" s="180">
        <v>145351</v>
      </c>
      <c r="L7765" s="180">
        <v>1046346.63</v>
      </c>
    </row>
    <row r="7766" spans="1:12">
      <c r="A7766" s="180">
        <v>2013</v>
      </c>
      <c r="B7766" s="180" t="s">
        <v>178</v>
      </c>
      <c r="C7766" s="180" t="s">
        <v>35</v>
      </c>
      <c r="D7766" s="180" t="s">
        <v>176</v>
      </c>
      <c r="E7766" s="180">
        <v>15</v>
      </c>
      <c r="F7766" s="180">
        <v>43138</v>
      </c>
      <c r="G7766" s="180">
        <v>1188</v>
      </c>
      <c r="H7766" s="180">
        <v>2091</v>
      </c>
      <c r="I7766" s="180">
        <v>2338711.6</v>
      </c>
      <c r="J7766" s="180">
        <v>463889.9</v>
      </c>
      <c r="K7766" s="180">
        <v>372443.44</v>
      </c>
      <c r="L7766" s="180">
        <v>3472859.91</v>
      </c>
    </row>
    <row r="7767" spans="1:12">
      <c r="A7767" s="180">
        <v>2013</v>
      </c>
      <c r="B7767" s="180" t="s">
        <v>178</v>
      </c>
      <c r="C7767" s="180" t="s">
        <v>35</v>
      </c>
      <c r="D7767" s="180" t="s">
        <v>176</v>
      </c>
      <c r="E7767" s="180">
        <v>20</v>
      </c>
      <c r="F7767" s="180">
        <v>37320</v>
      </c>
      <c r="G7767" s="180">
        <v>1275</v>
      </c>
      <c r="H7767" s="180">
        <v>2496</v>
      </c>
      <c r="I7767" s="180">
        <v>2527538.35</v>
      </c>
      <c r="J7767" s="180">
        <v>497306.08</v>
      </c>
      <c r="K7767" s="180">
        <v>352618</v>
      </c>
      <c r="L7767" s="180">
        <v>3702538.08</v>
      </c>
    </row>
    <row r="7768" spans="1:12">
      <c r="A7768" s="180">
        <v>2013</v>
      </c>
      <c r="B7768" s="180" t="s">
        <v>178</v>
      </c>
      <c r="C7768" s="180" t="s">
        <v>35</v>
      </c>
      <c r="D7768" s="180" t="s">
        <v>176</v>
      </c>
      <c r="E7768" s="180">
        <v>25</v>
      </c>
      <c r="F7768" s="180">
        <v>42174</v>
      </c>
      <c r="G7768" s="180">
        <v>1129</v>
      </c>
      <c r="H7768" s="180">
        <v>1840</v>
      </c>
      <c r="I7768" s="180">
        <v>1993762.2</v>
      </c>
      <c r="J7768" s="180">
        <v>501906.27</v>
      </c>
      <c r="K7768" s="180">
        <v>416442</v>
      </c>
      <c r="L7768" s="180">
        <v>3307780.67</v>
      </c>
    </row>
    <row r="7769" spans="1:12">
      <c r="A7769" s="180">
        <v>2013</v>
      </c>
      <c r="B7769" s="180" t="s">
        <v>178</v>
      </c>
      <c r="C7769" s="180" t="s">
        <v>35</v>
      </c>
      <c r="D7769" s="180" t="s">
        <v>176</v>
      </c>
      <c r="E7769" s="180">
        <v>30</v>
      </c>
      <c r="F7769" s="180">
        <v>50892</v>
      </c>
      <c r="G7769" s="180">
        <v>1388</v>
      </c>
      <c r="H7769" s="180">
        <v>2276</v>
      </c>
      <c r="I7769" s="180">
        <v>2256962.94</v>
      </c>
      <c r="J7769" s="180">
        <v>630935.5</v>
      </c>
      <c r="K7769" s="180">
        <v>388580.08</v>
      </c>
      <c r="L7769" s="180">
        <v>3764757.59</v>
      </c>
    </row>
    <row r="7770" spans="1:12">
      <c r="A7770" s="180">
        <v>2013</v>
      </c>
      <c r="B7770" s="180" t="s">
        <v>178</v>
      </c>
      <c r="C7770" s="180" t="s">
        <v>35</v>
      </c>
      <c r="D7770" s="180" t="s">
        <v>176</v>
      </c>
      <c r="E7770" s="180">
        <v>35</v>
      </c>
      <c r="F7770" s="180">
        <v>48849</v>
      </c>
      <c r="G7770" s="180">
        <v>1610</v>
      </c>
      <c r="H7770" s="180">
        <v>2726</v>
      </c>
      <c r="I7770" s="180">
        <v>2848121.19</v>
      </c>
      <c r="J7770" s="180">
        <v>756528.8</v>
      </c>
      <c r="K7770" s="180">
        <v>522523</v>
      </c>
      <c r="L7770" s="180">
        <v>4651395.1399999997</v>
      </c>
    </row>
    <row r="7771" spans="1:12">
      <c r="A7771" s="180">
        <v>2013</v>
      </c>
      <c r="B7771" s="180" t="s">
        <v>178</v>
      </c>
      <c r="C7771" s="180" t="s">
        <v>35</v>
      </c>
      <c r="D7771" s="180" t="s">
        <v>176</v>
      </c>
      <c r="E7771" s="180">
        <v>40</v>
      </c>
      <c r="F7771" s="180">
        <v>52529</v>
      </c>
      <c r="G7771" s="180">
        <v>2106</v>
      </c>
      <c r="H7771" s="180">
        <v>3474</v>
      </c>
      <c r="I7771" s="180">
        <v>3613233.81</v>
      </c>
      <c r="J7771" s="180">
        <v>997343.78</v>
      </c>
      <c r="K7771" s="180">
        <v>752095</v>
      </c>
      <c r="L7771" s="180">
        <v>6024245.1799999997</v>
      </c>
    </row>
    <row r="7772" spans="1:12">
      <c r="A7772" s="180">
        <v>2013</v>
      </c>
      <c r="B7772" s="180" t="s">
        <v>178</v>
      </c>
      <c r="C7772" s="180" t="s">
        <v>35</v>
      </c>
      <c r="D7772" s="180" t="s">
        <v>176</v>
      </c>
      <c r="E7772" s="180">
        <v>45</v>
      </c>
      <c r="F7772" s="180">
        <v>49409</v>
      </c>
      <c r="G7772" s="180">
        <v>2340</v>
      </c>
      <c r="H7772" s="180">
        <v>4135</v>
      </c>
      <c r="I7772" s="180">
        <v>4501600.16</v>
      </c>
      <c r="J7772" s="180">
        <v>1243494.1200000001</v>
      </c>
      <c r="K7772" s="180">
        <v>890316.15</v>
      </c>
      <c r="L7772" s="180">
        <v>7329116.1200000001</v>
      </c>
    </row>
    <row r="7773" spans="1:12">
      <c r="A7773" s="180">
        <v>2013</v>
      </c>
      <c r="B7773" s="180" t="s">
        <v>178</v>
      </c>
      <c r="C7773" s="180" t="s">
        <v>35</v>
      </c>
      <c r="D7773" s="180" t="s">
        <v>176</v>
      </c>
      <c r="E7773" s="180">
        <v>50</v>
      </c>
      <c r="F7773" s="180">
        <v>50762</v>
      </c>
      <c r="G7773" s="180">
        <v>3151</v>
      </c>
      <c r="H7773" s="180">
        <v>5667</v>
      </c>
      <c r="I7773" s="180">
        <v>6697593.9400000004</v>
      </c>
      <c r="J7773" s="180">
        <v>1830629.76</v>
      </c>
      <c r="K7773" s="180">
        <v>1725864.9</v>
      </c>
      <c r="L7773" s="180">
        <v>11156617.68</v>
      </c>
    </row>
    <row r="7774" spans="1:12">
      <c r="A7774" s="180">
        <v>2013</v>
      </c>
      <c r="B7774" s="180" t="s">
        <v>178</v>
      </c>
      <c r="C7774" s="180" t="s">
        <v>35</v>
      </c>
      <c r="D7774" s="180" t="s">
        <v>176</v>
      </c>
      <c r="E7774" s="180">
        <v>55</v>
      </c>
      <c r="F7774" s="180">
        <v>46050</v>
      </c>
      <c r="G7774" s="180">
        <v>3883</v>
      </c>
      <c r="H7774" s="180">
        <v>7204</v>
      </c>
      <c r="I7774" s="180">
        <v>8606260.2100000009</v>
      </c>
      <c r="J7774" s="180">
        <v>2248656.34</v>
      </c>
      <c r="K7774" s="180">
        <v>2453383.4</v>
      </c>
      <c r="L7774" s="180">
        <v>14318055.439999999</v>
      </c>
    </row>
    <row r="7775" spans="1:12">
      <c r="A7775" s="180">
        <v>2013</v>
      </c>
      <c r="B7775" s="180" t="s">
        <v>178</v>
      </c>
      <c r="C7775" s="180" t="s">
        <v>35</v>
      </c>
      <c r="D7775" s="180" t="s">
        <v>176</v>
      </c>
      <c r="E7775" s="180">
        <v>60</v>
      </c>
      <c r="F7775" s="180">
        <v>40924</v>
      </c>
      <c r="G7775" s="180">
        <v>4805</v>
      </c>
      <c r="H7775" s="180">
        <v>9670</v>
      </c>
      <c r="I7775" s="180">
        <v>11796448.109999999</v>
      </c>
      <c r="J7775" s="180">
        <v>2980988.49</v>
      </c>
      <c r="K7775" s="180">
        <v>3298172.86</v>
      </c>
      <c r="L7775" s="180">
        <v>19329025.77</v>
      </c>
    </row>
    <row r="7776" spans="1:12">
      <c r="A7776" s="180">
        <v>2013</v>
      </c>
      <c r="B7776" s="180" t="s">
        <v>178</v>
      </c>
      <c r="C7776" s="180" t="s">
        <v>35</v>
      </c>
      <c r="D7776" s="180" t="s">
        <v>176</v>
      </c>
      <c r="E7776" s="180">
        <v>65</v>
      </c>
      <c r="F7776" s="180">
        <v>32833</v>
      </c>
      <c r="G7776" s="180">
        <v>4957</v>
      </c>
      <c r="H7776" s="180">
        <v>11480</v>
      </c>
      <c r="I7776" s="180">
        <v>13040717.859999999</v>
      </c>
      <c r="J7776" s="180">
        <v>3227677.04</v>
      </c>
      <c r="K7776" s="180">
        <v>3878944.7</v>
      </c>
      <c r="L7776" s="180">
        <v>21397553.329999998</v>
      </c>
    </row>
    <row r="7777" spans="1:12">
      <c r="A7777" s="180">
        <v>2013</v>
      </c>
      <c r="B7777" s="180" t="s">
        <v>178</v>
      </c>
      <c r="C7777" s="180" t="s">
        <v>35</v>
      </c>
      <c r="D7777" s="180" t="s">
        <v>176</v>
      </c>
      <c r="E7777" s="180">
        <v>70</v>
      </c>
      <c r="F7777" s="180">
        <v>21287</v>
      </c>
      <c r="G7777" s="180">
        <v>3933</v>
      </c>
      <c r="H7777" s="180">
        <v>9642</v>
      </c>
      <c r="I7777" s="180">
        <v>11119675.460000001</v>
      </c>
      <c r="J7777" s="180">
        <v>2831559.92</v>
      </c>
      <c r="K7777" s="180">
        <v>3099712.9</v>
      </c>
      <c r="L7777" s="180">
        <v>17848245.100000001</v>
      </c>
    </row>
    <row r="7778" spans="1:12">
      <c r="A7778" s="180">
        <v>2013</v>
      </c>
      <c r="B7778" s="180" t="s">
        <v>178</v>
      </c>
      <c r="C7778" s="180" t="s">
        <v>35</v>
      </c>
      <c r="D7778" s="180" t="s">
        <v>176</v>
      </c>
      <c r="E7778" s="180">
        <v>75</v>
      </c>
      <c r="F7778" s="180">
        <v>14215</v>
      </c>
      <c r="G7778" s="180">
        <v>3238</v>
      </c>
      <c r="H7778" s="180">
        <v>9130</v>
      </c>
      <c r="I7778" s="180">
        <v>9550541.5099999998</v>
      </c>
      <c r="J7778" s="180">
        <v>2270381.44</v>
      </c>
      <c r="K7778" s="180">
        <v>2654143.1</v>
      </c>
      <c r="L7778" s="180">
        <v>15041936.560000001</v>
      </c>
    </row>
    <row r="7779" spans="1:12">
      <c r="A7779" s="180">
        <v>2013</v>
      </c>
      <c r="B7779" s="180" t="s">
        <v>178</v>
      </c>
      <c r="C7779" s="180" t="s">
        <v>35</v>
      </c>
      <c r="D7779" s="180" t="s">
        <v>176</v>
      </c>
      <c r="E7779" s="180">
        <v>80</v>
      </c>
      <c r="F7779" s="180">
        <v>9311</v>
      </c>
      <c r="G7779" s="180">
        <v>2439</v>
      </c>
      <c r="H7779" s="180">
        <v>9177</v>
      </c>
      <c r="I7779" s="180">
        <v>7947362.4299999997</v>
      </c>
      <c r="J7779" s="180">
        <v>1728101.54</v>
      </c>
      <c r="K7779" s="180">
        <v>1948551</v>
      </c>
      <c r="L7779" s="180">
        <v>12067676.66</v>
      </c>
    </row>
    <row r="7780" spans="1:12">
      <c r="A7780" s="180">
        <v>2013</v>
      </c>
      <c r="B7780" s="180" t="s">
        <v>178</v>
      </c>
      <c r="C7780" s="180" t="s">
        <v>35</v>
      </c>
      <c r="D7780" s="180" t="s">
        <v>176</v>
      </c>
      <c r="E7780" s="180">
        <v>85</v>
      </c>
      <c r="F7780" s="180">
        <v>4406</v>
      </c>
      <c r="G7780" s="180">
        <v>1136</v>
      </c>
      <c r="H7780" s="180">
        <v>5668</v>
      </c>
      <c r="I7780" s="180">
        <v>4146231.95</v>
      </c>
      <c r="J7780" s="180">
        <v>663273.74</v>
      </c>
      <c r="K7780" s="180">
        <v>599140.80000000005</v>
      </c>
      <c r="L7780" s="180">
        <v>5642657.4299999997</v>
      </c>
    </row>
    <row r="7781" spans="1:12">
      <c r="A7781" s="180">
        <v>2013</v>
      </c>
      <c r="B7781" s="180" t="s">
        <v>178</v>
      </c>
      <c r="C7781" s="180" t="s">
        <v>35</v>
      </c>
      <c r="D7781" s="180" t="s">
        <v>176</v>
      </c>
      <c r="E7781" s="180">
        <v>90</v>
      </c>
      <c r="F7781" s="180">
        <v>1008</v>
      </c>
      <c r="G7781" s="180">
        <v>263</v>
      </c>
      <c r="H7781" s="180">
        <v>2640</v>
      </c>
      <c r="I7781" s="180">
        <v>1175660.3</v>
      </c>
      <c r="J7781" s="180">
        <v>140385.53</v>
      </c>
      <c r="K7781" s="180">
        <v>98404</v>
      </c>
      <c r="L7781" s="180">
        <v>1488712.28</v>
      </c>
    </row>
    <row r="7782" spans="1:12">
      <c r="A7782" s="180">
        <v>2013</v>
      </c>
      <c r="B7782" s="180" t="s">
        <v>178</v>
      </c>
      <c r="C7782" s="180" t="s">
        <v>35</v>
      </c>
      <c r="D7782" s="180" t="s">
        <v>176</v>
      </c>
      <c r="E7782" s="180">
        <v>95</v>
      </c>
      <c r="F7782" s="180">
        <v>193</v>
      </c>
      <c r="G7782" s="180">
        <v>30</v>
      </c>
      <c r="H7782" s="180">
        <v>394</v>
      </c>
      <c r="I7782" s="180">
        <v>240163</v>
      </c>
      <c r="J7782" s="180">
        <v>15616</v>
      </c>
      <c r="K7782" s="180">
        <v>7436</v>
      </c>
      <c r="L7782" s="180">
        <v>275448.40000000002</v>
      </c>
    </row>
    <row r="7783" spans="1:12">
      <c r="A7783" s="180">
        <v>2013</v>
      </c>
      <c r="B7783" s="180" t="s">
        <v>178</v>
      </c>
      <c r="C7783" s="180" t="s">
        <v>35</v>
      </c>
      <c r="D7783" s="180" t="s">
        <v>177</v>
      </c>
      <c r="E7783" s="180">
        <v>0</v>
      </c>
      <c r="F7783" s="180">
        <v>40666</v>
      </c>
      <c r="G7783" s="180">
        <v>1019</v>
      </c>
      <c r="H7783" s="180">
        <v>2956</v>
      </c>
      <c r="I7783" s="180">
        <v>2054570.15</v>
      </c>
      <c r="J7783" s="180">
        <v>311906.19</v>
      </c>
      <c r="K7783" s="180">
        <v>27618</v>
      </c>
      <c r="L7783" s="180">
        <v>2589328.41</v>
      </c>
    </row>
    <row r="7784" spans="1:12">
      <c r="A7784" s="180">
        <v>2013</v>
      </c>
      <c r="B7784" s="180" t="s">
        <v>178</v>
      </c>
      <c r="C7784" s="180" t="s">
        <v>35</v>
      </c>
      <c r="D7784" s="180" t="s">
        <v>177</v>
      </c>
      <c r="E7784" s="180">
        <v>5</v>
      </c>
      <c r="F7784" s="180">
        <v>42477</v>
      </c>
      <c r="G7784" s="180">
        <v>487</v>
      </c>
      <c r="H7784" s="180">
        <v>581</v>
      </c>
      <c r="I7784" s="180">
        <v>642415.35</v>
      </c>
      <c r="J7784" s="180">
        <v>170930.48</v>
      </c>
      <c r="K7784" s="180">
        <v>91433</v>
      </c>
      <c r="L7784" s="180">
        <v>1007565.89</v>
      </c>
    </row>
    <row r="7785" spans="1:12">
      <c r="A7785" s="180">
        <v>2013</v>
      </c>
      <c r="B7785" s="180" t="s">
        <v>178</v>
      </c>
      <c r="C7785" s="180" t="s">
        <v>35</v>
      </c>
      <c r="D7785" s="180" t="s">
        <v>177</v>
      </c>
      <c r="E7785" s="180">
        <v>10</v>
      </c>
      <c r="F7785" s="180">
        <v>39909</v>
      </c>
      <c r="G7785" s="180">
        <v>401</v>
      </c>
      <c r="H7785" s="180">
        <v>596</v>
      </c>
      <c r="I7785" s="180">
        <v>573003.75</v>
      </c>
      <c r="J7785" s="180">
        <v>134589.91</v>
      </c>
      <c r="K7785" s="180">
        <v>208915</v>
      </c>
      <c r="L7785" s="180">
        <v>982011.04</v>
      </c>
    </row>
    <row r="7786" spans="1:12">
      <c r="A7786" s="180">
        <v>2013</v>
      </c>
      <c r="B7786" s="180" t="s">
        <v>178</v>
      </c>
      <c r="C7786" s="180" t="s">
        <v>35</v>
      </c>
      <c r="D7786" s="180" t="s">
        <v>177</v>
      </c>
      <c r="E7786" s="180">
        <v>15</v>
      </c>
      <c r="F7786" s="180">
        <v>41115</v>
      </c>
      <c r="G7786" s="180">
        <v>1558</v>
      </c>
      <c r="H7786" s="180">
        <v>3351</v>
      </c>
      <c r="I7786" s="180">
        <v>2979714.65</v>
      </c>
      <c r="J7786" s="180">
        <v>459051.58</v>
      </c>
      <c r="K7786" s="180">
        <v>314282</v>
      </c>
      <c r="L7786" s="180">
        <v>4118380.24</v>
      </c>
    </row>
    <row r="7787" spans="1:12">
      <c r="A7787" s="180">
        <v>2013</v>
      </c>
      <c r="B7787" s="180" t="s">
        <v>178</v>
      </c>
      <c r="C7787" s="180" t="s">
        <v>35</v>
      </c>
      <c r="D7787" s="180" t="s">
        <v>177</v>
      </c>
      <c r="E7787" s="180">
        <v>20</v>
      </c>
      <c r="F7787" s="180">
        <v>38562</v>
      </c>
      <c r="G7787" s="180">
        <v>1707</v>
      </c>
      <c r="H7787" s="180">
        <v>3534</v>
      </c>
      <c r="I7787" s="180">
        <v>3547863.31</v>
      </c>
      <c r="J7787" s="180">
        <v>727348.14</v>
      </c>
      <c r="K7787" s="180">
        <v>385189</v>
      </c>
      <c r="L7787" s="180">
        <v>5149737.17</v>
      </c>
    </row>
    <row r="7788" spans="1:12">
      <c r="A7788" s="180">
        <v>2013</v>
      </c>
      <c r="B7788" s="180" t="s">
        <v>178</v>
      </c>
      <c r="C7788" s="180" t="s">
        <v>35</v>
      </c>
      <c r="D7788" s="180" t="s">
        <v>177</v>
      </c>
      <c r="E7788" s="180">
        <v>25</v>
      </c>
      <c r="F7788" s="180">
        <v>44707</v>
      </c>
      <c r="G7788" s="180">
        <v>2620</v>
      </c>
      <c r="H7788" s="180">
        <v>6295</v>
      </c>
      <c r="I7788" s="180">
        <v>6728163.7999999998</v>
      </c>
      <c r="J7788" s="180">
        <v>1876526.0800000001</v>
      </c>
      <c r="K7788" s="180">
        <v>366194</v>
      </c>
      <c r="L7788" s="180">
        <v>9862319.7100000009</v>
      </c>
    </row>
    <row r="7789" spans="1:12">
      <c r="A7789" s="180">
        <v>2013</v>
      </c>
      <c r="B7789" s="180" t="s">
        <v>178</v>
      </c>
      <c r="C7789" s="180" t="s">
        <v>35</v>
      </c>
      <c r="D7789" s="180" t="s">
        <v>177</v>
      </c>
      <c r="E7789" s="180">
        <v>30</v>
      </c>
      <c r="F7789" s="180">
        <v>52794</v>
      </c>
      <c r="G7789" s="180">
        <v>4098</v>
      </c>
      <c r="H7789" s="180">
        <v>11157</v>
      </c>
      <c r="I7789" s="180">
        <v>11910655.720000001</v>
      </c>
      <c r="J7789" s="180">
        <v>3239654.43</v>
      </c>
      <c r="K7789" s="180">
        <v>746478</v>
      </c>
      <c r="L7789" s="180">
        <v>17316321.079999998</v>
      </c>
    </row>
    <row r="7790" spans="1:12">
      <c r="A7790" s="180">
        <v>2013</v>
      </c>
      <c r="B7790" s="180" t="s">
        <v>178</v>
      </c>
      <c r="C7790" s="180" t="s">
        <v>35</v>
      </c>
      <c r="D7790" s="180" t="s">
        <v>177</v>
      </c>
      <c r="E7790" s="180">
        <v>35</v>
      </c>
      <c r="F7790" s="180">
        <v>49725</v>
      </c>
      <c r="G7790" s="180">
        <v>3959</v>
      </c>
      <c r="H7790" s="180">
        <v>9174</v>
      </c>
      <c r="I7790" s="180">
        <v>9831643.3499999996</v>
      </c>
      <c r="J7790" s="180">
        <v>2493977.85</v>
      </c>
      <c r="K7790" s="180">
        <v>777684</v>
      </c>
      <c r="L7790" s="180">
        <v>14466056.08</v>
      </c>
    </row>
    <row r="7791" spans="1:12">
      <c r="A7791" s="180">
        <v>2013</v>
      </c>
      <c r="B7791" s="180" t="s">
        <v>178</v>
      </c>
      <c r="C7791" s="180" t="s">
        <v>35</v>
      </c>
      <c r="D7791" s="180" t="s">
        <v>177</v>
      </c>
      <c r="E7791" s="180">
        <v>40</v>
      </c>
      <c r="F7791" s="180">
        <v>53368</v>
      </c>
      <c r="G7791" s="180">
        <v>3946</v>
      </c>
      <c r="H7791" s="180">
        <v>7918</v>
      </c>
      <c r="I7791" s="180">
        <v>8421110.2100000009</v>
      </c>
      <c r="J7791" s="180">
        <v>1914113.4</v>
      </c>
      <c r="K7791" s="180">
        <v>964826</v>
      </c>
      <c r="L7791" s="180">
        <v>12682590.85</v>
      </c>
    </row>
    <row r="7792" spans="1:12">
      <c r="A7792" s="180">
        <v>2013</v>
      </c>
      <c r="B7792" s="180" t="s">
        <v>178</v>
      </c>
      <c r="C7792" s="180" t="s">
        <v>35</v>
      </c>
      <c r="D7792" s="180" t="s">
        <v>177</v>
      </c>
      <c r="E7792" s="180">
        <v>45</v>
      </c>
      <c r="F7792" s="180">
        <v>50561</v>
      </c>
      <c r="G7792" s="180">
        <v>3699</v>
      </c>
      <c r="H7792" s="180">
        <v>7578</v>
      </c>
      <c r="I7792" s="180">
        <v>7955960.0899999999</v>
      </c>
      <c r="J7792" s="180">
        <v>1900938.14</v>
      </c>
      <c r="K7792" s="180">
        <v>1321783</v>
      </c>
      <c r="L7792" s="180">
        <v>12544366.960000001</v>
      </c>
    </row>
    <row r="7793" spans="1:12">
      <c r="A7793" s="180">
        <v>2013</v>
      </c>
      <c r="B7793" s="180" t="s">
        <v>178</v>
      </c>
      <c r="C7793" s="180" t="s">
        <v>35</v>
      </c>
      <c r="D7793" s="180" t="s">
        <v>177</v>
      </c>
      <c r="E7793" s="180">
        <v>50</v>
      </c>
      <c r="F7793" s="180">
        <v>51844</v>
      </c>
      <c r="G7793" s="180">
        <v>4483</v>
      </c>
      <c r="H7793" s="180">
        <v>8583</v>
      </c>
      <c r="I7793" s="180">
        <v>9077987.9499999993</v>
      </c>
      <c r="J7793" s="180">
        <v>2230112.92</v>
      </c>
      <c r="K7793" s="180">
        <v>1756388.8</v>
      </c>
      <c r="L7793" s="180">
        <v>14484244.91</v>
      </c>
    </row>
    <row r="7794" spans="1:12">
      <c r="A7794" s="180">
        <v>2013</v>
      </c>
      <c r="B7794" s="180" t="s">
        <v>178</v>
      </c>
      <c r="C7794" s="180" t="s">
        <v>35</v>
      </c>
      <c r="D7794" s="180" t="s">
        <v>177</v>
      </c>
      <c r="E7794" s="180">
        <v>55</v>
      </c>
      <c r="F7794" s="180">
        <v>47804</v>
      </c>
      <c r="G7794" s="180">
        <v>4759</v>
      </c>
      <c r="H7794" s="180">
        <v>8934</v>
      </c>
      <c r="I7794" s="180">
        <v>9383474.1300000008</v>
      </c>
      <c r="J7794" s="180">
        <v>2377438.64</v>
      </c>
      <c r="K7794" s="180">
        <v>2088310</v>
      </c>
      <c r="L7794" s="180">
        <v>15200493.66</v>
      </c>
    </row>
    <row r="7795" spans="1:12">
      <c r="A7795" s="180">
        <v>2013</v>
      </c>
      <c r="B7795" s="180" t="s">
        <v>178</v>
      </c>
      <c r="C7795" s="180" t="s">
        <v>35</v>
      </c>
      <c r="D7795" s="180" t="s">
        <v>177</v>
      </c>
      <c r="E7795" s="180">
        <v>60</v>
      </c>
      <c r="F7795" s="180">
        <v>41806</v>
      </c>
      <c r="G7795" s="180">
        <v>4737</v>
      </c>
      <c r="H7795" s="180">
        <v>9584</v>
      </c>
      <c r="I7795" s="180">
        <v>10047892.1</v>
      </c>
      <c r="J7795" s="180">
        <v>2610162.75</v>
      </c>
      <c r="K7795" s="180">
        <v>2363628.9</v>
      </c>
      <c r="L7795" s="180">
        <v>16175874.9</v>
      </c>
    </row>
    <row r="7796" spans="1:12">
      <c r="A7796" s="180">
        <v>2013</v>
      </c>
      <c r="B7796" s="180" t="s">
        <v>178</v>
      </c>
      <c r="C7796" s="180" t="s">
        <v>35</v>
      </c>
      <c r="D7796" s="180" t="s">
        <v>177</v>
      </c>
      <c r="E7796" s="180">
        <v>65</v>
      </c>
      <c r="F7796" s="180">
        <v>32924</v>
      </c>
      <c r="G7796" s="180">
        <v>4554</v>
      </c>
      <c r="H7796" s="180">
        <v>9655</v>
      </c>
      <c r="I7796" s="180">
        <v>10505508.539999999</v>
      </c>
      <c r="J7796" s="180">
        <v>2807223.78</v>
      </c>
      <c r="K7796" s="180">
        <v>3108947.15</v>
      </c>
      <c r="L7796" s="180">
        <v>17410753.510000002</v>
      </c>
    </row>
    <row r="7797" spans="1:12">
      <c r="A7797" s="180">
        <v>2013</v>
      </c>
      <c r="B7797" s="180" t="s">
        <v>178</v>
      </c>
      <c r="C7797" s="180" t="s">
        <v>35</v>
      </c>
      <c r="D7797" s="180" t="s">
        <v>177</v>
      </c>
      <c r="E7797" s="180">
        <v>70</v>
      </c>
      <c r="F7797" s="180">
        <v>21807</v>
      </c>
      <c r="G7797" s="180">
        <v>3729</v>
      </c>
      <c r="H7797" s="180">
        <v>9607</v>
      </c>
      <c r="I7797" s="180">
        <v>10018122.18</v>
      </c>
      <c r="J7797" s="180">
        <v>2533388.7200000002</v>
      </c>
      <c r="K7797" s="180">
        <v>2824203.53</v>
      </c>
      <c r="L7797" s="180">
        <v>16074430.789999999</v>
      </c>
    </row>
    <row r="7798" spans="1:12">
      <c r="A7798" s="180">
        <v>2013</v>
      </c>
      <c r="B7798" s="180" t="s">
        <v>178</v>
      </c>
      <c r="C7798" s="180" t="s">
        <v>35</v>
      </c>
      <c r="D7798" s="180" t="s">
        <v>177</v>
      </c>
      <c r="E7798" s="180">
        <v>75</v>
      </c>
      <c r="F7798" s="180">
        <v>15693</v>
      </c>
      <c r="G7798" s="180">
        <v>3231</v>
      </c>
      <c r="H7798" s="180">
        <v>10420</v>
      </c>
      <c r="I7798" s="180">
        <v>9568321.5800000001</v>
      </c>
      <c r="J7798" s="180">
        <v>2123713.9700000002</v>
      </c>
      <c r="K7798" s="180">
        <v>2400166.0499999998</v>
      </c>
      <c r="L7798" s="180">
        <v>14594411.93</v>
      </c>
    </row>
    <row r="7799" spans="1:12">
      <c r="A7799" s="180">
        <v>2013</v>
      </c>
      <c r="B7799" s="180" t="s">
        <v>178</v>
      </c>
      <c r="C7799" s="180" t="s">
        <v>35</v>
      </c>
      <c r="D7799" s="180" t="s">
        <v>177</v>
      </c>
      <c r="E7799" s="180">
        <v>80</v>
      </c>
      <c r="F7799" s="180">
        <v>11279</v>
      </c>
      <c r="G7799" s="180">
        <v>2314</v>
      </c>
      <c r="H7799" s="180">
        <v>11126</v>
      </c>
      <c r="I7799" s="180">
        <v>8685227.3800000008</v>
      </c>
      <c r="J7799" s="180">
        <v>1544510.93</v>
      </c>
      <c r="K7799" s="180">
        <v>1761417.71</v>
      </c>
      <c r="L7799" s="180">
        <v>12422463.460000001</v>
      </c>
    </row>
    <row r="7800" spans="1:12">
      <c r="A7800" s="180">
        <v>2013</v>
      </c>
      <c r="B7800" s="180" t="s">
        <v>178</v>
      </c>
      <c r="C7800" s="180" t="s">
        <v>35</v>
      </c>
      <c r="D7800" s="180" t="s">
        <v>177</v>
      </c>
      <c r="E7800" s="180">
        <v>85</v>
      </c>
      <c r="F7800" s="180">
        <v>6631</v>
      </c>
      <c r="G7800" s="180">
        <v>1326</v>
      </c>
      <c r="H7800" s="180">
        <v>8337</v>
      </c>
      <c r="I7800" s="180">
        <v>5262533.57</v>
      </c>
      <c r="J7800" s="180">
        <v>818166.01</v>
      </c>
      <c r="K7800" s="180">
        <v>772799.75</v>
      </c>
      <c r="L7800" s="180">
        <v>7094254.7599999998</v>
      </c>
    </row>
    <row r="7801" spans="1:12">
      <c r="A7801" s="180">
        <v>2013</v>
      </c>
      <c r="B7801" s="180" t="s">
        <v>178</v>
      </c>
      <c r="C7801" s="180" t="s">
        <v>35</v>
      </c>
      <c r="D7801" s="180" t="s">
        <v>177</v>
      </c>
      <c r="E7801" s="180">
        <v>90</v>
      </c>
      <c r="F7801" s="180">
        <v>2715</v>
      </c>
      <c r="G7801" s="180">
        <v>625</v>
      </c>
      <c r="H7801" s="180">
        <v>4644</v>
      </c>
      <c r="I7801" s="180">
        <v>2621917.4300000002</v>
      </c>
      <c r="J7801" s="180">
        <v>305612.56</v>
      </c>
      <c r="K7801" s="180">
        <v>250324.5</v>
      </c>
      <c r="L7801" s="180">
        <v>3287456.34</v>
      </c>
    </row>
    <row r="7802" spans="1:12">
      <c r="A7802" s="180">
        <v>2013</v>
      </c>
      <c r="B7802" s="180" t="s">
        <v>178</v>
      </c>
      <c r="C7802" s="180" t="s">
        <v>35</v>
      </c>
      <c r="D7802" s="180" t="s">
        <v>177</v>
      </c>
      <c r="E7802" s="180">
        <v>95</v>
      </c>
      <c r="F7802" s="180">
        <v>660</v>
      </c>
      <c r="G7802" s="180">
        <v>127</v>
      </c>
      <c r="H7802" s="180">
        <v>1816</v>
      </c>
      <c r="I7802" s="180">
        <v>731706.1</v>
      </c>
      <c r="J7802" s="180">
        <v>56340.73</v>
      </c>
      <c r="K7802" s="180">
        <v>42609.25</v>
      </c>
      <c r="L7802" s="180">
        <v>858079.88</v>
      </c>
    </row>
    <row r="7803" spans="1:12">
      <c r="A7803" s="180">
        <v>2013</v>
      </c>
      <c r="B7803" s="180" t="s">
        <v>178</v>
      </c>
      <c r="C7803" s="180" t="s">
        <v>36</v>
      </c>
      <c r="D7803" s="180" t="s">
        <v>176</v>
      </c>
      <c r="E7803" s="180">
        <v>0</v>
      </c>
      <c r="F7803" s="180">
        <v>5360</v>
      </c>
      <c r="G7803" s="180">
        <v>160</v>
      </c>
      <c r="H7803" s="180">
        <v>879</v>
      </c>
      <c r="I7803" s="180">
        <v>513286.1</v>
      </c>
      <c r="J7803" s="180">
        <v>58970.9</v>
      </c>
      <c r="K7803" s="180">
        <v>26241</v>
      </c>
      <c r="L7803" s="180">
        <v>639152.19999999995</v>
      </c>
    </row>
    <row r="7804" spans="1:12">
      <c r="A7804" s="180">
        <v>2013</v>
      </c>
      <c r="B7804" s="180" t="s">
        <v>178</v>
      </c>
      <c r="C7804" s="180" t="s">
        <v>36</v>
      </c>
      <c r="D7804" s="180" t="s">
        <v>176</v>
      </c>
      <c r="E7804" s="180">
        <v>5</v>
      </c>
      <c r="F7804" s="180">
        <v>6195</v>
      </c>
      <c r="G7804" s="180">
        <v>102</v>
      </c>
      <c r="H7804" s="180">
        <v>205</v>
      </c>
      <c r="I7804" s="180">
        <v>108271.98</v>
      </c>
      <c r="J7804" s="180">
        <v>22973.65</v>
      </c>
      <c r="K7804" s="180">
        <v>33236</v>
      </c>
      <c r="L7804" s="180">
        <v>195712.38</v>
      </c>
    </row>
    <row r="7805" spans="1:12">
      <c r="A7805" s="180">
        <v>2013</v>
      </c>
      <c r="B7805" s="180" t="s">
        <v>178</v>
      </c>
      <c r="C7805" s="180" t="s">
        <v>36</v>
      </c>
      <c r="D7805" s="180" t="s">
        <v>176</v>
      </c>
      <c r="E7805" s="180">
        <v>10</v>
      </c>
      <c r="F7805" s="180">
        <v>6358</v>
      </c>
      <c r="G7805" s="180">
        <v>88</v>
      </c>
      <c r="H7805" s="180">
        <v>162</v>
      </c>
      <c r="I7805" s="180">
        <v>104789.25</v>
      </c>
      <c r="J7805" s="180">
        <v>30802.38</v>
      </c>
      <c r="K7805" s="180">
        <v>51548</v>
      </c>
      <c r="L7805" s="180">
        <v>206830.61</v>
      </c>
    </row>
    <row r="7806" spans="1:12">
      <c r="A7806" s="180">
        <v>2013</v>
      </c>
      <c r="B7806" s="180" t="s">
        <v>178</v>
      </c>
      <c r="C7806" s="180" t="s">
        <v>36</v>
      </c>
      <c r="D7806" s="180" t="s">
        <v>176</v>
      </c>
      <c r="E7806" s="180">
        <v>15</v>
      </c>
      <c r="F7806" s="180">
        <v>7216</v>
      </c>
      <c r="G7806" s="180">
        <v>184</v>
      </c>
      <c r="H7806" s="180">
        <v>484</v>
      </c>
      <c r="I7806" s="180">
        <v>330327.03999999998</v>
      </c>
      <c r="J7806" s="180">
        <v>72689.59</v>
      </c>
      <c r="K7806" s="180">
        <v>34396</v>
      </c>
      <c r="L7806" s="180">
        <v>465119.07</v>
      </c>
    </row>
    <row r="7807" spans="1:12">
      <c r="A7807" s="180">
        <v>2013</v>
      </c>
      <c r="B7807" s="180" t="s">
        <v>178</v>
      </c>
      <c r="C7807" s="180" t="s">
        <v>36</v>
      </c>
      <c r="D7807" s="180" t="s">
        <v>176</v>
      </c>
      <c r="E7807" s="180">
        <v>20</v>
      </c>
      <c r="F7807" s="180">
        <v>6146</v>
      </c>
      <c r="G7807" s="180">
        <v>191</v>
      </c>
      <c r="H7807" s="180">
        <v>345</v>
      </c>
      <c r="I7807" s="180">
        <v>322733.21000000002</v>
      </c>
      <c r="J7807" s="180">
        <v>76600</v>
      </c>
      <c r="K7807" s="180">
        <v>27826</v>
      </c>
      <c r="L7807" s="180">
        <v>473677.64</v>
      </c>
    </row>
    <row r="7808" spans="1:12">
      <c r="A7808" s="180">
        <v>2013</v>
      </c>
      <c r="B7808" s="180" t="s">
        <v>178</v>
      </c>
      <c r="C7808" s="180" t="s">
        <v>36</v>
      </c>
      <c r="D7808" s="180" t="s">
        <v>176</v>
      </c>
      <c r="E7808" s="180">
        <v>25</v>
      </c>
      <c r="F7808" s="180">
        <v>4113</v>
      </c>
      <c r="G7808" s="180">
        <v>138</v>
      </c>
      <c r="H7808" s="180">
        <v>264</v>
      </c>
      <c r="I7808" s="180">
        <v>286612.71999999997</v>
      </c>
      <c r="J7808" s="180">
        <v>75660.89</v>
      </c>
      <c r="K7808" s="180">
        <v>88568</v>
      </c>
      <c r="L7808" s="180">
        <v>506586.21</v>
      </c>
    </row>
    <row r="7809" spans="1:12">
      <c r="A7809" s="180">
        <v>2013</v>
      </c>
      <c r="B7809" s="180" t="s">
        <v>178</v>
      </c>
      <c r="C7809" s="180" t="s">
        <v>36</v>
      </c>
      <c r="D7809" s="180" t="s">
        <v>176</v>
      </c>
      <c r="E7809" s="180">
        <v>30</v>
      </c>
      <c r="F7809" s="180">
        <v>5332</v>
      </c>
      <c r="G7809" s="180">
        <v>212</v>
      </c>
      <c r="H7809" s="180">
        <v>528</v>
      </c>
      <c r="I7809" s="180">
        <v>437686.55</v>
      </c>
      <c r="J7809" s="180">
        <v>93835.25</v>
      </c>
      <c r="K7809" s="180">
        <v>56652</v>
      </c>
      <c r="L7809" s="180">
        <v>649271.1</v>
      </c>
    </row>
    <row r="7810" spans="1:12">
      <c r="A7810" s="180">
        <v>2013</v>
      </c>
      <c r="B7810" s="180" t="s">
        <v>178</v>
      </c>
      <c r="C7810" s="180" t="s">
        <v>36</v>
      </c>
      <c r="D7810" s="180" t="s">
        <v>176</v>
      </c>
      <c r="E7810" s="180">
        <v>35</v>
      </c>
      <c r="F7810" s="180">
        <v>5574</v>
      </c>
      <c r="G7810" s="180">
        <v>302</v>
      </c>
      <c r="H7810" s="180">
        <v>761</v>
      </c>
      <c r="I7810" s="180">
        <v>571895.93000000005</v>
      </c>
      <c r="J7810" s="180">
        <v>130827.64</v>
      </c>
      <c r="K7810" s="180">
        <v>132367</v>
      </c>
      <c r="L7810" s="180">
        <v>946584.21</v>
      </c>
    </row>
    <row r="7811" spans="1:12">
      <c r="A7811" s="180">
        <v>2013</v>
      </c>
      <c r="B7811" s="180" t="s">
        <v>178</v>
      </c>
      <c r="C7811" s="180" t="s">
        <v>36</v>
      </c>
      <c r="D7811" s="180" t="s">
        <v>176</v>
      </c>
      <c r="E7811" s="180">
        <v>40</v>
      </c>
      <c r="F7811" s="180">
        <v>6961</v>
      </c>
      <c r="G7811" s="180">
        <v>375</v>
      </c>
      <c r="H7811" s="180">
        <v>749</v>
      </c>
      <c r="I7811" s="180">
        <v>595233.26</v>
      </c>
      <c r="J7811" s="180">
        <v>199186.8</v>
      </c>
      <c r="K7811" s="180">
        <v>148699</v>
      </c>
      <c r="L7811" s="180">
        <v>1042192.26</v>
      </c>
    </row>
    <row r="7812" spans="1:12">
      <c r="A7812" s="180">
        <v>2013</v>
      </c>
      <c r="B7812" s="180" t="s">
        <v>178</v>
      </c>
      <c r="C7812" s="180" t="s">
        <v>36</v>
      </c>
      <c r="D7812" s="180" t="s">
        <v>176</v>
      </c>
      <c r="E7812" s="180">
        <v>45</v>
      </c>
      <c r="F7812" s="180">
        <v>7207</v>
      </c>
      <c r="G7812" s="180">
        <v>411</v>
      </c>
      <c r="H7812" s="180">
        <v>928</v>
      </c>
      <c r="I7812" s="180">
        <v>743605.56</v>
      </c>
      <c r="J7812" s="180">
        <v>195843.75</v>
      </c>
      <c r="K7812" s="180">
        <v>125522</v>
      </c>
      <c r="L7812" s="180">
        <v>1175085.6000000001</v>
      </c>
    </row>
    <row r="7813" spans="1:12">
      <c r="A7813" s="180">
        <v>2013</v>
      </c>
      <c r="B7813" s="180" t="s">
        <v>178</v>
      </c>
      <c r="C7813" s="180" t="s">
        <v>36</v>
      </c>
      <c r="D7813" s="180" t="s">
        <v>176</v>
      </c>
      <c r="E7813" s="180">
        <v>50</v>
      </c>
      <c r="F7813" s="180">
        <v>9162</v>
      </c>
      <c r="G7813" s="180">
        <v>787</v>
      </c>
      <c r="H7813" s="180">
        <v>1457</v>
      </c>
      <c r="I7813" s="180">
        <v>1431772.27</v>
      </c>
      <c r="J7813" s="180">
        <v>402936.39</v>
      </c>
      <c r="K7813" s="180">
        <v>483132.25</v>
      </c>
      <c r="L7813" s="180">
        <v>2512807.31</v>
      </c>
    </row>
    <row r="7814" spans="1:12">
      <c r="A7814" s="180">
        <v>2013</v>
      </c>
      <c r="B7814" s="180" t="s">
        <v>178</v>
      </c>
      <c r="C7814" s="180" t="s">
        <v>36</v>
      </c>
      <c r="D7814" s="180" t="s">
        <v>176</v>
      </c>
      <c r="E7814" s="180">
        <v>55</v>
      </c>
      <c r="F7814" s="180">
        <v>9489</v>
      </c>
      <c r="G7814" s="180">
        <v>1108</v>
      </c>
      <c r="H7814" s="180">
        <v>2316</v>
      </c>
      <c r="I7814" s="180">
        <v>2058749.16</v>
      </c>
      <c r="J7814" s="180">
        <v>563818.34</v>
      </c>
      <c r="K7814" s="180">
        <v>622740.25</v>
      </c>
      <c r="L7814" s="180">
        <v>3484702.87</v>
      </c>
    </row>
    <row r="7815" spans="1:12">
      <c r="A7815" s="180">
        <v>2013</v>
      </c>
      <c r="B7815" s="180" t="s">
        <v>178</v>
      </c>
      <c r="C7815" s="180" t="s">
        <v>36</v>
      </c>
      <c r="D7815" s="180" t="s">
        <v>176</v>
      </c>
      <c r="E7815" s="180">
        <v>60</v>
      </c>
      <c r="F7815" s="180">
        <v>9422</v>
      </c>
      <c r="G7815" s="180">
        <v>1236</v>
      </c>
      <c r="H7815" s="180">
        <v>3013</v>
      </c>
      <c r="I7815" s="180">
        <v>2641399.14</v>
      </c>
      <c r="J7815" s="180">
        <v>697920.84</v>
      </c>
      <c r="K7815" s="180">
        <v>784630.25</v>
      </c>
      <c r="L7815" s="180">
        <v>4392312.8</v>
      </c>
    </row>
    <row r="7816" spans="1:12">
      <c r="A7816" s="180">
        <v>2013</v>
      </c>
      <c r="B7816" s="180" t="s">
        <v>178</v>
      </c>
      <c r="C7816" s="180" t="s">
        <v>36</v>
      </c>
      <c r="D7816" s="180" t="s">
        <v>176</v>
      </c>
      <c r="E7816" s="180">
        <v>65</v>
      </c>
      <c r="F7816" s="180">
        <v>8077</v>
      </c>
      <c r="G7816" s="180">
        <v>1329</v>
      </c>
      <c r="H7816" s="180">
        <v>3290</v>
      </c>
      <c r="I7816" s="180">
        <v>2854080.86</v>
      </c>
      <c r="J7816" s="180">
        <v>753982.17</v>
      </c>
      <c r="K7816" s="180">
        <v>836950</v>
      </c>
      <c r="L7816" s="180">
        <v>4662803.08</v>
      </c>
    </row>
    <row r="7817" spans="1:12">
      <c r="A7817" s="180">
        <v>2013</v>
      </c>
      <c r="B7817" s="180" t="s">
        <v>178</v>
      </c>
      <c r="C7817" s="180" t="s">
        <v>36</v>
      </c>
      <c r="D7817" s="180" t="s">
        <v>176</v>
      </c>
      <c r="E7817" s="180">
        <v>70</v>
      </c>
      <c r="F7817" s="180">
        <v>5636</v>
      </c>
      <c r="G7817" s="180">
        <v>1344</v>
      </c>
      <c r="H7817" s="180">
        <v>3414</v>
      </c>
      <c r="I7817" s="180">
        <v>2772748.45</v>
      </c>
      <c r="J7817" s="180">
        <v>694081.94</v>
      </c>
      <c r="K7817" s="180">
        <v>958528.8</v>
      </c>
      <c r="L7817" s="180">
        <v>4605964.59</v>
      </c>
    </row>
    <row r="7818" spans="1:12">
      <c r="A7818" s="180">
        <v>2013</v>
      </c>
      <c r="B7818" s="180" t="s">
        <v>178</v>
      </c>
      <c r="C7818" s="180" t="s">
        <v>36</v>
      </c>
      <c r="D7818" s="180" t="s">
        <v>176</v>
      </c>
      <c r="E7818" s="180">
        <v>75</v>
      </c>
      <c r="F7818" s="180">
        <v>3740</v>
      </c>
      <c r="G7818" s="180">
        <v>1146</v>
      </c>
      <c r="H7818" s="180">
        <v>3571</v>
      </c>
      <c r="I7818" s="180">
        <v>2504678.65</v>
      </c>
      <c r="J7818" s="180">
        <v>500021.81</v>
      </c>
      <c r="K7818" s="180">
        <v>902392.8</v>
      </c>
      <c r="L7818" s="180">
        <v>4066121.84</v>
      </c>
    </row>
    <row r="7819" spans="1:12">
      <c r="A7819" s="180">
        <v>2013</v>
      </c>
      <c r="B7819" s="180" t="s">
        <v>178</v>
      </c>
      <c r="C7819" s="180" t="s">
        <v>36</v>
      </c>
      <c r="D7819" s="180" t="s">
        <v>176</v>
      </c>
      <c r="E7819" s="180">
        <v>80</v>
      </c>
      <c r="F7819" s="180">
        <v>2683</v>
      </c>
      <c r="G7819" s="180">
        <v>871</v>
      </c>
      <c r="H7819" s="180">
        <v>3334</v>
      </c>
      <c r="I7819" s="180">
        <v>2406455.9500000002</v>
      </c>
      <c r="J7819" s="180">
        <v>418830.98</v>
      </c>
      <c r="K7819" s="180">
        <v>610820.05000000005</v>
      </c>
      <c r="L7819" s="180">
        <v>3535166.85</v>
      </c>
    </row>
    <row r="7820" spans="1:12">
      <c r="A7820" s="180">
        <v>2013</v>
      </c>
      <c r="B7820" s="180" t="s">
        <v>178</v>
      </c>
      <c r="C7820" s="180" t="s">
        <v>36</v>
      </c>
      <c r="D7820" s="180" t="s">
        <v>176</v>
      </c>
      <c r="E7820" s="180">
        <v>85</v>
      </c>
      <c r="F7820" s="180">
        <v>1139</v>
      </c>
      <c r="G7820" s="180">
        <v>412</v>
      </c>
      <c r="H7820" s="180">
        <v>1920</v>
      </c>
      <c r="I7820" s="180">
        <v>1132891.6499999999</v>
      </c>
      <c r="J7820" s="180">
        <v>178734.06</v>
      </c>
      <c r="K7820" s="180">
        <v>187383</v>
      </c>
      <c r="L7820" s="180">
        <v>1538023.01</v>
      </c>
    </row>
    <row r="7821" spans="1:12">
      <c r="A7821" s="180">
        <v>2013</v>
      </c>
      <c r="B7821" s="180" t="s">
        <v>178</v>
      </c>
      <c r="C7821" s="180" t="s">
        <v>36</v>
      </c>
      <c r="D7821" s="180" t="s">
        <v>176</v>
      </c>
      <c r="E7821" s="180">
        <v>90</v>
      </c>
      <c r="F7821" s="180">
        <v>218</v>
      </c>
      <c r="G7821" s="180">
        <v>51</v>
      </c>
      <c r="H7821" s="180">
        <v>308</v>
      </c>
      <c r="I7821" s="180">
        <v>169987.43</v>
      </c>
      <c r="J7821" s="180">
        <v>22373.3</v>
      </c>
      <c r="K7821" s="180">
        <v>24486</v>
      </c>
      <c r="L7821" s="180">
        <v>221687.73</v>
      </c>
    </row>
    <row r="7822" spans="1:12">
      <c r="A7822" s="180">
        <v>2013</v>
      </c>
      <c r="B7822" s="180" t="s">
        <v>178</v>
      </c>
      <c r="C7822" s="180" t="s">
        <v>36</v>
      </c>
      <c r="D7822" s="180" t="s">
        <v>176</v>
      </c>
      <c r="E7822" s="180">
        <v>95</v>
      </c>
      <c r="F7822" s="180">
        <v>36</v>
      </c>
      <c r="G7822" s="180">
        <v>15</v>
      </c>
      <c r="H7822" s="180">
        <v>77</v>
      </c>
      <c r="I7822" s="180">
        <v>59714.54</v>
      </c>
      <c r="J7822" s="180">
        <v>8483.7000000000007</v>
      </c>
      <c r="K7822" s="180">
        <v>614</v>
      </c>
      <c r="L7822" s="180">
        <v>69548.84</v>
      </c>
    </row>
    <row r="7823" spans="1:12">
      <c r="A7823" s="180">
        <v>2013</v>
      </c>
      <c r="B7823" s="180" t="s">
        <v>178</v>
      </c>
      <c r="C7823" s="180" t="s">
        <v>36</v>
      </c>
      <c r="D7823" s="180" t="s">
        <v>177</v>
      </c>
      <c r="E7823" s="180">
        <v>0</v>
      </c>
      <c r="F7823" s="180">
        <v>5069</v>
      </c>
      <c r="G7823" s="180">
        <v>115</v>
      </c>
      <c r="H7823" s="180">
        <v>443</v>
      </c>
      <c r="I7823" s="180">
        <v>283977.34000000003</v>
      </c>
      <c r="J7823" s="180">
        <v>32471.3</v>
      </c>
      <c r="K7823" s="180">
        <v>343</v>
      </c>
      <c r="L7823" s="180">
        <v>335479.51</v>
      </c>
    </row>
    <row r="7824" spans="1:12">
      <c r="A7824" s="180">
        <v>2013</v>
      </c>
      <c r="B7824" s="180" t="s">
        <v>178</v>
      </c>
      <c r="C7824" s="180" t="s">
        <v>36</v>
      </c>
      <c r="D7824" s="180" t="s">
        <v>177</v>
      </c>
      <c r="E7824" s="180">
        <v>5</v>
      </c>
      <c r="F7824" s="180">
        <v>5802</v>
      </c>
      <c r="G7824" s="180">
        <v>83</v>
      </c>
      <c r="H7824" s="180">
        <v>95</v>
      </c>
      <c r="I7824" s="180">
        <v>74744.05</v>
      </c>
      <c r="J7824" s="180">
        <v>24298.77</v>
      </c>
      <c r="K7824" s="180">
        <v>414</v>
      </c>
      <c r="L7824" s="180">
        <v>116082.34</v>
      </c>
    </row>
    <row r="7825" spans="1:12">
      <c r="A7825" s="180">
        <v>2013</v>
      </c>
      <c r="B7825" s="180" t="s">
        <v>178</v>
      </c>
      <c r="C7825" s="180" t="s">
        <v>36</v>
      </c>
      <c r="D7825" s="180" t="s">
        <v>177</v>
      </c>
      <c r="E7825" s="180">
        <v>10</v>
      </c>
      <c r="F7825" s="180">
        <v>6037</v>
      </c>
      <c r="G7825" s="180">
        <v>78</v>
      </c>
      <c r="H7825" s="180">
        <v>158</v>
      </c>
      <c r="I7825" s="180">
        <v>126296.68</v>
      </c>
      <c r="J7825" s="180">
        <v>34805.129999999997</v>
      </c>
      <c r="K7825" s="180">
        <v>89737</v>
      </c>
      <c r="L7825" s="180">
        <v>269091.93</v>
      </c>
    </row>
    <row r="7826" spans="1:12">
      <c r="A7826" s="180">
        <v>2013</v>
      </c>
      <c r="B7826" s="180" t="s">
        <v>178</v>
      </c>
      <c r="C7826" s="180" t="s">
        <v>36</v>
      </c>
      <c r="D7826" s="180" t="s">
        <v>177</v>
      </c>
      <c r="E7826" s="180">
        <v>15</v>
      </c>
      <c r="F7826" s="180">
        <v>6730</v>
      </c>
      <c r="G7826" s="180">
        <v>238</v>
      </c>
      <c r="H7826" s="180">
        <v>475</v>
      </c>
      <c r="I7826" s="180">
        <v>424516.2</v>
      </c>
      <c r="J7826" s="180">
        <v>101478.45</v>
      </c>
      <c r="K7826" s="180">
        <v>77537</v>
      </c>
      <c r="L7826" s="180">
        <v>657377.31000000006</v>
      </c>
    </row>
    <row r="7827" spans="1:12">
      <c r="A7827" s="180">
        <v>2013</v>
      </c>
      <c r="B7827" s="180" t="s">
        <v>178</v>
      </c>
      <c r="C7827" s="180" t="s">
        <v>36</v>
      </c>
      <c r="D7827" s="180" t="s">
        <v>177</v>
      </c>
      <c r="E7827" s="180">
        <v>20</v>
      </c>
      <c r="F7827" s="180">
        <v>6307</v>
      </c>
      <c r="G7827" s="180">
        <v>359</v>
      </c>
      <c r="H7827" s="180">
        <v>1013</v>
      </c>
      <c r="I7827" s="180">
        <v>778699.72</v>
      </c>
      <c r="J7827" s="180">
        <v>151463.98000000001</v>
      </c>
      <c r="K7827" s="180">
        <v>28416</v>
      </c>
      <c r="L7827" s="180">
        <v>1055840.1000000001</v>
      </c>
    </row>
    <row r="7828" spans="1:12">
      <c r="A7828" s="180">
        <v>2013</v>
      </c>
      <c r="B7828" s="180" t="s">
        <v>178</v>
      </c>
      <c r="C7828" s="180" t="s">
        <v>36</v>
      </c>
      <c r="D7828" s="180" t="s">
        <v>177</v>
      </c>
      <c r="E7828" s="180">
        <v>25</v>
      </c>
      <c r="F7828" s="180">
        <v>4931</v>
      </c>
      <c r="G7828" s="180">
        <v>483</v>
      </c>
      <c r="H7828" s="180">
        <v>1946</v>
      </c>
      <c r="I7828" s="180">
        <v>1413640.02</v>
      </c>
      <c r="J7828" s="180">
        <v>294215.56</v>
      </c>
      <c r="K7828" s="180">
        <v>58167</v>
      </c>
      <c r="L7828" s="180">
        <v>1917984.2</v>
      </c>
    </row>
    <row r="7829" spans="1:12">
      <c r="A7829" s="180">
        <v>2013</v>
      </c>
      <c r="B7829" s="180" t="s">
        <v>178</v>
      </c>
      <c r="C7829" s="180" t="s">
        <v>36</v>
      </c>
      <c r="D7829" s="180" t="s">
        <v>177</v>
      </c>
      <c r="E7829" s="180">
        <v>30</v>
      </c>
      <c r="F7829" s="180">
        <v>6189</v>
      </c>
      <c r="G7829" s="180">
        <v>688</v>
      </c>
      <c r="H7829" s="180">
        <v>2261</v>
      </c>
      <c r="I7829" s="180">
        <v>1759016.77</v>
      </c>
      <c r="J7829" s="180">
        <v>411396.83</v>
      </c>
      <c r="K7829" s="180">
        <v>138872</v>
      </c>
      <c r="L7829" s="180">
        <v>2493068.42</v>
      </c>
    </row>
    <row r="7830" spans="1:12">
      <c r="A7830" s="180">
        <v>2013</v>
      </c>
      <c r="B7830" s="180" t="s">
        <v>178</v>
      </c>
      <c r="C7830" s="180" t="s">
        <v>36</v>
      </c>
      <c r="D7830" s="180" t="s">
        <v>177</v>
      </c>
      <c r="E7830" s="180">
        <v>35</v>
      </c>
      <c r="F7830" s="180">
        <v>6552</v>
      </c>
      <c r="G7830" s="180">
        <v>660</v>
      </c>
      <c r="H7830" s="180">
        <v>1871</v>
      </c>
      <c r="I7830" s="180">
        <v>1462605.3</v>
      </c>
      <c r="J7830" s="180">
        <v>336089.81</v>
      </c>
      <c r="K7830" s="180">
        <v>98252</v>
      </c>
      <c r="L7830" s="180">
        <v>2099532.14</v>
      </c>
    </row>
    <row r="7831" spans="1:12">
      <c r="A7831" s="180">
        <v>2013</v>
      </c>
      <c r="B7831" s="180" t="s">
        <v>178</v>
      </c>
      <c r="C7831" s="180" t="s">
        <v>36</v>
      </c>
      <c r="D7831" s="180" t="s">
        <v>177</v>
      </c>
      <c r="E7831" s="180">
        <v>40</v>
      </c>
      <c r="F7831" s="180">
        <v>8146</v>
      </c>
      <c r="G7831" s="180">
        <v>647</v>
      </c>
      <c r="H7831" s="180">
        <v>1420</v>
      </c>
      <c r="I7831" s="180">
        <v>1249835.93</v>
      </c>
      <c r="J7831" s="180">
        <v>326265.55</v>
      </c>
      <c r="K7831" s="180">
        <v>147708</v>
      </c>
      <c r="L7831" s="180">
        <v>1932460.45</v>
      </c>
    </row>
    <row r="7832" spans="1:12">
      <c r="A7832" s="180">
        <v>2013</v>
      </c>
      <c r="B7832" s="180" t="s">
        <v>178</v>
      </c>
      <c r="C7832" s="180" t="s">
        <v>36</v>
      </c>
      <c r="D7832" s="180" t="s">
        <v>177</v>
      </c>
      <c r="E7832" s="180">
        <v>45</v>
      </c>
      <c r="F7832" s="180">
        <v>8515</v>
      </c>
      <c r="G7832" s="180">
        <v>719</v>
      </c>
      <c r="H7832" s="180">
        <v>1716</v>
      </c>
      <c r="I7832" s="180">
        <v>1408669.94</v>
      </c>
      <c r="J7832" s="180">
        <v>336125.94</v>
      </c>
      <c r="K7832" s="180">
        <v>179633</v>
      </c>
      <c r="L7832" s="180">
        <v>2216709.29</v>
      </c>
    </row>
    <row r="7833" spans="1:12">
      <c r="A7833" s="180">
        <v>2013</v>
      </c>
      <c r="B7833" s="180" t="s">
        <v>178</v>
      </c>
      <c r="C7833" s="180" t="s">
        <v>36</v>
      </c>
      <c r="D7833" s="180" t="s">
        <v>177</v>
      </c>
      <c r="E7833" s="180">
        <v>50</v>
      </c>
      <c r="F7833" s="180">
        <v>10503</v>
      </c>
      <c r="G7833" s="180">
        <v>938</v>
      </c>
      <c r="H7833" s="180">
        <v>2288</v>
      </c>
      <c r="I7833" s="180">
        <v>1848223.99</v>
      </c>
      <c r="J7833" s="180">
        <v>427549.41</v>
      </c>
      <c r="K7833" s="180">
        <v>265256</v>
      </c>
      <c r="L7833" s="180">
        <v>2769931.63</v>
      </c>
    </row>
    <row r="7834" spans="1:12">
      <c r="A7834" s="180">
        <v>2013</v>
      </c>
      <c r="B7834" s="180" t="s">
        <v>178</v>
      </c>
      <c r="C7834" s="180" t="s">
        <v>36</v>
      </c>
      <c r="D7834" s="180" t="s">
        <v>177</v>
      </c>
      <c r="E7834" s="180">
        <v>55</v>
      </c>
      <c r="F7834" s="180">
        <v>10629</v>
      </c>
      <c r="G7834" s="180">
        <v>1174</v>
      </c>
      <c r="H7834" s="180">
        <v>2817</v>
      </c>
      <c r="I7834" s="180">
        <v>2472671.5699999998</v>
      </c>
      <c r="J7834" s="180">
        <v>582624.76</v>
      </c>
      <c r="K7834" s="180">
        <v>660291.80000000005</v>
      </c>
      <c r="L7834" s="180">
        <v>4009169.56</v>
      </c>
    </row>
    <row r="7835" spans="1:12">
      <c r="A7835" s="180">
        <v>2013</v>
      </c>
      <c r="B7835" s="180" t="s">
        <v>178</v>
      </c>
      <c r="C7835" s="180" t="s">
        <v>36</v>
      </c>
      <c r="D7835" s="180" t="s">
        <v>177</v>
      </c>
      <c r="E7835" s="180">
        <v>60</v>
      </c>
      <c r="F7835" s="180">
        <v>10169</v>
      </c>
      <c r="G7835" s="180">
        <v>1371</v>
      </c>
      <c r="H7835" s="180">
        <v>3214</v>
      </c>
      <c r="I7835" s="180">
        <v>2813942.66</v>
      </c>
      <c r="J7835" s="180">
        <v>703429.16</v>
      </c>
      <c r="K7835" s="180">
        <v>876439</v>
      </c>
      <c r="L7835" s="180">
        <v>4661295.29</v>
      </c>
    </row>
    <row r="7836" spans="1:12">
      <c r="A7836" s="180">
        <v>2013</v>
      </c>
      <c r="B7836" s="180" t="s">
        <v>178</v>
      </c>
      <c r="C7836" s="180" t="s">
        <v>36</v>
      </c>
      <c r="D7836" s="180" t="s">
        <v>177</v>
      </c>
      <c r="E7836" s="180">
        <v>65</v>
      </c>
      <c r="F7836" s="180">
        <v>8615</v>
      </c>
      <c r="G7836" s="180">
        <v>1242</v>
      </c>
      <c r="H7836" s="180">
        <v>3460</v>
      </c>
      <c r="I7836" s="180">
        <v>3247308.43</v>
      </c>
      <c r="J7836" s="180">
        <v>718748.19</v>
      </c>
      <c r="K7836" s="180">
        <v>1237860.6299999999</v>
      </c>
      <c r="L7836" s="180">
        <v>5492056.4199999999</v>
      </c>
    </row>
    <row r="7837" spans="1:12">
      <c r="A7837" s="180">
        <v>2013</v>
      </c>
      <c r="B7837" s="180" t="s">
        <v>178</v>
      </c>
      <c r="C7837" s="180" t="s">
        <v>36</v>
      </c>
      <c r="D7837" s="180" t="s">
        <v>177</v>
      </c>
      <c r="E7837" s="180">
        <v>70</v>
      </c>
      <c r="F7837" s="180">
        <v>5885</v>
      </c>
      <c r="G7837" s="180">
        <v>1249</v>
      </c>
      <c r="H7837" s="180">
        <v>3708</v>
      </c>
      <c r="I7837" s="180">
        <v>2885068.63</v>
      </c>
      <c r="J7837" s="180">
        <v>657446.88</v>
      </c>
      <c r="K7837" s="180">
        <v>819689.25</v>
      </c>
      <c r="L7837" s="180">
        <v>4567382.96</v>
      </c>
    </row>
    <row r="7838" spans="1:12">
      <c r="A7838" s="180">
        <v>2013</v>
      </c>
      <c r="B7838" s="180" t="s">
        <v>178</v>
      </c>
      <c r="C7838" s="180" t="s">
        <v>36</v>
      </c>
      <c r="D7838" s="180" t="s">
        <v>177</v>
      </c>
      <c r="E7838" s="180">
        <v>75</v>
      </c>
      <c r="F7838" s="180">
        <v>4392</v>
      </c>
      <c r="G7838" s="180">
        <v>943</v>
      </c>
      <c r="H7838" s="180">
        <v>3191</v>
      </c>
      <c r="I7838" s="180">
        <v>2501892.1</v>
      </c>
      <c r="J7838" s="180">
        <v>558192.86</v>
      </c>
      <c r="K7838" s="180">
        <v>570898</v>
      </c>
      <c r="L7838" s="180">
        <v>3753510.61</v>
      </c>
    </row>
    <row r="7839" spans="1:12">
      <c r="A7839" s="180">
        <v>2013</v>
      </c>
      <c r="B7839" s="180" t="s">
        <v>178</v>
      </c>
      <c r="C7839" s="180" t="s">
        <v>36</v>
      </c>
      <c r="D7839" s="180" t="s">
        <v>177</v>
      </c>
      <c r="E7839" s="180">
        <v>80</v>
      </c>
      <c r="F7839" s="180">
        <v>3127</v>
      </c>
      <c r="G7839" s="180">
        <v>761</v>
      </c>
      <c r="H7839" s="180">
        <v>3509</v>
      </c>
      <c r="I7839" s="180">
        <v>2418428.52</v>
      </c>
      <c r="J7839" s="180">
        <v>391318.04</v>
      </c>
      <c r="K7839" s="180">
        <v>391856</v>
      </c>
      <c r="L7839" s="180">
        <v>3279147.84</v>
      </c>
    </row>
    <row r="7840" spans="1:12">
      <c r="A7840" s="180">
        <v>2013</v>
      </c>
      <c r="B7840" s="180" t="s">
        <v>178</v>
      </c>
      <c r="C7840" s="180" t="s">
        <v>36</v>
      </c>
      <c r="D7840" s="180" t="s">
        <v>177</v>
      </c>
      <c r="E7840" s="180">
        <v>85</v>
      </c>
      <c r="F7840" s="180">
        <v>1825</v>
      </c>
      <c r="G7840" s="180">
        <v>450</v>
      </c>
      <c r="H7840" s="180">
        <v>2536</v>
      </c>
      <c r="I7840" s="180">
        <v>1595795.33</v>
      </c>
      <c r="J7840" s="180">
        <v>192200.16</v>
      </c>
      <c r="K7840" s="180">
        <v>135358</v>
      </c>
      <c r="L7840" s="180">
        <v>1963050.01</v>
      </c>
    </row>
    <row r="7841" spans="1:12">
      <c r="A7841" s="180">
        <v>2013</v>
      </c>
      <c r="B7841" s="180" t="s">
        <v>178</v>
      </c>
      <c r="C7841" s="180" t="s">
        <v>36</v>
      </c>
      <c r="D7841" s="180" t="s">
        <v>177</v>
      </c>
      <c r="E7841" s="180">
        <v>90</v>
      </c>
      <c r="F7841" s="180">
        <v>678</v>
      </c>
      <c r="G7841" s="180">
        <v>173</v>
      </c>
      <c r="H7841" s="180">
        <v>991</v>
      </c>
      <c r="I7841" s="180">
        <v>563424.72</v>
      </c>
      <c r="J7841" s="180">
        <v>66347.38</v>
      </c>
      <c r="K7841" s="180">
        <v>46211</v>
      </c>
      <c r="L7841" s="180">
        <v>700858.8</v>
      </c>
    </row>
    <row r="7842" spans="1:12">
      <c r="A7842" s="180">
        <v>2013</v>
      </c>
      <c r="B7842" s="180" t="s">
        <v>178</v>
      </c>
      <c r="C7842" s="180" t="s">
        <v>36</v>
      </c>
      <c r="D7842" s="180" t="s">
        <v>177</v>
      </c>
      <c r="E7842" s="180">
        <v>95</v>
      </c>
      <c r="F7842" s="180">
        <v>183</v>
      </c>
      <c r="G7842" s="180">
        <v>22</v>
      </c>
      <c r="H7842" s="180">
        <v>121</v>
      </c>
      <c r="I7842" s="180">
        <v>62866.03</v>
      </c>
      <c r="J7842" s="180">
        <v>8850.7000000000007</v>
      </c>
      <c r="K7842" s="180">
        <v>40</v>
      </c>
      <c r="L7842" s="180">
        <v>72869.73</v>
      </c>
    </row>
    <row r="7843" spans="1:12">
      <c r="A7843" s="180">
        <v>2013</v>
      </c>
      <c r="B7843" s="180" t="s">
        <v>178</v>
      </c>
      <c r="C7843" s="180" t="s">
        <v>3</v>
      </c>
      <c r="D7843" s="180" t="s">
        <v>176</v>
      </c>
      <c r="E7843" s="180">
        <v>0</v>
      </c>
      <c r="F7843" s="180">
        <v>7246</v>
      </c>
      <c r="G7843" s="180">
        <v>256</v>
      </c>
      <c r="H7843" s="180">
        <v>839</v>
      </c>
      <c r="I7843" s="180">
        <v>433901.4</v>
      </c>
      <c r="J7843" s="180">
        <v>55978.98</v>
      </c>
      <c r="K7843" s="180">
        <v>11992</v>
      </c>
      <c r="L7843" s="180">
        <v>558568.76</v>
      </c>
    </row>
    <row r="7844" spans="1:12">
      <c r="A7844" s="180">
        <v>2013</v>
      </c>
      <c r="B7844" s="180" t="s">
        <v>178</v>
      </c>
      <c r="C7844" s="180" t="s">
        <v>3</v>
      </c>
      <c r="D7844" s="180" t="s">
        <v>176</v>
      </c>
      <c r="E7844" s="180">
        <v>5</v>
      </c>
      <c r="F7844" s="180">
        <v>7285</v>
      </c>
      <c r="G7844" s="180">
        <v>107</v>
      </c>
      <c r="H7844" s="180">
        <v>175</v>
      </c>
      <c r="I7844" s="180">
        <v>112478.2</v>
      </c>
      <c r="J7844" s="180">
        <v>27940.51</v>
      </c>
      <c r="K7844" s="180">
        <v>19281</v>
      </c>
      <c r="L7844" s="180">
        <v>198035.12</v>
      </c>
    </row>
    <row r="7845" spans="1:12">
      <c r="A7845" s="180">
        <v>2013</v>
      </c>
      <c r="B7845" s="180" t="s">
        <v>178</v>
      </c>
      <c r="C7845" s="180" t="s">
        <v>3</v>
      </c>
      <c r="D7845" s="180" t="s">
        <v>176</v>
      </c>
      <c r="E7845" s="180">
        <v>10</v>
      </c>
      <c r="F7845" s="180">
        <v>6534</v>
      </c>
      <c r="G7845" s="180">
        <v>54</v>
      </c>
      <c r="H7845" s="180">
        <v>67</v>
      </c>
      <c r="I7845" s="180">
        <v>60224.49</v>
      </c>
      <c r="J7845" s="180">
        <v>10286.870000000001</v>
      </c>
      <c r="K7845" s="180">
        <v>13636</v>
      </c>
      <c r="L7845" s="180">
        <v>116721.78</v>
      </c>
    </row>
    <row r="7846" spans="1:12">
      <c r="A7846" s="180">
        <v>2013</v>
      </c>
      <c r="B7846" s="180" t="s">
        <v>178</v>
      </c>
      <c r="C7846" s="180" t="s">
        <v>3</v>
      </c>
      <c r="D7846" s="180" t="s">
        <v>176</v>
      </c>
      <c r="E7846" s="180">
        <v>15</v>
      </c>
      <c r="F7846" s="180">
        <v>6819</v>
      </c>
      <c r="G7846" s="180">
        <v>158</v>
      </c>
      <c r="H7846" s="180">
        <v>218</v>
      </c>
      <c r="I7846" s="180">
        <v>223365.22</v>
      </c>
      <c r="J7846" s="180">
        <v>31227.38</v>
      </c>
      <c r="K7846" s="180">
        <v>86525</v>
      </c>
      <c r="L7846" s="180">
        <v>441350.68</v>
      </c>
    </row>
    <row r="7847" spans="1:12">
      <c r="A7847" s="180">
        <v>2013</v>
      </c>
      <c r="B7847" s="180" t="s">
        <v>178</v>
      </c>
      <c r="C7847" s="180" t="s">
        <v>3</v>
      </c>
      <c r="D7847" s="180" t="s">
        <v>176</v>
      </c>
      <c r="E7847" s="180">
        <v>20</v>
      </c>
      <c r="F7847" s="180">
        <v>5723</v>
      </c>
      <c r="G7847" s="180">
        <v>206</v>
      </c>
      <c r="H7847" s="180">
        <v>292</v>
      </c>
      <c r="I7847" s="180">
        <v>292341.8</v>
      </c>
      <c r="J7847" s="180">
        <v>53510.04</v>
      </c>
      <c r="K7847" s="180">
        <v>44121</v>
      </c>
      <c r="L7847" s="180">
        <v>522952.58</v>
      </c>
    </row>
    <row r="7848" spans="1:12">
      <c r="A7848" s="180">
        <v>2013</v>
      </c>
      <c r="B7848" s="180" t="s">
        <v>178</v>
      </c>
      <c r="C7848" s="180" t="s">
        <v>3</v>
      </c>
      <c r="D7848" s="180" t="s">
        <v>176</v>
      </c>
      <c r="E7848" s="180">
        <v>25</v>
      </c>
      <c r="F7848" s="180">
        <v>5963</v>
      </c>
      <c r="G7848" s="180">
        <v>109</v>
      </c>
      <c r="H7848" s="180">
        <v>155</v>
      </c>
      <c r="I7848" s="180">
        <v>175408.13</v>
      </c>
      <c r="J7848" s="180">
        <v>39370.46</v>
      </c>
      <c r="K7848" s="180">
        <v>56048</v>
      </c>
      <c r="L7848" s="180">
        <v>384362.28</v>
      </c>
    </row>
    <row r="7849" spans="1:12">
      <c r="A7849" s="180">
        <v>2013</v>
      </c>
      <c r="B7849" s="180" t="s">
        <v>178</v>
      </c>
      <c r="C7849" s="180" t="s">
        <v>3</v>
      </c>
      <c r="D7849" s="180" t="s">
        <v>176</v>
      </c>
      <c r="E7849" s="180">
        <v>30</v>
      </c>
      <c r="F7849" s="180">
        <v>8610</v>
      </c>
      <c r="G7849" s="180">
        <v>140</v>
      </c>
      <c r="H7849" s="180">
        <v>209</v>
      </c>
      <c r="I7849" s="180">
        <v>204964</v>
      </c>
      <c r="J7849" s="180">
        <v>53517.06</v>
      </c>
      <c r="K7849" s="180">
        <v>82359</v>
      </c>
      <c r="L7849" s="180">
        <v>506973.56</v>
      </c>
    </row>
    <row r="7850" spans="1:12">
      <c r="A7850" s="180">
        <v>2013</v>
      </c>
      <c r="B7850" s="180" t="s">
        <v>178</v>
      </c>
      <c r="C7850" s="180" t="s">
        <v>3</v>
      </c>
      <c r="D7850" s="180" t="s">
        <v>176</v>
      </c>
      <c r="E7850" s="180">
        <v>35</v>
      </c>
      <c r="F7850" s="180">
        <v>8027</v>
      </c>
      <c r="G7850" s="180">
        <v>185</v>
      </c>
      <c r="H7850" s="180">
        <v>440</v>
      </c>
      <c r="I7850" s="180">
        <v>325524.15000000002</v>
      </c>
      <c r="J7850" s="180">
        <v>73599.490000000005</v>
      </c>
      <c r="K7850" s="180">
        <v>100518</v>
      </c>
      <c r="L7850" s="180">
        <v>707193.77</v>
      </c>
    </row>
    <row r="7851" spans="1:12">
      <c r="A7851" s="180">
        <v>2013</v>
      </c>
      <c r="B7851" s="180" t="s">
        <v>178</v>
      </c>
      <c r="C7851" s="180" t="s">
        <v>3</v>
      </c>
      <c r="D7851" s="180" t="s">
        <v>176</v>
      </c>
      <c r="E7851" s="180">
        <v>40</v>
      </c>
      <c r="F7851" s="180">
        <v>8085</v>
      </c>
      <c r="G7851" s="180">
        <v>230</v>
      </c>
      <c r="H7851" s="180">
        <v>348</v>
      </c>
      <c r="I7851" s="180">
        <v>362582.51</v>
      </c>
      <c r="J7851" s="180">
        <v>78041.289999999994</v>
      </c>
      <c r="K7851" s="180">
        <v>87784</v>
      </c>
      <c r="L7851" s="180">
        <v>810427.35</v>
      </c>
    </row>
    <row r="7852" spans="1:12">
      <c r="A7852" s="180">
        <v>2013</v>
      </c>
      <c r="B7852" s="180" t="s">
        <v>178</v>
      </c>
      <c r="C7852" s="180" t="s">
        <v>3</v>
      </c>
      <c r="D7852" s="180" t="s">
        <v>176</v>
      </c>
      <c r="E7852" s="180">
        <v>45</v>
      </c>
      <c r="F7852" s="180">
        <v>7397</v>
      </c>
      <c r="G7852" s="180">
        <v>196</v>
      </c>
      <c r="H7852" s="180">
        <v>327</v>
      </c>
      <c r="I7852" s="180">
        <v>325805.95</v>
      </c>
      <c r="J7852" s="180">
        <v>78394.19</v>
      </c>
      <c r="K7852" s="180">
        <v>106434</v>
      </c>
      <c r="L7852" s="180">
        <v>686345.83</v>
      </c>
    </row>
    <row r="7853" spans="1:12">
      <c r="A7853" s="180">
        <v>2013</v>
      </c>
      <c r="B7853" s="180" t="s">
        <v>178</v>
      </c>
      <c r="C7853" s="180" t="s">
        <v>3</v>
      </c>
      <c r="D7853" s="180" t="s">
        <v>176</v>
      </c>
      <c r="E7853" s="180">
        <v>50</v>
      </c>
      <c r="F7853" s="180">
        <v>7735</v>
      </c>
      <c r="G7853" s="180">
        <v>407</v>
      </c>
      <c r="H7853" s="180">
        <v>645</v>
      </c>
      <c r="I7853" s="180">
        <v>595944.18999999994</v>
      </c>
      <c r="J7853" s="180">
        <v>150279.18</v>
      </c>
      <c r="K7853" s="180">
        <v>140988.9</v>
      </c>
      <c r="L7853" s="180">
        <v>1180834.03</v>
      </c>
    </row>
    <row r="7854" spans="1:12">
      <c r="A7854" s="180">
        <v>2013</v>
      </c>
      <c r="B7854" s="180" t="s">
        <v>178</v>
      </c>
      <c r="C7854" s="180" t="s">
        <v>3</v>
      </c>
      <c r="D7854" s="180" t="s">
        <v>176</v>
      </c>
      <c r="E7854" s="180">
        <v>55</v>
      </c>
      <c r="F7854" s="180">
        <v>7116</v>
      </c>
      <c r="G7854" s="180">
        <v>477</v>
      </c>
      <c r="H7854" s="180">
        <v>962</v>
      </c>
      <c r="I7854" s="180">
        <v>837171.12</v>
      </c>
      <c r="J7854" s="180">
        <v>180094.86</v>
      </c>
      <c r="K7854" s="180">
        <v>243792.05</v>
      </c>
      <c r="L7854" s="180">
        <v>1613921.29</v>
      </c>
    </row>
    <row r="7855" spans="1:12">
      <c r="A7855" s="180">
        <v>2013</v>
      </c>
      <c r="B7855" s="180" t="s">
        <v>178</v>
      </c>
      <c r="C7855" s="180" t="s">
        <v>3</v>
      </c>
      <c r="D7855" s="180" t="s">
        <v>176</v>
      </c>
      <c r="E7855" s="180">
        <v>60</v>
      </c>
      <c r="F7855" s="180">
        <v>6609</v>
      </c>
      <c r="G7855" s="180">
        <v>724</v>
      </c>
      <c r="H7855" s="180">
        <v>1164</v>
      </c>
      <c r="I7855" s="180">
        <v>1008443.14</v>
      </c>
      <c r="J7855" s="180">
        <v>222198.99</v>
      </c>
      <c r="K7855" s="180">
        <v>393870.45</v>
      </c>
      <c r="L7855" s="180">
        <v>2088219.3</v>
      </c>
    </row>
    <row r="7856" spans="1:12">
      <c r="A7856" s="180">
        <v>2013</v>
      </c>
      <c r="B7856" s="180" t="s">
        <v>178</v>
      </c>
      <c r="C7856" s="180" t="s">
        <v>3</v>
      </c>
      <c r="D7856" s="180" t="s">
        <v>176</v>
      </c>
      <c r="E7856" s="180">
        <v>65</v>
      </c>
      <c r="F7856" s="180">
        <v>5251</v>
      </c>
      <c r="G7856" s="180">
        <v>739</v>
      </c>
      <c r="H7856" s="180">
        <v>1463</v>
      </c>
      <c r="I7856" s="180">
        <v>1516985.56</v>
      </c>
      <c r="J7856" s="180">
        <v>277481.13</v>
      </c>
      <c r="K7856" s="180">
        <v>452470.25</v>
      </c>
      <c r="L7856" s="180">
        <v>2743820.68</v>
      </c>
    </row>
    <row r="7857" spans="1:12">
      <c r="A7857" s="180">
        <v>2013</v>
      </c>
      <c r="B7857" s="180" t="s">
        <v>178</v>
      </c>
      <c r="C7857" s="180" t="s">
        <v>3</v>
      </c>
      <c r="D7857" s="180" t="s">
        <v>176</v>
      </c>
      <c r="E7857" s="180">
        <v>70</v>
      </c>
      <c r="F7857" s="180">
        <v>3073</v>
      </c>
      <c r="G7857" s="180">
        <v>544</v>
      </c>
      <c r="H7857" s="180">
        <v>1358</v>
      </c>
      <c r="I7857" s="180">
        <v>1102809.58</v>
      </c>
      <c r="J7857" s="180">
        <v>216950.18</v>
      </c>
      <c r="K7857" s="180">
        <v>271342.3</v>
      </c>
      <c r="L7857" s="180">
        <v>1895287.54</v>
      </c>
    </row>
    <row r="7858" spans="1:12">
      <c r="A7858" s="180">
        <v>2013</v>
      </c>
      <c r="B7858" s="180" t="s">
        <v>178</v>
      </c>
      <c r="C7858" s="180" t="s">
        <v>3</v>
      </c>
      <c r="D7858" s="180" t="s">
        <v>176</v>
      </c>
      <c r="E7858" s="180">
        <v>75</v>
      </c>
      <c r="F7858" s="180">
        <v>1933</v>
      </c>
      <c r="G7858" s="180">
        <v>413</v>
      </c>
      <c r="H7858" s="180">
        <v>1069</v>
      </c>
      <c r="I7858" s="180">
        <v>938057.73</v>
      </c>
      <c r="J7858" s="180">
        <v>169060.88</v>
      </c>
      <c r="K7858" s="180">
        <v>218958</v>
      </c>
      <c r="L7858" s="180">
        <v>1593062.45</v>
      </c>
    </row>
    <row r="7859" spans="1:12">
      <c r="A7859" s="180">
        <v>2013</v>
      </c>
      <c r="B7859" s="180" t="s">
        <v>178</v>
      </c>
      <c r="C7859" s="180" t="s">
        <v>3</v>
      </c>
      <c r="D7859" s="180" t="s">
        <v>176</v>
      </c>
      <c r="E7859" s="180">
        <v>80</v>
      </c>
      <c r="F7859" s="180">
        <v>1240</v>
      </c>
      <c r="G7859" s="180">
        <v>318</v>
      </c>
      <c r="H7859" s="180">
        <v>937</v>
      </c>
      <c r="I7859" s="180">
        <v>747793.53</v>
      </c>
      <c r="J7859" s="180">
        <v>118636.9</v>
      </c>
      <c r="K7859" s="180">
        <v>167682</v>
      </c>
      <c r="L7859" s="180">
        <v>1142184.72</v>
      </c>
    </row>
    <row r="7860" spans="1:12">
      <c r="A7860" s="180">
        <v>2013</v>
      </c>
      <c r="B7860" s="180" t="s">
        <v>178</v>
      </c>
      <c r="C7860" s="180" t="s">
        <v>3</v>
      </c>
      <c r="D7860" s="180" t="s">
        <v>176</v>
      </c>
      <c r="E7860" s="180">
        <v>85</v>
      </c>
      <c r="F7860" s="180">
        <v>678</v>
      </c>
      <c r="G7860" s="180">
        <v>220</v>
      </c>
      <c r="H7860" s="180">
        <v>1268</v>
      </c>
      <c r="I7860" s="180">
        <v>553454.27</v>
      </c>
      <c r="J7860" s="180">
        <v>69733.75</v>
      </c>
      <c r="K7860" s="180">
        <v>124653.5</v>
      </c>
      <c r="L7860" s="180">
        <v>850944.55</v>
      </c>
    </row>
    <row r="7861" spans="1:12">
      <c r="A7861" s="180">
        <v>2013</v>
      </c>
      <c r="B7861" s="180" t="s">
        <v>178</v>
      </c>
      <c r="C7861" s="180" t="s">
        <v>3</v>
      </c>
      <c r="D7861" s="180" t="s">
        <v>176</v>
      </c>
      <c r="E7861" s="180">
        <v>90</v>
      </c>
      <c r="F7861" s="180">
        <v>133</v>
      </c>
      <c r="G7861" s="180">
        <v>22</v>
      </c>
      <c r="H7861" s="180">
        <v>258</v>
      </c>
      <c r="I7861" s="180">
        <v>123246.39999999999</v>
      </c>
      <c r="J7861" s="180">
        <v>12265.92</v>
      </c>
      <c r="K7861" s="180">
        <v>620</v>
      </c>
      <c r="L7861" s="180">
        <v>143619.51999999999</v>
      </c>
    </row>
    <row r="7862" spans="1:12">
      <c r="A7862" s="180">
        <v>2013</v>
      </c>
      <c r="B7862" s="180" t="s">
        <v>178</v>
      </c>
      <c r="C7862" s="180" t="s">
        <v>3</v>
      </c>
      <c r="D7862" s="180" t="s">
        <v>176</v>
      </c>
      <c r="E7862" s="180">
        <v>95</v>
      </c>
      <c r="F7862" s="180">
        <v>22</v>
      </c>
      <c r="G7862" s="180">
        <v>5</v>
      </c>
      <c r="H7862" s="180">
        <v>88</v>
      </c>
      <c r="I7862" s="180">
        <v>39583</v>
      </c>
      <c r="J7862" s="180">
        <v>3655.35</v>
      </c>
      <c r="K7862" s="180">
        <v>0</v>
      </c>
      <c r="L7862" s="180">
        <v>45214.35</v>
      </c>
    </row>
    <row r="7863" spans="1:12">
      <c r="A7863" s="180">
        <v>2013</v>
      </c>
      <c r="B7863" s="180" t="s">
        <v>178</v>
      </c>
      <c r="C7863" s="180" t="s">
        <v>3</v>
      </c>
      <c r="D7863" s="180" t="s">
        <v>177</v>
      </c>
      <c r="E7863" s="180">
        <v>0</v>
      </c>
      <c r="F7863" s="180">
        <v>6844</v>
      </c>
      <c r="G7863" s="180">
        <v>184</v>
      </c>
      <c r="H7863" s="180">
        <v>751</v>
      </c>
      <c r="I7863" s="180">
        <v>354215.25</v>
      </c>
      <c r="J7863" s="180">
        <v>40522.31</v>
      </c>
      <c r="K7863" s="180">
        <v>1519</v>
      </c>
      <c r="L7863" s="180">
        <v>437969.46</v>
      </c>
    </row>
    <row r="7864" spans="1:12">
      <c r="A7864" s="180">
        <v>2013</v>
      </c>
      <c r="B7864" s="180" t="s">
        <v>178</v>
      </c>
      <c r="C7864" s="180" t="s">
        <v>3</v>
      </c>
      <c r="D7864" s="180" t="s">
        <v>177</v>
      </c>
      <c r="E7864" s="180">
        <v>5</v>
      </c>
      <c r="F7864" s="180">
        <v>6855</v>
      </c>
      <c r="G7864" s="180">
        <v>94</v>
      </c>
      <c r="H7864" s="180">
        <v>138</v>
      </c>
      <c r="I7864" s="180">
        <v>100569</v>
      </c>
      <c r="J7864" s="180">
        <v>16160.86</v>
      </c>
      <c r="K7864" s="180">
        <v>637</v>
      </c>
      <c r="L7864" s="180">
        <v>150706.1</v>
      </c>
    </row>
    <row r="7865" spans="1:12">
      <c r="A7865" s="180">
        <v>2013</v>
      </c>
      <c r="B7865" s="180" t="s">
        <v>178</v>
      </c>
      <c r="C7865" s="180" t="s">
        <v>3</v>
      </c>
      <c r="D7865" s="180" t="s">
        <v>177</v>
      </c>
      <c r="E7865" s="180">
        <v>10</v>
      </c>
      <c r="F7865" s="180">
        <v>6310</v>
      </c>
      <c r="G7865" s="180">
        <v>48</v>
      </c>
      <c r="H7865" s="180">
        <v>73</v>
      </c>
      <c r="I7865" s="180">
        <v>53039.05</v>
      </c>
      <c r="J7865" s="180">
        <v>10021.9</v>
      </c>
      <c r="K7865" s="180">
        <v>3796</v>
      </c>
      <c r="L7865" s="180">
        <v>91899.520000000004</v>
      </c>
    </row>
    <row r="7866" spans="1:12">
      <c r="A7866" s="180">
        <v>2013</v>
      </c>
      <c r="B7866" s="180" t="s">
        <v>178</v>
      </c>
      <c r="C7866" s="180" t="s">
        <v>3</v>
      </c>
      <c r="D7866" s="180" t="s">
        <v>177</v>
      </c>
      <c r="E7866" s="180">
        <v>15</v>
      </c>
      <c r="F7866" s="180">
        <v>6563</v>
      </c>
      <c r="G7866" s="180">
        <v>191</v>
      </c>
      <c r="H7866" s="180">
        <v>620</v>
      </c>
      <c r="I7866" s="180">
        <v>434371.54</v>
      </c>
      <c r="J7866" s="180">
        <v>58290.13</v>
      </c>
      <c r="K7866" s="180">
        <v>53174</v>
      </c>
      <c r="L7866" s="180">
        <v>633802.67000000004</v>
      </c>
    </row>
    <row r="7867" spans="1:12">
      <c r="A7867" s="180">
        <v>2013</v>
      </c>
      <c r="B7867" s="180" t="s">
        <v>178</v>
      </c>
      <c r="C7867" s="180" t="s">
        <v>3</v>
      </c>
      <c r="D7867" s="180" t="s">
        <v>177</v>
      </c>
      <c r="E7867" s="180">
        <v>20</v>
      </c>
      <c r="F7867" s="180">
        <v>6005</v>
      </c>
      <c r="G7867" s="180">
        <v>344</v>
      </c>
      <c r="H7867" s="180">
        <v>687</v>
      </c>
      <c r="I7867" s="180">
        <v>483746.58</v>
      </c>
      <c r="J7867" s="180">
        <v>78047.53</v>
      </c>
      <c r="K7867" s="180">
        <v>38899</v>
      </c>
      <c r="L7867" s="180">
        <v>752549.72</v>
      </c>
    </row>
    <row r="7868" spans="1:12">
      <c r="A7868" s="180">
        <v>2013</v>
      </c>
      <c r="B7868" s="180" t="s">
        <v>178</v>
      </c>
      <c r="C7868" s="180" t="s">
        <v>3</v>
      </c>
      <c r="D7868" s="180" t="s">
        <v>177</v>
      </c>
      <c r="E7868" s="180">
        <v>25</v>
      </c>
      <c r="F7868" s="180">
        <v>7453</v>
      </c>
      <c r="G7868" s="180">
        <v>280</v>
      </c>
      <c r="H7868" s="180">
        <v>852</v>
      </c>
      <c r="I7868" s="180">
        <v>627658.26</v>
      </c>
      <c r="J7868" s="180">
        <v>156190.16</v>
      </c>
      <c r="K7868" s="180">
        <v>43283</v>
      </c>
      <c r="L7868" s="180">
        <v>1034444.97</v>
      </c>
    </row>
    <row r="7869" spans="1:12">
      <c r="A7869" s="180">
        <v>2013</v>
      </c>
      <c r="B7869" s="180" t="s">
        <v>178</v>
      </c>
      <c r="C7869" s="180" t="s">
        <v>3</v>
      </c>
      <c r="D7869" s="180" t="s">
        <v>177</v>
      </c>
      <c r="E7869" s="180">
        <v>30</v>
      </c>
      <c r="F7869" s="180">
        <v>10043</v>
      </c>
      <c r="G7869" s="180">
        <v>628</v>
      </c>
      <c r="H7869" s="180">
        <v>2103</v>
      </c>
      <c r="I7869" s="180">
        <v>1538542.13</v>
      </c>
      <c r="J7869" s="180">
        <v>304407.84999999998</v>
      </c>
      <c r="K7869" s="180">
        <v>120294</v>
      </c>
      <c r="L7869" s="180">
        <v>2357450.17</v>
      </c>
    </row>
    <row r="7870" spans="1:12">
      <c r="A7870" s="180">
        <v>2013</v>
      </c>
      <c r="B7870" s="180" t="s">
        <v>178</v>
      </c>
      <c r="C7870" s="180" t="s">
        <v>3</v>
      </c>
      <c r="D7870" s="180" t="s">
        <v>177</v>
      </c>
      <c r="E7870" s="180">
        <v>35</v>
      </c>
      <c r="F7870" s="180">
        <v>8859</v>
      </c>
      <c r="G7870" s="180">
        <v>511</v>
      </c>
      <c r="H7870" s="180">
        <v>1394</v>
      </c>
      <c r="I7870" s="180">
        <v>1132064.58</v>
      </c>
      <c r="J7870" s="180">
        <v>257495.49</v>
      </c>
      <c r="K7870" s="180">
        <v>131698.75</v>
      </c>
      <c r="L7870" s="180">
        <v>1947012.37</v>
      </c>
    </row>
    <row r="7871" spans="1:12">
      <c r="A7871" s="180">
        <v>2013</v>
      </c>
      <c r="B7871" s="180" t="s">
        <v>178</v>
      </c>
      <c r="C7871" s="180" t="s">
        <v>3</v>
      </c>
      <c r="D7871" s="180" t="s">
        <v>177</v>
      </c>
      <c r="E7871" s="180">
        <v>40</v>
      </c>
      <c r="F7871" s="180">
        <v>9202</v>
      </c>
      <c r="G7871" s="180">
        <v>573</v>
      </c>
      <c r="H7871" s="180">
        <v>1082</v>
      </c>
      <c r="I7871" s="180">
        <v>967084.77</v>
      </c>
      <c r="J7871" s="180">
        <v>218879.56</v>
      </c>
      <c r="K7871" s="180">
        <v>88564.800000000003</v>
      </c>
      <c r="L7871" s="180">
        <v>1749681.29</v>
      </c>
    </row>
    <row r="7872" spans="1:12">
      <c r="A7872" s="180">
        <v>2013</v>
      </c>
      <c r="B7872" s="180" t="s">
        <v>178</v>
      </c>
      <c r="C7872" s="180" t="s">
        <v>3</v>
      </c>
      <c r="D7872" s="180" t="s">
        <v>177</v>
      </c>
      <c r="E7872" s="180">
        <v>45</v>
      </c>
      <c r="F7872" s="180">
        <v>8486</v>
      </c>
      <c r="G7872" s="180">
        <v>459</v>
      </c>
      <c r="H7872" s="180">
        <v>803</v>
      </c>
      <c r="I7872" s="180">
        <v>748247.65</v>
      </c>
      <c r="J7872" s="180">
        <v>182599.03</v>
      </c>
      <c r="K7872" s="180">
        <v>105986.5</v>
      </c>
      <c r="L7872" s="180">
        <v>1413402.61</v>
      </c>
    </row>
    <row r="7873" spans="1:12">
      <c r="A7873" s="180">
        <v>2013</v>
      </c>
      <c r="B7873" s="180" t="s">
        <v>178</v>
      </c>
      <c r="C7873" s="180" t="s">
        <v>3</v>
      </c>
      <c r="D7873" s="180" t="s">
        <v>177</v>
      </c>
      <c r="E7873" s="180">
        <v>50</v>
      </c>
      <c r="F7873" s="180">
        <v>8656</v>
      </c>
      <c r="G7873" s="180">
        <v>670</v>
      </c>
      <c r="H7873" s="180">
        <v>1321</v>
      </c>
      <c r="I7873" s="180">
        <v>1151448.9099999999</v>
      </c>
      <c r="J7873" s="180">
        <v>226455.02</v>
      </c>
      <c r="K7873" s="180">
        <v>289814</v>
      </c>
      <c r="L7873" s="180">
        <v>2127260.9</v>
      </c>
    </row>
    <row r="7874" spans="1:12">
      <c r="A7874" s="180">
        <v>2013</v>
      </c>
      <c r="B7874" s="180" t="s">
        <v>178</v>
      </c>
      <c r="C7874" s="180" t="s">
        <v>3</v>
      </c>
      <c r="D7874" s="180" t="s">
        <v>177</v>
      </c>
      <c r="E7874" s="180">
        <v>55</v>
      </c>
      <c r="F7874" s="180">
        <v>7800</v>
      </c>
      <c r="G7874" s="180">
        <v>546</v>
      </c>
      <c r="H7874" s="180">
        <v>998</v>
      </c>
      <c r="I7874" s="180">
        <v>857166.38</v>
      </c>
      <c r="J7874" s="180">
        <v>191686.6</v>
      </c>
      <c r="K7874" s="180">
        <v>174338.25</v>
      </c>
      <c r="L7874" s="180">
        <v>1609591.87</v>
      </c>
    </row>
    <row r="7875" spans="1:12">
      <c r="A7875" s="180">
        <v>2013</v>
      </c>
      <c r="B7875" s="180" t="s">
        <v>178</v>
      </c>
      <c r="C7875" s="180" t="s">
        <v>3</v>
      </c>
      <c r="D7875" s="180" t="s">
        <v>177</v>
      </c>
      <c r="E7875" s="180">
        <v>60</v>
      </c>
      <c r="F7875" s="180">
        <v>7093</v>
      </c>
      <c r="G7875" s="180">
        <v>625</v>
      </c>
      <c r="H7875" s="180">
        <v>1395</v>
      </c>
      <c r="I7875" s="180">
        <v>1226680.1000000001</v>
      </c>
      <c r="J7875" s="180">
        <v>259968.69</v>
      </c>
      <c r="K7875" s="180">
        <v>330247</v>
      </c>
      <c r="L7875" s="180">
        <v>2333035.9700000002</v>
      </c>
    </row>
    <row r="7876" spans="1:12">
      <c r="A7876" s="180">
        <v>2013</v>
      </c>
      <c r="B7876" s="180" t="s">
        <v>178</v>
      </c>
      <c r="C7876" s="180" t="s">
        <v>3</v>
      </c>
      <c r="D7876" s="180" t="s">
        <v>177</v>
      </c>
      <c r="E7876" s="180">
        <v>65</v>
      </c>
      <c r="F7876" s="180">
        <v>5510</v>
      </c>
      <c r="G7876" s="180">
        <v>755</v>
      </c>
      <c r="H7876" s="180">
        <v>1668</v>
      </c>
      <c r="I7876" s="180">
        <v>1282845.08</v>
      </c>
      <c r="J7876" s="180">
        <v>265470.7</v>
      </c>
      <c r="K7876" s="180">
        <v>468309.24</v>
      </c>
      <c r="L7876" s="180">
        <v>2435174.23</v>
      </c>
    </row>
    <row r="7877" spans="1:12">
      <c r="A7877" s="180">
        <v>2013</v>
      </c>
      <c r="B7877" s="180" t="s">
        <v>178</v>
      </c>
      <c r="C7877" s="180" t="s">
        <v>3</v>
      </c>
      <c r="D7877" s="180" t="s">
        <v>177</v>
      </c>
      <c r="E7877" s="180">
        <v>70</v>
      </c>
      <c r="F7877" s="180">
        <v>3386</v>
      </c>
      <c r="G7877" s="180">
        <v>461</v>
      </c>
      <c r="H7877" s="180">
        <v>1172</v>
      </c>
      <c r="I7877" s="180">
        <v>976650.31</v>
      </c>
      <c r="J7877" s="180">
        <v>217100.91</v>
      </c>
      <c r="K7877" s="180">
        <v>354192</v>
      </c>
      <c r="L7877" s="180">
        <v>1820176.61</v>
      </c>
    </row>
    <row r="7878" spans="1:12">
      <c r="A7878" s="180">
        <v>2013</v>
      </c>
      <c r="B7878" s="180" t="s">
        <v>178</v>
      </c>
      <c r="C7878" s="180" t="s">
        <v>3</v>
      </c>
      <c r="D7878" s="180" t="s">
        <v>177</v>
      </c>
      <c r="E7878" s="180">
        <v>75</v>
      </c>
      <c r="F7878" s="180">
        <v>2207</v>
      </c>
      <c r="G7878" s="180">
        <v>550</v>
      </c>
      <c r="H7878" s="180">
        <v>1890</v>
      </c>
      <c r="I7878" s="180">
        <v>1265873.55</v>
      </c>
      <c r="J7878" s="180">
        <v>181248.18</v>
      </c>
      <c r="K7878" s="180">
        <v>246913</v>
      </c>
      <c r="L7878" s="180">
        <v>1895196.72</v>
      </c>
    </row>
    <row r="7879" spans="1:12">
      <c r="A7879" s="180">
        <v>2013</v>
      </c>
      <c r="B7879" s="180" t="s">
        <v>178</v>
      </c>
      <c r="C7879" s="180" t="s">
        <v>3</v>
      </c>
      <c r="D7879" s="180" t="s">
        <v>177</v>
      </c>
      <c r="E7879" s="180">
        <v>80</v>
      </c>
      <c r="F7879" s="180">
        <v>1515</v>
      </c>
      <c r="G7879" s="180">
        <v>302</v>
      </c>
      <c r="H7879" s="180">
        <v>1484</v>
      </c>
      <c r="I7879" s="180">
        <v>929386.16</v>
      </c>
      <c r="J7879" s="180">
        <v>128660.04</v>
      </c>
      <c r="K7879" s="180">
        <v>190009.25</v>
      </c>
      <c r="L7879" s="180">
        <v>1412950.4</v>
      </c>
    </row>
    <row r="7880" spans="1:12">
      <c r="A7880" s="180">
        <v>2013</v>
      </c>
      <c r="B7880" s="180" t="s">
        <v>178</v>
      </c>
      <c r="C7880" s="180" t="s">
        <v>3</v>
      </c>
      <c r="D7880" s="180" t="s">
        <v>177</v>
      </c>
      <c r="E7880" s="180">
        <v>85</v>
      </c>
      <c r="F7880" s="180">
        <v>979</v>
      </c>
      <c r="G7880" s="180">
        <v>213</v>
      </c>
      <c r="H7880" s="180">
        <v>1198</v>
      </c>
      <c r="I7880" s="180">
        <v>608166.25</v>
      </c>
      <c r="J7880" s="180">
        <v>81724.710000000006</v>
      </c>
      <c r="K7880" s="180">
        <v>64251.8</v>
      </c>
      <c r="L7880" s="180">
        <v>803896.63</v>
      </c>
    </row>
    <row r="7881" spans="1:12">
      <c r="A7881" s="180">
        <v>2013</v>
      </c>
      <c r="B7881" s="180" t="s">
        <v>178</v>
      </c>
      <c r="C7881" s="180" t="s">
        <v>3</v>
      </c>
      <c r="D7881" s="180" t="s">
        <v>177</v>
      </c>
      <c r="E7881" s="180">
        <v>90</v>
      </c>
      <c r="F7881" s="180">
        <v>385</v>
      </c>
      <c r="G7881" s="180">
        <v>52</v>
      </c>
      <c r="H7881" s="180">
        <v>818</v>
      </c>
      <c r="I7881" s="180">
        <v>363342.8</v>
      </c>
      <c r="J7881" s="180">
        <v>45016.56</v>
      </c>
      <c r="K7881" s="180">
        <v>27832</v>
      </c>
      <c r="L7881" s="180">
        <v>460274.17</v>
      </c>
    </row>
    <row r="7882" spans="1:12">
      <c r="A7882" s="180">
        <v>2013</v>
      </c>
      <c r="B7882" s="180" t="s">
        <v>178</v>
      </c>
      <c r="C7882" s="180" t="s">
        <v>3</v>
      </c>
      <c r="D7882" s="180" t="s">
        <v>177</v>
      </c>
      <c r="E7882" s="180">
        <v>95</v>
      </c>
      <c r="F7882" s="180">
        <v>115</v>
      </c>
      <c r="G7882" s="180">
        <v>17</v>
      </c>
      <c r="H7882" s="180">
        <v>163</v>
      </c>
      <c r="I7882" s="180">
        <v>73675</v>
      </c>
      <c r="J7882" s="180">
        <v>8730.7999999999993</v>
      </c>
      <c r="K7882" s="180">
        <v>10582</v>
      </c>
      <c r="L7882" s="180">
        <v>94683</v>
      </c>
    </row>
    <row r="7883" spans="1:12">
      <c r="A7883" s="180">
        <v>2013</v>
      </c>
      <c r="B7883" s="180" t="s">
        <v>178</v>
      </c>
      <c r="C7883" s="180" t="s">
        <v>37</v>
      </c>
      <c r="D7883" s="180" t="s">
        <v>176</v>
      </c>
      <c r="E7883" s="180">
        <v>0</v>
      </c>
      <c r="F7883" s="180">
        <v>3391</v>
      </c>
      <c r="G7883" s="180">
        <v>76</v>
      </c>
      <c r="H7883" s="180">
        <v>283</v>
      </c>
      <c r="I7883" s="180">
        <v>166646.29999999999</v>
      </c>
      <c r="J7883" s="180">
        <v>18113.55</v>
      </c>
      <c r="K7883" s="180">
        <v>486</v>
      </c>
      <c r="L7883" s="180">
        <v>210286</v>
      </c>
    </row>
    <row r="7884" spans="1:12">
      <c r="A7884" s="180">
        <v>2013</v>
      </c>
      <c r="B7884" s="180" t="s">
        <v>178</v>
      </c>
      <c r="C7884" s="180" t="s">
        <v>37</v>
      </c>
      <c r="D7884" s="180" t="s">
        <v>176</v>
      </c>
      <c r="E7884" s="180">
        <v>5</v>
      </c>
      <c r="F7884" s="180">
        <v>3347</v>
      </c>
      <c r="G7884" s="180">
        <v>20</v>
      </c>
      <c r="H7884" s="180">
        <v>34</v>
      </c>
      <c r="I7884" s="180">
        <v>29581</v>
      </c>
      <c r="J7884" s="180">
        <v>10245.299999999999</v>
      </c>
      <c r="K7884" s="180">
        <v>40</v>
      </c>
      <c r="L7884" s="180">
        <v>48049.25</v>
      </c>
    </row>
    <row r="7885" spans="1:12">
      <c r="A7885" s="180">
        <v>2013</v>
      </c>
      <c r="B7885" s="180" t="s">
        <v>178</v>
      </c>
      <c r="C7885" s="180" t="s">
        <v>37</v>
      </c>
      <c r="D7885" s="180" t="s">
        <v>176</v>
      </c>
      <c r="E7885" s="180">
        <v>10</v>
      </c>
      <c r="F7885" s="180">
        <v>3118</v>
      </c>
      <c r="G7885" s="180">
        <v>13</v>
      </c>
      <c r="H7885" s="180">
        <v>55</v>
      </c>
      <c r="I7885" s="180">
        <v>25985</v>
      </c>
      <c r="J7885" s="180">
        <v>8154.91</v>
      </c>
      <c r="K7885" s="180">
        <v>0</v>
      </c>
      <c r="L7885" s="180">
        <v>37439.14</v>
      </c>
    </row>
    <row r="7886" spans="1:12">
      <c r="A7886" s="180">
        <v>2013</v>
      </c>
      <c r="B7886" s="180" t="s">
        <v>178</v>
      </c>
      <c r="C7886" s="180" t="s">
        <v>37</v>
      </c>
      <c r="D7886" s="180" t="s">
        <v>176</v>
      </c>
      <c r="E7886" s="180">
        <v>15</v>
      </c>
      <c r="F7886" s="180">
        <v>3286</v>
      </c>
      <c r="G7886" s="180">
        <v>42</v>
      </c>
      <c r="H7886" s="180">
        <v>184</v>
      </c>
      <c r="I7886" s="180">
        <v>97652</v>
      </c>
      <c r="J7886" s="180">
        <v>16777.89</v>
      </c>
      <c r="K7886" s="180">
        <v>7474</v>
      </c>
      <c r="L7886" s="180">
        <v>138872.44</v>
      </c>
    </row>
    <row r="7887" spans="1:12">
      <c r="A7887" s="180">
        <v>2013</v>
      </c>
      <c r="B7887" s="180" t="s">
        <v>178</v>
      </c>
      <c r="C7887" s="180" t="s">
        <v>37</v>
      </c>
      <c r="D7887" s="180" t="s">
        <v>176</v>
      </c>
      <c r="E7887" s="180">
        <v>20</v>
      </c>
      <c r="F7887" s="180">
        <v>2488</v>
      </c>
      <c r="G7887" s="180">
        <v>48</v>
      </c>
      <c r="H7887" s="180">
        <v>54</v>
      </c>
      <c r="I7887" s="180">
        <v>67146.95</v>
      </c>
      <c r="J7887" s="180">
        <v>24901.23</v>
      </c>
      <c r="K7887" s="180">
        <v>30017</v>
      </c>
      <c r="L7887" s="180">
        <v>141665.57999999999</v>
      </c>
    </row>
    <row r="7888" spans="1:12">
      <c r="A7888" s="180">
        <v>2013</v>
      </c>
      <c r="B7888" s="180" t="s">
        <v>178</v>
      </c>
      <c r="C7888" s="180" t="s">
        <v>37</v>
      </c>
      <c r="D7888" s="180" t="s">
        <v>176</v>
      </c>
      <c r="E7888" s="180">
        <v>25</v>
      </c>
      <c r="F7888" s="180">
        <v>2597</v>
      </c>
      <c r="G7888" s="180">
        <v>52</v>
      </c>
      <c r="H7888" s="180">
        <v>103</v>
      </c>
      <c r="I7888" s="180">
        <v>90087.05</v>
      </c>
      <c r="J7888" s="180">
        <v>23086.95</v>
      </c>
      <c r="K7888" s="180">
        <v>7885</v>
      </c>
      <c r="L7888" s="180">
        <v>145836.75</v>
      </c>
    </row>
    <row r="7889" spans="1:12">
      <c r="A7889" s="180">
        <v>2013</v>
      </c>
      <c r="B7889" s="180" t="s">
        <v>178</v>
      </c>
      <c r="C7889" s="180" t="s">
        <v>37</v>
      </c>
      <c r="D7889" s="180" t="s">
        <v>176</v>
      </c>
      <c r="E7889" s="180">
        <v>30</v>
      </c>
      <c r="F7889" s="180">
        <v>3576</v>
      </c>
      <c r="G7889" s="180">
        <v>48</v>
      </c>
      <c r="H7889" s="180">
        <v>101</v>
      </c>
      <c r="I7889" s="180">
        <v>88761</v>
      </c>
      <c r="J7889" s="180">
        <v>31792.13</v>
      </c>
      <c r="K7889" s="180">
        <v>13123</v>
      </c>
      <c r="L7889" s="180">
        <v>181140.04</v>
      </c>
    </row>
    <row r="7890" spans="1:12">
      <c r="A7890" s="180">
        <v>2013</v>
      </c>
      <c r="B7890" s="180" t="s">
        <v>178</v>
      </c>
      <c r="C7890" s="180" t="s">
        <v>37</v>
      </c>
      <c r="D7890" s="180" t="s">
        <v>176</v>
      </c>
      <c r="E7890" s="180">
        <v>35</v>
      </c>
      <c r="F7890" s="180">
        <v>3520</v>
      </c>
      <c r="G7890" s="180">
        <v>61</v>
      </c>
      <c r="H7890" s="180">
        <v>98</v>
      </c>
      <c r="I7890" s="180">
        <v>101234.92</v>
      </c>
      <c r="J7890" s="180">
        <v>33655.85</v>
      </c>
      <c r="K7890" s="180">
        <v>27012</v>
      </c>
      <c r="L7890" s="180">
        <v>190498.68</v>
      </c>
    </row>
    <row r="7891" spans="1:12">
      <c r="A7891" s="180">
        <v>2013</v>
      </c>
      <c r="B7891" s="180" t="s">
        <v>178</v>
      </c>
      <c r="C7891" s="180" t="s">
        <v>37</v>
      </c>
      <c r="D7891" s="180" t="s">
        <v>176</v>
      </c>
      <c r="E7891" s="180">
        <v>40</v>
      </c>
      <c r="F7891" s="180">
        <v>3665</v>
      </c>
      <c r="G7891" s="180">
        <v>102</v>
      </c>
      <c r="H7891" s="180">
        <v>155</v>
      </c>
      <c r="I7891" s="180">
        <v>192503.35</v>
      </c>
      <c r="J7891" s="180">
        <v>60361.74</v>
      </c>
      <c r="K7891" s="180">
        <v>12386</v>
      </c>
      <c r="L7891" s="180">
        <v>318329.53999999998</v>
      </c>
    </row>
    <row r="7892" spans="1:12">
      <c r="A7892" s="180">
        <v>2013</v>
      </c>
      <c r="B7892" s="180" t="s">
        <v>178</v>
      </c>
      <c r="C7892" s="180" t="s">
        <v>37</v>
      </c>
      <c r="D7892" s="180" t="s">
        <v>176</v>
      </c>
      <c r="E7892" s="180">
        <v>45</v>
      </c>
      <c r="F7892" s="180">
        <v>3585</v>
      </c>
      <c r="G7892" s="180">
        <v>88</v>
      </c>
      <c r="H7892" s="180">
        <v>154</v>
      </c>
      <c r="I7892" s="180">
        <v>175104.35</v>
      </c>
      <c r="J7892" s="180">
        <v>37626.910000000003</v>
      </c>
      <c r="K7892" s="180">
        <v>35196</v>
      </c>
      <c r="L7892" s="180">
        <v>285872.19</v>
      </c>
    </row>
    <row r="7893" spans="1:12">
      <c r="A7893" s="180">
        <v>2013</v>
      </c>
      <c r="B7893" s="180" t="s">
        <v>178</v>
      </c>
      <c r="C7893" s="180" t="s">
        <v>37</v>
      </c>
      <c r="D7893" s="180" t="s">
        <v>176</v>
      </c>
      <c r="E7893" s="180">
        <v>50</v>
      </c>
      <c r="F7893" s="180">
        <v>3811</v>
      </c>
      <c r="G7893" s="180">
        <v>156</v>
      </c>
      <c r="H7893" s="180">
        <v>397</v>
      </c>
      <c r="I7893" s="180">
        <v>365816.65</v>
      </c>
      <c r="J7893" s="180">
        <v>85900.45</v>
      </c>
      <c r="K7893" s="180">
        <v>86282.35</v>
      </c>
      <c r="L7893" s="180">
        <v>642427.54</v>
      </c>
    </row>
    <row r="7894" spans="1:12">
      <c r="A7894" s="180">
        <v>2013</v>
      </c>
      <c r="B7894" s="180" t="s">
        <v>178</v>
      </c>
      <c r="C7894" s="180" t="s">
        <v>37</v>
      </c>
      <c r="D7894" s="180" t="s">
        <v>176</v>
      </c>
      <c r="E7894" s="180">
        <v>55</v>
      </c>
      <c r="F7894" s="180">
        <v>3328</v>
      </c>
      <c r="G7894" s="180">
        <v>164</v>
      </c>
      <c r="H7894" s="180">
        <v>493</v>
      </c>
      <c r="I7894" s="180">
        <v>548527.9</v>
      </c>
      <c r="J7894" s="180">
        <v>119901.38</v>
      </c>
      <c r="K7894" s="180">
        <v>91827</v>
      </c>
      <c r="L7894" s="180">
        <v>855757.26</v>
      </c>
    </row>
    <row r="7895" spans="1:12">
      <c r="A7895" s="180">
        <v>2013</v>
      </c>
      <c r="B7895" s="180" t="s">
        <v>178</v>
      </c>
      <c r="C7895" s="180" t="s">
        <v>37</v>
      </c>
      <c r="D7895" s="180" t="s">
        <v>176</v>
      </c>
      <c r="E7895" s="180">
        <v>60</v>
      </c>
      <c r="F7895" s="180">
        <v>2753</v>
      </c>
      <c r="G7895" s="180">
        <v>230</v>
      </c>
      <c r="H7895" s="180">
        <v>423</v>
      </c>
      <c r="I7895" s="180">
        <v>480462.8</v>
      </c>
      <c r="J7895" s="180">
        <v>125139.59</v>
      </c>
      <c r="K7895" s="180">
        <v>117735</v>
      </c>
      <c r="L7895" s="180">
        <v>831189.78</v>
      </c>
    </row>
    <row r="7896" spans="1:12">
      <c r="A7896" s="180">
        <v>2013</v>
      </c>
      <c r="B7896" s="180" t="s">
        <v>178</v>
      </c>
      <c r="C7896" s="180" t="s">
        <v>37</v>
      </c>
      <c r="D7896" s="180" t="s">
        <v>176</v>
      </c>
      <c r="E7896" s="180">
        <v>65</v>
      </c>
      <c r="F7896" s="180">
        <v>1794</v>
      </c>
      <c r="G7896" s="180">
        <v>185</v>
      </c>
      <c r="H7896" s="180">
        <v>469</v>
      </c>
      <c r="I7896" s="180">
        <v>518006.1</v>
      </c>
      <c r="J7896" s="180">
        <v>114207.09</v>
      </c>
      <c r="K7896" s="180">
        <v>134888</v>
      </c>
      <c r="L7896" s="180">
        <v>854037.74</v>
      </c>
    </row>
    <row r="7897" spans="1:12">
      <c r="A7897" s="180">
        <v>2013</v>
      </c>
      <c r="B7897" s="180" t="s">
        <v>178</v>
      </c>
      <c r="C7897" s="180" t="s">
        <v>37</v>
      </c>
      <c r="D7897" s="180" t="s">
        <v>176</v>
      </c>
      <c r="E7897" s="180">
        <v>70</v>
      </c>
      <c r="F7897" s="180">
        <v>961</v>
      </c>
      <c r="G7897" s="180">
        <v>122</v>
      </c>
      <c r="H7897" s="180">
        <v>328</v>
      </c>
      <c r="I7897" s="180">
        <v>259481.18</v>
      </c>
      <c r="J7897" s="180">
        <v>67084.95</v>
      </c>
      <c r="K7897" s="180">
        <v>78842</v>
      </c>
      <c r="L7897" s="180">
        <v>441157.1</v>
      </c>
    </row>
    <row r="7898" spans="1:12">
      <c r="A7898" s="180">
        <v>2013</v>
      </c>
      <c r="B7898" s="180" t="s">
        <v>178</v>
      </c>
      <c r="C7898" s="180" t="s">
        <v>37</v>
      </c>
      <c r="D7898" s="180" t="s">
        <v>176</v>
      </c>
      <c r="E7898" s="180">
        <v>75</v>
      </c>
      <c r="F7898" s="180">
        <v>399</v>
      </c>
      <c r="G7898" s="180">
        <v>58</v>
      </c>
      <c r="H7898" s="180">
        <v>208</v>
      </c>
      <c r="I7898" s="180">
        <v>149694.79999999999</v>
      </c>
      <c r="J7898" s="180">
        <v>29564.98</v>
      </c>
      <c r="K7898" s="180">
        <v>19790</v>
      </c>
      <c r="L7898" s="180">
        <v>209988.53</v>
      </c>
    </row>
    <row r="7899" spans="1:12">
      <c r="A7899" s="180">
        <v>2013</v>
      </c>
      <c r="B7899" s="180" t="s">
        <v>178</v>
      </c>
      <c r="C7899" s="180" t="s">
        <v>37</v>
      </c>
      <c r="D7899" s="180" t="s">
        <v>176</v>
      </c>
      <c r="E7899" s="180">
        <v>80</v>
      </c>
      <c r="F7899" s="180">
        <v>185</v>
      </c>
      <c r="G7899" s="180">
        <v>30</v>
      </c>
      <c r="H7899" s="180">
        <v>142</v>
      </c>
      <c r="I7899" s="180">
        <v>108005.6</v>
      </c>
      <c r="J7899" s="180">
        <v>19799.02</v>
      </c>
      <c r="K7899" s="180">
        <v>18631</v>
      </c>
      <c r="L7899" s="180">
        <v>151155.26</v>
      </c>
    </row>
    <row r="7900" spans="1:12">
      <c r="A7900" s="180">
        <v>2013</v>
      </c>
      <c r="B7900" s="180" t="s">
        <v>178</v>
      </c>
      <c r="C7900" s="180" t="s">
        <v>37</v>
      </c>
      <c r="D7900" s="180" t="s">
        <v>176</v>
      </c>
      <c r="E7900" s="180">
        <v>85</v>
      </c>
      <c r="F7900" s="180">
        <v>73</v>
      </c>
      <c r="G7900" s="180">
        <v>11</v>
      </c>
      <c r="H7900" s="180">
        <v>52</v>
      </c>
      <c r="I7900" s="180">
        <v>42264</v>
      </c>
      <c r="J7900" s="180">
        <v>4852.2</v>
      </c>
      <c r="K7900" s="180">
        <v>0</v>
      </c>
      <c r="L7900" s="180">
        <v>48599.5</v>
      </c>
    </row>
    <row r="7901" spans="1:12">
      <c r="A7901" s="180">
        <v>2013</v>
      </c>
      <c r="B7901" s="180" t="s">
        <v>178</v>
      </c>
      <c r="C7901" s="180" t="s">
        <v>37</v>
      </c>
      <c r="D7901" s="180" t="s">
        <v>176</v>
      </c>
      <c r="E7901" s="180">
        <v>90</v>
      </c>
      <c r="F7901" s="180">
        <v>9</v>
      </c>
      <c r="G7901" s="180">
        <v>3</v>
      </c>
      <c r="H7901" s="180">
        <v>44</v>
      </c>
      <c r="I7901" s="180">
        <v>27964</v>
      </c>
      <c r="J7901" s="180">
        <v>1646.5</v>
      </c>
      <c r="K7901" s="180">
        <v>0</v>
      </c>
      <c r="L7901" s="180">
        <v>29610.5</v>
      </c>
    </row>
    <row r="7902" spans="1:12">
      <c r="A7902" s="180">
        <v>2013</v>
      </c>
      <c r="B7902" s="180" t="s">
        <v>178</v>
      </c>
      <c r="C7902" s="180" t="s">
        <v>37</v>
      </c>
      <c r="D7902" s="180" t="s">
        <v>176</v>
      </c>
      <c r="E7902" s="180">
        <v>95</v>
      </c>
      <c r="F7902" s="180">
        <v>1</v>
      </c>
      <c r="G7902" s="180">
        <v>0</v>
      </c>
      <c r="H7902" s="180">
        <v>0</v>
      </c>
      <c r="I7902" s="180">
        <v>261</v>
      </c>
      <c r="J7902" s="180">
        <v>0</v>
      </c>
      <c r="K7902" s="180">
        <v>0</v>
      </c>
      <c r="L7902" s="180">
        <v>261</v>
      </c>
    </row>
    <row r="7903" spans="1:12">
      <c r="A7903" s="180">
        <v>2013</v>
      </c>
      <c r="B7903" s="180" t="s">
        <v>178</v>
      </c>
      <c r="C7903" s="180" t="s">
        <v>37</v>
      </c>
      <c r="D7903" s="180" t="s">
        <v>177</v>
      </c>
      <c r="E7903" s="180">
        <v>0</v>
      </c>
      <c r="F7903" s="180">
        <v>3271</v>
      </c>
      <c r="G7903" s="180">
        <v>40</v>
      </c>
      <c r="H7903" s="180">
        <v>190</v>
      </c>
      <c r="I7903" s="180">
        <v>122118</v>
      </c>
      <c r="J7903" s="180">
        <v>10524.93</v>
      </c>
      <c r="K7903" s="180">
        <v>100</v>
      </c>
      <c r="L7903" s="180">
        <v>141903.03</v>
      </c>
    </row>
    <row r="7904" spans="1:12">
      <c r="A7904" s="180">
        <v>2013</v>
      </c>
      <c r="B7904" s="180" t="s">
        <v>178</v>
      </c>
      <c r="C7904" s="180" t="s">
        <v>37</v>
      </c>
      <c r="D7904" s="180" t="s">
        <v>177</v>
      </c>
      <c r="E7904" s="180">
        <v>5</v>
      </c>
      <c r="F7904" s="180">
        <v>3156</v>
      </c>
      <c r="G7904" s="180">
        <v>11</v>
      </c>
      <c r="H7904" s="180">
        <v>15</v>
      </c>
      <c r="I7904" s="180">
        <v>16165</v>
      </c>
      <c r="J7904" s="180">
        <v>5282.43</v>
      </c>
      <c r="K7904" s="180">
        <v>0</v>
      </c>
      <c r="L7904" s="180">
        <v>23502.880000000001</v>
      </c>
    </row>
    <row r="7905" spans="1:12">
      <c r="A7905" s="180">
        <v>2013</v>
      </c>
      <c r="B7905" s="180" t="s">
        <v>178</v>
      </c>
      <c r="C7905" s="180" t="s">
        <v>37</v>
      </c>
      <c r="D7905" s="180" t="s">
        <v>177</v>
      </c>
      <c r="E7905" s="180">
        <v>10</v>
      </c>
      <c r="F7905" s="180">
        <v>3078</v>
      </c>
      <c r="G7905" s="180">
        <v>16</v>
      </c>
      <c r="H7905" s="180">
        <v>39</v>
      </c>
      <c r="I7905" s="180">
        <v>56024</v>
      </c>
      <c r="J7905" s="180">
        <v>20991.360000000001</v>
      </c>
      <c r="K7905" s="180">
        <v>55703</v>
      </c>
      <c r="L7905" s="180">
        <v>138458.43</v>
      </c>
    </row>
    <row r="7906" spans="1:12">
      <c r="A7906" s="180">
        <v>2013</v>
      </c>
      <c r="B7906" s="180" t="s">
        <v>178</v>
      </c>
      <c r="C7906" s="180" t="s">
        <v>37</v>
      </c>
      <c r="D7906" s="180" t="s">
        <v>177</v>
      </c>
      <c r="E7906" s="180">
        <v>15</v>
      </c>
      <c r="F7906" s="180">
        <v>2985</v>
      </c>
      <c r="G7906" s="180">
        <v>62</v>
      </c>
      <c r="H7906" s="180">
        <v>176</v>
      </c>
      <c r="I7906" s="180">
        <v>116329.05</v>
      </c>
      <c r="J7906" s="180">
        <v>28274.12</v>
      </c>
      <c r="K7906" s="180">
        <v>20413</v>
      </c>
      <c r="L7906" s="180">
        <v>184382.84</v>
      </c>
    </row>
    <row r="7907" spans="1:12">
      <c r="A7907" s="180">
        <v>2013</v>
      </c>
      <c r="B7907" s="180" t="s">
        <v>178</v>
      </c>
      <c r="C7907" s="180" t="s">
        <v>37</v>
      </c>
      <c r="D7907" s="180" t="s">
        <v>177</v>
      </c>
      <c r="E7907" s="180">
        <v>20</v>
      </c>
      <c r="F7907" s="180">
        <v>2887</v>
      </c>
      <c r="G7907" s="180">
        <v>68</v>
      </c>
      <c r="H7907" s="180">
        <v>116</v>
      </c>
      <c r="I7907" s="180">
        <v>106160.5</v>
      </c>
      <c r="J7907" s="180">
        <v>26968.41</v>
      </c>
      <c r="K7907" s="180">
        <v>5391</v>
      </c>
      <c r="L7907" s="180">
        <v>174727.76</v>
      </c>
    </row>
    <row r="7908" spans="1:12">
      <c r="A7908" s="180">
        <v>2013</v>
      </c>
      <c r="B7908" s="180" t="s">
        <v>178</v>
      </c>
      <c r="C7908" s="180" t="s">
        <v>37</v>
      </c>
      <c r="D7908" s="180" t="s">
        <v>177</v>
      </c>
      <c r="E7908" s="180">
        <v>25</v>
      </c>
      <c r="F7908" s="180">
        <v>3473</v>
      </c>
      <c r="G7908" s="180">
        <v>139</v>
      </c>
      <c r="H7908" s="180">
        <v>498</v>
      </c>
      <c r="I7908" s="180">
        <v>330796.40000000002</v>
      </c>
      <c r="J7908" s="180">
        <v>58017.98</v>
      </c>
      <c r="K7908" s="180">
        <v>15797</v>
      </c>
      <c r="L7908" s="180">
        <v>477030.87</v>
      </c>
    </row>
    <row r="7909" spans="1:12">
      <c r="A7909" s="180">
        <v>2013</v>
      </c>
      <c r="B7909" s="180" t="s">
        <v>178</v>
      </c>
      <c r="C7909" s="180" t="s">
        <v>37</v>
      </c>
      <c r="D7909" s="180" t="s">
        <v>177</v>
      </c>
      <c r="E7909" s="180">
        <v>30</v>
      </c>
      <c r="F7909" s="180">
        <v>4379</v>
      </c>
      <c r="G7909" s="180">
        <v>173</v>
      </c>
      <c r="H7909" s="180">
        <v>518</v>
      </c>
      <c r="I7909" s="180">
        <v>442479</v>
      </c>
      <c r="J7909" s="180">
        <v>85962.14</v>
      </c>
      <c r="K7909" s="180">
        <v>17321</v>
      </c>
      <c r="L7909" s="180">
        <v>633473.47</v>
      </c>
    </row>
    <row r="7910" spans="1:12">
      <c r="A7910" s="180">
        <v>2013</v>
      </c>
      <c r="B7910" s="180" t="s">
        <v>178</v>
      </c>
      <c r="C7910" s="180" t="s">
        <v>37</v>
      </c>
      <c r="D7910" s="180" t="s">
        <v>177</v>
      </c>
      <c r="E7910" s="180">
        <v>35</v>
      </c>
      <c r="F7910" s="180">
        <v>3965</v>
      </c>
      <c r="G7910" s="180">
        <v>212</v>
      </c>
      <c r="H7910" s="180">
        <v>692</v>
      </c>
      <c r="I7910" s="180">
        <v>574548.35</v>
      </c>
      <c r="J7910" s="180">
        <v>104113.60000000001</v>
      </c>
      <c r="K7910" s="180">
        <v>20984</v>
      </c>
      <c r="L7910" s="180">
        <v>803230.79</v>
      </c>
    </row>
    <row r="7911" spans="1:12">
      <c r="A7911" s="180">
        <v>2013</v>
      </c>
      <c r="B7911" s="180" t="s">
        <v>178</v>
      </c>
      <c r="C7911" s="180" t="s">
        <v>37</v>
      </c>
      <c r="D7911" s="180" t="s">
        <v>177</v>
      </c>
      <c r="E7911" s="180">
        <v>40</v>
      </c>
      <c r="F7911" s="180">
        <v>3953</v>
      </c>
      <c r="G7911" s="180">
        <v>201</v>
      </c>
      <c r="H7911" s="180">
        <v>575</v>
      </c>
      <c r="I7911" s="180">
        <v>477654.2</v>
      </c>
      <c r="J7911" s="180">
        <v>104447.11</v>
      </c>
      <c r="K7911" s="180">
        <v>42860</v>
      </c>
      <c r="L7911" s="180">
        <v>750146.01</v>
      </c>
    </row>
    <row r="7912" spans="1:12">
      <c r="A7912" s="180">
        <v>2013</v>
      </c>
      <c r="B7912" s="180" t="s">
        <v>178</v>
      </c>
      <c r="C7912" s="180" t="s">
        <v>37</v>
      </c>
      <c r="D7912" s="180" t="s">
        <v>177</v>
      </c>
      <c r="E7912" s="180">
        <v>45</v>
      </c>
      <c r="F7912" s="180">
        <v>3688</v>
      </c>
      <c r="G7912" s="180">
        <v>191</v>
      </c>
      <c r="H7912" s="180">
        <v>525</v>
      </c>
      <c r="I7912" s="180">
        <v>424816.05</v>
      </c>
      <c r="J7912" s="180">
        <v>111029.58</v>
      </c>
      <c r="K7912" s="180">
        <v>30475</v>
      </c>
      <c r="L7912" s="180">
        <v>671474.92</v>
      </c>
    </row>
    <row r="7913" spans="1:12">
      <c r="A7913" s="180">
        <v>2013</v>
      </c>
      <c r="B7913" s="180" t="s">
        <v>178</v>
      </c>
      <c r="C7913" s="180" t="s">
        <v>37</v>
      </c>
      <c r="D7913" s="180" t="s">
        <v>177</v>
      </c>
      <c r="E7913" s="180">
        <v>50</v>
      </c>
      <c r="F7913" s="180">
        <v>3888</v>
      </c>
      <c r="G7913" s="180">
        <v>205</v>
      </c>
      <c r="H7913" s="180">
        <v>529</v>
      </c>
      <c r="I7913" s="180">
        <v>473944.8</v>
      </c>
      <c r="J7913" s="180">
        <v>119062.86</v>
      </c>
      <c r="K7913" s="180">
        <v>77441</v>
      </c>
      <c r="L7913" s="180">
        <v>787914.23</v>
      </c>
    </row>
    <row r="7914" spans="1:12">
      <c r="A7914" s="180">
        <v>2013</v>
      </c>
      <c r="B7914" s="180" t="s">
        <v>178</v>
      </c>
      <c r="C7914" s="180" t="s">
        <v>37</v>
      </c>
      <c r="D7914" s="180" t="s">
        <v>177</v>
      </c>
      <c r="E7914" s="180">
        <v>55</v>
      </c>
      <c r="F7914" s="180">
        <v>3365</v>
      </c>
      <c r="G7914" s="180">
        <v>194</v>
      </c>
      <c r="H7914" s="180">
        <v>449</v>
      </c>
      <c r="I7914" s="180">
        <v>403611.75</v>
      </c>
      <c r="J7914" s="180">
        <v>114914.35</v>
      </c>
      <c r="K7914" s="180">
        <v>149417</v>
      </c>
      <c r="L7914" s="180">
        <v>779003.56</v>
      </c>
    </row>
    <row r="7915" spans="1:12">
      <c r="A7915" s="180">
        <v>2013</v>
      </c>
      <c r="B7915" s="180" t="s">
        <v>178</v>
      </c>
      <c r="C7915" s="180" t="s">
        <v>37</v>
      </c>
      <c r="D7915" s="180" t="s">
        <v>177</v>
      </c>
      <c r="E7915" s="180">
        <v>60</v>
      </c>
      <c r="F7915" s="180">
        <v>2505</v>
      </c>
      <c r="G7915" s="180">
        <v>151</v>
      </c>
      <c r="H7915" s="180">
        <v>489</v>
      </c>
      <c r="I7915" s="180">
        <v>458365</v>
      </c>
      <c r="J7915" s="180">
        <v>103580.23</v>
      </c>
      <c r="K7915" s="180">
        <v>137667</v>
      </c>
      <c r="L7915" s="180">
        <v>772297.33</v>
      </c>
    </row>
    <row r="7916" spans="1:12">
      <c r="A7916" s="180">
        <v>2013</v>
      </c>
      <c r="B7916" s="180" t="s">
        <v>178</v>
      </c>
      <c r="C7916" s="180" t="s">
        <v>37</v>
      </c>
      <c r="D7916" s="180" t="s">
        <v>177</v>
      </c>
      <c r="E7916" s="180">
        <v>65</v>
      </c>
      <c r="F7916" s="180">
        <v>1504</v>
      </c>
      <c r="G7916" s="180">
        <v>145</v>
      </c>
      <c r="H7916" s="180">
        <v>382</v>
      </c>
      <c r="I7916" s="180">
        <v>384788.05</v>
      </c>
      <c r="J7916" s="180">
        <v>97352.01</v>
      </c>
      <c r="K7916" s="180">
        <v>139460</v>
      </c>
      <c r="L7916" s="180">
        <v>686140.99</v>
      </c>
    </row>
    <row r="7917" spans="1:12">
      <c r="A7917" s="180">
        <v>2013</v>
      </c>
      <c r="B7917" s="180" t="s">
        <v>178</v>
      </c>
      <c r="C7917" s="180" t="s">
        <v>37</v>
      </c>
      <c r="D7917" s="180" t="s">
        <v>177</v>
      </c>
      <c r="E7917" s="180">
        <v>70</v>
      </c>
      <c r="F7917" s="180">
        <v>724</v>
      </c>
      <c r="G7917" s="180">
        <v>67</v>
      </c>
      <c r="H7917" s="180">
        <v>230</v>
      </c>
      <c r="I7917" s="180">
        <v>182806</v>
      </c>
      <c r="J7917" s="180">
        <v>42600.45</v>
      </c>
      <c r="K7917" s="180">
        <v>26721</v>
      </c>
      <c r="L7917" s="180">
        <v>268438.27</v>
      </c>
    </row>
    <row r="7918" spans="1:12">
      <c r="A7918" s="180">
        <v>2013</v>
      </c>
      <c r="B7918" s="180" t="s">
        <v>178</v>
      </c>
      <c r="C7918" s="180" t="s">
        <v>37</v>
      </c>
      <c r="D7918" s="180" t="s">
        <v>177</v>
      </c>
      <c r="E7918" s="180">
        <v>75</v>
      </c>
      <c r="F7918" s="180">
        <v>361</v>
      </c>
      <c r="G7918" s="180">
        <v>45</v>
      </c>
      <c r="H7918" s="180">
        <v>284</v>
      </c>
      <c r="I7918" s="180">
        <v>188800</v>
      </c>
      <c r="J7918" s="180">
        <v>34375.33</v>
      </c>
      <c r="K7918" s="180">
        <v>44435</v>
      </c>
      <c r="L7918" s="180">
        <v>289248.71999999997</v>
      </c>
    </row>
    <row r="7919" spans="1:12">
      <c r="A7919" s="180">
        <v>2013</v>
      </c>
      <c r="B7919" s="180" t="s">
        <v>178</v>
      </c>
      <c r="C7919" s="180" t="s">
        <v>37</v>
      </c>
      <c r="D7919" s="180" t="s">
        <v>177</v>
      </c>
      <c r="E7919" s="180">
        <v>80</v>
      </c>
      <c r="F7919" s="180">
        <v>189</v>
      </c>
      <c r="G7919" s="180">
        <v>19</v>
      </c>
      <c r="H7919" s="180">
        <v>91</v>
      </c>
      <c r="I7919" s="180">
        <v>64288.34</v>
      </c>
      <c r="J7919" s="180">
        <v>13295.81</v>
      </c>
      <c r="K7919" s="180">
        <v>10024</v>
      </c>
      <c r="L7919" s="180">
        <v>90444.89</v>
      </c>
    </row>
    <row r="7920" spans="1:12">
      <c r="A7920" s="180">
        <v>2013</v>
      </c>
      <c r="B7920" s="180" t="s">
        <v>178</v>
      </c>
      <c r="C7920" s="180" t="s">
        <v>37</v>
      </c>
      <c r="D7920" s="180" t="s">
        <v>177</v>
      </c>
      <c r="E7920" s="180">
        <v>85</v>
      </c>
      <c r="F7920" s="180">
        <v>98</v>
      </c>
      <c r="G7920" s="180">
        <v>7</v>
      </c>
      <c r="H7920" s="180">
        <v>120</v>
      </c>
      <c r="I7920" s="180">
        <v>30057.82</v>
      </c>
      <c r="J7920" s="180">
        <v>2591.75</v>
      </c>
      <c r="K7920" s="180">
        <v>0</v>
      </c>
      <c r="L7920" s="180">
        <v>38183.120000000003</v>
      </c>
    </row>
    <row r="7921" spans="1:12">
      <c r="A7921" s="180">
        <v>2013</v>
      </c>
      <c r="B7921" s="180" t="s">
        <v>178</v>
      </c>
      <c r="C7921" s="180" t="s">
        <v>37</v>
      </c>
      <c r="D7921" s="180" t="s">
        <v>177</v>
      </c>
      <c r="E7921" s="180">
        <v>90</v>
      </c>
      <c r="F7921" s="180">
        <v>25</v>
      </c>
      <c r="G7921" s="180">
        <v>9</v>
      </c>
      <c r="H7921" s="180">
        <v>52</v>
      </c>
      <c r="I7921" s="180">
        <v>32844.44</v>
      </c>
      <c r="J7921" s="180">
        <v>3648.6</v>
      </c>
      <c r="K7921" s="180">
        <v>0</v>
      </c>
      <c r="L7921" s="180">
        <v>36561.79</v>
      </c>
    </row>
    <row r="7922" spans="1:12">
      <c r="A7922" s="180">
        <v>2013</v>
      </c>
      <c r="B7922" s="180" t="s">
        <v>178</v>
      </c>
      <c r="C7922" s="180" t="s">
        <v>37</v>
      </c>
      <c r="D7922" s="180" t="s">
        <v>177</v>
      </c>
      <c r="E7922" s="180">
        <v>95</v>
      </c>
      <c r="F7922" s="180">
        <v>5</v>
      </c>
      <c r="G7922" s="180">
        <v>0</v>
      </c>
      <c r="H7922" s="180">
        <v>0</v>
      </c>
      <c r="I7922" s="180">
        <v>0</v>
      </c>
      <c r="J7922" s="180">
        <v>0</v>
      </c>
      <c r="K7922" s="180">
        <v>0</v>
      </c>
      <c r="L7922" s="180">
        <v>0</v>
      </c>
    </row>
    <row r="7923" spans="1:12">
      <c r="A7923" s="180">
        <v>2013</v>
      </c>
      <c r="B7923" s="180" t="s">
        <v>179</v>
      </c>
      <c r="C7923" s="180" t="s">
        <v>31</v>
      </c>
      <c r="D7923" s="180" t="s">
        <v>176</v>
      </c>
      <c r="E7923" s="180">
        <v>0</v>
      </c>
      <c r="F7923" s="180">
        <v>108475</v>
      </c>
      <c r="G7923" s="180">
        <v>5509</v>
      </c>
      <c r="H7923" s="180">
        <v>13851</v>
      </c>
      <c r="I7923" s="180">
        <v>8194032.0999999996</v>
      </c>
      <c r="J7923" s="180">
        <v>1383930.37</v>
      </c>
      <c r="K7923" s="180">
        <v>164778.45000000001</v>
      </c>
      <c r="L7923" s="180">
        <v>11256485.33</v>
      </c>
    </row>
    <row r="7924" spans="1:12">
      <c r="A7924" s="180">
        <v>2013</v>
      </c>
      <c r="B7924" s="180" t="s">
        <v>179</v>
      </c>
      <c r="C7924" s="180" t="s">
        <v>31</v>
      </c>
      <c r="D7924" s="180" t="s">
        <v>176</v>
      </c>
      <c r="E7924" s="180">
        <v>5</v>
      </c>
      <c r="F7924" s="180">
        <v>115567</v>
      </c>
      <c r="G7924" s="180">
        <v>2513</v>
      </c>
      <c r="H7924" s="180">
        <v>3629</v>
      </c>
      <c r="I7924" s="180">
        <v>2683754.52</v>
      </c>
      <c r="J7924" s="180">
        <v>654475.5</v>
      </c>
      <c r="K7924" s="180">
        <v>144973</v>
      </c>
      <c r="L7924" s="180">
        <v>4284592.93</v>
      </c>
    </row>
    <row r="7925" spans="1:12">
      <c r="A7925" s="180">
        <v>2013</v>
      </c>
      <c r="B7925" s="180" t="s">
        <v>179</v>
      </c>
      <c r="C7925" s="180" t="s">
        <v>31</v>
      </c>
      <c r="D7925" s="180" t="s">
        <v>176</v>
      </c>
      <c r="E7925" s="180">
        <v>10</v>
      </c>
      <c r="F7925" s="180">
        <v>109219</v>
      </c>
      <c r="G7925" s="180">
        <v>1828</v>
      </c>
      <c r="H7925" s="180">
        <v>3221</v>
      </c>
      <c r="I7925" s="180">
        <v>2200631.9700000002</v>
      </c>
      <c r="J7925" s="180">
        <v>568259.30000000005</v>
      </c>
      <c r="K7925" s="180">
        <v>505698.22</v>
      </c>
      <c r="L7925" s="180">
        <v>3806055.84</v>
      </c>
    </row>
    <row r="7926" spans="1:12">
      <c r="A7926" s="180">
        <v>2013</v>
      </c>
      <c r="B7926" s="180" t="s">
        <v>179</v>
      </c>
      <c r="C7926" s="180" t="s">
        <v>31</v>
      </c>
      <c r="D7926" s="180" t="s">
        <v>176</v>
      </c>
      <c r="E7926" s="180">
        <v>15</v>
      </c>
      <c r="F7926" s="180">
        <v>108424</v>
      </c>
      <c r="G7926" s="180">
        <v>2842</v>
      </c>
      <c r="H7926" s="180">
        <v>5543</v>
      </c>
      <c r="I7926" s="180">
        <v>4870159.7</v>
      </c>
      <c r="J7926" s="180">
        <v>1078502.3799999999</v>
      </c>
      <c r="K7926" s="180">
        <v>782359</v>
      </c>
      <c r="L7926" s="180">
        <v>7943722.3300000001</v>
      </c>
    </row>
    <row r="7927" spans="1:12">
      <c r="A7927" s="180">
        <v>2013</v>
      </c>
      <c r="B7927" s="180" t="s">
        <v>179</v>
      </c>
      <c r="C7927" s="180" t="s">
        <v>31</v>
      </c>
      <c r="D7927" s="180" t="s">
        <v>176</v>
      </c>
      <c r="E7927" s="180">
        <v>20</v>
      </c>
      <c r="F7927" s="180">
        <v>90260</v>
      </c>
      <c r="G7927" s="180">
        <v>2823</v>
      </c>
      <c r="H7927" s="180">
        <v>6490</v>
      </c>
      <c r="I7927" s="180">
        <v>5497839.1399999997</v>
      </c>
      <c r="J7927" s="180">
        <v>1091615.42</v>
      </c>
      <c r="K7927" s="180">
        <v>1074566</v>
      </c>
      <c r="L7927" s="180">
        <v>9117996.9000000004</v>
      </c>
    </row>
    <row r="7928" spans="1:12">
      <c r="A7928" s="180">
        <v>2013</v>
      </c>
      <c r="B7928" s="180" t="s">
        <v>179</v>
      </c>
      <c r="C7928" s="180" t="s">
        <v>31</v>
      </c>
      <c r="D7928" s="180" t="s">
        <v>176</v>
      </c>
      <c r="E7928" s="180">
        <v>25</v>
      </c>
      <c r="F7928" s="180">
        <v>78613</v>
      </c>
      <c r="G7928" s="180">
        <v>2112</v>
      </c>
      <c r="H7928" s="180">
        <v>4832</v>
      </c>
      <c r="I7928" s="180">
        <v>3850943.75</v>
      </c>
      <c r="J7928" s="180">
        <v>863657.22</v>
      </c>
      <c r="K7928" s="180">
        <v>750843.35</v>
      </c>
      <c r="L7928" s="180">
        <v>6724066.4500000002</v>
      </c>
    </row>
    <row r="7929" spans="1:12">
      <c r="A7929" s="180">
        <v>2013</v>
      </c>
      <c r="B7929" s="180" t="s">
        <v>179</v>
      </c>
      <c r="C7929" s="180" t="s">
        <v>31</v>
      </c>
      <c r="D7929" s="180" t="s">
        <v>176</v>
      </c>
      <c r="E7929" s="180">
        <v>30</v>
      </c>
      <c r="F7929" s="180">
        <v>116665</v>
      </c>
      <c r="G7929" s="180">
        <v>3143</v>
      </c>
      <c r="H7929" s="180">
        <v>6923</v>
      </c>
      <c r="I7929" s="180">
        <v>5320346.42</v>
      </c>
      <c r="J7929" s="180">
        <v>1309891.68</v>
      </c>
      <c r="K7929" s="180">
        <v>970800</v>
      </c>
      <c r="L7929" s="180">
        <v>9491673.1300000008</v>
      </c>
    </row>
    <row r="7930" spans="1:12">
      <c r="A7930" s="180">
        <v>2013</v>
      </c>
      <c r="B7930" s="180" t="s">
        <v>179</v>
      </c>
      <c r="C7930" s="180" t="s">
        <v>31</v>
      </c>
      <c r="D7930" s="180" t="s">
        <v>176</v>
      </c>
      <c r="E7930" s="180">
        <v>35</v>
      </c>
      <c r="F7930" s="180">
        <v>122439</v>
      </c>
      <c r="G7930" s="180">
        <v>4115</v>
      </c>
      <c r="H7930" s="180">
        <v>8891</v>
      </c>
      <c r="I7930" s="180">
        <v>6948674.4500000002</v>
      </c>
      <c r="J7930" s="180">
        <v>1758819.68</v>
      </c>
      <c r="K7930" s="180">
        <v>1151515.1499999999</v>
      </c>
      <c r="L7930" s="180">
        <v>12015308.66</v>
      </c>
    </row>
    <row r="7931" spans="1:12">
      <c r="A7931" s="180">
        <v>2013</v>
      </c>
      <c r="B7931" s="180" t="s">
        <v>179</v>
      </c>
      <c r="C7931" s="180" t="s">
        <v>31</v>
      </c>
      <c r="D7931" s="180" t="s">
        <v>176</v>
      </c>
      <c r="E7931" s="180">
        <v>40</v>
      </c>
      <c r="F7931" s="180">
        <v>129349</v>
      </c>
      <c r="G7931" s="180">
        <v>5230</v>
      </c>
      <c r="H7931" s="180">
        <v>10493</v>
      </c>
      <c r="I7931" s="180">
        <v>9076477.8499999996</v>
      </c>
      <c r="J7931" s="180">
        <v>2265011.66</v>
      </c>
      <c r="K7931" s="180">
        <v>1935260.7</v>
      </c>
      <c r="L7931" s="180">
        <v>15930659.66</v>
      </c>
    </row>
    <row r="7932" spans="1:12">
      <c r="A7932" s="180">
        <v>2013</v>
      </c>
      <c r="B7932" s="180" t="s">
        <v>179</v>
      </c>
      <c r="C7932" s="180" t="s">
        <v>31</v>
      </c>
      <c r="D7932" s="180" t="s">
        <v>176</v>
      </c>
      <c r="E7932" s="180">
        <v>45</v>
      </c>
      <c r="F7932" s="180">
        <v>119770</v>
      </c>
      <c r="G7932" s="180">
        <v>6062</v>
      </c>
      <c r="H7932" s="180">
        <v>12296</v>
      </c>
      <c r="I7932" s="180">
        <v>10434646.02</v>
      </c>
      <c r="J7932" s="180">
        <v>2695324.46</v>
      </c>
      <c r="K7932" s="180">
        <v>2632268.2000000002</v>
      </c>
      <c r="L7932" s="180">
        <v>18567628.859999999</v>
      </c>
    </row>
    <row r="7933" spans="1:12">
      <c r="A7933" s="180">
        <v>2013</v>
      </c>
      <c r="B7933" s="180" t="s">
        <v>179</v>
      </c>
      <c r="C7933" s="180" t="s">
        <v>31</v>
      </c>
      <c r="D7933" s="180" t="s">
        <v>176</v>
      </c>
      <c r="E7933" s="180">
        <v>50</v>
      </c>
      <c r="F7933" s="180">
        <v>128687</v>
      </c>
      <c r="G7933" s="180">
        <v>8961</v>
      </c>
      <c r="H7933" s="180">
        <v>18147</v>
      </c>
      <c r="I7933" s="180">
        <v>16506889.289999999</v>
      </c>
      <c r="J7933" s="180">
        <v>4130841.14</v>
      </c>
      <c r="K7933" s="180">
        <v>4149855.1</v>
      </c>
      <c r="L7933" s="180">
        <v>28580268.77</v>
      </c>
    </row>
    <row r="7934" spans="1:12">
      <c r="A7934" s="180">
        <v>2013</v>
      </c>
      <c r="B7934" s="180" t="s">
        <v>179</v>
      </c>
      <c r="C7934" s="180" t="s">
        <v>31</v>
      </c>
      <c r="D7934" s="180" t="s">
        <v>176</v>
      </c>
      <c r="E7934" s="180">
        <v>55</v>
      </c>
      <c r="F7934" s="180">
        <v>121914</v>
      </c>
      <c r="G7934" s="180">
        <v>11738</v>
      </c>
      <c r="H7934" s="180">
        <v>25443</v>
      </c>
      <c r="I7934" s="180">
        <v>23982359.219999999</v>
      </c>
      <c r="J7934" s="180">
        <v>5769782.4900000002</v>
      </c>
      <c r="K7934" s="180">
        <v>6539978.4400000004</v>
      </c>
      <c r="L7934" s="180">
        <v>41113343.210000001</v>
      </c>
    </row>
    <row r="7935" spans="1:12">
      <c r="A7935" s="180">
        <v>2013</v>
      </c>
      <c r="B7935" s="180" t="s">
        <v>179</v>
      </c>
      <c r="C7935" s="180" t="s">
        <v>31</v>
      </c>
      <c r="D7935" s="180" t="s">
        <v>176</v>
      </c>
      <c r="E7935" s="180">
        <v>60</v>
      </c>
      <c r="F7935" s="180">
        <v>113215</v>
      </c>
      <c r="G7935" s="180">
        <v>15340</v>
      </c>
      <c r="H7935" s="180">
        <v>36406</v>
      </c>
      <c r="I7935" s="180">
        <v>34992612.630000003</v>
      </c>
      <c r="J7935" s="180">
        <v>8007137.8799999999</v>
      </c>
      <c r="K7935" s="180">
        <v>9906321.2699999996</v>
      </c>
      <c r="L7935" s="180">
        <v>59096574.439999998</v>
      </c>
    </row>
    <row r="7936" spans="1:12">
      <c r="A7936" s="180">
        <v>2013</v>
      </c>
      <c r="B7936" s="180" t="s">
        <v>179</v>
      </c>
      <c r="C7936" s="180" t="s">
        <v>31</v>
      </c>
      <c r="D7936" s="180" t="s">
        <v>176</v>
      </c>
      <c r="E7936" s="180">
        <v>65</v>
      </c>
      <c r="F7936" s="180">
        <v>99705</v>
      </c>
      <c r="G7936" s="180">
        <v>18710</v>
      </c>
      <c r="H7936" s="180">
        <v>46204</v>
      </c>
      <c r="I7936" s="180">
        <v>43378144.340000004</v>
      </c>
      <c r="J7936" s="180">
        <v>9626500.8300000001</v>
      </c>
      <c r="K7936" s="180">
        <v>12735896.439999999</v>
      </c>
      <c r="L7936" s="180">
        <v>72318141.219999999</v>
      </c>
    </row>
    <row r="7937" spans="1:12">
      <c r="A7937" s="180">
        <v>2013</v>
      </c>
      <c r="B7937" s="180" t="s">
        <v>179</v>
      </c>
      <c r="C7937" s="180" t="s">
        <v>31</v>
      </c>
      <c r="D7937" s="180" t="s">
        <v>176</v>
      </c>
      <c r="E7937" s="180">
        <v>70</v>
      </c>
      <c r="F7937" s="180">
        <v>68185</v>
      </c>
      <c r="G7937" s="180">
        <v>17437</v>
      </c>
      <c r="H7937" s="180">
        <v>45234</v>
      </c>
      <c r="I7937" s="180">
        <v>39909469.659999996</v>
      </c>
      <c r="J7937" s="180">
        <v>8909742.2599999998</v>
      </c>
      <c r="K7937" s="180">
        <v>12628738.949999999</v>
      </c>
      <c r="L7937" s="180">
        <v>66424868.520000003</v>
      </c>
    </row>
    <row r="7938" spans="1:12">
      <c r="A7938" s="180">
        <v>2013</v>
      </c>
      <c r="B7938" s="180" t="s">
        <v>179</v>
      </c>
      <c r="C7938" s="180" t="s">
        <v>31</v>
      </c>
      <c r="D7938" s="180" t="s">
        <v>176</v>
      </c>
      <c r="E7938" s="180">
        <v>75</v>
      </c>
      <c r="F7938" s="180">
        <v>46492</v>
      </c>
      <c r="G7938" s="180">
        <v>15583</v>
      </c>
      <c r="H7938" s="180">
        <v>45978</v>
      </c>
      <c r="I7938" s="180">
        <v>37077604.619999997</v>
      </c>
      <c r="J7938" s="180">
        <v>7639427.6200000001</v>
      </c>
      <c r="K7938" s="180">
        <v>10146467</v>
      </c>
      <c r="L7938" s="180">
        <v>58609441.340000004</v>
      </c>
    </row>
    <row r="7939" spans="1:12">
      <c r="A7939" s="180">
        <v>2013</v>
      </c>
      <c r="B7939" s="180" t="s">
        <v>179</v>
      </c>
      <c r="C7939" s="180" t="s">
        <v>31</v>
      </c>
      <c r="D7939" s="180" t="s">
        <v>176</v>
      </c>
      <c r="E7939" s="180">
        <v>80</v>
      </c>
      <c r="F7939" s="180">
        <v>31037</v>
      </c>
      <c r="G7939" s="180">
        <v>12382</v>
      </c>
      <c r="H7939" s="180">
        <v>45028</v>
      </c>
      <c r="I7939" s="180">
        <v>30507895.75</v>
      </c>
      <c r="J7939" s="180">
        <v>5561560.3700000001</v>
      </c>
      <c r="K7939" s="180">
        <v>7283395.75</v>
      </c>
      <c r="L7939" s="180">
        <v>45665339.530000001</v>
      </c>
    </row>
    <row r="7940" spans="1:12">
      <c r="A7940" s="180">
        <v>2013</v>
      </c>
      <c r="B7940" s="180" t="s">
        <v>179</v>
      </c>
      <c r="C7940" s="180" t="s">
        <v>31</v>
      </c>
      <c r="D7940" s="180" t="s">
        <v>176</v>
      </c>
      <c r="E7940" s="180">
        <v>85</v>
      </c>
      <c r="F7940" s="180">
        <v>16399</v>
      </c>
      <c r="G7940" s="180">
        <v>6456</v>
      </c>
      <c r="H7940" s="180">
        <v>28786</v>
      </c>
      <c r="I7940" s="180">
        <v>17979062.989999998</v>
      </c>
      <c r="J7940" s="180">
        <v>2840274.1</v>
      </c>
      <c r="K7940" s="180">
        <v>3309588.4</v>
      </c>
      <c r="L7940" s="180">
        <v>25227200.75</v>
      </c>
    </row>
    <row r="7941" spans="1:12">
      <c r="A7941" s="180">
        <v>2013</v>
      </c>
      <c r="B7941" s="180" t="s">
        <v>179</v>
      </c>
      <c r="C7941" s="180" t="s">
        <v>31</v>
      </c>
      <c r="D7941" s="180" t="s">
        <v>176</v>
      </c>
      <c r="E7941" s="180">
        <v>90</v>
      </c>
      <c r="F7941" s="180">
        <v>3535</v>
      </c>
      <c r="G7941" s="180">
        <v>1296</v>
      </c>
      <c r="H7941" s="180">
        <v>8047</v>
      </c>
      <c r="I7941" s="180">
        <v>4458945.71</v>
      </c>
      <c r="J7941" s="180">
        <v>569539.5</v>
      </c>
      <c r="K7941" s="180">
        <v>397822.2</v>
      </c>
      <c r="L7941" s="180">
        <v>5574976.2000000002</v>
      </c>
    </row>
    <row r="7942" spans="1:12">
      <c r="A7942" s="180">
        <v>2013</v>
      </c>
      <c r="B7942" s="180" t="s">
        <v>179</v>
      </c>
      <c r="C7942" s="180" t="s">
        <v>31</v>
      </c>
      <c r="D7942" s="180" t="s">
        <v>176</v>
      </c>
      <c r="E7942" s="180">
        <v>95</v>
      </c>
      <c r="F7942" s="180">
        <v>708</v>
      </c>
      <c r="G7942" s="180">
        <v>191</v>
      </c>
      <c r="H7942" s="180">
        <v>1524</v>
      </c>
      <c r="I7942" s="180">
        <v>830373.36</v>
      </c>
      <c r="J7942" s="180">
        <v>81931.539999999994</v>
      </c>
      <c r="K7942" s="180">
        <v>85319</v>
      </c>
      <c r="L7942" s="180">
        <v>1032073.55</v>
      </c>
    </row>
    <row r="7943" spans="1:12">
      <c r="A7943" s="180">
        <v>2013</v>
      </c>
      <c r="B7943" s="180" t="s">
        <v>179</v>
      </c>
      <c r="C7943" s="180" t="s">
        <v>31</v>
      </c>
      <c r="D7943" s="180" t="s">
        <v>177</v>
      </c>
      <c r="E7943" s="180">
        <v>0</v>
      </c>
      <c r="F7943" s="180">
        <v>101390</v>
      </c>
      <c r="G7943" s="180">
        <v>3691</v>
      </c>
      <c r="H7943" s="180">
        <v>11632</v>
      </c>
      <c r="I7943" s="180">
        <v>6761678.2800000003</v>
      </c>
      <c r="J7943" s="180">
        <v>964316.95</v>
      </c>
      <c r="K7943" s="180">
        <v>207199</v>
      </c>
      <c r="L7943" s="180">
        <v>8964838.6999999993</v>
      </c>
    </row>
    <row r="7944" spans="1:12">
      <c r="A7944" s="180">
        <v>2013</v>
      </c>
      <c r="B7944" s="180" t="s">
        <v>179</v>
      </c>
      <c r="C7944" s="180" t="s">
        <v>31</v>
      </c>
      <c r="D7944" s="180" t="s">
        <v>177</v>
      </c>
      <c r="E7944" s="180">
        <v>5</v>
      </c>
      <c r="F7944" s="180">
        <v>108783</v>
      </c>
      <c r="G7944" s="180">
        <v>2078</v>
      </c>
      <c r="H7944" s="180">
        <v>3047</v>
      </c>
      <c r="I7944" s="180">
        <v>2241162.54</v>
      </c>
      <c r="J7944" s="180">
        <v>498770.4</v>
      </c>
      <c r="K7944" s="180">
        <v>122647.6</v>
      </c>
      <c r="L7944" s="180">
        <v>3534340.13</v>
      </c>
    </row>
    <row r="7945" spans="1:12">
      <c r="A7945" s="180">
        <v>2013</v>
      </c>
      <c r="B7945" s="180" t="s">
        <v>179</v>
      </c>
      <c r="C7945" s="180" t="s">
        <v>31</v>
      </c>
      <c r="D7945" s="180" t="s">
        <v>177</v>
      </c>
      <c r="E7945" s="180">
        <v>10</v>
      </c>
      <c r="F7945" s="180">
        <v>102529</v>
      </c>
      <c r="G7945" s="180">
        <v>1613</v>
      </c>
      <c r="H7945" s="180">
        <v>3672</v>
      </c>
      <c r="I7945" s="180">
        <v>2542693.2999999998</v>
      </c>
      <c r="J7945" s="180">
        <v>507238.75</v>
      </c>
      <c r="K7945" s="180">
        <v>721115</v>
      </c>
      <c r="L7945" s="180">
        <v>4318524.3499999996</v>
      </c>
    </row>
    <row r="7946" spans="1:12">
      <c r="A7946" s="180">
        <v>2013</v>
      </c>
      <c r="B7946" s="180" t="s">
        <v>179</v>
      </c>
      <c r="C7946" s="180" t="s">
        <v>31</v>
      </c>
      <c r="D7946" s="180" t="s">
        <v>177</v>
      </c>
      <c r="E7946" s="180">
        <v>15</v>
      </c>
      <c r="F7946" s="180">
        <v>103188</v>
      </c>
      <c r="G7946" s="180">
        <v>3591</v>
      </c>
      <c r="H7946" s="180">
        <v>10455</v>
      </c>
      <c r="I7946" s="180">
        <v>7496302.9900000002</v>
      </c>
      <c r="J7946" s="180">
        <v>1151721.47</v>
      </c>
      <c r="K7946" s="180">
        <v>858657</v>
      </c>
      <c r="L7946" s="180">
        <v>10919244.859999999</v>
      </c>
    </row>
    <row r="7947" spans="1:12">
      <c r="A7947" s="180">
        <v>2013</v>
      </c>
      <c r="B7947" s="180" t="s">
        <v>179</v>
      </c>
      <c r="C7947" s="180" t="s">
        <v>31</v>
      </c>
      <c r="D7947" s="180" t="s">
        <v>177</v>
      </c>
      <c r="E7947" s="180">
        <v>20</v>
      </c>
      <c r="F7947" s="180">
        <v>92243</v>
      </c>
      <c r="G7947" s="180">
        <v>4450</v>
      </c>
      <c r="H7947" s="180">
        <v>11528</v>
      </c>
      <c r="I7947" s="180">
        <v>8830903.5500000007</v>
      </c>
      <c r="J7947" s="180">
        <v>1609673.47</v>
      </c>
      <c r="K7947" s="180">
        <v>927816</v>
      </c>
      <c r="L7947" s="180">
        <v>13110595.01</v>
      </c>
    </row>
    <row r="7948" spans="1:12">
      <c r="A7948" s="180">
        <v>2013</v>
      </c>
      <c r="B7948" s="180" t="s">
        <v>179</v>
      </c>
      <c r="C7948" s="180" t="s">
        <v>31</v>
      </c>
      <c r="D7948" s="180" t="s">
        <v>177</v>
      </c>
      <c r="E7948" s="180">
        <v>25</v>
      </c>
      <c r="F7948" s="180">
        <v>94543</v>
      </c>
      <c r="G7948" s="180">
        <v>5785</v>
      </c>
      <c r="H7948" s="180">
        <v>17867</v>
      </c>
      <c r="I7948" s="180">
        <v>13702296.76</v>
      </c>
      <c r="J7948" s="180">
        <v>3173176.71</v>
      </c>
      <c r="K7948" s="180">
        <v>876134.9</v>
      </c>
      <c r="L7948" s="180">
        <v>20720073.629999999</v>
      </c>
    </row>
    <row r="7949" spans="1:12">
      <c r="A7949" s="180">
        <v>2013</v>
      </c>
      <c r="B7949" s="180" t="s">
        <v>179</v>
      </c>
      <c r="C7949" s="180" t="s">
        <v>31</v>
      </c>
      <c r="D7949" s="180" t="s">
        <v>177</v>
      </c>
      <c r="E7949" s="180">
        <v>30</v>
      </c>
      <c r="F7949" s="180">
        <v>132889</v>
      </c>
      <c r="G7949" s="180">
        <v>10148</v>
      </c>
      <c r="H7949" s="180">
        <v>33096</v>
      </c>
      <c r="I7949" s="180">
        <v>27071434.620000001</v>
      </c>
      <c r="J7949" s="180">
        <v>6098538.0099999998</v>
      </c>
      <c r="K7949" s="180">
        <v>1292693</v>
      </c>
      <c r="L7949" s="180">
        <v>40264156.920000002</v>
      </c>
    </row>
    <row r="7950" spans="1:12">
      <c r="A7950" s="180">
        <v>2013</v>
      </c>
      <c r="B7950" s="180" t="s">
        <v>179</v>
      </c>
      <c r="C7950" s="180" t="s">
        <v>31</v>
      </c>
      <c r="D7950" s="180" t="s">
        <v>177</v>
      </c>
      <c r="E7950" s="180">
        <v>35</v>
      </c>
      <c r="F7950" s="180">
        <v>133317</v>
      </c>
      <c r="G7950" s="180">
        <v>10425</v>
      </c>
      <c r="H7950" s="180">
        <v>27845</v>
      </c>
      <c r="I7950" s="180">
        <v>23506028.559999999</v>
      </c>
      <c r="J7950" s="180">
        <v>5168084.2699999996</v>
      </c>
      <c r="K7950" s="180">
        <v>1634712.5</v>
      </c>
      <c r="L7950" s="180">
        <v>36327815.729999997</v>
      </c>
    </row>
    <row r="7951" spans="1:12">
      <c r="A7951" s="180">
        <v>2013</v>
      </c>
      <c r="B7951" s="180" t="s">
        <v>179</v>
      </c>
      <c r="C7951" s="180" t="s">
        <v>31</v>
      </c>
      <c r="D7951" s="180" t="s">
        <v>177</v>
      </c>
      <c r="E7951" s="180">
        <v>40</v>
      </c>
      <c r="F7951" s="180">
        <v>140492</v>
      </c>
      <c r="G7951" s="180">
        <v>9400</v>
      </c>
      <c r="H7951" s="180">
        <v>21469</v>
      </c>
      <c r="I7951" s="180">
        <v>18529676.690000001</v>
      </c>
      <c r="J7951" s="180">
        <v>4099703.55</v>
      </c>
      <c r="K7951" s="180">
        <v>2341202.7999999998</v>
      </c>
      <c r="L7951" s="180">
        <v>30125125.550000001</v>
      </c>
    </row>
    <row r="7952" spans="1:12">
      <c r="A7952" s="180">
        <v>2013</v>
      </c>
      <c r="B7952" s="180" t="s">
        <v>179</v>
      </c>
      <c r="C7952" s="180" t="s">
        <v>31</v>
      </c>
      <c r="D7952" s="180" t="s">
        <v>177</v>
      </c>
      <c r="E7952" s="180">
        <v>45</v>
      </c>
      <c r="F7952" s="180">
        <v>129249</v>
      </c>
      <c r="G7952" s="180">
        <v>8600</v>
      </c>
      <c r="H7952" s="180">
        <v>19013</v>
      </c>
      <c r="I7952" s="180">
        <v>17181274.640000001</v>
      </c>
      <c r="J7952" s="180">
        <v>3953224.25</v>
      </c>
      <c r="K7952" s="180">
        <v>2614019.75</v>
      </c>
      <c r="L7952" s="180">
        <v>28301887.699999999</v>
      </c>
    </row>
    <row r="7953" spans="1:12">
      <c r="A7953" s="180">
        <v>2013</v>
      </c>
      <c r="B7953" s="180" t="s">
        <v>179</v>
      </c>
      <c r="C7953" s="180" t="s">
        <v>31</v>
      </c>
      <c r="D7953" s="180" t="s">
        <v>177</v>
      </c>
      <c r="E7953" s="180">
        <v>50</v>
      </c>
      <c r="F7953" s="180">
        <v>138403</v>
      </c>
      <c r="G7953" s="180">
        <v>11840</v>
      </c>
      <c r="H7953" s="180">
        <v>25262</v>
      </c>
      <c r="I7953" s="180">
        <v>21922148.510000002</v>
      </c>
      <c r="J7953" s="180">
        <v>5243787.8</v>
      </c>
      <c r="K7953" s="180">
        <v>3904488.53</v>
      </c>
      <c r="L7953" s="180">
        <v>36341913.920000002</v>
      </c>
    </row>
    <row r="7954" spans="1:12">
      <c r="A7954" s="180">
        <v>2013</v>
      </c>
      <c r="B7954" s="180" t="s">
        <v>179</v>
      </c>
      <c r="C7954" s="180" t="s">
        <v>31</v>
      </c>
      <c r="D7954" s="180" t="s">
        <v>177</v>
      </c>
      <c r="E7954" s="180">
        <v>55</v>
      </c>
      <c r="F7954" s="180">
        <v>131654</v>
      </c>
      <c r="G7954" s="180">
        <v>13158</v>
      </c>
      <c r="H7954" s="180">
        <v>30597</v>
      </c>
      <c r="I7954" s="180">
        <v>26257055.239999998</v>
      </c>
      <c r="J7954" s="180">
        <v>5785373.25</v>
      </c>
      <c r="K7954" s="180">
        <v>5773593.2000000002</v>
      </c>
      <c r="L7954" s="180">
        <v>43239623.969999999</v>
      </c>
    </row>
    <row r="7955" spans="1:12">
      <c r="A7955" s="180">
        <v>2013</v>
      </c>
      <c r="B7955" s="180" t="s">
        <v>179</v>
      </c>
      <c r="C7955" s="180" t="s">
        <v>31</v>
      </c>
      <c r="D7955" s="180" t="s">
        <v>177</v>
      </c>
      <c r="E7955" s="180">
        <v>60</v>
      </c>
      <c r="F7955" s="180">
        <v>121522</v>
      </c>
      <c r="G7955" s="180">
        <v>15801</v>
      </c>
      <c r="H7955" s="180">
        <v>38103</v>
      </c>
      <c r="I7955" s="180">
        <v>32449169.190000001</v>
      </c>
      <c r="J7955" s="180">
        <v>7002746.1100000003</v>
      </c>
      <c r="K7955" s="180">
        <v>8500688.8399999999</v>
      </c>
      <c r="L7955" s="180">
        <v>53852174.93</v>
      </c>
    </row>
    <row r="7956" spans="1:12">
      <c r="A7956" s="180">
        <v>2013</v>
      </c>
      <c r="B7956" s="180" t="s">
        <v>179</v>
      </c>
      <c r="C7956" s="180" t="s">
        <v>31</v>
      </c>
      <c r="D7956" s="180" t="s">
        <v>177</v>
      </c>
      <c r="E7956" s="180">
        <v>65</v>
      </c>
      <c r="F7956" s="180">
        <v>104585</v>
      </c>
      <c r="G7956" s="180">
        <v>19294</v>
      </c>
      <c r="H7956" s="180">
        <v>48176</v>
      </c>
      <c r="I7956" s="180">
        <v>40549655.159999996</v>
      </c>
      <c r="J7956" s="180">
        <v>8499097.0500000007</v>
      </c>
      <c r="K7956" s="180">
        <v>11631214.83</v>
      </c>
      <c r="L7956" s="180">
        <v>66873509.780000001</v>
      </c>
    </row>
    <row r="7957" spans="1:12">
      <c r="A7957" s="180">
        <v>2013</v>
      </c>
      <c r="B7957" s="180" t="s">
        <v>179</v>
      </c>
      <c r="C7957" s="180" t="s">
        <v>31</v>
      </c>
      <c r="D7957" s="180" t="s">
        <v>177</v>
      </c>
      <c r="E7957" s="180">
        <v>70</v>
      </c>
      <c r="F7957" s="180">
        <v>70414</v>
      </c>
      <c r="G7957" s="180">
        <v>16595</v>
      </c>
      <c r="H7957" s="180">
        <v>47733</v>
      </c>
      <c r="I7957" s="180">
        <v>37254810.880000003</v>
      </c>
      <c r="J7957" s="180">
        <v>7456640.8399999999</v>
      </c>
      <c r="K7957" s="180">
        <v>10381074.529999999</v>
      </c>
      <c r="L7957" s="180">
        <v>59501301.119999997</v>
      </c>
    </row>
    <row r="7958" spans="1:12">
      <c r="A7958" s="180">
        <v>2013</v>
      </c>
      <c r="B7958" s="180" t="s">
        <v>179</v>
      </c>
      <c r="C7958" s="180" t="s">
        <v>31</v>
      </c>
      <c r="D7958" s="180" t="s">
        <v>177</v>
      </c>
      <c r="E7958" s="180">
        <v>75</v>
      </c>
      <c r="F7958" s="180">
        <v>50862</v>
      </c>
      <c r="G7958" s="180">
        <v>13824</v>
      </c>
      <c r="H7958" s="180">
        <v>46802</v>
      </c>
      <c r="I7958" s="180">
        <v>35241583.810000002</v>
      </c>
      <c r="J7958" s="180">
        <v>6580087.3700000001</v>
      </c>
      <c r="K7958" s="180">
        <v>9336161.25</v>
      </c>
      <c r="L7958" s="180">
        <v>54501894.869999997</v>
      </c>
    </row>
    <row r="7959" spans="1:12">
      <c r="A7959" s="180">
        <v>2013</v>
      </c>
      <c r="B7959" s="180" t="s">
        <v>179</v>
      </c>
      <c r="C7959" s="180" t="s">
        <v>31</v>
      </c>
      <c r="D7959" s="180" t="s">
        <v>177</v>
      </c>
      <c r="E7959" s="180">
        <v>80</v>
      </c>
      <c r="F7959" s="180">
        <v>37247</v>
      </c>
      <c r="G7959" s="180">
        <v>11566</v>
      </c>
      <c r="H7959" s="180">
        <v>48915</v>
      </c>
      <c r="I7959" s="180">
        <v>31851238.329999998</v>
      </c>
      <c r="J7959" s="180">
        <v>5171961.34</v>
      </c>
      <c r="K7959" s="180">
        <v>5975359.2400000002</v>
      </c>
      <c r="L7959" s="180">
        <v>45112855.289999999</v>
      </c>
    </row>
    <row r="7960" spans="1:12">
      <c r="A7960" s="180">
        <v>2013</v>
      </c>
      <c r="B7960" s="180" t="s">
        <v>179</v>
      </c>
      <c r="C7960" s="180" t="s">
        <v>31</v>
      </c>
      <c r="D7960" s="180" t="s">
        <v>177</v>
      </c>
      <c r="E7960" s="180">
        <v>85</v>
      </c>
      <c r="F7960" s="180">
        <v>23023</v>
      </c>
      <c r="G7960" s="180">
        <v>6581</v>
      </c>
      <c r="H7960" s="180">
        <v>39582</v>
      </c>
      <c r="I7960" s="180">
        <v>22526653.359999999</v>
      </c>
      <c r="J7960" s="180">
        <v>2865797.93</v>
      </c>
      <c r="K7960" s="180">
        <v>2674426.4</v>
      </c>
      <c r="L7960" s="180">
        <v>29114827.48</v>
      </c>
    </row>
    <row r="7961" spans="1:12">
      <c r="A7961" s="180">
        <v>2013</v>
      </c>
      <c r="B7961" s="180" t="s">
        <v>179</v>
      </c>
      <c r="C7961" s="180" t="s">
        <v>31</v>
      </c>
      <c r="D7961" s="180" t="s">
        <v>177</v>
      </c>
      <c r="E7961" s="180">
        <v>90</v>
      </c>
      <c r="F7961" s="180">
        <v>9261</v>
      </c>
      <c r="G7961" s="180">
        <v>2354</v>
      </c>
      <c r="H7961" s="180">
        <v>18604</v>
      </c>
      <c r="I7961" s="180">
        <v>9309355</v>
      </c>
      <c r="J7961" s="180">
        <v>1016170.45</v>
      </c>
      <c r="K7961" s="180">
        <v>750941.9</v>
      </c>
      <c r="L7961" s="180">
        <v>11438819.49</v>
      </c>
    </row>
    <row r="7962" spans="1:12">
      <c r="A7962" s="180">
        <v>2013</v>
      </c>
      <c r="B7962" s="180" t="s">
        <v>179</v>
      </c>
      <c r="C7962" s="180" t="s">
        <v>31</v>
      </c>
      <c r="D7962" s="180" t="s">
        <v>177</v>
      </c>
      <c r="E7962" s="180">
        <v>95</v>
      </c>
      <c r="F7962" s="180">
        <v>2560</v>
      </c>
      <c r="G7962" s="180">
        <v>566</v>
      </c>
      <c r="H7962" s="180">
        <v>5929</v>
      </c>
      <c r="I7962" s="180">
        <v>2571175.06</v>
      </c>
      <c r="J7962" s="180">
        <v>232157.5</v>
      </c>
      <c r="K7962" s="180">
        <v>107633.8</v>
      </c>
      <c r="L7962" s="180">
        <v>3010569.57</v>
      </c>
    </row>
    <row r="7963" spans="1:12">
      <c r="A7963" s="180">
        <v>2013</v>
      </c>
      <c r="B7963" s="180" t="s">
        <v>179</v>
      </c>
      <c r="C7963" s="180" t="s">
        <v>32</v>
      </c>
      <c r="D7963" s="180" t="s">
        <v>176</v>
      </c>
      <c r="E7963" s="180">
        <v>0</v>
      </c>
      <c r="F7963" s="180">
        <v>75050</v>
      </c>
      <c r="G7963" s="180">
        <v>3235</v>
      </c>
      <c r="H7963" s="180">
        <v>9682</v>
      </c>
      <c r="I7963" s="180">
        <v>6083595.8399999999</v>
      </c>
      <c r="J7963" s="180">
        <v>1150983.6499999999</v>
      </c>
      <c r="K7963" s="180">
        <v>157361</v>
      </c>
      <c r="L7963" s="180">
        <v>8033754.3099999996</v>
      </c>
    </row>
    <row r="7964" spans="1:12">
      <c r="A7964" s="180">
        <v>2013</v>
      </c>
      <c r="B7964" s="180" t="s">
        <v>179</v>
      </c>
      <c r="C7964" s="180" t="s">
        <v>32</v>
      </c>
      <c r="D7964" s="180" t="s">
        <v>176</v>
      </c>
      <c r="E7964" s="180">
        <v>5</v>
      </c>
      <c r="F7964" s="180">
        <v>79669</v>
      </c>
      <c r="G7964" s="180">
        <v>1423</v>
      </c>
      <c r="H7964" s="180">
        <v>1934</v>
      </c>
      <c r="I7964" s="180">
        <v>1497970.45</v>
      </c>
      <c r="J7964" s="180">
        <v>479862.94</v>
      </c>
      <c r="K7964" s="180">
        <v>78460.25</v>
      </c>
      <c r="L7964" s="180">
        <v>2347750.5499999998</v>
      </c>
    </row>
    <row r="7965" spans="1:12">
      <c r="A7965" s="180">
        <v>2013</v>
      </c>
      <c r="B7965" s="180" t="s">
        <v>179</v>
      </c>
      <c r="C7965" s="180" t="s">
        <v>32</v>
      </c>
      <c r="D7965" s="180" t="s">
        <v>176</v>
      </c>
      <c r="E7965" s="180">
        <v>10</v>
      </c>
      <c r="F7965" s="180">
        <v>74744</v>
      </c>
      <c r="G7965" s="180">
        <v>1147</v>
      </c>
      <c r="H7965" s="180">
        <v>1762</v>
      </c>
      <c r="I7965" s="180">
        <v>1424282.8</v>
      </c>
      <c r="J7965" s="180">
        <v>446138.67</v>
      </c>
      <c r="K7965" s="180">
        <v>191869</v>
      </c>
      <c r="L7965" s="180">
        <v>2288296.1800000002</v>
      </c>
    </row>
    <row r="7966" spans="1:12">
      <c r="A7966" s="180">
        <v>2013</v>
      </c>
      <c r="B7966" s="180" t="s">
        <v>179</v>
      </c>
      <c r="C7966" s="180" t="s">
        <v>32</v>
      </c>
      <c r="D7966" s="180" t="s">
        <v>176</v>
      </c>
      <c r="E7966" s="180">
        <v>15</v>
      </c>
      <c r="F7966" s="180">
        <v>77301</v>
      </c>
      <c r="G7966" s="180">
        <v>2547</v>
      </c>
      <c r="H7966" s="180">
        <v>4247</v>
      </c>
      <c r="I7966" s="180">
        <v>4082634.85</v>
      </c>
      <c r="J7966" s="180">
        <v>1008316.75</v>
      </c>
      <c r="K7966" s="180">
        <v>788276</v>
      </c>
      <c r="L7966" s="180">
        <v>6496924.1799999997</v>
      </c>
    </row>
    <row r="7967" spans="1:12">
      <c r="A7967" s="180">
        <v>2013</v>
      </c>
      <c r="B7967" s="180" t="s">
        <v>179</v>
      </c>
      <c r="C7967" s="180" t="s">
        <v>32</v>
      </c>
      <c r="D7967" s="180" t="s">
        <v>176</v>
      </c>
      <c r="E7967" s="180">
        <v>20</v>
      </c>
      <c r="F7967" s="180">
        <v>66354</v>
      </c>
      <c r="G7967" s="180">
        <v>2334</v>
      </c>
      <c r="H7967" s="180">
        <v>3979</v>
      </c>
      <c r="I7967" s="180">
        <v>3857614.75</v>
      </c>
      <c r="J7967" s="180">
        <v>1029593.54</v>
      </c>
      <c r="K7967" s="180">
        <v>754943</v>
      </c>
      <c r="L7967" s="180">
        <v>6300751.1399999997</v>
      </c>
    </row>
    <row r="7968" spans="1:12">
      <c r="A7968" s="180">
        <v>2013</v>
      </c>
      <c r="B7968" s="180" t="s">
        <v>179</v>
      </c>
      <c r="C7968" s="180" t="s">
        <v>32</v>
      </c>
      <c r="D7968" s="180" t="s">
        <v>176</v>
      </c>
      <c r="E7968" s="180">
        <v>25</v>
      </c>
      <c r="F7968" s="180">
        <v>55302</v>
      </c>
      <c r="G7968" s="180">
        <v>1659</v>
      </c>
      <c r="H7968" s="180">
        <v>3325</v>
      </c>
      <c r="I7968" s="180">
        <v>2879280.4</v>
      </c>
      <c r="J7968" s="180">
        <v>835638.61</v>
      </c>
      <c r="K7968" s="180">
        <v>468150</v>
      </c>
      <c r="L7968" s="180">
        <v>4839303.96</v>
      </c>
    </row>
    <row r="7969" spans="1:12">
      <c r="A7969" s="180">
        <v>2013</v>
      </c>
      <c r="B7969" s="180" t="s">
        <v>179</v>
      </c>
      <c r="C7969" s="180" t="s">
        <v>32</v>
      </c>
      <c r="D7969" s="180" t="s">
        <v>176</v>
      </c>
      <c r="E7969" s="180">
        <v>30</v>
      </c>
      <c r="F7969" s="180">
        <v>83912</v>
      </c>
      <c r="G7969" s="180">
        <v>2532</v>
      </c>
      <c r="H7969" s="180">
        <v>5123</v>
      </c>
      <c r="I7969" s="180">
        <v>4070102.67</v>
      </c>
      <c r="J7969" s="180">
        <v>1177560.83</v>
      </c>
      <c r="K7969" s="180">
        <v>581203</v>
      </c>
      <c r="L7969" s="180">
        <v>6743583.1699999999</v>
      </c>
    </row>
    <row r="7970" spans="1:12">
      <c r="A7970" s="180">
        <v>2013</v>
      </c>
      <c r="B7970" s="180" t="s">
        <v>179</v>
      </c>
      <c r="C7970" s="180" t="s">
        <v>32</v>
      </c>
      <c r="D7970" s="180" t="s">
        <v>176</v>
      </c>
      <c r="E7970" s="180">
        <v>35</v>
      </c>
      <c r="F7970" s="180">
        <v>87423</v>
      </c>
      <c r="G7970" s="180">
        <v>3296</v>
      </c>
      <c r="H7970" s="180">
        <v>6361</v>
      </c>
      <c r="I7970" s="180">
        <v>5003299.6900000004</v>
      </c>
      <c r="J7970" s="180">
        <v>1541671.98</v>
      </c>
      <c r="K7970" s="180">
        <v>714723</v>
      </c>
      <c r="L7970" s="180">
        <v>8339064.9500000002</v>
      </c>
    </row>
    <row r="7971" spans="1:12">
      <c r="A7971" s="180">
        <v>2013</v>
      </c>
      <c r="B7971" s="180" t="s">
        <v>179</v>
      </c>
      <c r="C7971" s="180" t="s">
        <v>32</v>
      </c>
      <c r="D7971" s="180" t="s">
        <v>176</v>
      </c>
      <c r="E7971" s="180">
        <v>40</v>
      </c>
      <c r="F7971" s="180">
        <v>93142</v>
      </c>
      <c r="G7971" s="180">
        <v>4460</v>
      </c>
      <c r="H7971" s="180">
        <v>8281</v>
      </c>
      <c r="I7971" s="180">
        <v>7013951.6799999997</v>
      </c>
      <c r="J7971" s="180">
        <v>2302953.59</v>
      </c>
      <c r="K7971" s="180">
        <v>1394272.3</v>
      </c>
      <c r="L7971" s="180">
        <v>12020027.41</v>
      </c>
    </row>
    <row r="7972" spans="1:12">
      <c r="A7972" s="180">
        <v>2013</v>
      </c>
      <c r="B7972" s="180" t="s">
        <v>179</v>
      </c>
      <c r="C7972" s="180" t="s">
        <v>32</v>
      </c>
      <c r="D7972" s="180" t="s">
        <v>176</v>
      </c>
      <c r="E7972" s="180">
        <v>45</v>
      </c>
      <c r="F7972" s="180">
        <v>89518</v>
      </c>
      <c r="G7972" s="180">
        <v>5320</v>
      </c>
      <c r="H7972" s="180">
        <v>9763</v>
      </c>
      <c r="I7972" s="180">
        <v>8727572.2300000004</v>
      </c>
      <c r="J7972" s="180">
        <v>2722160.78</v>
      </c>
      <c r="K7972" s="180">
        <v>1707851.73</v>
      </c>
      <c r="L7972" s="180">
        <v>14492043.24</v>
      </c>
    </row>
    <row r="7973" spans="1:12">
      <c r="A7973" s="180">
        <v>2013</v>
      </c>
      <c r="B7973" s="180" t="s">
        <v>179</v>
      </c>
      <c r="C7973" s="180" t="s">
        <v>32</v>
      </c>
      <c r="D7973" s="180" t="s">
        <v>176</v>
      </c>
      <c r="E7973" s="180">
        <v>50</v>
      </c>
      <c r="F7973" s="180">
        <v>94112</v>
      </c>
      <c r="G7973" s="180">
        <v>7245</v>
      </c>
      <c r="H7973" s="180">
        <v>13680</v>
      </c>
      <c r="I7973" s="180">
        <v>12245501.42</v>
      </c>
      <c r="J7973" s="180">
        <v>3776628.47</v>
      </c>
      <c r="K7973" s="180">
        <v>2814633.85</v>
      </c>
      <c r="L7973" s="180">
        <v>20576174.780000001</v>
      </c>
    </row>
    <row r="7974" spans="1:12">
      <c r="A7974" s="180">
        <v>2013</v>
      </c>
      <c r="B7974" s="180" t="s">
        <v>179</v>
      </c>
      <c r="C7974" s="180" t="s">
        <v>32</v>
      </c>
      <c r="D7974" s="180" t="s">
        <v>176</v>
      </c>
      <c r="E7974" s="180">
        <v>55</v>
      </c>
      <c r="F7974" s="180">
        <v>90151</v>
      </c>
      <c r="G7974" s="180">
        <v>9368</v>
      </c>
      <c r="H7974" s="180">
        <v>18605</v>
      </c>
      <c r="I7974" s="180">
        <v>17541644.57</v>
      </c>
      <c r="J7974" s="180">
        <v>5274316.67</v>
      </c>
      <c r="K7974" s="180">
        <v>3946983.83</v>
      </c>
      <c r="L7974" s="180">
        <v>28949151</v>
      </c>
    </row>
    <row r="7975" spans="1:12">
      <c r="A7975" s="180">
        <v>2013</v>
      </c>
      <c r="B7975" s="180" t="s">
        <v>179</v>
      </c>
      <c r="C7975" s="180" t="s">
        <v>32</v>
      </c>
      <c r="D7975" s="180" t="s">
        <v>176</v>
      </c>
      <c r="E7975" s="180">
        <v>60</v>
      </c>
      <c r="F7975" s="180">
        <v>83116</v>
      </c>
      <c r="G7975" s="180">
        <v>11442</v>
      </c>
      <c r="H7975" s="180">
        <v>23422</v>
      </c>
      <c r="I7975" s="180">
        <v>23490290.190000001</v>
      </c>
      <c r="J7975" s="180">
        <v>6686947.1299999999</v>
      </c>
      <c r="K7975" s="180">
        <v>6118526.0099999998</v>
      </c>
      <c r="L7975" s="180">
        <v>38704220.100000001</v>
      </c>
    </row>
    <row r="7976" spans="1:12">
      <c r="A7976" s="180">
        <v>2013</v>
      </c>
      <c r="B7976" s="180" t="s">
        <v>179</v>
      </c>
      <c r="C7976" s="180" t="s">
        <v>32</v>
      </c>
      <c r="D7976" s="180" t="s">
        <v>176</v>
      </c>
      <c r="E7976" s="180">
        <v>65</v>
      </c>
      <c r="F7976" s="180">
        <v>72261</v>
      </c>
      <c r="G7976" s="180">
        <v>13830</v>
      </c>
      <c r="H7976" s="180">
        <v>31092</v>
      </c>
      <c r="I7976" s="180">
        <v>30579565.390000001</v>
      </c>
      <c r="J7976" s="180">
        <v>8232770.5499999998</v>
      </c>
      <c r="K7976" s="180">
        <v>7937266.5499999998</v>
      </c>
      <c r="L7976" s="180">
        <v>49196392.490000002</v>
      </c>
    </row>
    <row r="7977" spans="1:12">
      <c r="A7977" s="180">
        <v>2013</v>
      </c>
      <c r="B7977" s="180" t="s">
        <v>179</v>
      </c>
      <c r="C7977" s="180" t="s">
        <v>32</v>
      </c>
      <c r="D7977" s="180" t="s">
        <v>176</v>
      </c>
      <c r="E7977" s="180">
        <v>70</v>
      </c>
      <c r="F7977" s="180">
        <v>50440</v>
      </c>
      <c r="G7977" s="180">
        <v>14212</v>
      </c>
      <c r="H7977" s="180">
        <v>33460</v>
      </c>
      <c r="I7977" s="180">
        <v>30779782.059999999</v>
      </c>
      <c r="J7977" s="180">
        <v>8080145.0199999996</v>
      </c>
      <c r="K7977" s="180">
        <v>8379195.2000000002</v>
      </c>
      <c r="L7977" s="180">
        <v>49461040.590000004</v>
      </c>
    </row>
    <row r="7978" spans="1:12">
      <c r="A7978" s="180">
        <v>2013</v>
      </c>
      <c r="B7978" s="180" t="s">
        <v>179</v>
      </c>
      <c r="C7978" s="180" t="s">
        <v>32</v>
      </c>
      <c r="D7978" s="180" t="s">
        <v>176</v>
      </c>
      <c r="E7978" s="180">
        <v>75</v>
      </c>
      <c r="F7978" s="180">
        <v>34816</v>
      </c>
      <c r="G7978" s="180">
        <v>12322</v>
      </c>
      <c r="H7978" s="180">
        <v>35440</v>
      </c>
      <c r="I7978" s="180">
        <v>29760652.940000001</v>
      </c>
      <c r="J7978" s="180">
        <v>7124441.3399999999</v>
      </c>
      <c r="K7978" s="180">
        <v>7571495.4900000002</v>
      </c>
      <c r="L7978" s="180">
        <v>46139335.630000003</v>
      </c>
    </row>
    <row r="7979" spans="1:12">
      <c r="A7979" s="180">
        <v>2013</v>
      </c>
      <c r="B7979" s="180" t="s">
        <v>179</v>
      </c>
      <c r="C7979" s="180" t="s">
        <v>32</v>
      </c>
      <c r="D7979" s="180" t="s">
        <v>176</v>
      </c>
      <c r="E7979" s="180">
        <v>80</v>
      </c>
      <c r="F7979" s="180">
        <v>24760</v>
      </c>
      <c r="G7979" s="180">
        <v>10155</v>
      </c>
      <c r="H7979" s="180">
        <v>35327</v>
      </c>
      <c r="I7979" s="180">
        <v>27592390.43</v>
      </c>
      <c r="J7979" s="180">
        <v>5895384.1900000004</v>
      </c>
      <c r="K7979" s="180">
        <v>5577824.54</v>
      </c>
      <c r="L7979" s="180">
        <v>40249321.909999996</v>
      </c>
    </row>
    <row r="7980" spans="1:12">
      <c r="A7980" s="180">
        <v>2013</v>
      </c>
      <c r="B7980" s="180" t="s">
        <v>179</v>
      </c>
      <c r="C7980" s="180" t="s">
        <v>32</v>
      </c>
      <c r="D7980" s="180" t="s">
        <v>176</v>
      </c>
      <c r="E7980" s="180">
        <v>85</v>
      </c>
      <c r="F7980" s="180">
        <v>13521</v>
      </c>
      <c r="G7980" s="180">
        <v>5177</v>
      </c>
      <c r="H7980" s="180">
        <v>22623</v>
      </c>
      <c r="I7980" s="180">
        <v>15249782.189999999</v>
      </c>
      <c r="J7980" s="180">
        <v>2953527.89</v>
      </c>
      <c r="K7980" s="180">
        <v>2434704.9</v>
      </c>
      <c r="L7980" s="180">
        <v>21226826.670000002</v>
      </c>
    </row>
    <row r="7981" spans="1:12">
      <c r="A7981" s="180">
        <v>2013</v>
      </c>
      <c r="B7981" s="180" t="s">
        <v>179</v>
      </c>
      <c r="C7981" s="180" t="s">
        <v>32</v>
      </c>
      <c r="D7981" s="180" t="s">
        <v>176</v>
      </c>
      <c r="E7981" s="180">
        <v>90</v>
      </c>
      <c r="F7981" s="180">
        <v>3146</v>
      </c>
      <c r="G7981" s="180">
        <v>997</v>
      </c>
      <c r="H7981" s="180">
        <v>5704</v>
      </c>
      <c r="I7981" s="180">
        <v>3713746.61</v>
      </c>
      <c r="J7981" s="180">
        <v>630417.67000000004</v>
      </c>
      <c r="K7981" s="180">
        <v>404320.5</v>
      </c>
      <c r="L7981" s="180">
        <v>4858386.5199999996</v>
      </c>
    </row>
    <row r="7982" spans="1:12">
      <c r="A7982" s="180">
        <v>2013</v>
      </c>
      <c r="B7982" s="180" t="s">
        <v>179</v>
      </c>
      <c r="C7982" s="180" t="s">
        <v>32</v>
      </c>
      <c r="D7982" s="180" t="s">
        <v>176</v>
      </c>
      <c r="E7982" s="180">
        <v>95</v>
      </c>
      <c r="F7982" s="180">
        <v>615</v>
      </c>
      <c r="G7982" s="180">
        <v>192</v>
      </c>
      <c r="H7982" s="180">
        <v>1304</v>
      </c>
      <c r="I7982" s="180">
        <v>727890.5</v>
      </c>
      <c r="J7982" s="180">
        <v>107938.3</v>
      </c>
      <c r="K7982" s="180">
        <v>143801</v>
      </c>
      <c r="L7982" s="180">
        <v>1000373.86</v>
      </c>
    </row>
    <row r="7983" spans="1:12">
      <c r="A7983" s="180">
        <v>2013</v>
      </c>
      <c r="B7983" s="180" t="s">
        <v>179</v>
      </c>
      <c r="C7983" s="180" t="s">
        <v>32</v>
      </c>
      <c r="D7983" s="180" t="s">
        <v>177</v>
      </c>
      <c r="E7983" s="180">
        <v>0</v>
      </c>
      <c r="F7983" s="180">
        <v>71037</v>
      </c>
      <c r="G7983" s="180">
        <v>2221</v>
      </c>
      <c r="H7983" s="180">
        <v>7558</v>
      </c>
      <c r="I7983" s="180">
        <v>4595669.34</v>
      </c>
      <c r="J7983" s="180">
        <v>814036.2</v>
      </c>
      <c r="K7983" s="180">
        <v>57924</v>
      </c>
      <c r="L7983" s="180">
        <v>6065788.46</v>
      </c>
    </row>
    <row r="7984" spans="1:12">
      <c r="A7984" s="180">
        <v>2013</v>
      </c>
      <c r="B7984" s="180" t="s">
        <v>179</v>
      </c>
      <c r="C7984" s="180" t="s">
        <v>32</v>
      </c>
      <c r="D7984" s="180" t="s">
        <v>177</v>
      </c>
      <c r="E7984" s="180">
        <v>5</v>
      </c>
      <c r="F7984" s="180">
        <v>75466</v>
      </c>
      <c r="G7984" s="180">
        <v>1129</v>
      </c>
      <c r="H7984" s="180">
        <v>1453</v>
      </c>
      <c r="I7984" s="180">
        <v>1275636.19</v>
      </c>
      <c r="J7984" s="180">
        <v>378683.51</v>
      </c>
      <c r="K7984" s="180">
        <v>95900</v>
      </c>
      <c r="L7984" s="180">
        <v>2009425.46</v>
      </c>
    </row>
    <row r="7985" spans="1:12">
      <c r="A7985" s="180">
        <v>2013</v>
      </c>
      <c r="B7985" s="180" t="s">
        <v>179</v>
      </c>
      <c r="C7985" s="180" t="s">
        <v>32</v>
      </c>
      <c r="D7985" s="180" t="s">
        <v>177</v>
      </c>
      <c r="E7985" s="180">
        <v>10</v>
      </c>
      <c r="F7985" s="180">
        <v>70962</v>
      </c>
      <c r="G7985" s="180">
        <v>1065</v>
      </c>
      <c r="H7985" s="180">
        <v>1953</v>
      </c>
      <c r="I7985" s="180">
        <v>1654772.38</v>
      </c>
      <c r="J7985" s="180">
        <v>464281.78</v>
      </c>
      <c r="K7985" s="180">
        <v>501882.4</v>
      </c>
      <c r="L7985" s="180">
        <v>2832703.51</v>
      </c>
    </row>
    <row r="7986" spans="1:12">
      <c r="A7986" s="180">
        <v>2013</v>
      </c>
      <c r="B7986" s="180" t="s">
        <v>179</v>
      </c>
      <c r="C7986" s="180" t="s">
        <v>32</v>
      </c>
      <c r="D7986" s="180" t="s">
        <v>177</v>
      </c>
      <c r="E7986" s="180">
        <v>15</v>
      </c>
      <c r="F7986" s="180">
        <v>73131</v>
      </c>
      <c r="G7986" s="180">
        <v>3132</v>
      </c>
      <c r="H7986" s="180">
        <v>6992</v>
      </c>
      <c r="I7986" s="180">
        <v>5533508.0099999998</v>
      </c>
      <c r="J7986" s="180">
        <v>1110887.82</v>
      </c>
      <c r="K7986" s="180">
        <v>620874</v>
      </c>
      <c r="L7986" s="180">
        <v>8011008.3899999997</v>
      </c>
    </row>
    <row r="7987" spans="1:12">
      <c r="A7987" s="180">
        <v>2013</v>
      </c>
      <c r="B7987" s="180" t="s">
        <v>179</v>
      </c>
      <c r="C7987" s="180" t="s">
        <v>32</v>
      </c>
      <c r="D7987" s="180" t="s">
        <v>177</v>
      </c>
      <c r="E7987" s="180">
        <v>20</v>
      </c>
      <c r="F7987" s="180">
        <v>67294</v>
      </c>
      <c r="G7987" s="180">
        <v>4378</v>
      </c>
      <c r="H7987" s="180">
        <v>8574</v>
      </c>
      <c r="I7987" s="180">
        <v>6598400.4699999997</v>
      </c>
      <c r="J7987" s="180">
        <v>1387383.21</v>
      </c>
      <c r="K7987" s="180">
        <v>662623.9</v>
      </c>
      <c r="L7987" s="180">
        <v>9553935.0600000005</v>
      </c>
    </row>
    <row r="7988" spans="1:12">
      <c r="A7988" s="180">
        <v>2013</v>
      </c>
      <c r="B7988" s="180" t="s">
        <v>179</v>
      </c>
      <c r="C7988" s="180" t="s">
        <v>32</v>
      </c>
      <c r="D7988" s="180" t="s">
        <v>177</v>
      </c>
      <c r="E7988" s="180">
        <v>25</v>
      </c>
      <c r="F7988" s="180">
        <v>67107</v>
      </c>
      <c r="G7988" s="180">
        <v>4781</v>
      </c>
      <c r="H7988" s="180">
        <v>11825</v>
      </c>
      <c r="I7988" s="180">
        <v>10299462.52</v>
      </c>
      <c r="J7988" s="180">
        <v>2465870.5499999998</v>
      </c>
      <c r="K7988" s="180">
        <v>775980</v>
      </c>
      <c r="L7988" s="180">
        <v>15185603.640000001</v>
      </c>
    </row>
    <row r="7989" spans="1:12">
      <c r="A7989" s="180">
        <v>2013</v>
      </c>
      <c r="B7989" s="180" t="s">
        <v>179</v>
      </c>
      <c r="C7989" s="180" t="s">
        <v>32</v>
      </c>
      <c r="D7989" s="180" t="s">
        <v>177</v>
      </c>
      <c r="E7989" s="180">
        <v>30</v>
      </c>
      <c r="F7989" s="180">
        <v>97251</v>
      </c>
      <c r="G7989" s="180">
        <v>8817</v>
      </c>
      <c r="H7989" s="180">
        <v>22696</v>
      </c>
      <c r="I7989" s="180">
        <v>21417225.600000001</v>
      </c>
      <c r="J7989" s="180">
        <v>5403770.3300000001</v>
      </c>
      <c r="K7989" s="180">
        <v>810193</v>
      </c>
      <c r="L7989" s="180">
        <v>30669967.84</v>
      </c>
    </row>
    <row r="7990" spans="1:12">
      <c r="A7990" s="180">
        <v>2013</v>
      </c>
      <c r="B7990" s="180" t="s">
        <v>179</v>
      </c>
      <c r="C7990" s="180" t="s">
        <v>32</v>
      </c>
      <c r="D7990" s="180" t="s">
        <v>177</v>
      </c>
      <c r="E7990" s="180">
        <v>35</v>
      </c>
      <c r="F7990" s="180">
        <v>95633</v>
      </c>
      <c r="G7990" s="180">
        <v>9318</v>
      </c>
      <c r="H7990" s="180">
        <v>21054</v>
      </c>
      <c r="I7990" s="180">
        <v>20183169.699999999</v>
      </c>
      <c r="J7990" s="180">
        <v>5265488.66</v>
      </c>
      <c r="K7990" s="180">
        <v>1235704</v>
      </c>
      <c r="L7990" s="180">
        <v>29605997.25</v>
      </c>
    </row>
    <row r="7991" spans="1:12">
      <c r="A7991" s="180">
        <v>2013</v>
      </c>
      <c r="B7991" s="180" t="s">
        <v>179</v>
      </c>
      <c r="C7991" s="180" t="s">
        <v>32</v>
      </c>
      <c r="D7991" s="180" t="s">
        <v>177</v>
      </c>
      <c r="E7991" s="180">
        <v>40</v>
      </c>
      <c r="F7991" s="180">
        <v>103598</v>
      </c>
      <c r="G7991" s="180">
        <v>9025</v>
      </c>
      <c r="H7991" s="180">
        <v>18155</v>
      </c>
      <c r="I7991" s="180">
        <v>15788490.91</v>
      </c>
      <c r="J7991" s="180">
        <v>4471953.18</v>
      </c>
      <c r="K7991" s="180">
        <v>1628962.58</v>
      </c>
      <c r="L7991" s="180">
        <v>24501152.149999999</v>
      </c>
    </row>
    <row r="7992" spans="1:12">
      <c r="A7992" s="180">
        <v>2013</v>
      </c>
      <c r="B7992" s="180" t="s">
        <v>179</v>
      </c>
      <c r="C7992" s="180" t="s">
        <v>32</v>
      </c>
      <c r="D7992" s="180" t="s">
        <v>177</v>
      </c>
      <c r="E7992" s="180">
        <v>45</v>
      </c>
      <c r="F7992" s="180">
        <v>97841</v>
      </c>
      <c r="G7992" s="180">
        <v>8440</v>
      </c>
      <c r="H7992" s="180">
        <v>16916</v>
      </c>
      <c r="I7992" s="180">
        <v>14549165.960000001</v>
      </c>
      <c r="J7992" s="180">
        <v>4121897.89</v>
      </c>
      <c r="K7992" s="180">
        <v>2142293.5</v>
      </c>
      <c r="L7992" s="180">
        <v>23189826.27</v>
      </c>
    </row>
    <row r="7993" spans="1:12">
      <c r="A7993" s="180">
        <v>2013</v>
      </c>
      <c r="B7993" s="180" t="s">
        <v>179</v>
      </c>
      <c r="C7993" s="180" t="s">
        <v>32</v>
      </c>
      <c r="D7993" s="180" t="s">
        <v>177</v>
      </c>
      <c r="E7993" s="180">
        <v>50</v>
      </c>
      <c r="F7993" s="180">
        <v>101632</v>
      </c>
      <c r="G7993" s="180">
        <v>11181</v>
      </c>
      <c r="H7993" s="180">
        <v>21851</v>
      </c>
      <c r="I7993" s="180">
        <v>19101113.84</v>
      </c>
      <c r="J7993" s="180">
        <v>5393116.7000000002</v>
      </c>
      <c r="K7993" s="180">
        <v>3170220.75</v>
      </c>
      <c r="L7993" s="180">
        <v>30421408.809999999</v>
      </c>
    </row>
    <row r="7994" spans="1:12">
      <c r="A7994" s="180">
        <v>2013</v>
      </c>
      <c r="B7994" s="180" t="s">
        <v>179</v>
      </c>
      <c r="C7994" s="180" t="s">
        <v>32</v>
      </c>
      <c r="D7994" s="180" t="s">
        <v>177</v>
      </c>
      <c r="E7994" s="180">
        <v>55</v>
      </c>
      <c r="F7994" s="180">
        <v>97678</v>
      </c>
      <c r="G7994" s="180">
        <v>11642</v>
      </c>
      <c r="H7994" s="180">
        <v>23903</v>
      </c>
      <c r="I7994" s="180">
        <v>20954553.620000001</v>
      </c>
      <c r="J7994" s="180">
        <v>5774789.8300000001</v>
      </c>
      <c r="K7994" s="180">
        <v>4574978.4000000004</v>
      </c>
      <c r="L7994" s="180">
        <v>34038513.990000002</v>
      </c>
    </row>
    <row r="7995" spans="1:12">
      <c r="A7995" s="180">
        <v>2013</v>
      </c>
      <c r="B7995" s="180" t="s">
        <v>179</v>
      </c>
      <c r="C7995" s="180" t="s">
        <v>32</v>
      </c>
      <c r="D7995" s="180" t="s">
        <v>177</v>
      </c>
      <c r="E7995" s="180">
        <v>60</v>
      </c>
      <c r="F7995" s="180">
        <v>90666</v>
      </c>
      <c r="G7995" s="180">
        <v>12620</v>
      </c>
      <c r="H7995" s="180">
        <v>27476</v>
      </c>
      <c r="I7995" s="180">
        <v>24332651.289999999</v>
      </c>
      <c r="J7995" s="180">
        <v>6626697.0099999998</v>
      </c>
      <c r="K7995" s="180">
        <v>5979479</v>
      </c>
      <c r="L7995" s="180">
        <v>39594529.609999999</v>
      </c>
    </row>
    <row r="7996" spans="1:12">
      <c r="A7996" s="180">
        <v>2013</v>
      </c>
      <c r="B7996" s="180" t="s">
        <v>179</v>
      </c>
      <c r="C7996" s="180" t="s">
        <v>32</v>
      </c>
      <c r="D7996" s="180" t="s">
        <v>177</v>
      </c>
      <c r="E7996" s="180">
        <v>65</v>
      </c>
      <c r="F7996" s="180">
        <v>77679</v>
      </c>
      <c r="G7996" s="180">
        <v>13867</v>
      </c>
      <c r="H7996" s="180">
        <v>33433</v>
      </c>
      <c r="I7996" s="180">
        <v>29330152.940000001</v>
      </c>
      <c r="J7996" s="180">
        <v>7607255.0099999998</v>
      </c>
      <c r="K7996" s="180">
        <v>7592431.1399999997</v>
      </c>
      <c r="L7996" s="180">
        <v>47100182.520000003</v>
      </c>
    </row>
    <row r="7997" spans="1:12">
      <c r="A7997" s="180">
        <v>2013</v>
      </c>
      <c r="B7997" s="180" t="s">
        <v>179</v>
      </c>
      <c r="C7997" s="180" t="s">
        <v>32</v>
      </c>
      <c r="D7997" s="180" t="s">
        <v>177</v>
      </c>
      <c r="E7997" s="180">
        <v>70</v>
      </c>
      <c r="F7997" s="180">
        <v>53266</v>
      </c>
      <c r="G7997" s="180">
        <v>12332</v>
      </c>
      <c r="H7997" s="180">
        <v>33057</v>
      </c>
      <c r="I7997" s="180">
        <v>28339732.390000001</v>
      </c>
      <c r="J7997" s="180">
        <v>6997227.2800000003</v>
      </c>
      <c r="K7997" s="180">
        <v>6977876.5</v>
      </c>
      <c r="L7997" s="180">
        <v>44057422.369999997</v>
      </c>
    </row>
    <row r="7998" spans="1:12">
      <c r="A7998" s="180">
        <v>2013</v>
      </c>
      <c r="B7998" s="180" t="s">
        <v>179</v>
      </c>
      <c r="C7998" s="180" t="s">
        <v>32</v>
      </c>
      <c r="D7998" s="180" t="s">
        <v>177</v>
      </c>
      <c r="E7998" s="180">
        <v>75</v>
      </c>
      <c r="F7998" s="180">
        <v>39767</v>
      </c>
      <c r="G7998" s="180">
        <v>11647</v>
      </c>
      <c r="H7998" s="180">
        <v>37815</v>
      </c>
      <c r="I7998" s="180">
        <v>29808389.920000002</v>
      </c>
      <c r="J7998" s="180">
        <v>6508290.1699999999</v>
      </c>
      <c r="K7998" s="180">
        <v>6220624.0499999998</v>
      </c>
      <c r="L7998" s="180">
        <v>44103554.369999997</v>
      </c>
    </row>
    <row r="7999" spans="1:12">
      <c r="A7999" s="180">
        <v>2013</v>
      </c>
      <c r="B7999" s="180" t="s">
        <v>179</v>
      </c>
      <c r="C7999" s="180" t="s">
        <v>32</v>
      </c>
      <c r="D7999" s="180" t="s">
        <v>177</v>
      </c>
      <c r="E7999" s="180">
        <v>80</v>
      </c>
      <c r="F7999" s="180">
        <v>31185</v>
      </c>
      <c r="G7999" s="180">
        <v>9147</v>
      </c>
      <c r="H7999" s="180">
        <v>40769</v>
      </c>
      <c r="I7999" s="180">
        <v>28882199.670000002</v>
      </c>
      <c r="J7999" s="180">
        <v>5441209.4299999997</v>
      </c>
      <c r="K7999" s="180">
        <v>4871785.75</v>
      </c>
      <c r="L7999" s="180">
        <v>40450963.93</v>
      </c>
    </row>
    <row r="8000" spans="1:12">
      <c r="A8000" s="180">
        <v>2013</v>
      </c>
      <c r="B8000" s="180" t="s">
        <v>179</v>
      </c>
      <c r="C8000" s="180" t="s">
        <v>32</v>
      </c>
      <c r="D8000" s="180" t="s">
        <v>177</v>
      </c>
      <c r="E8000" s="180">
        <v>85</v>
      </c>
      <c r="F8000" s="180">
        <v>20161</v>
      </c>
      <c r="G8000" s="180">
        <v>5371</v>
      </c>
      <c r="H8000" s="180">
        <v>31451</v>
      </c>
      <c r="I8000" s="180">
        <v>20339816.329999998</v>
      </c>
      <c r="J8000" s="180">
        <v>3364132.86</v>
      </c>
      <c r="K8000" s="180">
        <v>2294770</v>
      </c>
      <c r="L8000" s="180">
        <v>26748446.5</v>
      </c>
    </row>
    <row r="8001" spans="1:12">
      <c r="A8001" s="180">
        <v>2013</v>
      </c>
      <c r="B8001" s="180" t="s">
        <v>179</v>
      </c>
      <c r="C8001" s="180" t="s">
        <v>32</v>
      </c>
      <c r="D8001" s="180" t="s">
        <v>177</v>
      </c>
      <c r="E8001" s="180">
        <v>90</v>
      </c>
      <c r="F8001" s="180">
        <v>8267</v>
      </c>
      <c r="G8001" s="180">
        <v>1939</v>
      </c>
      <c r="H8001" s="180">
        <v>15401</v>
      </c>
      <c r="I8001" s="180">
        <v>8719345.9399999995</v>
      </c>
      <c r="J8001" s="180">
        <v>1205660.1299999999</v>
      </c>
      <c r="K8001" s="180">
        <v>467711</v>
      </c>
      <c r="L8001" s="180">
        <v>10683379.619999999</v>
      </c>
    </row>
    <row r="8002" spans="1:12">
      <c r="A8002" s="180">
        <v>2013</v>
      </c>
      <c r="B8002" s="180" t="s">
        <v>179</v>
      </c>
      <c r="C8002" s="180" t="s">
        <v>32</v>
      </c>
      <c r="D8002" s="180" t="s">
        <v>177</v>
      </c>
      <c r="E8002" s="180">
        <v>95</v>
      </c>
      <c r="F8002" s="180">
        <v>2315</v>
      </c>
      <c r="G8002" s="180">
        <v>533</v>
      </c>
      <c r="H8002" s="180">
        <v>4382</v>
      </c>
      <c r="I8002" s="180">
        <v>2370911.2999999998</v>
      </c>
      <c r="J8002" s="180">
        <v>288578.2</v>
      </c>
      <c r="K8002" s="180">
        <v>148467.4</v>
      </c>
      <c r="L8002" s="180">
        <v>2918917.04</v>
      </c>
    </row>
    <row r="8003" spans="1:12">
      <c r="A8003" s="180">
        <v>2013</v>
      </c>
      <c r="B8003" s="180" t="s">
        <v>179</v>
      </c>
      <c r="C8003" s="180" t="s">
        <v>33</v>
      </c>
      <c r="D8003" s="180" t="s">
        <v>176</v>
      </c>
      <c r="E8003" s="180">
        <v>0</v>
      </c>
      <c r="F8003" s="180">
        <v>63409</v>
      </c>
      <c r="G8003" s="180">
        <v>2969</v>
      </c>
      <c r="H8003" s="180">
        <v>8127</v>
      </c>
      <c r="I8003" s="180">
        <v>6490131.4900000002</v>
      </c>
      <c r="J8003" s="180">
        <v>1005610.31</v>
      </c>
      <c r="K8003" s="180">
        <v>136768</v>
      </c>
      <c r="L8003" s="180">
        <v>8199963.5</v>
      </c>
    </row>
    <row r="8004" spans="1:12">
      <c r="A8004" s="180">
        <v>2013</v>
      </c>
      <c r="B8004" s="180" t="s">
        <v>179</v>
      </c>
      <c r="C8004" s="180" t="s">
        <v>33</v>
      </c>
      <c r="D8004" s="180" t="s">
        <v>176</v>
      </c>
      <c r="E8004" s="180">
        <v>5</v>
      </c>
      <c r="F8004" s="180">
        <v>70758</v>
      </c>
      <c r="G8004" s="180">
        <v>1511</v>
      </c>
      <c r="H8004" s="180">
        <v>2329</v>
      </c>
      <c r="I8004" s="180">
        <v>1801197.78</v>
      </c>
      <c r="J8004" s="180">
        <v>395256.47</v>
      </c>
      <c r="K8004" s="180">
        <v>129333</v>
      </c>
      <c r="L8004" s="180">
        <v>2627895.48</v>
      </c>
    </row>
    <row r="8005" spans="1:12">
      <c r="A8005" s="180">
        <v>2013</v>
      </c>
      <c r="B8005" s="180" t="s">
        <v>179</v>
      </c>
      <c r="C8005" s="180" t="s">
        <v>33</v>
      </c>
      <c r="D8005" s="180" t="s">
        <v>176</v>
      </c>
      <c r="E8005" s="180">
        <v>10</v>
      </c>
      <c r="F8005" s="180">
        <v>68359</v>
      </c>
      <c r="G8005" s="180">
        <v>1232</v>
      </c>
      <c r="H8005" s="180">
        <v>2036</v>
      </c>
      <c r="I8005" s="180">
        <v>1628494.53</v>
      </c>
      <c r="J8005" s="180">
        <v>345604.88</v>
      </c>
      <c r="K8005" s="180">
        <v>201742</v>
      </c>
      <c r="L8005" s="180">
        <v>2479429.77</v>
      </c>
    </row>
    <row r="8006" spans="1:12">
      <c r="A8006" s="180">
        <v>2013</v>
      </c>
      <c r="B8006" s="180" t="s">
        <v>179</v>
      </c>
      <c r="C8006" s="180" t="s">
        <v>33</v>
      </c>
      <c r="D8006" s="180" t="s">
        <v>176</v>
      </c>
      <c r="E8006" s="180">
        <v>15</v>
      </c>
      <c r="F8006" s="180">
        <v>68239</v>
      </c>
      <c r="G8006" s="180">
        <v>2000</v>
      </c>
      <c r="H8006" s="180">
        <v>3821</v>
      </c>
      <c r="I8006" s="180">
        <v>3539720.51</v>
      </c>
      <c r="J8006" s="180">
        <v>746292.63</v>
      </c>
      <c r="K8006" s="180">
        <v>609337.59999999998</v>
      </c>
      <c r="L8006" s="180">
        <v>5681600.4100000001</v>
      </c>
    </row>
    <row r="8007" spans="1:12">
      <c r="A8007" s="180">
        <v>2013</v>
      </c>
      <c r="B8007" s="180" t="s">
        <v>179</v>
      </c>
      <c r="C8007" s="180" t="s">
        <v>33</v>
      </c>
      <c r="D8007" s="180" t="s">
        <v>176</v>
      </c>
      <c r="E8007" s="180">
        <v>20</v>
      </c>
      <c r="F8007" s="180">
        <v>53233</v>
      </c>
      <c r="G8007" s="180">
        <v>1571</v>
      </c>
      <c r="H8007" s="180">
        <v>3082</v>
      </c>
      <c r="I8007" s="180">
        <v>2863920.93</v>
      </c>
      <c r="J8007" s="180">
        <v>616933.32999999996</v>
      </c>
      <c r="K8007" s="180">
        <v>478015</v>
      </c>
      <c r="L8007" s="180">
        <v>4639559.91</v>
      </c>
    </row>
    <row r="8008" spans="1:12">
      <c r="A8008" s="180">
        <v>2013</v>
      </c>
      <c r="B8008" s="180" t="s">
        <v>179</v>
      </c>
      <c r="C8008" s="180" t="s">
        <v>33</v>
      </c>
      <c r="D8008" s="180" t="s">
        <v>176</v>
      </c>
      <c r="E8008" s="180">
        <v>25</v>
      </c>
      <c r="F8008" s="180">
        <v>47551</v>
      </c>
      <c r="G8008" s="180">
        <v>1307</v>
      </c>
      <c r="H8008" s="180">
        <v>2791</v>
      </c>
      <c r="I8008" s="180">
        <v>2374430.63</v>
      </c>
      <c r="J8008" s="180">
        <v>543869.93999999994</v>
      </c>
      <c r="K8008" s="180">
        <v>518172</v>
      </c>
      <c r="L8008" s="180">
        <v>4144304.27</v>
      </c>
    </row>
    <row r="8009" spans="1:12">
      <c r="A8009" s="180">
        <v>2013</v>
      </c>
      <c r="B8009" s="180" t="s">
        <v>179</v>
      </c>
      <c r="C8009" s="180" t="s">
        <v>33</v>
      </c>
      <c r="D8009" s="180" t="s">
        <v>176</v>
      </c>
      <c r="E8009" s="180">
        <v>30</v>
      </c>
      <c r="F8009" s="180">
        <v>67257</v>
      </c>
      <c r="G8009" s="180">
        <v>2069</v>
      </c>
      <c r="H8009" s="180">
        <v>4471</v>
      </c>
      <c r="I8009" s="180">
        <v>3615217.9</v>
      </c>
      <c r="J8009" s="180">
        <v>829889.57</v>
      </c>
      <c r="K8009" s="180">
        <v>600867</v>
      </c>
      <c r="L8009" s="180">
        <v>6020574.0499999998</v>
      </c>
    </row>
    <row r="8010" spans="1:12">
      <c r="A8010" s="180">
        <v>2013</v>
      </c>
      <c r="B8010" s="180" t="s">
        <v>179</v>
      </c>
      <c r="C8010" s="180" t="s">
        <v>33</v>
      </c>
      <c r="D8010" s="180" t="s">
        <v>176</v>
      </c>
      <c r="E8010" s="180">
        <v>35</v>
      </c>
      <c r="F8010" s="180">
        <v>69254</v>
      </c>
      <c r="G8010" s="180">
        <v>2840</v>
      </c>
      <c r="H8010" s="180">
        <v>5658</v>
      </c>
      <c r="I8010" s="180">
        <v>4595624.76</v>
      </c>
      <c r="J8010" s="180">
        <v>1177141.33</v>
      </c>
      <c r="K8010" s="180">
        <v>1191029.8999999999</v>
      </c>
      <c r="L8010" s="180">
        <v>8305457.0199999996</v>
      </c>
    </row>
    <row r="8011" spans="1:12">
      <c r="A8011" s="180">
        <v>2013</v>
      </c>
      <c r="B8011" s="180" t="s">
        <v>179</v>
      </c>
      <c r="C8011" s="180" t="s">
        <v>33</v>
      </c>
      <c r="D8011" s="180" t="s">
        <v>176</v>
      </c>
      <c r="E8011" s="180">
        <v>40</v>
      </c>
      <c r="F8011" s="180">
        <v>77140</v>
      </c>
      <c r="G8011" s="180">
        <v>3959</v>
      </c>
      <c r="H8011" s="180">
        <v>7523</v>
      </c>
      <c r="I8011" s="180">
        <v>6265801.04</v>
      </c>
      <c r="J8011" s="180">
        <v>1598990.95</v>
      </c>
      <c r="K8011" s="180">
        <v>1734211</v>
      </c>
      <c r="L8011" s="180">
        <v>11273322.439999999</v>
      </c>
    </row>
    <row r="8012" spans="1:12">
      <c r="A8012" s="180">
        <v>2013</v>
      </c>
      <c r="B8012" s="180" t="s">
        <v>179</v>
      </c>
      <c r="C8012" s="180" t="s">
        <v>33</v>
      </c>
      <c r="D8012" s="180" t="s">
        <v>176</v>
      </c>
      <c r="E8012" s="180">
        <v>45</v>
      </c>
      <c r="F8012" s="180">
        <v>72575</v>
      </c>
      <c r="G8012" s="180">
        <v>4478</v>
      </c>
      <c r="H8012" s="180">
        <v>9432</v>
      </c>
      <c r="I8012" s="180">
        <v>8204121.1100000003</v>
      </c>
      <c r="J8012" s="180">
        <v>2023169.47</v>
      </c>
      <c r="K8012" s="180">
        <v>2080556.2</v>
      </c>
      <c r="L8012" s="180">
        <v>14266673.59</v>
      </c>
    </row>
    <row r="8013" spans="1:12">
      <c r="A8013" s="180">
        <v>2013</v>
      </c>
      <c r="B8013" s="180" t="s">
        <v>179</v>
      </c>
      <c r="C8013" s="180" t="s">
        <v>33</v>
      </c>
      <c r="D8013" s="180" t="s">
        <v>176</v>
      </c>
      <c r="E8013" s="180">
        <v>50</v>
      </c>
      <c r="F8013" s="180">
        <v>77821</v>
      </c>
      <c r="G8013" s="180">
        <v>6491</v>
      </c>
      <c r="H8013" s="180">
        <v>12983</v>
      </c>
      <c r="I8013" s="180">
        <v>11691905.789999999</v>
      </c>
      <c r="J8013" s="180">
        <v>2929357.88</v>
      </c>
      <c r="K8013" s="180">
        <v>3224086.55</v>
      </c>
      <c r="L8013" s="180">
        <v>20286689.030000001</v>
      </c>
    </row>
    <row r="8014" spans="1:12">
      <c r="A8014" s="180">
        <v>2013</v>
      </c>
      <c r="B8014" s="180" t="s">
        <v>179</v>
      </c>
      <c r="C8014" s="180" t="s">
        <v>33</v>
      </c>
      <c r="D8014" s="180" t="s">
        <v>176</v>
      </c>
      <c r="E8014" s="180">
        <v>55</v>
      </c>
      <c r="F8014" s="180">
        <v>72561</v>
      </c>
      <c r="G8014" s="180">
        <v>7851</v>
      </c>
      <c r="H8014" s="180">
        <v>16412</v>
      </c>
      <c r="I8014" s="180">
        <v>15470428.85</v>
      </c>
      <c r="J8014" s="180">
        <v>3937220.94</v>
      </c>
      <c r="K8014" s="180">
        <v>4191038</v>
      </c>
      <c r="L8014" s="180">
        <v>26814369.039999999</v>
      </c>
    </row>
    <row r="8015" spans="1:12">
      <c r="A8015" s="180">
        <v>2013</v>
      </c>
      <c r="B8015" s="180" t="s">
        <v>179</v>
      </c>
      <c r="C8015" s="180" t="s">
        <v>33</v>
      </c>
      <c r="D8015" s="180" t="s">
        <v>176</v>
      </c>
      <c r="E8015" s="180">
        <v>60</v>
      </c>
      <c r="F8015" s="180">
        <v>68535</v>
      </c>
      <c r="G8015" s="180">
        <v>10862</v>
      </c>
      <c r="H8015" s="180">
        <v>23485</v>
      </c>
      <c r="I8015" s="180">
        <v>22553312.489999998</v>
      </c>
      <c r="J8015" s="180">
        <v>5400228.0300000003</v>
      </c>
      <c r="K8015" s="180">
        <v>6501266</v>
      </c>
      <c r="L8015" s="180">
        <v>38299099.579999998</v>
      </c>
    </row>
    <row r="8016" spans="1:12">
      <c r="A8016" s="180">
        <v>2013</v>
      </c>
      <c r="B8016" s="180" t="s">
        <v>179</v>
      </c>
      <c r="C8016" s="180" t="s">
        <v>33</v>
      </c>
      <c r="D8016" s="180" t="s">
        <v>176</v>
      </c>
      <c r="E8016" s="180">
        <v>65</v>
      </c>
      <c r="F8016" s="180">
        <v>59015</v>
      </c>
      <c r="G8016" s="180">
        <v>13096</v>
      </c>
      <c r="H8016" s="180">
        <v>29609</v>
      </c>
      <c r="I8016" s="180">
        <v>28762296.41</v>
      </c>
      <c r="J8016" s="180">
        <v>6814219.3399999999</v>
      </c>
      <c r="K8016" s="180">
        <v>8276415.5800000001</v>
      </c>
      <c r="L8016" s="180">
        <v>47995833.700000003</v>
      </c>
    </row>
    <row r="8017" spans="1:12">
      <c r="A8017" s="180">
        <v>2013</v>
      </c>
      <c r="B8017" s="180" t="s">
        <v>179</v>
      </c>
      <c r="C8017" s="180" t="s">
        <v>33</v>
      </c>
      <c r="D8017" s="180" t="s">
        <v>176</v>
      </c>
      <c r="E8017" s="180">
        <v>70</v>
      </c>
      <c r="F8017" s="180">
        <v>39916</v>
      </c>
      <c r="G8017" s="180">
        <v>11164</v>
      </c>
      <c r="H8017" s="180">
        <v>27870</v>
      </c>
      <c r="I8017" s="180">
        <v>25857540.050000001</v>
      </c>
      <c r="J8017" s="180">
        <v>6148780.6500000004</v>
      </c>
      <c r="K8017" s="180">
        <v>7426423.1500000004</v>
      </c>
      <c r="L8017" s="180">
        <v>42638218.68</v>
      </c>
    </row>
    <row r="8018" spans="1:12">
      <c r="A8018" s="180">
        <v>2013</v>
      </c>
      <c r="B8018" s="180" t="s">
        <v>179</v>
      </c>
      <c r="C8018" s="180" t="s">
        <v>33</v>
      </c>
      <c r="D8018" s="180" t="s">
        <v>176</v>
      </c>
      <c r="E8018" s="180">
        <v>75</v>
      </c>
      <c r="F8018" s="180">
        <v>26752</v>
      </c>
      <c r="G8018" s="180">
        <v>9987</v>
      </c>
      <c r="H8018" s="180">
        <v>27454</v>
      </c>
      <c r="I8018" s="180">
        <v>22694304.390000001</v>
      </c>
      <c r="J8018" s="180">
        <v>4879777.4800000004</v>
      </c>
      <c r="K8018" s="180">
        <v>5870873.5</v>
      </c>
      <c r="L8018" s="180">
        <v>35503940.200000003</v>
      </c>
    </row>
    <row r="8019" spans="1:12">
      <c r="A8019" s="180">
        <v>2013</v>
      </c>
      <c r="B8019" s="180" t="s">
        <v>179</v>
      </c>
      <c r="C8019" s="180" t="s">
        <v>33</v>
      </c>
      <c r="D8019" s="180" t="s">
        <v>176</v>
      </c>
      <c r="E8019" s="180">
        <v>80</v>
      </c>
      <c r="F8019" s="180">
        <v>17497</v>
      </c>
      <c r="G8019" s="180">
        <v>7629</v>
      </c>
      <c r="H8019" s="180">
        <v>26884</v>
      </c>
      <c r="I8019" s="180">
        <v>19309040.91</v>
      </c>
      <c r="J8019" s="180">
        <v>3771038.68</v>
      </c>
      <c r="K8019" s="180">
        <v>4242980.25</v>
      </c>
      <c r="L8019" s="180">
        <v>28688891.140000001</v>
      </c>
    </row>
    <row r="8020" spans="1:12">
      <c r="A8020" s="180">
        <v>2013</v>
      </c>
      <c r="B8020" s="180" t="s">
        <v>179</v>
      </c>
      <c r="C8020" s="180" t="s">
        <v>33</v>
      </c>
      <c r="D8020" s="180" t="s">
        <v>176</v>
      </c>
      <c r="E8020" s="180">
        <v>85</v>
      </c>
      <c r="F8020" s="180">
        <v>8706</v>
      </c>
      <c r="G8020" s="180">
        <v>3715</v>
      </c>
      <c r="H8020" s="180">
        <v>16899</v>
      </c>
      <c r="I8020" s="180">
        <v>10404528.84</v>
      </c>
      <c r="J8020" s="180">
        <v>1659071.05</v>
      </c>
      <c r="K8020" s="180">
        <v>1519367.6</v>
      </c>
      <c r="L8020" s="180">
        <v>14289796.880000001</v>
      </c>
    </row>
    <row r="8021" spans="1:12">
      <c r="A8021" s="180">
        <v>2013</v>
      </c>
      <c r="B8021" s="180" t="s">
        <v>179</v>
      </c>
      <c r="C8021" s="180" t="s">
        <v>33</v>
      </c>
      <c r="D8021" s="180" t="s">
        <v>176</v>
      </c>
      <c r="E8021" s="180">
        <v>90</v>
      </c>
      <c r="F8021" s="180">
        <v>1779</v>
      </c>
      <c r="G8021" s="180">
        <v>636</v>
      </c>
      <c r="H8021" s="180">
        <v>3365</v>
      </c>
      <c r="I8021" s="180">
        <v>1952478</v>
      </c>
      <c r="J8021" s="180">
        <v>284967.57</v>
      </c>
      <c r="K8021" s="180">
        <v>170007</v>
      </c>
      <c r="L8021" s="180">
        <v>2499622.73</v>
      </c>
    </row>
    <row r="8022" spans="1:12">
      <c r="A8022" s="180">
        <v>2013</v>
      </c>
      <c r="B8022" s="180" t="s">
        <v>179</v>
      </c>
      <c r="C8022" s="180" t="s">
        <v>33</v>
      </c>
      <c r="D8022" s="180" t="s">
        <v>176</v>
      </c>
      <c r="E8022" s="180">
        <v>95</v>
      </c>
      <c r="F8022" s="180">
        <v>349</v>
      </c>
      <c r="G8022" s="180">
        <v>73</v>
      </c>
      <c r="H8022" s="180">
        <v>509</v>
      </c>
      <c r="I8022" s="180">
        <v>304187.43</v>
      </c>
      <c r="J8022" s="180">
        <v>45295.01</v>
      </c>
      <c r="K8022" s="180">
        <v>4675</v>
      </c>
      <c r="L8022" s="180">
        <v>378437.06</v>
      </c>
    </row>
    <row r="8023" spans="1:12">
      <c r="A8023" s="180">
        <v>2013</v>
      </c>
      <c r="B8023" s="180" t="s">
        <v>179</v>
      </c>
      <c r="C8023" s="180" t="s">
        <v>33</v>
      </c>
      <c r="D8023" s="180" t="s">
        <v>177</v>
      </c>
      <c r="E8023" s="180">
        <v>0</v>
      </c>
      <c r="F8023" s="180">
        <v>59665</v>
      </c>
      <c r="G8023" s="180">
        <v>2081</v>
      </c>
      <c r="H8023" s="180">
        <v>6350</v>
      </c>
      <c r="I8023" s="180">
        <v>4882080.92</v>
      </c>
      <c r="J8023" s="180">
        <v>749515.75</v>
      </c>
      <c r="K8023" s="180">
        <v>86995</v>
      </c>
      <c r="L8023" s="180">
        <v>6105829.1399999997</v>
      </c>
    </row>
    <row r="8024" spans="1:12">
      <c r="A8024" s="180">
        <v>2013</v>
      </c>
      <c r="B8024" s="180" t="s">
        <v>179</v>
      </c>
      <c r="C8024" s="180" t="s">
        <v>33</v>
      </c>
      <c r="D8024" s="180" t="s">
        <v>177</v>
      </c>
      <c r="E8024" s="180">
        <v>5</v>
      </c>
      <c r="F8024" s="180">
        <v>66603</v>
      </c>
      <c r="G8024" s="180">
        <v>1215</v>
      </c>
      <c r="H8024" s="180">
        <v>1723</v>
      </c>
      <c r="I8024" s="180">
        <v>1434954.02</v>
      </c>
      <c r="J8024" s="180">
        <v>311526.94</v>
      </c>
      <c r="K8024" s="180">
        <v>81600</v>
      </c>
      <c r="L8024" s="180">
        <v>2078830.21</v>
      </c>
    </row>
    <row r="8025" spans="1:12">
      <c r="A8025" s="180">
        <v>2013</v>
      </c>
      <c r="B8025" s="180" t="s">
        <v>179</v>
      </c>
      <c r="C8025" s="180" t="s">
        <v>33</v>
      </c>
      <c r="D8025" s="180" t="s">
        <v>177</v>
      </c>
      <c r="E8025" s="180">
        <v>10</v>
      </c>
      <c r="F8025" s="180">
        <v>64346</v>
      </c>
      <c r="G8025" s="180">
        <v>1077</v>
      </c>
      <c r="H8025" s="180">
        <v>2129</v>
      </c>
      <c r="I8025" s="180">
        <v>1694065.52</v>
      </c>
      <c r="J8025" s="180">
        <v>326816.38</v>
      </c>
      <c r="K8025" s="180">
        <v>257032</v>
      </c>
      <c r="L8025" s="180">
        <v>2522417.2000000002</v>
      </c>
    </row>
    <row r="8026" spans="1:12">
      <c r="A8026" s="180">
        <v>2013</v>
      </c>
      <c r="B8026" s="180" t="s">
        <v>179</v>
      </c>
      <c r="C8026" s="180" t="s">
        <v>33</v>
      </c>
      <c r="D8026" s="180" t="s">
        <v>177</v>
      </c>
      <c r="E8026" s="180">
        <v>15</v>
      </c>
      <c r="F8026" s="180">
        <v>65532</v>
      </c>
      <c r="G8026" s="180">
        <v>2494</v>
      </c>
      <c r="H8026" s="180">
        <v>5437</v>
      </c>
      <c r="I8026" s="180">
        <v>4267275.6500000004</v>
      </c>
      <c r="J8026" s="180">
        <v>808569.12</v>
      </c>
      <c r="K8026" s="180">
        <v>579243</v>
      </c>
      <c r="L8026" s="180">
        <v>6457389.9400000004</v>
      </c>
    </row>
    <row r="8027" spans="1:12">
      <c r="A8027" s="180">
        <v>2013</v>
      </c>
      <c r="B8027" s="180" t="s">
        <v>179</v>
      </c>
      <c r="C8027" s="180" t="s">
        <v>33</v>
      </c>
      <c r="D8027" s="180" t="s">
        <v>177</v>
      </c>
      <c r="E8027" s="180">
        <v>20</v>
      </c>
      <c r="F8027" s="180">
        <v>55891</v>
      </c>
      <c r="G8027" s="180">
        <v>3167</v>
      </c>
      <c r="H8027" s="180">
        <v>7661</v>
      </c>
      <c r="I8027" s="180">
        <v>5926602.25</v>
      </c>
      <c r="J8027" s="180">
        <v>1168172.07</v>
      </c>
      <c r="K8027" s="180">
        <v>474614.98</v>
      </c>
      <c r="L8027" s="180">
        <v>8636341.9199999999</v>
      </c>
    </row>
    <row r="8028" spans="1:12">
      <c r="A8028" s="180">
        <v>2013</v>
      </c>
      <c r="B8028" s="180" t="s">
        <v>179</v>
      </c>
      <c r="C8028" s="180" t="s">
        <v>33</v>
      </c>
      <c r="D8028" s="180" t="s">
        <v>177</v>
      </c>
      <c r="E8028" s="180">
        <v>25</v>
      </c>
      <c r="F8028" s="180">
        <v>56531</v>
      </c>
      <c r="G8028" s="180">
        <v>4273</v>
      </c>
      <c r="H8028" s="180">
        <v>13642</v>
      </c>
      <c r="I8028" s="180">
        <v>10667388.85</v>
      </c>
      <c r="J8028" s="180">
        <v>2579944.2400000002</v>
      </c>
      <c r="K8028" s="180">
        <v>836305</v>
      </c>
      <c r="L8028" s="180">
        <v>16099461.76</v>
      </c>
    </row>
    <row r="8029" spans="1:12">
      <c r="A8029" s="180">
        <v>2013</v>
      </c>
      <c r="B8029" s="180" t="s">
        <v>179</v>
      </c>
      <c r="C8029" s="180" t="s">
        <v>33</v>
      </c>
      <c r="D8029" s="180" t="s">
        <v>177</v>
      </c>
      <c r="E8029" s="180">
        <v>30</v>
      </c>
      <c r="F8029" s="180">
        <v>75370</v>
      </c>
      <c r="G8029" s="180">
        <v>7164</v>
      </c>
      <c r="H8029" s="180">
        <v>22068</v>
      </c>
      <c r="I8029" s="180">
        <v>18177346.629999999</v>
      </c>
      <c r="J8029" s="180">
        <v>4617490.96</v>
      </c>
      <c r="K8029" s="180">
        <v>1162906</v>
      </c>
      <c r="L8029" s="180">
        <v>26974838.899999999</v>
      </c>
    </row>
    <row r="8030" spans="1:12">
      <c r="A8030" s="180">
        <v>2013</v>
      </c>
      <c r="B8030" s="180" t="s">
        <v>179</v>
      </c>
      <c r="C8030" s="180" t="s">
        <v>33</v>
      </c>
      <c r="D8030" s="180" t="s">
        <v>177</v>
      </c>
      <c r="E8030" s="180">
        <v>35</v>
      </c>
      <c r="F8030" s="180">
        <v>75939</v>
      </c>
      <c r="G8030" s="180">
        <v>6986</v>
      </c>
      <c r="H8030" s="180">
        <v>18756</v>
      </c>
      <c r="I8030" s="180">
        <v>15660570.5</v>
      </c>
      <c r="J8030" s="180">
        <v>3662928.42</v>
      </c>
      <c r="K8030" s="180">
        <v>1317225.6299999999</v>
      </c>
      <c r="L8030" s="180">
        <v>23939588.84</v>
      </c>
    </row>
    <row r="8031" spans="1:12">
      <c r="A8031" s="180">
        <v>2013</v>
      </c>
      <c r="B8031" s="180" t="s">
        <v>179</v>
      </c>
      <c r="C8031" s="180" t="s">
        <v>33</v>
      </c>
      <c r="D8031" s="180" t="s">
        <v>177</v>
      </c>
      <c r="E8031" s="180">
        <v>40</v>
      </c>
      <c r="F8031" s="180">
        <v>84284</v>
      </c>
      <c r="G8031" s="180">
        <v>7030</v>
      </c>
      <c r="H8031" s="180">
        <v>15670</v>
      </c>
      <c r="I8031" s="180">
        <v>13611483.939999999</v>
      </c>
      <c r="J8031" s="180">
        <v>3115722.9</v>
      </c>
      <c r="K8031" s="180">
        <v>1618563.9</v>
      </c>
      <c r="L8031" s="180">
        <v>21578423.210000001</v>
      </c>
    </row>
    <row r="8032" spans="1:12">
      <c r="A8032" s="180">
        <v>2013</v>
      </c>
      <c r="B8032" s="180" t="s">
        <v>179</v>
      </c>
      <c r="C8032" s="180" t="s">
        <v>33</v>
      </c>
      <c r="D8032" s="180" t="s">
        <v>177</v>
      </c>
      <c r="E8032" s="180">
        <v>45</v>
      </c>
      <c r="F8032" s="180">
        <v>78421</v>
      </c>
      <c r="G8032" s="180">
        <v>7180</v>
      </c>
      <c r="H8032" s="180">
        <v>15679</v>
      </c>
      <c r="I8032" s="180">
        <v>13784583.57</v>
      </c>
      <c r="J8032" s="180">
        <v>3111185.79</v>
      </c>
      <c r="K8032" s="180">
        <v>2251161.7400000002</v>
      </c>
      <c r="L8032" s="180">
        <v>22196783.239999998</v>
      </c>
    </row>
    <row r="8033" spans="1:12">
      <c r="A8033" s="180">
        <v>2013</v>
      </c>
      <c r="B8033" s="180" t="s">
        <v>179</v>
      </c>
      <c r="C8033" s="180" t="s">
        <v>33</v>
      </c>
      <c r="D8033" s="180" t="s">
        <v>177</v>
      </c>
      <c r="E8033" s="180">
        <v>50</v>
      </c>
      <c r="F8033" s="180">
        <v>83918</v>
      </c>
      <c r="G8033" s="180">
        <v>9014</v>
      </c>
      <c r="H8033" s="180">
        <v>19133</v>
      </c>
      <c r="I8033" s="180">
        <v>16421268.9</v>
      </c>
      <c r="J8033" s="180">
        <v>3913828.29</v>
      </c>
      <c r="K8033" s="180">
        <v>3390017.71</v>
      </c>
      <c r="L8033" s="180">
        <v>27289762.550000001</v>
      </c>
    </row>
    <row r="8034" spans="1:12">
      <c r="A8034" s="180">
        <v>2013</v>
      </c>
      <c r="B8034" s="180" t="s">
        <v>179</v>
      </c>
      <c r="C8034" s="180" t="s">
        <v>33</v>
      </c>
      <c r="D8034" s="180" t="s">
        <v>177</v>
      </c>
      <c r="E8034" s="180">
        <v>55</v>
      </c>
      <c r="F8034" s="180">
        <v>78730</v>
      </c>
      <c r="G8034" s="180">
        <v>10058</v>
      </c>
      <c r="H8034" s="180">
        <v>22807</v>
      </c>
      <c r="I8034" s="180">
        <v>19001980.02</v>
      </c>
      <c r="J8034" s="180">
        <v>4445987.87</v>
      </c>
      <c r="K8034" s="180">
        <v>3809676.5</v>
      </c>
      <c r="L8034" s="180">
        <v>30488726.469999999</v>
      </c>
    </row>
    <row r="8035" spans="1:12">
      <c r="A8035" s="180">
        <v>2013</v>
      </c>
      <c r="B8035" s="180" t="s">
        <v>179</v>
      </c>
      <c r="C8035" s="180" t="s">
        <v>33</v>
      </c>
      <c r="D8035" s="180" t="s">
        <v>177</v>
      </c>
      <c r="E8035" s="180">
        <v>60</v>
      </c>
      <c r="F8035" s="180">
        <v>73459</v>
      </c>
      <c r="G8035" s="180">
        <v>11336</v>
      </c>
      <c r="H8035" s="180">
        <v>26954</v>
      </c>
      <c r="I8035" s="180">
        <v>23320381.850000001</v>
      </c>
      <c r="J8035" s="180">
        <v>5341071.7300000004</v>
      </c>
      <c r="K8035" s="180">
        <v>5613964.8799999999</v>
      </c>
      <c r="L8035" s="180">
        <v>37981934.969999999</v>
      </c>
    </row>
    <row r="8036" spans="1:12">
      <c r="A8036" s="180">
        <v>2013</v>
      </c>
      <c r="B8036" s="180" t="s">
        <v>179</v>
      </c>
      <c r="C8036" s="180" t="s">
        <v>33</v>
      </c>
      <c r="D8036" s="180" t="s">
        <v>177</v>
      </c>
      <c r="E8036" s="180">
        <v>65</v>
      </c>
      <c r="F8036" s="180">
        <v>62362</v>
      </c>
      <c r="G8036" s="180">
        <v>11881</v>
      </c>
      <c r="H8036" s="180">
        <v>29711</v>
      </c>
      <c r="I8036" s="180">
        <v>25863034.109999999</v>
      </c>
      <c r="J8036" s="180">
        <v>5845536.7199999997</v>
      </c>
      <c r="K8036" s="180">
        <v>6945366</v>
      </c>
      <c r="L8036" s="180">
        <v>42192725.200000003</v>
      </c>
    </row>
    <row r="8037" spans="1:12">
      <c r="A8037" s="180">
        <v>2013</v>
      </c>
      <c r="B8037" s="180" t="s">
        <v>179</v>
      </c>
      <c r="C8037" s="180" t="s">
        <v>33</v>
      </c>
      <c r="D8037" s="180" t="s">
        <v>177</v>
      </c>
      <c r="E8037" s="180">
        <v>70</v>
      </c>
      <c r="F8037" s="180">
        <v>42654</v>
      </c>
      <c r="G8037" s="180">
        <v>10385</v>
      </c>
      <c r="H8037" s="180">
        <v>27844</v>
      </c>
      <c r="I8037" s="180">
        <v>23351509.780000001</v>
      </c>
      <c r="J8037" s="180">
        <v>5245177.6900000004</v>
      </c>
      <c r="K8037" s="180">
        <v>6585614.7000000002</v>
      </c>
      <c r="L8037" s="180">
        <v>37955681.600000001</v>
      </c>
    </row>
    <row r="8038" spans="1:12">
      <c r="A8038" s="180">
        <v>2013</v>
      </c>
      <c r="B8038" s="180" t="s">
        <v>179</v>
      </c>
      <c r="C8038" s="180" t="s">
        <v>33</v>
      </c>
      <c r="D8038" s="180" t="s">
        <v>177</v>
      </c>
      <c r="E8038" s="180">
        <v>75</v>
      </c>
      <c r="F8038" s="180">
        <v>29706</v>
      </c>
      <c r="G8038" s="180">
        <v>8339</v>
      </c>
      <c r="H8038" s="180">
        <v>27766</v>
      </c>
      <c r="I8038" s="180">
        <v>21518352.210000001</v>
      </c>
      <c r="J8038" s="180">
        <v>4363479.1399999997</v>
      </c>
      <c r="K8038" s="180">
        <v>4822379.3499999996</v>
      </c>
      <c r="L8038" s="180">
        <v>32754276.809999999</v>
      </c>
    </row>
    <row r="8039" spans="1:12">
      <c r="A8039" s="180">
        <v>2013</v>
      </c>
      <c r="B8039" s="180" t="s">
        <v>179</v>
      </c>
      <c r="C8039" s="180" t="s">
        <v>33</v>
      </c>
      <c r="D8039" s="180" t="s">
        <v>177</v>
      </c>
      <c r="E8039" s="180">
        <v>80</v>
      </c>
      <c r="F8039" s="180">
        <v>21439</v>
      </c>
      <c r="G8039" s="180">
        <v>6972</v>
      </c>
      <c r="H8039" s="180">
        <v>27583</v>
      </c>
      <c r="I8039" s="180">
        <v>19203385.059999999</v>
      </c>
      <c r="J8039" s="180">
        <v>3432282.13</v>
      </c>
      <c r="K8039" s="180">
        <v>3704491</v>
      </c>
      <c r="L8039" s="180">
        <v>27586501.98</v>
      </c>
    </row>
    <row r="8040" spans="1:12">
      <c r="A8040" s="180">
        <v>2013</v>
      </c>
      <c r="B8040" s="180" t="s">
        <v>179</v>
      </c>
      <c r="C8040" s="180" t="s">
        <v>33</v>
      </c>
      <c r="D8040" s="180" t="s">
        <v>177</v>
      </c>
      <c r="E8040" s="180">
        <v>85</v>
      </c>
      <c r="F8040" s="180">
        <v>13029</v>
      </c>
      <c r="G8040" s="180">
        <v>3589</v>
      </c>
      <c r="H8040" s="180">
        <v>20091</v>
      </c>
      <c r="I8040" s="180">
        <v>12633382.33</v>
      </c>
      <c r="J8040" s="180">
        <v>1899480.07</v>
      </c>
      <c r="K8040" s="180">
        <v>1449348.8</v>
      </c>
      <c r="L8040" s="180">
        <v>16757828.619999999</v>
      </c>
    </row>
    <row r="8041" spans="1:12">
      <c r="A8041" s="180">
        <v>2013</v>
      </c>
      <c r="B8041" s="180" t="s">
        <v>179</v>
      </c>
      <c r="C8041" s="180" t="s">
        <v>33</v>
      </c>
      <c r="D8041" s="180" t="s">
        <v>177</v>
      </c>
      <c r="E8041" s="180">
        <v>90</v>
      </c>
      <c r="F8041" s="180">
        <v>5231</v>
      </c>
      <c r="G8041" s="180">
        <v>1455</v>
      </c>
      <c r="H8041" s="180">
        <v>9646</v>
      </c>
      <c r="I8041" s="180">
        <v>5275949.76</v>
      </c>
      <c r="J8041" s="180">
        <v>690110.78</v>
      </c>
      <c r="K8041" s="180">
        <v>378836</v>
      </c>
      <c r="L8041" s="180">
        <v>6659874.6699999999</v>
      </c>
    </row>
    <row r="8042" spans="1:12">
      <c r="A8042" s="180">
        <v>2013</v>
      </c>
      <c r="B8042" s="180" t="s">
        <v>179</v>
      </c>
      <c r="C8042" s="180" t="s">
        <v>33</v>
      </c>
      <c r="D8042" s="180" t="s">
        <v>177</v>
      </c>
      <c r="E8042" s="180">
        <v>95</v>
      </c>
      <c r="F8042" s="180">
        <v>1542</v>
      </c>
      <c r="G8042" s="180">
        <v>410</v>
      </c>
      <c r="H8042" s="180">
        <v>3208</v>
      </c>
      <c r="I8042" s="180">
        <v>1757537.67</v>
      </c>
      <c r="J8042" s="180">
        <v>166418.01999999999</v>
      </c>
      <c r="K8042" s="180">
        <v>78182</v>
      </c>
      <c r="L8042" s="180">
        <v>2070587.56</v>
      </c>
    </row>
    <row r="8043" spans="1:12">
      <c r="A8043" s="180">
        <v>2013</v>
      </c>
      <c r="B8043" s="180" t="s">
        <v>179</v>
      </c>
      <c r="C8043" s="180" t="s">
        <v>34</v>
      </c>
      <c r="D8043" s="180" t="s">
        <v>176</v>
      </c>
      <c r="E8043" s="180">
        <v>0</v>
      </c>
      <c r="F8043" s="180">
        <v>19704</v>
      </c>
      <c r="G8043" s="180">
        <v>867</v>
      </c>
      <c r="H8043" s="180">
        <v>2817</v>
      </c>
      <c r="I8043" s="180">
        <v>1486289.6</v>
      </c>
      <c r="J8043" s="180">
        <v>393245.28</v>
      </c>
      <c r="K8043" s="180">
        <v>29126</v>
      </c>
      <c r="L8043" s="180">
        <v>1992046.99</v>
      </c>
    </row>
    <row r="8044" spans="1:12">
      <c r="A8044" s="180">
        <v>2013</v>
      </c>
      <c r="B8044" s="180" t="s">
        <v>179</v>
      </c>
      <c r="C8044" s="180" t="s">
        <v>34</v>
      </c>
      <c r="D8044" s="180" t="s">
        <v>176</v>
      </c>
      <c r="E8044" s="180">
        <v>5</v>
      </c>
      <c r="F8044" s="180">
        <v>21248</v>
      </c>
      <c r="G8044" s="180">
        <v>409</v>
      </c>
      <c r="H8044" s="180">
        <v>467</v>
      </c>
      <c r="I8044" s="180">
        <v>390599.9</v>
      </c>
      <c r="J8044" s="180">
        <v>162175.39000000001</v>
      </c>
      <c r="K8044" s="180">
        <v>3368</v>
      </c>
      <c r="L8044" s="180">
        <v>601523.81000000006</v>
      </c>
    </row>
    <row r="8045" spans="1:12">
      <c r="A8045" s="180">
        <v>2013</v>
      </c>
      <c r="B8045" s="180" t="s">
        <v>179</v>
      </c>
      <c r="C8045" s="180" t="s">
        <v>34</v>
      </c>
      <c r="D8045" s="180" t="s">
        <v>176</v>
      </c>
      <c r="E8045" s="180">
        <v>10</v>
      </c>
      <c r="F8045" s="180">
        <v>20984</v>
      </c>
      <c r="G8045" s="180">
        <v>272</v>
      </c>
      <c r="H8045" s="180">
        <v>339</v>
      </c>
      <c r="I8045" s="180">
        <v>316280.95</v>
      </c>
      <c r="J8045" s="180">
        <v>132621.89000000001</v>
      </c>
      <c r="K8045" s="180">
        <v>94451</v>
      </c>
      <c r="L8045" s="180">
        <v>569916.28</v>
      </c>
    </row>
    <row r="8046" spans="1:12">
      <c r="A8046" s="180">
        <v>2013</v>
      </c>
      <c r="B8046" s="180" t="s">
        <v>179</v>
      </c>
      <c r="C8046" s="180" t="s">
        <v>34</v>
      </c>
      <c r="D8046" s="180" t="s">
        <v>176</v>
      </c>
      <c r="E8046" s="180">
        <v>15</v>
      </c>
      <c r="F8046" s="180">
        <v>22556</v>
      </c>
      <c r="G8046" s="180">
        <v>668</v>
      </c>
      <c r="H8046" s="180">
        <v>890</v>
      </c>
      <c r="I8046" s="180">
        <v>870152.4</v>
      </c>
      <c r="J8046" s="180">
        <v>335947.63</v>
      </c>
      <c r="K8046" s="180">
        <v>163969</v>
      </c>
      <c r="L8046" s="180">
        <v>1432974.26</v>
      </c>
    </row>
    <row r="8047" spans="1:12">
      <c r="A8047" s="180">
        <v>2013</v>
      </c>
      <c r="B8047" s="180" t="s">
        <v>179</v>
      </c>
      <c r="C8047" s="180" t="s">
        <v>34</v>
      </c>
      <c r="D8047" s="180" t="s">
        <v>176</v>
      </c>
      <c r="E8047" s="180">
        <v>20</v>
      </c>
      <c r="F8047" s="180">
        <v>21150</v>
      </c>
      <c r="G8047" s="180">
        <v>732</v>
      </c>
      <c r="H8047" s="180">
        <v>1073</v>
      </c>
      <c r="I8047" s="180">
        <v>1078507.55</v>
      </c>
      <c r="J8047" s="180">
        <v>417521.2</v>
      </c>
      <c r="K8047" s="180">
        <v>223549.2</v>
      </c>
      <c r="L8047" s="180">
        <v>1813622.99</v>
      </c>
    </row>
    <row r="8048" spans="1:12">
      <c r="A8048" s="180">
        <v>2013</v>
      </c>
      <c r="B8048" s="180" t="s">
        <v>179</v>
      </c>
      <c r="C8048" s="180" t="s">
        <v>34</v>
      </c>
      <c r="D8048" s="180" t="s">
        <v>176</v>
      </c>
      <c r="E8048" s="180">
        <v>25</v>
      </c>
      <c r="F8048" s="180">
        <v>17165</v>
      </c>
      <c r="G8048" s="180">
        <v>489</v>
      </c>
      <c r="H8048" s="180">
        <v>992</v>
      </c>
      <c r="I8048" s="180">
        <v>987325.95</v>
      </c>
      <c r="J8048" s="180">
        <v>324717.11</v>
      </c>
      <c r="K8048" s="180">
        <v>133809</v>
      </c>
      <c r="L8048" s="180">
        <v>1578868.13</v>
      </c>
    </row>
    <row r="8049" spans="1:12">
      <c r="A8049" s="180">
        <v>2013</v>
      </c>
      <c r="B8049" s="180" t="s">
        <v>179</v>
      </c>
      <c r="C8049" s="180" t="s">
        <v>34</v>
      </c>
      <c r="D8049" s="180" t="s">
        <v>176</v>
      </c>
      <c r="E8049" s="180">
        <v>30</v>
      </c>
      <c r="F8049" s="180">
        <v>21676</v>
      </c>
      <c r="G8049" s="180">
        <v>677</v>
      </c>
      <c r="H8049" s="180">
        <v>973</v>
      </c>
      <c r="I8049" s="180">
        <v>981750.5</v>
      </c>
      <c r="J8049" s="180">
        <v>388347.85</v>
      </c>
      <c r="K8049" s="180">
        <v>222106</v>
      </c>
      <c r="L8049" s="180">
        <v>1765643.86</v>
      </c>
    </row>
    <row r="8050" spans="1:12">
      <c r="A8050" s="180">
        <v>2013</v>
      </c>
      <c r="B8050" s="180" t="s">
        <v>179</v>
      </c>
      <c r="C8050" s="180" t="s">
        <v>34</v>
      </c>
      <c r="D8050" s="180" t="s">
        <v>176</v>
      </c>
      <c r="E8050" s="180">
        <v>35</v>
      </c>
      <c r="F8050" s="180">
        <v>21859</v>
      </c>
      <c r="G8050" s="180">
        <v>918</v>
      </c>
      <c r="H8050" s="180">
        <v>1584</v>
      </c>
      <c r="I8050" s="180">
        <v>1258149.8999999999</v>
      </c>
      <c r="J8050" s="180">
        <v>449551.6</v>
      </c>
      <c r="K8050" s="180">
        <v>240654</v>
      </c>
      <c r="L8050" s="180">
        <v>2143702.88</v>
      </c>
    </row>
    <row r="8051" spans="1:12">
      <c r="A8051" s="180">
        <v>2013</v>
      </c>
      <c r="B8051" s="180" t="s">
        <v>179</v>
      </c>
      <c r="C8051" s="180" t="s">
        <v>34</v>
      </c>
      <c r="D8051" s="180" t="s">
        <v>176</v>
      </c>
      <c r="E8051" s="180">
        <v>40</v>
      </c>
      <c r="F8051" s="180">
        <v>24402</v>
      </c>
      <c r="G8051" s="180">
        <v>973</v>
      </c>
      <c r="H8051" s="180">
        <v>1679</v>
      </c>
      <c r="I8051" s="180">
        <v>1651492.15</v>
      </c>
      <c r="J8051" s="180">
        <v>596170.49</v>
      </c>
      <c r="K8051" s="180">
        <v>335666</v>
      </c>
      <c r="L8051" s="180">
        <v>2816842.32</v>
      </c>
    </row>
    <row r="8052" spans="1:12">
      <c r="A8052" s="180">
        <v>2013</v>
      </c>
      <c r="B8052" s="180" t="s">
        <v>179</v>
      </c>
      <c r="C8052" s="180" t="s">
        <v>34</v>
      </c>
      <c r="D8052" s="180" t="s">
        <v>176</v>
      </c>
      <c r="E8052" s="180">
        <v>45</v>
      </c>
      <c r="F8052" s="180">
        <v>24936</v>
      </c>
      <c r="G8052" s="180">
        <v>1302</v>
      </c>
      <c r="H8052" s="180">
        <v>2437</v>
      </c>
      <c r="I8052" s="180">
        <v>2037511.78</v>
      </c>
      <c r="J8052" s="180">
        <v>748841.83</v>
      </c>
      <c r="K8052" s="180">
        <v>280995</v>
      </c>
      <c r="L8052" s="180">
        <v>3292914.95</v>
      </c>
    </row>
    <row r="8053" spans="1:12">
      <c r="A8053" s="180">
        <v>2013</v>
      </c>
      <c r="B8053" s="180" t="s">
        <v>179</v>
      </c>
      <c r="C8053" s="180" t="s">
        <v>34</v>
      </c>
      <c r="D8053" s="180" t="s">
        <v>176</v>
      </c>
      <c r="E8053" s="180">
        <v>50</v>
      </c>
      <c r="F8053" s="180">
        <v>28578</v>
      </c>
      <c r="G8053" s="180">
        <v>1922</v>
      </c>
      <c r="H8053" s="180">
        <v>3940</v>
      </c>
      <c r="I8053" s="180">
        <v>3606405.56</v>
      </c>
      <c r="J8053" s="180">
        <v>1173197.81</v>
      </c>
      <c r="K8053" s="180">
        <v>875251.15</v>
      </c>
      <c r="L8053" s="180">
        <v>6010334.5800000001</v>
      </c>
    </row>
    <row r="8054" spans="1:12">
      <c r="A8054" s="180">
        <v>2013</v>
      </c>
      <c r="B8054" s="180" t="s">
        <v>179</v>
      </c>
      <c r="C8054" s="180" t="s">
        <v>34</v>
      </c>
      <c r="D8054" s="180" t="s">
        <v>176</v>
      </c>
      <c r="E8054" s="180">
        <v>55</v>
      </c>
      <c r="F8054" s="180">
        <v>28996</v>
      </c>
      <c r="G8054" s="180">
        <v>2979</v>
      </c>
      <c r="H8054" s="180">
        <v>5037</v>
      </c>
      <c r="I8054" s="180">
        <v>4629904.0599999996</v>
      </c>
      <c r="J8054" s="180">
        <v>1584250.15</v>
      </c>
      <c r="K8054" s="180">
        <v>1290686.55</v>
      </c>
      <c r="L8054" s="180">
        <v>7920120.6399999997</v>
      </c>
    </row>
    <row r="8055" spans="1:12">
      <c r="A8055" s="180">
        <v>2013</v>
      </c>
      <c r="B8055" s="180" t="s">
        <v>179</v>
      </c>
      <c r="C8055" s="180" t="s">
        <v>34</v>
      </c>
      <c r="D8055" s="180" t="s">
        <v>176</v>
      </c>
      <c r="E8055" s="180">
        <v>60</v>
      </c>
      <c r="F8055" s="180">
        <v>28555</v>
      </c>
      <c r="G8055" s="180">
        <v>3743</v>
      </c>
      <c r="H8055" s="180">
        <v>7576</v>
      </c>
      <c r="I8055" s="180">
        <v>6945486.8600000003</v>
      </c>
      <c r="J8055" s="180">
        <v>2178299.61</v>
      </c>
      <c r="K8055" s="180">
        <v>1695097.25</v>
      </c>
      <c r="L8055" s="180">
        <v>11284860.59</v>
      </c>
    </row>
    <row r="8056" spans="1:12">
      <c r="A8056" s="180">
        <v>2013</v>
      </c>
      <c r="B8056" s="180" t="s">
        <v>179</v>
      </c>
      <c r="C8056" s="180" t="s">
        <v>34</v>
      </c>
      <c r="D8056" s="180" t="s">
        <v>176</v>
      </c>
      <c r="E8056" s="180">
        <v>65</v>
      </c>
      <c r="F8056" s="180">
        <v>25580</v>
      </c>
      <c r="G8056" s="180">
        <v>4413</v>
      </c>
      <c r="H8056" s="180">
        <v>10176</v>
      </c>
      <c r="I8056" s="180">
        <v>9107775.2300000004</v>
      </c>
      <c r="J8056" s="180">
        <v>2750831.72</v>
      </c>
      <c r="K8056" s="180">
        <v>2612975</v>
      </c>
      <c r="L8056" s="180">
        <v>14966038.85</v>
      </c>
    </row>
    <row r="8057" spans="1:12">
      <c r="A8057" s="180">
        <v>2013</v>
      </c>
      <c r="B8057" s="180" t="s">
        <v>179</v>
      </c>
      <c r="C8057" s="180" t="s">
        <v>34</v>
      </c>
      <c r="D8057" s="180" t="s">
        <v>176</v>
      </c>
      <c r="E8057" s="180">
        <v>70</v>
      </c>
      <c r="F8057" s="180">
        <v>17302</v>
      </c>
      <c r="G8057" s="180">
        <v>4166</v>
      </c>
      <c r="H8057" s="180">
        <v>10061</v>
      </c>
      <c r="I8057" s="180">
        <v>8299934.3499999996</v>
      </c>
      <c r="J8057" s="180">
        <v>2435487.5699999998</v>
      </c>
      <c r="K8057" s="180">
        <v>2608609.2000000002</v>
      </c>
      <c r="L8057" s="180">
        <v>13740207.73</v>
      </c>
    </row>
    <row r="8058" spans="1:12">
      <c r="A8058" s="180">
        <v>2013</v>
      </c>
      <c r="B8058" s="180" t="s">
        <v>179</v>
      </c>
      <c r="C8058" s="180" t="s">
        <v>34</v>
      </c>
      <c r="D8058" s="180" t="s">
        <v>176</v>
      </c>
      <c r="E8058" s="180">
        <v>75</v>
      </c>
      <c r="F8058" s="180">
        <v>12218</v>
      </c>
      <c r="G8058" s="180">
        <v>3323</v>
      </c>
      <c r="H8058" s="180">
        <v>8860</v>
      </c>
      <c r="I8058" s="180">
        <v>7125093.0199999996</v>
      </c>
      <c r="J8058" s="180">
        <v>2092569.51</v>
      </c>
      <c r="K8058" s="180">
        <v>2104358.7999999998</v>
      </c>
      <c r="L8058" s="180">
        <v>11593722.92</v>
      </c>
    </row>
    <row r="8059" spans="1:12">
      <c r="A8059" s="180">
        <v>2013</v>
      </c>
      <c r="B8059" s="180" t="s">
        <v>179</v>
      </c>
      <c r="C8059" s="180" t="s">
        <v>34</v>
      </c>
      <c r="D8059" s="180" t="s">
        <v>176</v>
      </c>
      <c r="E8059" s="180">
        <v>80</v>
      </c>
      <c r="F8059" s="180">
        <v>8600</v>
      </c>
      <c r="G8059" s="180">
        <v>3144</v>
      </c>
      <c r="H8059" s="180">
        <v>8998</v>
      </c>
      <c r="I8059" s="180">
        <v>6063654.0300000003</v>
      </c>
      <c r="J8059" s="180">
        <v>1572417.23</v>
      </c>
      <c r="K8059" s="180">
        <v>1477205.8</v>
      </c>
      <c r="L8059" s="180">
        <v>9339641.0899999999</v>
      </c>
    </row>
    <row r="8060" spans="1:12">
      <c r="A8060" s="180">
        <v>2013</v>
      </c>
      <c r="B8060" s="180" t="s">
        <v>179</v>
      </c>
      <c r="C8060" s="180" t="s">
        <v>34</v>
      </c>
      <c r="D8060" s="180" t="s">
        <v>176</v>
      </c>
      <c r="E8060" s="180">
        <v>85</v>
      </c>
      <c r="F8060" s="180">
        <v>4771</v>
      </c>
      <c r="G8060" s="180">
        <v>1553</v>
      </c>
      <c r="H8060" s="180">
        <v>6372</v>
      </c>
      <c r="I8060" s="180">
        <v>3662158.81</v>
      </c>
      <c r="J8060" s="180">
        <v>828148.05</v>
      </c>
      <c r="K8060" s="180">
        <v>933210</v>
      </c>
      <c r="L8060" s="180">
        <v>5595006.96</v>
      </c>
    </row>
    <row r="8061" spans="1:12">
      <c r="A8061" s="180">
        <v>2013</v>
      </c>
      <c r="B8061" s="180" t="s">
        <v>179</v>
      </c>
      <c r="C8061" s="180" t="s">
        <v>34</v>
      </c>
      <c r="D8061" s="180" t="s">
        <v>176</v>
      </c>
      <c r="E8061" s="180">
        <v>90</v>
      </c>
      <c r="F8061" s="180">
        <v>1133</v>
      </c>
      <c r="G8061" s="180">
        <v>308</v>
      </c>
      <c r="H8061" s="180">
        <v>1877</v>
      </c>
      <c r="I8061" s="180">
        <v>1037953.53</v>
      </c>
      <c r="J8061" s="180">
        <v>211550.34</v>
      </c>
      <c r="K8061" s="180">
        <v>127289</v>
      </c>
      <c r="L8061" s="180">
        <v>1402409.11</v>
      </c>
    </row>
    <row r="8062" spans="1:12">
      <c r="A8062" s="180">
        <v>2013</v>
      </c>
      <c r="B8062" s="180" t="s">
        <v>179</v>
      </c>
      <c r="C8062" s="180" t="s">
        <v>34</v>
      </c>
      <c r="D8062" s="180" t="s">
        <v>176</v>
      </c>
      <c r="E8062" s="180">
        <v>95</v>
      </c>
      <c r="F8062" s="180">
        <v>201</v>
      </c>
      <c r="G8062" s="180">
        <v>46</v>
      </c>
      <c r="H8062" s="180">
        <v>345</v>
      </c>
      <c r="I8062" s="180">
        <v>167148</v>
      </c>
      <c r="J8062" s="180">
        <v>30295.38</v>
      </c>
      <c r="K8062" s="180">
        <v>16222</v>
      </c>
      <c r="L8062" s="180">
        <v>220679.06</v>
      </c>
    </row>
    <row r="8063" spans="1:12">
      <c r="A8063" s="180">
        <v>2013</v>
      </c>
      <c r="B8063" s="180" t="s">
        <v>179</v>
      </c>
      <c r="C8063" s="180" t="s">
        <v>34</v>
      </c>
      <c r="D8063" s="180" t="s">
        <v>177</v>
      </c>
      <c r="E8063" s="180">
        <v>0</v>
      </c>
      <c r="F8063" s="180">
        <v>18490</v>
      </c>
      <c r="G8063" s="180">
        <v>626</v>
      </c>
      <c r="H8063" s="180">
        <v>2916</v>
      </c>
      <c r="I8063" s="180">
        <v>1395575.65</v>
      </c>
      <c r="J8063" s="180">
        <v>299160.37</v>
      </c>
      <c r="K8063" s="180">
        <v>29659</v>
      </c>
      <c r="L8063" s="180">
        <v>1775423.8</v>
      </c>
    </row>
    <row r="8064" spans="1:12">
      <c r="A8064" s="180">
        <v>2013</v>
      </c>
      <c r="B8064" s="180" t="s">
        <v>179</v>
      </c>
      <c r="C8064" s="180" t="s">
        <v>34</v>
      </c>
      <c r="D8064" s="180" t="s">
        <v>177</v>
      </c>
      <c r="E8064" s="180">
        <v>5</v>
      </c>
      <c r="F8064" s="180">
        <v>20518</v>
      </c>
      <c r="G8064" s="180">
        <v>314</v>
      </c>
      <c r="H8064" s="180">
        <v>411</v>
      </c>
      <c r="I8064" s="180">
        <v>321153.2</v>
      </c>
      <c r="J8064" s="180">
        <v>126964.45</v>
      </c>
      <c r="K8064" s="180">
        <v>2584</v>
      </c>
      <c r="L8064" s="180">
        <v>489459.66</v>
      </c>
    </row>
    <row r="8065" spans="1:12">
      <c r="A8065" s="180">
        <v>2013</v>
      </c>
      <c r="B8065" s="180" t="s">
        <v>179</v>
      </c>
      <c r="C8065" s="180" t="s">
        <v>34</v>
      </c>
      <c r="D8065" s="180" t="s">
        <v>177</v>
      </c>
      <c r="E8065" s="180">
        <v>10</v>
      </c>
      <c r="F8065" s="180">
        <v>19655</v>
      </c>
      <c r="G8065" s="180">
        <v>302</v>
      </c>
      <c r="H8065" s="180">
        <v>431</v>
      </c>
      <c r="I8065" s="180">
        <v>438819.45</v>
      </c>
      <c r="J8065" s="180">
        <v>149324.64000000001</v>
      </c>
      <c r="K8065" s="180">
        <v>159481</v>
      </c>
      <c r="L8065" s="180">
        <v>773517.38</v>
      </c>
    </row>
    <row r="8066" spans="1:12">
      <c r="A8066" s="180">
        <v>2013</v>
      </c>
      <c r="B8066" s="180" t="s">
        <v>179</v>
      </c>
      <c r="C8066" s="180" t="s">
        <v>34</v>
      </c>
      <c r="D8066" s="180" t="s">
        <v>177</v>
      </c>
      <c r="E8066" s="180">
        <v>15</v>
      </c>
      <c r="F8066" s="180">
        <v>21618</v>
      </c>
      <c r="G8066" s="180">
        <v>753</v>
      </c>
      <c r="H8066" s="180">
        <v>1088</v>
      </c>
      <c r="I8066" s="180">
        <v>1030216.55</v>
      </c>
      <c r="J8066" s="180">
        <v>310032.14</v>
      </c>
      <c r="K8066" s="180">
        <v>157284</v>
      </c>
      <c r="L8066" s="180">
        <v>1580934.76</v>
      </c>
    </row>
    <row r="8067" spans="1:12">
      <c r="A8067" s="180">
        <v>2013</v>
      </c>
      <c r="B8067" s="180" t="s">
        <v>179</v>
      </c>
      <c r="C8067" s="180" t="s">
        <v>34</v>
      </c>
      <c r="D8067" s="180" t="s">
        <v>177</v>
      </c>
      <c r="E8067" s="180">
        <v>20</v>
      </c>
      <c r="F8067" s="180">
        <v>21043</v>
      </c>
      <c r="G8067" s="180">
        <v>1027</v>
      </c>
      <c r="H8067" s="180">
        <v>1612</v>
      </c>
      <c r="I8067" s="180">
        <v>1628460.44</v>
      </c>
      <c r="J8067" s="180">
        <v>517848.43</v>
      </c>
      <c r="K8067" s="180">
        <v>140399</v>
      </c>
      <c r="L8067" s="180">
        <v>2444838.65</v>
      </c>
    </row>
    <row r="8068" spans="1:12">
      <c r="A8068" s="180">
        <v>2013</v>
      </c>
      <c r="B8068" s="180" t="s">
        <v>179</v>
      </c>
      <c r="C8068" s="180" t="s">
        <v>34</v>
      </c>
      <c r="D8068" s="180" t="s">
        <v>177</v>
      </c>
      <c r="E8068" s="180">
        <v>25</v>
      </c>
      <c r="F8068" s="180">
        <v>19461</v>
      </c>
      <c r="G8068" s="180">
        <v>1235</v>
      </c>
      <c r="H8068" s="180">
        <v>3019</v>
      </c>
      <c r="I8068" s="180">
        <v>2529879.16</v>
      </c>
      <c r="J8068" s="180">
        <v>897061.89</v>
      </c>
      <c r="K8068" s="180">
        <v>185630</v>
      </c>
      <c r="L8068" s="180">
        <v>3938695.08</v>
      </c>
    </row>
    <row r="8069" spans="1:12">
      <c r="A8069" s="180">
        <v>2013</v>
      </c>
      <c r="B8069" s="180" t="s">
        <v>179</v>
      </c>
      <c r="C8069" s="180" t="s">
        <v>34</v>
      </c>
      <c r="D8069" s="180" t="s">
        <v>177</v>
      </c>
      <c r="E8069" s="180">
        <v>30</v>
      </c>
      <c r="F8069" s="180">
        <v>24291</v>
      </c>
      <c r="G8069" s="180">
        <v>1836</v>
      </c>
      <c r="H8069" s="180">
        <v>4768</v>
      </c>
      <c r="I8069" s="180">
        <v>4461767.07</v>
      </c>
      <c r="J8069" s="180">
        <v>1595171.53</v>
      </c>
      <c r="K8069" s="180">
        <v>210511</v>
      </c>
      <c r="L8069" s="180">
        <v>6737196.04</v>
      </c>
    </row>
    <row r="8070" spans="1:12">
      <c r="A8070" s="180">
        <v>2013</v>
      </c>
      <c r="B8070" s="180" t="s">
        <v>179</v>
      </c>
      <c r="C8070" s="180" t="s">
        <v>34</v>
      </c>
      <c r="D8070" s="180" t="s">
        <v>177</v>
      </c>
      <c r="E8070" s="180">
        <v>35</v>
      </c>
      <c r="F8070" s="180">
        <v>23478</v>
      </c>
      <c r="G8070" s="180">
        <v>1880</v>
      </c>
      <c r="H8070" s="180">
        <v>4466</v>
      </c>
      <c r="I8070" s="180">
        <v>4050245.68</v>
      </c>
      <c r="J8070" s="180">
        <v>1312298.67</v>
      </c>
      <c r="K8070" s="180">
        <v>439439</v>
      </c>
      <c r="L8070" s="180">
        <v>6194253.6699999999</v>
      </c>
    </row>
    <row r="8071" spans="1:12">
      <c r="A8071" s="180">
        <v>2013</v>
      </c>
      <c r="B8071" s="180" t="s">
        <v>179</v>
      </c>
      <c r="C8071" s="180" t="s">
        <v>34</v>
      </c>
      <c r="D8071" s="180" t="s">
        <v>177</v>
      </c>
      <c r="E8071" s="180">
        <v>40</v>
      </c>
      <c r="F8071" s="180">
        <v>27023</v>
      </c>
      <c r="G8071" s="180">
        <v>2097</v>
      </c>
      <c r="H8071" s="180">
        <v>3998</v>
      </c>
      <c r="I8071" s="180">
        <v>3805537.87</v>
      </c>
      <c r="J8071" s="180">
        <v>1169056.3999999999</v>
      </c>
      <c r="K8071" s="180">
        <v>503591</v>
      </c>
      <c r="L8071" s="180">
        <v>5897775.4199999999</v>
      </c>
    </row>
    <row r="8072" spans="1:12">
      <c r="A8072" s="180">
        <v>2013</v>
      </c>
      <c r="B8072" s="180" t="s">
        <v>179</v>
      </c>
      <c r="C8072" s="180" t="s">
        <v>34</v>
      </c>
      <c r="D8072" s="180" t="s">
        <v>177</v>
      </c>
      <c r="E8072" s="180">
        <v>45</v>
      </c>
      <c r="F8072" s="180">
        <v>27459</v>
      </c>
      <c r="G8072" s="180">
        <v>2027</v>
      </c>
      <c r="H8072" s="180">
        <v>3765</v>
      </c>
      <c r="I8072" s="180">
        <v>3581071.4</v>
      </c>
      <c r="J8072" s="180">
        <v>1184898.77</v>
      </c>
      <c r="K8072" s="180">
        <v>703973</v>
      </c>
      <c r="L8072" s="180">
        <v>5859127.96</v>
      </c>
    </row>
    <row r="8073" spans="1:12">
      <c r="A8073" s="180">
        <v>2013</v>
      </c>
      <c r="B8073" s="180" t="s">
        <v>179</v>
      </c>
      <c r="C8073" s="180" t="s">
        <v>34</v>
      </c>
      <c r="D8073" s="180" t="s">
        <v>177</v>
      </c>
      <c r="E8073" s="180">
        <v>50</v>
      </c>
      <c r="F8073" s="180">
        <v>31387</v>
      </c>
      <c r="G8073" s="180">
        <v>2754</v>
      </c>
      <c r="H8073" s="180">
        <v>5045</v>
      </c>
      <c r="I8073" s="180">
        <v>4852696.01</v>
      </c>
      <c r="J8073" s="180">
        <v>1689610.24</v>
      </c>
      <c r="K8073" s="180">
        <v>849629</v>
      </c>
      <c r="L8073" s="180">
        <v>7796581.5199999996</v>
      </c>
    </row>
    <row r="8074" spans="1:12">
      <c r="A8074" s="180">
        <v>2013</v>
      </c>
      <c r="B8074" s="180" t="s">
        <v>179</v>
      </c>
      <c r="C8074" s="180" t="s">
        <v>34</v>
      </c>
      <c r="D8074" s="180" t="s">
        <v>177</v>
      </c>
      <c r="E8074" s="180">
        <v>55</v>
      </c>
      <c r="F8074" s="180">
        <v>32286</v>
      </c>
      <c r="G8074" s="180">
        <v>3563</v>
      </c>
      <c r="H8074" s="180">
        <v>7162</v>
      </c>
      <c r="I8074" s="180">
        <v>6399539.2300000004</v>
      </c>
      <c r="J8074" s="180">
        <v>2041763.07</v>
      </c>
      <c r="K8074" s="180">
        <v>1483396.5</v>
      </c>
      <c r="L8074" s="180">
        <v>10375262.75</v>
      </c>
    </row>
    <row r="8075" spans="1:12">
      <c r="A8075" s="180">
        <v>2013</v>
      </c>
      <c r="B8075" s="180" t="s">
        <v>179</v>
      </c>
      <c r="C8075" s="180" t="s">
        <v>34</v>
      </c>
      <c r="D8075" s="180" t="s">
        <v>177</v>
      </c>
      <c r="E8075" s="180">
        <v>60</v>
      </c>
      <c r="F8075" s="180">
        <v>31385</v>
      </c>
      <c r="G8075" s="180">
        <v>4155</v>
      </c>
      <c r="H8075" s="180">
        <v>8472</v>
      </c>
      <c r="I8075" s="180">
        <v>7359258.9500000002</v>
      </c>
      <c r="J8075" s="180">
        <v>2400802.2000000002</v>
      </c>
      <c r="K8075" s="180">
        <v>1984212</v>
      </c>
      <c r="L8075" s="180">
        <v>12273034.85</v>
      </c>
    </row>
    <row r="8076" spans="1:12">
      <c r="A8076" s="180">
        <v>2013</v>
      </c>
      <c r="B8076" s="180" t="s">
        <v>179</v>
      </c>
      <c r="C8076" s="180" t="s">
        <v>34</v>
      </c>
      <c r="D8076" s="180" t="s">
        <v>177</v>
      </c>
      <c r="E8076" s="180">
        <v>65</v>
      </c>
      <c r="F8076" s="180">
        <v>27697</v>
      </c>
      <c r="G8076" s="180">
        <v>4479</v>
      </c>
      <c r="H8076" s="180">
        <v>9584</v>
      </c>
      <c r="I8076" s="180">
        <v>8795335.3200000003</v>
      </c>
      <c r="J8076" s="180">
        <v>2808233.34</v>
      </c>
      <c r="K8076" s="180">
        <v>2410645.7000000002</v>
      </c>
      <c r="L8076" s="180">
        <v>14486782.039999999</v>
      </c>
    </row>
    <row r="8077" spans="1:12">
      <c r="A8077" s="180">
        <v>2013</v>
      </c>
      <c r="B8077" s="180" t="s">
        <v>179</v>
      </c>
      <c r="C8077" s="180" t="s">
        <v>34</v>
      </c>
      <c r="D8077" s="180" t="s">
        <v>177</v>
      </c>
      <c r="E8077" s="180">
        <v>70</v>
      </c>
      <c r="F8077" s="180">
        <v>18468</v>
      </c>
      <c r="G8077" s="180">
        <v>3592</v>
      </c>
      <c r="H8077" s="180">
        <v>9237</v>
      </c>
      <c r="I8077" s="180">
        <v>7880034.3399999999</v>
      </c>
      <c r="J8077" s="180">
        <v>2326661.54</v>
      </c>
      <c r="K8077" s="180">
        <v>2162882.7000000002</v>
      </c>
      <c r="L8077" s="180">
        <v>12745220.720000001</v>
      </c>
    </row>
    <row r="8078" spans="1:12">
      <c r="A8078" s="180">
        <v>2013</v>
      </c>
      <c r="B8078" s="180" t="s">
        <v>179</v>
      </c>
      <c r="C8078" s="180" t="s">
        <v>34</v>
      </c>
      <c r="D8078" s="180" t="s">
        <v>177</v>
      </c>
      <c r="E8078" s="180">
        <v>75</v>
      </c>
      <c r="F8078" s="180">
        <v>13659</v>
      </c>
      <c r="G8078" s="180">
        <v>3524</v>
      </c>
      <c r="H8078" s="180">
        <v>10369</v>
      </c>
      <c r="I8078" s="180">
        <v>7331452.7199999997</v>
      </c>
      <c r="J8078" s="180">
        <v>1985434.74</v>
      </c>
      <c r="K8078" s="180">
        <v>1988219.3</v>
      </c>
      <c r="L8078" s="180">
        <v>11712526.640000001</v>
      </c>
    </row>
    <row r="8079" spans="1:12">
      <c r="A8079" s="180">
        <v>2013</v>
      </c>
      <c r="B8079" s="180" t="s">
        <v>179</v>
      </c>
      <c r="C8079" s="180" t="s">
        <v>34</v>
      </c>
      <c r="D8079" s="180" t="s">
        <v>177</v>
      </c>
      <c r="E8079" s="180">
        <v>80</v>
      </c>
      <c r="F8079" s="180">
        <v>10743</v>
      </c>
      <c r="G8079" s="180">
        <v>2686</v>
      </c>
      <c r="H8079" s="180">
        <v>9962</v>
      </c>
      <c r="I8079" s="180">
        <v>6590107.4400000004</v>
      </c>
      <c r="J8079" s="180">
        <v>1619527.56</v>
      </c>
      <c r="K8079" s="180">
        <v>1688168.55</v>
      </c>
      <c r="L8079" s="180">
        <v>10111474.35</v>
      </c>
    </row>
    <row r="8080" spans="1:12">
      <c r="A8080" s="180">
        <v>2013</v>
      </c>
      <c r="B8080" s="180" t="s">
        <v>179</v>
      </c>
      <c r="C8080" s="180" t="s">
        <v>34</v>
      </c>
      <c r="D8080" s="180" t="s">
        <v>177</v>
      </c>
      <c r="E8080" s="180">
        <v>85</v>
      </c>
      <c r="F8080" s="180">
        <v>7312</v>
      </c>
      <c r="G8080" s="180">
        <v>1893</v>
      </c>
      <c r="H8080" s="180">
        <v>9187</v>
      </c>
      <c r="I8080" s="180">
        <v>5105771.05</v>
      </c>
      <c r="J8080" s="180">
        <v>1018063.77</v>
      </c>
      <c r="K8080" s="180">
        <v>943003.3</v>
      </c>
      <c r="L8080" s="180">
        <v>7231097.9000000004</v>
      </c>
    </row>
    <row r="8081" spans="1:12">
      <c r="A8081" s="180">
        <v>2013</v>
      </c>
      <c r="B8081" s="180" t="s">
        <v>179</v>
      </c>
      <c r="C8081" s="180" t="s">
        <v>34</v>
      </c>
      <c r="D8081" s="180" t="s">
        <v>177</v>
      </c>
      <c r="E8081" s="180">
        <v>90</v>
      </c>
      <c r="F8081" s="180">
        <v>3118</v>
      </c>
      <c r="G8081" s="180">
        <v>723</v>
      </c>
      <c r="H8081" s="180">
        <v>5172</v>
      </c>
      <c r="I8081" s="180">
        <v>2434057.85</v>
      </c>
      <c r="J8081" s="180">
        <v>399595.02</v>
      </c>
      <c r="K8081" s="180">
        <v>282865.7</v>
      </c>
      <c r="L8081" s="180">
        <v>3216502.51</v>
      </c>
    </row>
    <row r="8082" spans="1:12">
      <c r="A8082" s="180">
        <v>2013</v>
      </c>
      <c r="B8082" s="180" t="s">
        <v>179</v>
      </c>
      <c r="C8082" s="180" t="s">
        <v>34</v>
      </c>
      <c r="D8082" s="180" t="s">
        <v>177</v>
      </c>
      <c r="E8082" s="180">
        <v>95</v>
      </c>
      <c r="F8082" s="180">
        <v>849</v>
      </c>
      <c r="G8082" s="180">
        <v>155</v>
      </c>
      <c r="H8082" s="180">
        <v>1299</v>
      </c>
      <c r="I8082" s="180">
        <v>527906.74</v>
      </c>
      <c r="J8082" s="180">
        <v>83424.100000000006</v>
      </c>
      <c r="K8082" s="180">
        <v>35898</v>
      </c>
      <c r="L8082" s="180">
        <v>669842.52</v>
      </c>
    </row>
    <row r="8083" spans="1:12">
      <c r="A8083" s="180">
        <v>2013</v>
      </c>
      <c r="B8083" s="180" t="s">
        <v>179</v>
      </c>
      <c r="C8083" s="180" t="s">
        <v>35</v>
      </c>
      <c r="D8083" s="180" t="s">
        <v>176</v>
      </c>
      <c r="E8083" s="180">
        <v>0</v>
      </c>
      <c r="F8083" s="180">
        <v>43161</v>
      </c>
      <c r="G8083" s="180">
        <v>1720</v>
      </c>
      <c r="H8083" s="180">
        <v>3894</v>
      </c>
      <c r="I8083" s="180">
        <v>3077004.15</v>
      </c>
      <c r="J8083" s="180">
        <v>533828.04</v>
      </c>
      <c r="K8083" s="180">
        <v>20738</v>
      </c>
      <c r="L8083" s="180">
        <v>3917738.79</v>
      </c>
    </row>
    <row r="8084" spans="1:12">
      <c r="A8084" s="180">
        <v>2013</v>
      </c>
      <c r="B8084" s="180" t="s">
        <v>179</v>
      </c>
      <c r="C8084" s="180" t="s">
        <v>35</v>
      </c>
      <c r="D8084" s="180" t="s">
        <v>176</v>
      </c>
      <c r="E8084" s="180">
        <v>5</v>
      </c>
      <c r="F8084" s="180">
        <v>45024</v>
      </c>
      <c r="G8084" s="180">
        <v>814</v>
      </c>
      <c r="H8084" s="180">
        <v>929</v>
      </c>
      <c r="I8084" s="180">
        <v>1065661.8</v>
      </c>
      <c r="J8084" s="180">
        <v>257146.96</v>
      </c>
      <c r="K8084" s="180">
        <v>17054</v>
      </c>
      <c r="L8084" s="180">
        <v>1500335.4</v>
      </c>
    </row>
    <row r="8085" spans="1:12">
      <c r="A8085" s="180">
        <v>2013</v>
      </c>
      <c r="B8085" s="180" t="s">
        <v>179</v>
      </c>
      <c r="C8085" s="180" t="s">
        <v>35</v>
      </c>
      <c r="D8085" s="180" t="s">
        <v>176</v>
      </c>
      <c r="E8085" s="180">
        <v>10</v>
      </c>
      <c r="F8085" s="180">
        <v>42089</v>
      </c>
      <c r="G8085" s="180">
        <v>570</v>
      </c>
      <c r="H8085" s="180">
        <v>883</v>
      </c>
      <c r="I8085" s="180">
        <v>895765.85</v>
      </c>
      <c r="J8085" s="180">
        <v>175833.9</v>
      </c>
      <c r="K8085" s="180">
        <v>63933</v>
      </c>
      <c r="L8085" s="180">
        <v>1243512.1000000001</v>
      </c>
    </row>
    <row r="8086" spans="1:12">
      <c r="A8086" s="180">
        <v>2013</v>
      </c>
      <c r="B8086" s="180" t="s">
        <v>179</v>
      </c>
      <c r="C8086" s="180" t="s">
        <v>35</v>
      </c>
      <c r="D8086" s="180" t="s">
        <v>176</v>
      </c>
      <c r="E8086" s="180">
        <v>15</v>
      </c>
      <c r="F8086" s="180">
        <v>43271</v>
      </c>
      <c r="G8086" s="180">
        <v>1169</v>
      </c>
      <c r="H8086" s="180">
        <v>2175</v>
      </c>
      <c r="I8086" s="180">
        <v>2275473.33</v>
      </c>
      <c r="J8086" s="180">
        <v>439851.28</v>
      </c>
      <c r="K8086" s="180">
        <v>293184</v>
      </c>
      <c r="L8086" s="180">
        <v>3253594.15</v>
      </c>
    </row>
    <row r="8087" spans="1:12">
      <c r="A8087" s="180">
        <v>2013</v>
      </c>
      <c r="B8087" s="180" t="s">
        <v>179</v>
      </c>
      <c r="C8087" s="180" t="s">
        <v>35</v>
      </c>
      <c r="D8087" s="180" t="s">
        <v>176</v>
      </c>
      <c r="E8087" s="180">
        <v>20</v>
      </c>
      <c r="F8087" s="180">
        <v>37375</v>
      </c>
      <c r="G8087" s="180">
        <v>1137</v>
      </c>
      <c r="H8087" s="180">
        <v>2158</v>
      </c>
      <c r="I8087" s="180">
        <v>2283270.87</v>
      </c>
      <c r="J8087" s="180">
        <v>444710.06</v>
      </c>
      <c r="K8087" s="180">
        <v>329490</v>
      </c>
      <c r="L8087" s="180">
        <v>3356134.98</v>
      </c>
    </row>
    <row r="8088" spans="1:12">
      <c r="A8088" s="180">
        <v>2013</v>
      </c>
      <c r="B8088" s="180" t="s">
        <v>179</v>
      </c>
      <c r="C8088" s="180" t="s">
        <v>35</v>
      </c>
      <c r="D8088" s="180" t="s">
        <v>176</v>
      </c>
      <c r="E8088" s="180">
        <v>25</v>
      </c>
      <c r="F8088" s="180">
        <v>41991</v>
      </c>
      <c r="G8088" s="180">
        <v>1150</v>
      </c>
      <c r="H8088" s="180">
        <v>2096</v>
      </c>
      <c r="I8088" s="180">
        <v>2152264.4700000002</v>
      </c>
      <c r="J8088" s="180">
        <v>467325.52</v>
      </c>
      <c r="K8088" s="180">
        <v>370467</v>
      </c>
      <c r="L8088" s="180">
        <v>3367165.4</v>
      </c>
    </row>
    <row r="8089" spans="1:12">
      <c r="A8089" s="180">
        <v>2013</v>
      </c>
      <c r="B8089" s="180" t="s">
        <v>179</v>
      </c>
      <c r="C8089" s="180" t="s">
        <v>35</v>
      </c>
      <c r="D8089" s="180" t="s">
        <v>176</v>
      </c>
      <c r="E8089" s="180">
        <v>30</v>
      </c>
      <c r="F8089" s="180">
        <v>51095</v>
      </c>
      <c r="G8089" s="180">
        <v>1452</v>
      </c>
      <c r="H8089" s="180">
        <v>2416</v>
      </c>
      <c r="I8089" s="180">
        <v>2523734.25</v>
      </c>
      <c r="J8089" s="180">
        <v>572441.65</v>
      </c>
      <c r="K8089" s="180">
        <v>395036</v>
      </c>
      <c r="L8089" s="180">
        <v>3936475.34</v>
      </c>
    </row>
    <row r="8090" spans="1:12">
      <c r="A8090" s="180">
        <v>2013</v>
      </c>
      <c r="B8090" s="180" t="s">
        <v>179</v>
      </c>
      <c r="C8090" s="180" t="s">
        <v>35</v>
      </c>
      <c r="D8090" s="180" t="s">
        <v>176</v>
      </c>
      <c r="E8090" s="180">
        <v>35</v>
      </c>
      <c r="F8090" s="180">
        <v>49061</v>
      </c>
      <c r="G8090" s="180">
        <v>1753</v>
      </c>
      <c r="H8090" s="180">
        <v>2816</v>
      </c>
      <c r="I8090" s="180">
        <v>2888639.23</v>
      </c>
      <c r="J8090" s="180">
        <v>726804.35</v>
      </c>
      <c r="K8090" s="180">
        <v>448089</v>
      </c>
      <c r="L8090" s="180">
        <v>4589589.41</v>
      </c>
    </row>
    <row r="8091" spans="1:12">
      <c r="A8091" s="180">
        <v>2013</v>
      </c>
      <c r="B8091" s="180" t="s">
        <v>179</v>
      </c>
      <c r="C8091" s="180" t="s">
        <v>35</v>
      </c>
      <c r="D8091" s="180" t="s">
        <v>176</v>
      </c>
      <c r="E8091" s="180">
        <v>40</v>
      </c>
      <c r="F8091" s="180">
        <v>52493</v>
      </c>
      <c r="G8091" s="180">
        <v>2476</v>
      </c>
      <c r="H8091" s="180">
        <v>4088</v>
      </c>
      <c r="I8091" s="180">
        <v>4364265.74</v>
      </c>
      <c r="J8091" s="180">
        <v>1079573.75</v>
      </c>
      <c r="K8091" s="180">
        <v>882187.25</v>
      </c>
      <c r="L8091" s="180">
        <v>6909632.8399999999</v>
      </c>
    </row>
    <row r="8092" spans="1:12">
      <c r="A8092" s="180">
        <v>2013</v>
      </c>
      <c r="B8092" s="180" t="s">
        <v>179</v>
      </c>
      <c r="C8092" s="180" t="s">
        <v>35</v>
      </c>
      <c r="D8092" s="180" t="s">
        <v>176</v>
      </c>
      <c r="E8092" s="180">
        <v>45</v>
      </c>
      <c r="F8092" s="180">
        <v>49489</v>
      </c>
      <c r="G8092" s="180">
        <v>2444</v>
      </c>
      <c r="H8092" s="180">
        <v>4295</v>
      </c>
      <c r="I8092" s="180">
        <v>4789960.4000000004</v>
      </c>
      <c r="J8092" s="180">
        <v>1182491.82</v>
      </c>
      <c r="K8092" s="180">
        <v>1147083.1499999999</v>
      </c>
      <c r="L8092" s="180">
        <v>7838699.96</v>
      </c>
    </row>
    <row r="8093" spans="1:12">
      <c r="A8093" s="180">
        <v>2013</v>
      </c>
      <c r="B8093" s="180" t="s">
        <v>179</v>
      </c>
      <c r="C8093" s="180" t="s">
        <v>35</v>
      </c>
      <c r="D8093" s="180" t="s">
        <v>176</v>
      </c>
      <c r="E8093" s="180">
        <v>50</v>
      </c>
      <c r="F8093" s="180">
        <v>50879</v>
      </c>
      <c r="G8093" s="180">
        <v>3445</v>
      </c>
      <c r="H8093" s="180">
        <v>6140</v>
      </c>
      <c r="I8093" s="180">
        <v>7653960.5599999996</v>
      </c>
      <c r="J8093" s="180">
        <v>1811019.55</v>
      </c>
      <c r="K8093" s="180">
        <v>1813220.47</v>
      </c>
      <c r="L8093" s="180">
        <v>12237676.189999999</v>
      </c>
    </row>
    <row r="8094" spans="1:12">
      <c r="A8094" s="180">
        <v>2013</v>
      </c>
      <c r="B8094" s="180" t="s">
        <v>179</v>
      </c>
      <c r="C8094" s="180" t="s">
        <v>35</v>
      </c>
      <c r="D8094" s="180" t="s">
        <v>176</v>
      </c>
      <c r="E8094" s="180">
        <v>55</v>
      </c>
      <c r="F8094" s="180">
        <v>46206</v>
      </c>
      <c r="G8094" s="180">
        <v>4198</v>
      </c>
      <c r="H8094" s="180">
        <v>8040</v>
      </c>
      <c r="I8094" s="180">
        <v>9693976.7100000009</v>
      </c>
      <c r="J8094" s="180">
        <v>2386721.5099999998</v>
      </c>
      <c r="K8094" s="180">
        <v>2927236.35</v>
      </c>
      <c r="L8094" s="180">
        <v>16062709.18</v>
      </c>
    </row>
    <row r="8095" spans="1:12">
      <c r="A8095" s="180">
        <v>2013</v>
      </c>
      <c r="B8095" s="180" t="s">
        <v>179</v>
      </c>
      <c r="C8095" s="180" t="s">
        <v>35</v>
      </c>
      <c r="D8095" s="180" t="s">
        <v>176</v>
      </c>
      <c r="E8095" s="180">
        <v>60</v>
      </c>
      <c r="F8095" s="180">
        <v>41212</v>
      </c>
      <c r="G8095" s="180">
        <v>4875</v>
      </c>
      <c r="H8095" s="180">
        <v>9752</v>
      </c>
      <c r="I8095" s="180">
        <v>12210729.609999999</v>
      </c>
      <c r="J8095" s="180">
        <v>2882784.64</v>
      </c>
      <c r="K8095" s="180">
        <v>3273165.21</v>
      </c>
      <c r="L8095" s="180">
        <v>19632888.82</v>
      </c>
    </row>
    <row r="8096" spans="1:12">
      <c r="A8096" s="180">
        <v>2013</v>
      </c>
      <c r="B8096" s="180" t="s">
        <v>179</v>
      </c>
      <c r="C8096" s="180" t="s">
        <v>35</v>
      </c>
      <c r="D8096" s="180" t="s">
        <v>176</v>
      </c>
      <c r="E8096" s="180">
        <v>65</v>
      </c>
      <c r="F8096" s="180">
        <v>33236</v>
      </c>
      <c r="G8096" s="180">
        <v>5519</v>
      </c>
      <c r="H8096" s="180">
        <v>11817</v>
      </c>
      <c r="I8096" s="180">
        <v>14189661.42</v>
      </c>
      <c r="J8096" s="180">
        <v>3361811.76</v>
      </c>
      <c r="K8096" s="180">
        <v>3795549.85</v>
      </c>
      <c r="L8096" s="180">
        <v>22647135.48</v>
      </c>
    </row>
    <row r="8097" spans="1:12">
      <c r="A8097" s="180">
        <v>2013</v>
      </c>
      <c r="B8097" s="180" t="s">
        <v>179</v>
      </c>
      <c r="C8097" s="180" t="s">
        <v>35</v>
      </c>
      <c r="D8097" s="180" t="s">
        <v>176</v>
      </c>
      <c r="E8097" s="180">
        <v>70</v>
      </c>
      <c r="F8097" s="180">
        <v>21752</v>
      </c>
      <c r="G8097" s="180">
        <v>4679</v>
      </c>
      <c r="H8097" s="180">
        <v>11374</v>
      </c>
      <c r="I8097" s="180">
        <v>13552177.300000001</v>
      </c>
      <c r="J8097" s="180">
        <v>2993158.85</v>
      </c>
      <c r="K8097" s="180">
        <v>3590919.05</v>
      </c>
      <c r="L8097" s="180">
        <v>20983847.039999999</v>
      </c>
    </row>
    <row r="8098" spans="1:12">
      <c r="A8098" s="180">
        <v>2013</v>
      </c>
      <c r="B8098" s="180" t="s">
        <v>179</v>
      </c>
      <c r="C8098" s="180" t="s">
        <v>35</v>
      </c>
      <c r="D8098" s="180" t="s">
        <v>176</v>
      </c>
      <c r="E8098" s="180">
        <v>75</v>
      </c>
      <c r="F8098" s="180">
        <v>14581</v>
      </c>
      <c r="G8098" s="180">
        <v>3784</v>
      </c>
      <c r="H8098" s="180">
        <v>9906</v>
      </c>
      <c r="I8098" s="180">
        <v>11142231.5</v>
      </c>
      <c r="J8098" s="180">
        <v>2361992.02</v>
      </c>
      <c r="K8098" s="180">
        <v>3041087.57</v>
      </c>
      <c r="L8098" s="180">
        <v>17085868.52</v>
      </c>
    </row>
    <row r="8099" spans="1:12">
      <c r="A8099" s="180">
        <v>2013</v>
      </c>
      <c r="B8099" s="180" t="s">
        <v>179</v>
      </c>
      <c r="C8099" s="180" t="s">
        <v>35</v>
      </c>
      <c r="D8099" s="180" t="s">
        <v>176</v>
      </c>
      <c r="E8099" s="180">
        <v>80</v>
      </c>
      <c r="F8099" s="180">
        <v>9385</v>
      </c>
      <c r="G8099" s="180">
        <v>2872</v>
      </c>
      <c r="H8099" s="180">
        <v>10092</v>
      </c>
      <c r="I8099" s="180">
        <v>9212145.1300000008</v>
      </c>
      <c r="J8099" s="180">
        <v>1767909.33</v>
      </c>
      <c r="K8099" s="180">
        <v>2325095.75</v>
      </c>
      <c r="L8099" s="180">
        <v>13737691.01</v>
      </c>
    </row>
    <row r="8100" spans="1:12">
      <c r="A8100" s="180">
        <v>2013</v>
      </c>
      <c r="B8100" s="180" t="s">
        <v>179</v>
      </c>
      <c r="C8100" s="180" t="s">
        <v>35</v>
      </c>
      <c r="D8100" s="180" t="s">
        <v>176</v>
      </c>
      <c r="E8100" s="180">
        <v>85</v>
      </c>
      <c r="F8100" s="180">
        <v>4559</v>
      </c>
      <c r="G8100" s="180">
        <v>1324</v>
      </c>
      <c r="H8100" s="180">
        <v>5415</v>
      </c>
      <c r="I8100" s="180">
        <v>4355525.68</v>
      </c>
      <c r="J8100" s="180">
        <v>687340.67</v>
      </c>
      <c r="K8100" s="180">
        <v>653770</v>
      </c>
      <c r="L8100" s="180">
        <v>5924221.1299999999</v>
      </c>
    </row>
    <row r="8101" spans="1:12">
      <c r="A8101" s="180">
        <v>2013</v>
      </c>
      <c r="B8101" s="180" t="s">
        <v>179</v>
      </c>
      <c r="C8101" s="180" t="s">
        <v>35</v>
      </c>
      <c r="D8101" s="180" t="s">
        <v>176</v>
      </c>
      <c r="E8101" s="180">
        <v>90</v>
      </c>
      <c r="F8101" s="180">
        <v>1037</v>
      </c>
      <c r="G8101" s="180">
        <v>261</v>
      </c>
      <c r="H8101" s="180">
        <v>2022</v>
      </c>
      <c r="I8101" s="180">
        <v>1087775.94</v>
      </c>
      <c r="J8101" s="180">
        <v>127906.31</v>
      </c>
      <c r="K8101" s="180">
        <v>106408</v>
      </c>
      <c r="L8101" s="180">
        <v>1385504.06</v>
      </c>
    </row>
    <row r="8102" spans="1:12">
      <c r="A8102" s="180">
        <v>2013</v>
      </c>
      <c r="B8102" s="180" t="s">
        <v>179</v>
      </c>
      <c r="C8102" s="180" t="s">
        <v>35</v>
      </c>
      <c r="D8102" s="180" t="s">
        <v>176</v>
      </c>
      <c r="E8102" s="180">
        <v>95</v>
      </c>
      <c r="F8102" s="180">
        <v>180</v>
      </c>
      <c r="G8102" s="180">
        <v>42</v>
      </c>
      <c r="H8102" s="180">
        <v>338</v>
      </c>
      <c r="I8102" s="180">
        <v>207738</v>
      </c>
      <c r="J8102" s="180">
        <v>26703.279999999999</v>
      </c>
      <c r="K8102" s="180">
        <v>34065</v>
      </c>
      <c r="L8102" s="180">
        <v>277511.63</v>
      </c>
    </row>
    <row r="8103" spans="1:12">
      <c r="A8103" s="180">
        <v>2013</v>
      </c>
      <c r="B8103" s="180" t="s">
        <v>179</v>
      </c>
      <c r="C8103" s="180" t="s">
        <v>35</v>
      </c>
      <c r="D8103" s="180" t="s">
        <v>177</v>
      </c>
      <c r="E8103" s="180">
        <v>0</v>
      </c>
      <c r="F8103" s="180">
        <v>40725</v>
      </c>
      <c r="G8103" s="180">
        <v>1203</v>
      </c>
      <c r="H8103" s="180">
        <v>3052</v>
      </c>
      <c r="I8103" s="180">
        <v>2218768.2000000002</v>
      </c>
      <c r="J8103" s="180">
        <v>344939.15</v>
      </c>
      <c r="K8103" s="180">
        <v>82576</v>
      </c>
      <c r="L8103" s="180">
        <v>2852741.84</v>
      </c>
    </row>
    <row r="8104" spans="1:12">
      <c r="A8104" s="180">
        <v>2013</v>
      </c>
      <c r="B8104" s="180" t="s">
        <v>179</v>
      </c>
      <c r="C8104" s="180" t="s">
        <v>35</v>
      </c>
      <c r="D8104" s="180" t="s">
        <v>177</v>
      </c>
      <c r="E8104" s="180">
        <v>5</v>
      </c>
      <c r="F8104" s="180">
        <v>42617</v>
      </c>
      <c r="G8104" s="180">
        <v>638</v>
      </c>
      <c r="H8104" s="180">
        <v>817</v>
      </c>
      <c r="I8104" s="180">
        <v>829681.25</v>
      </c>
      <c r="J8104" s="180">
        <v>199862.64</v>
      </c>
      <c r="K8104" s="180">
        <v>13590</v>
      </c>
      <c r="L8104" s="180">
        <v>1155746.5</v>
      </c>
    </row>
    <row r="8105" spans="1:12">
      <c r="A8105" s="180">
        <v>2013</v>
      </c>
      <c r="B8105" s="180" t="s">
        <v>179</v>
      </c>
      <c r="C8105" s="180" t="s">
        <v>35</v>
      </c>
      <c r="D8105" s="180" t="s">
        <v>177</v>
      </c>
      <c r="E8105" s="180">
        <v>10</v>
      </c>
      <c r="F8105" s="180">
        <v>39894</v>
      </c>
      <c r="G8105" s="180">
        <v>505</v>
      </c>
      <c r="H8105" s="180">
        <v>681</v>
      </c>
      <c r="I8105" s="180">
        <v>750009.3</v>
      </c>
      <c r="J8105" s="180">
        <v>167988.67</v>
      </c>
      <c r="K8105" s="180">
        <v>61115</v>
      </c>
      <c r="L8105" s="180">
        <v>1067678.3600000001</v>
      </c>
    </row>
    <row r="8106" spans="1:12">
      <c r="A8106" s="180">
        <v>2013</v>
      </c>
      <c r="B8106" s="180" t="s">
        <v>179</v>
      </c>
      <c r="C8106" s="180" t="s">
        <v>35</v>
      </c>
      <c r="D8106" s="180" t="s">
        <v>177</v>
      </c>
      <c r="E8106" s="180">
        <v>15</v>
      </c>
      <c r="F8106" s="180">
        <v>41324</v>
      </c>
      <c r="G8106" s="180">
        <v>1556</v>
      </c>
      <c r="H8106" s="180">
        <v>3399</v>
      </c>
      <c r="I8106" s="180">
        <v>3137956.84</v>
      </c>
      <c r="J8106" s="180">
        <v>479394.28</v>
      </c>
      <c r="K8106" s="180">
        <v>276333</v>
      </c>
      <c r="L8106" s="180">
        <v>4271844.8</v>
      </c>
    </row>
    <row r="8107" spans="1:12">
      <c r="A8107" s="180">
        <v>2013</v>
      </c>
      <c r="B8107" s="180" t="s">
        <v>179</v>
      </c>
      <c r="C8107" s="180" t="s">
        <v>35</v>
      </c>
      <c r="D8107" s="180" t="s">
        <v>177</v>
      </c>
      <c r="E8107" s="180">
        <v>20</v>
      </c>
      <c r="F8107" s="180">
        <v>38401</v>
      </c>
      <c r="G8107" s="180">
        <v>1778</v>
      </c>
      <c r="H8107" s="180">
        <v>3832</v>
      </c>
      <c r="I8107" s="180">
        <v>3846042.51</v>
      </c>
      <c r="J8107" s="180">
        <v>706319.58</v>
      </c>
      <c r="K8107" s="180">
        <v>343809</v>
      </c>
      <c r="L8107" s="180">
        <v>5469752.4500000002</v>
      </c>
    </row>
    <row r="8108" spans="1:12">
      <c r="A8108" s="180">
        <v>2013</v>
      </c>
      <c r="B8108" s="180" t="s">
        <v>179</v>
      </c>
      <c r="C8108" s="180" t="s">
        <v>35</v>
      </c>
      <c r="D8108" s="180" t="s">
        <v>177</v>
      </c>
      <c r="E8108" s="180">
        <v>25</v>
      </c>
      <c r="F8108" s="180">
        <v>44726</v>
      </c>
      <c r="G8108" s="180">
        <v>2724</v>
      </c>
      <c r="H8108" s="180">
        <v>6893</v>
      </c>
      <c r="I8108" s="180">
        <v>7434256</v>
      </c>
      <c r="J8108" s="180">
        <v>1739111.03</v>
      </c>
      <c r="K8108" s="180">
        <v>438586</v>
      </c>
      <c r="L8108" s="180">
        <v>10605056.73</v>
      </c>
    </row>
    <row r="8109" spans="1:12">
      <c r="A8109" s="180">
        <v>2013</v>
      </c>
      <c r="B8109" s="180" t="s">
        <v>179</v>
      </c>
      <c r="C8109" s="180" t="s">
        <v>35</v>
      </c>
      <c r="D8109" s="180" t="s">
        <v>177</v>
      </c>
      <c r="E8109" s="180">
        <v>30</v>
      </c>
      <c r="F8109" s="180">
        <v>53179</v>
      </c>
      <c r="G8109" s="180">
        <v>4375</v>
      </c>
      <c r="H8109" s="180">
        <v>11415</v>
      </c>
      <c r="I8109" s="180">
        <v>13247852.199999999</v>
      </c>
      <c r="J8109" s="180">
        <v>3228338.68</v>
      </c>
      <c r="K8109" s="180">
        <v>705494.75</v>
      </c>
      <c r="L8109" s="180">
        <v>18607444.920000002</v>
      </c>
    </row>
    <row r="8110" spans="1:12">
      <c r="A8110" s="180">
        <v>2013</v>
      </c>
      <c r="B8110" s="180" t="s">
        <v>179</v>
      </c>
      <c r="C8110" s="180" t="s">
        <v>35</v>
      </c>
      <c r="D8110" s="180" t="s">
        <v>177</v>
      </c>
      <c r="E8110" s="180">
        <v>35</v>
      </c>
      <c r="F8110" s="180">
        <v>49764</v>
      </c>
      <c r="G8110" s="180">
        <v>4162</v>
      </c>
      <c r="H8110" s="180">
        <v>9222</v>
      </c>
      <c r="I8110" s="180">
        <v>10355181.58</v>
      </c>
      <c r="J8110" s="180">
        <v>2529161.06</v>
      </c>
      <c r="K8110" s="180">
        <v>835841</v>
      </c>
      <c r="L8110" s="180">
        <v>15119521.34</v>
      </c>
    </row>
    <row r="8111" spans="1:12">
      <c r="A8111" s="180">
        <v>2013</v>
      </c>
      <c r="B8111" s="180" t="s">
        <v>179</v>
      </c>
      <c r="C8111" s="180" t="s">
        <v>35</v>
      </c>
      <c r="D8111" s="180" t="s">
        <v>177</v>
      </c>
      <c r="E8111" s="180">
        <v>40</v>
      </c>
      <c r="F8111" s="180">
        <v>53473</v>
      </c>
      <c r="G8111" s="180">
        <v>4069</v>
      </c>
      <c r="H8111" s="180">
        <v>8152</v>
      </c>
      <c r="I8111" s="180">
        <v>9016066.1099999994</v>
      </c>
      <c r="J8111" s="180">
        <v>1993703.53</v>
      </c>
      <c r="K8111" s="180">
        <v>1289715.75</v>
      </c>
      <c r="L8111" s="180">
        <v>13718039.199999999</v>
      </c>
    </row>
    <row r="8112" spans="1:12">
      <c r="A8112" s="180">
        <v>2013</v>
      </c>
      <c r="B8112" s="180" t="s">
        <v>179</v>
      </c>
      <c r="C8112" s="180" t="s">
        <v>35</v>
      </c>
      <c r="D8112" s="180" t="s">
        <v>177</v>
      </c>
      <c r="E8112" s="180">
        <v>45</v>
      </c>
      <c r="F8112" s="180">
        <v>50532</v>
      </c>
      <c r="G8112" s="180">
        <v>3873</v>
      </c>
      <c r="H8112" s="180">
        <v>7525</v>
      </c>
      <c r="I8112" s="180">
        <v>8392259.2599999998</v>
      </c>
      <c r="J8112" s="180">
        <v>1845419.03</v>
      </c>
      <c r="K8112" s="180">
        <v>1265774</v>
      </c>
      <c r="L8112" s="180">
        <v>12796631.73</v>
      </c>
    </row>
    <row r="8113" spans="1:12">
      <c r="A8113" s="180">
        <v>2013</v>
      </c>
      <c r="B8113" s="180" t="s">
        <v>179</v>
      </c>
      <c r="C8113" s="180" t="s">
        <v>35</v>
      </c>
      <c r="D8113" s="180" t="s">
        <v>177</v>
      </c>
      <c r="E8113" s="180">
        <v>50</v>
      </c>
      <c r="F8113" s="180">
        <v>51884</v>
      </c>
      <c r="G8113" s="180">
        <v>4899</v>
      </c>
      <c r="H8113" s="180">
        <v>9250</v>
      </c>
      <c r="I8113" s="180">
        <v>10295385.050000001</v>
      </c>
      <c r="J8113" s="180">
        <v>2290388.58</v>
      </c>
      <c r="K8113" s="180">
        <v>2055710.4</v>
      </c>
      <c r="L8113" s="180">
        <v>16258029.01</v>
      </c>
    </row>
    <row r="8114" spans="1:12">
      <c r="A8114" s="180">
        <v>2013</v>
      </c>
      <c r="B8114" s="180" t="s">
        <v>179</v>
      </c>
      <c r="C8114" s="180" t="s">
        <v>35</v>
      </c>
      <c r="D8114" s="180" t="s">
        <v>177</v>
      </c>
      <c r="E8114" s="180">
        <v>55</v>
      </c>
      <c r="F8114" s="180">
        <v>48037</v>
      </c>
      <c r="G8114" s="180">
        <v>5031</v>
      </c>
      <c r="H8114" s="180">
        <v>9954</v>
      </c>
      <c r="I8114" s="180">
        <v>10523147.039999999</v>
      </c>
      <c r="J8114" s="180">
        <v>2362172.7599999998</v>
      </c>
      <c r="K8114" s="180">
        <v>2343594.75</v>
      </c>
      <c r="L8114" s="180">
        <v>16574102.67</v>
      </c>
    </row>
    <row r="8115" spans="1:12">
      <c r="A8115" s="180">
        <v>2013</v>
      </c>
      <c r="B8115" s="180" t="s">
        <v>179</v>
      </c>
      <c r="C8115" s="180" t="s">
        <v>35</v>
      </c>
      <c r="D8115" s="180" t="s">
        <v>177</v>
      </c>
      <c r="E8115" s="180">
        <v>60</v>
      </c>
      <c r="F8115" s="180">
        <v>42101</v>
      </c>
      <c r="G8115" s="180">
        <v>5154</v>
      </c>
      <c r="H8115" s="180">
        <v>10493</v>
      </c>
      <c r="I8115" s="180">
        <v>12037855.380000001</v>
      </c>
      <c r="J8115" s="180">
        <v>2787233.58</v>
      </c>
      <c r="K8115" s="180">
        <v>2977239.31</v>
      </c>
      <c r="L8115" s="180">
        <v>18813046.829999998</v>
      </c>
    </row>
    <row r="8116" spans="1:12">
      <c r="A8116" s="180">
        <v>2013</v>
      </c>
      <c r="B8116" s="180" t="s">
        <v>179</v>
      </c>
      <c r="C8116" s="180" t="s">
        <v>35</v>
      </c>
      <c r="D8116" s="180" t="s">
        <v>177</v>
      </c>
      <c r="E8116" s="180">
        <v>65</v>
      </c>
      <c r="F8116" s="180">
        <v>33636</v>
      </c>
      <c r="G8116" s="180">
        <v>5209</v>
      </c>
      <c r="H8116" s="180">
        <v>11494</v>
      </c>
      <c r="I8116" s="180">
        <v>13026206.029999999</v>
      </c>
      <c r="J8116" s="180">
        <v>2881420.61</v>
      </c>
      <c r="K8116" s="180">
        <v>3730895.4</v>
      </c>
      <c r="L8116" s="180">
        <v>20637105.07</v>
      </c>
    </row>
    <row r="8117" spans="1:12">
      <c r="A8117" s="180">
        <v>2013</v>
      </c>
      <c r="B8117" s="180" t="s">
        <v>179</v>
      </c>
      <c r="C8117" s="180" t="s">
        <v>35</v>
      </c>
      <c r="D8117" s="180" t="s">
        <v>177</v>
      </c>
      <c r="E8117" s="180">
        <v>70</v>
      </c>
      <c r="F8117" s="180">
        <v>22190</v>
      </c>
      <c r="G8117" s="180">
        <v>4187</v>
      </c>
      <c r="H8117" s="180">
        <v>11163</v>
      </c>
      <c r="I8117" s="180">
        <v>11691551.26</v>
      </c>
      <c r="J8117" s="180">
        <v>2547911.2599999998</v>
      </c>
      <c r="K8117" s="180">
        <v>3278473.4</v>
      </c>
      <c r="L8117" s="180">
        <v>18196940.620000001</v>
      </c>
    </row>
    <row r="8118" spans="1:12">
      <c r="A8118" s="180">
        <v>2013</v>
      </c>
      <c r="B8118" s="180" t="s">
        <v>179</v>
      </c>
      <c r="C8118" s="180" t="s">
        <v>35</v>
      </c>
      <c r="D8118" s="180" t="s">
        <v>177</v>
      </c>
      <c r="E8118" s="180">
        <v>75</v>
      </c>
      <c r="F8118" s="180">
        <v>15930</v>
      </c>
      <c r="G8118" s="180">
        <v>3617</v>
      </c>
      <c r="H8118" s="180">
        <v>11211</v>
      </c>
      <c r="I8118" s="180">
        <v>10895538.470000001</v>
      </c>
      <c r="J8118" s="180">
        <v>2263364.4300000002</v>
      </c>
      <c r="K8118" s="180">
        <v>2886116.21</v>
      </c>
      <c r="L8118" s="180">
        <v>16586414.289999999</v>
      </c>
    </row>
    <row r="8119" spans="1:12">
      <c r="A8119" s="180">
        <v>2013</v>
      </c>
      <c r="B8119" s="180" t="s">
        <v>179</v>
      </c>
      <c r="C8119" s="180" t="s">
        <v>35</v>
      </c>
      <c r="D8119" s="180" t="s">
        <v>177</v>
      </c>
      <c r="E8119" s="180">
        <v>80</v>
      </c>
      <c r="F8119" s="180">
        <v>11366</v>
      </c>
      <c r="G8119" s="180">
        <v>2459</v>
      </c>
      <c r="H8119" s="180">
        <v>11341</v>
      </c>
      <c r="I8119" s="180">
        <v>8633067.9299999997</v>
      </c>
      <c r="J8119" s="180">
        <v>1460519.7</v>
      </c>
      <c r="K8119" s="180">
        <v>1864923.66</v>
      </c>
      <c r="L8119" s="180">
        <v>12320660.220000001</v>
      </c>
    </row>
    <row r="8120" spans="1:12">
      <c r="A8120" s="180">
        <v>2013</v>
      </c>
      <c r="B8120" s="180" t="s">
        <v>179</v>
      </c>
      <c r="C8120" s="180" t="s">
        <v>35</v>
      </c>
      <c r="D8120" s="180" t="s">
        <v>177</v>
      </c>
      <c r="E8120" s="180">
        <v>85</v>
      </c>
      <c r="F8120" s="180">
        <v>6760</v>
      </c>
      <c r="G8120" s="180">
        <v>1512</v>
      </c>
      <c r="H8120" s="180">
        <v>9606</v>
      </c>
      <c r="I8120" s="180">
        <v>6181877.7999999998</v>
      </c>
      <c r="J8120" s="180">
        <v>868878.79</v>
      </c>
      <c r="K8120" s="180">
        <v>884086.95</v>
      </c>
      <c r="L8120" s="180">
        <v>8207143.2400000002</v>
      </c>
    </row>
    <row r="8121" spans="1:12">
      <c r="A8121" s="180">
        <v>2013</v>
      </c>
      <c r="B8121" s="180" t="s">
        <v>179</v>
      </c>
      <c r="C8121" s="180" t="s">
        <v>35</v>
      </c>
      <c r="D8121" s="180" t="s">
        <v>177</v>
      </c>
      <c r="E8121" s="180">
        <v>90</v>
      </c>
      <c r="F8121" s="180">
        <v>2749</v>
      </c>
      <c r="G8121" s="180">
        <v>609</v>
      </c>
      <c r="H8121" s="180">
        <v>4497</v>
      </c>
      <c r="I8121" s="180">
        <v>2716104.1</v>
      </c>
      <c r="J8121" s="180">
        <v>286597.65000000002</v>
      </c>
      <c r="K8121" s="180">
        <v>138818.25</v>
      </c>
      <c r="L8121" s="180">
        <v>3222703.25</v>
      </c>
    </row>
    <row r="8122" spans="1:12">
      <c r="A8122" s="180">
        <v>2013</v>
      </c>
      <c r="B8122" s="180" t="s">
        <v>179</v>
      </c>
      <c r="C8122" s="180" t="s">
        <v>35</v>
      </c>
      <c r="D8122" s="180" t="s">
        <v>177</v>
      </c>
      <c r="E8122" s="180">
        <v>95</v>
      </c>
      <c r="F8122" s="180">
        <v>670</v>
      </c>
      <c r="G8122" s="180">
        <v>106</v>
      </c>
      <c r="H8122" s="180">
        <v>1065</v>
      </c>
      <c r="I8122" s="180">
        <v>521737.5</v>
      </c>
      <c r="J8122" s="180">
        <v>48878.23</v>
      </c>
      <c r="K8122" s="180">
        <v>30792</v>
      </c>
      <c r="L8122" s="180">
        <v>622255.37</v>
      </c>
    </row>
    <row r="8123" spans="1:12">
      <c r="A8123" s="180">
        <v>2013</v>
      </c>
      <c r="B8123" s="180" t="s">
        <v>179</v>
      </c>
      <c r="C8123" s="180" t="s">
        <v>36</v>
      </c>
      <c r="D8123" s="180" t="s">
        <v>176</v>
      </c>
      <c r="E8123" s="180">
        <v>0</v>
      </c>
      <c r="F8123" s="180">
        <v>5337</v>
      </c>
      <c r="G8123" s="180">
        <v>162</v>
      </c>
      <c r="H8123" s="180">
        <v>623</v>
      </c>
      <c r="I8123" s="180">
        <v>382774.86</v>
      </c>
      <c r="J8123" s="180">
        <v>55881.19</v>
      </c>
      <c r="K8123" s="180">
        <v>906</v>
      </c>
      <c r="L8123" s="180">
        <v>469369.93</v>
      </c>
    </row>
    <row r="8124" spans="1:12">
      <c r="A8124" s="180">
        <v>2013</v>
      </c>
      <c r="B8124" s="180" t="s">
        <v>179</v>
      </c>
      <c r="C8124" s="180" t="s">
        <v>36</v>
      </c>
      <c r="D8124" s="180" t="s">
        <v>176</v>
      </c>
      <c r="E8124" s="180">
        <v>5</v>
      </c>
      <c r="F8124" s="180">
        <v>6174</v>
      </c>
      <c r="G8124" s="180">
        <v>104</v>
      </c>
      <c r="H8124" s="180">
        <v>180</v>
      </c>
      <c r="I8124" s="180">
        <v>130503.14</v>
      </c>
      <c r="J8124" s="180">
        <v>34643.589999999997</v>
      </c>
      <c r="K8124" s="180">
        <v>574</v>
      </c>
      <c r="L8124" s="180">
        <v>189281.59</v>
      </c>
    </row>
    <row r="8125" spans="1:12">
      <c r="A8125" s="180">
        <v>2013</v>
      </c>
      <c r="B8125" s="180" t="s">
        <v>179</v>
      </c>
      <c r="C8125" s="180" t="s">
        <v>36</v>
      </c>
      <c r="D8125" s="180" t="s">
        <v>176</v>
      </c>
      <c r="E8125" s="180">
        <v>10</v>
      </c>
      <c r="F8125" s="180">
        <v>6340</v>
      </c>
      <c r="G8125" s="180">
        <v>77</v>
      </c>
      <c r="H8125" s="180">
        <v>129</v>
      </c>
      <c r="I8125" s="180">
        <v>82533.36</v>
      </c>
      <c r="J8125" s="180">
        <v>27910.5</v>
      </c>
      <c r="K8125" s="180">
        <v>11224</v>
      </c>
      <c r="L8125" s="180">
        <v>134919.07999999999</v>
      </c>
    </row>
    <row r="8126" spans="1:12">
      <c r="A8126" s="180">
        <v>2013</v>
      </c>
      <c r="B8126" s="180" t="s">
        <v>179</v>
      </c>
      <c r="C8126" s="180" t="s">
        <v>36</v>
      </c>
      <c r="D8126" s="180" t="s">
        <v>176</v>
      </c>
      <c r="E8126" s="180">
        <v>15</v>
      </c>
      <c r="F8126" s="180">
        <v>7154</v>
      </c>
      <c r="G8126" s="180">
        <v>153</v>
      </c>
      <c r="H8126" s="180">
        <v>297</v>
      </c>
      <c r="I8126" s="180">
        <v>280233.19</v>
      </c>
      <c r="J8126" s="180">
        <v>68004.070000000007</v>
      </c>
      <c r="K8126" s="180">
        <v>43292</v>
      </c>
      <c r="L8126" s="180">
        <v>430598.26</v>
      </c>
    </row>
    <row r="8127" spans="1:12">
      <c r="A8127" s="180">
        <v>2013</v>
      </c>
      <c r="B8127" s="180" t="s">
        <v>179</v>
      </c>
      <c r="C8127" s="180" t="s">
        <v>36</v>
      </c>
      <c r="D8127" s="180" t="s">
        <v>176</v>
      </c>
      <c r="E8127" s="180">
        <v>20</v>
      </c>
      <c r="F8127" s="180">
        <v>6156</v>
      </c>
      <c r="G8127" s="180">
        <v>164</v>
      </c>
      <c r="H8127" s="180">
        <v>353</v>
      </c>
      <c r="I8127" s="180">
        <v>309694.45</v>
      </c>
      <c r="J8127" s="180">
        <v>75405.16</v>
      </c>
      <c r="K8127" s="180">
        <v>40803</v>
      </c>
      <c r="L8127" s="180">
        <v>481143.21</v>
      </c>
    </row>
    <row r="8128" spans="1:12">
      <c r="A8128" s="180">
        <v>2013</v>
      </c>
      <c r="B8128" s="180" t="s">
        <v>179</v>
      </c>
      <c r="C8128" s="180" t="s">
        <v>36</v>
      </c>
      <c r="D8128" s="180" t="s">
        <v>176</v>
      </c>
      <c r="E8128" s="180">
        <v>25</v>
      </c>
      <c r="F8128" s="180">
        <v>4070</v>
      </c>
      <c r="G8128" s="180">
        <v>105</v>
      </c>
      <c r="H8128" s="180">
        <v>277</v>
      </c>
      <c r="I8128" s="180">
        <v>252740.12</v>
      </c>
      <c r="J8128" s="180">
        <v>75750.52</v>
      </c>
      <c r="K8128" s="180">
        <v>34732</v>
      </c>
      <c r="L8128" s="180">
        <v>405761.31</v>
      </c>
    </row>
    <row r="8129" spans="1:12">
      <c r="A8129" s="180">
        <v>2013</v>
      </c>
      <c r="B8129" s="180" t="s">
        <v>179</v>
      </c>
      <c r="C8129" s="180" t="s">
        <v>36</v>
      </c>
      <c r="D8129" s="180" t="s">
        <v>176</v>
      </c>
      <c r="E8129" s="180">
        <v>30</v>
      </c>
      <c r="F8129" s="180">
        <v>5329</v>
      </c>
      <c r="G8129" s="180">
        <v>171</v>
      </c>
      <c r="H8129" s="180">
        <v>345</v>
      </c>
      <c r="I8129" s="180">
        <v>309086.37</v>
      </c>
      <c r="J8129" s="180">
        <v>95193.19</v>
      </c>
      <c r="K8129" s="180">
        <v>84794</v>
      </c>
      <c r="L8129" s="180">
        <v>564448.19999999995</v>
      </c>
    </row>
    <row r="8130" spans="1:12">
      <c r="A8130" s="180">
        <v>2013</v>
      </c>
      <c r="B8130" s="180" t="s">
        <v>179</v>
      </c>
      <c r="C8130" s="180" t="s">
        <v>36</v>
      </c>
      <c r="D8130" s="180" t="s">
        <v>176</v>
      </c>
      <c r="E8130" s="180">
        <v>35</v>
      </c>
      <c r="F8130" s="180">
        <v>5596</v>
      </c>
      <c r="G8130" s="180">
        <v>304</v>
      </c>
      <c r="H8130" s="180">
        <v>604</v>
      </c>
      <c r="I8130" s="180">
        <v>443770.63</v>
      </c>
      <c r="J8130" s="180">
        <v>110940.53</v>
      </c>
      <c r="K8130" s="180">
        <v>44200</v>
      </c>
      <c r="L8130" s="180">
        <v>667292.04</v>
      </c>
    </row>
    <row r="8131" spans="1:12">
      <c r="A8131" s="180">
        <v>2013</v>
      </c>
      <c r="B8131" s="180" t="s">
        <v>179</v>
      </c>
      <c r="C8131" s="180" t="s">
        <v>36</v>
      </c>
      <c r="D8131" s="180" t="s">
        <v>176</v>
      </c>
      <c r="E8131" s="180">
        <v>40</v>
      </c>
      <c r="F8131" s="180">
        <v>6867</v>
      </c>
      <c r="G8131" s="180">
        <v>280</v>
      </c>
      <c r="H8131" s="180">
        <v>633</v>
      </c>
      <c r="I8131" s="180">
        <v>635791.35999999999</v>
      </c>
      <c r="J8131" s="180">
        <v>179894.58</v>
      </c>
      <c r="K8131" s="180">
        <v>94473</v>
      </c>
      <c r="L8131" s="180">
        <v>989189.37</v>
      </c>
    </row>
    <row r="8132" spans="1:12">
      <c r="A8132" s="180">
        <v>2013</v>
      </c>
      <c r="B8132" s="180" t="s">
        <v>179</v>
      </c>
      <c r="C8132" s="180" t="s">
        <v>36</v>
      </c>
      <c r="D8132" s="180" t="s">
        <v>176</v>
      </c>
      <c r="E8132" s="180">
        <v>45</v>
      </c>
      <c r="F8132" s="180">
        <v>7204</v>
      </c>
      <c r="G8132" s="180">
        <v>363</v>
      </c>
      <c r="H8132" s="180">
        <v>753</v>
      </c>
      <c r="I8132" s="180">
        <v>676346.39</v>
      </c>
      <c r="J8132" s="180">
        <v>184245.61</v>
      </c>
      <c r="K8132" s="180">
        <v>157185.75</v>
      </c>
      <c r="L8132" s="180">
        <v>1129641.82</v>
      </c>
    </row>
    <row r="8133" spans="1:12">
      <c r="A8133" s="180">
        <v>2013</v>
      </c>
      <c r="B8133" s="180" t="s">
        <v>179</v>
      </c>
      <c r="C8133" s="180" t="s">
        <v>36</v>
      </c>
      <c r="D8133" s="180" t="s">
        <v>176</v>
      </c>
      <c r="E8133" s="180">
        <v>50</v>
      </c>
      <c r="F8133" s="180">
        <v>9119</v>
      </c>
      <c r="G8133" s="180">
        <v>647</v>
      </c>
      <c r="H8133" s="180">
        <v>1245</v>
      </c>
      <c r="I8133" s="180">
        <v>1069246.6399999999</v>
      </c>
      <c r="J8133" s="180">
        <v>335108.47999999998</v>
      </c>
      <c r="K8133" s="180">
        <v>234858.25</v>
      </c>
      <c r="L8133" s="180">
        <v>1809438.96</v>
      </c>
    </row>
    <row r="8134" spans="1:12">
      <c r="A8134" s="180">
        <v>2013</v>
      </c>
      <c r="B8134" s="180" t="s">
        <v>179</v>
      </c>
      <c r="C8134" s="180" t="s">
        <v>36</v>
      </c>
      <c r="D8134" s="180" t="s">
        <v>176</v>
      </c>
      <c r="E8134" s="180">
        <v>55</v>
      </c>
      <c r="F8134" s="180">
        <v>9520</v>
      </c>
      <c r="G8134" s="180">
        <v>887</v>
      </c>
      <c r="H8134" s="180">
        <v>2074</v>
      </c>
      <c r="I8134" s="180">
        <v>1767830.68</v>
      </c>
      <c r="J8134" s="180">
        <v>447327.03</v>
      </c>
      <c r="K8134" s="180">
        <v>539148.75</v>
      </c>
      <c r="L8134" s="180">
        <v>2950304.62</v>
      </c>
    </row>
    <row r="8135" spans="1:12">
      <c r="A8135" s="180">
        <v>2013</v>
      </c>
      <c r="B8135" s="180" t="s">
        <v>179</v>
      </c>
      <c r="C8135" s="180" t="s">
        <v>36</v>
      </c>
      <c r="D8135" s="180" t="s">
        <v>176</v>
      </c>
      <c r="E8135" s="180">
        <v>60</v>
      </c>
      <c r="F8135" s="180">
        <v>9431</v>
      </c>
      <c r="G8135" s="180">
        <v>1191</v>
      </c>
      <c r="H8135" s="180">
        <v>2578</v>
      </c>
      <c r="I8135" s="180">
        <v>2297047.2200000002</v>
      </c>
      <c r="J8135" s="180">
        <v>643984.93999999994</v>
      </c>
      <c r="K8135" s="180">
        <v>739892.25</v>
      </c>
      <c r="L8135" s="180">
        <v>3904383.96</v>
      </c>
    </row>
    <row r="8136" spans="1:12">
      <c r="A8136" s="180">
        <v>2013</v>
      </c>
      <c r="B8136" s="180" t="s">
        <v>179</v>
      </c>
      <c r="C8136" s="180" t="s">
        <v>36</v>
      </c>
      <c r="D8136" s="180" t="s">
        <v>176</v>
      </c>
      <c r="E8136" s="180">
        <v>65</v>
      </c>
      <c r="F8136" s="180">
        <v>8163</v>
      </c>
      <c r="G8136" s="180">
        <v>1219</v>
      </c>
      <c r="H8136" s="180">
        <v>2970</v>
      </c>
      <c r="I8136" s="180">
        <v>2788490</v>
      </c>
      <c r="J8136" s="180">
        <v>805819.41</v>
      </c>
      <c r="K8136" s="180">
        <v>1118133</v>
      </c>
      <c r="L8136" s="180">
        <v>4946949</v>
      </c>
    </row>
    <row r="8137" spans="1:12">
      <c r="A8137" s="180">
        <v>2013</v>
      </c>
      <c r="B8137" s="180" t="s">
        <v>179</v>
      </c>
      <c r="C8137" s="180" t="s">
        <v>36</v>
      </c>
      <c r="D8137" s="180" t="s">
        <v>176</v>
      </c>
      <c r="E8137" s="180">
        <v>70</v>
      </c>
      <c r="F8137" s="180">
        <v>5750</v>
      </c>
      <c r="G8137" s="180">
        <v>1201</v>
      </c>
      <c r="H8137" s="180">
        <v>2969</v>
      </c>
      <c r="I8137" s="180">
        <v>2412571.87</v>
      </c>
      <c r="J8137" s="180">
        <v>647074.25</v>
      </c>
      <c r="K8137" s="180">
        <v>635416</v>
      </c>
      <c r="L8137" s="180">
        <v>3889427.49</v>
      </c>
    </row>
    <row r="8138" spans="1:12">
      <c r="A8138" s="180">
        <v>2013</v>
      </c>
      <c r="B8138" s="180" t="s">
        <v>179</v>
      </c>
      <c r="C8138" s="180" t="s">
        <v>36</v>
      </c>
      <c r="D8138" s="180" t="s">
        <v>176</v>
      </c>
      <c r="E8138" s="180">
        <v>75</v>
      </c>
      <c r="F8138" s="180">
        <v>3811</v>
      </c>
      <c r="G8138" s="180">
        <v>1111</v>
      </c>
      <c r="H8138" s="180">
        <v>2914</v>
      </c>
      <c r="I8138" s="180">
        <v>2235527.66</v>
      </c>
      <c r="J8138" s="180">
        <v>550415.63</v>
      </c>
      <c r="K8138" s="180">
        <v>924004.35</v>
      </c>
      <c r="L8138" s="180">
        <v>3902728.64</v>
      </c>
    </row>
    <row r="8139" spans="1:12">
      <c r="A8139" s="180">
        <v>2013</v>
      </c>
      <c r="B8139" s="180" t="s">
        <v>179</v>
      </c>
      <c r="C8139" s="180" t="s">
        <v>36</v>
      </c>
      <c r="D8139" s="180" t="s">
        <v>176</v>
      </c>
      <c r="E8139" s="180">
        <v>80</v>
      </c>
      <c r="F8139" s="180">
        <v>2713</v>
      </c>
      <c r="G8139" s="180">
        <v>824</v>
      </c>
      <c r="H8139" s="180">
        <v>3079</v>
      </c>
      <c r="I8139" s="180">
        <v>2187289.29</v>
      </c>
      <c r="J8139" s="180">
        <v>477838.15</v>
      </c>
      <c r="K8139" s="180">
        <v>478026</v>
      </c>
      <c r="L8139" s="180">
        <v>3232711.93</v>
      </c>
    </row>
    <row r="8140" spans="1:12">
      <c r="A8140" s="180">
        <v>2013</v>
      </c>
      <c r="B8140" s="180" t="s">
        <v>179</v>
      </c>
      <c r="C8140" s="180" t="s">
        <v>36</v>
      </c>
      <c r="D8140" s="180" t="s">
        <v>176</v>
      </c>
      <c r="E8140" s="180">
        <v>85</v>
      </c>
      <c r="F8140" s="180">
        <v>1177</v>
      </c>
      <c r="G8140" s="180">
        <v>410</v>
      </c>
      <c r="H8140" s="180">
        <v>1347</v>
      </c>
      <c r="I8140" s="180">
        <v>855986.36</v>
      </c>
      <c r="J8140" s="180">
        <v>156134.88</v>
      </c>
      <c r="K8140" s="180">
        <v>172563.8</v>
      </c>
      <c r="L8140" s="180">
        <v>1233657.83</v>
      </c>
    </row>
    <row r="8141" spans="1:12">
      <c r="A8141" s="180">
        <v>2013</v>
      </c>
      <c r="B8141" s="180" t="s">
        <v>179</v>
      </c>
      <c r="C8141" s="180" t="s">
        <v>36</v>
      </c>
      <c r="D8141" s="180" t="s">
        <v>176</v>
      </c>
      <c r="E8141" s="180">
        <v>90</v>
      </c>
      <c r="F8141" s="180">
        <v>221</v>
      </c>
      <c r="G8141" s="180">
        <v>83</v>
      </c>
      <c r="H8141" s="180">
        <v>325</v>
      </c>
      <c r="I8141" s="180">
        <v>191740.73</v>
      </c>
      <c r="J8141" s="180">
        <v>23405.82</v>
      </c>
      <c r="K8141" s="180">
        <v>3097</v>
      </c>
      <c r="L8141" s="180">
        <v>225853.1</v>
      </c>
    </row>
    <row r="8142" spans="1:12">
      <c r="A8142" s="180">
        <v>2013</v>
      </c>
      <c r="B8142" s="180" t="s">
        <v>179</v>
      </c>
      <c r="C8142" s="180" t="s">
        <v>36</v>
      </c>
      <c r="D8142" s="180" t="s">
        <v>176</v>
      </c>
      <c r="E8142" s="180">
        <v>95</v>
      </c>
      <c r="F8142" s="180">
        <v>37</v>
      </c>
      <c r="G8142" s="180">
        <v>10</v>
      </c>
      <c r="H8142" s="180">
        <v>91</v>
      </c>
      <c r="I8142" s="180">
        <v>58792</v>
      </c>
      <c r="J8142" s="180">
        <v>8106.75</v>
      </c>
      <c r="K8142" s="180">
        <v>412</v>
      </c>
      <c r="L8142" s="180">
        <v>68169.25</v>
      </c>
    </row>
    <row r="8143" spans="1:12">
      <c r="A8143" s="180">
        <v>2013</v>
      </c>
      <c r="B8143" s="180" t="s">
        <v>179</v>
      </c>
      <c r="C8143" s="180" t="s">
        <v>36</v>
      </c>
      <c r="D8143" s="180" t="s">
        <v>177</v>
      </c>
      <c r="E8143" s="180">
        <v>0</v>
      </c>
      <c r="F8143" s="180">
        <v>4982</v>
      </c>
      <c r="G8143" s="180">
        <v>130</v>
      </c>
      <c r="H8143" s="180">
        <v>453</v>
      </c>
      <c r="I8143" s="180">
        <v>267331.3</v>
      </c>
      <c r="J8143" s="180">
        <v>40772.26</v>
      </c>
      <c r="K8143" s="180">
        <v>11104</v>
      </c>
      <c r="L8143" s="180">
        <v>341823.02</v>
      </c>
    </row>
    <row r="8144" spans="1:12">
      <c r="A8144" s="180">
        <v>2013</v>
      </c>
      <c r="B8144" s="180" t="s">
        <v>179</v>
      </c>
      <c r="C8144" s="180" t="s">
        <v>36</v>
      </c>
      <c r="D8144" s="180" t="s">
        <v>177</v>
      </c>
      <c r="E8144" s="180">
        <v>5</v>
      </c>
      <c r="F8144" s="180">
        <v>5872</v>
      </c>
      <c r="G8144" s="180">
        <v>89</v>
      </c>
      <c r="H8144" s="180">
        <v>127</v>
      </c>
      <c r="I8144" s="180">
        <v>97781.8</v>
      </c>
      <c r="J8144" s="180">
        <v>24902.87</v>
      </c>
      <c r="K8144" s="180">
        <v>9514</v>
      </c>
      <c r="L8144" s="180">
        <v>152651.95000000001</v>
      </c>
    </row>
    <row r="8145" spans="1:12">
      <c r="A8145" s="180">
        <v>2013</v>
      </c>
      <c r="B8145" s="180" t="s">
        <v>179</v>
      </c>
      <c r="C8145" s="180" t="s">
        <v>36</v>
      </c>
      <c r="D8145" s="180" t="s">
        <v>177</v>
      </c>
      <c r="E8145" s="180">
        <v>10</v>
      </c>
      <c r="F8145" s="180">
        <v>5991</v>
      </c>
      <c r="G8145" s="180">
        <v>88</v>
      </c>
      <c r="H8145" s="180">
        <v>197</v>
      </c>
      <c r="I8145" s="180">
        <v>140468.22</v>
      </c>
      <c r="J8145" s="180">
        <v>32381.11</v>
      </c>
      <c r="K8145" s="180">
        <v>-3559</v>
      </c>
      <c r="L8145" s="180">
        <v>187918.36</v>
      </c>
    </row>
    <row r="8146" spans="1:12">
      <c r="A8146" s="180">
        <v>2013</v>
      </c>
      <c r="B8146" s="180" t="s">
        <v>179</v>
      </c>
      <c r="C8146" s="180" t="s">
        <v>36</v>
      </c>
      <c r="D8146" s="180" t="s">
        <v>177</v>
      </c>
      <c r="E8146" s="180">
        <v>15</v>
      </c>
      <c r="F8146" s="180">
        <v>6728</v>
      </c>
      <c r="G8146" s="180">
        <v>252</v>
      </c>
      <c r="H8146" s="180">
        <v>543</v>
      </c>
      <c r="I8146" s="180">
        <v>371655.07</v>
      </c>
      <c r="J8146" s="180">
        <v>81630.100000000006</v>
      </c>
      <c r="K8146" s="180">
        <v>33003</v>
      </c>
      <c r="L8146" s="180">
        <v>536884.39</v>
      </c>
    </row>
    <row r="8147" spans="1:12">
      <c r="A8147" s="180">
        <v>2013</v>
      </c>
      <c r="B8147" s="180" t="s">
        <v>179</v>
      </c>
      <c r="C8147" s="180" t="s">
        <v>36</v>
      </c>
      <c r="D8147" s="180" t="s">
        <v>177</v>
      </c>
      <c r="E8147" s="180">
        <v>20</v>
      </c>
      <c r="F8147" s="180">
        <v>6295</v>
      </c>
      <c r="G8147" s="180">
        <v>320</v>
      </c>
      <c r="H8147" s="180">
        <v>998</v>
      </c>
      <c r="I8147" s="180">
        <v>708498.85</v>
      </c>
      <c r="J8147" s="180">
        <v>152944.01</v>
      </c>
      <c r="K8147" s="180">
        <v>82918</v>
      </c>
      <c r="L8147" s="180">
        <v>1026182.58</v>
      </c>
    </row>
    <row r="8148" spans="1:12">
      <c r="A8148" s="180">
        <v>2013</v>
      </c>
      <c r="B8148" s="180" t="s">
        <v>179</v>
      </c>
      <c r="C8148" s="180" t="s">
        <v>36</v>
      </c>
      <c r="D8148" s="180" t="s">
        <v>177</v>
      </c>
      <c r="E8148" s="180">
        <v>25</v>
      </c>
      <c r="F8148" s="180">
        <v>4915</v>
      </c>
      <c r="G8148" s="180">
        <v>482</v>
      </c>
      <c r="H8148" s="180">
        <v>1743</v>
      </c>
      <c r="I8148" s="180">
        <v>1227525.1299999999</v>
      </c>
      <c r="J8148" s="180">
        <v>285655.36</v>
      </c>
      <c r="K8148" s="180">
        <v>94853</v>
      </c>
      <c r="L8148" s="180">
        <v>1746399.48</v>
      </c>
    </row>
    <row r="8149" spans="1:12">
      <c r="A8149" s="180">
        <v>2013</v>
      </c>
      <c r="B8149" s="180" t="s">
        <v>179</v>
      </c>
      <c r="C8149" s="180" t="s">
        <v>36</v>
      </c>
      <c r="D8149" s="180" t="s">
        <v>177</v>
      </c>
      <c r="E8149" s="180">
        <v>30</v>
      </c>
      <c r="F8149" s="180">
        <v>6213</v>
      </c>
      <c r="G8149" s="180">
        <v>701</v>
      </c>
      <c r="H8149" s="180">
        <v>2003</v>
      </c>
      <c r="I8149" s="180">
        <v>1667017.03</v>
      </c>
      <c r="J8149" s="180">
        <v>394897.81</v>
      </c>
      <c r="K8149" s="180">
        <v>185866</v>
      </c>
      <c r="L8149" s="180">
        <v>2469593.4900000002</v>
      </c>
    </row>
    <row r="8150" spans="1:12">
      <c r="A8150" s="180">
        <v>2013</v>
      </c>
      <c r="B8150" s="180" t="s">
        <v>179</v>
      </c>
      <c r="C8150" s="180" t="s">
        <v>36</v>
      </c>
      <c r="D8150" s="180" t="s">
        <v>177</v>
      </c>
      <c r="E8150" s="180">
        <v>35</v>
      </c>
      <c r="F8150" s="180">
        <v>6552</v>
      </c>
      <c r="G8150" s="180">
        <v>684</v>
      </c>
      <c r="H8150" s="180">
        <v>1713</v>
      </c>
      <c r="I8150" s="180">
        <v>1334590.6599999999</v>
      </c>
      <c r="J8150" s="180">
        <v>341420.4</v>
      </c>
      <c r="K8150" s="180">
        <v>82604</v>
      </c>
      <c r="L8150" s="180">
        <v>1927857.99</v>
      </c>
    </row>
    <row r="8151" spans="1:12">
      <c r="A8151" s="180">
        <v>2013</v>
      </c>
      <c r="B8151" s="180" t="s">
        <v>179</v>
      </c>
      <c r="C8151" s="180" t="s">
        <v>36</v>
      </c>
      <c r="D8151" s="180" t="s">
        <v>177</v>
      </c>
      <c r="E8151" s="180">
        <v>40</v>
      </c>
      <c r="F8151" s="180">
        <v>8078</v>
      </c>
      <c r="G8151" s="180">
        <v>660</v>
      </c>
      <c r="H8151" s="180">
        <v>1638</v>
      </c>
      <c r="I8151" s="180">
        <v>1336566.94</v>
      </c>
      <c r="J8151" s="180">
        <v>309533.71999999997</v>
      </c>
      <c r="K8151" s="180">
        <v>161463</v>
      </c>
      <c r="L8151" s="180">
        <v>2021843.63</v>
      </c>
    </row>
    <row r="8152" spans="1:12">
      <c r="A8152" s="180">
        <v>2013</v>
      </c>
      <c r="B8152" s="180" t="s">
        <v>179</v>
      </c>
      <c r="C8152" s="180" t="s">
        <v>36</v>
      </c>
      <c r="D8152" s="180" t="s">
        <v>177</v>
      </c>
      <c r="E8152" s="180">
        <v>45</v>
      </c>
      <c r="F8152" s="180">
        <v>8446</v>
      </c>
      <c r="G8152" s="180">
        <v>678</v>
      </c>
      <c r="H8152" s="180">
        <v>2069</v>
      </c>
      <c r="I8152" s="180">
        <v>1737093.07</v>
      </c>
      <c r="J8152" s="180">
        <v>362593.58</v>
      </c>
      <c r="K8152" s="180">
        <v>240479</v>
      </c>
      <c r="L8152" s="180">
        <v>2540467.66</v>
      </c>
    </row>
    <row r="8153" spans="1:12">
      <c r="A8153" s="180">
        <v>2013</v>
      </c>
      <c r="B8153" s="180" t="s">
        <v>179</v>
      </c>
      <c r="C8153" s="180" t="s">
        <v>36</v>
      </c>
      <c r="D8153" s="180" t="s">
        <v>177</v>
      </c>
      <c r="E8153" s="180">
        <v>50</v>
      </c>
      <c r="F8153" s="180">
        <v>10455</v>
      </c>
      <c r="G8153" s="180">
        <v>924</v>
      </c>
      <c r="H8153" s="180">
        <v>2323</v>
      </c>
      <c r="I8153" s="180">
        <v>1930701.99</v>
      </c>
      <c r="J8153" s="180">
        <v>506196.97</v>
      </c>
      <c r="K8153" s="180">
        <v>331356</v>
      </c>
      <c r="L8153" s="180">
        <v>3028122.46</v>
      </c>
    </row>
    <row r="8154" spans="1:12">
      <c r="A8154" s="180">
        <v>2013</v>
      </c>
      <c r="B8154" s="180" t="s">
        <v>179</v>
      </c>
      <c r="C8154" s="180" t="s">
        <v>36</v>
      </c>
      <c r="D8154" s="180" t="s">
        <v>177</v>
      </c>
      <c r="E8154" s="180">
        <v>55</v>
      </c>
      <c r="F8154" s="180">
        <v>10677</v>
      </c>
      <c r="G8154" s="180">
        <v>1032</v>
      </c>
      <c r="H8154" s="180">
        <v>2301</v>
      </c>
      <c r="I8154" s="180">
        <v>2143888.38</v>
      </c>
      <c r="J8154" s="180">
        <v>561482.06999999995</v>
      </c>
      <c r="K8154" s="180">
        <v>673600</v>
      </c>
      <c r="L8154" s="180">
        <v>3632749.65</v>
      </c>
    </row>
    <row r="8155" spans="1:12">
      <c r="A8155" s="180">
        <v>2013</v>
      </c>
      <c r="B8155" s="180" t="s">
        <v>179</v>
      </c>
      <c r="C8155" s="180" t="s">
        <v>36</v>
      </c>
      <c r="D8155" s="180" t="s">
        <v>177</v>
      </c>
      <c r="E8155" s="180">
        <v>60</v>
      </c>
      <c r="F8155" s="180">
        <v>10223</v>
      </c>
      <c r="G8155" s="180">
        <v>1335</v>
      </c>
      <c r="H8155" s="180">
        <v>3003</v>
      </c>
      <c r="I8155" s="180">
        <v>2658687.4700000002</v>
      </c>
      <c r="J8155" s="180">
        <v>662350.52</v>
      </c>
      <c r="K8155" s="180">
        <v>1042703</v>
      </c>
      <c r="L8155" s="180">
        <v>4637929.57</v>
      </c>
    </row>
    <row r="8156" spans="1:12">
      <c r="A8156" s="180">
        <v>2013</v>
      </c>
      <c r="B8156" s="180" t="s">
        <v>179</v>
      </c>
      <c r="C8156" s="180" t="s">
        <v>36</v>
      </c>
      <c r="D8156" s="180" t="s">
        <v>177</v>
      </c>
      <c r="E8156" s="180">
        <v>65</v>
      </c>
      <c r="F8156" s="180">
        <v>8748</v>
      </c>
      <c r="G8156" s="180">
        <v>1119</v>
      </c>
      <c r="H8156" s="180">
        <v>3066</v>
      </c>
      <c r="I8156" s="180">
        <v>2860076.4</v>
      </c>
      <c r="J8156" s="180">
        <v>755016.54</v>
      </c>
      <c r="K8156" s="180">
        <v>1094187</v>
      </c>
      <c r="L8156" s="180">
        <v>5043665.66</v>
      </c>
    </row>
    <row r="8157" spans="1:12">
      <c r="A8157" s="180">
        <v>2013</v>
      </c>
      <c r="B8157" s="180" t="s">
        <v>179</v>
      </c>
      <c r="C8157" s="180" t="s">
        <v>36</v>
      </c>
      <c r="D8157" s="180" t="s">
        <v>177</v>
      </c>
      <c r="E8157" s="180">
        <v>70</v>
      </c>
      <c r="F8157" s="180">
        <v>6017</v>
      </c>
      <c r="G8157" s="180">
        <v>1198</v>
      </c>
      <c r="H8157" s="180">
        <v>3164</v>
      </c>
      <c r="I8157" s="180">
        <v>2522453.29</v>
      </c>
      <c r="J8157" s="180">
        <v>663446.47</v>
      </c>
      <c r="K8157" s="180">
        <v>734697</v>
      </c>
      <c r="L8157" s="180">
        <v>4097268.45</v>
      </c>
    </row>
    <row r="8158" spans="1:12">
      <c r="A8158" s="180">
        <v>2013</v>
      </c>
      <c r="B8158" s="180" t="s">
        <v>179</v>
      </c>
      <c r="C8158" s="180" t="s">
        <v>36</v>
      </c>
      <c r="D8158" s="180" t="s">
        <v>177</v>
      </c>
      <c r="E8158" s="180">
        <v>75</v>
      </c>
      <c r="F8158" s="180">
        <v>4444</v>
      </c>
      <c r="G8158" s="180">
        <v>976</v>
      </c>
      <c r="H8158" s="180">
        <v>3359</v>
      </c>
      <c r="I8158" s="180">
        <v>2701635.83</v>
      </c>
      <c r="J8158" s="180">
        <v>533910.99</v>
      </c>
      <c r="K8158" s="180">
        <v>673509</v>
      </c>
      <c r="L8158" s="180">
        <v>4047191.93</v>
      </c>
    </row>
    <row r="8159" spans="1:12">
      <c r="A8159" s="180">
        <v>2013</v>
      </c>
      <c r="B8159" s="180" t="s">
        <v>179</v>
      </c>
      <c r="C8159" s="180" t="s">
        <v>36</v>
      </c>
      <c r="D8159" s="180" t="s">
        <v>177</v>
      </c>
      <c r="E8159" s="180">
        <v>80</v>
      </c>
      <c r="F8159" s="180">
        <v>3190</v>
      </c>
      <c r="G8159" s="180">
        <v>717</v>
      </c>
      <c r="H8159" s="180">
        <v>3085</v>
      </c>
      <c r="I8159" s="180">
        <v>2120750.87</v>
      </c>
      <c r="J8159" s="180">
        <v>395489.25</v>
      </c>
      <c r="K8159" s="180">
        <v>505766</v>
      </c>
      <c r="L8159" s="180">
        <v>3113253.51</v>
      </c>
    </row>
    <row r="8160" spans="1:12">
      <c r="A8160" s="180">
        <v>2013</v>
      </c>
      <c r="B8160" s="180" t="s">
        <v>179</v>
      </c>
      <c r="C8160" s="180" t="s">
        <v>36</v>
      </c>
      <c r="D8160" s="180" t="s">
        <v>177</v>
      </c>
      <c r="E8160" s="180">
        <v>85</v>
      </c>
      <c r="F8160" s="180">
        <v>1838</v>
      </c>
      <c r="G8160" s="180">
        <v>463</v>
      </c>
      <c r="H8160" s="180">
        <v>2346</v>
      </c>
      <c r="I8160" s="180">
        <v>1452498.73</v>
      </c>
      <c r="J8160" s="180">
        <v>202031.9</v>
      </c>
      <c r="K8160" s="180">
        <v>191526</v>
      </c>
      <c r="L8160" s="180">
        <v>1893905.05</v>
      </c>
    </row>
    <row r="8161" spans="1:12">
      <c r="A8161" s="180">
        <v>2013</v>
      </c>
      <c r="B8161" s="180" t="s">
        <v>179</v>
      </c>
      <c r="C8161" s="180" t="s">
        <v>36</v>
      </c>
      <c r="D8161" s="180" t="s">
        <v>177</v>
      </c>
      <c r="E8161" s="180">
        <v>90</v>
      </c>
      <c r="F8161" s="180">
        <v>684</v>
      </c>
      <c r="G8161" s="180">
        <v>157</v>
      </c>
      <c r="H8161" s="180">
        <v>1011</v>
      </c>
      <c r="I8161" s="180">
        <v>561594.71</v>
      </c>
      <c r="J8161" s="180">
        <v>59865.09</v>
      </c>
      <c r="K8161" s="180">
        <v>14633</v>
      </c>
      <c r="L8161" s="180">
        <v>662424.69999999995</v>
      </c>
    </row>
    <row r="8162" spans="1:12">
      <c r="A8162" s="180">
        <v>2013</v>
      </c>
      <c r="B8162" s="180" t="s">
        <v>179</v>
      </c>
      <c r="C8162" s="180" t="s">
        <v>36</v>
      </c>
      <c r="D8162" s="180" t="s">
        <v>177</v>
      </c>
      <c r="E8162" s="180">
        <v>95</v>
      </c>
      <c r="F8162" s="180">
        <v>185</v>
      </c>
      <c r="G8162" s="180">
        <v>30</v>
      </c>
      <c r="H8162" s="180">
        <v>236</v>
      </c>
      <c r="I8162" s="180">
        <v>129118.03</v>
      </c>
      <c r="J8162" s="180">
        <v>12689.19</v>
      </c>
      <c r="K8162" s="180">
        <v>22690</v>
      </c>
      <c r="L8162" s="180">
        <v>168062.86</v>
      </c>
    </row>
    <row r="8163" spans="1:12">
      <c r="A8163" s="180">
        <v>2013</v>
      </c>
      <c r="B8163" s="180" t="s">
        <v>179</v>
      </c>
      <c r="C8163" s="180" t="s">
        <v>3</v>
      </c>
      <c r="D8163" s="180" t="s">
        <v>176</v>
      </c>
      <c r="E8163" s="180">
        <v>0</v>
      </c>
      <c r="F8163" s="180">
        <v>7312</v>
      </c>
      <c r="G8163" s="180">
        <v>246</v>
      </c>
      <c r="H8163" s="180">
        <v>759</v>
      </c>
      <c r="I8163" s="180">
        <v>409008.85</v>
      </c>
      <c r="J8163" s="180">
        <v>51895.89</v>
      </c>
      <c r="K8163" s="180">
        <v>19420</v>
      </c>
      <c r="L8163" s="180">
        <v>558610.05000000005</v>
      </c>
    </row>
    <row r="8164" spans="1:12">
      <c r="A8164" s="180">
        <v>2013</v>
      </c>
      <c r="B8164" s="180" t="s">
        <v>179</v>
      </c>
      <c r="C8164" s="180" t="s">
        <v>3</v>
      </c>
      <c r="D8164" s="180" t="s">
        <v>176</v>
      </c>
      <c r="E8164" s="180">
        <v>5</v>
      </c>
      <c r="F8164" s="180">
        <v>7335</v>
      </c>
      <c r="G8164" s="180">
        <v>107</v>
      </c>
      <c r="H8164" s="180">
        <v>137</v>
      </c>
      <c r="I8164" s="180">
        <v>109639.95</v>
      </c>
      <c r="J8164" s="180">
        <v>17149.43</v>
      </c>
      <c r="K8164" s="180">
        <v>2947.5</v>
      </c>
      <c r="L8164" s="180">
        <v>167402.26999999999</v>
      </c>
    </row>
    <row r="8165" spans="1:12">
      <c r="A8165" s="180">
        <v>2013</v>
      </c>
      <c r="B8165" s="180" t="s">
        <v>179</v>
      </c>
      <c r="C8165" s="180" t="s">
        <v>3</v>
      </c>
      <c r="D8165" s="180" t="s">
        <v>176</v>
      </c>
      <c r="E8165" s="180">
        <v>10</v>
      </c>
      <c r="F8165" s="180">
        <v>6543</v>
      </c>
      <c r="G8165" s="180">
        <v>57</v>
      </c>
      <c r="H8165" s="180">
        <v>75</v>
      </c>
      <c r="I8165" s="180">
        <v>67142.89</v>
      </c>
      <c r="J8165" s="180">
        <v>12785.65</v>
      </c>
      <c r="K8165" s="180">
        <v>5628</v>
      </c>
      <c r="L8165" s="180">
        <v>125578.61</v>
      </c>
    </row>
    <row r="8166" spans="1:12">
      <c r="A8166" s="180">
        <v>2013</v>
      </c>
      <c r="B8166" s="180" t="s">
        <v>179</v>
      </c>
      <c r="C8166" s="180" t="s">
        <v>3</v>
      </c>
      <c r="D8166" s="180" t="s">
        <v>176</v>
      </c>
      <c r="E8166" s="180">
        <v>15</v>
      </c>
      <c r="F8166" s="180">
        <v>6830</v>
      </c>
      <c r="G8166" s="180">
        <v>141</v>
      </c>
      <c r="H8166" s="180">
        <v>199</v>
      </c>
      <c r="I8166" s="180">
        <v>201121.73</v>
      </c>
      <c r="J8166" s="180">
        <v>34829.129999999997</v>
      </c>
      <c r="K8166" s="180">
        <v>36874</v>
      </c>
      <c r="L8166" s="180">
        <v>379786.83</v>
      </c>
    </row>
    <row r="8167" spans="1:12">
      <c r="A8167" s="180">
        <v>2013</v>
      </c>
      <c r="B8167" s="180" t="s">
        <v>179</v>
      </c>
      <c r="C8167" s="180" t="s">
        <v>3</v>
      </c>
      <c r="D8167" s="180" t="s">
        <v>176</v>
      </c>
      <c r="E8167" s="180">
        <v>20</v>
      </c>
      <c r="F8167" s="180">
        <v>5669</v>
      </c>
      <c r="G8167" s="180">
        <v>144</v>
      </c>
      <c r="H8167" s="180">
        <v>270</v>
      </c>
      <c r="I8167" s="180">
        <v>246928.79</v>
      </c>
      <c r="J8167" s="180">
        <v>43826.25</v>
      </c>
      <c r="K8167" s="180">
        <v>63844</v>
      </c>
      <c r="L8167" s="180">
        <v>488137.73</v>
      </c>
    </row>
    <row r="8168" spans="1:12">
      <c r="A8168" s="180">
        <v>2013</v>
      </c>
      <c r="B8168" s="180" t="s">
        <v>179</v>
      </c>
      <c r="C8168" s="180" t="s">
        <v>3</v>
      </c>
      <c r="D8168" s="180" t="s">
        <v>176</v>
      </c>
      <c r="E8168" s="180">
        <v>25</v>
      </c>
      <c r="F8168" s="180">
        <v>5909</v>
      </c>
      <c r="G8168" s="180">
        <v>118</v>
      </c>
      <c r="H8168" s="180">
        <v>149</v>
      </c>
      <c r="I8168" s="180">
        <v>150361.04999999999</v>
      </c>
      <c r="J8168" s="180">
        <v>46977.06</v>
      </c>
      <c r="K8168" s="180">
        <v>51800</v>
      </c>
      <c r="L8168" s="180">
        <v>381332.25</v>
      </c>
    </row>
    <row r="8169" spans="1:12">
      <c r="A8169" s="180">
        <v>2013</v>
      </c>
      <c r="B8169" s="180" t="s">
        <v>179</v>
      </c>
      <c r="C8169" s="180" t="s">
        <v>3</v>
      </c>
      <c r="D8169" s="180" t="s">
        <v>176</v>
      </c>
      <c r="E8169" s="180">
        <v>30</v>
      </c>
      <c r="F8169" s="180">
        <v>8570</v>
      </c>
      <c r="G8169" s="180">
        <v>138</v>
      </c>
      <c r="H8169" s="180">
        <v>297</v>
      </c>
      <c r="I8169" s="180">
        <v>280027.3</v>
      </c>
      <c r="J8169" s="180">
        <v>47550.15</v>
      </c>
      <c r="K8169" s="180">
        <v>57929</v>
      </c>
      <c r="L8169" s="180">
        <v>561569.39</v>
      </c>
    </row>
    <row r="8170" spans="1:12">
      <c r="A8170" s="180">
        <v>2013</v>
      </c>
      <c r="B8170" s="180" t="s">
        <v>179</v>
      </c>
      <c r="C8170" s="180" t="s">
        <v>3</v>
      </c>
      <c r="D8170" s="180" t="s">
        <v>176</v>
      </c>
      <c r="E8170" s="180">
        <v>35</v>
      </c>
      <c r="F8170" s="180">
        <v>8122</v>
      </c>
      <c r="G8170" s="180">
        <v>228</v>
      </c>
      <c r="H8170" s="180">
        <v>472</v>
      </c>
      <c r="I8170" s="180">
        <v>346316.35</v>
      </c>
      <c r="J8170" s="180">
        <v>67200.17</v>
      </c>
      <c r="K8170" s="180">
        <v>121416.25</v>
      </c>
      <c r="L8170" s="180">
        <v>707483.07</v>
      </c>
    </row>
    <row r="8171" spans="1:12">
      <c r="A8171" s="180">
        <v>2013</v>
      </c>
      <c r="B8171" s="180" t="s">
        <v>179</v>
      </c>
      <c r="C8171" s="180" t="s">
        <v>3</v>
      </c>
      <c r="D8171" s="180" t="s">
        <v>176</v>
      </c>
      <c r="E8171" s="180">
        <v>40</v>
      </c>
      <c r="F8171" s="180">
        <v>8130</v>
      </c>
      <c r="G8171" s="180">
        <v>215</v>
      </c>
      <c r="H8171" s="180">
        <v>314</v>
      </c>
      <c r="I8171" s="180">
        <v>294337.64</v>
      </c>
      <c r="J8171" s="180">
        <v>77744.47</v>
      </c>
      <c r="K8171" s="180">
        <v>38541.449999999997</v>
      </c>
      <c r="L8171" s="180">
        <v>620625.94999999995</v>
      </c>
    </row>
    <row r="8172" spans="1:12">
      <c r="A8172" s="180">
        <v>2013</v>
      </c>
      <c r="B8172" s="180" t="s">
        <v>179</v>
      </c>
      <c r="C8172" s="180" t="s">
        <v>3</v>
      </c>
      <c r="D8172" s="180" t="s">
        <v>176</v>
      </c>
      <c r="E8172" s="180">
        <v>45</v>
      </c>
      <c r="F8172" s="180">
        <v>7425</v>
      </c>
      <c r="G8172" s="180">
        <v>192</v>
      </c>
      <c r="H8172" s="180">
        <v>318</v>
      </c>
      <c r="I8172" s="180">
        <v>361397.33</v>
      </c>
      <c r="J8172" s="180">
        <v>81875.03</v>
      </c>
      <c r="K8172" s="180">
        <v>127431</v>
      </c>
      <c r="L8172" s="180">
        <v>781945.56</v>
      </c>
    </row>
    <row r="8173" spans="1:12">
      <c r="A8173" s="180">
        <v>2013</v>
      </c>
      <c r="B8173" s="180" t="s">
        <v>179</v>
      </c>
      <c r="C8173" s="180" t="s">
        <v>3</v>
      </c>
      <c r="D8173" s="180" t="s">
        <v>176</v>
      </c>
      <c r="E8173" s="180">
        <v>50</v>
      </c>
      <c r="F8173" s="180">
        <v>7731</v>
      </c>
      <c r="G8173" s="180">
        <v>418</v>
      </c>
      <c r="H8173" s="180">
        <v>728</v>
      </c>
      <c r="I8173" s="180">
        <v>663424.24</v>
      </c>
      <c r="J8173" s="180">
        <v>156641.29</v>
      </c>
      <c r="K8173" s="180">
        <v>320709.55</v>
      </c>
      <c r="L8173" s="180">
        <v>1386860.02</v>
      </c>
    </row>
    <row r="8174" spans="1:12">
      <c r="A8174" s="180">
        <v>2013</v>
      </c>
      <c r="B8174" s="180" t="s">
        <v>179</v>
      </c>
      <c r="C8174" s="180" t="s">
        <v>3</v>
      </c>
      <c r="D8174" s="180" t="s">
        <v>176</v>
      </c>
      <c r="E8174" s="180">
        <v>55</v>
      </c>
      <c r="F8174" s="180">
        <v>7110</v>
      </c>
      <c r="G8174" s="180">
        <v>493</v>
      </c>
      <c r="H8174" s="180">
        <v>921</v>
      </c>
      <c r="I8174" s="180">
        <v>922213.99</v>
      </c>
      <c r="J8174" s="180">
        <v>178509.84</v>
      </c>
      <c r="K8174" s="180">
        <v>311154.25</v>
      </c>
      <c r="L8174" s="180">
        <v>1773379.75</v>
      </c>
    </row>
    <row r="8175" spans="1:12">
      <c r="A8175" s="180">
        <v>2013</v>
      </c>
      <c r="B8175" s="180" t="s">
        <v>179</v>
      </c>
      <c r="C8175" s="180" t="s">
        <v>3</v>
      </c>
      <c r="D8175" s="180" t="s">
        <v>176</v>
      </c>
      <c r="E8175" s="180">
        <v>60</v>
      </c>
      <c r="F8175" s="180">
        <v>6676</v>
      </c>
      <c r="G8175" s="180">
        <v>748</v>
      </c>
      <c r="H8175" s="180">
        <v>1339</v>
      </c>
      <c r="I8175" s="180">
        <v>1338442.1399999999</v>
      </c>
      <c r="J8175" s="180">
        <v>237157.01</v>
      </c>
      <c r="K8175" s="180">
        <v>315054.65000000002</v>
      </c>
      <c r="L8175" s="180">
        <v>2355786.36</v>
      </c>
    </row>
    <row r="8176" spans="1:12">
      <c r="A8176" s="180">
        <v>2013</v>
      </c>
      <c r="B8176" s="180" t="s">
        <v>179</v>
      </c>
      <c r="C8176" s="180" t="s">
        <v>3</v>
      </c>
      <c r="D8176" s="180" t="s">
        <v>176</v>
      </c>
      <c r="E8176" s="180">
        <v>65</v>
      </c>
      <c r="F8176" s="180">
        <v>5335</v>
      </c>
      <c r="G8176" s="180">
        <v>726</v>
      </c>
      <c r="H8176" s="180">
        <v>1403</v>
      </c>
      <c r="I8176" s="180">
        <v>1418399.82</v>
      </c>
      <c r="J8176" s="180">
        <v>288366.68</v>
      </c>
      <c r="K8176" s="180">
        <v>502093.5</v>
      </c>
      <c r="L8176" s="180">
        <v>2727081.88</v>
      </c>
    </row>
    <row r="8177" spans="1:12">
      <c r="A8177" s="180">
        <v>2013</v>
      </c>
      <c r="B8177" s="180" t="s">
        <v>179</v>
      </c>
      <c r="C8177" s="180" t="s">
        <v>3</v>
      </c>
      <c r="D8177" s="180" t="s">
        <v>176</v>
      </c>
      <c r="E8177" s="180">
        <v>70</v>
      </c>
      <c r="F8177" s="180">
        <v>3151</v>
      </c>
      <c r="G8177" s="180">
        <v>570</v>
      </c>
      <c r="H8177" s="180">
        <v>1157</v>
      </c>
      <c r="I8177" s="180">
        <v>1204020.76</v>
      </c>
      <c r="J8177" s="180">
        <v>208326.39999999999</v>
      </c>
      <c r="K8177" s="180">
        <v>305407.65000000002</v>
      </c>
      <c r="L8177" s="180">
        <v>2028711.51</v>
      </c>
    </row>
    <row r="8178" spans="1:12">
      <c r="A8178" s="180">
        <v>2013</v>
      </c>
      <c r="B8178" s="180" t="s">
        <v>179</v>
      </c>
      <c r="C8178" s="180" t="s">
        <v>3</v>
      </c>
      <c r="D8178" s="180" t="s">
        <v>176</v>
      </c>
      <c r="E8178" s="180">
        <v>75</v>
      </c>
      <c r="F8178" s="180">
        <v>1983</v>
      </c>
      <c r="G8178" s="180">
        <v>468</v>
      </c>
      <c r="H8178" s="180">
        <v>1426</v>
      </c>
      <c r="I8178" s="180">
        <v>1138165.82</v>
      </c>
      <c r="J8178" s="180">
        <v>178330.57</v>
      </c>
      <c r="K8178" s="180">
        <v>305855.5</v>
      </c>
      <c r="L8178" s="180">
        <v>1849337.24</v>
      </c>
    </row>
    <row r="8179" spans="1:12">
      <c r="A8179" s="180">
        <v>2013</v>
      </c>
      <c r="B8179" s="180" t="s">
        <v>179</v>
      </c>
      <c r="C8179" s="180" t="s">
        <v>3</v>
      </c>
      <c r="D8179" s="180" t="s">
        <v>176</v>
      </c>
      <c r="E8179" s="180">
        <v>80</v>
      </c>
      <c r="F8179" s="180">
        <v>1251</v>
      </c>
      <c r="G8179" s="180">
        <v>422</v>
      </c>
      <c r="H8179" s="180">
        <v>1147</v>
      </c>
      <c r="I8179" s="180">
        <v>781434.57</v>
      </c>
      <c r="J8179" s="180">
        <v>118762.81</v>
      </c>
      <c r="K8179" s="180">
        <v>219426.8</v>
      </c>
      <c r="L8179" s="180">
        <v>1239680.17</v>
      </c>
    </row>
    <row r="8180" spans="1:12">
      <c r="A8180" s="180">
        <v>2013</v>
      </c>
      <c r="B8180" s="180" t="s">
        <v>179</v>
      </c>
      <c r="C8180" s="180" t="s">
        <v>3</v>
      </c>
      <c r="D8180" s="180" t="s">
        <v>176</v>
      </c>
      <c r="E8180" s="180">
        <v>85</v>
      </c>
      <c r="F8180" s="180">
        <v>698</v>
      </c>
      <c r="G8180" s="180">
        <v>258</v>
      </c>
      <c r="H8180" s="180">
        <v>1070</v>
      </c>
      <c r="I8180" s="180">
        <v>583680.71</v>
      </c>
      <c r="J8180" s="180">
        <v>78232.399999999994</v>
      </c>
      <c r="K8180" s="180">
        <v>129064.8</v>
      </c>
      <c r="L8180" s="180">
        <v>841524.85</v>
      </c>
    </row>
    <row r="8181" spans="1:12">
      <c r="A8181" s="180">
        <v>2013</v>
      </c>
      <c r="B8181" s="180" t="s">
        <v>179</v>
      </c>
      <c r="C8181" s="180" t="s">
        <v>3</v>
      </c>
      <c r="D8181" s="180" t="s">
        <v>176</v>
      </c>
      <c r="E8181" s="180">
        <v>90</v>
      </c>
      <c r="F8181" s="180">
        <v>144</v>
      </c>
      <c r="G8181" s="180">
        <v>21</v>
      </c>
      <c r="H8181" s="180">
        <v>143</v>
      </c>
      <c r="I8181" s="180">
        <v>95635.15</v>
      </c>
      <c r="J8181" s="180">
        <v>10979.08</v>
      </c>
      <c r="K8181" s="180">
        <v>23509</v>
      </c>
      <c r="L8181" s="180">
        <v>133165.73000000001</v>
      </c>
    </row>
    <row r="8182" spans="1:12">
      <c r="A8182" s="180">
        <v>2013</v>
      </c>
      <c r="B8182" s="180" t="s">
        <v>179</v>
      </c>
      <c r="C8182" s="180" t="s">
        <v>3</v>
      </c>
      <c r="D8182" s="180" t="s">
        <v>176</v>
      </c>
      <c r="E8182" s="180">
        <v>95</v>
      </c>
      <c r="F8182" s="180">
        <v>22</v>
      </c>
      <c r="G8182" s="180">
        <v>4</v>
      </c>
      <c r="H8182" s="180">
        <v>34</v>
      </c>
      <c r="I8182" s="180">
        <v>16861</v>
      </c>
      <c r="J8182" s="180">
        <v>1350.8</v>
      </c>
      <c r="K8182" s="180">
        <v>0</v>
      </c>
      <c r="L8182" s="180">
        <v>18361.8</v>
      </c>
    </row>
    <row r="8183" spans="1:12">
      <c r="A8183" s="180">
        <v>2013</v>
      </c>
      <c r="B8183" s="180" t="s">
        <v>179</v>
      </c>
      <c r="C8183" s="180" t="s">
        <v>3</v>
      </c>
      <c r="D8183" s="180" t="s">
        <v>177</v>
      </c>
      <c r="E8183" s="180">
        <v>0</v>
      </c>
      <c r="F8183" s="180">
        <v>6810</v>
      </c>
      <c r="G8183" s="180">
        <v>172</v>
      </c>
      <c r="H8183" s="180">
        <v>565</v>
      </c>
      <c r="I8183" s="180">
        <v>308688.5</v>
      </c>
      <c r="J8183" s="180">
        <v>41226.5</v>
      </c>
      <c r="K8183" s="180">
        <v>7759</v>
      </c>
      <c r="L8183" s="180">
        <v>414448.4</v>
      </c>
    </row>
    <row r="8184" spans="1:12">
      <c r="A8184" s="180">
        <v>2013</v>
      </c>
      <c r="B8184" s="180" t="s">
        <v>179</v>
      </c>
      <c r="C8184" s="180" t="s">
        <v>3</v>
      </c>
      <c r="D8184" s="180" t="s">
        <v>177</v>
      </c>
      <c r="E8184" s="180">
        <v>5</v>
      </c>
      <c r="F8184" s="180">
        <v>6922</v>
      </c>
      <c r="G8184" s="180">
        <v>102</v>
      </c>
      <c r="H8184" s="180">
        <v>121</v>
      </c>
      <c r="I8184" s="180">
        <v>106914.55</v>
      </c>
      <c r="J8184" s="180">
        <v>15565.57</v>
      </c>
      <c r="K8184" s="180">
        <v>850</v>
      </c>
      <c r="L8184" s="180">
        <v>158919.07999999999</v>
      </c>
    </row>
    <row r="8185" spans="1:12">
      <c r="A8185" s="180">
        <v>2013</v>
      </c>
      <c r="B8185" s="180" t="s">
        <v>179</v>
      </c>
      <c r="C8185" s="180" t="s">
        <v>3</v>
      </c>
      <c r="D8185" s="180" t="s">
        <v>177</v>
      </c>
      <c r="E8185" s="180">
        <v>10</v>
      </c>
      <c r="F8185" s="180">
        <v>6335</v>
      </c>
      <c r="G8185" s="180">
        <v>61</v>
      </c>
      <c r="H8185" s="180">
        <v>197</v>
      </c>
      <c r="I8185" s="180">
        <v>97244.85</v>
      </c>
      <c r="J8185" s="180">
        <v>17563.419999999998</v>
      </c>
      <c r="K8185" s="180">
        <v>48789</v>
      </c>
      <c r="L8185" s="180">
        <v>198041.09</v>
      </c>
    </row>
    <row r="8186" spans="1:12">
      <c r="A8186" s="180">
        <v>2013</v>
      </c>
      <c r="B8186" s="180" t="s">
        <v>179</v>
      </c>
      <c r="C8186" s="180" t="s">
        <v>3</v>
      </c>
      <c r="D8186" s="180" t="s">
        <v>177</v>
      </c>
      <c r="E8186" s="180">
        <v>15</v>
      </c>
      <c r="F8186" s="180">
        <v>6600</v>
      </c>
      <c r="G8186" s="180">
        <v>176</v>
      </c>
      <c r="H8186" s="180">
        <v>387</v>
      </c>
      <c r="I8186" s="180">
        <v>346967.05</v>
      </c>
      <c r="J8186" s="180">
        <v>47804.18</v>
      </c>
      <c r="K8186" s="180">
        <v>19973</v>
      </c>
      <c r="L8186" s="180">
        <v>509679.24</v>
      </c>
    </row>
    <row r="8187" spans="1:12">
      <c r="A8187" s="180">
        <v>2013</v>
      </c>
      <c r="B8187" s="180" t="s">
        <v>179</v>
      </c>
      <c r="C8187" s="180" t="s">
        <v>3</v>
      </c>
      <c r="D8187" s="180" t="s">
        <v>177</v>
      </c>
      <c r="E8187" s="180">
        <v>20</v>
      </c>
      <c r="F8187" s="180">
        <v>6011</v>
      </c>
      <c r="G8187" s="180">
        <v>284</v>
      </c>
      <c r="H8187" s="180">
        <v>550</v>
      </c>
      <c r="I8187" s="180">
        <v>387407.1</v>
      </c>
      <c r="J8187" s="180">
        <v>68657.11</v>
      </c>
      <c r="K8187" s="180">
        <v>25175</v>
      </c>
      <c r="L8187" s="180">
        <v>617073.74</v>
      </c>
    </row>
    <row r="8188" spans="1:12">
      <c r="A8188" s="180">
        <v>2013</v>
      </c>
      <c r="B8188" s="180" t="s">
        <v>179</v>
      </c>
      <c r="C8188" s="180" t="s">
        <v>3</v>
      </c>
      <c r="D8188" s="180" t="s">
        <v>177</v>
      </c>
      <c r="E8188" s="180">
        <v>25</v>
      </c>
      <c r="F8188" s="180">
        <v>7351</v>
      </c>
      <c r="G8188" s="180">
        <v>268</v>
      </c>
      <c r="H8188" s="180">
        <v>675</v>
      </c>
      <c r="I8188" s="180">
        <v>492755.95</v>
      </c>
      <c r="J8188" s="180">
        <v>130981.31</v>
      </c>
      <c r="K8188" s="180">
        <v>37214</v>
      </c>
      <c r="L8188" s="180">
        <v>860887</v>
      </c>
    </row>
    <row r="8189" spans="1:12">
      <c r="A8189" s="180">
        <v>2013</v>
      </c>
      <c r="B8189" s="180" t="s">
        <v>179</v>
      </c>
      <c r="C8189" s="180" t="s">
        <v>3</v>
      </c>
      <c r="D8189" s="180" t="s">
        <v>177</v>
      </c>
      <c r="E8189" s="180">
        <v>30</v>
      </c>
      <c r="F8189" s="180">
        <v>10085</v>
      </c>
      <c r="G8189" s="180">
        <v>577</v>
      </c>
      <c r="H8189" s="180">
        <v>1670</v>
      </c>
      <c r="I8189" s="180">
        <v>1329750.56</v>
      </c>
      <c r="J8189" s="180">
        <v>299350.90999999997</v>
      </c>
      <c r="K8189" s="180">
        <v>74265</v>
      </c>
      <c r="L8189" s="180">
        <v>2115656.38</v>
      </c>
    </row>
    <row r="8190" spans="1:12">
      <c r="A8190" s="180">
        <v>2013</v>
      </c>
      <c r="B8190" s="180" t="s">
        <v>179</v>
      </c>
      <c r="C8190" s="180" t="s">
        <v>3</v>
      </c>
      <c r="D8190" s="180" t="s">
        <v>177</v>
      </c>
      <c r="E8190" s="180">
        <v>35</v>
      </c>
      <c r="F8190" s="180">
        <v>8948</v>
      </c>
      <c r="G8190" s="180">
        <v>513</v>
      </c>
      <c r="H8190" s="180">
        <v>1291</v>
      </c>
      <c r="I8190" s="180">
        <v>1068970.1100000001</v>
      </c>
      <c r="J8190" s="180">
        <v>253988.93</v>
      </c>
      <c r="K8190" s="180">
        <v>89043</v>
      </c>
      <c r="L8190" s="180">
        <v>1904814.02</v>
      </c>
    </row>
    <row r="8191" spans="1:12">
      <c r="A8191" s="180">
        <v>2013</v>
      </c>
      <c r="B8191" s="180" t="s">
        <v>179</v>
      </c>
      <c r="C8191" s="180" t="s">
        <v>3</v>
      </c>
      <c r="D8191" s="180" t="s">
        <v>177</v>
      </c>
      <c r="E8191" s="180">
        <v>40</v>
      </c>
      <c r="F8191" s="180">
        <v>9248</v>
      </c>
      <c r="G8191" s="180">
        <v>557</v>
      </c>
      <c r="H8191" s="180">
        <v>1122</v>
      </c>
      <c r="I8191" s="180">
        <v>947714.17</v>
      </c>
      <c r="J8191" s="180">
        <v>199707.41</v>
      </c>
      <c r="K8191" s="180">
        <v>81859</v>
      </c>
      <c r="L8191" s="180">
        <v>1631148.81</v>
      </c>
    </row>
    <row r="8192" spans="1:12">
      <c r="A8192" s="180">
        <v>2013</v>
      </c>
      <c r="B8192" s="180" t="s">
        <v>179</v>
      </c>
      <c r="C8192" s="180" t="s">
        <v>3</v>
      </c>
      <c r="D8192" s="180" t="s">
        <v>177</v>
      </c>
      <c r="E8192" s="180">
        <v>45</v>
      </c>
      <c r="F8192" s="180">
        <v>8467</v>
      </c>
      <c r="G8192" s="180">
        <v>456</v>
      </c>
      <c r="H8192" s="180">
        <v>1059</v>
      </c>
      <c r="I8192" s="180">
        <v>857396.72</v>
      </c>
      <c r="J8192" s="180">
        <v>191899.04</v>
      </c>
      <c r="K8192" s="180">
        <v>108944</v>
      </c>
      <c r="L8192" s="180">
        <v>1538159.51</v>
      </c>
    </row>
    <row r="8193" spans="1:12">
      <c r="A8193" s="180">
        <v>2013</v>
      </c>
      <c r="B8193" s="180" t="s">
        <v>179</v>
      </c>
      <c r="C8193" s="180" t="s">
        <v>3</v>
      </c>
      <c r="D8193" s="180" t="s">
        <v>177</v>
      </c>
      <c r="E8193" s="180">
        <v>50</v>
      </c>
      <c r="F8193" s="180">
        <v>8647</v>
      </c>
      <c r="G8193" s="180">
        <v>658</v>
      </c>
      <c r="H8193" s="180">
        <v>1219</v>
      </c>
      <c r="I8193" s="180">
        <v>1009010.48</v>
      </c>
      <c r="J8193" s="180">
        <v>212389.3</v>
      </c>
      <c r="K8193" s="180">
        <v>179794</v>
      </c>
      <c r="L8193" s="180">
        <v>1844038.95</v>
      </c>
    </row>
    <row r="8194" spans="1:12">
      <c r="A8194" s="180">
        <v>2013</v>
      </c>
      <c r="B8194" s="180" t="s">
        <v>179</v>
      </c>
      <c r="C8194" s="180" t="s">
        <v>3</v>
      </c>
      <c r="D8194" s="180" t="s">
        <v>177</v>
      </c>
      <c r="E8194" s="180">
        <v>55</v>
      </c>
      <c r="F8194" s="180">
        <v>7874</v>
      </c>
      <c r="G8194" s="180">
        <v>496</v>
      </c>
      <c r="H8194" s="180">
        <v>1065</v>
      </c>
      <c r="I8194" s="180">
        <v>868653.88</v>
      </c>
      <c r="J8194" s="180">
        <v>214782.87</v>
      </c>
      <c r="K8194" s="180">
        <v>212067.25</v>
      </c>
      <c r="L8194" s="180">
        <v>1694570.22</v>
      </c>
    </row>
    <row r="8195" spans="1:12">
      <c r="A8195" s="180">
        <v>2013</v>
      </c>
      <c r="B8195" s="180" t="s">
        <v>179</v>
      </c>
      <c r="C8195" s="180" t="s">
        <v>3</v>
      </c>
      <c r="D8195" s="180" t="s">
        <v>177</v>
      </c>
      <c r="E8195" s="180">
        <v>60</v>
      </c>
      <c r="F8195" s="180">
        <v>7123</v>
      </c>
      <c r="G8195" s="180">
        <v>789</v>
      </c>
      <c r="H8195" s="180">
        <v>1575</v>
      </c>
      <c r="I8195" s="180">
        <v>1246447.45</v>
      </c>
      <c r="J8195" s="180">
        <v>230062.57</v>
      </c>
      <c r="K8195" s="180">
        <v>425670.8</v>
      </c>
      <c r="L8195" s="180">
        <v>2350888.2000000002</v>
      </c>
    </row>
    <row r="8196" spans="1:12">
      <c r="A8196" s="180">
        <v>2013</v>
      </c>
      <c r="B8196" s="180" t="s">
        <v>179</v>
      </c>
      <c r="C8196" s="180" t="s">
        <v>3</v>
      </c>
      <c r="D8196" s="180" t="s">
        <v>177</v>
      </c>
      <c r="E8196" s="180">
        <v>65</v>
      </c>
      <c r="F8196" s="180">
        <v>5622</v>
      </c>
      <c r="G8196" s="180">
        <v>814</v>
      </c>
      <c r="H8196" s="180">
        <v>1678</v>
      </c>
      <c r="I8196" s="180">
        <v>1245914.6599999999</v>
      </c>
      <c r="J8196" s="180">
        <v>262537.17</v>
      </c>
      <c r="K8196" s="180">
        <v>431475.25</v>
      </c>
      <c r="L8196" s="180">
        <v>2348731.27</v>
      </c>
    </row>
    <row r="8197" spans="1:12">
      <c r="A8197" s="180">
        <v>2013</v>
      </c>
      <c r="B8197" s="180" t="s">
        <v>179</v>
      </c>
      <c r="C8197" s="180" t="s">
        <v>3</v>
      </c>
      <c r="D8197" s="180" t="s">
        <v>177</v>
      </c>
      <c r="E8197" s="180">
        <v>70</v>
      </c>
      <c r="F8197" s="180">
        <v>3485</v>
      </c>
      <c r="G8197" s="180">
        <v>530</v>
      </c>
      <c r="H8197" s="180">
        <v>1163</v>
      </c>
      <c r="I8197" s="180">
        <v>1003048</v>
      </c>
      <c r="J8197" s="180">
        <v>206586.98</v>
      </c>
      <c r="K8197" s="180">
        <v>287603.55</v>
      </c>
      <c r="L8197" s="180">
        <v>1756600.81</v>
      </c>
    </row>
    <row r="8198" spans="1:12">
      <c r="A8198" s="180">
        <v>2013</v>
      </c>
      <c r="B8198" s="180" t="s">
        <v>179</v>
      </c>
      <c r="C8198" s="180" t="s">
        <v>3</v>
      </c>
      <c r="D8198" s="180" t="s">
        <v>177</v>
      </c>
      <c r="E8198" s="180">
        <v>75</v>
      </c>
      <c r="F8198" s="180">
        <v>2253</v>
      </c>
      <c r="G8198" s="180">
        <v>597</v>
      </c>
      <c r="H8198" s="180">
        <v>1606</v>
      </c>
      <c r="I8198" s="180">
        <v>1137154.6200000001</v>
      </c>
      <c r="J8198" s="180">
        <v>187682.99</v>
      </c>
      <c r="K8198" s="180">
        <v>290417.25</v>
      </c>
      <c r="L8198" s="180">
        <v>1825660.74</v>
      </c>
    </row>
    <row r="8199" spans="1:12">
      <c r="A8199" s="180">
        <v>2013</v>
      </c>
      <c r="B8199" s="180" t="s">
        <v>179</v>
      </c>
      <c r="C8199" s="180" t="s">
        <v>3</v>
      </c>
      <c r="D8199" s="180" t="s">
        <v>177</v>
      </c>
      <c r="E8199" s="180">
        <v>80</v>
      </c>
      <c r="F8199" s="180">
        <v>1527</v>
      </c>
      <c r="G8199" s="180">
        <v>332</v>
      </c>
      <c r="H8199" s="180">
        <v>1517</v>
      </c>
      <c r="I8199" s="180">
        <v>908569.11</v>
      </c>
      <c r="J8199" s="180">
        <v>138804.29999999999</v>
      </c>
      <c r="K8199" s="180">
        <v>132510</v>
      </c>
      <c r="L8199" s="180">
        <v>1273514.67</v>
      </c>
    </row>
    <row r="8200" spans="1:12">
      <c r="A8200" s="180">
        <v>2013</v>
      </c>
      <c r="B8200" s="180" t="s">
        <v>179</v>
      </c>
      <c r="C8200" s="180" t="s">
        <v>3</v>
      </c>
      <c r="D8200" s="180" t="s">
        <v>177</v>
      </c>
      <c r="E8200" s="180">
        <v>85</v>
      </c>
      <c r="F8200" s="180">
        <v>972</v>
      </c>
      <c r="G8200" s="180">
        <v>253</v>
      </c>
      <c r="H8200" s="180">
        <v>1204</v>
      </c>
      <c r="I8200" s="180">
        <v>624790.04</v>
      </c>
      <c r="J8200" s="180">
        <v>86691.31</v>
      </c>
      <c r="K8200" s="180">
        <v>47881</v>
      </c>
      <c r="L8200" s="180">
        <v>817722.98</v>
      </c>
    </row>
    <row r="8201" spans="1:12">
      <c r="A8201" s="180">
        <v>2013</v>
      </c>
      <c r="B8201" s="180" t="s">
        <v>179</v>
      </c>
      <c r="C8201" s="180" t="s">
        <v>3</v>
      </c>
      <c r="D8201" s="180" t="s">
        <v>177</v>
      </c>
      <c r="E8201" s="180">
        <v>90</v>
      </c>
      <c r="F8201" s="180">
        <v>410</v>
      </c>
      <c r="G8201" s="180">
        <v>69</v>
      </c>
      <c r="H8201" s="180">
        <v>597</v>
      </c>
      <c r="I8201" s="180">
        <v>308249.09999999998</v>
      </c>
      <c r="J8201" s="180">
        <v>28031.45</v>
      </c>
      <c r="K8201" s="180">
        <v>3110</v>
      </c>
      <c r="L8201" s="180">
        <v>349032.6</v>
      </c>
    </row>
    <row r="8202" spans="1:12">
      <c r="A8202" s="180">
        <v>2013</v>
      </c>
      <c r="B8202" s="180" t="s">
        <v>179</v>
      </c>
      <c r="C8202" s="180" t="s">
        <v>3</v>
      </c>
      <c r="D8202" s="180" t="s">
        <v>177</v>
      </c>
      <c r="E8202" s="180">
        <v>95</v>
      </c>
      <c r="F8202" s="180">
        <v>114</v>
      </c>
      <c r="G8202" s="180">
        <v>13</v>
      </c>
      <c r="H8202" s="180">
        <v>185</v>
      </c>
      <c r="I8202" s="180">
        <v>97499.5</v>
      </c>
      <c r="J8202" s="180">
        <v>12393.42</v>
      </c>
      <c r="K8202" s="180">
        <v>11440</v>
      </c>
      <c r="L8202" s="180">
        <v>129311.44</v>
      </c>
    </row>
    <row r="8203" spans="1:12">
      <c r="A8203" s="180">
        <v>2013</v>
      </c>
      <c r="B8203" s="180" t="s">
        <v>179</v>
      </c>
      <c r="C8203" s="180" t="s">
        <v>37</v>
      </c>
      <c r="D8203" s="180" t="s">
        <v>176</v>
      </c>
      <c r="E8203" s="180">
        <v>0</v>
      </c>
      <c r="F8203" s="180">
        <v>3370</v>
      </c>
      <c r="G8203" s="180">
        <v>65</v>
      </c>
      <c r="H8203" s="180">
        <v>151</v>
      </c>
      <c r="I8203" s="180">
        <v>105270.8</v>
      </c>
      <c r="J8203" s="180">
        <v>26927.09</v>
      </c>
      <c r="K8203" s="180">
        <v>50832</v>
      </c>
      <c r="L8203" s="180">
        <v>203528.06</v>
      </c>
    </row>
    <row r="8204" spans="1:12">
      <c r="A8204" s="180">
        <v>2013</v>
      </c>
      <c r="B8204" s="180" t="s">
        <v>179</v>
      </c>
      <c r="C8204" s="180" t="s">
        <v>37</v>
      </c>
      <c r="D8204" s="180" t="s">
        <v>176</v>
      </c>
      <c r="E8204" s="180">
        <v>5</v>
      </c>
      <c r="F8204" s="180">
        <v>3368</v>
      </c>
      <c r="G8204" s="180">
        <v>41</v>
      </c>
      <c r="H8204" s="180">
        <v>49</v>
      </c>
      <c r="I8204" s="180">
        <v>51862</v>
      </c>
      <c r="J8204" s="180">
        <v>9384.18</v>
      </c>
      <c r="K8204" s="180">
        <v>200</v>
      </c>
      <c r="L8204" s="180">
        <v>70415.149999999994</v>
      </c>
    </row>
    <row r="8205" spans="1:12">
      <c r="A8205" s="180">
        <v>2013</v>
      </c>
      <c r="B8205" s="180" t="s">
        <v>179</v>
      </c>
      <c r="C8205" s="180" t="s">
        <v>37</v>
      </c>
      <c r="D8205" s="180" t="s">
        <v>176</v>
      </c>
      <c r="E8205" s="180">
        <v>10</v>
      </c>
      <c r="F8205" s="180">
        <v>3134</v>
      </c>
      <c r="G8205" s="180">
        <v>25</v>
      </c>
      <c r="H8205" s="180">
        <v>69</v>
      </c>
      <c r="I8205" s="180">
        <v>45710.5</v>
      </c>
      <c r="J8205" s="180">
        <v>4953.12</v>
      </c>
      <c r="K8205" s="180">
        <v>33127</v>
      </c>
      <c r="L8205" s="180">
        <v>95676.19</v>
      </c>
    </row>
    <row r="8206" spans="1:12">
      <c r="A8206" s="180">
        <v>2013</v>
      </c>
      <c r="B8206" s="180" t="s">
        <v>179</v>
      </c>
      <c r="C8206" s="180" t="s">
        <v>37</v>
      </c>
      <c r="D8206" s="180" t="s">
        <v>176</v>
      </c>
      <c r="E8206" s="180">
        <v>15</v>
      </c>
      <c r="F8206" s="180">
        <v>3297</v>
      </c>
      <c r="G8206" s="180">
        <v>51</v>
      </c>
      <c r="H8206" s="180">
        <v>89</v>
      </c>
      <c r="I8206" s="180">
        <v>102024.75</v>
      </c>
      <c r="J8206" s="180">
        <v>27099.7</v>
      </c>
      <c r="K8206" s="180">
        <v>8483</v>
      </c>
      <c r="L8206" s="180">
        <v>152712.35</v>
      </c>
    </row>
    <row r="8207" spans="1:12">
      <c r="A8207" s="180">
        <v>2013</v>
      </c>
      <c r="B8207" s="180" t="s">
        <v>179</v>
      </c>
      <c r="C8207" s="180" t="s">
        <v>37</v>
      </c>
      <c r="D8207" s="180" t="s">
        <v>176</v>
      </c>
      <c r="E8207" s="180">
        <v>20</v>
      </c>
      <c r="F8207" s="180">
        <v>2524</v>
      </c>
      <c r="G8207" s="180">
        <v>42</v>
      </c>
      <c r="H8207" s="180">
        <v>56</v>
      </c>
      <c r="I8207" s="180">
        <v>78027.7</v>
      </c>
      <c r="J8207" s="180">
        <v>19711.22</v>
      </c>
      <c r="K8207" s="180">
        <v>9529</v>
      </c>
      <c r="L8207" s="180">
        <v>128320.32000000001</v>
      </c>
    </row>
    <row r="8208" spans="1:12">
      <c r="A8208" s="180">
        <v>2013</v>
      </c>
      <c r="B8208" s="180" t="s">
        <v>179</v>
      </c>
      <c r="C8208" s="180" t="s">
        <v>37</v>
      </c>
      <c r="D8208" s="180" t="s">
        <v>176</v>
      </c>
      <c r="E8208" s="180">
        <v>25</v>
      </c>
      <c r="F8208" s="180">
        <v>2612</v>
      </c>
      <c r="G8208" s="180">
        <v>45</v>
      </c>
      <c r="H8208" s="180">
        <v>59</v>
      </c>
      <c r="I8208" s="180">
        <v>61650</v>
      </c>
      <c r="J8208" s="180">
        <v>26696.57</v>
      </c>
      <c r="K8208" s="180">
        <v>49902.2</v>
      </c>
      <c r="L8208" s="180">
        <v>162605.42000000001</v>
      </c>
    </row>
    <row r="8209" spans="1:12">
      <c r="A8209" s="180">
        <v>2013</v>
      </c>
      <c r="B8209" s="180" t="s">
        <v>179</v>
      </c>
      <c r="C8209" s="180" t="s">
        <v>37</v>
      </c>
      <c r="D8209" s="180" t="s">
        <v>176</v>
      </c>
      <c r="E8209" s="180">
        <v>30</v>
      </c>
      <c r="F8209" s="180">
        <v>3602</v>
      </c>
      <c r="G8209" s="180">
        <v>86</v>
      </c>
      <c r="H8209" s="180">
        <v>173</v>
      </c>
      <c r="I8209" s="180">
        <v>149809.15</v>
      </c>
      <c r="J8209" s="180">
        <v>37115.97</v>
      </c>
      <c r="K8209" s="180">
        <v>17213</v>
      </c>
      <c r="L8209" s="180">
        <v>248532.68</v>
      </c>
    </row>
    <row r="8210" spans="1:12">
      <c r="A8210" s="180">
        <v>2013</v>
      </c>
      <c r="B8210" s="180" t="s">
        <v>179</v>
      </c>
      <c r="C8210" s="180" t="s">
        <v>37</v>
      </c>
      <c r="D8210" s="180" t="s">
        <v>176</v>
      </c>
      <c r="E8210" s="180">
        <v>35</v>
      </c>
      <c r="F8210" s="180">
        <v>3524</v>
      </c>
      <c r="G8210" s="180">
        <v>85</v>
      </c>
      <c r="H8210" s="180">
        <v>154</v>
      </c>
      <c r="I8210" s="180">
        <v>154934.15</v>
      </c>
      <c r="J8210" s="180">
        <v>32891.97</v>
      </c>
      <c r="K8210" s="180">
        <v>52581</v>
      </c>
      <c r="L8210" s="180">
        <v>288968.46999999997</v>
      </c>
    </row>
    <row r="8211" spans="1:12">
      <c r="A8211" s="180">
        <v>2013</v>
      </c>
      <c r="B8211" s="180" t="s">
        <v>179</v>
      </c>
      <c r="C8211" s="180" t="s">
        <v>37</v>
      </c>
      <c r="D8211" s="180" t="s">
        <v>176</v>
      </c>
      <c r="E8211" s="180">
        <v>40</v>
      </c>
      <c r="F8211" s="180">
        <v>3696</v>
      </c>
      <c r="G8211" s="180">
        <v>98</v>
      </c>
      <c r="H8211" s="180">
        <v>172</v>
      </c>
      <c r="I8211" s="180">
        <v>177773.2</v>
      </c>
      <c r="J8211" s="180">
        <v>57704.17</v>
      </c>
      <c r="K8211" s="180">
        <v>37390</v>
      </c>
      <c r="L8211" s="180">
        <v>332202.27</v>
      </c>
    </row>
    <row r="8212" spans="1:12">
      <c r="A8212" s="180">
        <v>2013</v>
      </c>
      <c r="B8212" s="180" t="s">
        <v>179</v>
      </c>
      <c r="C8212" s="180" t="s">
        <v>37</v>
      </c>
      <c r="D8212" s="180" t="s">
        <v>176</v>
      </c>
      <c r="E8212" s="180">
        <v>45</v>
      </c>
      <c r="F8212" s="180">
        <v>3587</v>
      </c>
      <c r="G8212" s="180">
        <v>123</v>
      </c>
      <c r="H8212" s="180">
        <v>207</v>
      </c>
      <c r="I8212" s="180">
        <v>201892</v>
      </c>
      <c r="J8212" s="180">
        <v>58957.919999999998</v>
      </c>
      <c r="K8212" s="180">
        <v>44821.82</v>
      </c>
      <c r="L8212" s="180">
        <v>359542.85</v>
      </c>
    </row>
    <row r="8213" spans="1:12">
      <c r="A8213" s="180">
        <v>2013</v>
      </c>
      <c r="B8213" s="180" t="s">
        <v>179</v>
      </c>
      <c r="C8213" s="180" t="s">
        <v>37</v>
      </c>
      <c r="D8213" s="180" t="s">
        <v>176</v>
      </c>
      <c r="E8213" s="180">
        <v>50</v>
      </c>
      <c r="F8213" s="180">
        <v>3831</v>
      </c>
      <c r="G8213" s="180">
        <v>183</v>
      </c>
      <c r="H8213" s="180">
        <v>509</v>
      </c>
      <c r="I8213" s="180">
        <v>472936.85</v>
      </c>
      <c r="J8213" s="180">
        <v>95092.66</v>
      </c>
      <c r="K8213" s="180">
        <v>146645</v>
      </c>
      <c r="L8213" s="180">
        <v>841552.78</v>
      </c>
    </row>
    <row r="8214" spans="1:12">
      <c r="A8214" s="180">
        <v>2013</v>
      </c>
      <c r="B8214" s="180" t="s">
        <v>179</v>
      </c>
      <c r="C8214" s="180" t="s">
        <v>37</v>
      </c>
      <c r="D8214" s="180" t="s">
        <v>176</v>
      </c>
      <c r="E8214" s="180">
        <v>55</v>
      </c>
      <c r="F8214" s="180">
        <v>3351</v>
      </c>
      <c r="G8214" s="180">
        <v>212</v>
      </c>
      <c r="H8214" s="180">
        <v>397</v>
      </c>
      <c r="I8214" s="180">
        <v>397667.85</v>
      </c>
      <c r="J8214" s="180">
        <v>116924.78</v>
      </c>
      <c r="K8214" s="180">
        <v>114402</v>
      </c>
      <c r="L8214" s="180">
        <v>733921.76</v>
      </c>
    </row>
    <row r="8215" spans="1:12">
      <c r="A8215" s="180">
        <v>2013</v>
      </c>
      <c r="B8215" s="180" t="s">
        <v>179</v>
      </c>
      <c r="C8215" s="180" t="s">
        <v>37</v>
      </c>
      <c r="D8215" s="180" t="s">
        <v>176</v>
      </c>
      <c r="E8215" s="180">
        <v>60</v>
      </c>
      <c r="F8215" s="180">
        <v>2782</v>
      </c>
      <c r="G8215" s="180">
        <v>243</v>
      </c>
      <c r="H8215" s="180">
        <v>651</v>
      </c>
      <c r="I8215" s="180">
        <v>669440.75</v>
      </c>
      <c r="J8215" s="180">
        <v>132371.09</v>
      </c>
      <c r="K8215" s="180">
        <v>197452</v>
      </c>
      <c r="L8215" s="180">
        <v>1135754.46</v>
      </c>
    </row>
    <row r="8216" spans="1:12">
      <c r="A8216" s="180">
        <v>2013</v>
      </c>
      <c r="B8216" s="180" t="s">
        <v>179</v>
      </c>
      <c r="C8216" s="180" t="s">
        <v>37</v>
      </c>
      <c r="D8216" s="180" t="s">
        <v>176</v>
      </c>
      <c r="E8216" s="180">
        <v>65</v>
      </c>
      <c r="F8216" s="180">
        <v>1814</v>
      </c>
      <c r="G8216" s="180">
        <v>183</v>
      </c>
      <c r="H8216" s="180">
        <v>546</v>
      </c>
      <c r="I8216" s="180">
        <v>549520.54</v>
      </c>
      <c r="J8216" s="180">
        <v>120216.14</v>
      </c>
      <c r="K8216" s="180">
        <v>137078</v>
      </c>
      <c r="L8216" s="180">
        <v>899144.68</v>
      </c>
    </row>
    <row r="8217" spans="1:12">
      <c r="A8217" s="180">
        <v>2013</v>
      </c>
      <c r="B8217" s="180" t="s">
        <v>179</v>
      </c>
      <c r="C8217" s="180" t="s">
        <v>37</v>
      </c>
      <c r="D8217" s="180" t="s">
        <v>176</v>
      </c>
      <c r="E8217" s="180">
        <v>70</v>
      </c>
      <c r="F8217" s="180">
        <v>976</v>
      </c>
      <c r="G8217" s="180">
        <v>149</v>
      </c>
      <c r="H8217" s="180">
        <v>421</v>
      </c>
      <c r="I8217" s="180">
        <v>394076.75</v>
      </c>
      <c r="J8217" s="180">
        <v>96147.23</v>
      </c>
      <c r="K8217" s="180">
        <v>171005</v>
      </c>
      <c r="L8217" s="180">
        <v>685544.2</v>
      </c>
    </row>
    <row r="8218" spans="1:12">
      <c r="A8218" s="180">
        <v>2013</v>
      </c>
      <c r="B8218" s="180" t="s">
        <v>179</v>
      </c>
      <c r="C8218" s="180" t="s">
        <v>37</v>
      </c>
      <c r="D8218" s="180" t="s">
        <v>176</v>
      </c>
      <c r="E8218" s="180">
        <v>75</v>
      </c>
      <c r="F8218" s="180">
        <v>419</v>
      </c>
      <c r="G8218" s="180">
        <v>59</v>
      </c>
      <c r="H8218" s="180">
        <v>328</v>
      </c>
      <c r="I8218" s="180">
        <v>316684.40000000002</v>
      </c>
      <c r="J8218" s="180">
        <v>58210.13</v>
      </c>
      <c r="K8218" s="180">
        <v>26697.5</v>
      </c>
      <c r="L8218" s="180">
        <v>416021.59</v>
      </c>
    </row>
    <row r="8219" spans="1:12">
      <c r="A8219" s="180">
        <v>2013</v>
      </c>
      <c r="B8219" s="180" t="s">
        <v>179</v>
      </c>
      <c r="C8219" s="180" t="s">
        <v>37</v>
      </c>
      <c r="D8219" s="180" t="s">
        <v>176</v>
      </c>
      <c r="E8219" s="180">
        <v>80</v>
      </c>
      <c r="F8219" s="180">
        <v>182</v>
      </c>
      <c r="G8219" s="180">
        <v>23</v>
      </c>
      <c r="H8219" s="180">
        <v>76</v>
      </c>
      <c r="I8219" s="180">
        <v>53318.83</v>
      </c>
      <c r="J8219" s="180">
        <v>12161.7</v>
      </c>
      <c r="K8219" s="180">
        <v>12218</v>
      </c>
      <c r="L8219" s="180">
        <v>85880.18</v>
      </c>
    </row>
    <row r="8220" spans="1:12">
      <c r="A8220" s="180">
        <v>2013</v>
      </c>
      <c r="B8220" s="180" t="s">
        <v>179</v>
      </c>
      <c r="C8220" s="180" t="s">
        <v>37</v>
      </c>
      <c r="D8220" s="180" t="s">
        <v>176</v>
      </c>
      <c r="E8220" s="180">
        <v>85</v>
      </c>
      <c r="F8220" s="180">
        <v>77</v>
      </c>
      <c r="G8220" s="180">
        <v>14</v>
      </c>
      <c r="H8220" s="180">
        <v>55</v>
      </c>
      <c r="I8220" s="180">
        <v>71775.070000000007</v>
      </c>
      <c r="J8220" s="180">
        <v>8281.5300000000007</v>
      </c>
      <c r="K8220" s="180">
        <v>14345</v>
      </c>
      <c r="L8220" s="180">
        <v>96877.95</v>
      </c>
    </row>
    <row r="8221" spans="1:12">
      <c r="A8221" s="180">
        <v>2013</v>
      </c>
      <c r="B8221" s="180" t="s">
        <v>179</v>
      </c>
      <c r="C8221" s="180" t="s">
        <v>37</v>
      </c>
      <c r="D8221" s="180" t="s">
        <v>176</v>
      </c>
      <c r="E8221" s="180">
        <v>90</v>
      </c>
      <c r="F8221" s="180">
        <v>8</v>
      </c>
      <c r="G8221" s="180">
        <v>3</v>
      </c>
      <c r="H8221" s="180">
        <v>44</v>
      </c>
      <c r="I8221" s="180">
        <v>27850</v>
      </c>
      <c r="J8221" s="180">
        <v>1310</v>
      </c>
      <c r="K8221" s="180">
        <v>0</v>
      </c>
      <c r="L8221" s="180">
        <v>29160</v>
      </c>
    </row>
    <row r="8222" spans="1:12">
      <c r="A8222" s="180">
        <v>2013</v>
      </c>
      <c r="B8222" s="180" t="s">
        <v>179</v>
      </c>
      <c r="C8222" s="180" t="s">
        <v>37</v>
      </c>
      <c r="D8222" s="180" t="s">
        <v>176</v>
      </c>
      <c r="E8222" s="180">
        <v>95</v>
      </c>
      <c r="F8222" s="180">
        <v>1</v>
      </c>
      <c r="G8222" s="180">
        <v>0</v>
      </c>
      <c r="H8222" s="180">
        <v>0</v>
      </c>
      <c r="I8222" s="180">
        <v>0</v>
      </c>
      <c r="J8222" s="180">
        <v>0</v>
      </c>
      <c r="K8222" s="180">
        <v>0</v>
      </c>
      <c r="L8222" s="180">
        <v>0</v>
      </c>
    </row>
    <row r="8223" spans="1:12">
      <c r="A8223" s="180">
        <v>2013</v>
      </c>
      <c r="B8223" s="180" t="s">
        <v>179</v>
      </c>
      <c r="C8223" s="180" t="s">
        <v>37</v>
      </c>
      <c r="D8223" s="180" t="s">
        <v>177</v>
      </c>
      <c r="E8223" s="180">
        <v>0</v>
      </c>
      <c r="F8223" s="180">
        <v>3262</v>
      </c>
      <c r="G8223" s="180">
        <v>40</v>
      </c>
      <c r="H8223" s="180">
        <v>132</v>
      </c>
      <c r="I8223" s="180">
        <v>83682</v>
      </c>
      <c r="J8223" s="180">
        <v>18546.990000000002</v>
      </c>
      <c r="K8223" s="180">
        <v>2941</v>
      </c>
      <c r="L8223" s="180">
        <v>117537.01</v>
      </c>
    </row>
    <row r="8224" spans="1:12">
      <c r="A8224" s="180">
        <v>2013</v>
      </c>
      <c r="B8224" s="180" t="s">
        <v>179</v>
      </c>
      <c r="C8224" s="180" t="s">
        <v>37</v>
      </c>
      <c r="D8224" s="180" t="s">
        <v>177</v>
      </c>
      <c r="E8224" s="180">
        <v>5</v>
      </c>
      <c r="F8224" s="180">
        <v>3172</v>
      </c>
      <c r="G8224" s="180">
        <v>19</v>
      </c>
      <c r="H8224" s="180">
        <v>23</v>
      </c>
      <c r="I8224" s="180">
        <v>19883.5</v>
      </c>
      <c r="J8224" s="180">
        <v>4821.8</v>
      </c>
      <c r="K8224" s="180">
        <v>9246</v>
      </c>
      <c r="L8224" s="180">
        <v>40002.050000000003</v>
      </c>
    </row>
    <row r="8225" spans="1:12">
      <c r="A8225" s="180">
        <v>2013</v>
      </c>
      <c r="B8225" s="180" t="s">
        <v>179</v>
      </c>
      <c r="C8225" s="180" t="s">
        <v>37</v>
      </c>
      <c r="D8225" s="180" t="s">
        <v>177</v>
      </c>
      <c r="E8225" s="180">
        <v>10</v>
      </c>
      <c r="F8225" s="180">
        <v>3119</v>
      </c>
      <c r="G8225" s="180">
        <v>23</v>
      </c>
      <c r="H8225" s="180">
        <v>40</v>
      </c>
      <c r="I8225" s="180">
        <v>45308</v>
      </c>
      <c r="J8225" s="180">
        <v>17824.689999999999</v>
      </c>
      <c r="K8225" s="180">
        <v>989</v>
      </c>
      <c r="L8225" s="180">
        <v>70981.039999999994</v>
      </c>
    </row>
    <row r="8226" spans="1:12">
      <c r="A8226" s="180">
        <v>2013</v>
      </c>
      <c r="B8226" s="180" t="s">
        <v>179</v>
      </c>
      <c r="C8226" s="180" t="s">
        <v>37</v>
      </c>
      <c r="D8226" s="180" t="s">
        <v>177</v>
      </c>
      <c r="E8226" s="180">
        <v>15</v>
      </c>
      <c r="F8226" s="180">
        <v>3014</v>
      </c>
      <c r="G8226" s="180">
        <v>67</v>
      </c>
      <c r="H8226" s="180">
        <v>116</v>
      </c>
      <c r="I8226" s="180">
        <v>132864.9</v>
      </c>
      <c r="J8226" s="180">
        <v>58674.400000000001</v>
      </c>
      <c r="K8226" s="180">
        <v>12160</v>
      </c>
      <c r="L8226" s="180">
        <v>229185</v>
      </c>
    </row>
    <row r="8227" spans="1:12">
      <c r="A8227" s="180">
        <v>2013</v>
      </c>
      <c r="B8227" s="180" t="s">
        <v>179</v>
      </c>
      <c r="C8227" s="180" t="s">
        <v>37</v>
      </c>
      <c r="D8227" s="180" t="s">
        <v>177</v>
      </c>
      <c r="E8227" s="180">
        <v>20</v>
      </c>
      <c r="F8227" s="180">
        <v>2855</v>
      </c>
      <c r="G8227" s="180">
        <v>84</v>
      </c>
      <c r="H8227" s="180">
        <v>136</v>
      </c>
      <c r="I8227" s="180">
        <v>129008.37</v>
      </c>
      <c r="J8227" s="180">
        <v>25909.32</v>
      </c>
      <c r="K8227" s="180">
        <v>10879</v>
      </c>
      <c r="L8227" s="180">
        <v>199307.75</v>
      </c>
    </row>
    <row r="8228" spans="1:12">
      <c r="A8228" s="180">
        <v>2013</v>
      </c>
      <c r="B8228" s="180" t="s">
        <v>179</v>
      </c>
      <c r="C8228" s="180" t="s">
        <v>37</v>
      </c>
      <c r="D8228" s="180" t="s">
        <v>177</v>
      </c>
      <c r="E8228" s="180">
        <v>25</v>
      </c>
      <c r="F8228" s="180">
        <v>3493</v>
      </c>
      <c r="G8228" s="180">
        <v>161</v>
      </c>
      <c r="H8228" s="180">
        <v>397</v>
      </c>
      <c r="I8228" s="180">
        <v>354616.75</v>
      </c>
      <c r="J8228" s="180">
        <v>67650.31</v>
      </c>
      <c r="K8228" s="180">
        <v>16403</v>
      </c>
      <c r="L8228" s="180">
        <v>524009.11</v>
      </c>
    </row>
    <row r="8229" spans="1:12">
      <c r="A8229" s="180">
        <v>2013</v>
      </c>
      <c r="B8229" s="180" t="s">
        <v>179</v>
      </c>
      <c r="C8229" s="180" t="s">
        <v>37</v>
      </c>
      <c r="D8229" s="180" t="s">
        <v>177</v>
      </c>
      <c r="E8229" s="180">
        <v>30</v>
      </c>
      <c r="F8229" s="180">
        <v>4412</v>
      </c>
      <c r="G8229" s="180">
        <v>231</v>
      </c>
      <c r="H8229" s="180">
        <v>768</v>
      </c>
      <c r="I8229" s="180">
        <v>654995.68000000005</v>
      </c>
      <c r="J8229" s="180">
        <v>116207.72</v>
      </c>
      <c r="K8229" s="180">
        <v>101577</v>
      </c>
      <c r="L8229" s="180">
        <v>1023707.89</v>
      </c>
    </row>
    <row r="8230" spans="1:12">
      <c r="A8230" s="180">
        <v>2013</v>
      </c>
      <c r="B8230" s="180" t="s">
        <v>179</v>
      </c>
      <c r="C8230" s="180" t="s">
        <v>37</v>
      </c>
      <c r="D8230" s="180" t="s">
        <v>177</v>
      </c>
      <c r="E8230" s="180">
        <v>35</v>
      </c>
      <c r="F8230" s="180">
        <v>3993</v>
      </c>
      <c r="G8230" s="180">
        <v>212</v>
      </c>
      <c r="H8230" s="180">
        <v>483</v>
      </c>
      <c r="I8230" s="180">
        <v>447498.75</v>
      </c>
      <c r="J8230" s="180">
        <v>94598.95</v>
      </c>
      <c r="K8230" s="180">
        <v>42975</v>
      </c>
      <c r="L8230" s="180">
        <v>712870.74</v>
      </c>
    </row>
    <row r="8231" spans="1:12">
      <c r="A8231" s="180">
        <v>2013</v>
      </c>
      <c r="B8231" s="180" t="s">
        <v>179</v>
      </c>
      <c r="C8231" s="180" t="s">
        <v>37</v>
      </c>
      <c r="D8231" s="180" t="s">
        <v>177</v>
      </c>
      <c r="E8231" s="180">
        <v>40</v>
      </c>
      <c r="F8231" s="180">
        <v>3985</v>
      </c>
      <c r="G8231" s="180">
        <v>234</v>
      </c>
      <c r="H8231" s="180">
        <v>470</v>
      </c>
      <c r="I8231" s="180">
        <v>458806.41</v>
      </c>
      <c r="J8231" s="180">
        <v>98213.74</v>
      </c>
      <c r="K8231" s="180">
        <v>49384</v>
      </c>
      <c r="L8231" s="180">
        <v>715227.14</v>
      </c>
    </row>
    <row r="8232" spans="1:12">
      <c r="A8232" s="180">
        <v>2013</v>
      </c>
      <c r="B8232" s="180" t="s">
        <v>179</v>
      </c>
      <c r="C8232" s="180" t="s">
        <v>37</v>
      </c>
      <c r="D8232" s="180" t="s">
        <v>177</v>
      </c>
      <c r="E8232" s="180">
        <v>45</v>
      </c>
      <c r="F8232" s="180">
        <v>3696</v>
      </c>
      <c r="G8232" s="180">
        <v>177</v>
      </c>
      <c r="H8232" s="180">
        <v>336</v>
      </c>
      <c r="I8232" s="180">
        <v>333207.58</v>
      </c>
      <c r="J8232" s="180">
        <v>82849.460000000006</v>
      </c>
      <c r="K8232" s="180">
        <v>132593</v>
      </c>
      <c r="L8232" s="180">
        <v>630699.28</v>
      </c>
    </row>
    <row r="8233" spans="1:12">
      <c r="A8233" s="180">
        <v>2013</v>
      </c>
      <c r="B8233" s="180" t="s">
        <v>179</v>
      </c>
      <c r="C8233" s="180" t="s">
        <v>37</v>
      </c>
      <c r="D8233" s="180" t="s">
        <v>177</v>
      </c>
      <c r="E8233" s="180">
        <v>50</v>
      </c>
      <c r="F8233" s="180">
        <v>3892</v>
      </c>
      <c r="G8233" s="180">
        <v>234</v>
      </c>
      <c r="H8233" s="180">
        <v>543</v>
      </c>
      <c r="I8233" s="180">
        <v>476966.3</v>
      </c>
      <c r="J8233" s="180">
        <v>121872.56</v>
      </c>
      <c r="K8233" s="180">
        <v>89368</v>
      </c>
      <c r="L8233" s="180">
        <v>808856.46</v>
      </c>
    </row>
    <row r="8234" spans="1:12">
      <c r="A8234" s="180">
        <v>2013</v>
      </c>
      <c r="B8234" s="180" t="s">
        <v>179</v>
      </c>
      <c r="C8234" s="180" t="s">
        <v>37</v>
      </c>
      <c r="D8234" s="180" t="s">
        <v>177</v>
      </c>
      <c r="E8234" s="180">
        <v>55</v>
      </c>
      <c r="F8234" s="180">
        <v>3369</v>
      </c>
      <c r="G8234" s="180">
        <v>190</v>
      </c>
      <c r="H8234" s="180">
        <v>488</v>
      </c>
      <c r="I8234" s="180">
        <v>534622.05000000005</v>
      </c>
      <c r="J8234" s="180">
        <v>132576.97</v>
      </c>
      <c r="K8234" s="180">
        <v>181473</v>
      </c>
      <c r="L8234" s="180">
        <v>939820.34</v>
      </c>
    </row>
    <row r="8235" spans="1:12">
      <c r="A8235" s="180">
        <v>2013</v>
      </c>
      <c r="B8235" s="180" t="s">
        <v>179</v>
      </c>
      <c r="C8235" s="180" t="s">
        <v>37</v>
      </c>
      <c r="D8235" s="180" t="s">
        <v>177</v>
      </c>
      <c r="E8235" s="180">
        <v>60</v>
      </c>
      <c r="F8235" s="180">
        <v>2523</v>
      </c>
      <c r="G8235" s="180">
        <v>204</v>
      </c>
      <c r="H8235" s="180">
        <v>512</v>
      </c>
      <c r="I8235" s="180">
        <v>478035.85</v>
      </c>
      <c r="J8235" s="180">
        <v>110698.82</v>
      </c>
      <c r="K8235" s="180">
        <v>132024</v>
      </c>
      <c r="L8235" s="180">
        <v>803440.86</v>
      </c>
    </row>
    <row r="8236" spans="1:12">
      <c r="A8236" s="180">
        <v>2013</v>
      </c>
      <c r="B8236" s="180" t="s">
        <v>179</v>
      </c>
      <c r="C8236" s="180" t="s">
        <v>37</v>
      </c>
      <c r="D8236" s="180" t="s">
        <v>177</v>
      </c>
      <c r="E8236" s="180">
        <v>65</v>
      </c>
      <c r="F8236" s="180">
        <v>1544</v>
      </c>
      <c r="G8236" s="180">
        <v>182</v>
      </c>
      <c r="H8236" s="180">
        <v>390</v>
      </c>
      <c r="I8236" s="180">
        <v>407086.6</v>
      </c>
      <c r="J8236" s="180">
        <v>80955.91</v>
      </c>
      <c r="K8236" s="180">
        <v>91575</v>
      </c>
      <c r="L8236" s="180">
        <v>648936.89</v>
      </c>
    </row>
    <row r="8237" spans="1:12">
      <c r="A8237" s="180">
        <v>2013</v>
      </c>
      <c r="B8237" s="180" t="s">
        <v>179</v>
      </c>
      <c r="C8237" s="180" t="s">
        <v>37</v>
      </c>
      <c r="D8237" s="180" t="s">
        <v>177</v>
      </c>
      <c r="E8237" s="180">
        <v>70</v>
      </c>
      <c r="F8237" s="180">
        <v>749</v>
      </c>
      <c r="G8237" s="180">
        <v>84</v>
      </c>
      <c r="H8237" s="180">
        <v>229</v>
      </c>
      <c r="I8237" s="180">
        <v>231921.65</v>
      </c>
      <c r="J8237" s="180">
        <v>48549.279999999999</v>
      </c>
      <c r="K8237" s="180">
        <v>115131</v>
      </c>
      <c r="L8237" s="180">
        <v>421267.28</v>
      </c>
    </row>
    <row r="8238" spans="1:12">
      <c r="A8238" s="180">
        <v>2013</v>
      </c>
      <c r="B8238" s="180" t="s">
        <v>179</v>
      </c>
      <c r="C8238" s="180" t="s">
        <v>37</v>
      </c>
      <c r="D8238" s="180" t="s">
        <v>177</v>
      </c>
      <c r="E8238" s="180">
        <v>75</v>
      </c>
      <c r="F8238" s="180">
        <v>377</v>
      </c>
      <c r="G8238" s="180">
        <v>63</v>
      </c>
      <c r="H8238" s="180">
        <v>182</v>
      </c>
      <c r="I8238" s="180">
        <v>166920</v>
      </c>
      <c r="J8238" s="180">
        <v>30689.81</v>
      </c>
      <c r="K8238" s="180">
        <v>57674</v>
      </c>
      <c r="L8238" s="180">
        <v>270629.02</v>
      </c>
    </row>
    <row r="8239" spans="1:12">
      <c r="A8239" s="180">
        <v>2013</v>
      </c>
      <c r="B8239" s="180" t="s">
        <v>179</v>
      </c>
      <c r="C8239" s="180" t="s">
        <v>37</v>
      </c>
      <c r="D8239" s="180" t="s">
        <v>177</v>
      </c>
      <c r="E8239" s="180">
        <v>80</v>
      </c>
      <c r="F8239" s="180">
        <v>189</v>
      </c>
      <c r="G8239" s="180">
        <v>37</v>
      </c>
      <c r="H8239" s="180">
        <v>435</v>
      </c>
      <c r="I8239" s="180">
        <v>240263.3</v>
      </c>
      <c r="J8239" s="180">
        <v>22762.32</v>
      </c>
      <c r="K8239" s="180">
        <v>26252</v>
      </c>
      <c r="L8239" s="180">
        <v>298172.92</v>
      </c>
    </row>
    <row r="8240" spans="1:12">
      <c r="A8240" s="180">
        <v>2013</v>
      </c>
      <c r="B8240" s="180" t="s">
        <v>179</v>
      </c>
      <c r="C8240" s="180" t="s">
        <v>37</v>
      </c>
      <c r="D8240" s="180" t="s">
        <v>177</v>
      </c>
      <c r="E8240" s="180">
        <v>85</v>
      </c>
      <c r="F8240" s="180">
        <v>100</v>
      </c>
      <c r="G8240" s="180">
        <v>22</v>
      </c>
      <c r="H8240" s="180">
        <v>151</v>
      </c>
      <c r="I8240" s="180">
        <v>48496.4</v>
      </c>
      <c r="J8240" s="180">
        <v>4414</v>
      </c>
      <c r="K8240" s="180">
        <v>0</v>
      </c>
      <c r="L8240" s="180">
        <v>59096.33</v>
      </c>
    </row>
    <row r="8241" spans="1:12">
      <c r="A8241" s="180">
        <v>2013</v>
      </c>
      <c r="B8241" s="180" t="s">
        <v>179</v>
      </c>
      <c r="C8241" s="180" t="s">
        <v>37</v>
      </c>
      <c r="D8241" s="180" t="s">
        <v>177</v>
      </c>
      <c r="E8241" s="180">
        <v>90</v>
      </c>
      <c r="F8241" s="180">
        <v>26</v>
      </c>
      <c r="G8241" s="180">
        <v>2</v>
      </c>
      <c r="H8241" s="180">
        <v>8</v>
      </c>
      <c r="I8241" s="180">
        <v>6227</v>
      </c>
      <c r="J8241" s="180">
        <v>2918.1</v>
      </c>
      <c r="K8241" s="180">
        <v>0</v>
      </c>
      <c r="L8241" s="180">
        <v>9345.1</v>
      </c>
    </row>
    <row r="8242" spans="1:12">
      <c r="A8242" s="180">
        <v>2013</v>
      </c>
      <c r="B8242" s="180" t="s">
        <v>179</v>
      </c>
      <c r="C8242" s="180" t="s">
        <v>37</v>
      </c>
      <c r="D8242" s="180" t="s">
        <v>177</v>
      </c>
      <c r="E8242" s="180">
        <v>95</v>
      </c>
      <c r="F8242" s="180">
        <v>4</v>
      </c>
      <c r="G8242" s="180">
        <v>0</v>
      </c>
      <c r="H8242" s="180">
        <v>0</v>
      </c>
      <c r="I8242" s="180">
        <v>0</v>
      </c>
      <c r="J8242" s="180">
        <v>0</v>
      </c>
      <c r="K8242" s="180">
        <v>0</v>
      </c>
      <c r="L8242" s="180">
        <v>0</v>
      </c>
    </row>
    <row r="8243" spans="1:12">
      <c r="A8243" s="180">
        <v>2014</v>
      </c>
      <c r="B8243" s="180" t="s">
        <v>180</v>
      </c>
      <c r="C8243" s="180" t="s">
        <v>31</v>
      </c>
      <c r="D8243" s="180" t="s">
        <v>176</v>
      </c>
      <c r="E8243" s="180">
        <v>0</v>
      </c>
      <c r="F8243" s="180">
        <v>108988</v>
      </c>
      <c r="G8243" s="180">
        <v>5183</v>
      </c>
      <c r="H8243" s="180">
        <v>14700</v>
      </c>
      <c r="I8243" s="180">
        <v>8089676.96</v>
      </c>
      <c r="J8243" s="180">
        <v>1249607.6399999999</v>
      </c>
      <c r="K8243" s="180">
        <v>207779.25</v>
      </c>
      <c r="L8243" s="180">
        <v>10805909.99</v>
      </c>
    </row>
    <row r="8244" spans="1:12">
      <c r="A8244" s="180">
        <v>2014</v>
      </c>
      <c r="B8244" s="180" t="s">
        <v>180</v>
      </c>
      <c r="C8244" s="180" t="s">
        <v>31</v>
      </c>
      <c r="D8244" s="180" t="s">
        <v>176</v>
      </c>
      <c r="E8244" s="180">
        <v>5</v>
      </c>
      <c r="F8244" s="180">
        <v>116465</v>
      </c>
      <c r="G8244" s="180">
        <v>2336</v>
      </c>
      <c r="H8244" s="180">
        <v>3742</v>
      </c>
      <c r="I8244" s="180">
        <v>2480537.15</v>
      </c>
      <c r="J8244" s="180">
        <v>591828.94999999995</v>
      </c>
      <c r="K8244" s="180">
        <v>198525.9</v>
      </c>
      <c r="L8244" s="180">
        <v>3954150.05</v>
      </c>
    </row>
    <row r="8245" spans="1:12">
      <c r="A8245" s="180">
        <v>2014</v>
      </c>
      <c r="B8245" s="180" t="s">
        <v>180</v>
      </c>
      <c r="C8245" s="180" t="s">
        <v>31</v>
      </c>
      <c r="D8245" s="180" t="s">
        <v>176</v>
      </c>
      <c r="E8245" s="180">
        <v>10</v>
      </c>
      <c r="F8245" s="180">
        <v>109497</v>
      </c>
      <c r="G8245" s="180">
        <v>1672</v>
      </c>
      <c r="H8245" s="180">
        <v>3252</v>
      </c>
      <c r="I8245" s="180">
        <v>2107655.06</v>
      </c>
      <c r="J8245" s="180">
        <v>479661.22</v>
      </c>
      <c r="K8245" s="180">
        <v>403498.38</v>
      </c>
      <c r="L8245" s="180">
        <v>3413192.94</v>
      </c>
    </row>
    <row r="8246" spans="1:12">
      <c r="A8246" s="180">
        <v>2014</v>
      </c>
      <c r="B8246" s="180" t="s">
        <v>180</v>
      </c>
      <c r="C8246" s="180" t="s">
        <v>31</v>
      </c>
      <c r="D8246" s="180" t="s">
        <v>176</v>
      </c>
      <c r="E8246" s="180">
        <v>15</v>
      </c>
      <c r="F8246" s="180">
        <v>108641</v>
      </c>
      <c r="G8246" s="180">
        <v>3052</v>
      </c>
      <c r="H8246" s="180">
        <v>6387</v>
      </c>
      <c r="I8246" s="180">
        <v>5502411.9199999999</v>
      </c>
      <c r="J8246" s="180">
        <v>1091153.1599999999</v>
      </c>
      <c r="K8246" s="180">
        <v>1048485.65</v>
      </c>
      <c r="L8246" s="180">
        <v>9027974.4299999997</v>
      </c>
    </row>
    <row r="8247" spans="1:12">
      <c r="A8247" s="180">
        <v>2014</v>
      </c>
      <c r="B8247" s="180" t="s">
        <v>180</v>
      </c>
      <c r="C8247" s="180" t="s">
        <v>31</v>
      </c>
      <c r="D8247" s="180" t="s">
        <v>176</v>
      </c>
      <c r="E8247" s="180">
        <v>20</v>
      </c>
      <c r="F8247" s="180">
        <v>90244</v>
      </c>
      <c r="G8247" s="180">
        <v>2671</v>
      </c>
      <c r="H8247" s="180">
        <v>6003</v>
      </c>
      <c r="I8247" s="180">
        <v>5101551.5199999996</v>
      </c>
      <c r="J8247" s="180">
        <v>1007581</v>
      </c>
      <c r="K8247" s="180">
        <v>818192</v>
      </c>
      <c r="L8247" s="180">
        <v>8236743.9800000004</v>
      </c>
    </row>
    <row r="8248" spans="1:12">
      <c r="A8248" s="180">
        <v>2014</v>
      </c>
      <c r="B8248" s="180" t="s">
        <v>180</v>
      </c>
      <c r="C8248" s="180" t="s">
        <v>31</v>
      </c>
      <c r="D8248" s="180" t="s">
        <v>176</v>
      </c>
      <c r="E8248" s="180">
        <v>25</v>
      </c>
      <c r="F8248" s="180">
        <v>78274</v>
      </c>
      <c r="G8248" s="180">
        <v>2249</v>
      </c>
      <c r="H8248" s="180">
        <v>5605</v>
      </c>
      <c r="I8248" s="180">
        <v>4109243.18</v>
      </c>
      <c r="J8248" s="180">
        <v>816095.44</v>
      </c>
      <c r="K8248" s="180">
        <v>669909.15</v>
      </c>
      <c r="L8248" s="180">
        <v>6821845.2999999998</v>
      </c>
    </row>
    <row r="8249" spans="1:12">
      <c r="A8249" s="180">
        <v>2014</v>
      </c>
      <c r="B8249" s="180" t="s">
        <v>180</v>
      </c>
      <c r="C8249" s="180" t="s">
        <v>31</v>
      </c>
      <c r="D8249" s="180" t="s">
        <v>176</v>
      </c>
      <c r="E8249" s="180">
        <v>30</v>
      </c>
      <c r="F8249" s="180">
        <v>117093</v>
      </c>
      <c r="G8249" s="180">
        <v>3217</v>
      </c>
      <c r="H8249" s="180">
        <v>7691</v>
      </c>
      <c r="I8249" s="180">
        <v>5869652.9100000001</v>
      </c>
      <c r="J8249" s="180">
        <v>1271883.03</v>
      </c>
      <c r="K8249" s="180">
        <v>892120</v>
      </c>
      <c r="L8249" s="180">
        <v>9826749.4100000001</v>
      </c>
    </row>
    <row r="8250" spans="1:12">
      <c r="A8250" s="180">
        <v>2014</v>
      </c>
      <c r="B8250" s="180" t="s">
        <v>180</v>
      </c>
      <c r="C8250" s="180" t="s">
        <v>31</v>
      </c>
      <c r="D8250" s="180" t="s">
        <v>176</v>
      </c>
      <c r="E8250" s="180">
        <v>35</v>
      </c>
      <c r="F8250" s="180">
        <v>122495</v>
      </c>
      <c r="G8250" s="180">
        <v>3849</v>
      </c>
      <c r="H8250" s="180">
        <v>9295</v>
      </c>
      <c r="I8250" s="180">
        <v>7171346.1299999999</v>
      </c>
      <c r="J8250" s="180">
        <v>1622557.81</v>
      </c>
      <c r="K8250" s="180">
        <v>1134347.25</v>
      </c>
      <c r="L8250" s="180">
        <v>12135606.43</v>
      </c>
    </row>
    <row r="8251" spans="1:12">
      <c r="A8251" s="180">
        <v>2014</v>
      </c>
      <c r="B8251" s="180" t="s">
        <v>180</v>
      </c>
      <c r="C8251" s="180" t="s">
        <v>31</v>
      </c>
      <c r="D8251" s="180" t="s">
        <v>176</v>
      </c>
      <c r="E8251" s="180">
        <v>40</v>
      </c>
      <c r="F8251" s="180">
        <v>129953</v>
      </c>
      <c r="G8251" s="180">
        <v>4830</v>
      </c>
      <c r="H8251" s="180">
        <v>10472</v>
      </c>
      <c r="I8251" s="180">
        <v>8766224.0500000007</v>
      </c>
      <c r="J8251" s="180">
        <v>2097612.16</v>
      </c>
      <c r="K8251" s="180">
        <v>1556561.25</v>
      </c>
      <c r="L8251" s="180">
        <v>15186637.77</v>
      </c>
    </row>
    <row r="8252" spans="1:12">
      <c r="A8252" s="180">
        <v>2014</v>
      </c>
      <c r="B8252" s="180" t="s">
        <v>180</v>
      </c>
      <c r="C8252" s="180" t="s">
        <v>31</v>
      </c>
      <c r="D8252" s="180" t="s">
        <v>176</v>
      </c>
      <c r="E8252" s="180">
        <v>45</v>
      </c>
      <c r="F8252" s="180">
        <v>119991</v>
      </c>
      <c r="G8252" s="180">
        <v>5873</v>
      </c>
      <c r="H8252" s="180">
        <v>12367</v>
      </c>
      <c r="I8252" s="180">
        <v>10505072.43</v>
      </c>
      <c r="J8252" s="180">
        <v>2614472.4700000002</v>
      </c>
      <c r="K8252" s="180">
        <v>2664126.1</v>
      </c>
      <c r="L8252" s="180">
        <v>18623402.800000001</v>
      </c>
    </row>
    <row r="8253" spans="1:12">
      <c r="A8253" s="180">
        <v>2014</v>
      </c>
      <c r="B8253" s="180" t="s">
        <v>180</v>
      </c>
      <c r="C8253" s="180" t="s">
        <v>31</v>
      </c>
      <c r="D8253" s="180" t="s">
        <v>176</v>
      </c>
      <c r="E8253" s="180">
        <v>50</v>
      </c>
      <c r="F8253" s="180">
        <v>128686</v>
      </c>
      <c r="G8253" s="180">
        <v>8317</v>
      </c>
      <c r="H8253" s="180">
        <v>17965</v>
      </c>
      <c r="I8253" s="180">
        <v>16250530.060000001</v>
      </c>
      <c r="J8253" s="180">
        <v>3900398.92</v>
      </c>
      <c r="K8253" s="180">
        <v>4049532.8</v>
      </c>
      <c r="L8253" s="180">
        <v>27812025</v>
      </c>
    </row>
    <row r="8254" spans="1:12">
      <c r="A8254" s="180">
        <v>2014</v>
      </c>
      <c r="B8254" s="180" t="s">
        <v>180</v>
      </c>
      <c r="C8254" s="180" t="s">
        <v>31</v>
      </c>
      <c r="D8254" s="180" t="s">
        <v>176</v>
      </c>
      <c r="E8254" s="180">
        <v>55</v>
      </c>
      <c r="F8254" s="180">
        <v>122341</v>
      </c>
      <c r="G8254" s="180">
        <v>11515</v>
      </c>
      <c r="H8254" s="180">
        <v>24975</v>
      </c>
      <c r="I8254" s="180">
        <v>22870983.719999999</v>
      </c>
      <c r="J8254" s="180">
        <v>5369293.5099999998</v>
      </c>
      <c r="K8254" s="180">
        <v>6262156.0499999998</v>
      </c>
      <c r="L8254" s="180">
        <v>39296896.57</v>
      </c>
    </row>
    <row r="8255" spans="1:12">
      <c r="A8255" s="180">
        <v>2014</v>
      </c>
      <c r="B8255" s="180" t="s">
        <v>180</v>
      </c>
      <c r="C8255" s="180" t="s">
        <v>31</v>
      </c>
      <c r="D8255" s="180" t="s">
        <v>176</v>
      </c>
      <c r="E8255" s="180">
        <v>60</v>
      </c>
      <c r="F8255" s="180">
        <v>113590</v>
      </c>
      <c r="G8255" s="180">
        <v>15005</v>
      </c>
      <c r="H8255" s="180">
        <v>36218</v>
      </c>
      <c r="I8255" s="180">
        <v>32244348.140000001</v>
      </c>
      <c r="J8255" s="180">
        <v>7266022.8200000003</v>
      </c>
      <c r="K8255" s="180">
        <v>8723336.1999999993</v>
      </c>
      <c r="L8255" s="180">
        <v>54228817.030000001</v>
      </c>
    </row>
    <row r="8256" spans="1:12">
      <c r="A8256" s="180">
        <v>2014</v>
      </c>
      <c r="B8256" s="180" t="s">
        <v>180</v>
      </c>
      <c r="C8256" s="180" t="s">
        <v>31</v>
      </c>
      <c r="D8256" s="180" t="s">
        <v>176</v>
      </c>
      <c r="E8256" s="180">
        <v>65</v>
      </c>
      <c r="F8256" s="180">
        <v>100168</v>
      </c>
      <c r="G8256" s="180">
        <v>17849</v>
      </c>
      <c r="H8256" s="180">
        <v>45991</v>
      </c>
      <c r="I8256" s="180">
        <v>40364887.939999998</v>
      </c>
      <c r="J8256" s="180">
        <v>8971565.7300000004</v>
      </c>
      <c r="K8256" s="180">
        <v>11629111.199999999</v>
      </c>
      <c r="L8256" s="180">
        <v>67502347.540000007</v>
      </c>
    </row>
    <row r="8257" spans="1:12">
      <c r="A8257" s="180">
        <v>2014</v>
      </c>
      <c r="B8257" s="180" t="s">
        <v>180</v>
      </c>
      <c r="C8257" s="180" t="s">
        <v>31</v>
      </c>
      <c r="D8257" s="180" t="s">
        <v>176</v>
      </c>
      <c r="E8257" s="180">
        <v>70</v>
      </c>
      <c r="F8257" s="180">
        <v>69520</v>
      </c>
      <c r="G8257" s="180">
        <v>16653</v>
      </c>
      <c r="H8257" s="180">
        <v>44567</v>
      </c>
      <c r="I8257" s="180">
        <v>38319705.950000003</v>
      </c>
      <c r="J8257" s="180">
        <v>8197605.8499999996</v>
      </c>
      <c r="K8257" s="180">
        <v>11275344.800000001</v>
      </c>
      <c r="L8257" s="180">
        <v>62900384.5</v>
      </c>
    </row>
    <row r="8258" spans="1:12">
      <c r="A8258" s="180">
        <v>2014</v>
      </c>
      <c r="B8258" s="180" t="s">
        <v>180</v>
      </c>
      <c r="C8258" s="180" t="s">
        <v>31</v>
      </c>
      <c r="D8258" s="180" t="s">
        <v>176</v>
      </c>
      <c r="E8258" s="180">
        <v>75</v>
      </c>
      <c r="F8258" s="180">
        <v>47053</v>
      </c>
      <c r="G8258" s="180">
        <v>15034</v>
      </c>
      <c r="H8258" s="180">
        <v>45139</v>
      </c>
      <c r="I8258" s="180">
        <v>34890934.75</v>
      </c>
      <c r="J8258" s="180">
        <v>7014148.3499999996</v>
      </c>
      <c r="K8258" s="180">
        <v>9141212.0999999996</v>
      </c>
      <c r="L8258" s="180">
        <v>54629407.740000002</v>
      </c>
    </row>
    <row r="8259" spans="1:12">
      <c r="A8259" s="180">
        <v>2014</v>
      </c>
      <c r="B8259" s="180" t="s">
        <v>180</v>
      </c>
      <c r="C8259" s="180" t="s">
        <v>31</v>
      </c>
      <c r="D8259" s="180" t="s">
        <v>176</v>
      </c>
      <c r="E8259" s="180">
        <v>80</v>
      </c>
      <c r="F8259" s="180">
        <v>31280</v>
      </c>
      <c r="G8259" s="180">
        <v>12583</v>
      </c>
      <c r="H8259" s="180">
        <v>45009</v>
      </c>
      <c r="I8259" s="180">
        <v>29622000.18</v>
      </c>
      <c r="J8259" s="180">
        <v>5149084.92</v>
      </c>
      <c r="K8259" s="180">
        <v>6920908.0199999996</v>
      </c>
      <c r="L8259" s="180">
        <v>43838547.780000001</v>
      </c>
    </row>
    <row r="8260" spans="1:12">
      <c r="A8260" s="180">
        <v>2014</v>
      </c>
      <c r="B8260" s="180" t="s">
        <v>180</v>
      </c>
      <c r="C8260" s="180" t="s">
        <v>31</v>
      </c>
      <c r="D8260" s="180" t="s">
        <v>176</v>
      </c>
      <c r="E8260" s="180">
        <v>85</v>
      </c>
      <c r="F8260" s="180">
        <v>16825</v>
      </c>
      <c r="G8260" s="180">
        <v>6653</v>
      </c>
      <c r="H8260" s="180">
        <v>30071</v>
      </c>
      <c r="I8260" s="180">
        <v>18460998.32</v>
      </c>
      <c r="J8260" s="180">
        <v>2813434.87</v>
      </c>
      <c r="K8260" s="180">
        <v>2717152.15</v>
      </c>
      <c r="L8260" s="180">
        <v>25141340.41</v>
      </c>
    </row>
    <row r="8261" spans="1:12">
      <c r="A8261" s="180">
        <v>2014</v>
      </c>
      <c r="B8261" s="180" t="s">
        <v>180</v>
      </c>
      <c r="C8261" s="180" t="s">
        <v>31</v>
      </c>
      <c r="D8261" s="180" t="s">
        <v>176</v>
      </c>
      <c r="E8261" s="180">
        <v>90</v>
      </c>
      <c r="F8261" s="180">
        <v>3718</v>
      </c>
      <c r="G8261" s="180">
        <v>1210</v>
      </c>
      <c r="H8261" s="180">
        <v>6897</v>
      </c>
      <c r="I8261" s="180">
        <v>3554174.96</v>
      </c>
      <c r="J8261" s="180">
        <v>460078.54</v>
      </c>
      <c r="K8261" s="180">
        <v>288526.5</v>
      </c>
      <c r="L8261" s="180">
        <v>4521206.4000000004</v>
      </c>
    </row>
    <row r="8262" spans="1:12">
      <c r="A8262" s="180">
        <v>2014</v>
      </c>
      <c r="B8262" s="180" t="s">
        <v>180</v>
      </c>
      <c r="C8262" s="180" t="s">
        <v>31</v>
      </c>
      <c r="D8262" s="180" t="s">
        <v>176</v>
      </c>
      <c r="E8262" s="180">
        <v>95</v>
      </c>
      <c r="F8262" s="180">
        <v>701</v>
      </c>
      <c r="G8262" s="180">
        <v>213</v>
      </c>
      <c r="H8262" s="180">
        <v>1630</v>
      </c>
      <c r="I8262" s="180">
        <v>866114.69</v>
      </c>
      <c r="J8262" s="180">
        <v>98636.36</v>
      </c>
      <c r="K8262" s="180">
        <v>112232</v>
      </c>
      <c r="L8262" s="180">
        <v>1102343.1000000001</v>
      </c>
    </row>
    <row r="8263" spans="1:12">
      <c r="A8263" s="180">
        <v>2014</v>
      </c>
      <c r="B8263" s="180" t="s">
        <v>180</v>
      </c>
      <c r="C8263" s="180" t="s">
        <v>31</v>
      </c>
      <c r="D8263" s="180" t="s">
        <v>177</v>
      </c>
      <c r="E8263" s="180">
        <v>0</v>
      </c>
      <c r="F8263" s="180">
        <v>102021</v>
      </c>
      <c r="G8263" s="180">
        <v>3576</v>
      </c>
      <c r="H8263" s="180">
        <v>11687</v>
      </c>
      <c r="I8263" s="180">
        <v>6435796.2800000003</v>
      </c>
      <c r="J8263" s="180">
        <v>1017365.67</v>
      </c>
      <c r="K8263" s="180">
        <v>157423.75</v>
      </c>
      <c r="L8263" s="180">
        <v>8436242.2599999998</v>
      </c>
    </row>
    <row r="8264" spans="1:12">
      <c r="A8264" s="180">
        <v>2014</v>
      </c>
      <c r="B8264" s="180" t="s">
        <v>180</v>
      </c>
      <c r="C8264" s="180" t="s">
        <v>31</v>
      </c>
      <c r="D8264" s="180" t="s">
        <v>177</v>
      </c>
      <c r="E8264" s="180">
        <v>5</v>
      </c>
      <c r="F8264" s="180">
        <v>109744</v>
      </c>
      <c r="G8264" s="180">
        <v>1827</v>
      </c>
      <c r="H8264" s="180">
        <v>2994</v>
      </c>
      <c r="I8264" s="180">
        <v>1926138.71</v>
      </c>
      <c r="J8264" s="180">
        <v>436907.8</v>
      </c>
      <c r="K8264" s="180">
        <v>162514</v>
      </c>
      <c r="L8264" s="180">
        <v>3039103.16</v>
      </c>
    </row>
    <row r="8265" spans="1:12">
      <c r="A8265" s="180">
        <v>2014</v>
      </c>
      <c r="B8265" s="180" t="s">
        <v>180</v>
      </c>
      <c r="C8265" s="180" t="s">
        <v>31</v>
      </c>
      <c r="D8265" s="180" t="s">
        <v>177</v>
      </c>
      <c r="E8265" s="180">
        <v>10</v>
      </c>
      <c r="F8265" s="180">
        <v>102779</v>
      </c>
      <c r="G8265" s="180">
        <v>1477</v>
      </c>
      <c r="H8265" s="180">
        <v>3792</v>
      </c>
      <c r="I8265" s="180">
        <v>2255826.2999999998</v>
      </c>
      <c r="J8265" s="180">
        <v>413433.1</v>
      </c>
      <c r="K8265" s="180">
        <v>572662</v>
      </c>
      <c r="L8265" s="180">
        <v>3829193.95</v>
      </c>
    </row>
    <row r="8266" spans="1:12">
      <c r="A8266" s="180">
        <v>2014</v>
      </c>
      <c r="B8266" s="180" t="s">
        <v>180</v>
      </c>
      <c r="C8266" s="180" t="s">
        <v>31</v>
      </c>
      <c r="D8266" s="180" t="s">
        <v>177</v>
      </c>
      <c r="E8266" s="180">
        <v>15</v>
      </c>
      <c r="F8266" s="180">
        <v>103265</v>
      </c>
      <c r="G8266" s="180">
        <v>3721</v>
      </c>
      <c r="H8266" s="180">
        <v>10415</v>
      </c>
      <c r="I8266" s="180">
        <v>7490223.2800000003</v>
      </c>
      <c r="J8266" s="180">
        <v>1116403.76</v>
      </c>
      <c r="K8266" s="180">
        <v>922600.34</v>
      </c>
      <c r="L8266" s="180">
        <v>11085982.02</v>
      </c>
    </row>
    <row r="8267" spans="1:12">
      <c r="A8267" s="180">
        <v>2014</v>
      </c>
      <c r="B8267" s="180" t="s">
        <v>180</v>
      </c>
      <c r="C8267" s="180" t="s">
        <v>31</v>
      </c>
      <c r="D8267" s="180" t="s">
        <v>177</v>
      </c>
      <c r="E8267" s="180">
        <v>20</v>
      </c>
      <c r="F8267" s="180">
        <v>92472</v>
      </c>
      <c r="G8267" s="180">
        <v>4583</v>
      </c>
      <c r="H8267" s="180">
        <v>11268</v>
      </c>
      <c r="I8267" s="180">
        <v>8362489.5199999996</v>
      </c>
      <c r="J8267" s="180">
        <v>1485192.9</v>
      </c>
      <c r="K8267" s="180">
        <v>786531</v>
      </c>
      <c r="L8267" s="180">
        <v>12526377.34</v>
      </c>
    </row>
    <row r="8268" spans="1:12">
      <c r="A8268" s="180">
        <v>2014</v>
      </c>
      <c r="B8268" s="180" t="s">
        <v>180</v>
      </c>
      <c r="C8268" s="180" t="s">
        <v>31</v>
      </c>
      <c r="D8268" s="180" t="s">
        <v>177</v>
      </c>
      <c r="E8268" s="180">
        <v>25</v>
      </c>
      <c r="F8268" s="180">
        <v>94396</v>
      </c>
      <c r="G8268" s="180">
        <v>5480</v>
      </c>
      <c r="H8268" s="180">
        <v>17304</v>
      </c>
      <c r="I8268" s="180">
        <v>13553553.050000001</v>
      </c>
      <c r="J8268" s="180">
        <v>2991154.34</v>
      </c>
      <c r="K8268" s="180">
        <v>733129</v>
      </c>
      <c r="L8268" s="180">
        <v>20325130.120000001</v>
      </c>
    </row>
    <row r="8269" spans="1:12">
      <c r="A8269" s="180">
        <v>2014</v>
      </c>
      <c r="B8269" s="180" t="s">
        <v>180</v>
      </c>
      <c r="C8269" s="180" t="s">
        <v>31</v>
      </c>
      <c r="D8269" s="180" t="s">
        <v>177</v>
      </c>
      <c r="E8269" s="180">
        <v>30</v>
      </c>
      <c r="F8269" s="180">
        <v>133508</v>
      </c>
      <c r="G8269" s="180">
        <v>9897</v>
      </c>
      <c r="H8269" s="180">
        <v>32184</v>
      </c>
      <c r="I8269" s="180">
        <v>26538456.300000001</v>
      </c>
      <c r="J8269" s="180">
        <v>5831590.2599999998</v>
      </c>
      <c r="K8269" s="180">
        <v>1214989.2</v>
      </c>
      <c r="L8269" s="180">
        <v>39066000.200000003</v>
      </c>
    </row>
    <row r="8270" spans="1:12">
      <c r="A8270" s="180">
        <v>2014</v>
      </c>
      <c r="B8270" s="180" t="s">
        <v>180</v>
      </c>
      <c r="C8270" s="180" t="s">
        <v>31</v>
      </c>
      <c r="D8270" s="180" t="s">
        <v>177</v>
      </c>
      <c r="E8270" s="180">
        <v>35</v>
      </c>
      <c r="F8270" s="180">
        <v>133589</v>
      </c>
      <c r="G8270" s="180">
        <v>9692</v>
      </c>
      <c r="H8270" s="180">
        <v>27130</v>
      </c>
      <c r="I8270" s="180">
        <v>22957374.300000001</v>
      </c>
      <c r="J8270" s="180">
        <v>4838685.96</v>
      </c>
      <c r="K8270" s="180">
        <v>1390479.08</v>
      </c>
      <c r="L8270" s="180">
        <v>34744144.119999997</v>
      </c>
    </row>
    <row r="8271" spans="1:12">
      <c r="A8271" s="180">
        <v>2014</v>
      </c>
      <c r="B8271" s="180" t="s">
        <v>180</v>
      </c>
      <c r="C8271" s="180" t="s">
        <v>31</v>
      </c>
      <c r="D8271" s="180" t="s">
        <v>177</v>
      </c>
      <c r="E8271" s="180">
        <v>40</v>
      </c>
      <c r="F8271" s="180">
        <v>141095</v>
      </c>
      <c r="G8271" s="180">
        <v>8647</v>
      </c>
      <c r="H8271" s="180">
        <v>21093</v>
      </c>
      <c r="I8271" s="180">
        <v>17905236.07</v>
      </c>
      <c r="J8271" s="180">
        <v>3861256.94</v>
      </c>
      <c r="K8271" s="180">
        <v>2023032.65</v>
      </c>
      <c r="L8271" s="180">
        <v>28897462.879999999</v>
      </c>
    </row>
    <row r="8272" spans="1:12">
      <c r="A8272" s="180">
        <v>2014</v>
      </c>
      <c r="B8272" s="180" t="s">
        <v>180</v>
      </c>
      <c r="C8272" s="180" t="s">
        <v>31</v>
      </c>
      <c r="D8272" s="180" t="s">
        <v>177</v>
      </c>
      <c r="E8272" s="180">
        <v>45</v>
      </c>
      <c r="F8272" s="180">
        <v>129676</v>
      </c>
      <c r="G8272" s="180">
        <v>7832</v>
      </c>
      <c r="H8272" s="180">
        <v>18008</v>
      </c>
      <c r="I8272" s="180">
        <v>15811815.960000001</v>
      </c>
      <c r="J8272" s="180">
        <v>3421831.63</v>
      </c>
      <c r="K8272" s="180">
        <v>2138416.2400000002</v>
      </c>
      <c r="L8272" s="180">
        <v>25408075.760000002</v>
      </c>
    </row>
    <row r="8273" spans="1:12">
      <c r="A8273" s="180">
        <v>2014</v>
      </c>
      <c r="B8273" s="180" t="s">
        <v>180</v>
      </c>
      <c r="C8273" s="180" t="s">
        <v>31</v>
      </c>
      <c r="D8273" s="180" t="s">
        <v>177</v>
      </c>
      <c r="E8273" s="180">
        <v>50</v>
      </c>
      <c r="F8273" s="180">
        <v>138609</v>
      </c>
      <c r="G8273" s="180">
        <v>10665</v>
      </c>
      <c r="H8273" s="180">
        <v>23763</v>
      </c>
      <c r="I8273" s="180">
        <v>19834068.91</v>
      </c>
      <c r="J8273" s="180">
        <v>4589128.5</v>
      </c>
      <c r="K8273" s="180">
        <v>3584474.3</v>
      </c>
      <c r="L8273" s="180">
        <v>32899714.190000001</v>
      </c>
    </row>
    <row r="8274" spans="1:12">
      <c r="A8274" s="180">
        <v>2014</v>
      </c>
      <c r="B8274" s="180" t="s">
        <v>180</v>
      </c>
      <c r="C8274" s="180" t="s">
        <v>31</v>
      </c>
      <c r="D8274" s="180" t="s">
        <v>177</v>
      </c>
      <c r="E8274" s="180">
        <v>55</v>
      </c>
      <c r="F8274" s="180">
        <v>132258</v>
      </c>
      <c r="G8274" s="180">
        <v>12648</v>
      </c>
      <c r="H8274" s="180">
        <v>29214</v>
      </c>
      <c r="I8274" s="180">
        <v>24041647.34</v>
      </c>
      <c r="J8274" s="180">
        <v>5307108.51</v>
      </c>
      <c r="K8274" s="180">
        <v>5116230.95</v>
      </c>
      <c r="L8274" s="180">
        <v>39431910.890000001</v>
      </c>
    </row>
    <row r="8275" spans="1:12">
      <c r="A8275" s="180">
        <v>2014</v>
      </c>
      <c r="B8275" s="180" t="s">
        <v>180</v>
      </c>
      <c r="C8275" s="180" t="s">
        <v>31</v>
      </c>
      <c r="D8275" s="180" t="s">
        <v>177</v>
      </c>
      <c r="E8275" s="180">
        <v>60</v>
      </c>
      <c r="F8275" s="180">
        <v>122033</v>
      </c>
      <c r="G8275" s="180">
        <v>15108</v>
      </c>
      <c r="H8275" s="180">
        <v>35941</v>
      </c>
      <c r="I8275" s="180">
        <v>30497610.120000001</v>
      </c>
      <c r="J8275" s="180">
        <v>6647893.7699999996</v>
      </c>
      <c r="K8275" s="180">
        <v>8038687.2000000002</v>
      </c>
      <c r="L8275" s="180">
        <v>50858012.229999997</v>
      </c>
    </row>
    <row r="8276" spans="1:12">
      <c r="A8276" s="180">
        <v>2014</v>
      </c>
      <c r="B8276" s="180" t="s">
        <v>180</v>
      </c>
      <c r="C8276" s="180" t="s">
        <v>31</v>
      </c>
      <c r="D8276" s="180" t="s">
        <v>177</v>
      </c>
      <c r="E8276" s="180">
        <v>65</v>
      </c>
      <c r="F8276" s="180">
        <v>105449</v>
      </c>
      <c r="G8276" s="180">
        <v>17883</v>
      </c>
      <c r="H8276" s="180">
        <v>45434</v>
      </c>
      <c r="I8276" s="180">
        <v>37264668.960000001</v>
      </c>
      <c r="J8276" s="180">
        <v>7828641.6799999997</v>
      </c>
      <c r="K8276" s="180">
        <v>10592858.880000001</v>
      </c>
      <c r="L8276" s="180">
        <v>61805978.630000003</v>
      </c>
    </row>
    <row r="8277" spans="1:12">
      <c r="A8277" s="180">
        <v>2014</v>
      </c>
      <c r="B8277" s="180" t="s">
        <v>180</v>
      </c>
      <c r="C8277" s="180" t="s">
        <v>31</v>
      </c>
      <c r="D8277" s="180" t="s">
        <v>177</v>
      </c>
      <c r="E8277" s="180">
        <v>70</v>
      </c>
      <c r="F8277" s="180">
        <v>71785</v>
      </c>
      <c r="G8277" s="180">
        <v>15956</v>
      </c>
      <c r="H8277" s="180">
        <v>46022</v>
      </c>
      <c r="I8277" s="180">
        <v>36082674.490000002</v>
      </c>
      <c r="J8277" s="180">
        <v>7091080.4900000002</v>
      </c>
      <c r="K8277" s="180">
        <v>9229215.25</v>
      </c>
      <c r="L8277" s="180">
        <v>56796142.390000001</v>
      </c>
    </row>
    <row r="8278" spans="1:12">
      <c r="A8278" s="180">
        <v>2014</v>
      </c>
      <c r="B8278" s="180" t="s">
        <v>180</v>
      </c>
      <c r="C8278" s="180" t="s">
        <v>31</v>
      </c>
      <c r="D8278" s="180" t="s">
        <v>177</v>
      </c>
      <c r="E8278" s="180">
        <v>75</v>
      </c>
      <c r="F8278" s="180">
        <v>51529</v>
      </c>
      <c r="G8278" s="180">
        <v>13561</v>
      </c>
      <c r="H8278" s="180">
        <v>45916</v>
      </c>
      <c r="I8278" s="180">
        <v>33726435.140000001</v>
      </c>
      <c r="J8278" s="180">
        <v>6099901.0899999999</v>
      </c>
      <c r="K8278" s="180">
        <v>8142278.8499999996</v>
      </c>
      <c r="L8278" s="180">
        <v>51360317.340000004</v>
      </c>
    </row>
    <row r="8279" spans="1:12">
      <c r="A8279" s="180">
        <v>2014</v>
      </c>
      <c r="B8279" s="180" t="s">
        <v>180</v>
      </c>
      <c r="C8279" s="180" t="s">
        <v>31</v>
      </c>
      <c r="D8279" s="180" t="s">
        <v>177</v>
      </c>
      <c r="E8279" s="180">
        <v>80</v>
      </c>
      <c r="F8279" s="180">
        <v>37435</v>
      </c>
      <c r="G8279" s="180">
        <v>11234</v>
      </c>
      <c r="H8279" s="180">
        <v>49183</v>
      </c>
      <c r="I8279" s="180">
        <v>31323077.23</v>
      </c>
      <c r="J8279" s="180">
        <v>4826004.41</v>
      </c>
      <c r="K8279" s="180">
        <v>5827701</v>
      </c>
      <c r="L8279" s="180">
        <v>44297901</v>
      </c>
    </row>
    <row r="8280" spans="1:12">
      <c r="A8280" s="180">
        <v>2014</v>
      </c>
      <c r="B8280" s="180" t="s">
        <v>180</v>
      </c>
      <c r="C8280" s="180" t="s">
        <v>31</v>
      </c>
      <c r="D8280" s="180" t="s">
        <v>177</v>
      </c>
      <c r="E8280" s="180">
        <v>85</v>
      </c>
      <c r="F8280" s="180">
        <v>23188</v>
      </c>
      <c r="G8280" s="180">
        <v>6871</v>
      </c>
      <c r="H8280" s="180">
        <v>37565</v>
      </c>
      <c r="I8280" s="180">
        <v>21696844.289999999</v>
      </c>
      <c r="J8280" s="180">
        <v>2921087.7</v>
      </c>
      <c r="K8280" s="180">
        <v>3164907.68</v>
      </c>
      <c r="L8280" s="180">
        <v>28826554.91</v>
      </c>
    </row>
    <row r="8281" spans="1:12">
      <c r="A8281" s="180">
        <v>2014</v>
      </c>
      <c r="B8281" s="180" t="s">
        <v>180</v>
      </c>
      <c r="C8281" s="180" t="s">
        <v>31</v>
      </c>
      <c r="D8281" s="180" t="s">
        <v>177</v>
      </c>
      <c r="E8281" s="180">
        <v>90</v>
      </c>
      <c r="F8281" s="180">
        <v>9513</v>
      </c>
      <c r="G8281" s="180">
        <v>2271</v>
      </c>
      <c r="H8281" s="180">
        <v>17301</v>
      </c>
      <c r="I8281" s="180">
        <v>8863600.1899999995</v>
      </c>
      <c r="J8281" s="180">
        <v>933083.21</v>
      </c>
      <c r="K8281" s="180">
        <v>625513.19999999995</v>
      </c>
      <c r="L8281" s="180">
        <v>10829703.83</v>
      </c>
    </row>
    <row r="8282" spans="1:12">
      <c r="A8282" s="180">
        <v>2014</v>
      </c>
      <c r="B8282" s="180" t="s">
        <v>180</v>
      </c>
      <c r="C8282" s="180" t="s">
        <v>31</v>
      </c>
      <c r="D8282" s="180" t="s">
        <v>177</v>
      </c>
      <c r="E8282" s="180">
        <v>95</v>
      </c>
      <c r="F8282" s="180">
        <v>2592</v>
      </c>
      <c r="G8282" s="180">
        <v>553</v>
      </c>
      <c r="H8282" s="180">
        <v>5463</v>
      </c>
      <c r="I8282" s="180">
        <v>2552979.41</v>
      </c>
      <c r="J8282" s="180">
        <v>226322.72</v>
      </c>
      <c r="K8282" s="180">
        <v>75458</v>
      </c>
      <c r="L8282" s="180">
        <v>2945950.91</v>
      </c>
    </row>
    <row r="8283" spans="1:12">
      <c r="A8283" s="180">
        <v>2014</v>
      </c>
      <c r="B8283" s="180" t="s">
        <v>180</v>
      </c>
      <c r="C8283" s="180" t="s">
        <v>32</v>
      </c>
      <c r="D8283" s="180" t="s">
        <v>176</v>
      </c>
      <c r="E8283" s="180">
        <v>0</v>
      </c>
      <c r="F8283" s="180">
        <v>75466</v>
      </c>
      <c r="G8283" s="180">
        <v>2657</v>
      </c>
      <c r="H8283" s="180">
        <v>9521</v>
      </c>
      <c r="I8283" s="180">
        <v>5527127.3200000003</v>
      </c>
      <c r="J8283" s="180">
        <v>1021746.91</v>
      </c>
      <c r="K8283" s="180">
        <v>68901</v>
      </c>
      <c r="L8283" s="180">
        <v>7206745.9500000002</v>
      </c>
    </row>
    <row r="8284" spans="1:12">
      <c r="A8284" s="180">
        <v>2014</v>
      </c>
      <c r="B8284" s="180" t="s">
        <v>180</v>
      </c>
      <c r="C8284" s="180" t="s">
        <v>32</v>
      </c>
      <c r="D8284" s="180" t="s">
        <v>176</v>
      </c>
      <c r="E8284" s="180">
        <v>5</v>
      </c>
      <c r="F8284" s="180">
        <v>80246</v>
      </c>
      <c r="G8284" s="180">
        <v>1231</v>
      </c>
      <c r="H8284" s="180">
        <v>1623</v>
      </c>
      <c r="I8284" s="180">
        <v>1282400.98</v>
      </c>
      <c r="J8284" s="180">
        <v>428860.15999999997</v>
      </c>
      <c r="K8284" s="180">
        <v>113229</v>
      </c>
      <c r="L8284" s="180">
        <v>2071872.51</v>
      </c>
    </row>
    <row r="8285" spans="1:12">
      <c r="A8285" s="180">
        <v>2014</v>
      </c>
      <c r="B8285" s="180" t="s">
        <v>180</v>
      </c>
      <c r="C8285" s="180" t="s">
        <v>32</v>
      </c>
      <c r="D8285" s="180" t="s">
        <v>176</v>
      </c>
      <c r="E8285" s="180">
        <v>10</v>
      </c>
      <c r="F8285" s="180">
        <v>75276</v>
      </c>
      <c r="G8285" s="180">
        <v>1063</v>
      </c>
      <c r="H8285" s="180">
        <v>1643</v>
      </c>
      <c r="I8285" s="180">
        <v>1280647.78</v>
      </c>
      <c r="J8285" s="180">
        <v>396016.07</v>
      </c>
      <c r="K8285" s="180">
        <v>346496.88</v>
      </c>
      <c r="L8285" s="180">
        <v>2215024.5699999998</v>
      </c>
    </row>
    <row r="8286" spans="1:12">
      <c r="A8286" s="180">
        <v>2014</v>
      </c>
      <c r="B8286" s="180" t="s">
        <v>180</v>
      </c>
      <c r="C8286" s="180" t="s">
        <v>32</v>
      </c>
      <c r="D8286" s="180" t="s">
        <v>176</v>
      </c>
      <c r="E8286" s="180">
        <v>15</v>
      </c>
      <c r="F8286" s="180">
        <v>77143</v>
      </c>
      <c r="G8286" s="180">
        <v>2371</v>
      </c>
      <c r="H8286" s="180">
        <v>3936</v>
      </c>
      <c r="I8286" s="180">
        <v>3897788.12</v>
      </c>
      <c r="J8286" s="180">
        <v>982130.83</v>
      </c>
      <c r="K8286" s="180">
        <v>704978</v>
      </c>
      <c r="L8286" s="180">
        <v>6342094.3200000003</v>
      </c>
    </row>
    <row r="8287" spans="1:12">
      <c r="A8287" s="180">
        <v>2014</v>
      </c>
      <c r="B8287" s="180" t="s">
        <v>180</v>
      </c>
      <c r="C8287" s="180" t="s">
        <v>32</v>
      </c>
      <c r="D8287" s="180" t="s">
        <v>176</v>
      </c>
      <c r="E8287" s="180">
        <v>20</v>
      </c>
      <c r="F8287" s="180">
        <v>66718</v>
      </c>
      <c r="G8287" s="180">
        <v>2196</v>
      </c>
      <c r="H8287" s="180">
        <v>3501</v>
      </c>
      <c r="I8287" s="180">
        <v>3590550.69</v>
      </c>
      <c r="J8287" s="180">
        <v>997229.1</v>
      </c>
      <c r="K8287" s="180">
        <v>586281</v>
      </c>
      <c r="L8287" s="180">
        <v>5828881.6699999999</v>
      </c>
    </row>
    <row r="8288" spans="1:12">
      <c r="A8288" s="180">
        <v>2014</v>
      </c>
      <c r="B8288" s="180" t="s">
        <v>180</v>
      </c>
      <c r="C8288" s="180" t="s">
        <v>32</v>
      </c>
      <c r="D8288" s="180" t="s">
        <v>176</v>
      </c>
      <c r="E8288" s="180">
        <v>25</v>
      </c>
      <c r="F8288" s="180">
        <v>55288</v>
      </c>
      <c r="G8288" s="180">
        <v>1595</v>
      </c>
      <c r="H8288" s="180">
        <v>3303</v>
      </c>
      <c r="I8288" s="180">
        <v>2658938.09</v>
      </c>
      <c r="J8288" s="180">
        <v>783152.76</v>
      </c>
      <c r="K8288" s="180">
        <v>405765</v>
      </c>
      <c r="L8288" s="180">
        <v>4547844.43</v>
      </c>
    </row>
    <row r="8289" spans="1:12">
      <c r="A8289" s="180">
        <v>2014</v>
      </c>
      <c r="B8289" s="180" t="s">
        <v>180</v>
      </c>
      <c r="C8289" s="180" t="s">
        <v>32</v>
      </c>
      <c r="D8289" s="180" t="s">
        <v>176</v>
      </c>
      <c r="E8289" s="180">
        <v>30</v>
      </c>
      <c r="F8289" s="180">
        <v>84198</v>
      </c>
      <c r="G8289" s="180">
        <v>2410</v>
      </c>
      <c r="H8289" s="180">
        <v>4727</v>
      </c>
      <c r="I8289" s="180">
        <v>3737987.95</v>
      </c>
      <c r="J8289" s="180">
        <v>1133455.73</v>
      </c>
      <c r="K8289" s="180">
        <v>494702</v>
      </c>
      <c r="L8289" s="180">
        <v>6266710.0099999998</v>
      </c>
    </row>
    <row r="8290" spans="1:12">
      <c r="A8290" s="180">
        <v>2014</v>
      </c>
      <c r="B8290" s="180" t="s">
        <v>180</v>
      </c>
      <c r="C8290" s="180" t="s">
        <v>32</v>
      </c>
      <c r="D8290" s="180" t="s">
        <v>176</v>
      </c>
      <c r="E8290" s="180">
        <v>35</v>
      </c>
      <c r="F8290" s="180">
        <v>87711</v>
      </c>
      <c r="G8290" s="180">
        <v>2979</v>
      </c>
      <c r="H8290" s="180">
        <v>5214</v>
      </c>
      <c r="I8290" s="180">
        <v>4389881.2300000004</v>
      </c>
      <c r="J8290" s="180">
        <v>1345979.91</v>
      </c>
      <c r="K8290" s="180">
        <v>677518</v>
      </c>
      <c r="L8290" s="180">
        <v>7470416.3499999996</v>
      </c>
    </row>
    <row r="8291" spans="1:12">
      <c r="A8291" s="180">
        <v>2014</v>
      </c>
      <c r="B8291" s="180" t="s">
        <v>180</v>
      </c>
      <c r="C8291" s="180" t="s">
        <v>32</v>
      </c>
      <c r="D8291" s="180" t="s">
        <v>176</v>
      </c>
      <c r="E8291" s="180">
        <v>40</v>
      </c>
      <c r="F8291" s="180">
        <v>93408</v>
      </c>
      <c r="G8291" s="180">
        <v>3974</v>
      </c>
      <c r="H8291" s="180">
        <v>7422</v>
      </c>
      <c r="I8291" s="180">
        <v>6502129.8399999999</v>
      </c>
      <c r="J8291" s="180">
        <v>2033072.22</v>
      </c>
      <c r="K8291" s="180">
        <v>1182129.8999999999</v>
      </c>
      <c r="L8291" s="180">
        <v>11015275.08</v>
      </c>
    </row>
    <row r="8292" spans="1:12">
      <c r="A8292" s="180">
        <v>2014</v>
      </c>
      <c r="B8292" s="180" t="s">
        <v>180</v>
      </c>
      <c r="C8292" s="180" t="s">
        <v>32</v>
      </c>
      <c r="D8292" s="180" t="s">
        <v>176</v>
      </c>
      <c r="E8292" s="180">
        <v>45</v>
      </c>
      <c r="F8292" s="180">
        <v>89824</v>
      </c>
      <c r="G8292" s="180">
        <v>4466</v>
      </c>
      <c r="H8292" s="180">
        <v>8267</v>
      </c>
      <c r="I8292" s="180">
        <v>7202097.6600000001</v>
      </c>
      <c r="J8292" s="180">
        <v>2494095.64</v>
      </c>
      <c r="K8292" s="180">
        <v>1373603.65</v>
      </c>
      <c r="L8292" s="180">
        <v>12459807.289999999</v>
      </c>
    </row>
    <row r="8293" spans="1:12">
      <c r="A8293" s="180">
        <v>2014</v>
      </c>
      <c r="B8293" s="180" t="s">
        <v>180</v>
      </c>
      <c r="C8293" s="180" t="s">
        <v>32</v>
      </c>
      <c r="D8293" s="180" t="s">
        <v>176</v>
      </c>
      <c r="E8293" s="180">
        <v>50</v>
      </c>
      <c r="F8293" s="180">
        <v>94125</v>
      </c>
      <c r="G8293" s="180">
        <v>6546</v>
      </c>
      <c r="H8293" s="180">
        <v>12745</v>
      </c>
      <c r="I8293" s="180">
        <v>11718849.130000001</v>
      </c>
      <c r="J8293" s="180">
        <v>3646468.35</v>
      </c>
      <c r="K8293" s="180">
        <v>2825393.81</v>
      </c>
      <c r="L8293" s="180">
        <v>20028868.800000001</v>
      </c>
    </row>
    <row r="8294" spans="1:12">
      <c r="A8294" s="180">
        <v>2014</v>
      </c>
      <c r="B8294" s="180" t="s">
        <v>180</v>
      </c>
      <c r="C8294" s="180" t="s">
        <v>32</v>
      </c>
      <c r="D8294" s="180" t="s">
        <v>176</v>
      </c>
      <c r="E8294" s="180">
        <v>55</v>
      </c>
      <c r="F8294" s="180">
        <v>90546</v>
      </c>
      <c r="G8294" s="180">
        <v>9372</v>
      </c>
      <c r="H8294" s="180">
        <v>18314</v>
      </c>
      <c r="I8294" s="180">
        <v>17238076.640000001</v>
      </c>
      <c r="J8294" s="180">
        <v>5050771.16</v>
      </c>
      <c r="K8294" s="180">
        <v>4124728.78</v>
      </c>
      <c r="L8294" s="180">
        <v>28708017.989999998</v>
      </c>
    </row>
    <row r="8295" spans="1:12">
      <c r="A8295" s="180">
        <v>2014</v>
      </c>
      <c r="B8295" s="180" t="s">
        <v>180</v>
      </c>
      <c r="C8295" s="180" t="s">
        <v>32</v>
      </c>
      <c r="D8295" s="180" t="s">
        <v>176</v>
      </c>
      <c r="E8295" s="180">
        <v>60</v>
      </c>
      <c r="F8295" s="180">
        <v>83411</v>
      </c>
      <c r="G8295" s="180">
        <v>11223</v>
      </c>
      <c r="H8295" s="180">
        <v>23825</v>
      </c>
      <c r="I8295" s="180">
        <v>22860099.420000002</v>
      </c>
      <c r="J8295" s="180">
        <v>6361071.6200000001</v>
      </c>
      <c r="K8295" s="180">
        <v>5876078.0999999996</v>
      </c>
      <c r="L8295" s="180">
        <v>37815949.420000002</v>
      </c>
    </row>
    <row r="8296" spans="1:12">
      <c r="A8296" s="180">
        <v>2014</v>
      </c>
      <c r="B8296" s="180" t="s">
        <v>180</v>
      </c>
      <c r="C8296" s="180" t="s">
        <v>32</v>
      </c>
      <c r="D8296" s="180" t="s">
        <v>176</v>
      </c>
      <c r="E8296" s="180">
        <v>65</v>
      </c>
      <c r="F8296" s="180">
        <v>72814</v>
      </c>
      <c r="G8296" s="180">
        <v>13644</v>
      </c>
      <c r="H8296" s="180">
        <v>30044</v>
      </c>
      <c r="I8296" s="180">
        <v>28849595.670000002</v>
      </c>
      <c r="J8296" s="180">
        <v>7702594.9100000001</v>
      </c>
      <c r="K8296" s="180">
        <v>7695628.6500000004</v>
      </c>
      <c r="L8296" s="180">
        <v>47093009.060000002</v>
      </c>
    </row>
    <row r="8297" spans="1:12">
      <c r="A8297" s="180">
        <v>2014</v>
      </c>
      <c r="B8297" s="180" t="s">
        <v>180</v>
      </c>
      <c r="C8297" s="180" t="s">
        <v>32</v>
      </c>
      <c r="D8297" s="180" t="s">
        <v>176</v>
      </c>
      <c r="E8297" s="180">
        <v>70</v>
      </c>
      <c r="F8297" s="180">
        <v>51145</v>
      </c>
      <c r="G8297" s="180">
        <v>13370</v>
      </c>
      <c r="H8297" s="180">
        <v>31889</v>
      </c>
      <c r="I8297" s="180">
        <v>28917699.469999999</v>
      </c>
      <c r="J8297" s="180">
        <v>7319203.96</v>
      </c>
      <c r="K8297" s="180">
        <v>7565301.0700000003</v>
      </c>
      <c r="L8297" s="180">
        <v>46175264.43</v>
      </c>
    </row>
    <row r="8298" spans="1:12">
      <c r="A8298" s="180">
        <v>2014</v>
      </c>
      <c r="B8298" s="180" t="s">
        <v>180</v>
      </c>
      <c r="C8298" s="180" t="s">
        <v>32</v>
      </c>
      <c r="D8298" s="180" t="s">
        <v>176</v>
      </c>
      <c r="E8298" s="180">
        <v>75</v>
      </c>
      <c r="F8298" s="180">
        <v>35309</v>
      </c>
      <c r="G8298" s="180">
        <v>12105</v>
      </c>
      <c r="H8298" s="180">
        <v>33507</v>
      </c>
      <c r="I8298" s="180">
        <v>27804711.309999999</v>
      </c>
      <c r="J8298" s="180">
        <v>6527310.6500000004</v>
      </c>
      <c r="K8298" s="180">
        <v>6440059.4500000002</v>
      </c>
      <c r="L8298" s="180">
        <v>42546512.049999997</v>
      </c>
    </row>
    <row r="8299" spans="1:12">
      <c r="A8299" s="180">
        <v>2014</v>
      </c>
      <c r="B8299" s="180" t="s">
        <v>180</v>
      </c>
      <c r="C8299" s="180" t="s">
        <v>32</v>
      </c>
      <c r="D8299" s="180" t="s">
        <v>176</v>
      </c>
      <c r="E8299" s="180">
        <v>80</v>
      </c>
      <c r="F8299" s="180">
        <v>24841</v>
      </c>
      <c r="G8299" s="180">
        <v>9734</v>
      </c>
      <c r="H8299" s="180">
        <v>35580</v>
      </c>
      <c r="I8299" s="180">
        <v>26810903.199999999</v>
      </c>
      <c r="J8299" s="180">
        <v>5548518.5599999996</v>
      </c>
      <c r="K8299" s="180">
        <v>4802879.1500000004</v>
      </c>
      <c r="L8299" s="180">
        <v>38542449.509999998</v>
      </c>
    </row>
    <row r="8300" spans="1:12">
      <c r="A8300" s="180">
        <v>2014</v>
      </c>
      <c r="B8300" s="180" t="s">
        <v>180</v>
      </c>
      <c r="C8300" s="180" t="s">
        <v>32</v>
      </c>
      <c r="D8300" s="180" t="s">
        <v>176</v>
      </c>
      <c r="E8300" s="180">
        <v>85</v>
      </c>
      <c r="F8300" s="180">
        <v>13896</v>
      </c>
      <c r="G8300" s="180">
        <v>5292</v>
      </c>
      <c r="H8300" s="180">
        <v>22616</v>
      </c>
      <c r="I8300" s="180">
        <v>15109110.09</v>
      </c>
      <c r="J8300" s="180">
        <v>2896911.95</v>
      </c>
      <c r="K8300" s="180">
        <v>2188464.35</v>
      </c>
      <c r="L8300" s="180">
        <v>20937132.440000001</v>
      </c>
    </row>
    <row r="8301" spans="1:12">
      <c r="A8301" s="180">
        <v>2014</v>
      </c>
      <c r="B8301" s="180" t="s">
        <v>180</v>
      </c>
      <c r="C8301" s="180" t="s">
        <v>32</v>
      </c>
      <c r="D8301" s="180" t="s">
        <v>176</v>
      </c>
      <c r="E8301" s="180">
        <v>90</v>
      </c>
      <c r="F8301" s="180">
        <v>3237</v>
      </c>
      <c r="G8301" s="180">
        <v>1031</v>
      </c>
      <c r="H8301" s="180">
        <v>5960</v>
      </c>
      <c r="I8301" s="180">
        <v>3627280.58</v>
      </c>
      <c r="J8301" s="180">
        <v>595361.92000000004</v>
      </c>
      <c r="K8301" s="180">
        <v>451343.6</v>
      </c>
      <c r="L8301" s="180">
        <v>4837768.53</v>
      </c>
    </row>
    <row r="8302" spans="1:12">
      <c r="A8302" s="180">
        <v>2014</v>
      </c>
      <c r="B8302" s="180" t="s">
        <v>180</v>
      </c>
      <c r="C8302" s="180" t="s">
        <v>32</v>
      </c>
      <c r="D8302" s="180" t="s">
        <v>176</v>
      </c>
      <c r="E8302" s="180">
        <v>95</v>
      </c>
      <c r="F8302" s="180">
        <v>630</v>
      </c>
      <c r="G8302" s="180">
        <v>153</v>
      </c>
      <c r="H8302" s="180">
        <v>1142</v>
      </c>
      <c r="I8302" s="180">
        <v>727147.55</v>
      </c>
      <c r="J8302" s="180">
        <v>96515.95</v>
      </c>
      <c r="K8302" s="180">
        <v>53168</v>
      </c>
      <c r="L8302" s="180">
        <v>913340.13</v>
      </c>
    </row>
    <row r="8303" spans="1:12">
      <c r="A8303" s="180">
        <v>2014</v>
      </c>
      <c r="B8303" s="180" t="s">
        <v>180</v>
      </c>
      <c r="C8303" s="180" t="s">
        <v>32</v>
      </c>
      <c r="D8303" s="180" t="s">
        <v>177</v>
      </c>
      <c r="E8303" s="180">
        <v>0</v>
      </c>
      <c r="F8303" s="180">
        <v>71407</v>
      </c>
      <c r="G8303" s="180">
        <v>1866</v>
      </c>
      <c r="H8303" s="180">
        <v>7444</v>
      </c>
      <c r="I8303" s="180">
        <v>4140745.92</v>
      </c>
      <c r="J8303" s="180">
        <v>731431.69</v>
      </c>
      <c r="K8303" s="180">
        <v>141293.29999999999</v>
      </c>
      <c r="L8303" s="180">
        <v>5511528.8399999999</v>
      </c>
    </row>
    <row r="8304" spans="1:12">
      <c r="A8304" s="180">
        <v>2014</v>
      </c>
      <c r="B8304" s="180" t="s">
        <v>180</v>
      </c>
      <c r="C8304" s="180" t="s">
        <v>32</v>
      </c>
      <c r="D8304" s="180" t="s">
        <v>177</v>
      </c>
      <c r="E8304" s="180">
        <v>5</v>
      </c>
      <c r="F8304" s="180">
        <v>75869</v>
      </c>
      <c r="G8304" s="180">
        <v>980</v>
      </c>
      <c r="H8304" s="180">
        <v>1320</v>
      </c>
      <c r="I8304" s="180">
        <v>1052860.3600000001</v>
      </c>
      <c r="J8304" s="180">
        <v>350647.55</v>
      </c>
      <c r="K8304" s="180">
        <v>117849</v>
      </c>
      <c r="L8304" s="180">
        <v>1714753.03</v>
      </c>
    </row>
    <row r="8305" spans="1:12">
      <c r="A8305" s="180">
        <v>2014</v>
      </c>
      <c r="B8305" s="180" t="s">
        <v>180</v>
      </c>
      <c r="C8305" s="180" t="s">
        <v>32</v>
      </c>
      <c r="D8305" s="180" t="s">
        <v>177</v>
      </c>
      <c r="E8305" s="180">
        <v>10</v>
      </c>
      <c r="F8305" s="180">
        <v>71428</v>
      </c>
      <c r="G8305" s="180">
        <v>978</v>
      </c>
      <c r="H8305" s="180">
        <v>1750</v>
      </c>
      <c r="I8305" s="180">
        <v>1408024.77</v>
      </c>
      <c r="J8305" s="180">
        <v>417632.27</v>
      </c>
      <c r="K8305" s="180">
        <v>373632</v>
      </c>
      <c r="L8305" s="180">
        <v>2399057.4700000002</v>
      </c>
    </row>
    <row r="8306" spans="1:12">
      <c r="A8306" s="180">
        <v>2014</v>
      </c>
      <c r="B8306" s="180" t="s">
        <v>180</v>
      </c>
      <c r="C8306" s="180" t="s">
        <v>32</v>
      </c>
      <c r="D8306" s="180" t="s">
        <v>177</v>
      </c>
      <c r="E8306" s="180">
        <v>15</v>
      </c>
      <c r="F8306" s="180">
        <v>73135</v>
      </c>
      <c r="G8306" s="180">
        <v>3118</v>
      </c>
      <c r="H8306" s="180">
        <v>6966</v>
      </c>
      <c r="I8306" s="180">
        <v>5633327.8700000001</v>
      </c>
      <c r="J8306" s="180">
        <v>1118351.22</v>
      </c>
      <c r="K8306" s="180">
        <v>685261.2</v>
      </c>
      <c r="L8306" s="180">
        <v>8332345.5499999998</v>
      </c>
    </row>
    <row r="8307" spans="1:12">
      <c r="A8307" s="180">
        <v>2014</v>
      </c>
      <c r="B8307" s="180" t="s">
        <v>180</v>
      </c>
      <c r="C8307" s="180" t="s">
        <v>32</v>
      </c>
      <c r="D8307" s="180" t="s">
        <v>177</v>
      </c>
      <c r="E8307" s="180">
        <v>20</v>
      </c>
      <c r="F8307" s="180">
        <v>67625</v>
      </c>
      <c r="G8307" s="180">
        <v>3942</v>
      </c>
      <c r="H8307" s="180">
        <v>7740</v>
      </c>
      <c r="I8307" s="180">
        <v>6062365.1699999999</v>
      </c>
      <c r="J8307" s="180">
        <v>1373339.07</v>
      </c>
      <c r="K8307" s="180">
        <v>511870</v>
      </c>
      <c r="L8307" s="180">
        <v>8844690.2699999996</v>
      </c>
    </row>
    <row r="8308" spans="1:12">
      <c r="A8308" s="180">
        <v>2014</v>
      </c>
      <c r="B8308" s="180" t="s">
        <v>180</v>
      </c>
      <c r="C8308" s="180" t="s">
        <v>32</v>
      </c>
      <c r="D8308" s="180" t="s">
        <v>177</v>
      </c>
      <c r="E8308" s="180">
        <v>25</v>
      </c>
      <c r="F8308" s="180">
        <v>67089</v>
      </c>
      <c r="G8308" s="180">
        <v>4168</v>
      </c>
      <c r="H8308" s="180">
        <v>10647</v>
      </c>
      <c r="I8308" s="180">
        <v>9318876.6699999999</v>
      </c>
      <c r="J8308" s="180">
        <v>2272481.14</v>
      </c>
      <c r="K8308" s="180">
        <v>584067</v>
      </c>
      <c r="L8308" s="180">
        <v>13763762.189999999</v>
      </c>
    </row>
    <row r="8309" spans="1:12">
      <c r="A8309" s="180">
        <v>2014</v>
      </c>
      <c r="B8309" s="180" t="s">
        <v>180</v>
      </c>
      <c r="C8309" s="180" t="s">
        <v>32</v>
      </c>
      <c r="D8309" s="180" t="s">
        <v>177</v>
      </c>
      <c r="E8309" s="180">
        <v>30</v>
      </c>
      <c r="F8309" s="180">
        <v>97802</v>
      </c>
      <c r="G8309" s="180">
        <v>8350</v>
      </c>
      <c r="H8309" s="180">
        <v>21878</v>
      </c>
      <c r="I8309" s="180">
        <v>21451393.579999998</v>
      </c>
      <c r="J8309" s="180">
        <v>5219547.99</v>
      </c>
      <c r="K8309" s="180">
        <v>860996.4</v>
      </c>
      <c r="L8309" s="180">
        <v>30676258.140000001</v>
      </c>
    </row>
    <row r="8310" spans="1:12">
      <c r="A8310" s="180">
        <v>2014</v>
      </c>
      <c r="B8310" s="180" t="s">
        <v>180</v>
      </c>
      <c r="C8310" s="180" t="s">
        <v>32</v>
      </c>
      <c r="D8310" s="180" t="s">
        <v>177</v>
      </c>
      <c r="E8310" s="180">
        <v>35</v>
      </c>
      <c r="F8310" s="180">
        <v>96136</v>
      </c>
      <c r="G8310" s="180">
        <v>8283</v>
      </c>
      <c r="H8310" s="180">
        <v>20104</v>
      </c>
      <c r="I8310" s="180">
        <v>18435427.16</v>
      </c>
      <c r="J8310" s="180">
        <v>4800019.7699999996</v>
      </c>
      <c r="K8310" s="180">
        <v>1178072</v>
      </c>
      <c r="L8310" s="180">
        <v>27508562.84</v>
      </c>
    </row>
    <row r="8311" spans="1:12">
      <c r="A8311" s="180">
        <v>2014</v>
      </c>
      <c r="B8311" s="180" t="s">
        <v>180</v>
      </c>
      <c r="C8311" s="180" t="s">
        <v>32</v>
      </c>
      <c r="D8311" s="180" t="s">
        <v>177</v>
      </c>
      <c r="E8311" s="180">
        <v>40</v>
      </c>
      <c r="F8311" s="180">
        <v>103765</v>
      </c>
      <c r="G8311" s="180">
        <v>8130</v>
      </c>
      <c r="H8311" s="180">
        <v>16258</v>
      </c>
      <c r="I8311" s="180">
        <v>13865093.09</v>
      </c>
      <c r="J8311" s="180">
        <v>3957637.46</v>
      </c>
      <c r="K8311" s="180">
        <v>1589412</v>
      </c>
      <c r="L8311" s="180">
        <v>22282465.969999999</v>
      </c>
    </row>
    <row r="8312" spans="1:12">
      <c r="A8312" s="180">
        <v>2014</v>
      </c>
      <c r="B8312" s="180" t="s">
        <v>180</v>
      </c>
      <c r="C8312" s="180" t="s">
        <v>32</v>
      </c>
      <c r="D8312" s="180" t="s">
        <v>177</v>
      </c>
      <c r="E8312" s="180">
        <v>45</v>
      </c>
      <c r="F8312" s="180">
        <v>98412</v>
      </c>
      <c r="G8312" s="180">
        <v>7407</v>
      </c>
      <c r="H8312" s="180">
        <v>14796</v>
      </c>
      <c r="I8312" s="180">
        <v>12756353.189999999</v>
      </c>
      <c r="J8312" s="180">
        <v>3611732.67</v>
      </c>
      <c r="K8312" s="180">
        <v>1944806.16</v>
      </c>
      <c r="L8312" s="180">
        <v>20606286.280000001</v>
      </c>
    </row>
    <row r="8313" spans="1:12">
      <c r="A8313" s="180">
        <v>2014</v>
      </c>
      <c r="B8313" s="180" t="s">
        <v>180</v>
      </c>
      <c r="C8313" s="180" t="s">
        <v>32</v>
      </c>
      <c r="D8313" s="180" t="s">
        <v>177</v>
      </c>
      <c r="E8313" s="180">
        <v>50</v>
      </c>
      <c r="F8313" s="180">
        <v>101820</v>
      </c>
      <c r="G8313" s="180">
        <v>9747</v>
      </c>
      <c r="H8313" s="180">
        <v>19753</v>
      </c>
      <c r="I8313" s="180">
        <v>16584337.49</v>
      </c>
      <c r="J8313" s="180">
        <v>4697032.97</v>
      </c>
      <c r="K8313" s="180">
        <v>2617625.4</v>
      </c>
      <c r="L8313" s="180">
        <v>26656971.41</v>
      </c>
    </row>
    <row r="8314" spans="1:12">
      <c r="A8314" s="180">
        <v>2014</v>
      </c>
      <c r="B8314" s="180" t="s">
        <v>180</v>
      </c>
      <c r="C8314" s="180" t="s">
        <v>32</v>
      </c>
      <c r="D8314" s="180" t="s">
        <v>177</v>
      </c>
      <c r="E8314" s="180">
        <v>55</v>
      </c>
      <c r="F8314" s="180">
        <v>98043</v>
      </c>
      <c r="G8314" s="180">
        <v>10905</v>
      </c>
      <c r="H8314" s="180">
        <v>23028</v>
      </c>
      <c r="I8314" s="180">
        <v>19029551.27</v>
      </c>
      <c r="J8314" s="180">
        <v>5313475.68</v>
      </c>
      <c r="K8314" s="180">
        <v>3603008.9</v>
      </c>
      <c r="L8314" s="180">
        <v>30795599.989999998</v>
      </c>
    </row>
    <row r="8315" spans="1:12">
      <c r="A8315" s="180">
        <v>2014</v>
      </c>
      <c r="B8315" s="180" t="s">
        <v>180</v>
      </c>
      <c r="C8315" s="180" t="s">
        <v>32</v>
      </c>
      <c r="D8315" s="180" t="s">
        <v>177</v>
      </c>
      <c r="E8315" s="180">
        <v>60</v>
      </c>
      <c r="F8315" s="180">
        <v>91223</v>
      </c>
      <c r="G8315" s="180">
        <v>12498</v>
      </c>
      <c r="H8315" s="180">
        <v>27633</v>
      </c>
      <c r="I8315" s="180">
        <v>23916150.59</v>
      </c>
      <c r="J8315" s="180">
        <v>6312544.6699999999</v>
      </c>
      <c r="K8315" s="180">
        <v>5450001.7800000003</v>
      </c>
      <c r="L8315" s="180">
        <v>38557057.369999997</v>
      </c>
    </row>
    <row r="8316" spans="1:12">
      <c r="A8316" s="180">
        <v>2014</v>
      </c>
      <c r="B8316" s="180" t="s">
        <v>180</v>
      </c>
      <c r="C8316" s="180" t="s">
        <v>32</v>
      </c>
      <c r="D8316" s="180" t="s">
        <v>177</v>
      </c>
      <c r="E8316" s="180">
        <v>65</v>
      </c>
      <c r="F8316" s="180">
        <v>78701</v>
      </c>
      <c r="G8316" s="180">
        <v>13700</v>
      </c>
      <c r="H8316" s="180">
        <v>32923</v>
      </c>
      <c r="I8316" s="180">
        <v>28481743.07</v>
      </c>
      <c r="J8316" s="180">
        <v>7244421.5999999996</v>
      </c>
      <c r="K8316" s="180">
        <v>6912290.8600000003</v>
      </c>
      <c r="L8316" s="180">
        <v>45306227.840000004</v>
      </c>
    </row>
    <row r="8317" spans="1:12">
      <c r="A8317" s="180">
        <v>2014</v>
      </c>
      <c r="B8317" s="180" t="s">
        <v>180</v>
      </c>
      <c r="C8317" s="180" t="s">
        <v>32</v>
      </c>
      <c r="D8317" s="180" t="s">
        <v>177</v>
      </c>
      <c r="E8317" s="180">
        <v>70</v>
      </c>
      <c r="F8317" s="180">
        <v>54026</v>
      </c>
      <c r="G8317" s="180">
        <v>11480</v>
      </c>
      <c r="H8317" s="180">
        <v>32814</v>
      </c>
      <c r="I8317" s="180">
        <v>27297776.379999999</v>
      </c>
      <c r="J8317" s="180">
        <v>6427881.1699999999</v>
      </c>
      <c r="K8317" s="180">
        <v>6360651.0499999998</v>
      </c>
      <c r="L8317" s="180">
        <v>42247537.409999996</v>
      </c>
    </row>
    <row r="8318" spans="1:12">
      <c r="A8318" s="180">
        <v>2014</v>
      </c>
      <c r="B8318" s="180" t="s">
        <v>180</v>
      </c>
      <c r="C8318" s="180" t="s">
        <v>32</v>
      </c>
      <c r="D8318" s="180" t="s">
        <v>177</v>
      </c>
      <c r="E8318" s="180">
        <v>75</v>
      </c>
      <c r="F8318" s="180">
        <v>40277</v>
      </c>
      <c r="G8318" s="180">
        <v>11114</v>
      </c>
      <c r="H8318" s="180">
        <v>36265</v>
      </c>
      <c r="I8318" s="180">
        <v>27281489.550000001</v>
      </c>
      <c r="J8318" s="180">
        <v>5963685.5099999998</v>
      </c>
      <c r="K8318" s="180">
        <v>5600147.5999999996</v>
      </c>
      <c r="L8318" s="180">
        <v>40501239.43</v>
      </c>
    </row>
    <row r="8319" spans="1:12">
      <c r="A8319" s="180">
        <v>2014</v>
      </c>
      <c r="B8319" s="180" t="s">
        <v>180</v>
      </c>
      <c r="C8319" s="180" t="s">
        <v>32</v>
      </c>
      <c r="D8319" s="180" t="s">
        <v>177</v>
      </c>
      <c r="E8319" s="180">
        <v>80</v>
      </c>
      <c r="F8319" s="180">
        <v>31208</v>
      </c>
      <c r="G8319" s="180">
        <v>8876</v>
      </c>
      <c r="H8319" s="180">
        <v>37507</v>
      </c>
      <c r="I8319" s="180">
        <v>26986785.039999999</v>
      </c>
      <c r="J8319" s="180">
        <v>5200202.68</v>
      </c>
      <c r="K8319" s="180">
        <v>4315385.75</v>
      </c>
      <c r="L8319" s="180">
        <v>37815448.020000003</v>
      </c>
    </row>
    <row r="8320" spans="1:12">
      <c r="A8320" s="180">
        <v>2014</v>
      </c>
      <c r="B8320" s="180" t="s">
        <v>180</v>
      </c>
      <c r="C8320" s="180" t="s">
        <v>32</v>
      </c>
      <c r="D8320" s="180" t="s">
        <v>177</v>
      </c>
      <c r="E8320" s="180">
        <v>85</v>
      </c>
      <c r="F8320" s="180">
        <v>20412</v>
      </c>
      <c r="G8320" s="180">
        <v>5177</v>
      </c>
      <c r="H8320" s="180">
        <v>29751</v>
      </c>
      <c r="I8320" s="180">
        <v>19219554.100000001</v>
      </c>
      <c r="J8320" s="180">
        <v>3103975.49</v>
      </c>
      <c r="K8320" s="180">
        <v>2097874.6</v>
      </c>
      <c r="L8320" s="180">
        <v>25665551.91</v>
      </c>
    </row>
    <row r="8321" spans="1:12">
      <c r="A8321" s="180">
        <v>2014</v>
      </c>
      <c r="B8321" s="180" t="s">
        <v>180</v>
      </c>
      <c r="C8321" s="180" t="s">
        <v>32</v>
      </c>
      <c r="D8321" s="180" t="s">
        <v>177</v>
      </c>
      <c r="E8321" s="180">
        <v>90</v>
      </c>
      <c r="F8321" s="180">
        <v>8425</v>
      </c>
      <c r="G8321" s="180">
        <v>1884</v>
      </c>
      <c r="H8321" s="180">
        <v>14458</v>
      </c>
      <c r="I8321" s="180">
        <v>8580847.3900000006</v>
      </c>
      <c r="J8321" s="180">
        <v>1164855.97</v>
      </c>
      <c r="K8321" s="180">
        <v>696379.2</v>
      </c>
      <c r="L8321" s="180">
        <v>10734444.82</v>
      </c>
    </row>
    <row r="8322" spans="1:12">
      <c r="A8322" s="180">
        <v>2014</v>
      </c>
      <c r="B8322" s="180" t="s">
        <v>180</v>
      </c>
      <c r="C8322" s="180" t="s">
        <v>32</v>
      </c>
      <c r="D8322" s="180" t="s">
        <v>177</v>
      </c>
      <c r="E8322" s="180">
        <v>95</v>
      </c>
      <c r="F8322" s="180">
        <v>2314</v>
      </c>
      <c r="G8322" s="180">
        <v>466</v>
      </c>
      <c r="H8322" s="180">
        <v>3913</v>
      </c>
      <c r="I8322" s="180">
        <v>2266553.14</v>
      </c>
      <c r="J8322" s="180">
        <v>267976.73</v>
      </c>
      <c r="K8322" s="180">
        <v>61148</v>
      </c>
      <c r="L8322" s="180">
        <v>2680302.4900000002</v>
      </c>
    </row>
    <row r="8323" spans="1:12">
      <c r="A8323" s="180">
        <v>2014</v>
      </c>
      <c r="B8323" s="180" t="s">
        <v>180</v>
      </c>
      <c r="C8323" s="180" t="s">
        <v>33</v>
      </c>
      <c r="D8323" s="180" t="s">
        <v>176</v>
      </c>
      <c r="E8323" s="180">
        <v>0</v>
      </c>
      <c r="F8323" s="180">
        <v>63465</v>
      </c>
      <c r="G8323" s="180">
        <v>2558</v>
      </c>
      <c r="H8323" s="180">
        <v>8318</v>
      </c>
      <c r="I8323" s="180">
        <v>6975426.3499999996</v>
      </c>
      <c r="J8323" s="180">
        <v>796179.92</v>
      </c>
      <c r="K8323" s="180">
        <v>173759</v>
      </c>
      <c r="L8323" s="180">
        <v>8418966.8200000003</v>
      </c>
    </row>
    <row r="8324" spans="1:12">
      <c r="A8324" s="180">
        <v>2014</v>
      </c>
      <c r="B8324" s="180" t="s">
        <v>180</v>
      </c>
      <c r="C8324" s="180" t="s">
        <v>33</v>
      </c>
      <c r="D8324" s="180" t="s">
        <v>176</v>
      </c>
      <c r="E8324" s="180">
        <v>5</v>
      </c>
      <c r="F8324" s="180">
        <v>71076</v>
      </c>
      <c r="G8324" s="180">
        <v>1264</v>
      </c>
      <c r="H8324" s="180">
        <v>1809</v>
      </c>
      <c r="I8324" s="180">
        <v>1427890.2</v>
      </c>
      <c r="J8324" s="180">
        <v>349136.78</v>
      </c>
      <c r="K8324" s="180">
        <v>74033</v>
      </c>
      <c r="L8324" s="180">
        <v>2093915.52</v>
      </c>
    </row>
    <row r="8325" spans="1:12">
      <c r="A8325" s="180">
        <v>2014</v>
      </c>
      <c r="B8325" s="180" t="s">
        <v>180</v>
      </c>
      <c r="C8325" s="180" t="s">
        <v>33</v>
      </c>
      <c r="D8325" s="180" t="s">
        <v>176</v>
      </c>
      <c r="E8325" s="180">
        <v>10</v>
      </c>
      <c r="F8325" s="180">
        <v>68601</v>
      </c>
      <c r="G8325" s="180">
        <v>1079</v>
      </c>
      <c r="H8325" s="180">
        <v>1911</v>
      </c>
      <c r="I8325" s="180">
        <v>1458388.14</v>
      </c>
      <c r="J8325" s="180">
        <v>313829.96999999997</v>
      </c>
      <c r="K8325" s="180">
        <v>285793</v>
      </c>
      <c r="L8325" s="180">
        <v>2322224.19</v>
      </c>
    </row>
    <row r="8326" spans="1:12">
      <c r="A8326" s="180">
        <v>2014</v>
      </c>
      <c r="B8326" s="180" t="s">
        <v>180</v>
      </c>
      <c r="C8326" s="180" t="s">
        <v>33</v>
      </c>
      <c r="D8326" s="180" t="s">
        <v>176</v>
      </c>
      <c r="E8326" s="180">
        <v>15</v>
      </c>
      <c r="F8326" s="180">
        <v>68297</v>
      </c>
      <c r="G8326" s="180">
        <v>2015</v>
      </c>
      <c r="H8326" s="180">
        <v>3580</v>
      </c>
      <c r="I8326" s="180">
        <v>3217990.17</v>
      </c>
      <c r="J8326" s="180">
        <v>668004.65</v>
      </c>
      <c r="K8326" s="180">
        <v>517255.4</v>
      </c>
      <c r="L8326" s="180">
        <v>5113134.88</v>
      </c>
    </row>
    <row r="8327" spans="1:12">
      <c r="A8327" s="180">
        <v>2014</v>
      </c>
      <c r="B8327" s="180" t="s">
        <v>180</v>
      </c>
      <c r="C8327" s="180" t="s">
        <v>33</v>
      </c>
      <c r="D8327" s="180" t="s">
        <v>176</v>
      </c>
      <c r="E8327" s="180">
        <v>20</v>
      </c>
      <c r="F8327" s="180">
        <v>53385</v>
      </c>
      <c r="G8327" s="180">
        <v>1660</v>
      </c>
      <c r="H8327" s="180">
        <v>3191</v>
      </c>
      <c r="I8327" s="180">
        <v>2975489.69</v>
      </c>
      <c r="J8327" s="180">
        <v>617702.76</v>
      </c>
      <c r="K8327" s="180">
        <v>484374</v>
      </c>
      <c r="L8327" s="180">
        <v>4711946.5599999996</v>
      </c>
    </row>
    <row r="8328" spans="1:12">
      <c r="A8328" s="180">
        <v>2014</v>
      </c>
      <c r="B8328" s="180" t="s">
        <v>180</v>
      </c>
      <c r="C8328" s="180" t="s">
        <v>33</v>
      </c>
      <c r="D8328" s="180" t="s">
        <v>176</v>
      </c>
      <c r="E8328" s="180">
        <v>25</v>
      </c>
      <c r="F8328" s="180">
        <v>47268</v>
      </c>
      <c r="G8328" s="180">
        <v>1140</v>
      </c>
      <c r="H8328" s="180">
        <v>2747</v>
      </c>
      <c r="I8328" s="180">
        <v>2186503.35</v>
      </c>
      <c r="J8328" s="180">
        <v>500341.21</v>
      </c>
      <c r="K8328" s="180">
        <v>475765</v>
      </c>
      <c r="L8328" s="180">
        <v>3935321.64</v>
      </c>
    </row>
    <row r="8329" spans="1:12">
      <c r="A8329" s="180">
        <v>2014</v>
      </c>
      <c r="B8329" s="180" t="s">
        <v>180</v>
      </c>
      <c r="C8329" s="180" t="s">
        <v>33</v>
      </c>
      <c r="D8329" s="180" t="s">
        <v>176</v>
      </c>
      <c r="E8329" s="180">
        <v>30</v>
      </c>
      <c r="F8329" s="180">
        <v>67428</v>
      </c>
      <c r="G8329" s="180">
        <v>1875</v>
      </c>
      <c r="H8329" s="180">
        <v>4449</v>
      </c>
      <c r="I8329" s="180">
        <v>3279700.01</v>
      </c>
      <c r="J8329" s="180">
        <v>753623.16</v>
      </c>
      <c r="K8329" s="180">
        <v>556017.25</v>
      </c>
      <c r="L8329" s="180">
        <v>5581477.6900000004</v>
      </c>
    </row>
    <row r="8330" spans="1:12">
      <c r="A8330" s="180">
        <v>2014</v>
      </c>
      <c r="B8330" s="180" t="s">
        <v>180</v>
      </c>
      <c r="C8330" s="180" t="s">
        <v>33</v>
      </c>
      <c r="D8330" s="180" t="s">
        <v>176</v>
      </c>
      <c r="E8330" s="180">
        <v>35</v>
      </c>
      <c r="F8330" s="180">
        <v>69084</v>
      </c>
      <c r="G8330" s="180">
        <v>2445</v>
      </c>
      <c r="H8330" s="180">
        <v>4907</v>
      </c>
      <c r="I8330" s="180">
        <v>4250040.34</v>
      </c>
      <c r="J8330" s="180">
        <v>1074987.75</v>
      </c>
      <c r="K8330" s="180">
        <v>889764</v>
      </c>
      <c r="L8330" s="180">
        <v>7522186.6699999999</v>
      </c>
    </row>
    <row r="8331" spans="1:12">
      <c r="A8331" s="180">
        <v>2014</v>
      </c>
      <c r="B8331" s="180" t="s">
        <v>180</v>
      </c>
      <c r="C8331" s="180" t="s">
        <v>33</v>
      </c>
      <c r="D8331" s="180" t="s">
        <v>176</v>
      </c>
      <c r="E8331" s="180">
        <v>40</v>
      </c>
      <c r="F8331" s="180">
        <v>77216</v>
      </c>
      <c r="G8331" s="180">
        <v>3677</v>
      </c>
      <c r="H8331" s="180">
        <v>6952</v>
      </c>
      <c r="I8331" s="180">
        <v>5865003.5199999996</v>
      </c>
      <c r="J8331" s="180">
        <v>1504980.11</v>
      </c>
      <c r="K8331" s="180">
        <v>1381506.5</v>
      </c>
      <c r="L8331" s="180">
        <v>10455941.99</v>
      </c>
    </row>
    <row r="8332" spans="1:12">
      <c r="A8332" s="180">
        <v>2014</v>
      </c>
      <c r="B8332" s="180" t="s">
        <v>180</v>
      </c>
      <c r="C8332" s="180" t="s">
        <v>33</v>
      </c>
      <c r="D8332" s="180" t="s">
        <v>176</v>
      </c>
      <c r="E8332" s="180">
        <v>45</v>
      </c>
      <c r="F8332" s="180">
        <v>72708</v>
      </c>
      <c r="G8332" s="180">
        <v>4189</v>
      </c>
      <c r="H8332" s="180">
        <v>8867</v>
      </c>
      <c r="I8332" s="180">
        <v>7387589.8899999997</v>
      </c>
      <c r="J8332" s="180">
        <v>1896399.13</v>
      </c>
      <c r="K8332" s="180">
        <v>1737107.6</v>
      </c>
      <c r="L8332" s="180">
        <v>12895024.57</v>
      </c>
    </row>
    <row r="8333" spans="1:12">
      <c r="A8333" s="180">
        <v>2014</v>
      </c>
      <c r="B8333" s="180" t="s">
        <v>180</v>
      </c>
      <c r="C8333" s="180" t="s">
        <v>33</v>
      </c>
      <c r="D8333" s="180" t="s">
        <v>176</v>
      </c>
      <c r="E8333" s="180">
        <v>50</v>
      </c>
      <c r="F8333" s="180">
        <v>77849</v>
      </c>
      <c r="G8333" s="180">
        <v>6027</v>
      </c>
      <c r="H8333" s="180">
        <v>12166</v>
      </c>
      <c r="I8333" s="180">
        <v>10920184.16</v>
      </c>
      <c r="J8333" s="180">
        <v>2853615.56</v>
      </c>
      <c r="K8333" s="180">
        <v>2768199.37</v>
      </c>
      <c r="L8333" s="180">
        <v>19181617.68</v>
      </c>
    </row>
    <row r="8334" spans="1:12">
      <c r="A8334" s="180">
        <v>2014</v>
      </c>
      <c r="B8334" s="180" t="s">
        <v>180</v>
      </c>
      <c r="C8334" s="180" t="s">
        <v>33</v>
      </c>
      <c r="D8334" s="180" t="s">
        <v>176</v>
      </c>
      <c r="E8334" s="180">
        <v>55</v>
      </c>
      <c r="F8334" s="180">
        <v>72717</v>
      </c>
      <c r="G8334" s="180">
        <v>7728</v>
      </c>
      <c r="H8334" s="180">
        <v>15576</v>
      </c>
      <c r="I8334" s="180">
        <v>14972211.77</v>
      </c>
      <c r="J8334" s="180">
        <v>3905038.01</v>
      </c>
      <c r="K8334" s="180">
        <v>3769709.55</v>
      </c>
      <c r="L8334" s="180">
        <v>25833790.039999999</v>
      </c>
    </row>
    <row r="8335" spans="1:12">
      <c r="A8335" s="180">
        <v>2014</v>
      </c>
      <c r="B8335" s="180" t="s">
        <v>180</v>
      </c>
      <c r="C8335" s="180" t="s">
        <v>33</v>
      </c>
      <c r="D8335" s="180" t="s">
        <v>176</v>
      </c>
      <c r="E8335" s="180">
        <v>60</v>
      </c>
      <c r="F8335" s="180">
        <v>68669</v>
      </c>
      <c r="G8335" s="180">
        <v>10529</v>
      </c>
      <c r="H8335" s="180">
        <v>22615</v>
      </c>
      <c r="I8335" s="180">
        <v>21230799.920000002</v>
      </c>
      <c r="J8335" s="180">
        <v>5194697.12</v>
      </c>
      <c r="K8335" s="180">
        <v>6097694.0800000001</v>
      </c>
      <c r="L8335" s="180">
        <v>36617386.490000002</v>
      </c>
    </row>
    <row r="8336" spans="1:12">
      <c r="A8336" s="180">
        <v>2014</v>
      </c>
      <c r="B8336" s="180" t="s">
        <v>180</v>
      </c>
      <c r="C8336" s="180" t="s">
        <v>33</v>
      </c>
      <c r="D8336" s="180" t="s">
        <v>176</v>
      </c>
      <c r="E8336" s="180">
        <v>65</v>
      </c>
      <c r="F8336" s="180">
        <v>59524</v>
      </c>
      <c r="G8336" s="180">
        <v>12219</v>
      </c>
      <c r="H8336" s="180">
        <v>28448</v>
      </c>
      <c r="I8336" s="180">
        <v>25534907.350000001</v>
      </c>
      <c r="J8336" s="180">
        <v>6108025.3700000001</v>
      </c>
      <c r="K8336" s="180">
        <v>6869484.6200000001</v>
      </c>
      <c r="L8336" s="180">
        <v>42913238.490000002</v>
      </c>
    </row>
    <row r="8337" spans="1:12">
      <c r="A8337" s="180">
        <v>2014</v>
      </c>
      <c r="B8337" s="180" t="s">
        <v>180</v>
      </c>
      <c r="C8337" s="180" t="s">
        <v>33</v>
      </c>
      <c r="D8337" s="180" t="s">
        <v>176</v>
      </c>
      <c r="E8337" s="180">
        <v>70</v>
      </c>
      <c r="F8337" s="180">
        <v>40596</v>
      </c>
      <c r="G8337" s="180">
        <v>10768</v>
      </c>
      <c r="H8337" s="180">
        <v>26808</v>
      </c>
      <c r="I8337" s="180">
        <v>24531061.300000001</v>
      </c>
      <c r="J8337" s="180">
        <v>5761292.6799999997</v>
      </c>
      <c r="K8337" s="180">
        <v>6597668.5999999996</v>
      </c>
      <c r="L8337" s="180">
        <v>40219740.890000001</v>
      </c>
    </row>
    <row r="8338" spans="1:12">
      <c r="A8338" s="180">
        <v>2014</v>
      </c>
      <c r="B8338" s="180" t="s">
        <v>180</v>
      </c>
      <c r="C8338" s="180" t="s">
        <v>33</v>
      </c>
      <c r="D8338" s="180" t="s">
        <v>176</v>
      </c>
      <c r="E8338" s="180">
        <v>75</v>
      </c>
      <c r="F8338" s="180">
        <v>27221</v>
      </c>
      <c r="G8338" s="180">
        <v>9700</v>
      </c>
      <c r="H8338" s="180">
        <v>26677</v>
      </c>
      <c r="I8338" s="180">
        <v>21696427.629999999</v>
      </c>
      <c r="J8338" s="180">
        <v>4822632.22</v>
      </c>
      <c r="K8338" s="180">
        <v>4891266.21</v>
      </c>
      <c r="L8338" s="180">
        <v>33771790.119999997</v>
      </c>
    </row>
    <row r="8339" spans="1:12">
      <c r="A8339" s="180">
        <v>2014</v>
      </c>
      <c r="B8339" s="180" t="s">
        <v>180</v>
      </c>
      <c r="C8339" s="180" t="s">
        <v>33</v>
      </c>
      <c r="D8339" s="180" t="s">
        <v>176</v>
      </c>
      <c r="E8339" s="180">
        <v>80</v>
      </c>
      <c r="F8339" s="180">
        <v>17627</v>
      </c>
      <c r="G8339" s="180">
        <v>7470</v>
      </c>
      <c r="H8339" s="180">
        <v>24818</v>
      </c>
      <c r="I8339" s="180">
        <v>17538787.899999999</v>
      </c>
      <c r="J8339" s="180">
        <v>3476962.61</v>
      </c>
      <c r="K8339" s="180">
        <v>3123926.05</v>
      </c>
      <c r="L8339" s="180">
        <v>25671229.850000001</v>
      </c>
    </row>
    <row r="8340" spans="1:12">
      <c r="A8340" s="180">
        <v>2014</v>
      </c>
      <c r="B8340" s="180" t="s">
        <v>180</v>
      </c>
      <c r="C8340" s="180" t="s">
        <v>33</v>
      </c>
      <c r="D8340" s="180" t="s">
        <v>176</v>
      </c>
      <c r="E8340" s="180">
        <v>85</v>
      </c>
      <c r="F8340" s="180">
        <v>8932</v>
      </c>
      <c r="G8340" s="180">
        <v>3704</v>
      </c>
      <c r="H8340" s="180">
        <v>15332</v>
      </c>
      <c r="I8340" s="180">
        <v>10002301.68</v>
      </c>
      <c r="J8340" s="180">
        <v>1609458.9</v>
      </c>
      <c r="K8340" s="180">
        <v>1708283.85</v>
      </c>
      <c r="L8340" s="180">
        <v>14015125.029999999</v>
      </c>
    </row>
    <row r="8341" spans="1:12">
      <c r="A8341" s="180">
        <v>2014</v>
      </c>
      <c r="B8341" s="180" t="s">
        <v>180</v>
      </c>
      <c r="C8341" s="180" t="s">
        <v>33</v>
      </c>
      <c r="D8341" s="180" t="s">
        <v>176</v>
      </c>
      <c r="E8341" s="180">
        <v>90</v>
      </c>
      <c r="F8341" s="180">
        <v>1842</v>
      </c>
      <c r="G8341" s="180">
        <v>615</v>
      </c>
      <c r="H8341" s="180">
        <v>3355</v>
      </c>
      <c r="I8341" s="180">
        <v>2086794.47</v>
      </c>
      <c r="J8341" s="180">
        <v>295424.63</v>
      </c>
      <c r="K8341" s="180">
        <v>138141</v>
      </c>
      <c r="L8341" s="180">
        <v>2666138.9300000002</v>
      </c>
    </row>
    <row r="8342" spans="1:12">
      <c r="A8342" s="180">
        <v>2014</v>
      </c>
      <c r="B8342" s="180" t="s">
        <v>180</v>
      </c>
      <c r="C8342" s="180" t="s">
        <v>33</v>
      </c>
      <c r="D8342" s="180" t="s">
        <v>176</v>
      </c>
      <c r="E8342" s="180">
        <v>95</v>
      </c>
      <c r="F8342" s="180">
        <v>356</v>
      </c>
      <c r="G8342" s="180">
        <v>89</v>
      </c>
      <c r="H8342" s="180">
        <v>590</v>
      </c>
      <c r="I8342" s="180">
        <v>353241</v>
      </c>
      <c r="J8342" s="180">
        <v>43950.63</v>
      </c>
      <c r="K8342" s="180">
        <v>24828</v>
      </c>
      <c r="L8342" s="180">
        <v>441496.38</v>
      </c>
    </row>
    <row r="8343" spans="1:12">
      <c r="A8343" s="180">
        <v>2014</v>
      </c>
      <c r="B8343" s="180" t="s">
        <v>180</v>
      </c>
      <c r="C8343" s="180" t="s">
        <v>33</v>
      </c>
      <c r="D8343" s="180" t="s">
        <v>177</v>
      </c>
      <c r="E8343" s="180">
        <v>0</v>
      </c>
      <c r="F8343" s="180">
        <v>59539</v>
      </c>
      <c r="G8343" s="180">
        <v>1796</v>
      </c>
      <c r="H8343" s="180">
        <v>6392</v>
      </c>
      <c r="I8343" s="180">
        <v>4912955.5599999996</v>
      </c>
      <c r="J8343" s="180">
        <v>569346.07999999996</v>
      </c>
      <c r="K8343" s="180">
        <v>159116</v>
      </c>
      <c r="L8343" s="180">
        <v>5926768.1200000001</v>
      </c>
    </row>
    <row r="8344" spans="1:12">
      <c r="A8344" s="180">
        <v>2014</v>
      </c>
      <c r="B8344" s="180" t="s">
        <v>180</v>
      </c>
      <c r="C8344" s="180" t="s">
        <v>33</v>
      </c>
      <c r="D8344" s="180" t="s">
        <v>177</v>
      </c>
      <c r="E8344" s="180">
        <v>5</v>
      </c>
      <c r="F8344" s="180">
        <v>66742</v>
      </c>
      <c r="G8344" s="180">
        <v>1008</v>
      </c>
      <c r="H8344" s="180">
        <v>1550</v>
      </c>
      <c r="I8344" s="180">
        <v>1308906</v>
      </c>
      <c r="J8344" s="180">
        <v>289983.40000000002</v>
      </c>
      <c r="K8344" s="180">
        <v>116993</v>
      </c>
      <c r="L8344" s="180">
        <v>1913773.08</v>
      </c>
    </row>
    <row r="8345" spans="1:12">
      <c r="A8345" s="180">
        <v>2014</v>
      </c>
      <c r="B8345" s="180" t="s">
        <v>180</v>
      </c>
      <c r="C8345" s="180" t="s">
        <v>33</v>
      </c>
      <c r="D8345" s="180" t="s">
        <v>177</v>
      </c>
      <c r="E8345" s="180">
        <v>10</v>
      </c>
      <c r="F8345" s="180">
        <v>64796</v>
      </c>
      <c r="G8345" s="180">
        <v>893</v>
      </c>
      <c r="H8345" s="180">
        <v>1647</v>
      </c>
      <c r="I8345" s="180">
        <v>1285524.1000000001</v>
      </c>
      <c r="J8345" s="180">
        <v>270436.42</v>
      </c>
      <c r="K8345" s="180">
        <v>336355</v>
      </c>
      <c r="L8345" s="180">
        <v>2154400.4300000002</v>
      </c>
    </row>
    <row r="8346" spans="1:12">
      <c r="A8346" s="180">
        <v>2014</v>
      </c>
      <c r="B8346" s="180" t="s">
        <v>180</v>
      </c>
      <c r="C8346" s="180" t="s">
        <v>33</v>
      </c>
      <c r="D8346" s="180" t="s">
        <v>177</v>
      </c>
      <c r="E8346" s="180">
        <v>15</v>
      </c>
      <c r="F8346" s="180">
        <v>65552</v>
      </c>
      <c r="G8346" s="180">
        <v>2503</v>
      </c>
      <c r="H8346" s="180">
        <v>5140</v>
      </c>
      <c r="I8346" s="180">
        <v>4020495.72</v>
      </c>
      <c r="J8346" s="180">
        <v>744522.03</v>
      </c>
      <c r="K8346" s="180">
        <v>427921</v>
      </c>
      <c r="L8346" s="180">
        <v>6059470.1799999997</v>
      </c>
    </row>
    <row r="8347" spans="1:12">
      <c r="A8347" s="180">
        <v>2014</v>
      </c>
      <c r="B8347" s="180" t="s">
        <v>180</v>
      </c>
      <c r="C8347" s="180" t="s">
        <v>33</v>
      </c>
      <c r="D8347" s="180" t="s">
        <v>177</v>
      </c>
      <c r="E8347" s="180">
        <v>20</v>
      </c>
      <c r="F8347" s="180">
        <v>55727</v>
      </c>
      <c r="G8347" s="180">
        <v>2905</v>
      </c>
      <c r="H8347" s="180">
        <v>7471</v>
      </c>
      <c r="I8347" s="180">
        <v>5696176.4199999999</v>
      </c>
      <c r="J8347" s="180">
        <v>1099133.4399999999</v>
      </c>
      <c r="K8347" s="180">
        <v>395492</v>
      </c>
      <c r="L8347" s="180">
        <v>8180072.0300000003</v>
      </c>
    </row>
    <row r="8348" spans="1:12">
      <c r="A8348" s="180">
        <v>2014</v>
      </c>
      <c r="B8348" s="180" t="s">
        <v>180</v>
      </c>
      <c r="C8348" s="180" t="s">
        <v>33</v>
      </c>
      <c r="D8348" s="180" t="s">
        <v>177</v>
      </c>
      <c r="E8348" s="180">
        <v>25</v>
      </c>
      <c r="F8348" s="180">
        <v>56375</v>
      </c>
      <c r="G8348" s="180">
        <v>4039</v>
      </c>
      <c r="H8348" s="180">
        <v>12877</v>
      </c>
      <c r="I8348" s="180">
        <v>10410787.640000001</v>
      </c>
      <c r="J8348" s="180">
        <v>2537534.12</v>
      </c>
      <c r="K8348" s="180">
        <v>635858</v>
      </c>
      <c r="L8348" s="180">
        <v>15944844.43</v>
      </c>
    </row>
    <row r="8349" spans="1:12">
      <c r="A8349" s="180">
        <v>2014</v>
      </c>
      <c r="B8349" s="180" t="s">
        <v>180</v>
      </c>
      <c r="C8349" s="180" t="s">
        <v>33</v>
      </c>
      <c r="D8349" s="180" t="s">
        <v>177</v>
      </c>
      <c r="E8349" s="180">
        <v>30</v>
      </c>
      <c r="F8349" s="180">
        <v>75516</v>
      </c>
      <c r="G8349" s="180">
        <v>6773</v>
      </c>
      <c r="H8349" s="180">
        <v>20474</v>
      </c>
      <c r="I8349" s="180">
        <v>17223342.780000001</v>
      </c>
      <c r="J8349" s="180">
        <v>4303463.8</v>
      </c>
      <c r="K8349" s="180">
        <v>881064.5</v>
      </c>
      <c r="L8349" s="180">
        <v>25702979.59</v>
      </c>
    </row>
    <row r="8350" spans="1:12">
      <c r="A8350" s="180">
        <v>2014</v>
      </c>
      <c r="B8350" s="180" t="s">
        <v>180</v>
      </c>
      <c r="C8350" s="180" t="s">
        <v>33</v>
      </c>
      <c r="D8350" s="180" t="s">
        <v>177</v>
      </c>
      <c r="E8350" s="180">
        <v>35</v>
      </c>
      <c r="F8350" s="180">
        <v>75893</v>
      </c>
      <c r="G8350" s="180">
        <v>6312</v>
      </c>
      <c r="H8350" s="180">
        <v>16597</v>
      </c>
      <c r="I8350" s="180">
        <v>14045227.66</v>
      </c>
      <c r="J8350" s="180">
        <v>3414958.97</v>
      </c>
      <c r="K8350" s="180">
        <v>1306567</v>
      </c>
      <c r="L8350" s="180">
        <v>21858566.870000001</v>
      </c>
    </row>
    <row r="8351" spans="1:12">
      <c r="A8351" s="180">
        <v>2014</v>
      </c>
      <c r="B8351" s="180" t="s">
        <v>180</v>
      </c>
      <c r="C8351" s="180" t="s">
        <v>33</v>
      </c>
      <c r="D8351" s="180" t="s">
        <v>177</v>
      </c>
      <c r="E8351" s="180">
        <v>40</v>
      </c>
      <c r="F8351" s="180">
        <v>84345</v>
      </c>
      <c r="G8351" s="180">
        <v>6331</v>
      </c>
      <c r="H8351" s="180">
        <v>14474</v>
      </c>
      <c r="I8351" s="180">
        <v>12476024.640000001</v>
      </c>
      <c r="J8351" s="180">
        <v>2886362.27</v>
      </c>
      <c r="K8351" s="180">
        <v>1677619.3</v>
      </c>
      <c r="L8351" s="180">
        <v>20134084.539999999</v>
      </c>
    </row>
    <row r="8352" spans="1:12">
      <c r="A8352" s="180">
        <v>2014</v>
      </c>
      <c r="B8352" s="180" t="s">
        <v>180</v>
      </c>
      <c r="C8352" s="180" t="s">
        <v>33</v>
      </c>
      <c r="D8352" s="180" t="s">
        <v>177</v>
      </c>
      <c r="E8352" s="180">
        <v>45</v>
      </c>
      <c r="F8352" s="180">
        <v>78589</v>
      </c>
      <c r="G8352" s="180">
        <v>6491</v>
      </c>
      <c r="H8352" s="180">
        <v>14851</v>
      </c>
      <c r="I8352" s="180">
        <v>12709107.43</v>
      </c>
      <c r="J8352" s="180">
        <v>2823853.9</v>
      </c>
      <c r="K8352" s="180">
        <v>1794541.05</v>
      </c>
      <c r="L8352" s="180">
        <v>20306620.850000001</v>
      </c>
    </row>
    <row r="8353" spans="1:12">
      <c r="A8353" s="180">
        <v>2014</v>
      </c>
      <c r="B8353" s="180" t="s">
        <v>180</v>
      </c>
      <c r="C8353" s="180" t="s">
        <v>33</v>
      </c>
      <c r="D8353" s="180" t="s">
        <v>177</v>
      </c>
      <c r="E8353" s="180">
        <v>50</v>
      </c>
      <c r="F8353" s="180">
        <v>84017</v>
      </c>
      <c r="G8353" s="180">
        <v>8350</v>
      </c>
      <c r="H8353" s="180">
        <v>17797</v>
      </c>
      <c r="I8353" s="180">
        <v>15032441.720000001</v>
      </c>
      <c r="J8353" s="180">
        <v>3638625.53</v>
      </c>
      <c r="K8353" s="180">
        <v>2762179</v>
      </c>
      <c r="L8353" s="180">
        <v>25077617.079999998</v>
      </c>
    </row>
    <row r="8354" spans="1:12">
      <c r="A8354" s="180">
        <v>2014</v>
      </c>
      <c r="B8354" s="180" t="s">
        <v>180</v>
      </c>
      <c r="C8354" s="180" t="s">
        <v>33</v>
      </c>
      <c r="D8354" s="180" t="s">
        <v>177</v>
      </c>
      <c r="E8354" s="180">
        <v>55</v>
      </c>
      <c r="F8354" s="180">
        <v>79017</v>
      </c>
      <c r="G8354" s="180">
        <v>9003</v>
      </c>
      <c r="H8354" s="180">
        <v>19118</v>
      </c>
      <c r="I8354" s="180">
        <v>16529295.83</v>
      </c>
      <c r="J8354" s="180">
        <v>4065084.98</v>
      </c>
      <c r="K8354" s="180">
        <v>3648857</v>
      </c>
      <c r="L8354" s="180">
        <v>27640019.219999999</v>
      </c>
    </row>
    <row r="8355" spans="1:12">
      <c r="A8355" s="180">
        <v>2014</v>
      </c>
      <c r="B8355" s="180" t="s">
        <v>180</v>
      </c>
      <c r="C8355" s="180" t="s">
        <v>33</v>
      </c>
      <c r="D8355" s="180" t="s">
        <v>177</v>
      </c>
      <c r="E8355" s="180">
        <v>60</v>
      </c>
      <c r="F8355" s="180">
        <v>73645</v>
      </c>
      <c r="G8355" s="180">
        <v>11081</v>
      </c>
      <c r="H8355" s="180">
        <v>26188</v>
      </c>
      <c r="I8355" s="180">
        <v>21896743.32</v>
      </c>
      <c r="J8355" s="180">
        <v>5030109.9400000004</v>
      </c>
      <c r="K8355" s="180">
        <v>4918166.93</v>
      </c>
      <c r="L8355" s="180">
        <v>35716374.229999997</v>
      </c>
    </row>
    <row r="8356" spans="1:12">
      <c r="A8356" s="180">
        <v>2014</v>
      </c>
      <c r="B8356" s="180" t="s">
        <v>180</v>
      </c>
      <c r="C8356" s="180" t="s">
        <v>33</v>
      </c>
      <c r="D8356" s="180" t="s">
        <v>177</v>
      </c>
      <c r="E8356" s="180">
        <v>65</v>
      </c>
      <c r="F8356" s="180">
        <v>63259</v>
      </c>
      <c r="G8356" s="180">
        <v>11406</v>
      </c>
      <c r="H8356" s="180">
        <v>26854</v>
      </c>
      <c r="I8356" s="180">
        <v>23595660.780000001</v>
      </c>
      <c r="J8356" s="180">
        <v>5666394.1399999997</v>
      </c>
      <c r="K8356" s="180">
        <v>6064686</v>
      </c>
      <c r="L8356" s="180">
        <v>39076442.579999998</v>
      </c>
    </row>
    <row r="8357" spans="1:12">
      <c r="A8357" s="180">
        <v>2014</v>
      </c>
      <c r="B8357" s="180" t="s">
        <v>180</v>
      </c>
      <c r="C8357" s="180" t="s">
        <v>33</v>
      </c>
      <c r="D8357" s="180" t="s">
        <v>177</v>
      </c>
      <c r="E8357" s="180">
        <v>70</v>
      </c>
      <c r="F8357" s="180">
        <v>43353</v>
      </c>
      <c r="G8357" s="180">
        <v>9977</v>
      </c>
      <c r="H8357" s="180">
        <v>27040</v>
      </c>
      <c r="I8357" s="180">
        <v>22300758.649999999</v>
      </c>
      <c r="J8357" s="180">
        <v>4990485.79</v>
      </c>
      <c r="K8357" s="180">
        <v>5365961.25</v>
      </c>
      <c r="L8357" s="180">
        <v>35713020.670000002</v>
      </c>
    </row>
    <row r="8358" spans="1:12">
      <c r="A8358" s="180">
        <v>2014</v>
      </c>
      <c r="B8358" s="180" t="s">
        <v>180</v>
      </c>
      <c r="C8358" s="180" t="s">
        <v>33</v>
      </c>
      <c r="D8358" s="180" t="s">
        <v>177</v>
      </c>
      <c r="E8358" s="180">
        <v>75</v>
      </c>
      <c r="F8358" s="180">
        <v>30144</v>
      </c>
      <c r="G8358" s="180">
        <v>8268</v>
      </c>
      <c r="H8358" s="180">
        <v>26462</v>
      </c>
      <c r="I8358" s="180">
        <v>20191579.859999999</v>
      </c>
      <c r="J8358" s="180">
        <v>4207294.63</v>
      </c>
      <c r="K8358" s="180">
        <v>4388993.8</v>
      </c>
      <c r="L8358" s="180">
        <v>30936529.16</v>
      </c>
    </row>
    <row r="8359" spans="1:12">
      <c r="A8359" s="180">
        <v>2014</v>
      </c>
      <c r="B8359" s="180" t="s">
        <v>180</v>
      </c>
      <c r="C8359" s="180" t="s">
        <v>33</v>
      </c>
      <c r="D8359" s="180" t="s">
        <v>177</v>
      </c>
      <c r="E8359" s="180">
        <v>80</v>
      </c>
      <c r="F8359" s="180">
        <v>21634</v>
      </c>
      <c r="G8359" s="180">
        <v>6649</v>
      </c>
      <c r="H8359" s="180">
        <v>27120</v>
      </c>
      <c r="I8359" s="180">
        <v>18295897.82</v>
      </c>
      <c r="J8359" s="180">
        <v>3211127.27</v>
      </c>
      <c r="K8359" s="180">
        <v>2827552.45</v>
      </c>
      <c r="L8359" s="180">
        <v>25757323.84</v>
      </c>
    </row>
    <row r="8360" spans="1:12">
      <c r="A8360" s="180">
        <v>2014</v>
      </c>
      <c r="B8360" s="180" t="s">
        <v>180</v>
      </c>
      <c r="C8360" s="180" t="s">
        <v>33</v>
      </c>
      <c r="D8360" s="180" t="s">
        <v>177</v>
      </c>
      <c r="E8360" s="180">
        <v>85</v>
      </c>
      <c r="F8360" s="180">
        <v>13176</v>
      </c>
      <c r="G8360" s="180">
        <v>3562</v>
      </c>
      <c r="H8360" s="180">
        <v>18436</v>
      </c>
      <c r="I8360" s="180">
        <v>11525274.119999999</v>
      </c>
      <c r="J8360" s="180">
        <v>1760654.6</v>
      </c>
      <c r="K8360" s="180">
        <v>1181465.8</v>
      </c>
      <c r="L8360" s="180">
        <v>15228787.27</v>
      </c>
    </row>
    <row r="8361" spans="1:12">
      <c r="A8361" s="180">
        <v>2014</v>
      </c>
      <c r="B8361" s="180" t="s">
        <v>180</v>
      </c>
      <c r="C8361" s="180" t="s">
        <v>33</v>
      </c>
      <c r="D8361" s="180" t="s">
        <v>177</v>
      </c>
      <c r="E8361" s="180">
        <v>90</v>
      </c>
      <c r="F8361" s="180">
        <v>5273</v>
      </c>
      <c r="G8361" s="180">
        <v>1333</v>
      </c>
      <c r="H8361" s="180">
        <v>8818</v>
      </c>
      <c r="I8361" s="180">
        <v>5286840.21</v>
      </c>
      <c r="J8361" s="180">
        <v>635525.46</v>
      </c>
      <c r="K8361" s="180">
        <v>316461.59999999998</v>
      </c>
      <c r="L8361" s="180">
        <v>6493713.5899999999</v>
      </c>
    </row>
    <row r="8362" spans="1:12">
      <c r="A8362" s="180">
        <v>2014</v>
      </c>
      <c r="B8362" s="180" t="s">
        <v>180</v>
      </c>
      <c r="C8362" s="180" t="s">
        <v>33</v>
      </c>
      <c r="D8362" s="180" t="s">
        <v>177</v>
      </c>
      <c r="E8362" s="180">
        <v>95</v>
      </c>
      <c r="F8362" s="180">
        <v>1524</v>
      </c>
      <c r="G8362" s="180">
        <v>341</v>
      </c>
      <c r="H8362" s="180">
        <v>2358</v>
      </c>
      <c r="I8362" s="180">
        <v>1367352.75</v>
      </c>
      <c r="J8362" s="180">
        <v>148446.35</v>
      </c>
      <c r="K8362" s="180">
        <v>45977</v>
      </c>
      <c r="L8362" s="180">
        <v>1622233.61</v>
      </c>
    </row>
    <row r="8363" spans="1:12">
      <c r="A8363" s="180">
        <v>2014</v>
      </c>
      <c r="B8363" s="180" t="s">
        <v>180</v>
      </c>
      <c r="C8363" s="180" t="s">
        <v>34</v>
      </c>
      <c r="D8363" s="180" t="s">
        <v>176</v>
      </c>
      <c r="E8363" s="180">
        <v>0</v>
      </c>
      <c r="F8363" s="180">
        <v>19720</v>
      </c>
      <c r="G8363" s="180">
        <v>745</v>
      </c>
      <c r="H8363" s="180">
        <v>2082</v>
      </c>
      <c r="I8363" s="180">
        <v>1309623.5900000001</v>
      </c>
      <c r="J8363" s="180">
        <v>325479.59999999998</v>
      </c>
      <c r="K8363" s="180">
        <v>12580</v>
      </c>
      <c r="L8363" s="180">
        <v>1713674.43</v>
      </c>
    </row>
    <row r="8364" spans="1:12">
      <c r="A8364" s="180">
        <v>2014</v>
      </c>
      <c r="B8364" s="180" t="s">
        <v>180</v>
      </c>
      <c r="C8364" s="180" t="s">
        <v>34</v>
      </c>
      <c r="D8364" s="180" t="s">
        <v>176</v>
      </c>
      <c r="E8364" s="180">
        <v>5</v>
      </c>
      <c r="F8364" s="180">
        <v>21353</v>
      </c>
      <c r="G8364" s="180">
        <v>330</v>
      </c>
      <c r="H8364" s="180">
        <v>407</v>
      </c>
      <c r="I8364" s="180">
        <v>352516.75</v>
      </c>
      <c r="J8364" s="180">
        <v>136771.47</v>
      </c>
      <c r="K8364" s="180">
        <v>49444</v>
      </c>
      <c r="L8364" s="180">
        <v>577563.07999999996</v>
      </c>
    </row>
    <row r="8365" spans="1:12">
      <c r="A8365" s="180">
        <v>2014</v>
      </c>
      <c r="B8365" s="180" t="s">
        <v>180</v>
      </c>
      <c r="C8365" s="180" t="s">
        <v>34</v>
      </c>
      <c r="D8365" s="180" t="s">
        <v>176</v>
      </c>
      <c r="E8365" s="180">
        <v>10</v>
      </c>
      <c r="F8365" s="180">
        <v>20973</v>
      </c>
      <c r="G8365" s="180">
        <v>223</v>
      </c>
      <c r="H8365" s="180">
        <v>294</v>
      </c>
      <c r="I8365" s="180">
        <v>267055</v>
      </c>
      <c r="J8365" s="180">
        <v>107533.44</v>
      </c>
      <c r="K8365" s="180">
        <v>92054</v>
      </c>
      <c r="L8365" s="180">
        <v>487734.67</v>
      </c>
    </row>
    <row r="8366" spans="1:12">
      <c r="A8366" s="180">
        <v>2014</v>
      </c>
      <c r="B8366" s="180" t="s">
        <v>180</v>
      </c>
      <c r="C8366" s="180" t="s">
        <v>34</v>
      </c>
      <c r="D8366" s="180" t="s">
        <v>176</v>
      </c>
      <c r="E8366" s="180">
        <v>15</v>
      </c>
      <c r="F8366" s="180">
        <v>22489</v>
      </c>
      <c r="G8366" s="180">
        <v>562</v>
      </c>
      <c r="H8366" s="180">
        <v>787</v>
      </c>
      <c r="I8366" s="180">
        <v>827059.15</v>
      </c>
      <c r="J8366" s="180">
        <v>281803.76</v>
      </c>
      <c r="K8366" s="180">
        <v>156061</v>
      </c>
      <c r="L8366" s="180">
        <v>1341843.83</v>
      </c>
    </row>
    <row r="8367" spans="1:12">
      <c r="A8367" s="180">
        <v>2014</v>
      </c>
      <c r="B8367" s="180" t="s">
        <v>180</v>
      </c>
      <c r="C8367" s="180" t="s">
        <v>34</v>
      </c>
      <c r="D8367" s="180" t="s">
        <v>176</v>
      </c>
      <c r="E8367" s="180">
        <v>20</v>
      </c>
      <c r="F8367" s="180">
        <v>21092</v>
      </c>
      <c r="G8367" s="180">
        <v>712</v>
      </c>
      <c r="H8367" s="180">
        <v>1071</v>
      </c>
      <c r="I8367" s="180">
        <v>1062995.25</v>
      </c>
      <c r="J8367" s="180">
        <v>317241.7</v>
      </c>
      <c r="K8367" s="180">
        <v>99451</v>
      </c>
      <c r="L8367" s="180">
        <v>1624038.17</v>
      </c>
    </row>
    <row r="8368" spans="1:12">
      <c r="A8368" s="180">
        <v>2014</v>
      </c>
      <c r="B8368" s="180" t="s">
        <v>180</v>
      </c>
      <c r="C8368" s="180" t="s">
        <v>34</v>
      </c>
      <c r="D8368" s="180" t="s">
        <v>176</v>
      </c>
      <c r="E8368" s="180">
        <v>25</v>
      </c>
      <c r="F8368" s="180">
        <v>17083</v>
      </c>
      <c r="G8368" s="180">
        <v>504</v>
      </c>
      <c r="H8368" s="180">
        <v>781</v>
      </c>
      <c r="I8368" s="180">
        <v>688354.96</v>
      </c>
      <c r="J8368" s="180">
        <v>256740.44</v>
      </c>
      <c r="K8368" s="180">
        <v>72396</v>
      </c>
      <c r="L8368" s="180">
        <v>1173405.3600000001</v>
      </c>
    </row>
    <row r="8369" spans="1:12">
      <c r="A8369" s="180">
        <v>2014</v>
      </c>
      <c r="B8369" s="180" t="s">
        <v>180</v>
      </c>
      <c r="C8369" s="180" t="s">
        <v>34</v>
      </c>
      <c r="D8369" s="180" t="s">
        <v>176</v>
      </c>
      <c r="E8369" s="180">
        <v>30</v>
      </c>
      <c r="F8369" s="180">
        <v>21764</v>
      </c>
      <c r="G8369" s="180">
        <v>583</v>
      </c>
      <c r="H8369" s="180">
        <v>1116</v>
      </c>
      <c r="I8369" s="180">
        <v>871481.09</v>
      </c>
      <c r="J8369" s="180">
        <v>305844.2</v>
      </c>
      <c r="K8369" s="180">
        <v>88764</v>
      </c>
      <c r="L8369" s="180">
        <v>1418033.02</v>
      </c>
    </row>
    <row r="8370" spans="1:12">
      <c r="A8370" s="180">
        <v>2014</v>
      </c>
      <c r="B8370" s="180" t="s">
        <v>180</v>
      </c>
      <c r="C8370" s="180" t="s">
        <v>34</v>
      </c>
      <c r="D8370" s="180" t="s">
        <v>176</v>
      </c>
      <c r="E8370" s="180">
        <v>35</v>
      </c>
      <c r="F8370" s="180">
        <v>21879</v>
      </c>
      <c r="G8370" s="180">
        <v>810</v>
      </c>
      <c r="H8370" s="180">
        <v>1449</v>
      </c>
      <c r="I8370" s="180">
        <v>1159986.93</v>
      </c>
      <c r="J8370" s="180">
        <v>427882.37</v>
      </c>
      <c r="K8370" s="180">
        <v>142494</v>
      </c>
      <c r="L8370" s="180">
        <v>1935072.93</v>
      </c>
    </row>
    <row r="8371" spans="1:12">
      <c r="A8371" s="180">
        <v>2014</v>
      </c>
      <c r="B8371" s="180" t="s">
        <v>180</v>
      </c>
      <c r="C8371" s="180" t="s">
        <v>34</v>
      </c>
      <c r="D8371" s="180" t="s">
        <v>176</v>
      </c>
      <c r="E8371" s="180">
        <v>40</v>
      </c>
      <c r="F8371" s="180">
        <v>24309</v>
      </c>
      <c r="G8371" s="180">
        <v>951</v>
      </c>
      <c r="H8371" s="180">
        <v>1625</v>
      </c>
      <c r="I8371" s="180">
        <v>1450905.35</v>
      </c>
      <c r="J8371" s="180">
        <v>530130.15</v>
      </c>
      <c r="K8371" s="180">
        <v>333165</v>
      </c>
      <c r="L8371" s="180">
        <v>2538163.61</v>
      </c>
    </row>
    <row r="8372" spans="1:12">
      <c r="A8372" s="180">
        <v>2014</v>
      </c>
      <c r="B8372" s="180" t="s">
        <v>180</v>
      </c>
      <c r="C8372" s="180" t="s">
        <v>34</v>
      </c>
      <c r="D8372" s="180" t="s">
        <v>176</v>
      </c>
      <c r="E8372" s="180">
        <v>45</v>
      </c>
      <c r="F8372" s="180">
        <v>24801</v>
      </c>
      <c r="G8372" s="180">
        <v>1156</v>
      </c>
      <c r="H8372" s="180">
        <v>2580</v>
      </c>
      <c r="I8372" s="180">
        <v>2043680.49</v>
      </c>
      <c r="J8372" s="180">
        <v>681661.51</v>
      </c>
      <c r="K8372" s="180">
        <v>314604.79999999999</v>
      </c>
      <c r="L8372" s="180">
        <v>3303357.35</v>
      </c>
    </row>
    <row r="8373" spans="1:12">
      <c r="A8373" s="180">
        <v>2014</v>
      </c>
      <c r="B8373" s="180" t="s">
        <v>180</v>
      </c>
      <c r="C8373" s="180" t="s">
        <v>34</v>
      </c>
      <c r="D8373" s="180" t="s">
        <v>176</v>
      </c>
      <c r="E8373" s="180">
        <v>50</v>
      </c>
      <c r="F8373" s="180">
        <v>28374</v>
      </c>
      <c r="G8373" s="180">
        <v>2020</v>
      </c>
      <c r="H8373" s="180">
        <v>3468</v>
      </c>
      <c r="I8373" s="180">
        <v>3481016.41</v>
      </c>
      <c r="J8373" s="180">
        <v>1168052.8</v>
      </c>
      <c r="K8373" s="180">
        <v>825067.35</v>
      </c>
      <c r="L8373" s="180">
        <v>5821495.04</v>
      </c>
    </row>
    <row r="8374" spans="1:12">
      <c r="A8374" s="180">
        <v>2014</v>
      </c>
      <c r="B8374" s="180" t="s">
        <v>180</v>
      </c>
      <c r="C8374" s="180" t="s">
        <v>34</v>
      </c>
      <c r="D8374" s="180" t="s">
        <v>176</v>
      </c>
      <c r="E8374" s="180">
        <v>55</v>
      </c>
      <c r="F8374" s="180">
        <v>29020</v>
      </c>
      <c r="G8374" s="180">
        <v>2672</v>
      </c>
      <c r="H8374" s="180">
        <v>5086</v>
      </c>
      <c r="I8374" s="180">
        <v>4615716.54</v>
      </c>
      <c r="J8374" s="180">
        <v>1486823.57</v>
      </c>
      <c r="K8374" s="180">
        <v>1189222.5</v>
      </c>
      <c r="L8374" s="180">
        <v>7801994.3700000001</v>
      </c>
    </row>
    <row r="8375" spans="1:12">
      <c r="A8375" s="180">
        <v>2014</v>
      </c>
      <c r="B8375" s="180" t="s">
        <v>180</v>
      </c>
      <c r="C8375" s="180" t="s">
        <v>34</v>
      </c>
      <c r="D8375" s="180" t="s">
        <v>176</v>
      </c>
      <c r="E8375" s="180">
        <v>60</v>
      </c>
      <c r="F8375" s="180">
        <v>28559</v>
      </c>
      <c r="G8375" s="180">
        <v>3638</v>
      </c>
      <c r="H8375" s="180">
        <v>7332</v>
      </c>
      <c r="I8375" s="180">
        <v>6832392.75</v>
      </c>
      <c r="J8375" s="180">
        <v>2124885.06</v>
      </c>
      <c r="K8375" s="180">
        <v>2080493.2</v>
      </c>
      <c r="L8375" s="180">
        <v>11692184.609999999</v>
      </c>
    </row>
    <row r="8376" spans="1:12">
      <c r="A8376" s="180">
        <v>2014</v>
      </c>
      <c r="B8376" s="180" t="s">
        <v>180</v>
      </c>
      <c r="C8376" s="180" t="s">
        <v>34</v>
      </c>
      <c r="D8376" s="180" t="s">
        <v>176</v>
      </c>
      <c r="E8376" s="180">
        <v>65</v>
      </c>
      <c r="F8376" s="180">
        <v>25753</v>
      </c>
      <c r="G8376" s="180">
        <v>4091</v>
      </c>
      <c r="H8376" s="180">
        <v>8786</v>
      </c>
      <c r="I8376" s="180">
        <v>7963987.9500000002</v>
      </c>
      <c r="J8376" s="180">
        <v>2419691.65</v>
      </c>
      <c r="K8376" s="180">
        <v>2338738.0499999998</v>
      </c>
      <c r="L8376" s="180">
        <v>13351350.699999999</v>
      </c>
    </row>
    <row r="8377" spans="1:12">
      <c r="A8377" s="180">
        <v>2014</v>
      </c>
      <c r="B8377" s="180" t="s">
        <v>180</v>
      </c>
      <c r="C8377" s="180" t="s">
        <v>34</v>
      </c>
      <c r="D8377" s="180" t="s">
        <v>176</v>
      </c>
      <c r="E8377" s="180">
        <v>70</v>
      </c>
      <c r="F8377" s="180">
        <v>17596</v>
      </c>
      <c r="G8377" s="180">
        <v>4155</v>
      </c>
      <c r="H8377" s="180">
        <v>9219</v>
      </c>
      <c r="I8377" s="180">
        <v>7754502.1100000003</v>
      </c>
      <c r="J8377" s="180">
        <v>2268366.3199999998</v>
      </c>
      <c r="K8377" s="180">
        <v>2195781.9</v>
      </c>
      <c r="L8377" s="180">
        <v>12675630.119999999</v>
      </c>
    </row>
    <row r="8378" spans="1:12">
      <c r="A8378" s="180">
        <v>2014</v>
      </c>
      <c r="B8378" s="180" t="s">
        <v>180</v>
      </c>
      <c r="C8378" s="180" t="s">
        <v>34</v>
      </c>
      <c r="D8378" s="180" t="s">
        <v>176</v>
      </c>
      <c r="E8378" s="180">
        <v>75</v>
      </c>
      <c r="F8378" s="180">
        <v>12317</v>
      </c>
      <c r="G8378" s="180">
        <v>3294</v>
      </c>
      <c r="H8378" s="180">
        <v>8781</v>
      </c>
      <c r="I8378" s="180">
        <v>6785157.4100000001</v>
      </c>
      <c r="J8378" s="180">
        <v>1889705.44</v>
      </c>
      <c r="K8378" s="180">
        <v>1689950</v>
      </c>
      <c r="L8378" s="180">
        <v>10700955.08</v>
      </c>
    </row>
    <row r="8379" spans="1:12">
      <c r="A8379" s="180">
        <v>2014</v>
      </c>
      <c r="B8379" s="180" t="s">
        <v>180</v>
      </c>
      <c r="C8379" s="180" t="s">
        <v>34</v>
      </c>
      <c r="D8379" s="180" t="s">
        <v>176</v>
      </c>
      <c r="E8379" s="180">
        <v>80</v>
      </c>
      <c r="F8379" s="180">
        <v>8598</v>
      </c>
      <c r="G8379" s="180">
        <v>2810</v>
      </c>
      <c r="H8379" s="180">
        <v>8777</v>
      </c>
      <c r="I8379" s="180">
        <v>5862867.8200000003</v>
      </c>
      <c r="J8379" s="180">
        <v>1462298.33</v>
      </c>
      <c r="K8379" s="180">
        <v>1474146.4</v>
      </c>
      <c r="L8379" s="180">
        <v>9048172.4199999999</v>
      </c>
    </row>
    <row r="8380" spans="1:12">
      <c r="A8380" s="180">
        <v>2014</v>
      </c>
      <c r="B8380" s="180" t="s">
        <v>180</v>
      </c>
      <c r="C8380" s="180" t="s">
        <v>34</v>
      </c>
      <c r="D8380" s="180" t="s">
        <v>176</v>
      </c>
      <c r="E8380" s="180">
        <v>85</v>
      </c>
      <c r="F8380" s="180">
        <v>4911</v>
      </c>
      <c r="G8380" s="180">
        <v>1389</v>
      </c>
      <c r="H8380" s="180">
        <v>5914</v>
      </c>
      <c r="I8380" s="180">
        <v>3374779.61</v>
      </c>
      <c r="J8380" s="180">
        <v>759355.64</v>
      </c>
      <c r="K8380" s="180">
        <v>607643</v>
      </c>
      <c r="L8380" s="180">
        <v>4905197.83</v>
      </c>
    </row>
    <row r="8381" spans="1:12">
      <c r="A8381" s="180">
        <v>2014</v>
      </c>
      <c r="B8381" s="180" t="s">
        <v>180</v>
      </c>
      <c r="C8381" s="180" t="s">
        <v>34</v>
      </c>
      <c r="D8381" s="180" t="s">
        <v>176</v>
      </c>
      <c r="E8381" s="180">
        <v>90</v>
      </c>
      <c r="F8381" s="180">
        <v>1188</v>
      </c>
      <c r="G8381" s="180">
        <v>287</v>
      </c>
      <c r="H8381" s="180">
        <v>1824</v>
      </c>
      <c r="I8381" s="180">
        <v>954167.66</v>
      </c>
      <c r="J8381" s="180">
        <v>158586.60999999999</v>
      </c>
      <c r="K8381" s="180">
        <v>222493</v>
      </c>
      <c r="L8381" s="180">
        <v>1379271.9</v>
      </c>
    </row>
    <row r="8382" spans="1:12">
      <c r="A8382" s="180">
        <v>2014</v>
      </c>
      <c r="B8382" s="180" t="s">
        <v>180</v>
      </c>
      <c r="C8382" s="180" t="s">
        <v>34</v>
      </c>
      <c r="D8382" s="180" t="s">
        <v>176</v>
      </c>
      <c r="E8382" s="180">
        <v>95</v>
      </c>
      <c r="F8382" s="180">
        <v>215</v>
      </c>
      <c r="G8382" s="180">
        <v>62</v>
      </c>
      <c r="H8382" s="180">
        <v>340</v>
      </c>
      <c r="I8382" s="180">
        <v>149480.85</v>
      </c>
      <c r="J8382" s="180">
        <v>24102.44</v>
      </c>
      <c r="K8382" s="180">
        <v>10850</v>
      </c>
      <c r="L8382" s="180">
        <v>191415.29</v>
      </c>
    </row>
    <row r="8383" spans="1:12">
      <c r="A8383" s="180">
        <v>2014</v>
      </c>
      <c r="B8383" s="180" t="s">
        <v>180</v>
      </c>
      <c r="C8383" s="180" t="s">
        <v>34</v>
      </c>
      <c r="D8383" s="180" t="s">
        <v>177</v>
      </c>
      <c r="E8383" s="180">
        <v>0</v>
      </c>
      <c r="F8383" s="180">
        <v>18468</v>
      </c>
      <c r="G8383" s="180">
        <v>394</v>
      </c>
      <c r="H8383" s="180">
        <v>1122</v>
      </c>
      <c r="I8383" s="180">
        <v>660457.6</v>
      </c>
      <c r="J8383" s="180">
        <v>185841.37</v>
      </c>
      <c r="K8383" s="180">
        <v>32329</v>
      </c>
      <c r="L8383" s="180">
        <v>913726</v>
      </c>
    </row>
    <row r="8384" spans="1:12">
      <c r="A8384" s="180">
        <v>2014</v>
      </c>
      <c r="B8384" s="180" t="s">
        <v>180</v>
      </c>
      <c r="C8384" s="180" t="s">
        <v>34</v>
      </c>
      <c r="D8384" s="180" t="s">
        <v>177</v>
      </c>
      <c r="E8384" s="180">
        <v>5</v>
      </c>
      <c r="F8384" s="180">
        <v>20629</v>
      </c>
      <c r="G8384" s="180">
        <v>267</v>
      </c>
      <c r="H8384" s="180">
        <v>326</v>
      </c>
      <c r="I8384" s="180">
        <v>292938.09999999998</v>
      </c>
      <c r="J8384" s="180">
        <v>97935.89</v>
      </c>
      <c r="K8384" s="180">
        <v>52947</v>
      </c>
      <c r="L8384" s="180">
        <v>468732.92</v>
      </c>
    </row>
    <row r="8385" spans="1:12">
      <c r="A8385" s="180">
        <v>2014</v>
      </c>
      <c r="B8385" s="180" t="s">
        <v>180</v>
      </c>
      <c r="C8385" s="180" t="s">
        <v>34</v>
      </c>
      <c r="D8385" s="180" t="s">
        <v>177</v>
      </c>
      <c r="E8385" s="180">
        <v>10</v>
      </c>
      <c r="F8385" s="180">
        <v>19704</v>
      </c>
      <c r="G8385" s="180">
        <v>251</v>
      </c>
      <c r="H8385" s="180">
        <v>296</v>
      </c>
      <c r="I8385" s="180">
        <v>265655.05</v>
      </c>
      <c r="J8385" s="180">
        <v>100285.36</v>
      </c>
      <c r="K8385" s="180">
        <v>76427</v>
      </c>
      <c r="L8385" s="180">
        <v>469537.73</v>
      </c>
    </row>
    <row r="8386" spans="1:12">
      <c r="A8386" s="180">
        <v>2014</v>
      </c>
      <c r="B8386" s="180" t="s">
        <v>180</v>
      </c>
      <c r="C8386" s="180" t="s">
        <v>34</v>
      </c>
      <c r="D8386" s="180" t="s">
        <v>177</v>
      </c>
      <c r="E8386" s="180">
        <v>15</v>
      </c>
      <c r="F8386" s="180">
        <v>21536</v>
      </c>
      <c r="G8386" s="180">
        <v>766</v>
      </c>
      <c r="H8386" s="180">
        <v>1242</v>
      </c>
      <c r="I8386" s="180">
        <v>1117197</v>
      </c>
      <c r="J8386" s="180">
        <v>334197.33</v>
      </c>
      <c r="K8386" s="180">
        <v>186310</v>
      </c>
      <c r="L8386" s="180">
        <v>1723749.38</v>
      </c>
    </row>
    <row r="8387" spans="1:12">
      <c r="A8387" s="180">
        <v>2014</v>
      </c>
      <c r="B8387" s="180" t="s">
        <v>180</v>
      </c>
      <c r="C8387" s="180" t="s">
        <v>34</v>
      </c>
      <c r="D8387" s="180" t="s">
        <v>177</v>
      </c>
      <c r="E8387" s="180">
        <v>20</v>
      </c>
      <c r="F8387" s="180">
        <v>20988</v>
      </c>
      <c r="G8387" s="180">
        <v>802</v>
      </c>
      <c r="H8387" s="180">
        <v>1511</v>
      </c>
      <c r="I8387" s="180">
        <v>1408134.13</v>
      </c>
      <c r="J8387" s="180">
        <v>389391.89</v>
      </c>
      <c r="K8387" s="180">
        <v>144354</v>
      </c>
      <c r="L8387" s="180">
        <v>2088249.57</v>
      </c>
    </row>
    <row r="8388" spans="1:12">
      <c r="A8388" s="180">
        <v>2014</v>
      </c>
      <c r="B8388" s="180" t="s">
        <v>180</v>
      </c>
      <c r="C8388" s="180" t="s">
        <v>34</v>
      </c>
      <c r="D8388" s="180" t="s">
        <v>177</v>
      </c>
      <c r="E8388" s="180">
        <v>25</v>
      </c>
      <c r="F8388" s="180">
        <v>19355</v>
      </c>
      <c r="G8388" s="180">
        <v>991</v>
      </c>
      <c r="H8388" s="180">
        <v>2434</v>
      </c>
      <c r="I8388" s="180">
        <v>2164455.66</v>
      </c>
      <c r="J8388" s="180">
        <v>753217.12</v>
      </c>
      <c r="K8388" s="180">
        <v>141979</v>
      </c>
      <c r="L8388" s="180">
        <v>3376622.48</v>
      </c>
    </row>
    <row r="8389" spans="1:12">
      <c r="A8389" s="180">
        <v>2014</v>
      </c>
      <c r="B8389" s="180" t="s">
        <v>180</v>
      </c>
      <c r="C8389" s="180" t="s">
        <v>34</v>
      </c>
      <c r="D8389" s="180" t="s">
        <v>177</v>
      </c>
      <c r="E8389" s="180">
        <v>30</v>
      </c>
      <c r="F8389" s="180">
        <v>24357</v>
      </c>
      <c r="G8389" s="180">
        <v>1839</v>
      </c>
      <c r="H8389" s="180">
        <v>5124</v>
      </c>
      <c r="I8389" s="180">
        <v>4517593.5199999996</v>
      </c>
      <c r="J8389" s="180">
        <v>1555907.52</v>
      </c>
      <c r="K8389" s="180">
        <v>281178</v>
      </c>
      <c r="L8389" s="180">
        <v>6989270.3899999997</v>
      </c>
    </row>
    <row r="8390" spans="1:12">
      <c r="A8390" s="180">
        <v>2014</v>
      </c>
      <c r="B8390" s="180" t="s">
        <v>180</v>
      </c>
      <c r="C8390" s="180" t="s">
        <v>34</v>
      </c>
      <c r="D8390" s="180" t="s">
        <v>177</v>
      </c>
      <c r="E8390" s="180">
        <v>35</v>
      </c>
      <c r="F8390" s="180">
        <v>23575</v>
      </c>
      <c r="G8390" s="180">
        <v>1634</v>
      </c>
      <c r="H8390" s="180">
        <v>4061</v>
      </c>
      <c r="I8390" s="180">
        <v>3574295.68</v>
      </c>
      <c r="J8390" s="180">
        <v>1263279.8700000001</v>
      </c>
      <c r="K8390" s="180">
        <v>254077</v>
      </c>
      <c r="L8390" s="180">
        <v>5558519.6399999997</v>
      </c>
    </row>
    <row r="8391" spans="1:12">
      <c r="A8391" s="180">
        <v>2014</v>
      </c>
      <c r="B8391" s="180" t="s">
        <v>180</v>
      </c>
      <c r="C8391" s="180" t="s">
        <v>34</v>
      </c>
      <c r="D8391" s="180" t="s">
        <v>177</v>
      </c>
      <c r="E8391" s="180">
        <v>40</v>
      </c>
      <c r="F8391" s="180">
        <v>26819</v>
      </c>
      <c r="G8391" s="180">
        <v>1668</v>
      </c>
      <c r="H8391" s="180">
        <v>3408</v>
      </c>
      <c r="I8391" s="180">
        <v>3021543.28</v>
      </c>
      <c r="J8391" s="180">
        <v>1001822.3</v>
      </c>
      <c r="K8391" s="180">
        <v>409961</v>
      </c>
      <c r="L8391" s="180">
        <v>4872046.12</v>
      </c>
    </row>
    <row r="8392" spans="1:12">
      <c r="A8392" s="180">
        <v>2014</v>
      </c>
      <c r="B8392" s="180" t="s">
        <v>180</v>
      </c>
      <c r="C8392" s="180" t="s">
        <v>34</v>
      </c>
      <c r="D8392" s="180" t="s">
        <v>177</v>
      </c>
      <c r="E8392" s="180">
        <v>45</v>
      </c>
      <c r="F8392" s="180">
        <v>27408</v>
      </c>
      <c r="G8392" s="180">
        <v>1906</v>
      </c>
      <c r="H8392" s="180">
        <v>3628</v>
      </c>
      <c r="I8392" s="180">
        <v>3240712.83</v>
      </c>
      <c r="J8392" s="180">
        <v>1083635.3700000001</v>
      </c>
      <c r="K8392" s="180">
        <v>532242.25</v>
      </c>
      <c r="L8392" s="180">
        <v>5270829.04</v>
      </c>
    </row>
    <row r="8393" spans="1:12">
      <c r="A8393" s="180">
        <v>2014</v>
      </c>
      <c r="B8393" s="180" t="s">
        <v>180</v>
      </c>
      <c r="C8393" s="180" t="s">
        <v>34</v>
      </c>
      <c r="D8393" s="180" t="s">
        <v>177</v>
      </c>
      <c r="E8393" s="180">
        <v>50</v>
      </c>
      <c r="F8393" s="180">
        <v>31240</v>
      </c>
      <c r="G8393" s="180">
        <v>2609</v>
      </c>
      <c r="H8393" s="180">
        <v>4982</v>
      </c>
      <c r="I8393" s="180">
        <v>4472347.1100000003</v>
      </c>
      <c r="J8393" s="180">
        <v>1427093.97</v>
      </c>
      <c r="K8393" s="180">
        <v>728940</v>
      </c>
      <c r="L8393" s="180">
        <v>7133374.3899999997</v>
      </c>
    </row>
    <row r="8394" spans="1:12">
      <c r="A8394" s="180">
        <v>2014</v>
      </c>
      <c r="B8394" s="180" t="s">
        <v>180</v>
      </c>
      <c r="C8394" s="180" t="s">
        <v>34</v>
      </c>
      <c r="D8394" s="180" t="s">
        <v>177</v>
      </c>
      <c r="E8394" s="180">
        <v>55</v>
      </c>
      <c r="F8394" s="180">
        <v>32266</v>
      </c>
      <c r="G8394" s="180">
        <v>3267</v>
      </c>
      <c r="H8394" s="180">
        <v>6251</v>
      </c>
      <c r="I8394" s="180">
        <v>5757082.0099999998</v>
      </c>
      <c r="J8394" s="180">
        <v>1888558.74</v>
      </c>
      <c r="K8394" s="180">
        <v>1294185.3999999999</v>
      </c>
      <c r="L8394" s="180">
        <v>9531002</v>
      </c>
    </row>
    <row r="8395" spans="1:12">
      <c r="A8395" s="180">
        <v>2014</v>
      </c>
      <c r="B8395" s="180" t="s">
        <v>180</v>
      </c>
      <c r="C8395" s="180" t="s">
        <v>34</v>
      </c>
      <c r="D8395" s="180" t="s">
        <v>177</v>
      </c>
      <c r="E8395" s="180">
        <v>60</v>
      </c>
      <c r="F8395" s="180">
        <v>31473</v>
      </c>
      <c r="G8395" s="180">
        <v>3936</v>
      </c>
      <c r="H8395" s="180">
        <v>7499</v>
      </c>
      <c r="I8395" s="180">
        <v>6726200.2800000003</v>
      </c>
      <c r="J8395" s="180">
        <v>2132149.35</v>
      </c>
      <c r="K8395" s="180">
        <v>2045223</v>
      </c>
      <c r="L8395" s="180">
        <v>11417105.970000001</v>
      </c>
    </row>
    <row r="8396" spans="1:12">
      <c r="A8396" s="180">
        <v>2014</v>
      </c>
      <c r="B8396" s="180" t="s">
        <v>180</v>
      </c>
      <c r="C8396" s="180" t="s">
        <v>34</v>
      </c>
      <c r="D8396" s="180" t="s">
        <v>177</v>
      </c>
      <c r="E8396" s="180">
        <v>65</v>
      </c>
      <c r="F8396" s="180">
        <v>27906</v>
      </c>
      <c r="G8396" s="180">
        <v>4453</v>
      </c>
      <c r="H8396" s="180">
        <v>9776</v>
      </c>
      <c r="I8396" s="180">
        <v>8655746.0999999996</v>
      </c>
      <c r="J8396" s="180">
        <v>2583676.9500000002</v>
      </c>
      <c r="K8396" s="180">
        <v>2325208.2999999998</v>
      </c>
      <c r="L8396" s="180">
        <v>14141566.66</v>
      </c>
    </row>
    <row r="8397" spans="1:12">
      <c r="A8397" s="180">
        <v>2014</v>
      </c>
      <c r="B8397" s="180" t="s">
        <v>180</v>
      </c>
      <c r="C8397" s="180" t="s">
        <v>34</v>
      </c>
      <c r="D8397" s="180" t="s">
        <v>177</v>
      </c>
      <c r="E8397" s="180">
        <v>70</v>
      </c>
      <c r="F8397" s="180">
        <v>18759</v>
      </c>
      <c r="G8397" s="180">
        <v>3384</v>
      </c>
      <c r="H8397" s="180">
        <v>9262</v>
      </c>
      <c r="I8397" s="180">
        <v>7619078.1299999999</v>
      </c>
      <c r="J8397" s="180">
        <v>2205069.7400000002</v>
      </c>
      <c r="K8397" s="180">
        <v>2181879</v>
      </c>
      <c r="L8397" s="180">
        <v>12388199.960000001</v>
      </c>
    </row>
    <row r="8398" spans="1:12">
      <c r="A8398" s="180">
        <v>2014</v>
      </c>
      <c r="B8398" s="180" t="s">
        <v>180</v>
      </c>
      <c r="C8398" s="180" t="s">
        <v>34</v>
      </c>
      <c r="D8398" s="180" t="s">
        <v>177</v>
      </c>
      <c r="E8398" s="180">
        <v>75</v>
      </c>
      <c r="F8398" s="180">
        <v>13851</v>
      </c>
      <c r="G8398" s="180">
        <v>3335</v>
      </c>
      <c r="H8398" s="180">
        <v>9784</v>
      </c>
      <c r="I8398" s="180">
        <v>7149498.8099999996</v>
      </c>
      <c r="J8398" s="180">
        <v>1771328.71</v>
      </c>
      <c r="K8398" s="180">
        <v>1794303</v>
      </c>
      <c r="L8398" s="180">
        <v>11069215.33</v>
      </c>
    </row>
    <row r="8399" spans="1:12">
      <c r="A8399" s="180">
        <v>2014</v>
      </c>
      <c r="B8399" s="180" t="s">
        <v>180</v>
      </c>
      <c r="C8399" s="180" t="s">
        <v>34</v>
      </c>
      <c r="D8399" s="180" t="s">
        <v>177</v>
      </c>
      <c r="E8399" s="180">
        <v>80</v>
      </c>
      <c r="F8399" s="180">
        <v>10724</v>
      </c>
      <c r="G8399" s="180">
        <v>2616</v>
      </c>
      <c r="H8399" s="180">
        <v>10488</v>
      </c>
      <c r="I8399" s="180">
        <v>6781199.7699999996</v>
      </c>
      <c r="J8399" s="180">
        <v>1476524.64</v>
      </c>
      <c r="K8399" s="180">
        <v>1338323</v>
      </c>
      <c r="L8399" s="180">
        <v>9919332.1600000001</v>
      </c>
    </row>
    <row r="8400" spans="1:12">
      <c r="A8400" s="180">
        <v>2014</v>
      </c>
      <c r="B8400" s="180" t="s">
        <v>180</v>
      </c>
      <c r="C8400" s="180" t="s">
        <v>34</v>
      </c>
      <c r="D8400" s="180" t="s">
        <v>177</v>
      </c>
      <c r="E8400" s="180">
        <v>85</v>
      </c>
      <c r="F8400" s="180">
        <v>7449</v>
      </c>
      <c r="G8400" s="180">
        <v>1717</v>
      </c>
      <c r="H8400" s="180">
        <v>8400</v>
      </c>
      <c r="I8400" s="180">
        <v>4832099.16</v>
      </c>
      <c r="J8400" s="180">
        <v>962602.41</v>
      </c>
      <c r="K8400" s="180">
        <v>992324</v>
      </c>
      <c r="L8400" s="180">
        <v>6969396.1799999997</v>
      </c>
    </row>
    <row r="8401" spans="1:12">
      <c r="A8401" s="180">
        <v>2014</v>
      </c>
      <c r="B8401" s="180" t="s">
        <v>180</v>
      </c>
      <c r="C8401" s="180" t="s">
        <v>34</v>
      </c>
      <c r="D8401" s="180" t="s">
        <v>177</v>
      </c>
      <c r="E8401" s="180">
        <v>90</v>
      </c>
      <c r="F8401" s="180">
        <v>3111</v>
      </c>
      <c r="G8401" s="180">
        <v>683</v>
      </c>
      <c r="H8401" s="180">
        <v>4608</v>
      </c>
      <c r="I8401" s="180">
        <v>2263040.92</v>
      </c>
      <c r="J8401" s="180">
        <v>343414.26</v>
      </c>
      <c r="K8401" s="180">
        <v>167068</v>
      </c>
      <c r="L8401" s="180">
        <v>2866310.12</v>
      </c>
    </row>
    <row r="8402" spans="1:12">
      <c r="A8402" s="180">
        <v>2014</v>
      </c>
      <c r="B8402" s="180" t="s">
        <v>180</v>
      </c>
      <c r="C8402" s="180" t="s">
        <v>34</v>
      </c>
      <c r="D8402" s="180" t="s">
        <v>177</v>
      </c>
      <c r="E8402" s="180">
        <v>95</v>
      </c>
      <c r="F8402" s="180">
        <v>852</v>
      </c>
      <c r="G8402" s="180">
        <v>121</v>
      </c>
      <c r="H8402" s="180">
        <v>1181</v>
      </c>
      <c r="I8402" s="180">
        <v>474193.9</v>
      </c>
      <c r="J8402" s="180">
        <v>69740.83</v>
      </c>
      <c r="K8402" s="180">
        <v>7893</v>
      </c>
      <c r="L8402" s="180">
        <v>574266.21</v>
      </c>
    </row>
    <row r="8403" spans="1:12">
      <c r="A8403" s="180">
        <v>2014</v>
      </c>
      <c r="B8403" s="180" t="s">
        <v>180</v>
      </c>
      <c r="C8403" s="180" t="s">
        <v>35</v>
      </c>
      <c r="D8403" s="180" t="s">
        <v>176</v>
      </c>
      <c r="E8403" s="180">
        <v>0</v>
      </c>
      <c r="F8403" s="180">
        <v>43327</v>
      </c>
      <c r="G8403" s="180">
        <v>1560</v>
      </c>
      <c r="H8403" s="180">
        <v>3664</v>
      </c>
      <c r="I8403" s="180">
        <v>2834855.4</v>
      </c>
      <c r="J8403" s="180">
        <v>475207.3</v>
      </c>
      <c r="K8403" s="180">
        <v>37363</v>
      </c>
      <c r="L8403" s="180">
        <v>3605056.3</v>
      </c>
    </row>
    <row r="8404" spans="1:12">
      <c r="A8404" s="180">
        <v>2014</v>
      </c>
      <c r="B8404" s="180" t="s">
        <v>180</v>
      </c>
      <c r="C8404" s="180" t="s">
        <v>35</v>
      </c>
      <c r="D8404" s="180" t="s">
        <v>176</v>
      </c>
      <c r="E8404" s="180">
        <v>5</v>
      </c>
      <c r="F8404" s="180">
        <v>45454</v>
      </c>
      <c r="G8404" s="180">
        <v>760</v>
      </c>
      <c r="H8404" s="180">
        <v>854</v>
      </c>
      <c r="I8404" s="180">
        <v>961014.55</v>
      </c>
      <c r="J8404" s="180">
        <v>254646.74</v>
      </c>
      <c r="K8404" s="180">
        <v>7999</v>
      </c>
      <c r="L8404" s="180">
        <v>1355446.67</v>
      </c>
    </row>
    <row r="8405" spans="1:12">
      <c r="A8405" s="180">
        <v>2014</v>
      </c>
      <c r="B8405" s="180" t="s">
        <v>180</v>
      </c>
      <c r="C8405" s="180" t="s">
        <v>35</v>
      </c>
      <c r="D8405" s="180" t="s">
        <v>176</v>
      </c>
      <c r="E8405" s="180">
        <v>10</v>
      </c>
      <c r="F8405" s="180">
        <v>42456</v>
      </c>
      <c r="G8405" s="180">
        <v>482</v>
      </c>
      <c r="H8405" s="180">
        <v>655</v>
      </c>
      <c r="I8405" s="180">
        <v>646640.4</v>
      </c>
      <c r="J8405" s="180">
        <v>150760.60999999999</v>
      </c>
      <c r="K8405" s="180">
        <v>118592</v>
      </c>
      <c r="L8405" s="180">
        <v>999486.94</v>
      </c>
    </row>
    <row r="8406" spans="1:12">
      <c r="A8406" s="180">
        <v>2014</v>
      </c>
      <c r="B8406" s="180" t="s">
        <v>180</v>
      </c>
      <c r="C8406" s="180" t="s">
        <v>35</v>
      </c>
      <c r="D8406" s="180" t="s">
        <v>176</v>
      </c>
      <c r="E8406" s="180">
        <v>15</v>
      </c>
      <c r="F8406" s="180">
        <v>43500</v>
      </c>
      <c r="G8406" s="180">
        <v>1193</v>
      </c>
      <c r="H8406" s="180">
        <v>1809</v>
      </c>
      <c r="I8406" s="180">
        <v>1973876.1</v>
      </c>
      <c r="J8406" s="180">
        <v>416658.32</v>
      </c>
      <c r="K8406" s="180">
        <v>316541</v>
      </c>
      <c r="L8406" s="180">
        <v>2937234.31</v>
      </c>
    </row>
    <row r="8407" spans="1:12">
      <c r="A8407" s="180">
        <v>2014</v>
      </c>
      <c r="B8407" s="180" t="s">
        <v>180</v>
      </c>
      <c r="C8407" s="180" t="s">
        <v>35</v>
      </c>
      <c r="D8407" s="180" t="s">
        <v>176</v>
      </c>
      <c r="E8407" s="180">
        <v>20</v>
      </c>
      <c r="F8407" s="180">
        <v>37503</v>
      </c>
      <c r="G8407" s="180">
        <v>1145</v>
      </c>
      <c r="H8407" s="180">
        <v>2236</v>
      </c>
      <c r="I8407" s="180">
        <v>2120880.9</v>
      </c>
      <c r="J8407" s="180">
        <v>451458.6</v>
      </c>
      <c r="K8407" s="180">
        <v>305737.40000000002</v>
      </c>
      <c r="L8407" s="180">
        <v>3126490.58</v>
      </c>
    </row>
    <row r="8408" spans="1:12">
      <c r="A8408" s="180">
        <v>2014</v>
      </c>
      <c r="B8408" s="180" t="s">
        <v>180</v>
      </c>
      <c r="C8408" s="180" t="s">
        <v>35</v>
      </c>
      <c r="D8408" s="180" t="s">
        <v>176</v>
      </c>
      <c r="E8408" s="180">
        <v>25</v>
      </c>
      <c r="F8408" s="180">
        <v>41913</v>
      </c>
      <c r="G8408" s="180">
        <v>1088</v>
      </c>
      <c r="H8408" s="180">
        <v>2391</v>
      </c>
      <c r="I8408" s="180">
        <v>2333634.0499999998</v>
      </c>
      <c r="J8408" s="180">
        <v>500927.47</v>
      </c>
      <c r="K8408" s="180">
        <v>513930</v>
      </c>
      <c r="L8408" s="180">
        <v>3804315.56</v>
      </c>
    </row>
    <row r="8409" spans="1:12">
      <c r="A8409" s="180">
        <v>2014</v>
      </c>
      <c r="B8409" s="180" t="s">
        <v>180</v>
      </c>
      <c r="C8409" s="180" t="s">
        <v>35</v>
      </c>
      <c r="D8409" s="180" t="s">
        <v>176</v>
      </c>
      <c r="E8409" s="180">
        <v>30</v>
      </c>
      <c r="F8409" s="180">
        <v>51526</v>
      </c>
      <c r="G8409" s="180">
        <v>1337</v>
      </c>
      <c r="H8409" s="180">
        <v>2180</v>
      </c>
      <c r="I8409" s="180">
        <v>2224093.36</v>
      </c>
      <c r="J8409" s="180">
        <v>556453.67000000004</v>
      </c>
      <c r="K8409" s="180">
        <v>411909</v>
      </c>
      <c r="L8409" s="180">
        <v>3649821.08</v>
      </c>
    </row>
    <row r="8410" spans="1:12">
      <c r="A8410" s="180">
        <v>2014</v>
      </c>
      <c r="B8410" s="180" t="s">
        <v>180</v>
      </c>
      <c r="C8410" s="180" t="s">
        <v>35</v>
      </c>
      <c r="D8410" s="180" t="s">
        <v>176</v>
      </c>
      <c r="E8410" s="180">
        <v>35</v>
      </c>
      <c r="F8410" s="180">
        <v>49309</v>
      </c>
      <c r="G8410" s="180">
        <v>1522</v>
      </c>
      <c r="H8410" s="180">
        <v>2515</v>
      </c>
      <c r="I8410" s="180">
        <v>2685054.64</v>
      </c>
      <c r="J8410" s="180">
        <v>717563.12</v>
      </c>
      <c r="K8410" s="180">
        <v>503738.5</v>
      </c>
      <c r="L8410" s="180">
        <v>4395576.13</v>
      </c>
    </row>
    <row r="8411" spans="1:12">
      <c r="A8411" s="180">
        <v>2014</v>
      </c>
      <c r="B8411" s="180" t="s">
        <v>180</v>
      </c>
      <c r="C8411" s="180" t="s">
        <v>35</v>
      </c>
      <c r="D8411" s="180" t="s">
        <v>176</v>
      </c>
      <c r="E8411" s="180">
        <v>40</v>
      </c>
      <c r="F8411" s="180">
        <v>52544</v>
      </c>
      <c r="G8411" s="180">
        <v>2020</v>
      </c>
      <c r="H8411" s="180">
        <v>3343</v>
      </c>
      <c r="I8411" s="180">
        <v>3449368.93</v>
      </c>
      <c r="J8411" s="180">
        <v>928959.12</v>
      </c>
      <c r="K8411" s="180">
        <v>630534.75</v>
      </c>
      <c r="L8411" s="180">
        <v>5609252.5499999998</v>
      </c>
    </row>
    <row r="8412" spans="1:12">
      <c r="A8412" s="180">
        <v>2014</v>
      </c>
      <c r="B8412" s="180" t="s">
        <v>180</v>
      </c>
      <c r="C8412" s="180" t="s">
        <v>35</v>
      </c>
      <c r="D8412" s="180" t="s">
        <v>176</v>
      </c>
      <c r="E8412" s="180">
        <v>45</v>
      </c>
      <c r="F8412" s="180">
        <v>49777</v>
      </c>
      <c r="G8412" s="180">
        <v>2158</v>
      </c>
      <c r="H8412" s="180">
        <v>3854</v>
      </c>
      <c r="I8412" s="180">
        <v>4312563.2699999996</v>
      </c>
      <c r="J8412" s="180">
        <v>1177178.3999999999</v>
      </c>
      <c r="K8412" s="180">
        <v>1129375.5</v>
      </c>
      <c r="L8412" s="180">
        <v>7435371.9199999999</v>
      </c>
    </row>
    <row r="8413" spans="1:12">
      <c r="A8413" s="180">
        <v>2014</v>
      </c>
      <c r="B8413" s="180" t="s">
        <v>180</v>
      </c>
      <c r="C8413" s="180" t="s">
        <v>35</v>
      </c>
      <c r="D8413" s="180" t="s">
        <v>176</v>
      </c>
      <c r="E8413" s="180">
        <v>50</v>
      </c>
      <c r="F8413" s="180">
        <v>51046</v>
      </c>
      <c r="G8413" s="180">
        <v>2970</v>
      </c>
      <c r="H8413" s="180">
        <v>5465</v>
      </c>
      <c r="I8413" s="180">
        <v>6524600.1399999997</v>
      </c>
      <c r="J8413" s="180">
        <v>1750921.58</v>
      </c>
      <c r="K8413" s="180">
        <v>1809869</v>
      </c>
      <c r="L8413" s="180">
        <v>10977159.52</v>
      </c>
    </row>
    <row r="8414" spans="1:12">
      <c r="A8414" s="180">
        <v>2014</v>
      </c>
      <c r="B8414" s="180" t="s">
        <v>180</v>
      </c>
      <c r="C8414" s="180" t="s">
        <v>35</v>
      </c>
      <c r="D8414" s="180" t="s">
        <v>176</v>
      </c>
      <c r="E8414" s="180">
        <v>55</v>
      </c>
      <c r="F8414" s="180">
        <v>46504</v>
      </c>
      <c r="G8414" s="180">
        <v>3548</v>
      </c>
      <c r="H8414" s="180">
        <v>7388</v>
      </c>
      <c r="I8414" s="180">
        <v>8648944.8000000007</v>
      </c>
      <c r="J8414" s="180">
        <v>2230853.89</v>
      </c>
      <c r="K8414" s="180">
        <v>2571252.75</v>
      </c>
      <c r="L8414" s="180">
        <v>14568546.539999999</v>
      </c>
    </row>
    <row r="8415" spans="1:12">
      <c r="A8415" s="180">
        <v>2014</v>
      </c>
      <c r="B8415" s="180" t="s">
        <v>180</v>
      </c>
      <c r="C8415" s="180" t="s">
        <v>35</v>
      </c>
      <c r="D8415" s="180" t="s">
        <v>176</v>
      </c>
      <c r="E8415" s="180">
        <v>60</v>
      </c>
      <c r="F8415" s="180">
        <v>41312</v>
      </c>
      <c r="G8415" s="180">
        <v>4412</v>
      </c>
      <c r="H8415" s="180">
        <v>9479</v>
      </c>
      <c r="I8415" s="180">
        <v>10905497.029999999</v>
      </c>
      <c r="J8415" s="180">
        <v>2894229.62</v>
      </c>
      <c r="K8415" s="180">
        <v>3342534.75</v>
      </c>
      <c r="L8415" s="180">
        <v>18342207.760000002</v>
      </c>
    </row>
    <row r="8416" spans="1:12">
      <c r="A8416" s="180">
        <v>2014</v>
      </c>
      <c r="B8416" s="180" t="s">
        <v>180</v>
      </c>
      <c r="C8416" s="180" t="s">
        <v>35</v>
      </c>
      <c r="D8416" s="180" t="s">
        <v>176</v>
      </c>
      <c r="E8416" s="180">
        <v>65</v>
      </c>
      <c r="F8416" s="180">
        <v>33510</v>
      </c>
      <c r="G8416" s="180">
        <v>5054</v>
      </c>
      <c r="H8416" s="180">
        <v>11037</v>
      </c>
      <c r="I8416" s="180">
        <v>12685869.630000001</v>
      </c>
      <c r="J8416" s="180">
        <v>3300994.2</v>
      </c>
      <c r="K8416" s="180">
        <v>3575381.6</v>
      </c>
      <c r="L8416" s="180">
        <v>20661103.629999999</v>
      </c>
    </row>
    <row r="8417" spans="1:12">
      <c r="A8417" s="180">
        <v>2014</v>
      </c>
      <c r="B8417" s="180" t="s">
        <v>180</v>
      </c>
      <c r="C8417" s="180" t="s">
        <v>35</v>
      </c>
      <c r="D8417" s="180" t="s">
        <v>176</v>
      </c>
      <c r="E8417" s="180">
        <v>70</v>
      </c>
      <c r="F8417" s="180">
        <v>22141</v>
      </c>
      <c r="G8417" s="180">
        <v>4248</v>
      </c>
      <c r="H8417" s="180">
        <v>10292</v>
      </c>
      <c r="I8417" s="180">
        <v>11857576.060000001</v>
      </c>
      <c r="J8417" s="180">
        <v>2991427.06</v>
      </c>
      <c r="K8417" s="180">
        <v>3200618.75</v>
      </c>
      <c r="L8417" s="180">
        <v>18910019.98</v>
      </c>
    </row>
    <row r="8418" spans="1:12">
      <c r="A8418" s="180">
        <v>2014</v>
      </c>
      <c r="B8418" s="180" t="s">
        <v>180</v>
      </c>
      <c r="C8418" s="180" t="s">
        <v>35</v>
      </c>
      <c r="D8418" s="180" t="s">
        <v>176</v>
      </c>
      <c r="E8418" s="180">
        <v>75</v>
      </c>
      <c r="F8418" s="180">
        <v>14752</v>
      </c>
      <c r="G8418" s="180">
        <v>3535</v>
      </c>
      <c r="H8418" s="180">
        <v>9251</v>
      </c>
      <c r="I8418" s="180">
        <v>9610196.6199999992</v>
      </c>
      <c r="J8418" s="180">
        <v>2293565.12</v>
      </c>
      <c r="K8418" s="180">
        <v>2888194.34</v>
      </c>
      <c r="L8418" s="180">
        <v>15364533.32</v>
      </c>
    </row>
    <row r="8419" spans="1:12">
      <c r="A8419" s="180">
        <v>2014</v>
      </c>
      <c r="B8419" s="180" t="s">
        <v>180</v>
      </c>
      <c r="C8419" s="180" t="s">
        <v>35</v>
      </c>
      <c r="D8419" s="180" t="s">
        <v>176</v>
      </c>
      <c r="E8419" s="180">
        <v>80</v>
      </c>
      <c r="F8419" s="180">
        <v>9466</v>
      </c>
      <c r="G8419" s="180">
        <v>2515</v>
      </c>
      <c r="H8419" s="180">
        <v>9162</v>
      </c>
      <c r="I8419" s="180">
        <v>8174601.1399999997</v>
      </c>
      <c r="J8419" s="180">
        <v>1651775.99</v>
      </c>
      <c r="K8419" s="180">
        <v>2165710.0499999998</v>
      </c>
      <c r="L8419" s="180">
        <v>12432635.18</v>
      </c>
    </row>
    <row r="8420" spans="1:12">
      <c r="A8420" s="180">
        <v>2014</v>
      </c>
      <c r="B8420" s="180" t="s">
        <v>180</v>
      </c>
      <c r="C8420" s="180" t="s">
        <v>35</v>
      </c>
      <c r="D8420" s="180" t="s">
        <v>176</v>
      </c>
      <c r="E8420" s="180">
        <v>85</v>
      </c>
      <c r="F8420" s="180">
        <v>4750</v>
      </c>
      <c r="G8420" s="180">
        <v>1250</v>
      </c>
      <c r="H8420" s="180">
        <v>5021</v>
      </c>
      <c r="I8420" s="180">
        <v>4060207.35</v>
      </c>
      <c r="J8420" s="180">
        <v>727288.27</v>
      </c>
      <c r="K8420" s="180">
        <v>581956.4</v>
      </c>
      <c r="L8420" s="180">
        <v>5528384.6299999999</v>
      </c>
    </row>
    <row r="8421" spans="1:12">
      <c r="A8421" s="180">
        <v>2014</v>
      </c>
      <c r="B8421" s="180" t="s">
        <v>180</v>
      </c>
      <c r="C8421" s="180" t="s">
        <v>35</v>
      </c>
      <c r="D8421" s="180" t="s">
        <v>176</v>
      </c>
      <c r="E8421" s="180">
        <v>90</v>
      </c>
      <c r="F8421" s="180">
        <v>1055</v>
      </c>
      <c r="G8421" s="180">
        <v>264</v>
      </c>
      <c r="H8421" s="180">
        <v>2467</v>
      </c>
      <c r="I8421" s="180">
        <v>1174529.75</v>
      </c>
      <c r="J8421" s="180">
        <v>145166.82999999999</v>
      </c>
      <c r="K8421" s="180">
        <v>115418</v>
      </c>
      <c r="L8421" s="180">
        <v>1519065.68</v>
      </c>
    </row>
    <row r="8422" spans="1:12">
      <c r="A8422" s="180">
        <v>2014</v>
      </c>
      <c r="B8422" s="180" t="s">
        <v>180</v>
      </c>
      <c r="C8422" s="180" t="s">
        <v>35</v>
      </c>
      <c r="D8422" s="180" t="s">
        <v>176</v>
      </c>
      <c r="E8422" s="180">
        <v>95</v>
      </c>
      <c r="F8422" s="180">
        <v>189</v>
      </c>
      <c r="G8422" s="180">
        <v>26</v>
      </c>
      <c r="H8422" s="180">
        <v>471</v>
      </c>
      <c r="I8422" s="180">
        <v>185211</v>
      </c>
      <c r="J8422" s="180">
        <v>17832.3</v>
      </c>
      <c r="K8422" s="180">
        <v>9643</v>
      </c>
      <c r="L8422" s="180">
        <v>227409.35</v>
      </c>
    </row>
    <row r="8423" spans="1:12">
      <c r="A8423" s="180">
        <v>2014</v>
      </c>
      <c r="B8423" s="180" t="s">
        <v>180</v>
      </c>
      <c r="C8423" s="180" t="s">
        <v>35</v>
      </c>
      <c r="D8423" s="180" t="s">
        <v>177</v>
      </c>
      <c r="E8423" s="180">
        <v>0</v>
      </c>
      <c r="F8423" s="180">
        <v>40997</v>
      </c>
      <c r="G8423" s="180">
        <v>1129</v>
      </c>
      <c r="H8423" s="180">
        <v>3122</v>
      </c>
      <c r="I8423" s="180">
        <v>2108793.9</v>
      </c>
      <c r="J8423" s="180">
        <v>308959.15000000002</v>
      </c>
      <c r="K8423" s="180">
        <v>9026</v>
      </c>
      <c r="L8423" s="180">
        <v>2586833.9199999999</v>
      </c>
    </row>
    <row r="8424" spans="1:12">
      <c r="A8424" s="180">
        <v>2014</v>
      </c>
      <c r="B8424" s="180" t="s">
        <v>180</v>
      </c>
      <c r="C8424" s="180" t="s">
        <v>35</v>
      </c>
      <c r="D8424" s="180" t="s">
        <v>177</v>
      </c>
      <c r="E8424" s="180">
        <v>5</v>
      </c>
      <c r="F8424" s="180">
        <v>42962</v>
      </c>
      <c r="G8424" s="180">
        <v>577</v>
      </c>
      <c r="H8424" s="180">
        <v>703</v>
      </c>
      <c r="I8424" s="180">
        <v>741471</v>
      </c>
      <c r="J8424" s="180">
        <v>196985.59</v>
      </c>
      <c r="K8424" s="180">
        <v>5141</v>
      </c>
      <c r="L8424" s="180">
        <v>1044697.46</v>
      </c>
    </row>
    <row r="8425" spans="1:12">
      <c r="A8425" s="180">
        <v>2014</v>
      </c>
      <c r="B8425" s="180" t="s">
        <v>180</v>
      </c>
      <c r="C8425" s="180" t="s">
        <v>35</v>
      </c>
      <c r="D8425" s="180" t="s">
        <v>177</v>
      </c>
      <c r="E8425" s="180">
        <v>10</v>
      </c>
      <c r="F8425" s="180">
        <v>40221</v>
      </c>
      <c r="G8425" s="180">
        <v>399</v>
      </c>
      <c r="H8425" s="180">
        <v>643</v>
      </c>
      <c r="I8425" s="180">
        <v>596803.69999999995</v>
      </c>
      <c r="J8425" s="180">
        <v>123346.99</v>
      </c>
      <c r="K8425" s="180">
        <v>50020</v>
      </c>
      <c r="L8425" s="180">
        <v>842656.76</v>
      </c>
    </row>
    <row r="8426" spans="1:12">
      <c r="A8426" s="180">
        <v>2014</v>
      </c>
      <c r="B8426" s="180" t="s">
        <v>180</v>
      </c>
      <c r="C8426" s="180" t="s">
        <v>35</v>
      </c>
      <c r="D8426" s="180" t="s">
        <v>177</v>
      </c>
      <c r="E8426" s="180">
        <v>15</v>
      </c>
      <c r="F8426" s="180">
        <v>41438</v>
      </c>
      <c r="G8426" s="180">
        <v>1586</v>
      </c>
      <c r="H8426" s="180">
        <v>3108</v>
      </c>
      <c r="I8426" s="180">
        <v>2854870.7</v>
      </c>
      <c r="J8426" s="180">
        <v>475262.08</v>
      </c>
      <c r="K8426" s="180">
        <v>279734</v>
      </c>
      <c r="L8426" s="180">
        <v>3999520.88</v>
      </c>
    </row>
    <row r="8427" spans="1:12">
      <c r="A8427" s="180">
        <v>2014</v>
      </c>
      <c r="B8427" s="180" t="s">
        <v>180</v>
      </c>
      <c r="C8427" s="180" t="s">
        <v>35</v>
      </c>
      <c r="D8427" s="180" t="s">
        <v>177</v>
      </c>
      <c r="E8427" s="180">
        <v>20</v>
      </c>
      <c r="F8427" s="180">
        <v>38484</v>
      </c>
      <c r="G8427" s="180">
        <v>1584</v>
      </c>
      <c r="H8427" s="180">
        <v>3371</v>
      </c>
      <c r="I8427" s="180">
        <v>3310537.74</v>
      </c>
      <c r="J8427" s="180">
        <v>693438.58</v>
      </c>
      <c r="K8427" s="180">
        <v>351969.5</v>
      </c>
      <c r="L8427" s="180">
        <v>4881348.93</v>
      </c>
    </row>
    <row r="8428" spans="1:12">
      <c r="A8428" s="180">
        <v>2014</v>
      </c>
      <c r="B8428" s="180" t="s">
        <v>180</v>
      </c>
      <c r="C8428" s="180" t="s">
        <v>35</v>
      </c>
      <c r="D8428" s="180" t="s">
        <v>177</v>
      </c>
      <c r="E8428" s="180">
        <v>25</v>
      </c>
      <c r="F8428" s="180">
        <v>44858</v>
      </c>
      <c r="G8428" s="180">
        <v>2319</v>
      </c>
      <c r="H8428" s="180">
        <v>5816</v>
      </c>
      <c r="I8428" s="180">
        <v>6658737.7999999998</v>
      </c>
      <c r="J8428" s="180">
        <v>1823364.39</v>
      </c>
      <c r="K8428" s="180">
        <v>508113</v>
      </c>
      <c r="L8428" s="180">
        <v>9877896.4900000002</v>
      </c>
    </row>
    <row r="8429" spans="1:12">
      <c r="A8429" s="180">
        <v>2014</v>
      </c>
      <c r="B8429" s="180" t="s">
        <v>180</v>
      </c>
      <c r="C8429" s="180" t="s">
        <v>35</v>
      </c>
      <c r="D8429" s="180" t="s">
        <v>177</v>
      </c>
      <c r="E8429" s="180">
        <v>30</v>
      </c>
      <c r="F8429" s="180">
        <v>53663</v>
      </c>
      <c r="G8429" s="180">
        <v>4124</v>
      </c>
      <c r="H8429" s="180">
        <v>10918</v>
      </c>
      <c r="I8429" s="180">
        <v>12216447.220000001</v>
      </c>
      <c r="J8429" s="180">
        <v>3276501.82</v>
      </c>
      <c r="K8429" s="180">
        <v>770254</v>
      </c>
      <c r="L8429" s="180">
        <v>17644308.219999999</v>
      </c>
    </row>
    <row r="8430" spans="1:12">
      <c r="A8430" s="180">
        <v>2014</v>
      </c>
      <c r="B8430" s="180" t="s">
        <v>180</v>
      </c>
      <c r="C8430" s="180" t="s">
        <v>35</v>
      </c>
      <c r="D8430" s="180" t="s">
        <v>177</v>
      </c>
      <c r="E8430" s="180">
        <v>35</v>
      </c>
      <c r="F8430" s="180">
        <v>50335</v>
      </c>
      <c r="G8430" s="180">
        <v>3585</v>
      </c>
      <c r="H8430" s="180">
        <v>8321</v>
      </c>
      <c r="I8430" s="180">
        <v>9165525.5999999996</v>
      </c>
      <c r="J8430" s="180">
        <v>2381096.7799999998</v>
      </c>
      <c r="K8430" s="180">
        <v>734609</v>
      </c>
      <c r="L8430" s="180">
        <v>13570461.98</v>
      </c>
    </row>
    <row r="8431" spans="1:12">
      <c r="A8431" s="180">
        <v>2014</v>
      </c>
      <c r="B8431" s="180" t="s">
        <v>180</v>
      </c>
      <c r="C8431" s="180" t="s">
        <v>35</v>
      </c>
      <c r="D8431" s="180" t="s">
        <v>177</v>
      </c>
      <c r="E8431" s="180">
        <v>40</v>
      </c>
      <c r="F8431" s="180">
        <v>53558</v>
      </c>
      <c r="G8431" s="180">
        <v>3316</v>
      </c>
      <c r="H8431" s="180">
        <v>6448</v>
      </c>
      <c r="I8431" s="180">
        <v>7058597.1799999997</v>
      </c>
      <c r="J8431" s="180">
        <v>1812541.48</v>
      </c>
      <c r="K8431" s="180">
        <v>1044683.25</v>
      </c>
      <c r="L8431" s="180">
        <v>11375599.029999999</v>
      </c>
    </row>
    <row r="8432" spans="1:12">
      <c r="A8432" s="180">
        <v>2014</v>
      </c>
      <c r="B8432" s="180" t="s">
        <v>180</v>
      </c>
      <c r="C8432" s="180" t="s">
        <v>35</v>
      </c>
      <c r="D8432" s="180" t="s">
        <v>177</v>
      </c>
      <c r="E8432" s="180">
        <v>45</v>
      </c>
      <c r="F8432" s="180">
        <v>50796</v>
      </c>
      <c r="G8432" s="180">
        <v>3265</v>
      </c>
      <c r="H8432" s="180">
        <v>6300</v>
      </c>
      <c r="I8432" s="180">
        <v>6933000.1900000004</v>
      </c>
      <c r="J8432" s="180">
        <v>1679490.07</v>
      </c>
      <c r="K8432" s="180">
        <v>1146313.25</v>
      </c>
      <c r="L8432" s="180">
        <v>10970018.140000001</v>
      </c>
    </row>
    <row r="8433" spans="1:12">
      <c r="A8433" s="180">
        <v>2014</v>
      </c>
      <c r="B8433" s="180" t="s">
        <v>180</v>
      </c>
      <c r="C8433" s="180" t="s">
        <v>35</v>
      </c>
      <c r="D8433" s="180" t="s">
        <v>177</v>
      </c>
      <c r="E8433" s="180">
        <v>50</v>
      </c>
      <c r="F8433" s="180">
        <v>52018</v>
      </c>
      <c r="G8433" s="180">
        <v>4063</v>
      </c>
      <c r="H8433" s="180">
        <v>8093</v>
      </c>
      <c r="I8433" s="180">
        <v>8637889.25</v>
      </c>
      <c r="J8433" s="180">
        <v>2097154.5299999998</v>
      </c>
      <c r="K8433" s="180">
        <v>1559078.5</v>
      </c>
      <c r="L8433" s="180">
        <v>13620498.91</v>
      </c>
    </row>
    <row r="8434" spans="1:12">
      <c r="A8434" s="180">
        <v>2014</v>
      </c>
      <c r="B8434" s="180" t="s">
        <v>180</v>
      </c>
      <c r="C8434" s="180" t="s">
        <v>35</v>
      </c>
      <c r="D8434" s="180" t="s">
        <v>177</v>
      </c>
      <c r="E8434" s="180">
        <v>55</v>
      </c>
      <c r="F8434" s="180">
        <v>48237</v>
      </c>
      <c r="G8434" s="180">
        <v>4190</v>
      </c>
      <c r="H8434" s="180">
        <v>8265</v>
      </c>
      <c r="I8434" s="180">
        <v>8987875.9600000009</v>
      </c>
      <c r="J8434" s="180">
        <v>2310616.29</v>
      </c>
      <c r="K8434" s="180">
        <v>2193646</v>
      </c>
      <c r="L8434" s="180">
        <v>14698820.6</v>
      </c>
    </row>
    <row r="8435" spans="1:12">
      <c r="A8435" s="180">
        <v>2014</v>
      </c>
      <c r="B8435" s="180" t="s">
        <v>180</v>
      </c>
      <c r="C8435" s="180" t="s">
        <v>35</v>
      </c>
      <c r="D8435" s="180" t="s">
        <v>177</v>
      </c>
      <c r="E8435" s="180">
        <v>60</v>
      </c>
      <c r="F8435" s="180">
        <v>42345</v>
      </c>
      <c r="G8435" s="180">
        <v>4843</v>
      </c>
      <c r="H8435" s="180">
        <v>10228</v>
      </c>
      <c r="I8435" s="180">
        <v>10625177.380000001</v>
      </c>
      <c r="J8435" s="180">
        <v>2765577.81</v>
      </c>
      <c r="K8435" s="180">
        <v>2827865.15</v>
      </c>
      <c r="L8435" s="180">
        <v>17455404.149999999</v>
      </c>
    </row>
    <row r="8436" spans="1:12">
      <c r="A8436" s="180">
        <v>2014</v>
      </c>
      <c r="B8436" s="180" t="s">
        <v>180</v>
      </c>
      <c r="C8436" s="180" t="s">
        <v>35</v>
      </c>
      <c r="D8436" s="180" t="s">
        <v>177</v>
      </c>
      <c r="E8436" s="180">
        <v>65</v>
      </c>
      <c r="F8436" s="180">
        <v>34083</v>
      </c>
      <c r="G8436" s="180">
        <v>4645</v>
      </c>
      <c r="H8436" s="180">
        <v>9977</v>
      </c>
      <c r="I8436" s="180">
        <v>11112542.550000001</v>
      </c>
      <c r="J8436" s="180">
        <v>2946372.92</v>
      </c>
      <c r="K8436" s="180">
        <v>3108613.4</v>
      </c>
      <c r="L8436" s="180">
        <v>18153697.800000001</v>
      </c>
    </row>
    <row r="8437" spans="1:12">
      <c r="A8437" s="180">
        <v>2014</v>
      </c>
      <c r="B8437" s="180" t="s">
        <v>180</v>
      </c>
      <c r="C8437" s="180" t="s">
        <v>35</v>
      </c>
      <c r="D8437" s="180" t="s">
        <v>177</v>
      </c>
      <c r="E8437" s="180">
        <v>70</v>
      </c>
      <c r="F8437" s="180">
        <v>22495</v>
      </c>
      <c r="G8437" s="180">
        <v>3673</v>
      </c>
      <c r="H8437" s="180">
        <v>9896</v>
      </c>
      <c r="I8437" s="180">
        <v>10247788.199999999</v>
      </c>
      <c r="J8437" s="180">
        <v>2546284.38</v>
      </c>
      <c r="K8437" s="180">
        <v>2882113.45</v>
      </c>
      <c r="L8437" s="180">
        <v>16364951.5</v>
      </c>
    </row>
    <row r="8438" spans="1:12">
      <c r="A8438" s="180">
        <v>2014</v>
      </c>
      <c r="B8438" s="180" t="s">
        <v>180</v>
      </c>
      <c r="C8438" s="180" t="s">
        <v>35</v>
      </c>
      <c r="D8438" s="180" t="s">
        <v>177</v>
      </c>
      <c r="E8438" s="180">
        <v>75</v>
      </c>
      <c r="F8438" s="180">
        <v>16234</v>
      </c>
      <c r="G8438" s="180">
        <v>3254</v>
      </c>
      <c r="H8438" s="180">
        <v>10454</v>
      </c>
      <c r="I8438" s="180">
        <v>9715743.5500000007</v>
      </c>
      <c r="J8438" s="180">
        <v>2149769.6</v>
      </c>
      <c r="K8438" s="180">
        <v>2546033.75</v>
      </c>
      <c r="L8438" s="180">
        <v>14890973.65</v>
      </c>
    </row>
    <row r="8439" spans="1:12">
      <c r="A8439" s="180">
        <v>2014</v>
      </c>
      <c r="B8439" s="180" t="s">
        <v>180</v>
      </c>
      <c r="C8439" s="180" t="s">
        <v>35</v>
      </c>
      <c r="D8439" s="180" t="s">
        <v>177</v>
      </c>
      <c r="E8439" s="180">
        <v>80</v>
      </c>
      <c r="F8439" s="180">
        <v>11482</v>
      </c>
      <c r="G8439" s="180">
        <v>2319</v>
      </c>
      <c r="H8439" s="180">
        <v>9987</v>
      </c>
      <c r="I8439" s="180">
        <v>7550886.4299999997</v>
      </c>
      <c r="J8439" s="180">
        <v>1451760.86</v>
      </c>
      <c r="K8439" s="180">
        <v>1477465</v>
      </c>
      <c r="L8439" s="180">
        <v>10815200.210000001</v>
      </c>
    </row>
    <row r="8440" spans="1:12">
      <c r="A8440" s="180">
        <v>2014</v>
      </c>
      <c r="B8440" s="180" t="s">
        <v>180</v>
      </c>
      <c r="C8440" s="180" t="s">
        <v>35</v>
      </c>
      <c r="D8440" s="180" t="s">
        <v>177</v>
      </c>
      <c r="E8440" s="180">
        <v>85</v>
      </c>
      <c r="F8440" s="180">
        <v>6816</v>
      </c>
      <c r="G8440" s="180">
        <v>1337</v>
      </c>
      <c r="H8440" s="180">
        <v>8577</v>
      </c>
      <c r="I8440" s="180">
        <v>5489142.0300000003</v>
      </c>
      <c r="J8440" s="180">
        <v>800831.35</v>
      </c>
      <c r="K8440" s="180">
        <v>710948</v>
      </c>
      <c r="L8440" s="180">
        <v>7241169.8799999999</v>
      </c>
    </row>
    <row r="8441" spans="1:12">
      <c r="A8441" s="180">
        <v>2014</v>
      </c>
      <c r="B8441" s="180" t="s">
        <v>180</v>
      </c>
      <c r="C8441" s="180" t="s">
        <v>35</v>
      </c>
      <c r="D8441" s="180" t="s">
        <v>177</v>
      </c>
      <c r="E8441" s="180">
        <v>90</v>
      </c>
      <c r="F8441" s="180">
        <v>2793</v>
      </c>
      <c r="G8441" s="180">
        <v>602</v>
      </c>
      <c r="H8441" s="180">
        <v>4604</v>
      </c>
      <c r="I8441" s="180">
        <v>2604118.0099999998</v>
      </c>
      <c r="J8441" s="180">
        <v>275071.09999999998</v>
      </c>
      <c r="K8441" s="180">
        <v>179412.8</v>
      </c>
      <c r="L8441" s="180">
        <v>3156969.61</v>
      </c>
    </row>
    <row r="8442" spans="1:12">
      <c r="A8442" s="180">
        <v>2014</v>
      </c>
      <c r="B8442" s="180" t="s">
        <v>180</v>
      </c>
      <c r="C8442" s="180" t="s">
        <v>35</v>
      </c>
      <c r="D8442" s="180" t="s">
        <v>177</v>
      </c>
      <c r="E8442" s="180">
        <v>95</v>
      </c>
      <c r="F8442" s="180">
        <v>668</v>
      </c>
      <c r="G8442" s="180">
        <v>132</v>
      </c>
      <c r="H8442" s="180">
        <v>1612</v>
      </c>
      <c r="I8442" s="180">
        <v>714902.06</v>
      </c>
      <c r="J8442" s="180">
        <v>63828.25</v>
      </c>
      <c r="K8442" s="180">
        <v>52925</v>
      </c>
      <c r="L8442" s="180">
        <v>872698.54</v>
      </c>
    </row>
    <row r="8443" spans="1:12">
      <c r="A8443" s="180">
        <v>2014</v>
      </c>
      <c r="B8443" s="180" t="s">
        <v>180</v>
      </c>
      <c r="C8443" s="180" t="s">
        <v>36</v>
      </c>
      <c r="D8443" s="180" t="s">
        <v>176</v>
      </c>
      <c r="E8443" s="180">
        <v>0</v>
      </c>
      <c r="F8443" s="180">
        <v>5334</v>
      </c>
      <c r="G8443" s="180">
        <v>171</v>
      </c>
      <c r="H8443" s="180">
        <v>760</v>
      </c>
      <c r="I8443" s="180">
        <v>427674.74</v>
      </c>
      <c r="J8443" s="180">
        <v>48098.13</v>
      </c>
      <c r="K8443" s="180">
        <v>4902</v>
      </c>
      <c r="L8443" s="180">
        <v>511093.6</v>
      </c>
    </row>
    <row r="8444" spans="1:12">
      <c r="A8444" s="180">
        <v>2014</v>
      </c>
      <c r="B8444" s="180" t="s">
        <v>180</v>
      </c>
      <c r="C8444" s="180" t="s">
        <v>36</v>
      </c>
      <c r="D8444" s="180" t="s">
        <v>176</v>
      </c>
      <c r="E8444" s="180">
        <v>5</v>
      </c>
      <c r="F8444" s="180">
        <v>6195</v>
      </c>
      <c r="G8444" s="180">
        <v>98</v>
      </c>
      <c r="H8444" s="180">
        <v>145</v>
      </c>
      <c r="I8444" s="180">
        <v>98781.13</v>
      </c>
      <c r="J8444" s="180">
        <v>30116.53</v>
      </c>
      <c r="K8444" s="180">
        <v>55758</v>
      </c>
      <c r="L8444" s="180">
        <v>200970.51</v>
      </c>
    </row>
    <row r="8445" spans="1:12">
      <c r="A8445" s="180">
        <v>2014</v>
      </c>
      <c r="B8445" s="180" t="s">
        <v>180</v>
      </c>
      <c r="C8445" s="180" t="s">
        <v>36</v>
      </c>
      <c r="D8445" s="180" t="s">
        <v>176</v>
      </c>
      <c r="E8445" s="180">
        <v>10</v>
      </c>
      <c r="F8445" s="180">
        <v>6319</v>
      </c>
      <c r="G8445" s="180">
        <v>95</v>
      </c>
      <c r="H8445" s="180">
        <v>167</v>
      </c>
      <c r="I8445" s="180">
        <v>123581.95</v>
      </c>
      <c r="J8445" s="180">
        <v>31439.17</v>
      </c>
      <c r="K8445" s="180">
        <v>22132</v>
      </c>
      <c r="L8445" s="180">
        <v>192402.42</v>
      </c>
    </row>
    <row r="8446" spans="1:12">
      <c r="A8446" s="180">
        <v>2014</v>
      </c>
      <c r="B8446" s="180" t="s">
        <v>180</v>
      </c>
      <c r="C8446" s="180" t="s">
        <v>36</v>
      </c>
      <c r="D8446" s="180" t="s">
        <v>176</v>
      </c>
      <c r="E8446" s="180">
        <v>15</v>
      </c>
      <c r="F8446" s="180">
        <v>7076</v>
      </c>
      <c r="G8446" s="180">
        <v>149</v>
      </c>
      <c r="H8446" s="180">
        <v>343</v>
      </c>
      <c r="I8446" s="180">
        <v>269021.83</v>
      </c>
      <c r="J8446" s="180">
        <v>60303.45</v>
      </c>
      <c r="K8446" s="180">
        <v>31414</v>
      </c>
      <c r="L8446" s="180">
        <v>388978.3</v>
      </c>
    </row>
    <row r="8447" spans="1:12">
      <c r="A8447" s="180">
        <v>2014</v>
      </c>
      <c r="B8447" s="180" t="s">
        <v>180</v>
      </c>
      <c r="C8447" s="180" t="s">
        <v>36</v>
      </c>
      <c r="D8447" s="180" t="s">
        <v>176</v>
      </c>
      <c r="E8447" s="180">
        <v>20</v>
      </c>
      <c r="F8447" s="180">
        <v>6106</v>
      </c>
      <c r="G8447" s="180">
        <v>184</v>
      </c>
      <c r="H8447" s="180">
        <v>296</v>
      </c>
      <c r="I8447" s="180">
        <v>299887.34999999998</v>
      </c>
      <c r="J8447" s="180">
        <v>63766.31</v>
      </c>
      <c r="K8447" s="180">
        <v>27232</v>
      </c>
      <c r="L8447" s="180">
        <v>433783.7</v>
      </c>
    </row>
    <row r="8448" spans="1:12">
      <c r="A8448" s="180">
        <v>2014</v>
      </c>
      <c r="B8448" s="180" t="s">
        <v>180</v>
      </c>
      <c r="C8448" s="180" t="s">
        <v>36</v>
      </c>
      <c r="D8448" s="180" t="s">
        <v>176</v>
      </c>
      <c r="E8448" s="180">
        <v>25</v>
      </c>
      <c r="F8448" s="180">
        <v>4047</v>
      </c>
      <c r="G8448" s="180">
        <v>134</v>
      </c>
      <c r="H8448" s="180">
        <v>303</v>
      </c>
      <c r="I8448" s="180">
        <v>263473.26</v>
      </c>
      <c r="J8448" s="180">
        <v>61962.03</v>
      </c>
      <c r="K8448" s="180">
        <v>32906</v>
      </c>
      <c r="L8448" s="180">
        <v>409414.16</v>
      </c>
    </row>
    <row r="8449" spans="1:12">
      <c r="A8449" s="180">
        <v>2014</v>
      </c>
      <c r="B8449" s="180" t="s">
        <v>180</v>
      </c>
      <c r="C8449" s="180" t="s">
        <v>36</v>
      </c>
      <c r="D8449" s="180" t="s">
        <v>176</v>
      </c>
      <c r="E8449" s="180">
        <v>30</v>
      </c>
      <c r="F8449" s="180">
        <v>5332</v>
      </c>
      <c r="G8449" s="180">
        <v>142</v>
      </c>
      <c r="H8449" s="180">
        <v>264</v>
      </c>
      <c r="I8449" s="180">
        <v>206174.98</v>
      </c>
      <c r="J8449" s="180">
        <v>64126.51</v>
      </c>
      <c r="K8449" s="180">
        <v>59155</v>
      </c>
      <c r="L8449" s="180">
        <v>375745.03</v>
      </c>
    </row>
    <row r="8450" spans="1:12">
      <c r="A8450" s="180">
        <v>2014</v>
      </c>
      <c r="B8450" s="180" t="s">
        <v>180</v>
      </c>
      <c r="C8450" s="180" t="s">
        <v>36</v>
      </c>
      <c r="D8450" s="180" t="s">
        <v>176</v>
      </c>
      <c r="E8450" s="180">
        <v>35</v>
      </c>
      <c r="F8450" s="180">
        <v>5593</v>
      </c>
      <c r="G8450" s="180">
        <v>309</v>
      </c>
      <c r="H8450" s="180">
        <v>732</v>
      </c>
      <c r="I8450" s="180">
        <v>524349.38</v>
      </c>
      <c r="J8450" s="180">
        <v>117122.27</v>
      </c>
      <c r="K8450" s="180">
        <v>77985</v>
      </c>
      <c r="L8450" s="180">
        <v>797963.26</v>
      </c>
    </row>
    <row r="8451" spans="1:12">
      <c r="A8451" s="180">
        <v>2014</v>
      </c>
      <c r="B8451" s="180" t="s">
        <v>180</v>
      </c>
      <c r="C8451" s="180" t="s">
        <v>36</v>
      </c>
      <c r="D8451" s="180" t="s">
        <v>176</v>
      </c>
      <c r="E8451" s="180">
        <v>40</v>
      </c>
      <c r="F8451" s="180">
        <v>6791</v>
      </c>
      <c r="G8451" s="180">
        <v>264</v>
      </c>
      <c r="H8451" s="180">
        <v>579</v>
      </c>
      <c r="I8451" s="180">
        <v>507909.66</v>
      </c>
      <c r="J8451" s="180">
        <v>123836.47</v>
      </c>
      <c r="K8451" s="180">
        <v>94150</v>
      </c>
      <c r="L8451" s="180">
        <v>816815.34</v>
      </c>
    </row>
    <row r="8452" spans="1:12">
      <c r="A8452" s="180">
        <v>2014</v>
      </c>
      <c r="B8452" s="180" t="s">
        <v>180</v>
      </c>
      <c r="C8452" s="180" t="s">
        <v>36</v>
      </c>
      <c r="D8452" s="180" t="s">
        <v>176</v>
      </c>
      <c r="E8452" s="180">
        <v>45</v>
      </c>
      <c r="F8452" s="180">
        <v>7184</v>
      </c>
      <c r="G8452" s="180">
        <v>372</v>
      </c>
      <c r="H8452" s="180">
        <v>777</v>
      </c>
      <c r="I8452" s="180">
        <v>658240.41</v>
      </c>
      <c r="J8452" s="180">
        <v>171076.99</v>
      </c>
      <c r="K8452" s="180">
        <v>118575</v>
      </c>
      <c r="L8452" s="180">
        <v>1035432.4</v>
      </c>
    </row>
    <row r="8453" spans="1:12">
      <c r="A8453" s="180">
        <v>2014</v>
      </c>
      <c r="B8453" s="180" t="s">
        <v>180</v>
      </c>
      <c r="C8453" s="180" t="s">
        <v>36</v>
      </c>
      <c r="D8453" s="180" t="s">
        <v>176</v>
      </c>
      <c r="E8453" s="180">
        <v>50</v>
      </c>
      <c r="F8453" s="180">
        <v>9058</v>
      </c>
      <c r="G8453" s="180">
        <v>566</v>
      </c>
      <c r="H8453" s="180">
        <v>1086</v>
      </c>
      <c r="I8453" s="180">
        <v>1025039.4</v>
      </c>
      <c r="J8453" s="180">
        <v>299386.39</v>
      </c>
      <c r="K8453" s="180">
        <v>394728.65</v>
      </c>
      <c r="L8453" s="180">
        <v>1861604.47</v>
      </c>
    </row>
    <row r="8454" spans="1:12">
      <c r="A8454" s="180">
        <v>2014</v>
      </c>
      <c r="B8454" s="180" t="s">
        <v>180</v>
      </c>
      <c r="C8454" s="180" t="s">
        <v>36</v>
      </c>
      <c r="D8454" s="180" t="s">
        <v>176</v>
      </c>
      <c r="E8454" s="180">
        <v>55</v>
      </c>
      <c r="F8454" s="180">
        <v>9531</v>
      </c>
      <c r="G8454" s="180">
        <v>851</v>
      </c>
      <c r="H8454" s="180">
        <v>1734</v>
      </c>
      <c r="I8454" s="180">
        <v>1574543.03</v>
      </c>
      <c r="J8454" s="180">
        <v>411627.79</v>
      </c>
      <c r="K8454" s="180">
        <v>385538.25</v>
      </c>
      <c r="L8454" s="180">
        <v>2551534.7200000002</v>
      </c>
    </row>
    <row r="8455" spans="1:12">
      <c r="A8455" s="180">
        <v>2014</v>
      </c>
      <c r="B8455" s="180" t="s">
        <v>180</v>
      </c>
      <c r="C8455" s="180" t="s">
        <v>36</v>
      </c>
      <c r="D8455" s="180" t="s">
        <v>176</v>
      </c>
      <c r="E8455" s="180">
        <v>60</v>
      </c>
      <c r="F8455" s="180">
        <v>9452</v>
      </c>
      <c r="G8455" s="180">
        <v>1182</v>
      </c>
      <c r="H8455" s="180">
        <v>2481</v>
      </c>
      <c r="I8455" s="180">
        <v>2250147.0499999998</v>
      </c>
      <c r="J8455" s="180">
        <v>595767.28</v>
      </c>
      <c r="K8455" s="180">
        <v>846115.65</v>
      </c>
      <c r="L8455" s="180">
        <v>3959991.07</v>
      </c>
    </row>
    <row r="8456" spans="1:12">
      <c r="A8456" s="180">
        <v>2014</v>
      </c>
      <c r="B8456" s="180" t="s">
        <v>180</v>
      </c>
      <c r="C8456" s="180" t="s">
        <v>36</v>
      </c>
      <c r="D8456" s="180" t="s">
        <v>176</v>
      </c>
      <c r="E8456" s="180">
        <v>65</v>
      </c>
      <c r="F8456" s="180">
        <v>8230</v>
      </c>
      <c r="G8456" s="180">
        <v>1206</v>
      </c>
      <c r="H8456" s="180">
        <v>3094</v>
      </c>
      <c r="I8456" s="180">
        <v>2562670.2799999998</v>
      </c>
      <c r="J8456" s="180">
        <v>650292.17000000004</v>
      </c>
      <c r="K8456" s="180">
        <v>785191.75</v>
      </c>
      <c r="L8456" s="180">
        <v>4278306.6399999997</v>
      </c>
    </row>
    <row r="8457" spans="1:12">
      <c r="A8457" s="180">
        <v>2014</v>
      </c>
      <c r="B8457" s="180" t="s">
        <v>180</v>
      </c>
      <c r="C8457" s="180" t="s">
        <v>36</v>
      </c>
      <c r="D8457" s="180" t="s">
        <v>176</v>
      </c>
      <c r="E8457" s="180">
        <v>70</v>
      </c>
      <c r="F8457" s="180">
        <v>5837</v>
      </c>
      <c r="G8457" s="180">
        <v>1270</v>
      </c>
      <c r="H8457" s="180">
        <v>3135</v>
      </c>
      <c r="I8457" s="180">
        <v>2952495.35</v>
      </c>
      <c r="J8457" s="180">
        <v>719938.76</v>
      </c>
      <c r="K8457" s="180">
        <v>775641.25</v>
      </c>
      <c r="L8457" s="180">
        <v>4685765.17</v>
      </c>
    </row>
    <row r="8458" spans="1:12">
      <c r="A8458" s="180">
        <v>2014</v>
      </c>
      <c r="B8458" s="180" t="s">
        <v>180</v>
      </c>
      <c r="C8458" s="180" t="s">
        <v>36</v>
      </c>
      <c r="D8458" s="180" t="s">
        <v>176</v>
      </c>
      <c r="E8458" s="180">
        <v>75</v>
      </c>
      <c r="F8458" s="180">
        <v>3865</v>
      </c>
      <c r="G8458" s="180">
        <v>1264</v>
      </c>
      <c r="H8458" s="180">
        <v>3241</v>
      </c>
      <c r="I8458" s="180">
        <v>2646909.65</v>
      </c>
      <c r="J8458" s="180">
        <v>552437.04</v>
      </c>
      <c r="K8458" s="180">
        <v>729999</v>
      </c>
      <c r="L8458" s="180">
        <v>4094350.13</v>
      </c>
    </row>
    <row r="8459" spans="1:12">
      <c r="A8459" s="180">
        <v>2014</v>
      </c>
      <c r="B8459" s="180" t="s">
        <v>180</v>
      </c>
      <c r="C8459" s="180" t="s">
        <v>36</v>
      </c>
      <c r="D8459" s="180" t="s">
        <v>176</v>
      </c>
      <c r="E8459" s="180">
        <v>80</v>
      </c>
      <c r="F8459" s="180">
        <v>2709</v>
      </c>
      <c r="G8459" s="180">
        <v>982</v>
      </c>
      <c r="H8459" s="180">
        <v>3373</v>
      </c>
      <c r="I8459" s="180">
        <v>2322941.7400000002</v>
      </c>
      <c r="J8459" s="180">
        <v>394116.91</v>
      </c>
      <c r="K8459" s="180">
        <v>311938.75</v>
      </c>
      <c r="L8459" s="180">
        <v>3148766.14</v>
      </c>
    </row>
    <row r="8460" spans="1:12">
      <c r="A8460" s="180">
        <v>2014</v>
      </c>
      <c r="B8460" s="180" t="s">
        <v>180</v>
      </c>
      <c r="C8460" s="180" t="s">
        <v>36</v>
      </c>
      <c r="D8460" s="180" t="s">
        <v>176</v>
      </c>
      <c r="E8460" s="180">
        <v>85</v>
      </c>
      <c r="F8460" s="180">
        <v>1240</v>
      </c>
      <c r="G8460" s="180">
        <v>481</v>
      </c>
      <c r="H8460" s="180">
        <v>1678</v>
      </c>
      <c r="I8460" s="180">
        <v>953386.15</v>
      </c>
      <c r="J8460" s="180">
        <v>165322.68</v>
      </c>
      <c r="K8460" s="180">
        <v>123107.9</v>
      </c>
      <c r="L8460" s="180">
        <v>1286826.1299999999</v>
      </c>
    </row>
    <row r="8461" spans="1:12">
      <c r="A8461" s="180">
        <v>2014</v>
      </c>
      <c r="B8461" s="180" t="s">
        <v>180</v>
      </c>
      <c r="C8461" s="180" t="s">
        <v>36</v>
      </c>
      <c r="D8461" s="180" t="s">
        <v>176</v>
      </c>
      <c r="E8461" s="180">
        <v>90</v>
      </c>
      <c r="F8461" s="180">
        <v>226</v>
      </c>
      <c r="G8461" s="180">
        <v>70</v>
      </c>
      <c r="H8461" s="180">
        <v>416</v>
      </c>
      <c r="I8461" s="180">
        <v>253878.36</v>
      </c>
      <c r="J8461" s="180">
        <v>39246.29</v>
      </c>
      <c r="K8461" s="180">
        <v>9557</v>
      </c>
      <c r="L8461" s="180">
        <v>318035.96999999997</v>
      </c>
    </row>
    <row r="8462" spans="1:12">
      <c r="A8462" s="180">
        <v>2014</v>
      </c>
      <c r="B8462" s="180" t="s">
        <v>180</v>
      </c>
      <c r="C8462" s="180" t="s">
        <v>36</v>
      </c>
      <c r="D8462" s="180" t="s">
        <v>176</v>
      </c>
      <c r="E8462" s="180">
        <v>95</v>
      </c>
      <c r="F8462" s="180">
        <v>29</v>
      </c>
      <c r="G8462" s="180">
        <v>12</v>
      </c>
      <c r="H8462" s="180">
        <v>116</v>
      </c>
      <c r="I8462" s="180">
        <v>81346</v>
      </c>
      <c r="J8462" s="180">
        <v>4699.3</v>
      </c>
      <c r="K8462" s="180">
        <v>7176</v>
      </c>
      <c r="L8462" s="180">
        <v>94430.25</v>
      </c>
    </row>
    <row r="8463" spans="1:12">
      <c r="A8463" s="180">
        <v>2014</v>
      </c>
      <c r="B8463" s="180" t="s">
        <v>180</v>
      </c>
      <c r="C8463" s="180" t="s">
        <v>36</v>
      </c>
      <c r="D8463" s="180" t="s">
        <v>177</v>
      </c>
      <c r="E8463" s="180">
        <v>0</v>
      </c>
      <c r="F8463" s="180">
        <v>4946</v>
      </c>
      <c r="G8463" s="180">
        <v>112</v>
      </c>
      <c r="H8463" s="180">
        <v>715</v>
      </c>
      <c r="I8463" s="180">
        <v>375844.2</v>
      </c>
      <c r="J8463" s="180">
        <v>40048.400000000001</v>
      </c>
      <c r="K8463" s="180">
        <v>26996</v>
      </c>
      <c r="L8463" s="180">
        <v>458972.25</v>
      </c>
    </row>
    <row r="8464" spans="1:12">
      <c r="A8464" s="180">
        <v>2014</v>
      </c>
      <c r="B8464" s="180" t="s">
        <v>180</v>
      </c>
      <c r="C8464" s="180" t="s">
        <v>36</v>
      </c>
      <c r="D8464" s="180" t="s">
        <v>177</v>
      </c>
      <c r="E8464" s="180">
        <v>5</v>
      </c>
      <c r="F8464" s="180">
        <v>5887</v>
      </c>
      <c r="G8464" s="180">
        <v>65</v>
      </c>
      <c r="H8464" s="180">
        <v>121</v>
      </c>
      <c r="I8464" s="180">
        <v>73345.63</v>
      </c>
      <c r="J8464" s="180">
        <v>24030.959999999999</v>
      </c>
      <c r="K8464" s="180">
        <v>634</v>
      </c>
      <c r="L8464" s="180">
        <v>109921.68</v>
      </c>
    </row>
    <row r="8465" spans="1:12">
      <c r="A8465" s="180">
        <v>2014</v>
      </c>
      <c r="B8465" s="180" t="s">
        <v>180</v>
      </c>
      <c r="C8465" s="180" t="s">
        <v>36</v>
      </c>
      <c r="D8465" s="180" t="s">
        <v>177</v>
      </c>
      <c r="E8465" s="180">
        <v>10</v>
      </c>
      <c r="F8465" s="180">
        <v>5892</v>
      </c>
      <c r="G8465" s="180">
        <v>75</v>
      </c>
      <c r="H8465" s="180">
        <v>187</v>
      </c>
      <c r="I8465" s="180">
        <v>104979</v>
      </c>
      <c r="J8465" s="180">
        <v>23693.83</v>
      </c>
      <c r="K8465" s="180">
        <v>11548</v>
      </c>
      <c r="L8465" s="180">
        <v>151977.32999999999</v>
      </c>
    </row>
    <row r="8466" spans="1:12">
      <c r="A8466" s="180">
        <v>2014</v>
      </c>
      <c r="B8466" s="180" t="s">
        <v>180</v>
      </c>
      <c r="C8466" s="180" t="s">
        <v>36</v>
      </c>
      <c r="D8466" s="180" t="s">
        <v>177</v>
      </c>
      <c r="E8466" s="180">
        <v>15</v>
      </c>
      <c r="F8466" s="180">
        <v>6721</v>
      </c>
      <c r="G8466" s="180">
        <v>238</v>
      </c>
      <c r="H8466" s="180">
        <v>575</v>
      </c>
      <c r="I8466" s="180">
        <v>477165.55</v>
      </c>
      <c r="J8466" s="180">
        <v>103824.43</v>
      </c>
      <c r="K8466" s="180">
        <v>76436</v>
      </c>
      <c r="L8466" s="180">
        <v>728331.93</v>
      </c>
    </row>
    <row r="8467" spans="1:12">
      <c r="A8467" s="180">
        <v>2014</v>
      </c>
      <c r="B8467" s="180" t="s">
        <v>180</v>
      </c>
      <c r="C8467" s="180" t="s">
        <v>36</v>
      </c>
      <c r="D8467" s="180" t="s">
        <v>177</v>
      </c>
      <c r="E8467" s="180">
        <v>20</v>
      </c>
      <c r="F8467" s="180">
        <v>6215</v>
      </c>
      <c r="G8467" s="180">
        <v>363</v>
      </c>
      <c r="H8467" s="180">
        <v>924</v>
      </c>
      <c r="I8467" s="180">
        <v>773744.06</v>
      </c>
      <c r="J8467" s="180">
        <v>140397.6</v>
      </c>
      <c r="K8467" s="180">
        <v>57987</v>
      </c>
      <c r="L8467" s="180">
        <v>1059914.6499999999</v>
      </c>
    </row>
    <row r="8468" spans="1:12">
      <c r="A8468" s="180">
        <v>2014</v>
      </c>
      <c r="B8468" s="180" t="s">
        <v>180</v>
      </c>
      <c r="C8468" s="180" t="s">
        <v>36</v>
      </c>
      <c r="D8468" s="180" t="s">
        <v>177</v>
      </c>
      <c r="E8468" s="180">
        <v>25</v>
      </c>
      <c r="F8468" s="180">
        <v>4937</v>
      </c>
      <c r="G8468" s="180">
        <v>453</v>
      </c>
      <c r="H8468" s="180">
        <v>1780</v>
      </c>
      <c r="I8468" s="180">
        <v>1256881.24</v>
      </c>
      <c r="J8468" s="180">
        <v>252182.18</v>
      </c>
      <c r="K8468" s="180">
        <v>22440</v>
      </c>
      <c r="L8468" s="180">
        <v>1665152.32</v>
      </c>
    </row>
    <row r="8469" spans="1:12">
      <c r="A8469" s="180">
        <v>2014</v>
      </c>
      <c r="B8469" s="180" t="s">
        <v>180</v>
      </c>
      <c r="C8469" s="180" t="s">
        <v>36</v>
      </c>
      <c r="D8469" s="180" t="s">
        <v>177</v>
      </c>
      <c r="E8469" s="180">
        <v>30</v>
      </c>
      <c r="F8469" s="180">
        <v>6244</v>
      </c>
      <c r="G8469" s="180">
        <v>647</v>
      </c>
      <c r="H8469" s="180">
        <v>1977</v>
      </c>
      <c r="I8469" s="180">
        <v>1563191.3</v>
      </c>
      <c r="J8469" s="180">
        <v>405593.04</v>
      </c>
      <c r="K8469" s="180">
        <v>82776</v>
      </c>
      <c r="L8469" s="180">
        <v>2261485.54</v>
      </c>
    </row>
    <row r="8470" spans="1:12">
      <c r="A8470" s="180">
        <v>2014</v>
      </c>
      <c r="B8470" s="180" t="s">
        <v>180</v>
      </c>
      <c r="C8470" s="180" t="s">
        <v>36</v>
      </c>
      <c r="D8470" s="180" t="s">
        <v>177</v>
      </c>
      <c r="E8470" s="180">
        <v>35</v>
      </c>
      <c r="F8470" s="180">
        <v>6526</v>
      </c>
      <c r="G8470" s="180">
        <v>618</v>
      </c>
      <c r="H8470" s="180">
        <v>1772</v>
      </c>
      <c r="I8470" s="180">
        <v>1404882.07</v>
      </c>
      <c r="J8470" s="180">
        <v>332065.63</v>
      </c>
      <c r="K8470" s="180">
        <v>70374</v>
      </c>
      <c r="L8470" s="180">
        <v>2027418.92</v>
      </c>
    </row>
    <row r="8471" spans="1:12">
      <c r="A8471" s="180">
        <v>2014</v>
      </c>
      <c r="B8471" s="180" t="s">
        <v>180</v>
      </c>
      <c r="C8471" s="180" t="s">
        <v>36</v>
      </c>
      <c r="D8471" s="180" t="s">
        <v>177</v>
      </c>
      <c r="E8471" s="180">
        <v>40</v>
      </c>
      <c r="F8471" s="180">
        <v>7995</v>
      </c>
      <c r="G8471" s="180">
        <v>580</v>
      </c>
      <c r="H8471" s="180">
        <v>1235</v>
      </c>
      <c r="I8471" s="180">
        <v>1072006.97</v>
      </c>
      <c r="J8471" s="180">
        <v>274240.90999999997</v>
      </c>
      <c r="K8471" s="180">
        <v>142908</v>
      </c>
      <c r="L8471" s="180">
        <v>1667504.09</v>
      </c>
    </row>
    <row r="8472" spans="1:12">
      <c r="A8472" s="180">
        <v>2014</v>
      </c>
      <c r="B8472" s="180" t="s">
        <v>180</v>
      </c>
      <c r="C8472" s="180" t="s">
        <v>36</v>
      </c>
      <c r="D8472" s="180" t="s">
        <v>177</v>
      </c>
      <c r="E8472" s="180">
        <v>45</v>
      </c>
      <c r="F8472" s="180">
        <v>8397</v>
      </c>
      <c r="G8472" s="180">
        <v>650</v>
      </c>
      <c r="H8472" s="180">
        <v>1569</v>
      </c>
      <c r="I8472" s="180">
        <v>1339171.01</v>
      </c>
      <c r="J8472" s="180">
        <v>298071.78000000003</v>
      </c>
      <c r="K8472" s="180">
        <v>224087</v>
      </c>
      <c r="L8472" s="180">
        <v>2056136.98</v>
      </c>
    </row>
    <row r="8473" spans="1:12">
      <c r="A8473" s="180">
        <v>2014</v>
      </c>
      <c r="B8473" s="180" t="s">
        <v>180</v>
      </c>
      <c r="C8473" s="180" t="s">
        <v>36</v>
      </c>
      <c r="D8473" s="180" t="s">
        <v>177</v>
      </c>
      <c r="E8473" s="180">
        <v>50</v>
      </c>
      <c r="F8473" s="180">
        <v>10471</v>
      </c>
      <c r="G8473" s="180">
        <v>882</v>
      </c>
      <c r="H8473" s="180">
        <v>2160</v>
      </c>
      <c r="I8473" s="180">
        <v>1880304.39</v>
      </c>
      <c r="J8473" s="180">
        <v>429165.37</v>
      </c>
      <c r="K8473" s="180">
        <v>495397</v>
      </c>
      <c r="L8473" s="180">
        <v>3058330.51</v>
      </c>
    </row>
    <row r="8474" spans="1:12">
      <c r="A8474" s="180">
        <v>2014</v>
      </c>
      <c r="B8474" s="180" t="s">
        <v>180</v>
      </c>
      <c r="C8474" s="180" t="s">
        <v>36</v>
      </c>
      <c r="D8474" s="180" t="s">
        <v>177</v>
      </c>
      <c r="E8474" s="180">
        <v>55</v>
      </c>
      <c r="F8474" s="180">
        <v>10663</v>
      </c>
      <c r="G8474" s="180">
        <v>1057</v>
      </c>
      <c r="H8474" s="180">
        <v>2909</v>
      </c>
      <c r="I8474" s="180">
        <v>2315503.7799999998</v>
      </c>
      <c r="J8474" s="180">
        <v>514867.74</v>
      </c>
      <c r="K8474" s="180">
        <v>507058</v>
      </c>
      <c r="L8474" s="180">
        <v>3640900.92</v>
      </c>
    </row>
    <row r="8475" spans="1:12">
      <c r="A8475" s="180">
        <v>2014</v>
      </c>
      <c r="B8475" s="180" t="s">
        <v>180</v>
      </c>
      <c r="C8475" s="180" t="s">
        <v>36</v>
      </c>
      <c r="D8475" s="180" t="s">
        <v>177</v>
      </c>
      <c r="E8475" s="180">
        <v>60</v>
      </c>
      <c r="F8475" s="180">
        <v>10225</v>
      </c>
      <c r="G8475" s="180">
        <v>1364</v>
      </c>
      <c r="H8475" s="180">
        <v>3114</v>
      </c>
      <c r="I8475" s="180">
        <v>2554242.88</v>
      </c>
      <c r="J8475" s="180">
        <v>627849.78</v>
      </c>
      <c r="K8475" s="180">
        <v>695660</v>
      </c>
      <c r="L8475" s="180">
        <v>4145401.44</v>
      </c>
    </row>
    <row r="8476" spans="1:12">
      <c r="A8476" s="180">
        <v>2014</v>
      </c>
      <c r="B8476" s="180" t="s">
        <v>180</v>
      </c>
      <c r="C8476" s="180" t="s">
        <v>36</v>
      </c>
      <c r="D8476" s="180" t="s">
        <v>177</v>
      </c>
      <c r="E8476" s="180">
        <v>65</v>
      </c>
      <c r="F8476" s="180">
        <v>8837</v>
      </c>
      <c r="G8476" s="180">
        <v>1216</v>
      </c>
      <c r="H8476" s="180">
        <v>3342</v>
      </c>
      <c r="I8476" s="180">
        <v>2832481.41</v>
      </c>
      <c r="J8476" s="180">
        <v>681915.22</v>
      </c>
      <c r="K8476" s="180">
        <v>943415.4</v>
      </c>
      <c r="L8476" s="180">
        <v>4688699.74</v>
      </c>
    </row>
    <row r="8477" spans="1:12">
      <c r="A8477" s="180">
        <v>2014</v>
      </c>
      <c r="B8477" s="180" t="s">
        <v>180</v>
      </c>
      <c r="C8477" s="180" t="s">
        <v>36</v>
      </c>
      <c r="D8477" s="180" t="s">
        <v>177</v>
      </c>
      <c r="E8477" s="180">
        <v>70</v>
      </c>
      <c r="F8477" s="180">
        <v>6146</v>
      </c>
      <c r="G8477" s="180">
        <v>1207</v>
      </c>
      <c r="H8477" s="180">
        <v>3574</v>
      </c>
      <c r="I8477" s="180">
        <v>2956197.94</v>
      </c>
      <c r="J8477" s="180">
        <v>588599.72</v>
      </c>
      <c r="K8477" s="180">
        <v>774911.9</v>
      </c>
      <c r="L8477" s="180">
        <v>4531747.71</v>
      </c>
    </row>
    <row r="8478" spans="1:12">
      <c r="A8478" s="180">
        <v>2014</v>
      </c>
      <c r="B8478" s="180" t="s">
        <v>180</v>
      </c>
      <c r="C8478" s="180" t="s">
        <v>36</v>
      </c>
      <c r="D8478" s="180" t="s">
        <v>177</v>
      </c>
      <c r="E8478" s="180">
        <v>75</v>
      </c>
      <c r="F8478" s="180">
        <v>4446</v>
      </c>
      <c r="G8478" s="180">
        <v>896</v>
      </c>
      <c r="H8478" s="180">
        <v>3163</v>
      </c>
      <c r="I8478" s="180">
        <v>2532173.5699999998</v>
      </c>
      <c r="J8478" s="180">
        <v>508508.32</v>
      </c>
      <c r="K8478" s="180">
        <v>735586</v>
      </c>
      <c r="L8478" s="180">
        <v>3957159.1</v>
      </c>
    </row>
    <row r="8479" spans="1:12">
      <c r="A8479" s="180">
        <v>2014</v>
      </c>
      <c r="B8479" s="180" t="s">
        <v>180</v>
      </c>
      <c r="C8479" s="180" t="s">
        <v>36</v>
      </c>
      <c r="D8479" s="180" t="s">
        <v>177</v>
      </c>
      <c r="E8479" s="180">
        <v>80</v>
      </c>
      <c r="F8479" s="180">
        <v>3239</v>
      </c>
      <c r="G8479" s="180">
        <v>804</v>
      </c>
      <c r="H8479" s="180">
        <v>3806</v>
      </c>
      <c r="I8479" s="180">
        <v>2271459.67</v>
      </c>
      <c r="J8479" s="180">
        <v>394570.79</v>
      </c>
      <c r="K8479" s="180">
        <v>287425</v>
      </c>
      <c r="L8479" s="180">
        <v>3088578.88</v>
      </c>
    </row>
    <row r="8480" spans="1:12">
      <c r="A8480" s="180">
        <v>2014</v>
      </c>
      <c r="B8480" s="180" t="s">
        <v>180</v>
      </c>
      <c r="C8480" s="180" t="s">
        <v>36</v>
      </c>
      <c r="D8480" s="180" t="s">
        <v>177</v>
      </c>
      <c r="E8480" s="180">
        <v>85</v>
      </c>
      <c r="F8480" s="180">
        <v>1856</v>
      </c>
      <c r="G8480" s="180">
        <v>477</v>
      </c>
      <c r="H8480" s="180">
        <v>2383</v>
      </c>
      <c r="I8480" s="180">
        <v>1418423.83</v>
      </c>
      <c r="J8480" s="180">
        <v>191015.94</v>
      </c>
      <c r="K8480" s="180">
        <v>186273</v>
      </c>
      <c r="L8480" s="180">
        <v>1872853.25</v>
      </c>
    </row>
    <row r="8481" spans="1:12">
      <c r="A8481" s="180">
        <v>2014</v>
      </c>
      <c r="B8481" s="180" t="s">
        <v>180</v>
      </c>
      <c r="C8481" s="180" t="s">
        <v>36</v>
      </c>
      <c r="D8481" s="180" t="s">
        <v>177</v>
      </c>
      <c r="E8481" s="180">
        <v>90</v>
      </c>
      <c r="F8481" s="180">
        <v>704</v>
      </c>
      <c r="G8481" s="180">
        <v>165</v>
      </c>
      <c r="H8481" s="180">
        <v>1030</v>
      </c>
      <c r="I8481" s="180">
        <v>537685</v>
      </c>
      <c r="J8481" s="180">
        <v>63409.9</v>
      </c>
      <c r="K8481" s="180">
        <v>53121.8</v>
      </c>
      <c r="L8481" s="180">
        <v>691983.75</v>
      </c>
    </row>
    <row r="8482" spans="1:12">
      <c r="A8482" s="180">
        <v>2014</v>
      </c>
      <c r="B8482" s="180" t="s">
        <v>180</v>
      </c>
      <c r="C8482" s="180" t="s">
        <v>36</v>
      </c>
      <c r="D8482" s="180" t="s">
        <v>177</v>
      </c>
      <c r="E8482" s="180">
        <v>95</v>
      </c>
      <c r="F8482" s="180">
        <v>184</v>
      </c>
      <c r="G8482" s="180">
        <v>20</v>
      </c>
      <c r="H8482" s="180">
        <v>160</v>
      </c>
      <c r="I8482" s="180">
        <v>84217</v>
      </c>
      <c r="J8482" s="180">
        <v>11896.84</v>
      </c>
      <c r="K8482" s="180">
        <v>4857</v>
      </c>
      <c r="L8482" s="180">
        <v>103738.24000000001</v>
      </c>
    </row>
    <row r="8483" spans="1:12">
      <c r="A8483" s="180">
        <v>2014</v>
      </c>
      <c r="B8483" s="180" t="s">
        <v>180</v>
      </c>
      <c r="C8483" s="180" t="s">
        <v>3</v>
      </c>
      <c r="D8483" s="180" t="s">
        <v>176</v>
      </c>
      <c r="E8483" s="180">
        <v>0</v>
      </c>
      <c r="F8483" s="180">
        <v>7372</v>
      </c>
      <c r="G8483" s="180">
        <v>236</v>
      </c>
      <c r="H8483" s="180">
        <v>828</v>
      </c>
      <c r="I8483" s="180">
        <v>443929.05</v>
      </c>
      <c r="J8483" s="180">
        <v>43573.47</v>
      </c>
      <c r="K8483" s="180">
        <v>3467</v>
      </c>
      <c r="L8483" s="180">
        <v>567578.23</v>
      </c>
    </row>
    <row r="8484" spans="1:12">
      <c r="A8484" s="180">
        <v>2014</v>
      </c>
      <c r="B8484" s="180" t="s">
        <v>180</v>
      </c>
      <c r="C8484" s="180" t="s">
        <v>3</v>
      </c>
      <c r="D8484" s="180" t="s">
        <v>176</v>
      </c>
      <c r="E8484" s="180">
        <v>5</v>
      </c>
      <c r="F8484" s="180">
        <v>7400</v>
      </c>
      <c r="G8484" s="180">
        <v>105</v>
      </c>
      <c r="H8484" s="180">
        <v>167</v>
      </c>
      <c r="I8484" s="180">
        <v>117178.1</v>
      </c>
      <c r="J8484" s="180">
        <v>22081.200000000001</v>
      </c>
      <c r="K8484" s="180">
        <v>831.5</v>
      </c>
      <c r="L8484" s="180">
        <v>188249.02</v>
      </c>
    </row>
    <row r="8485" spans="1:12">
      <c r="A8485" s="180">
        <v>2014</v>
      </c>
      <c r="B8485" s="180" t="s">
        <v>180</v>
      </c>
      <c r="C8485" s="180" t="s">
        <v>3</v>
      </c>
      <c r="D8485" s="180" t="s">
        <v>176</v>
      </c>
      <c r="E8485" s="180">
        <v>10</v>
      </c>
      <c r="F8485" s="180">
        <v>6633</v>
      </c>
      <c r="G8485" s="180">
        <v>61</v>
      </c>
      <c r="H8485" s="180">
        <v>74</v>
      </c>
      <c r="I8485" s="180">
        <v>71999.23</v>
      </c>
      <c r="J8485" s="180">
        <v>9923.5300000000007</v>
      </c>
      <c r="K8485" s="180">
        <v>9396</v>
      </c>
      <c r="L8485" s="180">
        <v>115100.92</v>
      </c>
    </row>
    <row r="8486" spans="1:12">
      <c r="A8486" s="180">
        <v>2014</v>
      </c>
      <c r="B8486" s="180" t="s">
        <v>180</v>
      </c>
      <c r="C8486" s="180" t="s">
        <v>3</v>
      </c>
      <c r="D8486" s="180" t="s">
        <v>176</v>
      </c>
      <c r="E8486" s="180">
        <v>15</v>
      </c>
      <c r="F8486" s="180">
        <v>6805</v>
      </c>
      <c r="G8486" s="180">
        <v>141</v>
      </c>
      <c r="H8486" s="180">
        <v>215</v>
      </c>
      <c r="I8486" s="180">
        <v>190327.65</v>
      </c>
      <c r="J8486" s="180">
        <v>26463.040000000001</v>
      </c>
      <c r="K8486" s="180">
        <v>26725</v>
      </c>
      <c r="L8486" s="180">
        <v>320738.09999999998</v>
      </c>
    </row>
    <row r="8487" spans="1:12">
      <c r="A8487" s="180">
        <v>2014</v>
      </c>
      <c r="B8487" s="180" t="s">
        <v>180</v>
      </c>
      <c r="C8487" s="180" t="s">
        <v>3</v>
      </c>
      <c r="D8487" s="180" t="s">
        <v>176</v>
      </c>
      <c r="E8487" s="180">
        <v>20</v>
      </c>
      <c r="F8487" s="180">
        <v>5657</v>
      </c>
      <c r="G8487" s="180">
        <v>133</v>
      </c>
      <c r="H8487" s="180">
        <v>179</v>
      </c>
      <c r="I8487" s="180">
        <v>172304.77</v>
      </c>
      <c r="J8487" s="180">
        <v>31279.81</v>
      </c>
      <c r="K8487" s="180">
        <v>22401</v>
      </c>
      <c r="L8487" s="180">
        <v>326379.98</v>
      </c>
    </row>
    <row r="8488" spans="1:12">
      <c r="A8488" s="180">
        <v>2014</v>
      </c>
      <c r="B8488" s="180" t="s">
        <v>180</v>
      </c>
      <c r="C8488" s="180" t="s">
        <v>3</v>
      </c>
      <c r="D8488" s="180" t="s">
        <v>176</v>
      </c>
      <c r="E8488" s="180">
        <v>25</v>
      </c>
      <c r="F8488" s="180">
        <v>5842</v>
      </c>
      <c r="G8488" s="180">
        <v>122</v>
      </c>
      <c r="H8488" s="180">
        <v>232</v>
      </c>
      <c r="I8488" s="180">
        <v>171682.85</v>
      </c>
      <c r="J8488" s="180">
        <v>32665.23</v>
      </c>
      <c r="K8488" s="180">
        <v>32249</v>
      </c>
      <c r="L8488" s="180">
        <v>323702.15999999997</v>
      </c>
    </row>
    <row r="8489" spans="1:12">
      <c r="A8489" s="180">
        <v>2014</v>
      </c>
      <c r="B8489" s="180" t="s">
        <v>180</v>
      </c>
      <c r="C8489" s="180" t="s">
        <v>3</v>
      </c>
      <c r="D8489" s="180" t="s">
        <v>176</v>
      </c>
      <c r="E8489" s="180">
        <v>30</v>
      </c>
      <c r="F8489" s="180">
        <v>8625</v>
      </c>
      <c r="G8489" s="180">
        <v>146</v>
      </c>
      <c r="H8489" s="180">
        <v>241</v>
      </c>
      <c r="I8489" s="180">
        <v>238469.14</v>
      </c>
      <c r="J8489" s="180">
        <v>49556.88</v>
      </c>
      <c r="K8489" s="180">
        <v>42735</v>
      </c>
      <c r="L8489" s="180">
        <v>497254.2</v>
      </c>
    </row>
    <row r="8490" spans="1:12">
      <c r="A8490" s="180">
        <v>2014</v>
      </c>
      <c r="B8490" s="180" t="s">
        <v>180</v>
      </c>
      <c r="C8490" s="180" t="s">
        <v>3</v>
      </c>
      <c r="D8490" s="180" t="s">
        <v>176</v>
      </c>
      <c r="E8490" s="180">
        <v>35</v>
      </c>
      <c r="F8490" s="180">
        <v>8143</v>
      </c>
      <c r="G8490" s="180">
        <v>155</v>
      </c>
      <c r="H8490" s="180">
        <v>244</v>
      </c>
      <c r="I8490" s="180">
        <v>221638.88</v>
      </c>
      <c r="J8490" s="180">
        <v>61200.83</v>
      </c>
      <c r="K8490" s="180">
        <v>47014</v>
      </c>
      <c r="L8490" s="180">
        <v>469752.73</v>
      </c>
    </row>
    <row r="8491" spans="1:12">
      <c r="A8491" s="180">
        <v>2014</v>
      </c>
      <c r="B8491" s="180" t="s">
        <v>180</v>
      </c>
      <c r="C8491" s="180" t="s">
        <v>3</v>
      </c>
      <c r="D8491" s="180" t="s">
        <v>176</v>
      </c>
      <c r="E8491" s="180">
        <v>40</v>
      </c>
      <c r="F8491" s="180">
        <v>8188</v>
      </c>
      <c r="G8491" s="180">
        <v>149</v>
      </c>
      <c r="H8491" s="180">
        <v>347</v>
      </c>
      <c r="I8491" s="180">
        <v>292365.46000000002</v>
      </c>
      <c r="J8491" s="180">
        <v>74821.98</v>
      </c>
      <c r="K8491" s="180">
        <v>163608</v>
      </c>
      <c r="L8491" s="180">
        <v>687540.69</v>
      </c>
    </row>
    <row r="8492" spans="1:12">
      <c r="A8492" s="180">
        <v>2014</v>
      </c>
      <c r="B8492" s="180" t="s">
        <v>180</v>
      </c>
      <c r="C8492" s="180" t="s">
        <v>3</v>
      </c>
      <c r="D8492" s="180" t="s">
        <v>176</v>
      </c>
      <c r="E8492" s="180">
        <v>45</v>
      </c>
      <c r="F8492" s="180">
        <v>7455</v>
      </c>
      <c r="G8492" s="180">
        <v>214</v>
      </c>
      <c r="H8492" s="180">
        <v>494</v>
      </c>
      <c r="I8492" s="180">
        <v>431816.04</v>
      </c>
      <c r="J8492" s="180">
        <v>76860.240000000005</v>
      </c>
      <c r="K8492" s="180">
        <v>154036</v>
      </c>
      <c r="L8492" s="180">
        <v>883562.55</v>
      </c>
    </row>
    <row r="8493" spans="1:12">
      <c r="A8493" s="180">
        <v>2014</v>
      </c>
      <c r="B8493" s="180" t="s">
        <v>180</v>
      </c>
      <c r="C8493" s="180" t="s">
        <v>3</v>
      </c>
      <c r="D8493" s="180" t="s">
        <v>176</v>
      </c>
      <c r="E8493" s="180">
        <v>50</v>
      </c>
      <c r="F8493" s="180">
        <v>7750</v>
      </c>
      <c r="G8493" s="180">
        <v>360</v>
      </c>
      <c r="H8493" s="180">
        <v>715</v>
      </c>
      <c r="I8493" s="180">
        <v>686753.32</v>
      </c>
      <c r="J8493" s="180">
        <v>134561.60999999999</v>
      </c>
      <c r="K8493" s="180">
        <v>146699</v>
      </c>
      <c r="L8493" s="180">
        <v>1246504.57</v>
      </c>
    </row>
    <row r="8494" spans="1:12">
      <c r="A8494" s="180">
        <v>2014</v>
      </c>
      <c r="B8494" s="180" t="s">
        <v>180</v>
      </c>
      <c r="C8494" s="180" t="s">
        <v>3</v>
      </c>
      <c r="D8494" s="180" t="s">
        <v>176</v>
      </c>
      <c r="E8494" s="180">
        <v>55</v>
      </c>
      <c r="F8494" s="180">
        <v>7135</v>
      </c>
      <c r="G8494" s="180">
        <v>439</v>
      </c>
      <c r="H8494" s="180">
        <v>815</v>
      </c>
      <c r="I8494" s="180">
        <v>826672.05</v>
      </c>
      <c r="J8494" s="180">
        <v>167375.4</v>
      </c>
      <c r="K8494" s="180">
        <v>300148.40000000002</v>
      </c>
      <c r="L8494" s="180">
        <v>1626086.3</v>
      </c>
    </row>
    <row r="8495" spans="1:12">
      <c r="A8495" s="180">
        <v>2014</v>
      </c>
      <c r="B8495" s="180" t="s">
        <v>180</v>
      </c>
      <c r="C8495" s="180" t="s">
        <v>3</v>
      </c>
      <c r="D8495" s="180" t="s">
        <v>176</v>
      </c>
      <c r="E8495" s="180">
        <v>60</v>
      </c>
      <c r="F8495" s="180">
        <v>6653</v>
      </c>
      <c r="G8495" s="180">
        <v>647</v>
      </c>
      <c r="H8495" s="180">
        <v>1033</v>
      </c>
      <c r="I8495" s="180">
        <v>1009922.79</v>
      </c>
      <c r="J8495" s="180">
        <v>211487.25</v>
      </c>
      <c r="K8495" s="180">
        <v>300267</v>
      </c>
      <c r="L8495" s="180">
        <v>1978873.42</v>
      </c>
    </row>
    <row r="8496" spans="1:12">
      <c r="A8496" s="180">
        <v>2014</v>
      </c>
      <c r="B8496" s="180" t="s">
        <v>180</v>
      </c>
      <c r="C8496" s="180" t="s">
        <v>3</v>
      </c>
      <c r="D8496" s="180" t="s">
        <v>176</v>
      </c>
      <c r="E8496" s="180">
        <v>65</v>
      </c>
      <c r="F8496" s="180">
        <v>5384</v>
      </c>
      <c r="G8496" s="180">
        <v>645</v>
      </c>
      <c r="H8496" s="180">
        <v>1313</v>
      </c>
      <c r="I8496" s="180">
        <v>1483390.62</v>
      </c>
      <c r="J8496" s="180">
        <v>262428.11</v>
      </c>
      <c r="K8496" s="180">
        <v>655615</v>
      </c>
      <c r="L8496" s="180">
        <v>2904971.65</v>
      </c>
    </row>
    <row r="8497" spans="1:12">
      <c r="A8497" s="180">
        <v>2014</v>
      </c>
      <c r="B8497" s="180" t="s">
        <v>180</v>
      </c>
      <c r="C8497" s="180" t="s">
        <v>3</v>
      </c>
      <c r="D8497" s="180" t="s">
        <v>176</v>
      </c>
      <c r="E8497" s="180">
        <v>70</v>
      </c>
      <c r="F8497" s="180">
        <v>3217</v>
      </c>
      <c r="G8497" s="180">
        <v>600</v>
      </c>
      <c r="H8497" s="180">
        <v>1115</v>
      </c>
      <c r="I8497" s="180">
        <v>1016180.5</v>
      </c>
      <c r="J8497" s="180">
        <v>205463.18</v>
      </c>
      <c r="K8497" s="180">
        <v>356338.25</v>
      </c>
      <c r="L8497" s="180">
        <v>1884767.51</v>
      </c>
    </row>
    <row r="8498" spans="1:12">
      <c r="A8498" s="180">
        <v>2014</v>
      </c>
      <c r="B8498" s="180" t="s">
        <v>180</v>
      </c>
      <c r="C8498" s="180" t="s">
        <v>3</v>
      </c>
      <c r="D8498" s="180" t="s">
        <v>176</v>
      </c>
      <c r="E8498" s="180">
        <v>75</v>
      </c>
      <c r="F8498" s="180">
        <v>2030</v>
      </c>
      <c r="G8498" s="180">
        <v>508</v>
      </c>
      <c r="H8498" s="180">
        <v>1029</v>
      </c>
      <c r="I8498" s="180">
        <v>786324.6</v>
      </c>
      <c r="J8498" s="180">
        <v>164319.22</v>
      </c>
      <c r="K8498" s="180">
        <v>274760.25</v>
      </c>
      <c r="L8498" s="180">
        <v>1459542.44</v>
      </c>
    </row>
    <row r="8499" spans="1:12">
      <c r="A8499" s="180">
        <v>2014</v>
      </c>
      <c r="B8499" s="180" t="s">
        <v>180</v>
      </c>
      <c r="C8499" s="180" t="s">
        <v>3</v>
      </c>
      <c r="D8499" s="180" t="s">
        <v>176</v>
      </c>
      <c r="E8499" s="180">
        <v>80</v>
      </c>
      <c r="F8499" s="180">
        <v>1245</v>
      </c>
      <c r="G8499" s="180">
        <v>351</v>
      </c>
      <c r="H8499" s="180">
        <v>1096</v>
      </c>
      <c r="I8499" s="180">
        <v>758192.65</v>
      </c>
      <c r="J8499" s="180">
        <v>101920.41</v>
      </c>
      <c r="K8499" s="180">
        <v>151665.65</v>
      </c>
      <c r="L8499" s="180">
        <v>1137907.4099999999</v>
      </c>
    </row>
    <row r="8500" spans="1:12">
      <c r="A8500" s="180">
        <v>2014</v>
      </c>
      <c r="B8500" s="180" t="s">
        <v>180</v>
      </c>
      <c r="C8500" s="180" t="s">
        <v>3</v>
      </c>
      <c r="D8500" s="180" t="s">
        <v>176</v>
      </c>
      <c r="E8500" s="180">
        <v>85</v>
      </c>
      <c r="F8500" s="180">
        <v>723</v>
      </c>
      <c r="G8500" s="180">
        <v>200</v>
      </c>
      <c r="H8500" s="180">
        <v>745</v>
      </c>
      <c r="I8500" s="180">
        <v>465200.5</v>
      </c>
      <c r="J8500" s="180">
        <v>78855.320000000007</v>
      </c>
      <c r="K8500" s="180">
        <v>107709</v>
      </c>
      <c r="L8500" s="180">
        <v>698506.48</v>
      </c>
    </row>
    <row r="8501" spans="1:12">
      <c r="A8501" s="180">
        <v>2014</v>
      </c>
      <c r="B8501" s="180" t="s">
        <v>180</v>
      </c>
      <c r="C8501" s="180" t="s">
        <v>3</v>
      </c>
      <c r="D8501" s="180" t="s">
        <v>176</v>
      </c>
      <c r="E8501" s="180">
        <v>90</v>
      </c>
      <c r="F8501" s="180">
        <v>149</v>
      </c>
      <c r="G8501" s="180">
        <v>31</v>
      </c>
      <c r="H8501" s="180">
        <v>277</v>
      </c>
      <c r="I8501" s="180">
        <v>126870.35</v>
      </c>
      <c r="J8501" s="180">
        <v>9654.0499999999993</v>
      </c>
      <c r="K8501" s="180">
        <v>70</v>
      </c>
      <c r="L8501" s="180">
        <v>143604.75</v>
      </c>
    </row>
    <row r="8502" spans="1:12">
      <c r="A8502" s="180">
        <v>2014</v>
      </c>
      <c r="B8502" s="180" t="s">
        <v>180</v>
      </c>
      <c r="C8502" s="180" t="s">
        <v>3</v>
      </c>
      <c r="D8502" s="180" t="s">
        <v>176</v>
      </c>
      <c r="E8502" s="180">
        <v>95</v>
      </c>
      <c r="F8502" s="180">
        <v>25</v>
      </c>
      <c r="G8502" s="180">
        <v>2</v>
      </c>
      <c r="H8502" s="180">
        <v>23</v>
      </c>
      <c r="I8502" s="180">
        <v>7386</v>
      </c>
      <c r="J8502" s="180">
        <v>2077</v>
      </c>
      <c r="K8502" s="180">
        <v>0</v>
      </c>
      <c r="L8502" s="180">
        <v>10832</v>
      </c>
    </row>
    <row r="8503" spans="1:12">
      <c r="A8503" s="180">
        <v>2014</v>
      </c>
      <c r="B8503" s="180" t="s">
        <v>180</v>
      </c>
      <c r="C8503" s="180" t="s">
        <v>3</v>
      </c>
      <c r="D8503" s="180" t="s">
        <v>177</v>
      </c>
      <c r="E8503" s="180">
        <v>0</v>
      </c>
      <c r="F8503" s="180">
        <v>6890</v>
      </c>
      <c r="G8503" s="180">
        <v>170</v>
      </c>
      <c r="H8503" s="180">
        <v>748</v>
      </c>
      <c r="I8503" s="180">
        <v>362514.9</v>
      </c>
      <c r="J8503" s="180">
        <v>21563.63</v>
      </c>
      <c r="K8503" s="180">
        <v>11743</v>
      </c>
      <c r="L8503" s="180">
        <v>437872.38</v>
      </c>
    </row>
    <row r="8504" spans="1:12">
      <c r="A8504" s="180">
        <v>2014</v>
      </c>
      <c r="B8504" s="180" t="s">
        <v>180</v>
      </c>
      <c r="C8504" s="180" t="s">
        <v>3</v>
      </c>
      <c r="D8504" s="180" t="s">
        <v>177</v>
      </c>
      <c r="E8504" s="180">
        <v>5</v>
      </c>
      <c r="F8504" s="180">
        <v>6970</v>
      </c>
      <c r="G8504" s="180">
        <v>77</v>
      </c>
      <c r="H8504" s="180">
        <v>93</v>
      </c>
      <c r="I8504" s="180">
        <v>78925.399999999994</v>
      </c>
      <c r="J8504" s="180">
        <v>14185.08</v>
      </c>
      <c r="K8504" s="180">
        <v>279</v>
      </c>
      <c r="L8504" s="180">
        <v>114502.21</v>
      </c>
    </row>
    <row r="8505" spans="1:12">
      <c r="A8505" s="180">
        <v>2014</v>
      </c>
      <c r="B8505" s="180" t="s">
        <v>180</v>
      </c>
      <c r="C8505" s="180" t="s">
        <v>3</v>
      </c>
      <c r="D8505" s="180" t="s">
        <v>177</v>
      </c>
      <c r="E8505" s="180">
        <v>10</v>
      </c>
      <c r="F8505" s="180">
        <v>6385</v>
      </c>
      <c r="G8505" s="180">
        <v>71</v>
      </c>
      <c r="H8505" s="180">
        <v>138</v>
      </c>
      <c r="I8505" s="180">
        <v>100770.9</v>
      </c>
      <c r="J8505" s="180">
        <v>17351.73</v>
      </c>
      <c r="K8505" s="180">
        <v>39748</v>
      </c>
      <c r="L8505" s="180">
        <v>183333.93</v>
      </c>
    </row>
    <row r="8506" spans="1:12">
      <c r="A8506" s="180">
        <v>2014</v>
      </c>
      <c r="B8506" s="180" t="s">
        <v>180</v>
      </c>
      <c r="C8506" s="180" t="s">
        <v>3</v>
      </c>
      <c r="D8506" s="180" t="s">
        <v>177</v>
      </c>
      <c r="E8506" s="180">
        <v>15</v>
      </c>
      <c r="F8506" s="180">
        <v>6582</v>
      </c>
      <c r="G8506" s="180">
        <v>169</v>
      </c>
      <c r="H8506" s="180">
        <v>248</v>
      </c>
      <c r="I8506" s="180">
        <v>264543.05</v>
      </c>
      <c r="J8506" s="180">
        <v>43575.35</v>
      </c>
      <c r="K8506" s="180">
        <v>45713</v>
      </c>
      <c r="L8506" s="180">
        <v>459874.42</v>
      </c>
    </row>
    <row r="8507" spans="1:12">
      <c r="A8507" s="180">
        <v>2014</v>
      </c>
      <c r="B8507" s="180" t="s">
        <v>180</v>
      </c>
      <c r="C8507" s="180" t="s">
        <v>3</v>
      </c>
      <c r="D8507" s="180" t="s">
        <v>177</v>
      </c>
      <c r="E8507" s="180">
        <v>20</v>
      </c>
      <c r="F8507" s="180">
        <v>5999</v>
      </c>
      <c r="G8507" s="180">
        <v>210</v>
      </c>
      <c r="H8507" s="180">
        <v>377</v>
      </c>
      <c r="I8507" s="180">
        <v>300513.18</v>
      </c>
      <c r="J8507" s="180">
        <v>58516.47</v>
      </c>
      <c r="K8507" s="180">
        <v>55287</v>
      </c>
      <c r="L8507" s="180">
        <v>555174.93000000005</v>
      </c>
    </row>
    <row r="8508" spans="1:12">
      <c r="A8508" s="180">
        <v>2014</v>
      </c>
      <c r="B8508" s="180" t="s">
        <v>180</v>
      </c>
      <c r="C8508" s="180" t="s">
        <v>3</v>
      </c>
      <c r="D8508" s="180" t="s">
        <v>177</v>
      </c>
      <c r="E8508" s="180">
        <v>25</v>
      </c>
      <c r="F8508" s="180">
        <v>7316</v>
      </c>
      <c r="G8508" s="180">
        <v>300</v>
      </c>
      <c r="H8508" s="180">
        <v>897</v>
      </c>
      <c r="I8508" s="180">
        <v>694877.76</v>
      </c>
      <c r="J8508" s="180">
        <v>133352.04999999999</v>
      </c>
      <c r="K8508" s="180">
        <v>36557</v>
      </c>
      <c r="L8508" s="180">
        <v>1096985.68</v>
      </c>
    </row>
    <row r="8509" spans="1:12">
      <c r="A8509" s="180">
        <v>2014</v>
      </c>
      <c r="B8509" s="180" t="s">
        <v>180</v>
      </c>
      <c r="C8509" s="180" t="s">
        <v>3</v>
      </c>
      <c r="D8509" s="180" t="s">
        <v>177</v>
      </c>
      <c r="E8509" s="180">
        <v>30</v>
      </c>
      <c r="F8509" s="180">
        <v>10112</v>
      </c>
      <c r="G8509" s="180">
        <v>498</v>
      </c>
      <c r="H8509" s="180">
        <v>1544</v>
      </c>
      <c r="I8509" s="180">
        <v>1130423.72</v>
      </c>
      <c r="J8509" s="180">
        <v>270012.64</v>
      </c>
      <c r="K8509" s="180">
        <v>40366</v>
      </c>
      <c r="L8509" s="180">
        <v>1800879.45</v>
      </c>
    </row>
    <row r="8510" spans="1:12">
      <c r="A8510" s="180">
        <v>2014</v>
      </c>
      <c r="B8510" s="180" t="s">
        <v>180</v>
      </c>
      <c r="C8510" s="180" t="s">
        <v>3</v>
      </c>
      <c r="D8510" s="180" t="s">
        <v>177</v>
      </c>
      <c r="E8510" s="180">
        <v>35</v>
      </c>
      <c r="F8510" s="180">
        <v>8973</v>
      </c>
      <c r="G8510" s="180">
        <v>435</v>
      </c>
      <c r="H8510" s="180">
        <v>1000</v>
      </c>
      <c r="I8510" s="180">
        <v>875405.62</v>
      </c>
      <c r="J8510" s="180">
        <v>209502.9</v>
      </c>
      <c r="K8510" s="180">
        <v>61508</v>
      </c>
      <c r="L8510" s="180">
        <v>1492254.79</v>
      </c>
    </row>
    <row r="8511" spans="1:12">
      <c r="A8511" s="180">
        <v>2014</v>
      </c>
      <c r="B8511" s="180" t="s">
        <v>180</v>
      </c>
      <c r="C8511" s="180" t="s">
        <v>3</v>
      </c>
      <c r="D8511" s="180" t="s">
        <v>177</v>
      </c>
      <c r="E8511" s="180">
        <v>40</v>
      </c>
      <c r="F8511" s="180">
        <v>9288</v>
      </c>
      <c r="G8511" s="180">
        <v>435</v>
      </c>
      <c r="H8511" s="180">
        <v>1051</v>
      </c>
      <c r="I8511" s="180">
        <v>858719.23</v>
      </c>
      <c r="J8511" s="180">
        <v>195372.59</v>
      </c>
      <c r="K8511" s="180">
        <v>82121.8</v>
      </c>
      <c r="L8511" s="180">
        <v>1518940.21</v>
      </c>
    </row>
    <row r="8512" spans="1:12">
      <c r="A8512" s="180">
        <v>2014</v>
      </c>
      <c r="B8512" s="180" t="s">
        <v>180</v>
      </c>
      <c r="C8512" s="180" t="s">
        <v>3</v>
      </c>
      <c r="D8512" s="180" t="s">
        <v>177</v>
      </c>
      <c r="E8512" s="180">
        <v>45</v>
      </c>
      <c r="F8512" s="180">
        <v>8460</v>
      </c>
      <c r="G8512" s="180">
        <v>407</v>
      </c>
      <c r="H8512" s="180">
        <v>884</v>
      </c>
      <c r="I8512" s="180">
        <v>793008.35</v>
      </c>
      <c r="J8512" s="180">
        <v>171724.93</v>
      </c>
      <c r="K8512" s="180">
        <v>79500</v>
      </c>
      <c r="L8512" s="180">
        <v>1438987.99</v>
      </c>
    </row>
    <row r="8513" spans="1:12">
      <c r="A8513" s="180">
        <v>2014</v>
      </c>
      <c r="B8513" s="180" t="s">
        <v>180</v>
      </c>
      <c r="C8513" s="180" t="s">
        <v>3</v>
      </c>
      <c r="D8513" s="180" t="s">
        <v>177</v>
      </c>
      <c r="E8513" s="180">
        <v>50</v>
      </c>
      <c r="F8513" s="180">
        <v>8707</v>
      </c>
      <c r="G8513" s="180">
        <v>516</v>
      </c>
      <c r="H8513" s="180">
        <v>1144</v>
      </c>
      <c r="I8513" s="180">
        <v>877553.9</v>
      </c>
      <c r="J8513" s="180">
        <v>191741.93</v>
      </c>
      <c r="K8513" s="180">
        <v>147349</v>
      </c>
      <c r="L8513" s="180">
        <v>1621475.9</v>
      </c>
    </row>
    <row r="8514" spans="1:12">
      <c r="A8514" s="180">
        <v>2014</v>
      </c>
      <c r="B8514" s="180" t="s">
        <v>180</v>
      </c>
      <c r="C8514" s="180" t="s">
        <v>3</v>
      </c>
      <c r="D8514" s="180" t="s">
        <v>177</v>
      </c>
      <c r="E8514" s="180">
        <v>55</v>
      </c>
      <c r="F8514" s="180">
        <v>7893</v>
      </c>
      <c r="G8514" s="180">
        <v>482</v>
      </c>
      <c r="H8514" s="180">
        <v>945</v>
      </c>
      <c r="I8514" s="180">
        <v>904229.58</v>
      </c>
      <c r="J8514" s="180">
        <v>177635.22</v>
      </c>
      <c r="K8514" s="180">
        <v>255944</v>
      </c>
      <c r="L8514" s="180">
        <v>1695363.74</v>
      </c>
    </row>
    <row r="8515" spans="1:12">
      <c r="A8515" s="180">
        <v>2014</v>
      </c>
      <c r="B8515" s="180" t="s">
        <v>180</v>
      </c>
      <c r="C8515" s="180" t="s">
        <v>3</v>
      </c>
      <c r="D8515" s="180" t="s">
        <v>177</v>
      </c>
      <c r="E8515" s="180">
        <v>60</v>
      </c>
      <c r="F8515" s="180">
        <v>7169</v>
      </c>
      <c r="G8515" s="180">
        <v>672</v>
      </c>
      <c r="H8515" s="180">
        <v>1240</v>
      </c>
      <c r="I8515" s="180">
        <v>1069903.67</v>
      </c>
      <c r="J8515" s="180">
        <v>231971.01</v>
      </c>
      <c r="K8515" s="180">
        <v>336563</v>
      </c>
      <c r="L8515" s="180">
        <v>2092621.37</v>
      </c>
    </row>
    <row r="8516" spans="1:12">
      <c r="A8516" s="180">
        <v>2014</v>
      </c>
      <c r="B8516" s="180" t="s">
        <v>180</v>
      </c>
      <c r="C8516" s="180" t="s">
        <v>3</v>
      </c>
      <c r="D8516" s="180" t="s">
        <v>177</v>
      </c>
      <c r="E8516" s="180">
        <v>65</v>
      </c>
      <c r="F8516" s="180">
        <v>5673</v>
      </c>
      <c r="G8516" s="180">
        <v>681</v>
      </c>
      <c r="H8516" s="180">
        <v>1331</v>
      </c>
      <c r="I8516" s="180">
        <v>1128013.53</v>
      </c>
      <c r="J8516" s="180">
        <v>222481.21</v>
      </c>
      <c r="K8516" s="180">
        <v>310617</v>
      </c>
      <c r="L8516" s="180">
        <v>2055738.63</v>
      </c>
    </row>
    <row r="8517" spans="1:12">
      <c r="A8517" s="180">
        <v>2014</v>
      </c>
      <c r="B8517" s="180" t="s">
        <v>180</v>
      </c>
      <c r="C8517" s="180" t="s">
        <v>3</v>
      </c>
      <c r="D8517" s="180" t="s">
        <v>177</v>
      </c>
      <c r="E8517" s="180">
        <v>70</v>
      </c>
      <c r="F8517" s="180">
        <v>3530</v>
      </c>
      <c r="G8517" s="180">
        <v>523</v>
      </c>
      <c r="H8517" s="180">
        <v>1286</v>
      </c>
      <c r="I8517" s="180">
        <v>973513.6</v>
      </c>
      <c r="J8517" s="180">
        <v>214710.28</v>
      </c>
      <c r="K8517" s="180">
        <v>321705.25</v>
      </c>
      <c r="L8517" s="180">
        <v>1811058.38</v>
      </c>
    </row>
    <row r="8518" spans="1:12">
      <c r="A8518" s="180">
        <v>2014</v>
      </c>
      <c r="B8518" s="180" t="s">
        <v>180</v>
      </c>
      <c r="C8518" s="180" t="s">
        <v>3</v>
      </c>
      <c r="D8518" s="180" t="s">
        <v>177</v>
      </c>
      <c r="E8518" s="180">
        <v>75</v>
      </c>
      <c r="F8518" s="180">
        <v>2311</v>
      </c>
      <c r="G8518" s="180">
        <v>444</v>
      </c>
      <c r="H8518" s="180">
        <v>1392</v>
      </c>
      <c r="I8518" s="180">
        <v>1052622.6399999999</v>
      </c>
      <c r="J8518" s="180">
        <v>177118.6</v>
      </c>
      <c r="K8518" s="180">
        <v>265541</v>
      </c>
      <c r="L8518" s="180">
        <v>1680526.06</v>
      </c>
    </row>
    <row r="8519" spans="1:12">
      <c r="A8519" s="180">
        <v>2014</v>
      </c>
      <c r="B8519" s="180" t="s">
        <v>180</v>
      </c>
      <c r="C8519" s="180" t="s">
        <v>3</v>
      </c>
      <c r="D8519" s="180" t="s">
        <v>177</v>
      </c>
      <c r="E8519" s="180">
        <v>80</v>
      </c>
      <c r="F8519" s="180">
        <v>1534</v>
      </c>
      <c r="G8519" s="180">
        <v>267</v>
      </c>
      <c r="H8519" s="180">
        <v>1077</v>
      </c>
      <c r="I8519" s="180">
        <v>703591.38</v>
      </c>
      <c r="J8519" s="180">
        <v>122404.39</v>
      </c>
      <c r="K8519" s="180">
        <v>161520</v>
      </c>
      <c r="L8519" s="180">
        <v>1084795.67</v>
      </c>
    </row>
    <row r="8520" spans="1:12">
      <c r="A8520" s="180">
        <v>2014</v>
      </c>
      <c r="B8520" s="180" t="s">
        <v>180</v>
      </c>
      <c r="C8520" s="180" t="s">
        <v>3</v>
      </c>
      <c r="D8520" s="180" t="s">
        <v>177</v>
      </c>
      <c r="E8520" s="180">
        <v>85</v>
      </c>
      <c r="F8520" s="180">
        <v>982</v>
      </c>
      <c r="G8520" s="180">
        <v>192</v>
      </c>
      <c r="H8520" s="180">
        <v>1068</v>
      </c>
      <c r="I8520" s="180">
        <v>622230.24</v>
      </c>
      <c r="J8520" s="180">
        <v>68412.83</v>
      </c>
      <c r="K8520" s="180">
        <v>57725</v>
      </c>
      <c r="L8520" s="180">
        <v>803664.32</v>
      </c>
    </row>
    <row r="8521" spans="1:12">
      <c r="A8521" s="180">
        <v>2014</v>
      </c>
      <c r="B8521" s="180" t="s">
        <v>180</v>
      </c>
      <c r="C8521" s="180" t="s">
        <v>3</v>
      </c>
      <c r="D8521" s="180" t="s">
        <v>177</v>
      </c>
      <c r="E8521" s="180">
        <v>90</v>
      </c>
      <c r="F8521" s="180">
        <v>415</v>
      </c>
      <c r="G8521" s="180">
        <v>60</v>
      </c>
      <c r="H8521" s="180">
        <v>578</v>
      </c>
      <c r="I8521" s="180">
        <v>270560.95</v>
      </c>
      <c r="J8521" s="180">
        <v>34903.199999999997</v>
      </c>
      <c r="K8521" s="180">
        <v>1315</v>
      </c>
      <c r="L8521" s="180">
        <v>341666.25</v>
      </c>
    </row>
    <row r="8522" spans="1:12">
      <c r="A8522" s="180">
        <v>2014</v>
      </c>
      <c r="B8522" s="180" t="s">
        <v>180</v>
      </c>
      <c r="C8522" s="180" t="s">
        <v>3</v>
      </c>
      <c r="D8522" s="180" t="s">
        <v>177</v>
      </c>
      <c r="E8522" s="180">
        <v>95</v>
      </c>
      <c r="F8522" s="180">
        <v>115</v>
      </c>
      <c r="G8522" s="180">
        <v>18</v>
      </c>
      <c r="H8522" s="180">
        <v>330</v>
      </c>
      <c r="I8522" s="180">
        <v>174443.25</v>
      </c>
      <c r="J8522" s="180">
        <v>14017.09</v>
      </c>
      <c r="K8522" s="180">
        <v>979</v>
      </c>
      <c r="L8522" s="180">
        <v>192831.29</v>
      </c>
    </row>
    <row r="8523" spans="1:12">
      <c r="A8523" s="180">
        <v>2014</v>
      </c>
      <c r="B8523" s="180" t="s">
        <v>180</v>
      </c>
      <c r="C8523" s="180" t="s">
        <v>37</v>
      </c>
      <c r="D8523" s="180" t="s">
        <v>176</v>
      </c>
      <c r="E8523" s="180">
        <v>0</v>
      </c>
      <c r="F8523" s="180">
        <v>3378</v>
      </c>
      <c r="G8523" s="180">
        <v>71</v>
      </c>
      <c r="H8523" s="180">
        <v>166</v>
      </c>
      <c r="I8523" s="180">
        <v>130040</v>
      </c>
      <c r="J8523" s="180">
        <v>18152.23</v>
      </c>
      <c r="K8523" s="180">
        <v>597</v>
      </c>
      <c r="L8523" s="180">
        <v>167397.15</v>
      </c>
    </row>
    <row r="8524" spans="1:12">
      <c r="A8524" s="180">
        <v>2014</v>
      </c>
      <c r="B8524" s="180" t="s">
        <v>180</v>
      </c>
      <c r="C8524" s="180" t="s">
        <v>37</v>
      </c>
      <c r="D8524" s="180" t="s">
        <v>176</v>
      </c>
      <c r="E8524" s="180">
        <v>5</v>
      </c>
      <c r="F8524" s="180">
        <v>3360</v>
      </c>
      <c r="G8524" s="180">
        <v>32</v>
      </c>
      <c r="H8524" s="180">
        <v>45</v>
      </c>
      <c r="I8524" s="180">
        <v>38818</v>
      </c>
      <c r="J8524" s="180">
        <v>10863.9</v>
      </c>
      <c r="K8524" s="180">
        <v>699</v>
      </c>
      <c r="L8524" s="180">
        <v>58318.92</v>
      </c>
    </row>
    <row r="8525" spans="1:12">
      <c r="A8525" s="180">
        <v>2014</v>
      </c>
      <c r="B8525" s="180" t="s">
        <v>180</v>
      </c>
      <c r="C8525" s="180" t="s">
        <v>37</v>
      </c>
      <c r="D8525" s="180" t="s">
        <v>176</v>
      </c>
      <c r="E8525" s="180">
        <v>10</v>
      </c>
      <c r="F8525" s="180">
        <v>3107</v>
      </c>
      <c r="G8525" s="180">
        <v>21</v>
      </c>
      <c r="H8525" s="180">
        <v>76</v>
      </c>
      <c r="I8525" s="180">
        <v>43293.55</v>
      </c>
      <c r="J8525" s="180">
        <v>9867.27</v>
      </c>
      <c r="K8525" s="180">
        <v>1429</v>
      </c>
      <c r="L8525" s="180">
        <v>65054.37</v>
      </c>
    </row>
    <row r="8526" spans="1:12">
      <c r="A8526" s="180">
        <v>2014</v>
      </c>
      <c r="B8526" s="180" t="s">
        <v>180</v>
      </c>
      <c r="C8526" s="180" t="s">
        <v>37</v>
      </c>
      <c r="D8526" s="180" t="s">
        <v>176</v>
      </c>
      <c r="E8526" s="180">
        <v>15</v>
      </c>
      <c r="F8526" s="180">
        <v>3303</v>
      </c>
      <c r="G8526" s="180">
        <v>65</v>
      </c>
      <c r="H8526" s="180">
        <v>117</v>
      </c>
      <c r="I8526" s="180">
        <v>116582</v>
      </c>
      <c r="J8526" s="180">
        <v>23873.85</v>
      </c>
      <c r="K8526" s="180">
        <v>35793</v>
      </c>
      <c r="L8526" s="180">
        <v>202535.4</v>
      </c>
    </row>
    <row r="8527" spans="1:12">
      <c r="A8527" s="180">
        <v>2014</v>
      </c>
      <c r="B8527" s="180" t="s">
        <v>180</v>
      </c>
      <c r="C8527" s="180" t="s">
        <v>37</v>
      </c>
      <c r="D8527" s="180" t="s">
        <v>176</v>
      </c>
      <c r="E8527" s="180">
        <v>20</v>
      </c>
      <c r="F8527" s="180">
        <v>2508</v>
      </c>
      <c r="G8527" s="180">
        <v>50</v>
      </c>
      <c r="H8527" s="180">
        <v>106</v>
      </c>
      <c r="I8527" s="180">
        <v>111171</v>
      </c>
      <c r="J8527" s="180">
        <v>21554.22</v>
      </c>
      <c r="K8527" s="180">
        <v>25711</v>
      </c>
      <c r="L8527" s="180">
        <v>181126.8</v>
      </c>
    </row>
    <row r="8528" spans="1:12">
      <c r="A8528" s="180">
        <v>2014</v>
      </c>
      <c r="B8528" s="180" t="s">
        <v>180</v>
      </c>
      <c r="C8528" s="180" t="s">
        <v>37</v>
      </c>
      <c r="D8528" s="180" t="s">
        <v>176</v>
      </c>
      <c r="E8528" s="180">
        <v>25</v>
      </c>
      <c r="F8528" s="180">
        <v>2591</v>
      </c>
      <c r="G8528" s="180">
        <v>31</v>
      </c>
      <c r="H8528" s="180">
        <v>67</v>
      </c>
      <c r="I8528" s="180">
        <v>55883.95</v>
      </c>
      <c r="J8528" s="180">
        <v>15864.52</v>
      </c>
      <c r="K8528" s="180">
        <v>32229</v>
      </c>
      <c r="L8528" s="180">
        <v>133434.13</v>
      </c>
    </row>
    <row r="8529" spans="1:12">
      <c r="A8529" s="180">
        <v>2014</v>
      </c>
      <c r="B8529" s="180" t="s">
        <v>180</v>
      </c>
      <c r="C8529" s="180" t="s">
        <v>37</v>
      </c>
      <c r="D8529" s="180" t="s">
        <v>176</v>
      </c>
      <c r="E8529" s="180">
        <v>30</v>
      </c>
      <c r="F8529" s="180">
        <v>3681</v>
      </c>
      <c r="G8529" s="180">
        <v>72</v>
      </c>
      <c r="H8529" s="180">
        <v>99</v>
      </c>
      <c r="I8529" s="180">
        <v>94449.85</v>
      </c>
      <c r="J8529" s="180">
        <v>34163.129999999997</v>
      </c>
      <c r="K8529" s="180">
        <v>12940</v>
      </c>
      <c r="L8529" s="180">
        <v>187425.18</v>
      </c>
    </row>
    <row r="8530" spans="1:12">
      <c r="A8530" s="180">
        <v>2014</v>
      </c>
      <c r="B8530" s="180" t="s">
        <v>180</v>
      </c>
      <c r="C8530" s="180" t="s">
        <v>37</v>
      </c>
      <c r="D8530" s="180" t="s">
        <v>176</v>
      </c>
      <c r="E8530" s="180">
        <v>35</v>
      </c>
      <c r="F8530" s="180">
        <v>3529</v>
      </c>
      <c r="G8530" s="180">
        <v>83</v>
      </c>
      <c r="H8530" s="180">
        <v>178</v>
      </c>
      <c r="I8530" s="180">
        <v>147594.5</v>
      </c>
      <c r="J8530" s="180">
        <v>38372.49</v>
      </c>
      <c r="K8530" s="180">
        <v>7162</v>
      </c>
      <c r="L8530" s="180">
        <v>237034.79</v>
      </c>
    </row>
    <row r="8531" spans="1:12">
      <c r="A8531" s="180">
        <v>2014</v>
      </c>
      <c r="B8531" s="180" t="s">
        <v>180</v>
      </c>
      <c r="C8531" s="180" t="s">
        <v>37</v>
      </c>
      <c r="D8531" s="180" t="s">
        <v>176</v>
      </c>
      <c r="E8531" s="180">
        <v>40</v>
      </c>
      <c r="F8531" s="180">
        <v>3733</v>
      </c>
      <c r="G8531" s="180">
        <v>120</v>
      </c>
      <c r="H8531" s="180">
        <v>210</v>
      </c>
      <c r="I8531" s="180">
        <v>224509.45</v>
      </c>
      <c r="J8531" s="180">
        <v>51681.34</v>
      </c>
      <c r="K8531" s="180">
        <v>57053</v>
      </c>
      <c r="L8531" s="180">
        <v>394989.33</v>
      </c>
    </row>
    <row r="8532" spans="1:12">
      <c r="A8532" s="180">
        <v>2014</v>
      </c>
      <c r="B8532" s="180" t="s">
        <v>180</v>
      </c>
      <c r="C8532" s="180" t="s">
        <v>37</v>
      </c>
      <c r="D8532" s="180" t="s">
        <v>176</v>
      </c>
      <c r="E8532" s="180">
        <v>45</v>
      </c>
      <c r="F8532" s="180">
        <v>3557</v>
      </c>
      <c r="G8532" s="180">
        <v>131</v>
      </c>
      <c r="H8532" s="180">
        <v>318</v>
      </c>
      <c r="I8532" s="180">
        <v>282824.8</v>
      </c>
      <c r="J8532" s="180">
        <v>65738.69</v>
      </c>
      <c r="K8532" s="180">
        <v>44661.25</v>
      </c>
      <c r="L8532" s="180">
        <v>459666.37</v>
      </c>
    </row>
    <row r="8533" spans="1:12">
      <c r="A8533" s="180">
        <v>2014</v>
      </c>
      <c r="B8533" s="180" t="s">
        <v>180</v>
      </c>
      <c r="C8533" s="180" t="s">
        <v>37</v>
      </c>
      <c r="D8533" s="180" t="s">
        <v>176</v>
      </c>
      <c r="E8533" s="180">
        <v>50</v>
      </c>
      <c r="F8533" s="180">
        <v>3822</v>
      </c>
      <c r="G8533" s="180">
        <v>168</v>
      </c>
      <c r="H8533" s="180">
        <v>471</v>
      </c>
      <c r="I8533" s="180">
        <v>437608.1</v>
      </c>
      <c r="J8533" s="180">
        <v>82990.34</v>
      </c>
      <c r="K8533" s="180">
        <v>113056</v>
      </c>
      <c r="L8533" s="180">
        <v>728972.37</v>
      </c>
    </row>
    <row r="8534" spans="1:12">
      <c r="A8534" s="180">
        <v>2014</v>
      </c>
      <c r="B8534" s="180" t="s">
        <v>180</v>
      </c>
      <c r="C8534" s="180" t="s">
        <v>37</v>
      </c>
      <c r="D8534" s="180" t="s">
        <v>176</v>
      </c>
      <c r="E8534" s="180">
        <v>55</v>
      </c>
      <c r="F8534" s="180">
        <v>3402</v>
      </c>
      <c r="G8534" s="180">
        <v>193</v>
      </c>
      <c r="H8534" s="180">
        <v>495</v>
      </c>
      <c r="I8534" s="180">
        <v>527516.19999999995</v>
      </c>
      <c r="J8534" s="180">
        <v>121727.09</v>
      </c>
      <c r="K8534" s="180">
        <v>199810</v>
      </c>
      <c r="L8534" s="180">
        <v>955465.57</v>
      </c>
    </row>
    <row r="8535" spans="1:12">
      <c r="A8535" s="180">
        <v>2014</v>
      </c>
      <c r="B8535" s="180" t="s">
        <v>180</v>
      </c>
      <c r="C8535" s="180" t="s">
        <v>37</v>
      </c>
      <c r="D8535" s="180" t="s">
        <v>176</v>
      </c>
      <c r="E8535" s="180">
        <v>60</v>
      </c>
      <c r="F8535" s="180">
        <v>2763</v>
      </c>
      <c r="G8535" s="180">
        <v>206</v>
      </c>
      <c r="H8535" s="180">
        <v>383</v>
      </c>
      <c r="I8535" s="180">
        <v>506910.05</v>
      </c>
      <c r="J8535" s="180">
        <v>137398.06</v>
      </c>
      <c r="K8535" s="180">
        <v>135982</v>
      </c>
      <c r="L8535" s="180">
        <v>880019.12</v>
      </c>
    </row>
    <row r="8536" spans="1:12">
      <c r="A8536" s="180">
        <v>2014</v>
      </c>
      <c r="B8536" s="180" t="s">
        <v>180</v>
      </c>
      <c r="C8536" s="180" t="s">
        <v>37</v>
      </c>
      <c r="D8536" s="180" t="s">
        <v>176</v>
      </c>
      <c r="E8536" s="180">
        <v>65</v>
      </c>
      <c r="F8536" s="180">
        <v>1810</v>
      </c>
      <c r="G8536" s="180">
        <v>223</v>
      </c>
      <c r="H8536" s="180">
        <v>484</v>
      </c>
      <c r="I8536" s="180">
        <v>482433.95</v>
      </c>
      <c r="J8536" s="180">
        <v>118955.02</v>
      </c>
      <c r="K8536" s="180">
        <v>144231</v>
      </c>
      <c r="L8536" s="180">
        <v>832893.21</v>
      </c>
    </row>
    <row r="8537" spans="1:12">
      <c r="A8537" s="180">
        <v>2014</v>
      </c>
      <c r="B8537" s="180" t="s">
        <v>180</v>
      </c>
      <c r="C8537" s="180" t="s">
        <v>37</v>
      </c>
      <c r="D8537" s="180" t="s">
        <v>176</v>
      </c>
      <c r="E8537" s="180">
        <v>70</v>
      </c>
      <c r="F8537" s="180">
        <v>994</v>
      </c>
      <c r="G8537" s="180">
        <v>152</v>
      </c>
      <c r="H8537" s="180">
        <v>481</v>
      </c>
      <c r="I8537" s="180">
        <v>445052</v>
      </c>
      <c r="J8537" s="180">
        <v>98015.89</v>
      </c>
      <c r="K8537" s="180">
        <v>112788</v>
      </c>
      <c r="L8537" s="180">
        <v>707391.36</v>
      </c>
    </row>
    <row r="8538" spans="1:12">
      <c r="A8538" s="180">
        <v>2014</v>
      </c>
      <c r="B8538" s="180" t="s">
        <v>180</v>
      </c>
      <c r="C8538" s="180" t="s">
        <v>37</v>
      </c>
      <c r="D8538" s="180" t="s">
        <v>176</v>
      </c>
      <c r="E8538" s="180">
        <v>75</v>
      </c>
      <c r="F8538" s="180">
        <v>425</v>
      </c>
      <c r="G8538" s="180">
        <v>49</v>
      </c>
      <c r="H8538" s="180">
        <v>147</v>
      </c>
      <c r="I8538" s="180">
        <v>112880.05</v>
      </c>
      <c r="J8538" s="180">
        <v>34158.82</v>
      </c>
      <c r="K8538" s="180">
        <v>23800</v>
      </c>
      <c r="L8538" s="180">
        <v>181430.25</v>
      </c>
    </row>
    <row r="8539" spans="1:12">
      <c r="A8539" s="180">
        <v>2014</v>
      </c>
      <c r="B8539" s="180" t="s">
        <v>180</v>
      </c>
      <c r="C8539" s="180" t="s">
        <v>37</v>
      </c>
      <c r="D8539" s="180" t="s">
        <v>176</v>
      </c>
      <c r="E8539" s="180">
        <v>80</v>
      </c>
      <c r="F8539" s="180">
        <v>193</v>
      </c>
      <c r="G8539" s="180">
        <v>36</v>
      </c>
      <c r="H8539" s="180">
        <v>162</v>
      </c>
      <c r="I8539" s="180">
        <v>156265</v>
      </c>
      <c r="J8539" s="180">
        <v>22815.97</v>
      </c>
      <c r="K8539" s="180">
        <v>35822</v>
      </c>
      <c r="L8539" s="180">
        <v>221625.5</v>
      </c>
    </row>
    <row r="8540" spans="1:12">
      <c r="A8540" s="180">
        <v>2014</v>
      </c>
      <c r="B8540" s="180" t="s">
        <v>180</v>
      </c>
      <c r="C8540" s="180" t="s">
        <v>37</v>
      </c>
      <c r="D8540" s="180" t="s">
        <v>176</v>
      </c>
      <c r="E8540" s="180">
        <v>85</v>
      </c>
      <c r="F8540" s="180">
        <v>72</v>
      </c>
      <c r="G8540" s="180">
        <v>10</v>
      </c>
      <c r="H8540" s="180">
        <v>19</v>
      </c>
      <c r="I8540" s="180">
        <v>15704.3</v>
      </c>
      <c r="J8540" s="180">
        <v>5554.09</v>
      </c>
      <c r="K8540" s="180">
        <v>0</v>
      </c>
      <c r="L8540" s="180">
        <v>21952.99</v>
      </c>
    </row>
    <row r="8541" spans="1:12">
      <c r="A8541" s="180">
        <v>2014</v>
      </c>
      <c r="B8541" s="180" t="s">
        <v>180</v>
      </c>
      <c r="C8541" s="180" t="s">
        <v>37</v>
      </c>
      <c r="D8541" s="180" t="s">
        <v>176</v>
      </c>
      <c r="E8541" s="180">
        <v>90</v>
      </c>
      <c r="F8541" s="180">
        <v>11</v>
      </c>
      <c r="G8541" s="180">
        <v>0</v>
      </c>
      <c r="H8541" s="180">
        <v>0</v>
      </c>
      <c r="I8541" s="180">
        <v>0</v>
      </c>
      <c r="J8541" s="180">
        <v>63</v>
      </c>
      <c r="K8541" s="180">
        <v>0</v>
      </c>
      <c r="L8541" s="180">
        <v>63</v>
      </c>
    </row>
    <row r="8542" spans="1:12">
      <c r="A8542" s="180">
        <v>2014</v>
      </c>
      <c r="B8542" s="180" t="s">
        <v>180</v>
      </c>
      <c r="C8542" s="180" t="s">
        <v>37</v>
      </c>
      <c r="D8542" s="180" t="s">
        <v>176</v>
      </c>
      <c r="E8542" s="180">
        <v>95</v>
      </c>
      <c r="F8542" s="180">
        <v>1</v>
      </c>
      <c r="G8542" s="180">
        <v>0</v>
      </c>
      <c r="H8542" s="180">
        <v>0</v>
      </c>
      <c r="I8542" s="180">
        <v>0</v>
      </c>
      <c r="J8542" s="180">
        <v>0</v>
      </c>
      <c r="K8542" s="180">
        <v>0</v>
      </c>
      <c r="L8542" s="180">
        <v>0</v>
      </c>
    </row>
    <row r="8543" spans="1:12">
      <c r="A8543" s="180">
        <v>2014</v>
      </c>
      <c r="B8543" s="180" t="s">
        <v>180</v>
      </c>
      <c r="C8543" s="180" t="s">
        <v>37</v>
      </c>
      <c r="D8543" s="180" t="s">
        <v>177</v>
      </c>
      <c r="E8543" s="180">
        <v>0</v>
      </c>
      <c r="F8543" s="180">
        <v>3243</v>
      </c>
      <c r="G8543" s="180">
        <v>41</v>
      </c>
      <c r="H8543" s="180">
        <v>143</v>
      </c>
      <c r="I8543" s="180">
        <v>87656</v>
      </c>
      <c r="J8543" s="180">
        <v>9915.69</v>
      </c>
      <c r="K8543" s="180">
        <v>799</v>
      </c>
      <c r="L8543" s="180">
        <v>108826.99</v>
      </c>
    </row>
    <row r="8544" spans="1:12">
      <c r="A8544" s="180">
        <v>2014</v>
      </c>
      <c r="B8544" s="180" t="s">
        <v>180</v>
      </c>
      <c r="C8544" s="180" t="s">
        <v>37</v>
      </c>
      <c r="D8544" s="180" t="s">
        <v>177</v>
      </c>
      <c r="E8544" s="180">
        <v>5</v>
      </c>
      <c r="F8544" s="180">
        <v>3248</v>
      </c>
      <c r="G8544" s="180">
        <v>20</v>
      </c>
      <c r="H8544" s="180">
        <v>45</v>
      </c>
      <c r="I8544" s="180">
        <v>28106</v>
      </c>
      <c r="J8544" s="180">
        <v>8270.65</v>
      </c>
      <c r="K8544" s="180">
        <v>749</v>
      </c>
      <c r="L8544" s="180">
        <v>43719.05</v>
      </c>
    </row>
    <row r="8545" spans="1:12">
      <c r="A8545" s="180">
        <v>2014</v>
      </c>
      <c r="B8545" s="180" t="s">
        <v>180</v>
      </c>
      <c r="C8545" s="180" t="s">
        <v>37</v>
      </c>
      <c r="D8545" s="180" t="s">
        <v>177</v>
      </c>
      <c r="E8545" s="180">
        <v>10</v>
      </c>
      <c r="F8545" s="180">
        <v>3053</v>
      </c>
      <c r="G8545" s="180">
        <v>28</v>
      </c>
      <c r="H8545" s="180">
        <v>51</v>
      </c>
      <c r="I8545" s="180">
        <v>67705</v>
      </c>
      <c r="J8545" s="180">
        <v>24260.85</v>
      </c>
      <c r="K8545" s="180">
        <v>98921</v>
      </c>
      <c r="L8545" s="180">
        <v>193251.83</v>
      </c>
    </row>
    <row r="8546" spans="1:12">
      <c r="A8546" s="180">
        <v>2014</v>
      </c>
      <c r="B8546" s="180" t="s">
        <v>180</v>
      </c>
      <c r="C8546" s="180" t="s">
        <v>37</v>
      </c>
      <c r="D8546" s="180" t="s">
        <v>177</v>
      </c>
      <c r="E8546" s="180">
        <v>15</v>
      </c>
      <c r="F8546" s="180">
        <v>2987</v>
      </c>
      <c r="G8546" s="180">
        <v>61</v>
      </c>
      <c r="H8546" s="180">
        <v>154</v>
      </c>
      <c r="I8546" s="180">
        <v>182693</v>
      </c>
      <c r="J8546" s="180">
        <v>30368.28</v>
      </c>
      <c r="K8546" s="180">
        <v>60902</v>
      </c>
      <c r="L8546" s="180">
        <v>292107.63</v>
      </c>
    </row>
    <row r="8547" spans="1:12">
      <c r="A8547" s="180">
        <v>2014</v>
      </c>
      <c r="B8547" s="180" t="s">
        <v>180</v>
      </c>
      <c r="C8547" s="180" t="s">
        <v>37</v>
      </c>
      <c r="D8547" s="180" t="s">
        <v>177</v>
      </c>
      <c r="E8547" s="180">
        <v>20</v>
      </c>
      <c r="F8547" s="180">
        <v>2899</v>
      </c>
      <c r="G8547" s="180">
        <v>88</v>
      </c>
      <c r="H8547" s="180">
        <v>199</v>
      </c>
      <c r="I8547" s="180">
        <v>164435.25</v>
      </c>
      <c r="J8547" s="180">
        <v>30129.61</v>
      </c>
      <c r="K8547" s="180">
        <v>11570</v>
      </c>
      <c r="L8547" s="180">
        <v>247409.06</v>
      </c>
    </row>
    <row r="8548" spans="1:12">
      <c r="A8548" s="180">
        <v>2014</v>
      </c>
      <c r="B8548" s="180" t="s">
        <v>180</v>
      </c>
      <c r="C8548" s="180" t="s">
        <v>37</v>
      </c>
      <c r="D8548" s="180" t="s">
        <v>177</v>
      </c>
      <c r="E8548" s="180">
        <v>25</v>
      </c>
      <c r="F8548" s="180">
        <v>3507</v>
      </c>
      <c r="G8548" s="180">
        <v>134</v>
      </c>
      <c r="H8548" s="180">
        <v>464</v>
      </c>
      <c r="I8548" s="180">
        <v>363189.25</v>
      </c>
      <c r="J8548" s="180">
        <v>60101.25</v>
      </c>
      <c r="K8548" s="180">
        <v>8553</v>
      </c>
      <c r="L8548" s="180">
        <v>505093.46</v>
      </c>
    </row>
    <row r="8549" spans="1:12">
      <c r="A8549" s="180">
        <v>2014</v>
      </c>
      <c r="B8549" s="180" t="s">
        <v>180</v>
      </c>
      <c r="C8549" s="180" t="s">
        <v>37</v>
      </c>
      <c r="D8549" s="180" t="s">
        <v>177</v>
      </c>
      <c r="E8549" s="180">
        <v>30</v>
      </c>
      <c r="F8549" s="180">
        <v>4420</v>
      </c>
      <c r="G8549" s="180">
        <v>208</v>
      </c>
      <c r="H8549" s="180">
        <v>704</v>
      </c>
      <c r="I8549" s="180">
        <v>552628.75</v>
      </c>
      <c r="J8549" s="180">
        <v>83464.490000000005</v>
      </c>
      <c r="K8549" s="180">
        <v>51955</v>
      </c>
      <c r="L8549" s="180">
        <v>813621.56</v>
      </c>
    </row>
    <row r="8550" spans="1:12">
      <c r="A8550" s="180">
        <v>2014</v>
      </c>
      <c r="B8550" s="180" t="s">
        <v>180</v>
      </c>
      <c r="C8550" s="180" t="s">
        <v>37</v>
      </c>
      <c r="D8550" s="180" t="s">
        <v>177</v>
      </c>
      <c r="E8550" s="180">
        <v>35</v>
      </c>
      <c r="F8550" s="180">
        <v>3999</v>
      </c>
      <c r="G8550" s="180">
        <v>166</v>
      </c>
      <c r="H8550" s="180">
        <v>409</v>
      </c>
      <c r="I8550" s="180">
        <v>359897.5</v>
      </c>
      <c r="J8550" s="180">
        <v>81973.66</v>
      </c>
      <c r="K8550" s="180">
        <v>4202</v>
      </c>
      <c r="L8550" s="180">
        <v>543110.02</v>
      </c>
    </row>
    <row r="8551" spans="1:12">
      <c r="A8551" s="180">
        <v>2014</v>
      </c>
      <c r="B8551" s="180" t="s">
        <v>180</v>
      </c>
      <c r="C8551" s="180" t="s">
        <v>37</v>
      </c>
      <c r="D8551" s="180" t="s">
        <v>177</v>
      </c>
      <c r="E8551" s="180">
        <v>40</v>
      </c>
      <c r="F8551" s="180">
        <v>4007</v>
      </c>
      <c r="G8551" s="180">
        <v>167</v>
      </c>
      <c r="H8551" s="180">
        <v>383</v>
      </c>
      <c r="I8551" s="180">
        <v>350976.3</v>
      </c>
      <c r="J8551" s="180">
        <v>87939.33</v>
      </c>
      <c r="K8551" s="180">
        <v>51467</v>
      </c>
      <c r="L8551" s="180">
        <v>590974.11</v>
      </c>
    </row>
    <row r="8552" spans="1:12">
      <c r="A8552" s="180">
        <v>2014</v>
      </c>
      <c r="B8552" s="180" t="s">
        <v>180</v>
      </c>
      <c r="C8552" s="180" t="s">
        <v>37</v>
      </c>
      <c r="D8552" s="180" t="s">
        <v>177</v>
      </c>
      <c r="E8552" s="180">
        <v>45</v>
      </c>
      <c r="F8552" s="180">
        <v>3649</v>
      </c>
      <c r="G8552" s="180">
        <v>165</v>
      </c>
      <c r="H8552" s="180">
        <v>346</v>
      </c>
      <c r="I8552" s="180">
        <v>339860.35</v>
      </c>
      <c r="J8552" s="180">
        <v>72690.039999999994</v>
      </c>
      <c r="K8552" s="180">
        <v>38896</v>
      </c>
      <c r="L8552" s="180">
        <v>559219.11</v>
      </c>
    </row>
    <row r="8553" spans="1:12">
      <c r="A8553" s="180">
        <v>2014</v>
      </c>
      <c r="B8553" s="180" t="s">
        <v>180</v>
      </c>
      <c r="C8553" s="180" t="s">
        <v>37</v>
      </c>
      <c r="D8553" s="180" t="s">
        <v>177</v>
      </c>
      <c r="E8553" s="180">
        <v>50</v>
      </c>
      <c r="F8553" s="180">
        <v>3888</v>
      </c>
      <c r="G8553" s="180">
        <v>181</v>
      </c>
      <c r="H8553" s="180">
        <v>386</v>
      </c>
      <c r="I8553" s="180">
        <v>366206.45</v>
      </c>
      <c r="J8553" s="180">
        <v>96965.32</v>
      </c>
      <c r="K8553" s="180">
        <v>52725</v>
      </c>
      <c r="L8553" s="180">
        <v>611605.41</v>
      </c>
    </row>
    <row r="8554" spans="1:12">
      <c r="A8554" s="180">
        <v>2014</v>
      </c>
      <c r="B8554" s="180" t="s">
        <v>180</v>
      </c>
      <c r="C8554" s="180" t="s">
        <v>37</v>
      </c>
      <c r="D8554" s="180" t="s">
        <v>177</v>
      </c>
      <c r="E8554" s="180">
        <v>55</v>
      </c>
      <c r="F8554" s="180">
        <v>3379</v>
      </c>
      <c r="G8554" s="180">
        <v>189</v>
      </c>
      <c r="H8554" s="180">
        <v>390</v>
      </c>
      <c r="I8554" s="180">
        <v>406021.65</v>
      </c>
      <c r="J8554" s="180">
        <v>105656.37</v>
      </c>
      <c r="K8554" s="180">
        <v>111968</v>
      </c>
      <c r="L8554" s="180">
        <v>724717.29</v>
      </c>
    </row>
    <row r="8555" spans="1:12">
      <c r="A8555" s="180">
        <v>2014</v>
      </c>
      <c r="B8555" s="180" t="s">
        <v>180</v>
      </c>
      <c r="C8555" s="180" t="s">
        <v>37</v>
      </c>
      <c r="D8555" s="180" t="s">
        <v>177</v>
      </c>
      <c r="E8555" s="180">
        <v>60</v>
      </c>
      <c r="F8555" s="180">
        <v>2523</v>
      </c>
      <c r="G8555" s="180">
        <v>177</v>
      </c>
      <c r="H8555" s="180">
        <v>527</v>
      </c>
      <c r="I8555" s="180">
        <v>449368.35</v>
      </c>
      <c r="J8555" s="180">
        <v>102725.81</v>
      </c>
      <c r="K8555" s="180">
        <v>84077.5</v>
      </c>
      <c r="L8555" s="180">
        <v>721302.69</v>
      </c>
    </row>
    <row r="8556" spans="1:12">
      <c r="A8556" s="180">
        <v>2014</v>
      </c>
      <c r="B8556" s="180" t="s">
        <v>180</v>
      </c>
      <c r="C8556" s="180" t="s">
        <v>37</v>
      </c>
      <c r="D8556" s="180" t="s">
        <v>177</v>
      </c>
      <c r="E8556" s="180">
        <v>65</v>
      </c>
      <c r="F8556" s="180">
        <v>1564</v>
      </c>
      <c r="G8556" s="180">
        <v>152</v>
      </c>
      <c r="H8556" s="180">
        <v>399</v>
      </c>
      <c r="I8556" s="180">
        <v>372774.1</v>
      </c>
      <c r="J8556" s="180">
        <v>76419.759999999995</v>
      </c>
      <c r="K8556" s="180">
        <v>95313</v>
      </c>
      <c r="L8556" s="180">
        <v>603302.53</v>
      </c>
    </row>
    <row r="8557" spans="1:12">
      <c r="A8557" s="180">
        <v>2014</v>
      </c>
      <c r="B8557" s="180" t="s">
        <v>180</v>
      </c>
      <c r="C8557" s="180" t="s">
        <v>37</v>
      </c>
      <c r="D8557" s="180" t="s">
        <v>177</v>
      </c>
      <c r="E8557" s="180">
        <v>70</v>
      </c>
      <c r="F8557" s="180">
        <v>774</v>
      </c>
      <c r="G8557" s="180">
        <v>95</v>
      </c>
      <c r="H8557" s="180">
        <v>336</v>
      </c>
      <c r="I8557" s="180">
        <v>282450.15000000002</v>
      </c>
      <c r="J8557" s="180">
        <v>53422.42</v>
      </c>
      <c r="K8557" s="180">
        <v>43634</v>
      </c>
      <c r="L8557" s="180">
        <v>399299.99</v>
      </c>
    </row>
    <row r="8558" spans="1:12">
      <c r="A8558" s="180">
        <v>2014</v>
      </c>
      <c r="B8558" s="180" t="s">
        <v>180</v>
      </c>
      <c r="C8558" s="180" t="s">
        <v>37</v>
      </c>
      <c r="D8558" s="180" t="s">
        <v>177</v>
      </c>
      <c r="E8558" s="180">
        <v>75</v>
      </c>
      <c r="F8558" s="180">
        <v>381</v>
      </c>
      <c r="G8558" s="180">
        <v>47</v>
      </c>
      <c r="H8558" s="180">
        <v>262</v>
      </c>
      <c r="I8558" s="180">
        <v>216837</v>
      </c>
      <c r="J8558" s="180">
        <v>29434.14</v>
      </c>
      <c r="K8558" s="180">
        <v>36636</v>
      </c>
      <c r="L8558" s="180">
        <v>290000.09000000003</v>
      </c>
    </row>
    <row r="8559" spans="1:12">
      <c r="A8559" s="180">
        <v>2014</v>
      </c>
      <c r="B8559" s="180" t="s">
        <v>180</v>
      </c>
      <c r="C8559" s="180" t="s">
        <v>37</v>
      </c>
      <c r="D8559" s="180" t="s">
        <v>177</v>
      </c>
      <c r="E8559" s="180">
        <v>80</v>
      </c>
      <c r="F8559" s="180">
        <v>197</v>
      </c>
      <c r="G8559" s="180">
        <v>20</v>
      </c>
      <c r="H8559" s="180">
        <v>110</v>
      </c>
      <c r="I8559" s="180">
        <v>83333.3</v>
      </c>
      <c r="J8559" s="180">
        <v>20999.91</v>
      </c>
      <c r="K8559" s="180">
        <v>4134</v>
      </c>
      <c r="L8559" s="180">
        <v>110572.49</v>
      </c>
    </row>
    <row r="8560" spans="1:12">
      <c r="A8560" s="180">
        <v>2014</v>
      </c>
      <c r="B8560" s="180" t="s">
        <v>180</v>
      </c>
      <c r="C8560" s="180" t="s">
        <v>37</v>
      </c>
      <c r="D8560" s="180" t="s">
        <v>177</v>
      </c>
      <c r="E8560" s="180">
        <v>85</v>
      </c>
      <c r="F8560" s="180">
        <v>95</v>
      </c>
      <c r="G8560" s="180">
        <v>8</v>
      </c>
      <c r="H8560" s="180">
        <v>101</v>
      </c>
      <c r="I8560" s="180">
        <v>56255</v>
      </c>
      <c r="J8560" s="180">
        <v>4175.6499999999996</v>
      </c>
      <c r="K8560" s="180">
        <v>3060</v>
      </c>
      <c r="L8560" s="180">
        <v>63495.9</v>
      </c>
    </row>
    <row r="8561" spans="1:12">
      <c r="A8561" s="180">
        <v>2014</v>
      </c>
      <c r="B8561" s="180" t="s">
        <v>180</v>
      </c>
      <c r="C8561" s="180" t="s">
        <v>37</v>
      </c>
      <c r="D8561" s="180" t="s">
        <v>177</v>
      </c>
      <c r="E8561" s="180">
        <v>90</v>
      </c>
      <c r="F8561" s="180">
        <v>30</v>
      </c>
      <c r="G8561" s="180">
        <v>1</v>
      </c>
      <c r="H8561" s="180">
        <v>25</v>
      </c>
      <c r="I8561" s="180">
        <v>16119</v>
      </c>
      <c r="J8561" s="180">
        <v>799.75</v>
      </c>
      <c r="K8561" s="180">
        <v>0</v>
      </c>
      <c r="L8561" s="180">
        <v>17068.75</v>
      </c>
    </row>
    <row r="8562" spans="1:12">
      <c r="A8562" s="180">
        <v>2014</v>
      </c>
      <c r="B8562" s="180" t="s">
        <v>180</v>
      </c>
      <c r="C8562" s="180" t="s">
        <v>37</v>
      </c>
      <c r="D8562" s="180" t="s">
        <v>177</v>
      </c>
      <c r="E8562" s="180">
        <v>95</v>
      </c>
      <c r="F8562" s="180">
        <v>4</v>
      </c>
      <c r="G8562" s="180">
        <v>0</v>
      </c>
      <c r="H8562" s="180">
        <v>0</v>
      </c>
      <c r="I8562" s="180">
        <v>0</v>
      </c>
      <c r="J8562" s="180">
        <v>0</v>
      </c>
      <c r="K8562" s="180">
        <v>0</v>
      </c>
      <c r="L8562" s="180">
        <v>0</v>
      </c>
    </row>
    <row r="8563" spans="1:12">
      <c r="A8563" s="180">
        <v>2014</v>
      </c>
      <c r="B8563" s="180" t="s">
        <v>175</v>
      </c>
      <c r="C8563" s="180" t="s">
        <v>31</v>
      </c>
      <c r="D8563" s="180" t="s">
        <v>176</v>
      </c>
      <c r="E8563" s="180">
        <v>0</v>
      </c>
      <c r="F8563" s="180">
        <v>110072</v>
      </c>
      <c r="G8563" s="180">
        <v>5502</v>
      </c>
      <c r="H8563" s="180">
        <v>15025</v>
      </c>
      <c r="I8563" s="180">
        <v>8427905.1099999994</v>
      </c>
      <c r="J8563" s="180">
        <v>1296003.26</v>
      </c>
      <c r="K8563" s="180">
        <v>101419</v>
      </c>
      <c r="L8563" s="180">
        <v>11276405.359999999</v>
      </c>
    </row>
    <row r="8564" spans="1:12">
      <c r="A8564" s="180">
        <v>2014</v>
      </c>
      <c r="B8564" s="180" t="s">
        <v>175</v>
      </c>
      <c r="C8564" s="180" t="s">
        <v>31</v>
      </c>
      <c r="D8564" s="180" t="s">
        <v>176</v>
      </c>
      <c r="E8564" s="180">
        <v>5</v>
      </c>
      <c r="F8564" s="180">
        <v>118068</v>
      </c>
      <c r="G8564" s="180">
        <v>2410</v>
      </c>
      <c r="H8564" s="180">
        <v>3316</v>
      </c>
      <c r="I8564" s="180">
        <v>2388043.27</v>
      </c>
      <c r="J8564" s="180">
        <v>618787.26</v>
      </c>
      <c r="K8564" s="180">
        <v>118022.6</v>
      </c>
      <c r="L8564" s="180">
        <v>3836520.19</v>
      </c>
    </row>
    <row r="8565" spans="1:12">
      <c r="A8565" s="180">
        <v>2014</v>
      </c>
      <c r="B8565" s="180" t="s">
        <v>175</v>
      </c>
      <c r="C8565" s="180" t="s">
        <v>31</v>
      </c>
      <c r="D8565" s="180" t="s">
        <v>176</v>
      </c>
      <c r="E8565" s="180">
        <v>10</v>
      </c>
      <c r="F8565" s="180">
        <v>110144</v>
      </c>
      <c r="G8565" s="180">
        <v>1909</v>
      </c>
      <c r="H8565" s="180">
        <v>3513</v>
      </c>
      <c r="I8565" s="180">
        <v>2306452.84</v>
      </c>
      <c r="J8565" s="180">
        <v>571326.84</v>
      </c>
      <c r="K8565" s="180">
        <v>363593</v>
      </c>
      <c r="L8565" s="180">
        <v>3744800.81</v>
      </c>
    </row>
    <row r="8566" spans="1:12">
      <c r="A8566" s="180">
        <v>2014</v>
      </c>
      <c r="B8566" s="180" t="s">
        <v>175</v>
      </c>
      <c r="C8566" s="180" t="s">
        <v>31</v>
      </c>
      <c r="D8566" s="180" t="s">
        <v>176</v>
      </c>
      <c r="E8566" s="180">
        <v>15</v>
      </c>
      <c r="F8566" s="180">
        <v>109013</v>
      </c>
      <c r="G8566" s="180">
        <v>2848</v>
      </c>
      <c r="H8566" s="180">
        <v>6247</v>
      </c>
      <c r="I8566" s="180">
        <v>5532412.6799999997</v>
      </c>
      <c r="J8566" s="180">
        <v>1154756.58</v>
      </c>
      <c r="K8566" s="180">
        <v>1177024</v>
      </c>
      <c r="L8566" s="180">
        <v>9170365.7899999991</v>
      </c>
    </row>
    <row r="8567" spans="1:12">
      <c r="A8567" s="180">
        <v>2014</v>
      </c>
      <c r="B8567" s="180" t="s">
        <v>175</v>
      </c>
      <c r="C8567" s="180" t="s">
        <v>31</v>
      </c>
      <c r="D8567" s="180" t="s">
        <v>176</v>
      </c>
      <c r="E8567" s="180">
        <v>20</v>
      </c>
      <c r="F8567" s="180">
        <v>89568</v>
      </c>
      <c r="G8567" s="180">
        <v>2658</v>
      </c>
      <c r="H8567" s="180">
        <v>5680</v>
      </c>
      <c r="I8567" s="180">
        <v>4923141.79</v>
      </c>
      <c r="J8567" s="180">
        <v>1034304.13</v>
      </c>
      <c r="K8567" s="180">
        <v>777420.75</v>
      </c>
      <c r="L8567" s="180">
        <v>7996902.5999999996</v>
      </c>
    </row>
    <row r="8568" spans="1:12">
      <c r="A8568" s="180">
        <v>2014</v>
      </c>
      <c r="B8568" s="180" t="s">
        <v>175</v>
      </c>
      <c r="C8568" s="180" t="s">
        <v>31</v>
      </c>
      <c r="D8568" s="180" t="s">
        <v>176</v>
      </c>
      <c r="E8568" s="180">
        <v>25</v>
      </c>
      <c r="F8568" s="180">
        <v>79081</v>
      </c>
      <c r="G8568" s="180">
        <v>2449</v>
      </c>
      <c r="H8568" s="180">
        <v>5859</v>
      </c>
      <c r="I8568" s="180">
        <v>4448178.04</v>
      </c>
      <c r="J8568" s="180">
        <v>958248.3</v>
      </c>
      <c r="K8568" s="180">
        <v>968820</v>
      </c>
      <c r="L8568" s="180">
        <v>7809937.54</v>
      </c>
    </row>
    <row r="8569" spans="1:12">
      <c r="A8569" s="180">
        <v>2014</v>
      </c>
      <c r="B8569" s="180" t="s">
        <v>175</v>
      </c>
      <c r="C8569" s="180" t="s">
        <v>31</v>
      </c>
      <c r="D8569" s="180" t="s">
        <v>176</v>
      </c>
      <c r="E8569" s="180">
        <v>30</v>
      </c>
      <c r="F8569" s="180">
        <v>120581</v>
      </c>
      <c r="G8569" s="180">
        <v>3272</v>
      </c>
      <c r="H8569" s="180">
        <v>7887</v>
      </c>
      <c r="I8569" s="180">
        <v>6084427.75</v>
      </c>
      <c r="J8569" s="180">
        <v>1395406.88</v>
      </c>
      <c r="K8569" s="180">
        <v>1169154</v>
      </c>
      <c r="L8569" s="180">
        <v>10670513.800000001</v>
      </c>
    </row>
    <row r="8570" spans="1:12">
      <c r="A8570" s="180">
        <v>2014</v>
      </c>
      <c r="B8570" s="180" t="s">
        <v>175</v>
      </c>
      <c r="C8570" s="180" t="s">
        <v>31</v>
      </c>
      <c r="D8570" s="180" t="s">
        <v>176</v>
      </c>
      <c r="E8570" s="180">
        <v>35</v>
      </c>
      <c r="F8570" s="180">
        <v>123580</v>
      </c>
      <c r="G8570" s="180">
        <v>3915</v>
      </c>
      <c r="H8570" s="180">
        <v>8992</v>
      </c>
      <c r="I8570" s="180">
        <v>7113648.8499999996</v>
      </c>
      <c r="J8570" s="180">
        <v>1729254.5</v>
      </c>
      <c r="K8570" s="180">
        <v>1344015.65</v>
      </c>
      <c r="L8570" s="180">
        <v>12506361.83</v>
      </c>
    </row>
    <row r="8571" spans="1:12">
      <c r="A8571" s="180">
        <v>2014</v>
      </c>
      <c r="B8571" s="180" t="s">
        <v>175</v>
      </c>
      <c r="C8571" s="180" t="s">
        <v>31</v>
      </c>
      <c r="D8571" s="180" t="s">
        <v>176</v>
      </c>
      <c r="E8571" s="180">
        <v>40</v>
      </c>
      <c r="F8571" s="180">
        <v>131311</v>
      </c>
      <c r="G8571" s="180">
        <v>4960</v>
      </c>
      <c r="H8571" s="180">
        <v>10434</v>
      </c>
      <c r="I8571" s="180">
        <v>8715283.1199999992</v>
      </c>
      <c r="J8571" s="180">
        <v>2216437.79</v>
      </c>
      <c r="K8571" s="180">
        <v>1660925.35</v>
      </c>
      <c r="L8571" s="180">
        <v>15342275.199999999</v>
      </c>
    </row>
    <row r="8572" spans="1:12">
      <c r="A8572" s="180">
        <v>2014</v>
      </c>
      <c r="B8572" s="180" t="s">
        <v>175</v>
      </c>
      <c r="C8572" s="180" t="s">
        <v>31</v>
      </c>
      <c r="D8572" s="180" t="s">
        <v>176</v>
      </c>
      <c r="E8572" s="180">
        <v>45</v>
      </c>
      <c r="F8572" s="180">
        <v>120793</v>
      </c>
      <c r="G8572" s="180">
        <v>6164</v>
      </c>
      <c r="H8572" s="180">
        <v>13129</v>
      </c>
      <c r="I8572" s="180">
        <v>11175680.52</v>
      </c>
      <c r="J8572" s="180">
        <v>2779120.05</v>
      </c>
      <c r="K8572" s="180">
        <v>2291524.5</v>
      </c>
      <c r="L8572" s="180">
        <v>19227795.879999999</v>
      </c>
    </row>
    <row r="8573" spans="1:12">
      <c r="A8573" s="180">
        <v>2014</v>
      </c>
      <c r="B8573" s="180" t="s">
        <v>175</v>
      </c>
      <c r="C8573" s="180" t="s">
        <v>31</v>
      </c>
      <c r="D8573" s="180" t="s">
        <v>176</v>
      </c>
      <c r="E8573" s="180">
        <v>50</v>
      </c>
      <c r="F8573" s="180">
        <v>129305</v>
      </c>
      <c r="G8573" s="180">
        <v>9011</v>
      </c>
      <c r="H8573" s="180">
        <v>18372</v>
      </c>
      <c r="I8573" s="180">
        <v>16769446.43</v>
      </c>
      <c r="J8573" s="180">
        <v>4246029.78</v>
      </c>
      <c r="K8573" s="180">
        <v>4276279.95</v>
      </c>
      <c r="L8573" s="180">
        <v>29528938.780000001</v>
      </c>
    </row>
    <row r="8574" spans="1:12">
      <c r="A8574" s="180">
        <v>2014</v>
      </c>
      <c r="B8574" s="180" t="s">
        <v>175</v>
      </c>
      <c r="C8574" s="180" t="s">
        <v>31</v>
      </c>
      <c r="D8574" s="180" t="s">
        <v>176</v>
      </c>
      <c r="E8574" s="180">
        <v>55</v>
      </c>
      <c r="F8574" s="180">
        <v>122849</v>
      </c>
      <c r="G8574" s="180">
        <v>11982</v>
      </c>
      <c r="H8574" s="180">
        <v>25902</v>
      </c>
      <c r="I8574" s="180">
        <v>24110921.359999999</v>
      </c>
      <c r="J8574" s="180">
        <v>5748280.6900000004</v>
      </c>
      <c r="K8574" s="180">
        <v>6310269.2400000002</v>
      </c>
      <c r="L8574" s="180">
        <v>41253908.159999996</v>
      </c>
    </row>
    <row r="8575" spans="1:12">
      <c r="A8575" s="180">
        <v>2014</v>
      </c>
      <c r="B8575" s="180" t="s">
        <v>175</v>
      </c>
      <c r="C8575" s="180" t="s">
        <v>31</v>
      </c>
      <c r="D8575" s="180" t="s">
        <v>176</v>
      </c>
      <c r="E8575" s="180">
        <v>60</v>
      </c>
      <c r="F8575" s="180">
        <v>113658</v>
      </c>
      <c r="G8575" s="180">
        <v>15619</v>
      </c>
      <c r="H8575" s="180">
        <v>35433</v>
      </c>
      <c r="I8575" s="180">
        <v>33871150.350000001</v>
      </c>
      <c r="J8575" s="180">
        <v>7859830.5300000003</v>
      </c>
      <c r="K8575" s="180">
        <v>10210791.6</v>
      </c>
      <c r="L8575" s="180">
        <v>58473124.060000002</v>
      </c>
    </row>
    <row r="8576" spans="1:12">
      <c r="A8576" s="180">
        <v>2014</v>
      </c>
      <c r="B8576" s="180" t="s">
        <v>175</v>
      </c>
      <c r="C8576" s="180" t="s">
        <v>31</v>
      </c>
      <c r="D8576" s="180" t="s">
        <v>176</v>
      </c>
      <c r="E8576" s="180">
        <v>65</v>
      </c>
      <c r="F8576" s="180">
        <v>100255</v>
      </c>
      <c r="G8576" s="180">
        <v>19216</v>
      </c>
      <c r="H8576" s="180">
        <v>48815</v>
      </c>
      <c r="I8576" s="180">
        <v>45837088.340000004</v>
      </c>
      <c r="J8576" s="180">
        <v>10118386</v>
      </c>
      <c r="K8576" s="180">
        <v>13607207.949999999</v>
      </c>
      <c r="L8576" s="180">
        <v>77005089.239999995</v>
      </c>
    </row>
    <row r="8577" spans="1:12">
      <c r="A8577" s="180">
        <v>2014</v>
      </c>
      <c r="B8577" s="180" t="s">
        <v>175</v>
      </c>
      <c r="C8577" s="180" t="s">
        <v>31</v>
      </c>
      <c r="D8577" s="180" t="s">
        <v>176</v>
      </c>
      <c r="E8577" s="180">
        <v>70</v>
      </c>
      <c r="F8577" s="180">
        <v>70285</v>
      </c>
      <c r="G8577" s="180">
        <v>18435</v>
      </c>
      <c r="H8577" s="180">
        <v>47464</v>
      </c>
      <c r="I8577" s="180">
        <v>42317680.240000002</v>
      </c>
      <c r="J8577" s="180">
        <v>9393895.7100000009</v>
      </c>
      <c r="K8577" s="180">
        <v>12316644.029999999</v>
      </c>
      <c r="L8577" s="180">
        <v>69490295.299999997</v>
      </c>
    </row>
    <row r="8578" spans="1:12">
      <c r="A8578" s="180">
        <v>2014</v>
      </c>
      <c r="B8578" s="180" t="s">
        <v>175</v>
      </c>
      <c r="C8578" s="180" t="s">
        <v>31</v>
      </c>
      <c r="D8578" s="180" t="s">
        <v>176</v>
      </c>
      <c r="E8578" s="180">
        <v>75</v>
      </c>
      <c r="F8578" s="180">
        <v>47386</v>
      </c>
      <c r="G8578" s="180">
        <v>16398</v>
      </c>
      <c r="H8578" s="180">
        <v>47669</v>
      </c>
      <c r="I8578" s="180">
        <v>38663310.630000003</v>
      </c>
      <c r="J8578" s="180">
        <v>7955878.54</v>
      </c>
      <c r="K8578" s="180">
        <v>10683924.550000001</v>
      </c>
      <c r="L8578" s="180">
        <v>61124009.359999999</v>
      </c>
    </row>
    <row r="8579" spans="1:12">
      <c r="A8579" s="180">
        <v>2014</v>
      </c>
      <c r="B8579" s="180" t="s">
        <v>175</v>
      </c>
      <c r="C8579" s="180" t="s">
        <v>31</v>
      </c>
      <c r="D8579" s="180" t="s">
        <v>176</v>
      </c>
      <c r="E8579" s="180">
        <v>80</v>
      </c>
      <c r="F8579" s="180">
        <v>31262</v>
      </c>
      <c r="G8579" s="180">
        <v>12929</v>
      </c>
      <c r="H8579" s="180">
        <v>44284</v>
      </c>
      <c r="I8579" s="180">
        <v>31432342.949999999</v>
      </c>
      <c r="J8579" s="180">
        <v>5820771.9800000004</v>
      </c>
      <c r="K8579" s="180">
        <v>8063680.5800000001</v>
      </c>
      <c r="L8579" s="180">
        <v>47584461.600000001</v>
      </c>
    </row>
    <row r="8580" spans="1:12">
      <c r="A8580" s="180">
        <v>2014</v>
      </c>
      <c r="B8580" s="180" t="s">
        <v>175</v>
      </c>
      <c r="C8580" s="180" t="s">
        <v>31</v>
      </c>
      <c r="D8580" s="180" t="s">
        <v>176</v>
      </c>
      <c r="E8580" s="180">
        <v>85</v>
      </c>
      <c r="F8580" s="180">
        <v>17323</v>
      </c>
      <c r="G8580" s="180">
        <v>7048</v>
      </c>
      <c r="H8580" s="180">
        <v>31396</v>
      </c>
      <c r="I8580" s="180">
        <v>19520347.629999999</v>
      </c>
      <c r="J8580" s="180">
        <v>3216375.19</v>
      </c>
      <c r="K8580" s="180">
        <v>3459568.8</v>
      </c>
      <c r="L8580" s="180">
        <v>27411276.239999998</v>
      </c>
    </row>
    <row r="8581" spans="1:12">
      <c r="A8581" s="180">
        <v>2014</v>
      </c>
      <c r="B8581" s="180" t="s">
        <v>175</v>
      </c>
      <c r="C8581" s="180" t="s">
        <v>31</v>
      </c>
      <c r="D8581" s="180" t="s">
        <v>176</v>
      </c>
      <c r="E8581" s="180">
        <v>90</v>
      </c>
      <c r="F8581" s="180">
        <v>3830</v>
      </c>
      <c r="G8581" s="180">
        <v>1434</v>
      </c>
      <c r="H8581" s="180">
        <v>8262</v>
      </c>
      <c r="I8581" s="180">
        <v>4864857.8</v>
      </c>
      <c r="J8581" s="180">
        <v>621952.22</v>
      </c>
      <c r="K8581" s="180">
        <v>621924.5</v>
      </c>
      <c r="L8581" s="180">
        <v>6266537.3600000003</v>
      </c>
    </row>
    <row r="8582" spans="1:12">
      <c r="A8582" s="180">
        <v>2014</v>
      </c>
      <c r="B8582" s="180" t="s">
        <v>175</v>
      </c>
      <c r="C8582" s="180" t="s">
        <v>31</v>
      </c>
      <c r="D8582" s="180" t="s">
        <v>176</v>
      </c>
      <c r="E8582" s="180">
        <v>95</v>
      </c>
      <c r="F8582" s="180">
        <v>704</v>
      </c>
      <c r="G8582" s="180">
        <v>213</v>
      </c>
      <c r="H8582" s="180">
        <v>1657</v>
      </c>
      <c r="I8582" s="180">
        <v>884967.3</v>
      </c>
      <c r="J8582" s="180">
        <v>84655.41</v>
      </c>
      <c r="K8582" s="180">
        <v>17872</v>
      </c>
      <c r="L8582" s="180">
        <v>1023276.25</v>
      </c>
    </row>
    <row r="8583" spans="1:12">
      <c r="A8583" s="180">
        <v>2014</v>
      </c>
      <c r="B8583" s="180" t="s">
        <v>175</v>
      </c>
      <c r="C8583" s="180" t="s">
        <v>31</v>
      </c>
      <c r="D8583" s="180" t="s">
        <v>177</v>
      </c>
      <c r="E8583" s="180">
        <v>0</v>
      </c>
      <c r="F8583" s="180">
        <v>102878</v>
      </c>
      <c r="G8583" s="180">
        <v>3718</v>
      </c>
      <c r="H8583" s="180">
        <v>11206</v>
      </c>
      <c r="I8583" s="180">
        <v>6165932.0099999998</v>
      </c>
      <c r="J8583" s="180">
        <v>975902.75</v>
      </c>
      <c r="K8583" s="180">
        <v>140756</v>
      </c>
      <c r="L8583" s="180">
        <v>8161247.6100000003</v>
      </c>
    </row>
    <row r="8584" spans="1:12">
      <c r="A8584" s="180">
        <v>2014</v>
      </c>
      <c r="B8584" s="180" t="s">
        <v>175</v>
      </c>
      <c r="C8584" s="180" t="s">
        <v>31</v>
      </c>
      <c r="D8584" s="180" t="s">
        <v>177</v>
      </c>
      <c r="E8584" s="180">
        <v>5</v>
      </c>
      <c r="F8584" s="180">
        <v>111271</v>
      </c>
      <c r="G8584" s="180">
        <v>1922</v>
      </c>
      <c r="H8584" s="180">
        <v>2730</v>
      </c>
      <c r="I8584" s="180">
        <v>1940028.74</v>
      </c>
      <c r="J8584" s="180">
        <v>464937.55</v>
      </c>
      <c r="K8584" s="180">
        <v>179149</v>
      </c>
      <c r="L8584" s="180">
        <v>3132932.25</v>
      </c>
    </row>
    <row r="8585" spans="1:12">
      <c r="A8585" s="180">
        <v>2014</v>
      </c>
      <c r="B8585" s="180" t="s">
        <v>175</v>
      </c>
      <c r="C8585" s="180" t="s">
        <v>31</v>
      </c>
      <c r="D8585" s="180" t="s">
        <v>177</v>
      </c>
      <c r="E8585" s="180">
        <v>10</v>
      </c>
      <c r="F8585" s="180">
        <v>103672</v>
      </c>
      <c r="G8585" s="180">
        <v>1568</v>
      </c>
      <c r="H8585" s="180">
        <v>3663</v>
      </c>
      <c r="I8585" s="180">
        <v>2408665.15</v>
      </c>
      <c r="J8585" s="180">
        <v>470291.93</v>
      </c>
      <c r="K8585" s="180">
        <v>802952</v>
      </c>
      <c r="L8585" s="180">
        <v>4229153.87</v>
      </c>
    </row>
    <row r="8586" spans="1:12">
      <c r="A8586" s="180">
        <v>2014</v>
      </c>
      <c r="B8586" s="180" t="s">
        <v>175</v>
      </c>
      <c r="C8586" s="180" t="s">
        <v>31</v>
      </c>
      <c r="D8586" s="180" t="s">
        <v>177</v>
      </c>
      <c r="E8586" s="180">
        <v>15</v>
      </c>
      <c r="F8586" s="180">
        <v>103625</v>
      </c>
      <c r="G8586" s="180">
        <v>3682</v>
      </c>
      <c r="H8586" s="180">
        <v>11967</v>
      </c>
      <c r="I8586" s="180">
        <v>8215549.5700000003</v>
      </c>
      <c r="J8586" s="180">
        <v>1159410.31</v>
      </c>
      <c r="K8586" s="180">
        <v>746146</v>
      </c>
      <c r="L8586" s="180">
        <v>11356175.130000001</v>
      </c>
    </row>
    <row r="8587" spans="1:12">
      <c r="A8587" s="180">
        <v>2014</v>
      </c>
      <c r="B8587" s="180" t="s">
        <v>175</v>
      </c>
      <c r="C8587" s="180" t="s">
        <v>31</v>
      </c>
      <c r="D8587" s="180" t="s">
        <v>177</v>
      </c>
      <c r="E8587" s="180">
        <v>20</v>
      </c>
      <c r="F8587" s="180">
        <v>91698</v>
      </c>
      <c r="G8587" s="180">
        <v>4650</v>
      </c>
      <c r="H8587" s="180">
        <v>12053</v>
      </c>
      <c r="I8587" s="180">
        <v>9239478.4299999997</v>
      </c>
      <c r="J8587" s="180">
        <v>1612054.21</v>
      </c>
      <c r="K8587" s="180">
        <v>984628</v>
      </c>
      <c r="L8587" s="180">
        <v>13773184.41</v>
      </c>
    </row>
    <row r="8588" spans="1:12">
      <c r="A8588" s="180">
        <v>2014</v>
      </c>
      <c r="B8588" s="180" t="s">
        <v>175</v>
      </c>
      <c r="C8588" s="180" t="s">
        <v>31</v>
      </c>
      <c r="D8588" s="180" t="s">
        <v>177</v>
      </c>
      <c r="E8588" s="180">
        <v>25</v>
      </c>
      <c r="F8588" s="180">
        <v>95269</v>
      </c>
      <c r="G8588" s="180">
        <v>5768</v>
      </c>
      <c r="H8588" s="180">
        <v>18015</v>
      </c>
      <c r="I8588" s="180">
        <v>14089711.310000001</v>
      </c>
      <c r="J8588" s="180">
        <v>3136804.15</v>
      </c>
      <c r="K8588" s="180">
        <v>892717</v>
      </c>
      <c r="L8588" s="180">
        <v>21195750.940000001</v>
      </c>
    </row>
    <row r="8589" spans="1:12">
      <c r="A8589" s="180">
        <v>2014</v>
      </c>
      <c r="B8589" s="180" t="s">
        <v>175</v>
      </c>
      <c r="C8589" s="180" t="s">
        <v>31</v>
      </c>
      <c r="D8589" s="180" t="s">
        <v>177</v>
      </c>
      <c r="E8589" s="180">
        <v>30</v>
      </c>
      <c r="F8589" s="180">
        <v>136875</v>
      </c>
      <c r="G8589" s="180">
        <v>10264</v>
      </c>
      <c r="H8589" s="180">
        <v>32624</v>
      </c>
      <c r="I8589" s="180">
        <v>27028830.129999999</v>
      </c>
      <c r="J8589" s="180">
        <v>6047978.9000000004</v>
      </c>
      <c r="K8589" s="180">
        <v>1141038.44</v>
      </c>
      <c r="L8589" s="180">
        <v>39738595.170000002</v>
      </c>
    </row>
    <row r="8590" spans="1:12">
      <c r="A8590" s="180">
        <v>2014</v>
      </c>
      <c r="B8590" s="180" t="s">
        <v>175</v>
      </c>
      <c r="C8590" s="180" t="s">
        <v>31</v>
      </c>
      <c r="D8590" s="180" t="s">
        <v>177</v>
      </c>
      <c r="E8590" s="180">
        <v>35</v>
      </c>
      <c r="F8590" s="180">
        <v>134418</v>
      </c>
      <c r="G8590" s="180">
        <v>10287</v>
      </c>
      <c r="H8590" s="180">
        <v>28765</v>
      </c>
      <c r="I8590" s="180">
        <v>23798134.98</v>
      </c>
      <c r="J8590" s="180">
        <v>5121118.92</v>
      </c>
      <c r="K8590" s="180">
        <v>1753708</v>
      </c>
      <c r="L8590" s="180">
        <v>36553230.590000004</v>
      </c>
    </row>
    <row r="8591" spans="1:12">
      <c r="A8591" s="180">
        <v>2014</v>
      </c>
      <c r="B8591" s="180" t="s">
        <v>175</v>
      </c>
      <c r="C8591" s="180" t="s">
        <v>31</v>
      </c>
      <c r="D8591" s="180" t="s">
        <v>177</v>
      </c>
      <c r="E8591" s="180">
        <v>40</v>
      </c>
      <c r="F8591" s="180">
        <v>141980</v>
      </c>
      <c r="G8591" s="180">
        <v>9404</v>
      </c>
      <c r="H8591" s="180">
        <v>22290</v>
      </c>
      <c r="I8591" s="180">
        <v>18872305.850000001</v>
      </c>
      <c r="J8591" s="180">
        <v>4220543.3600000003</v>
      </c>
      <c r="K8591" s="180">
        <v>2077702.85</v>
      </c>
      <c r="L8591" s="180">
        <v>30557664.899999999</v>
      </c>
    </row>
    <row r="8592" spans="1:12">
      <c r="A8592" s="180">
        <v>2014</v>
      </c>
      <c r="B8592" s="180" t="s">
        <v>175</v>
      </c>
      <c r="C8592" s="180" t="s">
        <v>31</v>
      </c>
      <c r="D8592" s="180" t="s">
        <v>177</v>
      </c>
      <c r="E8592" s="180">
        <v>45</v>
      </c>
      <c r="F8592" s="180">
        <v>130529</v>
      </c>
      <c r="G8592" s="180">
        <v>8673</v>
      </c>
      <c r="H8592" s="180">
        <v>19879</v>
      </c>
      <c r="I8592" s="180">
        <v>17604326.359999999</v>
      </c>
      <c r="J8592" s="180">
        <v>3978346.5</v>
      </c>
      <c r="K8592" s="180">
        <v>2466346.15</v>
      </c>
      <c r="L8592" s="180">
        <v>28660222.940000001</v>
      </c>
    </row>
    <row r="8593" spans="1:12">
      <c r="A8593" s="180">
        <v>2014</v>
      </c>
      <c r="B8593" s="180" t="s">
        <v>175</v>
      </c>
      <c r="C8593" s="180" t="s">
        <v>31</v>
      </c>
      <c r="D8593" s="180" t="s">
        <v>177</v>
      </c>
      <c r="E8593" s="180">
        <v>50</v>
      </c>
      <c r="F8593" s="180">
        <v>138995</v>
      </c>
      <c r="G8593" s="180">
        <v>11730</v>
      </c>
      <c r="H8593" s="180">
        <v>26068</v>
      </c>
      <c r="I8593" s="180">
        <v>22778861.109999999</v>
      </c>
      <c r="J8593" s="180">
        <v>5197473.43</v>
      </c>
      <c r="K8593" s="180">
        <v>4475802.28</v>
      </c>
      <c r="L8593" s="180">
        <v>37940161.439999998</v>
      </c>
    </row>
    <row r="8594" spans="1:12">
      <c r="A8594" s="180">
        <v>2014</v>
      </c>
      <c r="B8594" s="180" t="s">
        <v>175</v>
      </c>
      <c r="C8594" s="180" t="s">
        <v>31</v>
      </c>
      <c r="D8594" s="180" t="s">
        <v>177</v>
      </c>
      <c r="E8594" s="180">
        <v>55</v>
      </c>
      <c r="F8594" s="180">
        <v>132905</v>
      </c>
      <c r="G8594" s="180">
        <v>13657</v>
      </c>
      <c r="H8594" s="180">
        <v>31479</v>
      </c>
      <c r="I8594" s="180">
        <v>27031151.280000001</v>
      </c>
      <c r="J8594" s="180">
        <v>6068154.25</v>
      </c>
      <c r="K8594" s="180">
        <v>6258015.0499999998</v>
      </c>
      <c r="L8594" s="180">
        <v>45233140.530000001</v>
      </c>
    </row>
    <row r="8595" spans="1:12">
      <c r="A8595" s="180">
        <v>2014</v>
      </c>
      <c r="B8595" s="180" t="s">
        <v>175</v>
      </c>
      <c r="C8595" s="180" t="s">
        <v>31</v>
      </c>
      <c r="D8595" s="180" t="s">
        <v>177</v>
      </c>
      <c r="E8595" s="180">
        <v>60</v>
      </c>
      <c r="F8595" s="180">
        <v>121934</v>
      </c>
      <c r="G8595" s="180">
        <v>16313</v>
      </c>
      <c r="H8595" s="180">
        <v>39390</v>
      </c>
      <c r="I8595" s="180">
        <v>33451883.23</v>
      </c>
      <c r="J8595" s="180">
        <v>7315688.8300000001</v>
      </c>
      <c r="K8595" s="180">
        <v>9045323.3000000007</v>
      </c>
      <c r="L8595" s="180">
        <v>55949776.18</v>
      </c>
    </row>
    <row r="8596" spans="1:12">
      <c r="A8596" s="180">
        <v>2014</v>
      </c>
      <c r="B8596" s="180" t="s">
        <v>175</v>
      </c>
      <c r="C8596" s="180" t="s">
        <v>31</v>
      </c>
      <c r="D8596" s="180" t="s">
        <v>177</v>
      </c>
      <c r="E8596" s="180">
        <v>65</v>
      </c>
      <c r="F8596" s="180">
        <v>105915</v>
      </c>
      <c r="G8596" s="180">
        <v>19735</v>
      </c>
      <c r="H8596" s="180">
        <v>50212</v>
      </c>
      <c r="I8596" s="180">
        <v>41457871.060000002</v>
      </c>
      <c r="J8596" s="180">
        <v>8690314.2400000002</v>
      </c>
      <c r="K8596" s="180">
        <v>11518654.869999999</v>
      </c>
      <c r="L8596" s="180">
        <v>68470561.640000001</v>
      </c>
    </row>
    <row r="8597" spans="1:12">
      <c r="A8597" s="180">
        <v>2014</v>
      </c>
      <c r="B8597" s="180" t="s">
        <v>175</v>
      </c>
      <c r="C8597" s="180" t="s">
        <v>31</v>
      </c>
      <c r="D8597" s="180" t="s">
        <v>177</v>
      </c>
      <c r="E8597" s="180">
        <v>70</v>
      </c>
      <c r="F8597" s="180">
        <v>72637</v>
      </c>
      <c r="G8597" s="180">
        <v>17880</v>
      </c>
      <c r="H8597" s="180">
        <v>48772</v>
      </c>
      <c r="I8597" s="180">
        <v>39026950.25</v>
      </c>
      <c r="J8597" s="180">
        <v>7971749.3099999996</v>
      </c>
      <c r="K8597" s="180">
        <v>10617853.449999999</v>
      </c>
      <c r="L8597" s="180">
        <v>62796495.079999998</v>
      </c>
    </row>
    <row r="8598" spans="1:12">
      <c r="A8598" s="180">
        <v>2014</v>
      </c>
      <c r="B8598" s="180" t="s">
        <v>175</v>
      </c>
      <c r="C8598" s="180" t="s">
        <v>31</v>
      </c>
      <c r="D8598" s="180" t="s">
        <v>177</v>
      </c>
      <c r="E8598" s="180">
        <v>75</v>
      </c>
      <c r="F8598" s="180">
        <v>51963</v>
      </c>
      <c r="G8598" s="180">
        <v>15488</v>
      </c>
      <c r="H8598" s="180">
        <v>51893</v>
      </c>
      <c r="I8598" s="180">
        <v>38155289.170000002</v>
      </c>
      <c r="J8598" s="180">
        <v>6948280.4500000002</v>
      </c>
      <c r="K8598" s="180">
        <v>9304935.6799999997</v>
      </c>
      <c r="L8598" s="180">
        <v>58383706.109999999</v>
      </c>
    </row>
    <row r="8599" spans="1:12">
      <c r="A8599" s="180">
        <v>2014</v>
      </c>
      <c r="B8599" s="180" t="s">
        <v>175</v>
      </c>
      <c r="C8599" s="180" t="s">
        <v>31</v>
      </c>
      <c r="D8599" s="180" t="s">
        <v>177</v>
      </c>
      <c r="E8599" s="180">
        <v>80</v>
      </c>
      <c r="F8599" s="180">
        <v>37524</v>
      </c>
      <c r="G8599" s="180">
        <v>12047</v>
      </c>
      <c r="H8599" s="180">
        <v>51047</v>
      </c>
      <c r="I8599" s="180">
        <v>33451147.59</v>
      </c>
      <c r="J8599" s="180">
        <v>5333540.59</v>
      </c>
      <c r="K8599" s="180">
        <v>6168304.8499999996</v>
      </c>
      <c r="L8599" s="180">
        <v>47325475.399999999</v>
      </c>
    </row>
    <row r="8600" spans="1:12">
      <c r="A8600" s="180">
        <v>2014</v>
      </c>
      <c r="B8600" s="180" t="s">
        <v>175</v>
      </c>
      <c r="C8600" s="180" t="s">
        <v>31</v>
      </c>
      <c r="D8600" s="180" t="s">
        <v>177</v>
      </c>
      <c r="E8600" s="180">
        <v>85</v>
      </c>
      <c r="F8600" s="180">
        <v>23471</v>
      </c>
      <c r="G8600" s="180">
        <v>7181</v>
      </c>
      <c r="H8600" s="180">
        <v>40304</v>
      </c>
      <c r="I8600" s="180">
        <v>23320462.239999998</v>
      </c>
      <c r="J8600" s="180">
        <v>3241769.53</v>
      </c>
      <c r="K8600" s="180">
        <v>3064112.3</v>
      </c>
      <c r="L8600" s="180">
        <v>30896801.440000001</v>
      </c>
    </row>
    <row r="8601" spans="1:12">
      <c r="A8601" s="180">
        <v>2014</v>
      </c>
      <c r="B8601" s="180" t="s">
        <v>175</v>
      </c>
      <c r="C8601" s="180" t="s">
        <v>31</v>
      </c>
      <c r="D8601" s="180" t="s">
        <v>177</v>
      </c>
      <c r="E8601" s="180">
        <v>90</v>
      </c>
      <c r="F8601" s="180">
        <v>9613</v>
      </c>
      <c r="G8601" s="180">
        <v>2427</v>
      </c>
      <c r="H8601" s="180">
        <v>18298</v>
      </c>
      <c r="I8601" s="180">
        <v>9517130.8499999996</v>
      </c>
      <c r="J8601" s="180">
        <v>1134235.6499999999</v>
      </c>
      <c r="K8601" s="180">
        <v>934457.1</v>
      </c>
      <c r="L8601" s="180">
        <v>11969848.07</v>
      </c>
    </row>
    <row r="8602" spans="1:12">
      <c r="A8602" s="180">
        <v>2014</v>
      </c>
      <c r="B8602" s="180" t="s">
        <v>175</v>
      </c>
      <c r="C8602" s="180" t="s">
        <v>31</v>
      </c>
      <c r="D8602" s="180" t="s">
        <v>177</v>
      </c>
      <c r="E8602" s="180">
        <v>95</v>
      </c>
      <c r="F8602" s="180">
        <v>2620</v>
      </c>
      <c r="G8602" s="180">
        <v>566</v>
      </c>
      <c r="H8602" s="180">
        <v>5341</v>
      </c>
      <c r="I8602" s="180">
        <v>2545920.7599999998</v>
      </c>
      <c r="J8602" s="180">
        <v>244641.34</v>
      </c>
      <c r="K8602" s="180">
        <v>132726</v>
      </c>
      <c r="L8602" s="180">
        <v>3009798.07</v>
      </c>
    </row>
    <row r="8603" spans="1:12">
      <c r="A8603" s="180">
        <v>2014</v>
      </c>
      <c r="B8603" s="180" t="s">
        <v>175</v>
      </c>
      <c r="C8603" s="180" t="s">
        <v>32</v>
      </c>
      <c r="D8603" s="180" t="s">
        <v>176</v>
      </c>
      <c r="E8603" s="180">
        <v>0</v>
      </c>
      <c r="F8603" s="180">
        <v>76246</v>
      </c>
      <c r="G8603" s="180">
        <v>3012</v>
      </c>
      <c r="H8603" s="180">
        <v>9494</v>
      </c>
      <c r="I8603" s="180">
        <v>5865017.4800000004</v>
      </c>
      <c r="J8603" s="180">
        <v>1057870.79</v>
      </c>
      <c r="K8603" s="180">
        <v>134408</v>
      </c>
      <c r="L8603" s="180">
        <v>7716305.2000000002</v>
      </c>
    </row>
    <row r="8604" spans="1:12">
      <c r="A8604" s="180">
        <v>2014</v>
      </c>
      <c r="B8604" s="180" t="s">
        <v>175</v>
      </c>
      <c r="C8604" s="180" t="s">
        <v>32</v>
      </c>
      <c r="D8604" s="180" t="s">
        <v>176</v>
      </c>
      <c r="E8604" s="180">
        <v>5</v>
      </c>
      <c r="F8604" s="180">
        <v>81295</v>
      </c>
      <c r="G8604" s="180">
        <v>1349</v>
      </c>
      <c r="H8604" s="180">
        <v>1852</v>
      </c>
      <c r="I8604" s="180">
        <v>1455880.05</v>
      </c>
      <c r="J8604" s="180">
        <v>452564.14</v>
      </c>
      <c r="K8604" s="180">
        <v>98821.8</v>
      </c>
      <c r="L8604" s="180">
        <v>2299486.7799999998</v>
      </c>
    </row>
    <row r="8605" spans="1:12">
      <c r="A8605" s="180">
        <v>2014</v>
      </c>
      <c r="B8605" s="180" t="s">
        <v>175</v>
      </c>
      <c r="C8605" s="180" t="s">
        <v>32</v>
      </c>
      <c r="D8605" s="180" t="s">
        <v>176</v>
      </c>
      <c r="E8605" s="180">
        <v>10</v>
      </c>
      <c r="F8605" s="180">
        <v>75879</v>
      </c>
      <c r="G8605" s="180">
        <v>1168</v>
      </c>
      <c r="H8605" s="180">
        <v>1786</v>
      </c>
      <c r="I8605" s="180">
        <v>1464580.85</v>
      </c>
      <c r="J8605" s="180">
        <v>454307.26</v>
      </c>
      <c r="K8605" s="180">
        <v>359412</v>
      </c>
      <c r="L8605" s="180">
        <v>2507931.83</v>
      </c>
    </row>
    <row r="8606" spans="1:12">
      <c r="A8606" s="180">
        <v>2014</v>
      </c>
      <c r="B8606" s="180" t="s">
        <v>175</v>
      </c>
      <c r="C8606" s="180" t="s">
        <v>32</v>
      </c>
      <c r="D8606" s="180" t="s">
        <v>176</v>
      </c>
      <c r="E8606" s="180">
        <v>15</v>
      </c>
      <c r="F8606" s="180">
        <v>77365</v>
      </c>
      <c r="G8606" s="180">
        <v>2161</v>
      </c>
      <c r="H8606" s="180">
        <v>3667</v>
      </c>
      <c r="I8606" s="180">
        <v>3633799.44</v>
      </c>
      <c r="J8606" s="180">
        <v>1009689.26</v>
      </c>
      <c r="K8606" s="180">
        <v>828725.75</v>
      </c>
      <c r="L8606" s="180">
        <v>6054699.3399999999</v>
      </c>
    </row>
    <row r="8607" spans="1:12">
      <c r="A8607" s="180">
        <v>2014</v>
      </c>
      <c r="B8607" s="180" t="s">
        <v>175</v>
      </c>
      <c r="C8607" s="180" t="s">
        <v>32</v>
      </c>
      <c r="D8607" s="180" t="s">
        <v>176</v>
      </c>
      <c r="E8607" s="180">
        <v>20</v>
      </c>
      <c r="F8607" s="180">
        <v>66369</v>
      </c>
      <c r="G8607" s="180">
        <v>2464</v>
      </c>
      <c r="H8607" s="180">
        <v>4593</v>
      </c>
      <c r="I8607" s="180">
        <v>4322566.5199999996</v>
      </c>
      <c r="J8607" s="180">
        <v>1143186.82</v>
      </c>
      <c r="K8607" s="180">
        <v>840339</v>
      </c>
      <c r="L8607" s="180">
        <v>6974890.96</v>
      </c>
    </row>
    <row r="8608" spans="1:12">
      <c r="A8608" s="180">
        <v>2014</v>
      </c>
      <c r="B8608" s="180" t="s">
        <v>175</v>
      </c>
      <c r="C8608" s="180" t="s">
        <v>32</v>
      </c>
      <c r="D8608" s="180" t="s">
        <v>176</v>
      </c>
      <c r="E8608" s="180">
        <v>25</v>
      </c>
      <c r="F8608" s="180">
        <v>56130</v>
      </c>
      <c r="G8608" s="180">
        <v>1825</v>
      </c>
      <c r="H8608" s="180">
        <v>3682</v>
      </c>
      <c r="I8608" s="180">
        <v>3141876.95</v>
      </c>
      <c r="J8608" s="180">
        <v>862617.08</v>
      </c>
      <c r="K8608" s="180">
        <v>572093</v>
      </c>
      <c r="L8608" s="180">
        <v>5278113.42</v>
      </c>
    </row>
    <row r="8609" spans="1:12">
      <c r="A8609" s="180">
        <v>2014</v>
      </c>
      <c r="B8609" s="180" t="s">
        <v>175</v>
      </c>
      <c r="C8609" s="180" t="s">
        <v>32</v>
      </c>
      <c r="D8609" s="180" t="s">
        <v>176</v>
      </c>
      <c r="E8609" s="180">
        <v>30</v>
      </c>
      <c r="F8609" s="180">
        <v>87357</v>
      </c>
      <c r="G8609" s="180">
        <v>2595</v>
      </c>
      <c r="H8609" s="180">
        <v>4918</v>
      </c>
      <c r="I8609" s="180">
        <v>3834819.95</v>
      </c>
      <c r="J8609" s="180">
        <v>1155198.94</v>
      </c>
      <c r="K8609" s="180">
        <v>645171.88</v>
      </c>
      <c r="L8609" s="180">
        <v>6537814.6799999997</v>
      </c>
    </row>
    <row r="8610" spans="1:12">
      <c r="A8610" s="180">
        <v>2014</v>
      </c>
      <c r="B8610" s="180" t="s">
        <v>175</v>
      </c>
      <c r="C8610" s="180" t="s">
        <v>32</v>
      </c>
      <c r="D8610" s="180" t="s">
        <v>176</v>
      </c>
      <c r="E8610" s="180">
        <v>35</v>
      </c>
      <c r="F8610" s="180">
        <v>88668</v>
      </c>
      <c r="G8610" s="180">
        <v>3253</v>
      </c>
      <c r="H8610" s="180">
        <v>6025</v>
      </c>
      <c r="I8610" s="180">
        <v>4960533</v>
      </c>
      <c r="J8610" s="180">
        <v>1523535.82</v>
      </c>
      <c r="K8610" s="180">
        <v>705588.25</v>
      </c>
      <c r="L8610" s="180">
        <v>8265638.9000000004</v>
      </c>
    </row>
    <row r="8611" spans="1:12">
      <c r="A8611" s="180">
        <v>2014</v>
      </c>
      <c r="B8611" s="180" t="s">
        <v>175</v>
      </c>
      <c r="C8611" s="180" t="s">
        <v>32</v>
      </c>
      <c r="D8611" s="180" t="s">
        <v>176</v>
      </c>
      <c r="E8611" s="180">
        <v>40</v>
      </c>
      <c r="F8611" s="180">
        <v>94105</v>
      </c>
      <c r="G8611" s="180">
        <v>4376</v>
      </c>
      <c r="H8611" s="180">
        <v>8103</v>
      </c>
      <c r="I8611" s="180">
        <v>6818572.7999999998</v>
      </c>
      <c r="J8611" s="180">
        <v>2163890.91</v>
      </c>
      <c r="K8611" s="180">
        <v>1245984.3500000001</v>
      </c>
      <c r="L8611" s="180">
        <v>11663946.74</v>
      </c>
    </row>
    <row r="8612" spans="1:12">
      <c r="A8612" s="180">
        <v>2014</v>
      </c>
      <c r="B8612" s="180" t="s">
        <v>175</v>
      </c>
      <c r="C8612" s="180" t="s">
        <v>32</v>
      </c>
      <c r="D8612" s="180" t="s">
        <v>176</v>
      </c>
      <c r="E8612" s="180">
        <v>45</v>
      </c>
      <c r="F8612" s="180">
        <v>90555</v>
      </c>
      <c r="G8612" s="180">
        <v>5048</v>
      </c>
      <c r="H8612" s="180">
        <v>9382</v>
      </c>
      <c r="I8612" s="180">
        <v>8467500.5</v>
      </c>
      <c r="J8612" s="180">
        <v>2646152.4700000002</v>
      </c>
      <c r="K8612" s="180">
        <v>1770210.75</v>
      </c>
      <c r="L8612" s="180">
        <v>14349309.25</v>
      </c>
    </row>
    <row r="8613" spans="1:12">
      <c r="A8613" s="180">
        <v>2014</v>
      </c>
      <c r="B8613" s="180" t="s">
        <v>175</v>
      </c>
      <c r="C8613" s="180" t="s">
        <v>32</v>
      </c>
      <c r="D8613" s="180" t="s">
        <v>176</v>
      </c>
      <c r="E8613" s="180">
        <v>50</v>
      </c>
      <c r="F8613" s="180">
        <v>94445</v>
      </c>
      <c r="G8613" s="180">
        <v>7156</v>
      </c>
      <c r="H8613" s="180">
        <v>14044</v>
      </c>
      <c r="I8613" s="180">
        <v>13219073.779999999</v>
      </c>
      <c r="J8613" s="180">
        <v>4062177.37</v>
      </c>
      <c r="K8613" s="180">
        <v>3004849.7</v>
      </c>
      <c r="L8613" s="180">
        <v>22245553.75</v>
      </c>
    </row>
    <row r="8614" spans="1:12">
      <c r="A8614" s="180">
        <v>2014</v>
      </c>
      <c r="B8614" s="180" t="s">
        <v>175</v>
      </c>
      <c r="C8614" s="180" t="s">
        <v>32</v>
      </c>
      <c r="D8614" s="180" t="s">
        <v>176</v>
      </c>
      <c r="E8614" s="180">
        <v>55</v>
      </c>
      <c r="F8614" s="180">
        <v>91125</v>
      </c>
      <c r="G8614" s="180">
        <v>9444</v>
      </c>
      <c r="H8614" s="180">
        <v>18342</v>
      </c>
      <c r="I8614" s="180">
        <v>17598142.460000001</v>
      </c>
      <c r="J8614" s="180">
        <v>5273851.3600000003</v>
      </c>
      <c r="K8614" s="180">
        <v>4126619.05</v>
      </c>
      <c r="L8614" s="180">
        <v>29417716.609999999</v>
      </c>
    </row>
    <row r="8615" spans="1:12">
      <c r="A8615" s="180">
        <v>2014</v>
      </c>
      <c r="B8615" s="180" t="s">
        <v>175</v>
      </c>
      <c r="C8615" s="180" t="s">
        <v>32</v>
      </c>
      <c r="D8615" s="180" t="s">
        <v>176</v>
      </c>
      <c r="E8615" s="180">
        <v>60</v>
      </c>
      <c r="F8615" s="180">
        <v>83558</v>
      </c>
      <c r="G8615" s="180">
        <v>12036</v>
      </c>
      <c r="H8615" s="180">
        <v>24101</v>
      </c>
      <c r="I8615" s="180">
        <v>24518510.739999998</v>
      </c>
      <c r="J8615" s="180">
        <v>6930902.5</v>
      </c>
      <c r="K8615" s="180">
        <v>6499832.3600000003</v>
      </c>
      <c r="L8615" s="180">
        <v>40768208.789999999</v>
      </c>
    </row>
    <row r="8616" spans="1:12">
      <c r="A8616" s="180">
        <v>2014</v>
      </c>
      <c r="B8616" s="180" t="s">
        <v>175</v>
      </c>
      <c r="C8616" s="180" t="s">
        <v>32</v>
      </c>
      <c r="D8616" s="180" t="s">
        <v>176</v>
      </c>
      <c r="E8616" s="180">
        <v>65</v>
      </c>
      <c r="F8616" s="180">
        <v>72906</v>
      </c>
      <c r="G8616" s="180">
        <v>14019</v>
      </c>
      <c r="H8616" s="180">
        <v>31403</v>
      </c>
      <c r="I8616" s="180">
        <v>31383545.719999999</v>
      </c>
      <c r="J8616" s="180">
        <v>8280673.1100000003</v>
      </c>
      <c r="K8616" s="180">
        <v>8020083.7800000003</v>
      </c>
      <c r="L8616" s="180">
        <v>50632418.890000001</v>
      </c>
    </row>
    <row r="8617" spans="1:12">
      <c r="A8617" s="180">
        <v>2014</v>
      </c>
      <c r="B8617" s="180" t="s">
        <v>175</v>
      </c>
      <c r="C8617" s="180" t="s">
        <v>32</v>
      </c>
      <c r="D8617" s="180" t="s">
        <v>176</v>
      </c>
      <c r="E8617" s="180">
        <v>70</v>
      </c>
      <c r="F8617" s="180">
        <v>51441</v>
      </c>
      <c r="G8617" s="180">
        <v>13426</v>
      </c>
      <c r="H8617" s="180">
        <v>32076</v>
      </c>
      <c r="I8617" s="180">
        <v>30664979.84</v>
      </c>
      <c r="J8617" s="180">
        <v>7874692.0999999996</v>
      </c>
      <c r="K8617" s="180">
        <v>8145826.9000000004</v>
      </c>
      <c r="L8617" s="180">
        <v>48925980.299999997</v>
      </c>
    </row>
    <row r="8618" spans="1:12">
      <c r="A8618" s="180">
        <v>2014</v>
      </c>
      <c r="B8618" s="180" t="s">
        <v>175</v>
      </c>
      <c r="C8618" s="180" t="s">
        <v>32</v>
      </c>
      <c r="D8618" s="180" t="s">
        <v>176</v>
      </c>
      <c r="E8618" s="180">
        <v>75</v>
      </c>
      <c r="F8618" s="180">
        <v>35484</v>
      </c>
      <c r="G8618" s="180">
        <v>13042</v>
      </c>
      <c r="H8618" s="180">
        <v>35201</v>
      </c>
      <c r="I8618" s="180">
        <v>30006756.829999998</v>
      </c>
      <c r="J8618" s="180">
        <v>7272685.3300000001</v>
      </c>
      <c r="K8618" s="180">
        <v>7180259.9000000004</v>
      </c>
      <c r="L8618" s="180">
        <v>46303132.75</v>
      </c>
    </row>
    <row r="8619" spans="1:12">
      <c r="A8619" s="180">
        <v>2014</v>
      </c>
      <c r="B8619" s="180" t="s">
        <v>175</v>
      </c>
      <c r="C8619" s="180" t="s">
        <v>32</v>
      </c>
      <c r="D8619" s="180" t="s">
        <v>176</v>
      </c>
      <c r="E8619" s="180">
        <v>80</v>
      </c>
      <c r="F8619" s="180">
        <v>24868</v>
      </c>
      <c r="G8619" s="180">
        <v>10387</v>
      </c>
      <c r="H8619" s="180">
        <v>35252</v>
      </c>
      <c r="I8619" s="180">
        <v>27196444.879999999</v>
      </c>
      <c r="J8619" s="180">
        <v>5779381.8499999996</v>
      </c>
      <c r="K8619" s="180">
        <v>5640224.0499999998</v>
      </c>
      <c r="L8619" s="180">
        <v>40084306.710000001</v>
      </c>
    </row>
    <row r="8620" spans="1:12">
      <c r="A8620" s="180">
        <v>2014</v>
      </c>
      <c r="B8620" s="180" t="s">
        <v>175</v>
      </c>
      <c r="C8620" s="180" t="s">
        <v>32</v>
      </c>
      <c r="D8620" s="180" t="s">
        <v>176</v>
      </c>
      <c r="E8620" s="180">
        <v>85</v>
      </c>
      <c r="F8620" s="180">
        <v>14207</v>
      </c>
      <c r="G8620" s="180">
        <v>5668</v>
      </c>
      <c r="H8620" s="180">
        <v>24626</v>
      </c>
      <c r="I8620" s="180">
        <v>16729348.970000001</v>
      </c>
      <c r="J8620" s="180">
        <v>3125171.61</v>
      </c>
      <c r="K8620" s="180">
        <v>2437897.2000000002</v>
      </c>
      <c r="L8620" s="180">
        <v>23144343.780000001</v>
      </c>
    </row>
    <row r="8621" spans="1:12">
      <c r="A8621" s="180">
        <v>2014</v>
      </c>
      <c r="B8621" s="180" t="s">
        <v>175</v>
      </c>
      <c r="C8621" s="180" t="s">
        <v>32</v>
      </c>
      <c r="D8621" s="180" t="s">
        <v>176</v>
      </c>
      <c r="E8621" s="180">
        <v>90</v>
      </c>
      <c r="F8621" s="180">
        <v>3338</v>
      </c>
      <c r="G8621" s="180">
        <v>1123</v>
      </c>
      <c r="H8621" s="180">
        <v>6620</v>
      </c>
      <c r="I8621" s="180">
        <v>4120108.66</v>
      </c>
      <c r="J8621" s="180">
        <v>659405.69999999995</v>
      </c>
      <c r="K8621" s="180">
        <v>461243.8</v>
      </c>
      <c r="L8621" s="180">
        <v>5397505.5</v>
      </c>
    </row>
    <row r="8622" spans="1:12">
      <c r="A8622" s="180">
        <v>2014</v>
      </c>
      <c r="B8622" s="180" t="s">
        <v>175</v>
      </c>
      <c r="C8622" s="180" t="s">
        <v>32</v>
      </c>
      <c r="D8622" s="180" t="s">
        <v>176</v>
      </c>
      <c r="E8622" s="180">
        <v>95</v>
      </c>
      <c r="F8622" s="180">
        <v>610</v>
      </c>
      <c r="G8622" s="180">
        <v>201</v>
      </c>
      <c r="H8622" s="180">
        <v>1403</v>
      </c>
      <c r="I8622" s="180">
        <v>917767.75</v>
      </c>
      <c r="J8622" s="180">
        <v>123102.08</v>
      </c>
      <c r="K8622" s="180">
        <v>115306</v>
      </c>
      <c r="L8622" s="180">
        <v>1193229.1000000001</v>
      </c>
    </row>
    <row r="8623" spans="1:12">
      <c r="A8623" s="180">
        <v>2014</v>
      </c>
      <c r="B8623" s="180" t="s">
        <v>175</v>
      </c>
      <c r="C8623" s="180" t="s">
        <v>32</v>
      </c>
      <c r="D8623" s="180" t="s">
        <v>177</v>
      </c>
      <c r="E8623" s="180">
        <v>0</v>
      </c>
      <c r="F8623" s="180">
        <v>72096</v>
      </c>
      <c r="G8623" s="180">
        <v>2009</v>
      </c>
      <c r="H8623" s="180">
        <v>8088</v>
      </c>
      <c r="I8623" s="180">
        <v>4809914.12</v>
      </c>
      <c r="J8623" s="180">
        <v>747475.02</v>
      </c>
      <c r="K8623" s="180">
        <v>136979</v>
      </c>
      <c r="L8623" s="180">
        <v>6207646.9000000004</v>
      </c>
    </row>
    <row r="8624" spans="1:12">
      <c r="A8624" s="180">
        <v>2014</v>
      </c>
      <c r="B8624" s="180" t="s">
        <v>175</v>
      </c>
      <c r="C8624" s="180" t="s">
        <v>32</v>
      </c>
      <c r="D8624" s="180" t="s">
        <v>177</v>
      </c>
      <c r="E8624" s="180">
        <v>5</v>
      </c>
      <c r="F8624" s="180">
        <v>76844</v>
      </c>
      <c r="G8624" s="180">
        <v>1042</v>
      </c>
      <c r="H8624" s="180">
        <v>1414</v>
      </c>
      <c r="I8624" s="180">
        <v>1198033.82</v>
      </c>
      <c r="J8624" s="180">
        <v>344270.45</v>
      </c>
      <c r="K8624" s="180">
        <v>131501</v>
      </c>
      <c r="L8624" s="180">
        <v>1906492.61</v>
      </c>
    </row>
    <row r="8625" spans="1:12">
      <c r="A8625" s="180">
        <v>2014</v>
      </c>
      <c r="B8625" s="180" t="s">
        <v>175</v>
      </c>
      <c r="C8625" s="180" t="s">
        <v>32</v>
      </c>
      <c r="D8625" s="180" t="s">
        <v>177</v>
      </c>
      <c r="E8625" s="180">
        <v>10</v>
      </c>
      <c r="F8625" s="180">
        <v>72081</v>
      </c>
      <c r="G8625" s="180">
        <v>1091</v>
      </c>
      <c r="H8625" s="180">
        <v>1923</v>
      </c>
      <c r="I8625" s="180">
        <v>1551860.38</v>
      </c>
      <c r="J8625" s="180">
        <v>409052.86</v>
      </c>
      <c r="K8625" s="180">
        <v>341769</v>
      </c>
      <c r="L8625" s="180">
        <v>2502359.4500000002</v>
      </c>
    </row>
    <row r="8626" spans="1:12">
      <c r="A8626" s="180">
        <v>2014</v>
      </c>
      <c r="B8626" s="180" t="s">
        <v>175</v>
      </c>
      <c r="C8626" s="180" t="s">
        <v>32</v>
      </c>
      <c r="D8626" s="180" t="s">
        <v>177</v>
      </c>
      <c r="E8626" s="180">
        <v>15</v>
      </c>
      <c r="F8626" s="180">
        <v>73270</v>
      </c>
      <c r="G8626" s="180">
        <v>2787</v>
      </c>
      <c r="H8626" s="180">
        <v>6535</v>
      </c>
      <c r="I8626" s="180">
        <v>5000478.6500000004</v>
      </c>
      <c r="J8626" s="180">
        <v>1034765.64</v>
      </c>
      <c r="K8626" s="180">
        <v>462278.5</v>
      </c>
      <c r="L8626" s="180">
        <v>7174719.2800000003</v>
      </c>
    </row>
    <row r="8627" spans="1:12">
      <c r="A8627" s="180">
        <v>2014</v>
      </c>
      <c r="B8627" s="180" t="s">
        <v>175</v>
      </c>
      <c r="C8627" s="180" t="s">
        <v>32</v>
      </c>
      <c r="D8627" s="180" t="s">
        <v>177</v>
      </c>
      <c r="E8627" s="180">
        <v>20</v>
      </c>
      <c r="F8627" s="180">
        <v>67212</v>
      </c>
      <c r="G8627" s="180">
        <v>4020</v>
      </c>
      <c r="H8627" s="180">
        <v>8239</v>
      </c>
      <c r="I8627" s="180">
        <v>6260126.3499999996</v>
      </c>
      <c r="J8627" s="180">
        <v>1345515.59</v>
      </c>
      <c r="K8627" s="180">
        <v>481511</v>
      </c>
      <c r="L8627" s="180">
        <v>8846754.2699999996</v>
      </c>
    </row>
    <row r="8628" spans="1:12">
      <c r="A8628" s="180">
        <v>2014</v>
      </c>
      <c r="B8628" s="180" t="s">
        <v>175</v>
      </c>
      <c r="C8628" s="180" t="s">
        <v>32</v>
      </c>
      <c r="D8628" s="180" t="s">
        <v>177</v>
      </c>
      <c r="E8628" s="180">
        <v>25</v>
      </c>
      <c r="F8628" s="180">
        <v>67905</v>
      </c>
      <c r="G8628" s="180">
        <v>4663</v>
      </c>
      <c r="H8628" s="180">
        <v>12558</v>
      </c>
      <c r="I8628" s="180">
        <v>10954879.789999999</v>
      </c>
      <c r="J8628" s="180">
        <v>2589323.19</v>
      </c>
      <c r="K8628" s="180">
        <v>710047</v>
      </c>
      <c r="L8628" s="180">
        <v>15802162</v>
      </c>
    </row>
    <row r="8629" spans="1:12">
      <c r="A8629" s="180">
        <v>2014</v>
      </c>
      <c r="B8629" s="180" t="s">
        <v>175</v>
      </c>
      <c r="C8629" s="180" t="s">
        <v>32</v>
      </c>
      <c r="D8629" s="180" t="s">
        <v>177</v>
      </c>
      <c r="E8629" s="180">
        <v>30</v>
      </c>
      <c r="F8629" s="180">
        <v>100567</v>
      </c>
      <c r="G8629" s="180">
        <v>8762</v>
      </c>
      <c r="H8629" s="180">
        <v>22743</v>
      </c>
      <c r="I8629" s="180">
        <v>21942634.420000002</v>
      </c>
      <c r="J8629" s="180">
        <v>5686841.5099999998</v>
      </c>
      <c r="K8629" s="180">
        <v>972477.18</v>
      </c>
      <c r="L8629" s="180">
        <v>31804443.120000001</v>
      </c>
    </row>
    <row r="8630" spans="1:12">
      <c r="A8630" s="180">
        <v>2014</v>
      </c>
      <c r="B8630" s="180" t="s">
        <v>175</v>
      </c>
      <c r="C8630" s="180" t="s">
        <v>32</v>
      </c>
      <c r="D8630" s="180" t="s">
        <v>177</v>
      </c>
      <c r="E8630" s="180">
        <v>35</v>
      </c>
      <c r="F8630" s="180">
        <v>96874</v>
      </c>
      <c r="G8630" s="180">
        <v>9170</v>
      </c>
      <c r="H8630" s="180">
        <v>21892</v>
      </c>
      <c r="I8630" s="180">
        <v>20461079.84</v>
      </c>
      <c r="J8630" s="180">
        <v>5396077.5899999999</v>
      </c>
      <c r="K8630" s="180">
        <v>1425982</v>
      </c>
      <c r="L8630" s="180">
        <v>30521714.129999999</v>
      </c>
    </row>
    <row r="8631" spans="1:12">
      <c r="A8631" s="180">
        <v>2014</v>
      </c>
      <c r="B8631" s="180" t="s">
        <v>175</v>
      </c>
      <c r="C8631" s="180" t="s">
        <v>32</v>
      </c>
      <c r="D8631" s="180" t="s">
        <v>177</v>
      </c>
      <c r="E8631" s="180">
        <v>40</v>
      </c>
      <c r="F8631" s="180">
        <v>104289</v>
      </c>
      <c r="G8631" s="180">
        <v>8995</v>
      </c>
      <c r="H8631" s="180">
        <v>18354</v>
      </c>
      <c r="I8631" s="180">
        <v>15961040.23</v>
      </c>
      <c r="J8631" s="180">
        <v>4408625.6100000003</v>
      </c>
      <c r="K8631" s="180">
        <v>1887429</v>
      </c>
      <c r="L8631" s="180">
        <v>25282774.260000002</v>
      </c>
    </row>
    <row r="8632" spans="1:12">
      <c r="A8632" s="180">
        <v>2014</v>
      </c>
      <c r="B8632" s="180" t="s">
        <v>175</v>
      </c>
      <c r="C8632" s="180" t="s">
        <v>32</v>
      </c>
      <c r="D8632" s="180" t="s">
        <v>177</v>
      </c>
      <c r="E8632" s="180">
        <v>45</v>
      </c>
      <c r="F8632" s="180">
        <v>99111</v>
      </c>
      <c r="G8632" s="180">
        <v>8606</v>
      </c>
      <c r="H8632" s="180">
        <v>17228</v>
      </c>
      <c r="I8632" s="180">
        <v>14817928.279999999</v>
      </c>
      <c r="J8632" s="180">
        <v>4142129.54</v>
      </c>
      <c r="K8632" s="180">
        <v>2206065.25</v>
      </c>
      <c r="L8632" s="180">
        <v>23714623.600000001</v>
      </c>
    </row>
    <row r="8633" spans="1:12">
      <c r="A8633" s="180">
        <v>2014</v>
      </c>
      <c r="B8633" s="180" t="s">
        <v>175</v>
      </c>
      <c r="C8633" s="180" t="s">
        <v>32</v>
      </c>
      <c r="D8633" s="180" t="s">
        <v>177</v>
      </c>
      <c r="E8633" s="180">
        <v>50</v>
      </c>
      <c r="F8633" s="180">
        <v>101976</v>
      </c>
      <c r="G8633" s="180">
        <v>10390</v>
      </c>
      <c r="H8633" s="180">
        <v>21383</v>
      </c>
      <c r="I8633" s="180">
        <v>18386441.949999999</v>
      </c>
      <c r="J8633" s="180">
        <v>5056436.4800000004</v>
      </c>
      <c r="K8633" s="180">
        <v>3099952.2</v>
      </c>
      <c r="L8633" s="180">
        <v>29471219.190000001</v>
      </c>
    </row>
    <row r="8634" spans="1:12">
      <c r="A8634" s="180">
        <v>2014</v>
      </c>
      <c r="B8634" s="180" t="s">
        <v>175</v>
      </c>
      <c r="C8634" s="180" t="s">
        <v>32</v>
      </c>
      <c r="D8634" s="180" t="s">
        <v>177</v>
      </c>
      <c r="E8634" s="180">
        <v>55</v>
      </c>
      <c r="F8634" s="180">
        <v>98597</v>
      </c>
      <c r="G8634" s="180">
        <v>11481</v>
      </c>
      <c r="H8634" s="180">
        <v>23464</v>
      </c>
      <c r="I8634" s="180">
        <v>20578748.420000002</v>
      </c>
      <c r="J8634" s="180">
        <v>5655788.9000000004</v>
      </c>
      <c r="K8634" s="180">
        <v>3802078.27</v>
      </c>
      <c r="L8634" s="180">
        <v>32863143.030000001</v>
      </c>
    </row>
    <row r="8635" spans="1:12">
      <c r="A8635" s="180">
        <v>2014</v>
      </c>
      <c r="B8635" s="180" t="s">
        <v>175</v>
      </c>
      <c r="C8635" s="180" t="s">
        <v>32</v>
      </c>
      <c r="D8635" s="180" t="s">
        <v>177</v>
      </c>
      <c r="E8635" s="180">
        <v>60</v>
      </c>
      <c r="F8635" s="180">
        <v>91317</v>
      </c>
      <c r="G8635" s="180">
        <v>13311</v>
      </c>
      <c r="H8635" s="180">
        <v>28088</v>
      </c>
      <c r="I8635" s="180">
        <v>24918065.800000001</v>
      </c>
      <c r="J8635" s="180">
        <v>6943749.8700000001</v>
      </c>
      <c r="K8635" s="180">
        <v>6129102.5800000001</v>
      </c>
      <c r="L8635" s="180">
        <v>40830006.5</v>
      </c>
    </row>
    <row r="8636" spans="1:12">
      <c r="A8636" s="180">
        <v>2014</v>
      </c>
      <c r="B8636" s="180" t="s">
        <v>175</v>
      </c>
      <c r="C8636" s="180" t="s">
        <v>32</v>
      </c>
      <c r="D8636" s="180" t="s">
        <v>177</v>
      </c>
      <c r="E8636" s="180">
        <v>65</v>
      </c>
      <c r="F8636" s="180">
        <v>79052</v>
      </c>
      <c r="G8636" s="180">
        <v>14646</v>
      </c>
      <c r="H8636" s="180">
        <v>35142</v>
      </c>
      <c r="I8636" s="180">
        <v>31847702.780000001</v>
      </c>
      <c r="J8636" s="180">
        <v>8016610.6500000004</v>
      </c>
      <c r="K8636" s="180">
        <v>7826360.9500000002</v>
      </c>
      <c r="L8636" s="180">
        <v>50579370.729999997</v>
      </c>
    </row>
    <row r="8637" spans="1:12">
      <c r="A8637" s="180">
        <v>2014</v>
      </c>
      <c r="B8637" s="180" t="s">
        <v>175</v>
      </c>
      <c r="C8637" s="180" t="s">
        <v>32</v>
      </c>
      <c r="D8637" s="180" t="s">
        <v>177</v>
      </c>
      <c r="E8637" s="180">
        <v>70</v>
      </c>
      <c r="F8637" s="180">
        <v>54419</v>
      </c>
      <c r="G8637" s="180">
        <v>12461</v>
      </c>
      <c r="H8637" s="180">
        <v>33449</v>
      </c>
      <c r="I8637" s="180">
        <v>29882686.690000001</v>
      </c>
      <c r="J8637" s="180">
        <v>7371130.25</v>
      </c>
      <c r="K8637" s="180">
        <v>7379776.3499999996</v>
      </c>
      <c r="L8637" s="180">
        <v>46781503.450000003</v>
      </c>
    </row>
    <row r="8638" spans="1:12">
      <c r="A8638" s="180">
        <v>2014</v>
      </c>
      <c r="B8638" s="180" t="s">
        <v>175</v>
      </c>
      <c r="C8638" s="180" t="s">
        <v>32</v>
      </c>
      <c r="D8638" s="180" t="s">
        <v>177</v>
      </c>
      <c r="E8638" s="180">
        <v>75</v>
      </c>
      <c r="F8638" s="180">
        <v>40497</v>
      </c>
      <c r="G8638" s="180">
        <v>11658</v>
      </c>
      <c r="H8638" s="180">
        <v>37339</v>
      </c>
      <c r="I8638" s="180">
        <v>29708238.050000001</v>
      </c>
      <c r="J8638" s="180">
        <v>6537750.9000000004</v>
      </c>
      <c r="K8638" s="180">
        <v>7166052.3099999996</v>
      </c>
      <c r="L8638" s="180">
        <v>45256816.130000003</v>
      </c>
    </row>
    <row r="8639" spans="1:12">
      <c r="A8639" s="180">
        <v>2014</v>
      </c>
      <c r="B8639" s="180" t="s">
        <v>175</v>
      </c>
      <c r="C8639" s="180" t="s">
        <v>32</v>
      </c>
      <c r="D8639" s="180" t="s">
        <v>177</v>
      </c>
      <c r="E8639" s="180">
        <v>80</v>
      </c>
      <c r="F8639" s="180">
        <v>31204</v>
      </c>
      <c r="G8639" s="180">
        <v>9392</v>
      </c>
      <c r="H8639" s="180">
        <v>40653</v>
      </c>
      <c r="I8639" s="180">
        <v>29522502.710000001</v>
      </c>
      <c r="J8639" s="180">
        <v>5397362.29</v>
      </c>
      <c r="K8639" s="180">
        <v>4803635.55</v>
      </c>
      <c r="L8639" s="180">
        <v>41161821.060000002</v>
      </c>
    </row>
    <row r="8640" spans="1:12">
      <c r="A8640" s="180">
        <v>2014</v>
      </c>
      <c r="B8640" s="180" t="s">
        <v>175</v>
      </c>
      <c r="C8640" s="180" t="s">
        <v>32</v>
      </c>
      <c r="D8640" s="180" t="s">
        <v>177</v>
      </c>
      <c r="E8640" s="180">
        <v>85</v>
      </c>
      <c r="F8640" s="180">
        <v>20541</v>
      </c>
      <c r="G8640" s="180">
        <v>5462</v>
      </c>
      <c r="H8640" s="180">
        <v>30601</v>
      </c>
      <c r="I8640" s="180">
        <v>20344043.41</v>
      </c>
      <c r="J8640" s="180">
        <v>3374419.71</v>
      </c>
      <c r="K8640" s="180">
        <v>2451743.7000000002</v>
      </c>
      <c r="L8640" s="180">
        <v>26952115.760000002</v>
      </c>
    </row>
    <row r="8641" spans="1:12">
      <c r="A8641" s="180">
        <v>2014</v>
      </c>
      <c r="B8641" s="180" t="s">
        <v>175</v>
      </c>
      <c r="C8641" s="180" t="s">
        <v>32</v>
      </c>
      <c r="D8641" s="180" t="s">
        <v>177</v>
      </c>
      <c r="E8641" s="180">
        <v>90</v>
      </c>
      <c r="F8641" s="180">
        <v>8598</v>
      </c>
      <c r="G8641" s="180">
        <v>1915</v>
      </c>
      <c r="H8641" s="180">
        <v>14729</v>
      </c>
      <c r="I8641" s="180">
        <v>8753245.6199999992</v>
      </c>
      <c r="J8641" s="180">
        <v>1214737.05</v>
      </c>
      <c r="K8641" s="180">
        <v>608578</v>
      </c>
      <c r="L8641" s="180">
        <v>10880071.76</v>
      </c>
    </row>
    <row r="8642" spans="1:12">
      <c r="A8642" s="180">
        <v>2014</v>
      </c>
      <c r="B8642" s="180" t="s">
        <v>175</v>
      </c>
      <c r="C8642" s="180" t="s">
        <v>32</v>
      </c>
      <c r="D8642" s="180" t="s">
        <v>177</v>
      </c>
      <c r="E8642" s="180">
        <v>95</v>
      </c>
      <c r="F8642" s="180">
        <v>2323</v>
      </c>
      <c r="G8642" s="180">
        <v>547</v>
      </c>
      <c r="H8642" s="180">
        <v>4147</v>
      </c>
      <c r="I8642" s="180">
        <v>2385510.63</v>
      </c>
      <c r="J8642" s="180">
        <v>292035.3</v>
      </c>
      <c r="K8642" s="180">
        <v>120573</v>
      </c>
      <c r="L8642" s="180">
        <v>2866334.86</v>
      </c>
    </row>
    <row r="8643" spans="1:12">
      <c r="A8643" s="180">
        <v>2014</v>
      </c>
      <c r="B8643" s="180" t="s">
        <v>175</v>
      </c>
      <c r="C8643" s="180" t="s">
        <v>33</v>
      </c>
      <c r="D8643" s="180" t="s">
        <v>176</v>
      </c>
      <c r="E8643" s="180">
        <v>0</v>
      </c>
      <c r="F8643" s="180">
        <v>63704</v>
      </c>
      <c r="G8643" s="180">
        <v>2756</v>
      </c>
      <c r="H8643" s="180">
        <v>7773</v>
      </c>
      <c r="I8643" s="180">
        <v>6165138.0300000003</v>
      </c>
      <c r="J8643" s="180">
        <v>808073.7</v>
      </c>
      <c r="K8643" s="180">
        <v>61635</v>
      </c>
      <c r="L8643" s="180">
        <v>7514066.4900000002</v>
      </c>
    </row>
    <row r="8644" spans="1:12">
      <c r="A8644" s="180">
        <v>2014</v>
      </c>
      <c r="B8644" s="180" t="s">
        <v>175</v>
      </c>
      <c r="C8644" s="180" t="s">
        <v>33</v>
      </c>
      <c r="D8644" s="180" t="s">
        <v>176</v>
      </c>
      <c r="E8644" s="180">
        <v>5</v>
      </c>
      <c r="F8644" s="180">
        <v>71945</v>
      </c>
      <c r="G8644" s="180">
        <v>1334</v>
      </c>
      <c r="H8644" s="180">
        <v>2058</v>
      </c>
      <c r="I8644" s="180">
        <v>1581404.17</v>
      </c>
      <c r="J8644" s="180">
        <v>373757.15</v>
      </c>
      <c r="K8644" s="180">
        <v>164701</v>
      </c>
      <c r="L8644" s="180">
        <v>2349118.48</v>
      </c>
    </row>
    <row r="8645" spans="1:12">
      <c r="A8645" s="180">
        <v>2014</v>
      </c>
      <c r="B8645" s="180" t="s">
        <v>175</v>
      </c>
      <c r="C8645" s="180" t="s">
        <v>33</v>
      </c>
      <c r="D8645" s="180" t="s">
        <v>176</v>
      </c>
      <c r="E8645" s="180">
        <v>10</v>
      </c>
      <c r="F8645" s="180">
        <v>69141</v>
      </c>
      <c r="G8645" s="180">
        <v>1170</v>
      </c>
      <c r="H8645" s="180">
        <v>2019</v>
      </c>
      <c r="I8645" s="180">
        <v>1594046.74</v>
      </c>
      <c r="J8645" s="180">
        <v>353753.51</v>
      </c>
      <c r="K8645" s="180">
        <v>386146</v>
      </c>
      <c r="L8645" s="180">
        <v>2582814.58</v>
      </c>
    </row>
    <row r="8646" spans="1:12">
      <c r="A8646" s="180">
        <v>2014</v>
      </c>
      <c r="B8646" s="180" t="s">
        <v>175</v>
      </c>
      <c r="C8646" s="180" t="s">
        <v>33</v>
      </c>
      <c r="D8646" s="180" t="s">
        <v>176</v>
      </c>
      <c r="E8646" s="180">
        <v>15</v>
      </c>
      <c r="F8646" s="180">
        <v>68772</v>
      </c>
      <c r="G8646" s="180">
        <v>1655</v>
      </c>
      <c r="H8646" s="180">
        <v>3091</v>
      </c>
      <c r="I8646" s="180">
        <v>2801912.02</v>
      </c>
      <c r="J8646" s="180">
        <v>580987.87</v>
      </c>
      <c r="K8646" s="180">
        <v>632194.19999999995</v>
      </c>
      <c r="L8646" s="180">
        <v>4660514.3600000003</v>
      </c>
    </row>
    <row r="8647" spans="1:12">
      <c r="A8647" s="180">
        <v>2014</v>
      </c>
      <c r="B8647" s="180" t="s">
        <v>175</v>
      </c>
      <c r="C8647" s="180" t="s">
        <v>33</v>
      </c>
      <c r="D8647" s="180" t="s">
        <v>176</v>
      </c>
      <c r="E8647" s="180">
        <v>20</v>
      </c>
      <c r="F8647" s="180">
        <v>53314</v>
      </c>
      <c r="G8647" s="180">
        <v>1594</v>
      </c>
      <c r="H8647" s="180">
        <v>3167</v>
      </c>
      <c r="I8647" s="180">
        <v>2865359.82</v>
      </c>
      <c r="J8647" s="180">
        <v>613352.35</v>
      </c>
      <c r="K8647" s="180">
        <v>383087.6</v>
      </c>
      <c r="L8647" s="180">
        <v>4509148.41</v>
      </c>
    </row>
    <row r="8648" spans="1:12">
      <c r="A8648" s="180">
        <v>2014</v>
      </c>
      <c r="B8648" s="180" t="s">
        <v>175</v>
      </c>
      <c r="C8648" s="180" t="s">
        <v>33</v>
      </c>
      <c r="D8648" s="180" t="s">
        <v>176</v>
      </c>
      <c r="E8648" s="180">
        <v>25</v>
      </c>
      <c r="F8648" s="180">
        <v>47464</v>
      </c>
      <c r="G8648" s="180">
        <v>1296</v>
      </c>
      <c r="H8648" s="180">
        <v>2823</v>
      </c>
      <c r="I8648" s="180">
        <v>2487609.81</v>
      </c>
      <c r="J8648" s="180">
        <v>577709.14</v>
      </c>
      <c r="K8648" s="180">
        <v>480708</v>
      </c>
      <c r="L8648" s="180">
        <v>4322549.32</v>
      </c>
    </row>
    <row r="8649" spans="1:12">
      <c r="A8649" s="180">
        <v>2014</v>
      </c>
      <c r="B8649" s="180" t="s">
        <v>175</v>
      </c>
      <c r="C8649" s="180" t="s">
        <v>33</v>
      </c>
      <c r="D8649" s="180" t="s">
        <v>176</v>
      </c>
      <c r="E8649" s="180">
        <v>30</v>
      </c>
      <c r="F8649" s="180">
        <v>69435</v>
      </c>
      <c r="G8649" s="180">
        <v>1968</v>
      </c>
      <c r="H8649" s="180">
        <v>4276</v>
      </c>
      <c r="I8649" s="180">
        <v>3419394.11</v>
      </c>
      <c r="J8649" s="180">
        <v>817406.2</v>
      </c>
      <c r="K8649" s="180">
        <v>599994</v>
      </c>
      <c r="L8649" s="180">
        <v>5883693.5300000003</v>
      </c>
    </row>
    <row r="8650" spans="1:12">
      <c r="A8650" s="180">
        <v>2014</v>
      </c>
      <c r="B8650" s="180" t="s">
        <v>175</v>
      </c>
      <c r="C8650" s="180" t="s">
        <v>33</v>
      </c>
      <c r="D8650" s="180" t="s">
        <v>176</v>
      </c>
      <c r="E8650" s="180">
        <v>35</v>
      </c>
      <c r="F8650" s="180">
        <v>69645</v>
      </c>
      <c r="G8650" s="180">
        <v>2526</v>
      </c>
      <c r="H8650" s="180">
        <v>5119</v>
      </c>
      <c r="I8650" s="180">
        <v>4228649.2</v>
      </c>
      <c r="J8650" s="180">
        <v>1005970.9</v>
      </c>
      <c r="K8650" s="180">
        <v>1148692.74</v>
      </c>
      <c r="L8650" s="180">
        <v>7766289.1399999997</v>
      </c>
    </row>
    <row r="8651" spans="1:12">
      <c r="A8651" s="180">
        <v>2014</v>
      </c>
      <c r="B8651" s="180" t="s">
        <v>175</v>
      </c>
      <c r="C8651" s="180" t="s">
        <v>33</v>
      </c>
      <c r="D8651" s="180" t="s">
        <v>176</v>
      </c>
      <c r="E8651" s="180">
        <v>40</v>
      </c>
      <c r="F8651" s="180">
        <v>77992</v>
      </c>
      <c r="G8651" s="180">
        <v>3554</v>
      </c>
      <c r="H8651" s="180">
        <v>7062</v>
      </c>
      <c r="I8651" s="180">
        <v>5997008.3300000001</v>
      </c>
      <c r="J8651" s="180">
        <v>1548575.1</v>
      </c>
      <c r="K8651" s="180">
        <v>1681806.2</v>
      </c>
      <c r="L8651" s="180">
        <v>10957389.109999999</v>
      </c>
    </row>
    <row r="8652" spans="1:12">
      <c r="A8652" s="180">
        <v>2014</v>
      </c>
      <c r="B8652" s="180" t="s">
        <v>175</v>
      </c>
      <c r="C8652" s="180" t="s">
        <v>33</v>
      </c>
      <c r="D8652" s="180" t="s">
        <v>176</v>
      </c>
      <c r="E8652" s="180">
        <v>45</v>
      </c>
      <c r="F8652" s="180">
        <v>73199</v>
      </c>
      <c r="G8652" s="180">
        <v>4160</v>
      </c>
      <c r="H8652" s="180">
        <v>8764</v>
      </c>
      <c r="I8652" s="180">
        <v>7953096.6799999997</v>
      </c>
      <c r="J8652" s="180">
        <v>1992429.42</v>
      </c>
      <c r="K8652" s="180">
        <v>1935263.5</v>
      </c>
      <c r="L8652" s="180">
        <v>13876793.210000001</v>
      </c>
    </row>
    <row r="8653" spans="1:12">
      <c r="A8653" s="180">
        <v>2014</v>
      </c>
      <c r="B8653" s="180" t="s">
        <v>175</v>
      </c>
      <c r="C8653" s="180" t="s">
        <v>33</v>
      </c>
      <c r="D8653" s="180" t="s">
        <v>176</v>
      </c>
      <c r="E8653" s="180">
        <v>50</v>
      </c>
      <c r="F8653" s="180">
        <v>78215</v>
      </c>
      <c r="G8653" s="180">
        <v>6438</v>
      </c>
      <c r="H8653" s="180">
        <v>12818</v>
      </c>
      <c r="I8653" s="180">
        <v>11314514.890000001</v>
      </c>
      <c r="J8653" s="180">
        <v>2926564.88</v>
      </c>
      <c r="K8653" s="180">
        <v>2896795.65</v>
      </c>
      <c r="L8653" s="180">
        <v>19703840.23</v>
      </c>
    </row>
    <row r="8654" spans="1:12">
      <c r="A8654" s="180">
        <v>2014</v>
      </c>
      <c r="B8654" s="180" t="s">
        <v>175</v>
      </c>
      <c r="C8654" s="180" t="s">
        <v>33</v>
      </c>
      <c r="D8654" s="180" t="s">
        <v>176</v>
      </c>
      <c r="E8654" s="180">
        <v>55</v>
      </c>
      <c r="F8654" s="180">
        <v>73121</v>
      </c>
      <c r="G8654" s="180">
        <v>7638</v>
      </c>
      <c r="H8654" s="180">
        <v>15775</v>
      </c>
      <c r="I8654" s="180">
        <v>14732330.1</v>
      </c>
      <c r="J8654" s="180">
        <v>3910810.26</v>
      </c>
      <c r="K8654" s="180">
        <v>4221164.33</v>
      </c>
      <c r="L8654" s="180">
        <v>26059286.890000001</v>
      </c>
    </row>
    <row r="8655" spans="1:12">
      <c r="A8655" s="180">
        <v>2014</v>
      </c>
      <c r="B8655" s="180" t="s">
        <v>175</v>
      </c>
      <c r="C8655" s="180" t="s">
        <v>33</v>
      </c>
      <c r="D8655" s="180" t="s">
        <v>176</v>
      </c>
      <c r="E8655" s="180">
        <v>60</v>
      </c>
      <c r="F8655" s="180">
        <v>68690</v>
      </c>
      <c r="G8655" s="180">
        <v>10702</v>
      </c>
      <c r="H8655" s="180">
        <v>23129</v>
      </c>
      <c r="I8655" s="180">
        <v>21570795.809999999</v>
      </c>
      <c r="J8655" s="180">
        <v>5299636.1100000003</v>
      </c>
      <c r="K8655" s="180">
        <v>6222961.2000000002</v>
      </c>
      <c r="L8655" s="180">
        <v>37152044.93</v>
      </c>
    </row>
    <row r="8656" spans="1:12">
      <c r="A8656" s="180">
        <v>2014</v>
      </c>
      <c r="B8656" s="180" t="s">
        <v>175</v>
      </c>
      <c r="C8656" s="180" t="s">
        <v>33</v>
      </c>
      <c r="D8656" s="180" t="s">
        <v>176</v>
      </c>
      <c r="E8656" s="180">
        <v>65</v>
      </c>
      <c r="F8656" s="180">
        <v>59837</v>
      </c>
      <c r="G8656" s="180">
        <v>12385</v>
      </c>
      <c r="H8656" s="180">
        <v>28834</v>
      </c>
      <c r="I8656" s="180">
        <v>27064330.09</v>
      </c>
      <c r="J8656" s="180">
        <v>6474217.9000000004</v>
      </c>
      <c r="K8656" s="180">
        <v>7232882.1500000004</v>
      </c>
      <c r="L8656" s="180">
        <v>45135081.740000002</v>
      </c>
    </row>
    <row r="8657" spans="1:12">
      <c r="A8657" s="180">
        <v>2014</v>
      </c>
      <c r="B8657" s="180" t="s">
        <v>175</v>
      </c>
      <c r="C8657" s="180" t="s">
        <v>33</v>
      </c>
      <c r="D8657" s="180" t="s">
        <v>176</v>
      </c>
      <c r="E8657" s="180">
        <v>70</v>
      </c>
      <c r="F8657" s="180">
        <v>41061</v>
      </c>
      <c r="G8657" s="180">
        <v>11154</v>
      </c>
      <c r="H8657" s="180">
        <v>28602</v>
      </c>
      <c r="I8657" s="180">
        <v>25697256.010000002</v>
      </c>
      <c r="J8657" s="180">
        <v>6144160.7999999998</v>
      </c>
      <c r="K8657" s="180">
        <v>6870482.5999999996</v>
      </c>
      <c r="L8657" s="180">
        <v>41898804.979999997</v>
      </c>
    </row>
    <row r="8658" spans="1:12">
      <c r="A8658" s="180">
        <v>2014</v>
      </c>
      <c r="B8658" s="180" t="s">
        <v>175</v>
      </c>
      <c r="C8658" s="180" t="s">
        <v>33</v>
      </c>
      <c r="D8658" s="180" t="s">
        <v>176</v>
      </c>
      <c r="E8658" s="180">
        <v>75</v>
      </c>
      <c r="F8658" s="180">
        <v>27630</v>
      </c>
      <c r="G8658" s="180">
        <v>10209</v>
      </c>
      <c r="H8658" s="180">
        <v>28027</v>
      </c>
      <c r="I8658" s="180">
        <v>23658394.34</v>
      </c>
      <c r="J8658" s="180">
        <v>5154220.49</v>
      </c>
      <c r="K8658" s="180">
        <v>6230127.4500000002</v>
      </c>
      <c r="L8658" s="180">
        <v>37257863.880000003</v>
      </c>
    </row>
    <row r="8659" spans="1:12">
      <c r="A8659" s="180">
        <v>2014</v>
      </c>
      <c r="B8659" s="180" t="s">
        <v>175</v>
      </c>
      <c r="C8659" s="180" t="s">
        <v>33</v>
      </c>
      <c r="D8659" s="180" t="s">
        <v>176</v>
      </c>
      <c r="E8659" s="180">
        <v>80</v>
      </c>
      <c r="F8659" s="180">
        <v>17654</v>
      </c>
      <c r="G8659" s="180">
        <v>7907</v>
      </c>
      <c r="H8659" s="180">
        <v>25617</v>
      </c>
      <c r="I8659" s="180">
        <v>19482390.600000001</v>
      </c>
      <c r="J8659" s="180">
        <v>3836996.37</v>
      </c>
      <c r="K8659" s="180">
        <v>4032925</v>
      </c>
      <c r="L8659" s="180">
        <v>28909504.149999999</v>
      </c>
    </row>
    <row r="8660" spans="1:12">
      <c r="A8660" s="180">
        <v>2014</v>
      </c>
      <c r="B8660" s="180" t="s">
        <v>175</v>
      </c>
      <c r="C8660" s="180" t="s">
        <v>33</v>
      </c>
      <c r="D8660" s="180" t="s">
        <v>176</v>
      </c>
      <c r="E8660" s="180">
        <v>85</v>
      </c>
      <c r="F8660" s="180">
        <v>9225</v>
      </c>
      <c r="G8660" s="180">
        <v>3882</v>
      </c>
      <c r="H8660" s="180">
        <v>14728</v>
      </c>
      <c r="I8660" s="180">
        <v>9497317.8100000005</v>
      </c>
      <c r="J8660" s="180">
        <v>1650862.77</v>
      </c>
      <c r="K8660" s="180">
        <v>1251420</v>
      </c>
      <c r="L8660" s="180">
        <v>13082039.560000001</v>
      </c>
    </row>
    <row r="8661" spans="1:12">
      <c r="A8661" s="180">
        <v>2014</v>
      </c>
      <c r="B8661" s="180" t="s">
        <v>175</v>
      </c>
      <c r="C8661" s="180" t="s">
        <v>33</v>
      </c>
      <c r="D8661" s="180" t="s">
        <v>176</v>
      </c>
      <c r="E8661" s="180">
        <v>90</v>
      </c>
      <c r="F8661" s="180">
        <v>1880</v>
      </c>
      <c r="G8661" s="180">
        <v>614</v>
      </c>
      <c r="H8661" s="180">
        <v>3938</v>
      </c>
      <c r="I8661" s="180">
        <v>2370717.9300000002</v>
      </c>
      <c r="J8661" s="180">
        <v>341130.51</v>
      </c>
      <c r="K8661" s="180">
        <v>156706</v>
      </c>
      <c r="L8661" s="180">
        <v>3056719.11</v>
      </c>
    </row>
    <row r="8662" spans="1:12">
      <c r="A8662" s="180">
        <v>2014</v>
      </c>
      <c r="B8662" s="180" t="s">
        <v>175</v>
      </c>
      <c r="C8662" s="180" t="s">
        <v>33</v>
      </c>
      <c r="D8662" s="180" t="s">
        <v>176</v>
      </c>
      <c r="E8662" s="180">
        <v>95</v>
      </c>
      <c r="F8662" s="180">
        <v>358</v>
      </c>
      <c r="G8662" s="180">
        <v>101</v>
      </c>
      <c r="H8662" s="180">
        <v>742</v>
      </c>
      <c r="I8662" s="180">
        <v>421955.9</v>
      </c>
      <c r="J8662" s="180">
        <v>47316.61</v>
      </c>
      <c r="K8662" s="180">
        <v>48288</v>
      </c>
      <c r="L8662" s="180">
        <v>542391.99</v>
      </c>
    </row>
    <row r="8663" spans="1:12">
      <c r="A8663" s="180">
        <v>2014</v>
      </c>
      <c r="B8663" s="180" t="s">
        <v>175</v>
      </c>
      <c r="C8663" s="180" t="s">
        <v>33</v>
      </c>
      <c r="D8663" s="180" t="s">
        <v>177</v>
      </c>
      <c r="E8663" s="180">
        <v>0</v>
      </c>
      <c r="F8663" s="180">
        <v>59762</v>
      </c>
      <c r="G8663" s="180">
        <v>1890</v>
      </c>
      <c r="H8663" s="180">
        <v>6179</v>
      </c>
      <c r="I8663" s="180">
        <v>4679735.63</v>
      </c>
      <c r="J8663" s="180">
        <v>506197.81</v>
      </c>
      <c r="K8663" s="180">
        <v>47571</v>
      </c>
      <c r="L8663" s="180">
        <v>5555181.6799999997</v>
      </c>
    </row>
    <row r="8664" spans="1:12">
      <c r="A8664" s="180">
        <v>2014</v>
      </c>
      <c r="B8664" s="180" t="s">
        <v>175</v>
      </c>
      <c r="C8664" s="180" t="s">
        <v>33</v>
      </c>
      <c r="D8664" s="180" t="s">
        <v>177</v>
      </c>
      <c r="E8664" s="180">
        <v>5</v>
      </c>
      <c r="F8664" s="180">
        <v>67567</v>
      </c>
      <c r="G8664" s="180">
        <v>1083</v>
      </c>
      <c r="H8664" s="180">
        <v>1505</v>
      </c>
      <c r="I8664" s="180">
        <v>1251643.68</v>
      </c>
      <c r="J8664" s="180">
        <v>290323.81</v>
      </c>
      <c r="K8664" s="180">
        <v>126480</v>
      </c>
      <c r="L8664" s="180">
        <v>1893913.26</v>
      </c>
    </row>
    <row r="8665" spans="1:12">
      <c r="A8665" s="180">
        <v>2014</v>
      </c>
      <c r="B8665" s="180" t="s">
        <v>175</v>
      </c>
      <c r="C8665" s="180" t="s">
        <v>33</v>
      </c>
      <c r="D8665" s="180" t="s">
        <v>177</v>
      </c>
      <c r="E8665" s="180">
        <v>10</v>
      </c>
      <c r="F8665" s="180">
        <v>65296</v>
      </c>
      <c r="G8665" s="180">
        <v>975</v>
      </c>
      <c r="H8665" s="180">
        <v>1886</v>
      </c>
      <c r="I8665" s="180">
        <v>1420879.51</v>
      </c>
      <c r="J8665" s="180">
        <v>282359.65000000002</v>
      </c>
      <c r="K8665" s="180">
        <v>317665</v>
      </c>
      <c r="L8665" s="180">
        <v>2263957.2000000002</v>
      </c>
    </row>
    <row r="8666" spans="1:12">
      <c r="A8666" s="180">
        <v>2014</v>
      </c>
      <c r="B8666" s="180" t="s">
        <v>175</v>
      </c>
      <c r="C8666" s="180" t="s">
        <v>33</v>
      </c>
      <c r="D8666" s="180" t="s">
        <v>177</v>
      </c>
      <c r="E8666" s="180">
        <v>15</v>
      </c>
      <c r="F8666" s="180">
        <v>65892</v>
      </c>
      <c r="G8666" s="180">
        <v>2306</v>
      </c>
      <c r="H8666" s="180">
        <v>5535</v>
      </c>
      <c r="I8666" s="180">
        <v>3975517.59</v>
      </c>
      <c r="J8666" s="180">
        <v>706539.48</v>
      </c>
      <c r="K8666" s="180">
        <v>412231</v>
      </c>
      <c r="L8666" s="180">
        <v>5765981.3399999999</v>
      </c>
    </row>
    <row r="8667" spans="1:12">
      <c r="A8667" s="180">
        <v>2014</v>
      </c>
      <c r="B8667" s="180" t="s">
        <v>175</v>
      </c>
      <c r="C8667" s="180" t="s">
        <v>33</v>
      </c>
      <c r="D8667" s="180" t="s">
        <v>177</v>
      </c>
      <c r="E8667" s="180">
        <v>20</v>
      </c>
      <c r="F8667" s="180">
        <v>55829</v>
      </c>
      <c r="G8667" s="180">
        <v>3070</v>
      </c>
      <c r="H8667" s="180">
        <v>7740</v>
      </c>
      <c r="I8667" s="180">
        <v>6146769.8399999999</v>
      </c>
      <c r="J8667" s="180">
        <v>1247791.54</v>
      </c>
      <c r="K8667" s="180">
        <v>540073.80000000005</v>
      </c>
      <c r="L8667" s="180">
        <v>8993342.9700000007</v>
      </c>
    </row>
    <row r="8668" spans="1:12">
      <c r="A8668" s="180">
        <v>2014</v>
      </c>
      <c r="B8668" s="180" t="s">
        <v>175</v>
      </c>
      <c r="C8668" s="180" t="s">
        <v>33</v>
      </c>
      <c r="D8668" s="180" t="s">
        <v>177</v>
      </c>
      <c r="E8668" s="180">
        <v>25</v>
      </c>
      <c r="F8668" s="180">
        <v>56485</v>
      </c>
      <c r="G8668" s="180">
        <v>3993</v>
      </c>
      <c r="H8668" s="180">
        <v>12749</v>
      </c>
      <c r="I8668" s="180">
        <v>10072916.66</v>
      </c>
      <c r="J8668" s="180">
        <v>2525092.1</v>
      </c>
      <c r="K8668" s="180">
        <v>583355</v>
      </c>
      <c r="L8668" s="180">
        <v>15296295.380000001</v>
      </c>
    </row>
    <row r="8669" spans="1:12">
      <c r="A8669" s="180">
        <v>2014</v>
      </c>
      <c r="B8669" s="180" t="s">
        <v>175</v>
      </c>
      <c r="C8669" s="180" t="s">
        <v>33</v>
      </c>
      <c r="D8669" s="180" t="s">
        <v>177</v>
      </c>
      <c r="E8669" s="180">
        <v>30</v>
      </c>
      <c r="F8669" s="180">
        <v>77172</v>
      </c>
      <c r="G8669" s="180">
        <v>6633</v>
      </c>
      <c r="H8669" s="180">
        <v>20637</v>
      </c>
      <c r="I8669" s="180">
        <v>17622129.91</v>
      </c>
      <c r="J8669" s="180">
        <v>4432727.79</v>
      </c>
      <c r="K8669" s="180">
        <v>918326.65</v>
      </c>
      <c r="L8669" s="180">
        <v>25993655.780000001</v>
      </c>
    </row>
    <row r="8670" spans="1:12">
      <c r="A8670" s="180">
        <v>2014</v>
      </c>
      <c r="B8670" s="180" t="s">
        <v>175</v>
      </c>
      <c r="C8670" s="180" t="s">
        <v>33</v>
      </c>
      <c r="D8670" s="180" t="s">
        <v>177</v>
      </c>
      <c r="E8670" s="180">
        <v>35</v>
      </c>
      <c r="F8670" s="180">
        <v>76433</v>
      </c>
      <c r="G8670" s="180">
        <v>6494</v>
      </c>
      <c r="H8670" s="180">
        <v>17360</v>
      </c>
      <c r="I8670" s="180">
        <v>14759280.369999999</v>
      </c>
      <c r="J8670" s="180">
        <v>3535519.02</v>
      </c>
      <c r="K8670" s="180">
        <v>1416368.74</v>
      </c>
      <c r="L8670" s="180">
        <v>22781113.289999999</v>
      </c>
    </row>
    <row r="8671" spans="1:12">
      <c r="A8671" s="180">
        <v>2014</v>
      </c>
      <c r="B8671" s="180" t="s">
        <v>175</v>
      </c>
      <c r="C8671" s="180" t="s">
        <v>33</v>
      </c>
      <c r="D8671" s="180" t="s">
        <v>177</v>
      </c>
      <c r="E8671" s="180">
        <v>40</v>
      </c>
      <c r="F8671" s="180">
        <v>84918</v>
      </c>
      <c r="G8671" s="180">
        <v>6773</v>
      </c>
      <c r="H8671" s="180">
        <v>15291</v>
      </c>
      <c r="I8671" s="180">
        <v>13015084.449999999</v>
      </c>
      <c r="J8671" s="180">
        <v>2926390.94</v>
      </c>
      <c r="K8671" s="180">
        <v>1678478.25</v>
      </c>
      <c r="L8671" s="180">
        <v>20705385.440000001</v>
      </c>
    </row>
    <row r="8672" spans="1:12">
      <c r="A8672" s="180">
        <v>2014</v>
      </c>
      <c r="B8672" s="180" t="s">
        <v>175</v>
      </c>
      <c r="C8672" s="180" t="s">
        <v>33</v>
      </c>
      <c r="D8672" s="180" t="s">
        <v>177</v>
      </c>
      <c r="E8672" s="180">
        <v>45</v>
      </c>
      <c r="F8672" s="180">
        <v>79217</v>
      </c>
      <c r="G8672" s="180">
        <v>6896</v>
      </c>
      <c r="H8672" s="180">
        <v>15657</v>
      </c>
      <c r="I8672" s="180">
        <v>13165300.720000001</v>
      </c>
      <c r="J8672" s="180">
        <v>3064721.77</v>
      </c>
      <c r="K8672" s="180">
        <v>2231386.25</v>
      </c>
      <c r="L8672" s="180">
        <v>21738370.469999999</v>
      </c>
    </row>
    <row r="8673" spans="1:12">
      <c r="A8673" s="180">
        <v>2014</v>
      </c>
      <c r="B8673" s="180" t="s">
        <v>175</v>
      </c>
      <c r="C8673" s="180" t="s">
        <v>33</v>
      </c>
      <c r="D8673" s="180" t="s">
        <v>177</v>
      </c>
      <c r="E8673" s="180">
        <v>50</v>
      </c>
      <c r="F8673" s="180">
        <v>84151</v>
      </c>
      <c r="G8673" s="180">
        <v>8608</v>
      </c>
      <c r="H8673" s="180">
        <v>18877</v>
      </c>
      <c r="I8673" s="180">
        <v>16158791.25</v>
      </c>
      <c r="J8673" s="180">
        <v>3838614.54</v>
      </c>
      <c r="K8673" s="180">
        <v>3316557</v>
      </c>
      <c r="L8673" s="180">
        <v>26779116.609999999</v>
      </c>
    </row>
    <row r="8674" spans="1:12">
      <c r="A8674" s="180">
        <v>2014</v>
      </c>
      <c r="B8674" s="180" t="s">
        <v>175</v>
      </c>
      <c r="C8674" s="180" t="s">
        <v>33</v>
      </c>
      <c r="D8674" s="180" t="s">
        <v>177</v>
      </c>
      <c r="E8674" s="180">
        <v>55</v>
      </c>
      <c r="F8674" s="180">
        <v>79450</v>
      </c>
      <c r="G8674" s="180">
        <v>9373</v>
      </c>
      <c r="H8674" s="180">
        <v>20722</v>
      </c>
      <c r="I8674" s="180">
        <v>17590954.890000001</v>
      </c>
      <c r="J8674" s="180">
        <v>4269808.09</v>
      </c>
      <c r="K8674" s="180">
        <v>3773714.05</v>
      </c>
      <c r="L8674" s="180">
        <v>29191375.350000001</v>
      </c>
    </row>
    <row r="8675" spans="1:12">
      <c r="A8675" s="180">
        <v>2014</v>
      </c>
      <c r="B8675" s="180" t="s">
        <v>175</v>
      </c>
      <c r="C8675" s="180" t="s">
        <v>33</v>
      </c>
      <c r="D8675" s="180" t="s">
        <v>177</v>
      </c>
      <c r="E8675" s="180">
        <v>60</v>
      </c>
      <c r="F8675" s="180">
        <v>73757</v>
      </c>
      <c r="G8675" s="180">
        <v>11136</v>
      </c>
      <c r="H8675" s="180">
        <v>24851</v>
      </c>
      <c r="I8675" s="180">
        <v>21565062.989999998</v>
      </c>
      <c r="J8675" s="180">
        <v>5198313.96</v>
      </c>
      <c r="K8675" s="180">
        <v>4968654.99</v>
      </c>
      <c r="L8675" s="180">
        <v>35523650.619999997</v>
      </c>
    </row>
    <row r="8676" spans="1:12">
      <c r="A8676" s="180">
        <v>2014</v>
      </c>
      <c r="B8676" s="180" t="s">
        <v>175</v>
      </c>
      <c r="C8676" s="180" t="s">
        <v>33</v>
      </c>
      <c r="D8676" s="180" t="s">
        <v>177</v>
      </c>
      <c r="E8676" s="180">
        <v>65</v>
      </c>
      <c r="F8676" s="180">
        <v>63827</v>
      </c>
      <c r="G8676" s="180">
        <v>12068</v>
      </c>
      <c r="H8676" s="180">
        <v>30139</v>
      </c>
      <c r="I8676" s="180">
        <v>25548087.23</v>
      </c>
      <c r="J8676" s="180">
        <v>5964563.3300000001</v>
      </c>
      <c r="K8676" s="180">
        <v>6916468.1500000004</v>
      </c>
      <c r="L8676" s="180">
        <v>42433491.130000003</v>
      </c>
    </row>
    <row r="8677" spans="1:12">
      <c r="A8677" s="180">
        <v>2014</v>
      </c>
      <c r="B8677" s="180" t="s">
        <v>175</v>
      </c>
      <c r="C8677" s="180" t="s">
        <v>33</v>
      </c>
      <c r="D8677" s="180" t="s">
        <v>177</v>
      </c>
      <c r="E8677" s="180">
        <v>70</v>
      </c>
      <c r="F8677" s="180">
        <v>43762</v>
      </c>
      <c r="G8677" s="180">
        <v>10876</v>
      </c>
      <c r="H8677" s="180">
        <v>28287</v>
      </c>
      <c r="I8677" s="180">
        <v>24180579.699999999</v>
      </c>
      <c r="J8677" s="180">
        <v>5384133.1600000001</v>
      </c>
      <c r="K8677" s="180">
        <v>6444328.0499999998</v>
      </c>
      <c r="L8677" s="180">
        <v>39105204.109999999</v>
      </c>
    </row>
    <row r="8678" spans="1:12">
      <c r="A8678" s="180">
        <v>2014</v>
      </c>
      <c r="B8678" s="180" t="s">
        <v>175</v>
      </c>
      <c r="C8678" s="180" t="s">
        <v>33</v>
      </c>
      <c r="D8678" s="180" t="s">
        <v>177</v>
      </c>
      <c r="E8678" s="180">
        <v>75</v>
      </c>
      <c r="F8678" s="180">
        <v>30582</v>
      </c>
      <c r="G8678" s="180">
        <v>8586</v>
      </c>
      <c r="H8678" s="180">
        <v>28415</v>
      </c>
      <c r="I8678" s="180">
        <v>22131279.620000001</v>
      </c>
      <c r="J8678" s="180">
        <v>4554780.54</v>
      </c>
      <c r="K8678" s="180">
        <v>5141538.05</v>
      </c>
      <c r="L8678" s="180">
        <v>34136691.07</v>
      </c>
    </row>
    <row r="8679" spans="1:12">
      <c r="A8679" s="180">
        <v>2014</v>
      </c>
      <c r="B8679" s="180" t="s">
        <v>175</v>
      </c>
      <c r="C8679" s="180" t="s">
        <v>33</v>
      </c>
      <c r="D8679" s="180" t="s">
        <v>177</v>
      </c>
      <c r="E8679" s="180">
        <v>80</v>
      </c>
      <c r="F8679" s="180">
        <v>21734</v>
      </c>
      <c r="G8679" s="180">
        <v>7582</v>
      </c>
      <c r="H8679" s="180">
        <v>30291</v>
      </c>
      <c r="I8679" s="180">
        <v>21099067.280000001</v>
      </c>
      <c r="J8679" s="180">
        <v>3674415.95</v>
      </c>
      <c r="K8679" s="180">
        <v>3374776</v>
      </c>
      <c r="L8679" s="180">
        <v>29702264.120000001</v>
      </c>
    </row>
    <row r="8680" spans="1:12">
      <c r="A8680" s="180">
        <v>2014</v>
      </c>
      <c r="B8680" s="180" t="s">
        <v>175</v>
      </c>
      <c r="C8680" s="180" t="s">
        <v>33</v>
      </c>
      <c r="D8680" s="180" t="s">
        <v>177</v>
      </c>
      <c r="E8680" s="180">
        <v>85</v>
      </c>
      <c r="F8680" s="180">
        <v>13275</v>
      </c>
      <c r="G8680" s="180">
        <v>3831</v>
      </c>
      <c r="H8680" s="180">
        <v>21565</v>
      </c>
      <c r="I8680" s="180">
        <v>13283282.119999999</v>
      </c>
      <c r="J8680" s="180">
        <v>1998609.67</v>
      </c>
      <c r="K8680" s="180">
        <v>1393890.65</v>
      </c>
      <c r="L8680" s="180">
        <v>17467543.440000001</v>
      </c>
    </row>
    <row r="8681" spans="1:12">
      <c r="A8681" s="180">
        <v>2014</v>
      </c>
      <c r="B8681" s="180" t="s">
        <v>175</v>
      </c>
      <c r="C8681" s="180" t="s">
        <v>33</v>
      </c>
      <c r="D8681" s="180" t="s">
        <v>177</v>
      </c>
      <c r="E8681" s="180">
        <v>90</v>
      </c>
      <c r="F8681" s="180">
        <v>5319</v>
      </c>
      <c r="G8681" s="180">
        <v>1482</v>
      </c>
      <c r="H8681" s="180">
        <v>9188</v>
      </c>
      <c r="I8681" s="180">
        <v>5505759.5599999996</v>
      </c>
      <c r="J8681" s="180">
        <v>714748.69</v>
      </c>
      <c r="K8681" s="180">
        <v>467899</v>
      </c>
      <c r="L8681" s="180">
        <v>6963919.5300000003</v>
      </c>
    </row>
    <row r="8682" spans="1:12">
      <c r="A8682" s="180">
        <v>2014</v>
      </c>
      <c r="B8682" s="180" t="s">
        <v>175</v>
      </c>
      <c r="C8682" s="180" t="s">
        <v>33</v>
      </c>
      <c r="D8682" s="180" t="s">
        <v>177</v>
      </c>
      <c r="E8682" s="180">
        <v>95</v>
      </c>
      <c r="F8682" s="180">
        <v>1528</v>
      </c>
      <c r="G8682" s="180">
        <v>362</v>
      </c>
      <c r="H8682" s="180">
        <v>2362</v>
      </c>
      <c r="I8682" s="180">
        <v>1336486.79</v>
      </c>
      <c r="J8682" s="180">
        <v>146488.21</v>
      </c>
      <c r="K8682" s="180">
        <v>34518</v>
      </c>
      <c r="L8682" s="180">
        <v>1592092.46</v>
      </c>
    </row>
    <row r="8683" spans="1:12">
      <c r="A8683" s="180">
        <v>2014</v>
      </c>
      <c r="B8683" s="180" t="s">
        <v>175</v>
      </c>
      <c r="C8683" s="180" t="s">
        <v>34</v>
      </c>
      <c r="D8683" s="180" t="s">
        <v>176</v>
      </c>
      <c r="E8683" s="180">
        <v>0</v>
      </c>
      <c r="F8683" s="180">
        <v>19992</v>
      </c>
      <c r="G8683" s="180">
        <v>712</v>
      </c>
      <c r="H8683" s="180">
        <v>2694</v>
      </c>
      <c r="I8683" s="180">
        <v>1307319.67</v>
      </c>
      <c r="J8683" s="180">
        <v>336399.34</v>
      </c>
      <c r="K8683" s="180">
        <v>38494</v>
      </c>
      <c r="L8683" s="180">
        <v>1747954.39</v>
      </c>
    </row>
    <row r="8684" spans="1:12">
      <c r="A8684" s="180">
        <v>2014</v>
      </c>
      <c r="B8684" s="180" t="s">
        <v>175</v>
      </c>
      <c r="C8684" s="180" t="s">
        <v>34</v>
      </c>
      <c r="D8684" s="180" t="s">
        <v>176</v>
      </c>
      <c r="E8684" s="180">
        <v>5</v>
      </c>
      <c r="F8684" s="180">
        <v>21576</v>
      </c>
      <c r="G8684" s="180">
        <v>312</v>
      </c>
      <c r="H8684" s="180">
        <v>356</v>
      </c>
      <c r="I8684" s="180">
        <v>333075.55</v>
      </c>
      <c r="J8684" s="180">
        <v>128431.11</v>
      </c>
      <c r="K8684" s="180">
        <v>17344</v>
      </c>
      <c r="L8684" s="180">
        <v>510531.93</v>
      </c>
    </row>
    <row r="8685" spans="1:12">
      <c r="A8685" s="180">
        <v>2014</v>
      </c>
      <c r="B8685" s="180" t="s">
        <v>175</v>
      </c>
      <c r="C8685" s="180" t="s">
        <v>34</v>
      </c>
      <c r="D8685" s="180" t="s">
        <v>176</v>
      </c>
      <c r="E8685" s="180">
        <v>10</v>
      </c>
      <c r="F8685" s="180">
        <v>21056</v>
      </c>
      <c r="G8685" s="180">
        <v>252</v>
      </c>
      <c r="H8685" s="180">
        <v>282</v>
      </c>
      <c r="I8685" s="180">
        <v>276693.09999999998</v>
      </c>
      <c r="J8685" s="180">
        <v>117735.34</v>
      </c>
      <c r="K8685" s="180">
        <v>35554</v>
      </c>
      <c r="L8685" s="180">
        <v>463197.15</v>
      </c>
    </row>
    <row r="8686" spans="1:12">
      <c r="A8686" s="180">
        <v>2014</v>
      </c>
      <c r="B8686" s="180" t="s">
        <v>175</v>
      </c>
      <c r="C8686" s="180" t="s">
        <v>34</v>
      </c>
      <c r="D8686" s="180" t="s">
        <v>176</v>
      </c>
      <c r="E8686" s="180">
        <v>15</v>
      </c>
      <c r="F8686" s="180">
        <v>22577</v>
      </c>
      <c r="G8686" s="180">
        <v>632</v>
      </c>
      <c r="H8686" s="180">
        <v>809</v>
      </c>
      <c r="I8686" s="180">
        <v>809820.9</v>
      </c>
      <c r="J8686" s="180">
        <v>310599.34000000003</v>
      </c>
      <c r="K8686" s="180">
        <v>170423</v>
      </c>
      <c r="L8686" s="180">
        <v>1352406.49</v>
      </c>
    </row>
    <row r="8687" spans="1:12">
      <c r="A8687" s="180">
        <v>2014</v>
      </c>
      <c r="B8687" s="180" t="s">
        <v>175</v>
      </c>
      <c r="C8687" s="180" t="s">
        <v>34</v>
      </c>
      <c r="D8687" s="180" t="s">
        <v>176</v>
      </c>
      <c r="E8687" s="180">
        <v>20</v>
      </c>
      <c r="F8687" s="180">
        <v>21038</v>
      </c>
      <c r="G8687" s="180">
        <v>701</v>
      </c>
      <c r="H8687" s="180">
        <v>1008</v>
      </c>
      <c r="I8687" s="180">
        <v>1135899.8500000001</v>
      </c>
      <c r="J8687" s="180">
        <v>447550.82</v>
      </c>
      <c r="K8687" s="180">
        <v>240731</v>
      </c>
      <c r="L8687" s="180">
        <v>1925500.16</v>
      </c>
    </row>
    <row r="8688" spans="1:12">
      <c r="A8688" s="180">
        <v>2014</v>
      </c>
      <c r="B8688" s="180" t="s">
        <v>175</v>
      </c>
      <c r="C8688" s="180" t="s">
        <v>34</v>
      </c>
      <c r="D8688" s="180" t="s">
        <v>176</v>
      </c>
      <c r="E8688" s="180">
        <v>25</v>
      </c>
      <c r="F8688" s="180">
        <v>17270</v>
      </c>
      <c r="G8688" s="180">
        <v>557</v>
      </c>
      <c r="H8688" s="180">
        <v>790</v>
      </c>
      <c r="I8688" s="180">
        <v>774765.5</v>
      </c>
      <c r="J8688" s="180">
        <v>343150.61</v>
      </c>
      <c r="K8688" s="180">
        <v>153499</v>
      </c>
      <c r="L8688" s="180">
        <v>1425289.25</v>
      </c>
    </row>
    <row r="8689" spans="1:12">
      <c r="A8689" s="180">
        <v>2014</v>
      </c>
      <c r="B8689" s="180" t="s">
        <v>175</v>
      </c>
      <c r="C8689" s="180" t="s">
        <v>34</v>
      </c>
      <c r="D8689" s="180" t="s">
        <v>176</v>
      </c>
      <c r="E8689" s="180">
        <v>30</v>
      </c>
      <c r="F8689" s="180">
        <v>22264</v>
      </c>
      <c r="G8689" s="180">
        <v>616</v>
      </c>
      <c r="H8689" s="180">
        <v>910</v>
      </c>
      <c r="I8689" s="180">
        <v>893416.01</v>
      </c>
      <c r="J8689" s="180">
        <v>360859.42</v>
      </c>
      <c r="K8689" s="180">
        <v>168962</v>
      </c>
      <c r="L8689" s="180">
        <v>1598711.69</v>
      </c>
    </row>
    <row r="8690" spans="1:12">
      <c r="A8690" s="180">
        <v>2014</v>
      </c>
      <c r="B8690" s="180" t="s">
        <v>175</v>
      </c>
      <c r="C8690" s="180" t="s">
        <v>34</v>
      </c>
      <c r="D8690" s="180" t="s">
        <v>176</v>
      </c>
      <c r="E8690" s="180">
        <v>35</v>
      </c>
      <c r="F8690" s="180">
        <v>22142</v>
      </c>
      <c r="G8690" s="180">
        <v>852</v>
      </c>
      <c r="H8690" s="180">
        <v>1214</v>
      </c>
      <c r="I8690" s="180">
        <v>1102051.8999999999</v>
      </c>
      <c r="J8690" s="180">
        <v>441614.54</v>
      </c>
      <c r="K8690" s="180">
        <v>161656</v>
      </c>
      <c r="L8690" s="180">
        <v>1923350.87</v>
      </c>
    </row>
    <row r="8691" spans="1:12">
      <c r="A8691" s="180">
        <v>2014</v>
      </c>
      <c r="B8691" s="180" t="s">
        <v>175</v>
      </c>
      <c r="C8691" s="180" t="s">
        <v>34</v>
      </c>
      <c r="D8691" s="180" t="s">
        <v>176</v>
      </c>
      <c r="E8691" s="180">
        <v>40</v>
      </c>
      <c r="F8691" s="180">
        <v>24372</v>
      </c>
      <c r="G8691" s="180">
        <v>967</v>
      </c>
      <c r="H8691" s="180">
        <v>1781</v>
      </c>
      <c r="I8691" s="180">
        <v>1656098.17</v>
      </c>
      <c r="J8691" s="180">
        <v>612898.05000000005</v>
      </c>
      <c r="K8691" s="180">
        <v>426382.43</v>
      </c>
      <c r="L8691" s="180">
        <v>2949320.9</v>
      </c>
    </row>
    <row r="8692" spans="1:12">
      <c r="A8692" s="180">
        <v>2014</v>
      </c>
      <c r="B8692" s="180" t="s">
        <v>175</v>
      </c>
      <c r="C8692" s="180" t="s">
        <v>34</v>
      </c>
      <c r="D8692" s="180" t="s">
        <v>176</v>
      </c>
      <c r="E8692" s="180">
        <v>45</v>
      </c>
      <c r="F8692" s="180">
        <v>24804</v>
      </c>
      <c r="G8692" s="180">
        <v>1090</v>
      </c>
      <c r="H8692" s="180">
        <v>1855</v>
      </c>
      <c r="I8692" s="180">
        <v>1845695.95</v>
      </c>
      <c r="J8692" s="180">
        <v>721122.37</v>
      </c>
      <c r="K8692" s="180">
        <v>536604</v>
      </c>
      <c r="L8692" s="180">
        <v>3400162.48</v>
      </c>
    </row>
    <row r="8693" spans="1:12">
      <c r="A8693" s="180">
        <v>2014</v>
      </c>
      <c r="B8693" s="180" t="s">
        <v>175</v>
      </c>
      <c r="C8693" s="180" t="s">
        <v>34</v>
      </c>
      <c r="D8693" s="180" t="s">
        <v>176</v>
      </c>
      <c r="E8693" s="180">
        <v>50</v>
      </c>
      <c r="F8693" s="180">
        <v>28482</v>
      </c>
      <c r="G8693" s="180">
        <v>2098</v>
      </c>
      <c r="H8693" s="180">
        <v>3781</v>
      </c>
      <c r="I8693" s="180">
        <v>3511311.51</v>
      </c>
      <c r="J8693" s="180">
        <v>1225344.79</v>
      </c>
      <c r="K8693" s="180">
        <v>684795.5</v>
      </c>
      <c r="L8693" s="180">
        <v>5854582.5999999996</v>
      </c>
    </row>
    <row r="8694" spans="1:12">
      <c r="A8694" s="180">
        <v>2014</v>
      </c>
      <c r="B8694" s="180" t="s">
        <v>175</v>
      </c>
      <c r="C8694" s="180" t="s">
        <v>34</v>
      </c>
      <c r="D8694" s="180" t="s">
        <v>176</v>
      </c>
      <c r="E8694" s="180">
        <v>55</v>
      </c>
      <c r="F8694" s="180">
        <v>29162</v>
      </c>
      <c r="G8694" s="180">
        <v>2769</v>
      </c>
      <c r="H8694" s="180">
        <v>5012</v>
      </c>
      <c r="I8694" s="180">
        <v>5031422.67</v>
      </c>
      <c r="J8694" s="180">
        <v>1742830.02</v>
      </c>
      <c r="K8694" s="180">
        <v>1376489.75</v>
      </c>
      <c r="L8694" s="180">
        <v>8583067.4299999997</v>
      </c>
    </row>
    <row r="8695" spans="1:12">
      <c r="A8695" s="180">
        <v>2014</v>
      </c>
      <c r="B8695" s="180" t="s">
        <v>175</v>
      </c>
      <c r="C8695" s="180" t="s">
        <v>34</v>
      </c>
      <c r="D8695" s="180" t="s">
        <v>176</v>
      </c>
      <c r="E8695" s="180">
        <v>60</v>
      </c>
      <c r="F8695" s="180">
        <v>28443</v>
      </c>
      <c r="G8695" s="180">
        <v>4098</v>
      </c>
      <c r="H8695" s="180">
        <v>8144</v>
      </c>
      <c r="I8695" s="180">
        <v>7459842.75</v>
      </c>
      <c r="J8695" s="180">
        <v>2336004.71</v>
      </c>
      <c r="K8695" s="180">
        <v>2260097.75</v>
      </c>
      <c r="L8695" s="180">
        <v>12677249.609999999</v>
      </c>
    </row>
    <row r="8696" spans="1:12">
      <c r="A8696" s="180">
        <v>2014</v>
      </c>
      <c r="B8696" s="180" t="s">
        <v>175</v>
      </c>
      <c r="C8696" s="180" t="s">
        <v>34</v>
      </c>
      <c r="D8696" s="180" t="s">
        <v>176</v>
      </c>
      <c r="E8696" s="180">
        <v>65</v>
      </c>
      <c r="F8696" s="180">
        <v>25791</v>
      </c>
      <c r="G8696" s="180">
        <v>4575</v>
      </c>
      <c r="H8696" s="180">
        <v>9632</v>
      </c>
      <c r="I8696" s="180">
        <v>9243248.1500000004</v>
      </c>
      <c r="J8696" s="180">
        <v>2824963.72</v>
      </c>
      <c r="K8696" s="180">
        <v>2826732.8</v>
      </c>
      <c r="L8696" s="180">
        <v>15502445.98</v>
      </c>
    </row>
    <row r="8697" spans="1:12">
      <c r="A8697" s="180">
        <v>2014</v>
      </c>
      <c r="B8697" s="180" t="s">
        <v>175</v>
      </c>
      <c r="C8697" s="180" t="s">
        <v>34</v>
      </c>
      <c r="D8697" s="180" t="s">
        <v>176</v>
      </c>
      <c r="E8697" s="180">
        <v>70</v>
      </c>
      <c r="F8697" s="180">
        <v>17770</v>
      </c>
      <c r="G8697" s="180">
        <v>4330</v>
      </c>
      <c r="H8697" s="180">
        <v>9430</v>
      </c>
      <c r="I8697" s="180">
        <v>8524116.7400000002</v>
      </c>
      <c r="J8697" s="180">
        <v>2492012.7599999998</v>
      </c>
      <c r="K8697" s="180">
        <v>2779281.45</v>
      </c>
      <c r="L8697" s="180">
        <v>14268040.24</v>
      </c>
    </row>
    <row r="8698" spans="1:12">
      <c r="A8698" s="180">
        <v>2014</v>
      </c>
      <c r="B8698" s="180" t="s">
        <v>175</v>
      </c>
      <c r="C8698" s="180" t="s">
        <v>34</v>
      </c>
      <c r="D8698" s="180" t="s">
        <v>176</v>
      </c>
      <c r="E8698" s="180">
        <v>75</v>
      </c>
      <c r="F8698" s="180">
        <v>12350</v>
      </c>
      <c r="G8698" s="180">
        <v>3619</v>
      </c>
      <c r="H8698" s="180">
        <v>9146</v>
      </c>
      <c r="I8698" s="180">
        <v>8018891.3499999996</v>
      </c>
      <c r="J8698" s="180">
        <v>2088954.52</v>
      </c>
      <c r="K8698" s="180">
        <v>2411351</v>
      </c>
      <c r="L8698" s="180">
        <v>12862682.09</v>
      </c>
    </row>
    <row r="8699" spans="1:12">
      <c r="A8699" s="180">
        <v>2014</v>
      </c>
      <c r="B8699" s="180" t="s">
        <v>175</v>
      </c>
      <c r="C8699" s="180" t="s">
        <v>34</v>
      </c>
      <c r="D8699" s="180" t="s">
        <v>176</v>
      </c>
      <c r="E8699" s="180">
        <v>80</v>
      </c>
      <c r="F8699" s="180">
        <v>8620</v>
      </c>
      <c r="G8699" s="180">
        <v>3209</v>
      </c>
      <c r="H8699" s="180">
        <v>9889</v>
      </c>
      <c r="I8699" s="180">
        <v>7181479.3499999996</v>
      </c>
      <c r="J8699" s="180">
        <v>1705889.61</v>
      </c>
      <c r="K8699" s="180">
        <v>1805685.25</v>
      </c>
      <c r="L8699" s="180">
        <v>10978473.57</v>
      </c>
    </row>
    <row r="8700" spans="1:12">
      <c r="A8700" s="180">
        <v>2014</v>
      </c>
      <c r="B8700" s="180" t="s">
        <v>175</v>
      </c>
      <c r="C8700" s="180" t="s">
        <v>34</v>
      </c>
      <c r="D8700" s="180" t="s">
        <v>176</v>
      </c>
      <c r="E8700" s="180">
        <v>85</v>
      </c>
      <c r="F8700" s="180">
        <v>5001</v>
      </c>
      <c r="G8700" s="180">
        <v>1707</v>
      </c>
      <c r="H8700" s="180">
        <v>6613</v>
      </c>
      <c r="I8700" s="180">
        <v>4051830.15</v>
      </c>
      <c r="J8700" s="180">
        <v>892739.24</v>
      </c>
      <c r="K8700" s="180">
        <v>578977</v>
      </c>
      <c r="L8700" s="180">
        <v>5687823.3799999999</v>
      </c>
    </row>
    <row r="8701" spans="1:12">
      <c r="A8701" s="180">
        <v>2014</v>
      </c>
      <c r="B8701" s="180" t="s">
        <v>175</v>
      </c>
      <c r="C8701" s="180" t="s">
        <v>34</v>
      </c>
      <c r="D8701" s="180" t="s">
        <v>176</v>
      </c>
      <c r="E8701" s="180">
        <v>90</v>
      </c>
      <c r="F8701" s="180">
        <v>1199</v>
      </c>
      <c r="G8701" s="180">
        <v>332</v>
      </c>
      <c r="H8701" s="180">
        <v>2006</v>
      </c>
      <c r="I8701" s="180">
        <v>1052057.8999999999</v>
      </c>
      <c r="J8701" s="180">
        <v>169991.38</v>
      </c>
      <c r="K8701" s="180">
        <v>174962</v>
      </c>
      <c r="L8701" s="180">
        <v>1458591.8</v>
      </c>
    </row>
    <row r="8702" spans="1:12">
      <c r="A8702" s="180">
        <v>2014</v>
      </c>
      <c r="B8702" s="180" t="s">
        <v>175</v>
      </c>
      <c r="C8702" s="180" t="s">
        <v>34</v>
      </c>
      <c r="D8702" s="180" t="s">
        <v>176</v>
      </c>
      <c r="E8702" s="180">
        <v>95</v>
      </c>
      <c r="F8702" s="180">
        <v>230</v>
      </c>
      <c r="G8702" s="180">
        <v>84</v>
      </c>
      <c r="H8702" s="180">
        <v>369</v>
      </c>
      <c r="I8702" s="180">
        <v>148579</v>
      </c>
      <c r="J8702" s="180">
        <v>24665.91</v>
      </c>
      <c r="K8702" s="180">
        <v>3554</v>
      </c>
      <c r="L8702" s="180">
        <v>189617.76</v>
      </c>
    </row>
    <row r="8703" spans="1:12">
      <c r="A8703" s="180">
        <v>2014</v>
      </c>
      <c r="B8703" s="180" t="s">
        <v>175</v>
      </c>
      <c r="C8703" s="180" t="s">
        <v>34</v>
      </c>
      <c r="D8703" s="180" t="s">
        <v>177</v>
      </c>
      <c r="E8703" s="180">
        <v>0</v>
      </c>
      <c r="F8703" s="180">
        <v>18580</v>
      </c>
      <c r="G8703" s="180">
        <v>492</v>
      </c>
      <c r="H8703" s="180">
        <v>2012</v>
      </c>
      <c r="I8703" s="180">
        <v>1014190.4</v>
      </c>
      <c r="J8703" s="180">
        <v>226631.29</v>
      </c>
      <c r="K8703" s="180">
        <v>16878</v>
      </c>
      <c r="L8703" s="180">
        <v>1299205.54</v>
      </c>
    </row>
    <row r="8704" spans="1:12">
      <c r="A8704" s="180">
        <v>2014</v>
      </c>
      <c r="B8704" s="180" t="s">
        <v>175</v>
      </c>
      <c r="C8704" s="180" t="s">
        <v>34</v>
      </c>
      <c r="D8704" s="180" t="s">
        <v>177</v>
      </c>
      <c r="E8704" s="180">
        <v>5</v>
      </c>
      <c r="F8704" s="180">
        <v>20821</v>
      </c>
      <c r="G8704" s="180">
        <v>271</v>
      </c>
      <c r="H8704" s="180">
        <v>307</v>
      </c>
      <c r="I8704" s="180">
        <v>294897.5</v>
      </c>
      <c r="J8704" s="180">
        <v>112172.88</v>
      </c>
      <c r="K8704" s="180">
        <v>42409</v>
      </c>
      <c r="L8704" s="180">
        <v>486512.96</v>
      </c>
    </row>
    <row r="8705" spans="1:12">
      <c r="A8705" s="180">
        <v>2014</v>
      </c>
      <c r="B8705" s="180" t="s">
        <v>175</v>
      </c>
      <c r="C8705" s="180" t="s">
        <v>34</v>
      </c>
      <c r="D8705" s="180" t="s">
        <v>177</v>
      </c>
      <c r="E8705" s="180">
        <v>10</v>
      </c>
      <c r="F8705" s="180">
        <v>19827</v>
      </c>
      <c r="G8705" s="180">
        <v>206</v>
      </c>
      <c r="H8705" s="180">
        <v>249</v>
      </c>
      <c r="I8705" s="180">
        <v>246971.95</v>
      </c>
      <c r="J8705" s="180">
        <v>88156.86</v>
      </c>
      <c r="K8705" s="180">
        <v>122522</v>
      </c>
      <c r="L8705" s="180">
        <v>482992.09</v>
      </c>
    </row>
    <row r="8706" spans="1:12">
      <c r="A8706" s="180">
        <v>2014</v>
      </c>
      <c r="B8706" s="180" t="s">
        <v>175</v>
      </c>
      <c r="C8706" s="180" t="s">
        <v>34</v>
      </c>
      <c r="D8706" s="180" t="s">
        <v>177</v>
      </c>
      <c r="E8706" s="180">
        <v>15</v>
      </c>
      <c r="F8706" s="180">
        <v>21585</v>
      </c>
      <c r="G8706" s="180">
        <v>650</v>
      </c>
      <c r="H8706" s="180">
        <v>1048</v>
      </c>
      <c r="I8706" s="180">
        <v>1008297.15</v>
      </c>
      <c r="J8706" s="180">
        <v>341319.04</v>
      </c>
      <c r="K8706" s="180">
        <v>242561</v>
      </c>
      <c r="L8706" s="180">
        <v>1685006.91</v>
      </c>
    </row>
    <row r="8707" spans="1:12">
      <c r="A8707" s="180">
        <v>2014</v>
      </c>
      <c r="B8707" s="180" t="s">
        <v>175</v>
      </c>
      <c r="C8707" s="180" t="s">
        <v>34</v>
      </c>
      <c r="D8707" s="180" t="s">
        <v>177</v>
      </c>
      <c r="E8707" s="180">
        <v>20</v>
      </c>
      <c r="F8707" s="180">
        <v>20953</v>
      </c>
      <c r="G8707" s="180">
        <v>894</v>
      </c>
      <c r="H8707" s="180">
        <v>1419</v>
      </c>
      <c r="I8707" s="180">
        <v>1424584.71</v>
      </c>
      <c r="J8707" s="180">
        <v>478555.59</v>
      </c>
      <c r="K8707" s="180">
        <v>221673</v>
      </c>
      <c r="L8707" s="180">
        <v>2297136.81</v>
      </c>
    </row>
    <row r="8708" spans="1:12">
      <c r="A8708" s="180">
        <v>2014</v>
      </c>
      <c r="B8708" s="180" t="s">
        <v>175</v>
      </c>
      <c r="C8708" s="180" t="s">
        <v>34</v>
      </c>
      <c r="D8708" s="180" t="s">
        <v>177</v>
      </c>
      <c r="E8708" s="180">
        <v>25</v>
      </c>
      <c r="F8708" s="180">
        <v>19479</v>
      </c>
      <c r="G8708" s="180">
        <v>1057</v>
      </c>
      <c r="H8708" s="180">
        <v>2633</v>
      </c>
      <c r="I8708" s="180">
        <v>2458349.04</v>
      </c>
      <c r="J8708" s="180">
        <v>854912.6</v>
      </c>
      <c r="K8708" s="180">
        <v>167288</v>
      </c>
      <c r="L8708" s="180">
        <v>3841202.85</v>
      </c>
    </row>
    <row r="8709" spans="1:12">
      <c r="A8709" s="180">
        <v>2014</v>
      </c>
      <c r="B8709" s="180" t="s">
        <v>175</v>
      </c>
      <c r="C8709" s="180" t="s">
        <v>34</v>
      </c>
      <c r="D8709" s="180" t="s">
        <v>177</v>
      </c>
      <c r="E8709" s="180">
        <v>30</v>
      </c>
      <c r="F8709" s="180">
        <v>24842</v>
      </c>
      <c r="G8709" s="180">
        <v>1943</v>
      </c>
      <c r="H8709" s="180">
        <v>5166</v>
      </c>
      <c r="I8709" s="180">
        <v>4638033.95</v>
      </c>
      <c r="J8709" s="180">
        <v>1608705.73</v>
      </c>
      <c r="K8709" s="180">
        <v>291547</v>
      </c>
      <c r="L8709" s="180">
        <v>7166500.9900000002</v>
      </c>
    </row>
    <row r="8710" spans="1:12">
      <c r="A8710" s="180">
        <v>2014</v>
      </c>
      <c r="B8710" s="180" t="s">
        <v>175</v>
      </c>
      <c r="C8710" s="180" t="s">
        <v>34</v>
      </c>
      <c r="D8710" s="180" t="s">
        <v>177</v>
      </c>
      <c r="E8710" s="180">
        <v>35</v>
      </c>
      <c r="F8710" s="180">
        <v>23850</v>
      </c>
      <c r="G8710" s="180">
        <v>1724</v>
      </c>
      <c r="H8710" s="180">
        <v>4389</v>
      </c>
      <c r="I8710" s="180">
        <v>3935701.35</v>
      </c>
      <c r="J8710" s="180">
        <v>1289556.05</v>
      </c>
      <c r="K8710" s="180">
        <v>238281.5</v>
      </c>
      <c r="L8710" s="180">
        <v>5980293.9199999999</v>
      </c>
    </row>
    <row r="8711" spans="1:12">
      <c r="A8711" s="180">
        <v>2014</v>
      </c>
      <c r="B8711" s="180" t="s">
        <v>175</v>
      </c>
      <c r="C8711" s="180" t="s">
        <v>34</v>
      </c>
      <c r="D8711" s="180" t="s">
        <v>177</v>
      </c>
      <c r="E8711" s="180">
        <v>40</v>
      </c>
      <c r="F8711" s="180">
        <v>26785</v>
      </c>
      <c r="G8711" s="180">
        <v>1785</v>
      </c>
      <c r="H8711" s="180">
        <v>3424</v>
      </c>
      <c r="I8711" s="180">
        <v>3325354.55</v>
      </c>
      <c r="J8711" s="180">
        <v>1135827.17</v>
      </c>
      <c r="K8711" s="180">
        <v>462509</v>
      </c>
      <c r="L8711" s="180">
        <v>5382237.5499999998</v>
      </c>
    </row>
    <row r="8712" spans="1:12">
      <c r="A8712" s="180">
        <v>2014</v>
      </c>
      <c r="B8712" s="180" t="s">
        <v>175</v>
      </c>
      <c r="C8712" s="180" t="s">
        <v>34</v>
      </c>
      <c r="D8712" s="180" t="s">
        <v>177</v>
      </c>
      <c r="E8712" s="180">
        <v>45</v>
      </c>
      <c r="F8712" s="180">
        <v>27468</v>
      </c>
      <c r="G8712" s="180">
        <v>2109</v>
      </c>
      <c r="H8712" s="180">
        <v>3855</v>
      </c>
      <c r="I8712" s="180">
        <v>3698770.6</v>
      </c>
      <c r="J8712" s="180">
        <v>1215178.2</v>
      </c>
      <c r="K8712" s="180">
        <v>732124</v>
      </c>
      <c r="L8712" s="180">
        <v>6103751.8899999997</v>
      </c>
    </row>
    <row r="8713" spans="1:12">
      <c r="A8713" s="180">
        <v>2014</v>
      </c>
      <c r="B8713" s="180" t="s">
        <v>175</v>
      </c>
      <c r="C8713" s="180" t="s">
        <v>34</v>
      </c>
      <c r="D8713" s="180" t="s">
        <v>177</v>
      </c>
      <c r="E8713" s="180">
        <v>50</v>
      </c>
      <c r="F8713" s="180">
        <v>31253</v>
      </c>
      <c r="G8713" s="180">
        <v>2685</v>
      </c>
      <c r="H8713" s="180">
        <v>4730</v>
      </c>
      <c r="I8713" s="180">
        <v>4388717.96</v>
      </c>
      <c r="J8713" s="180">
        <v>1584090.07</v>
      </c>
      <c r="K8713" s="180">
        <v>908786</v>
      </c>
      <c r="L8713" s="180">
        <v>7391851.96</v>
      </c>
    </row>
    <row r="8714" spans="1:12">
      <c r="A8714" s="180">
        <v>2014</v>
      </c>
      <c r="B8714" s="180" t="s">
        <v>175</v>
      </c>
      <c r="C8714" s="180" t="s">
        <v>34</v>
      </c>
      <c r="D8714" s="180" t="s">
        <v>177</v>
      </c>
      <c r="E8714" s="180">
        <v>55</v>
      </c>
      <c r="F8714" s="180">
        <v>32318</v>
      </c>
      <c r="G8714" s="180">
        <v>3455</v>
      </c>
      <c r="H8714" s="180">
        <v>6809</v>
      </c>
      <c r="I8714" s="180">
        <v>6082435.8899999997</v>
      </c>
      <c r="J8714" s="180">
        <v>2030458.46</v>
      </c>
      <c r="K8714" s="180">
        <v>1306434.25</v>
      </c>
      <c r="L8714" s="180">
        <v>9965799.6500000004</v>
      </c>
    </row>
    <row r="8715" spans="1:12">
      <c r="A8715" s="180">
        <v>2014</v>
      </c>
      <c r="B8715" s="180" t="s">
        <v>175</v>
      </c>
      <c r="C8715" s="180" t="s">
        <v>34</v>
      </c>
      <c r="D8715" s="180" t="s">
        <v>177</v>
      </c>
      <c r="E8715" s="180">
        <v>60</v>
      </c>
      <c r="F8715" s="180">
        <v>31485</v>
      </c>
      <c r="G8715" s="180">
        <v>4250</v>
      </c>
      <c r="H8715" s="180">
        <v>8561</v>
      </c>
      <c r="I8715" s="180">
        <v>7820337.6100000003</v>
      </c>
      <c r="J8715" s="180">
        <v>2500657.5</v>
      </c>
      <c r="K8715" s="180">
        <v>1998290.75</v>
      </c>
      <c r="L8715" s="180">
        <v>12952239.390000001</v>
      </c>
    </row>
    <row r="8716" spans="1:12">
      <c r="A8716" s="180">
        <v>2014</v>
      </c>
      <c r="B8716" s="180" t="s">
        <v>175</v>
      </c>
      <c r="C8716" s="180" t="s">
        <v>34</v>
      </c>
      <c r="D8716" s="180" t="s">
        <v>177</v>
      </c>
      <c r="E8716" s="180">
        <v>65</v>
      </c>
      <c r="F8716" s="180">
        <v>27969</v>
      </c>
      <c r="G8716" s="180">
        <v>4683</v>
      </c>
      <c r="H8716" s="180">
        <v>10183</v>
      </c>
      <c r="I8716" s="180">
        <v>9480042.2100000009</v>
      </c>
      <c r="J8716" s="180">
        <v>2884848.9</v>
      </c>
      <c r="K8716" s="180">
        <v>2680807.5</v>
      </c>
      <c r="L8716" s="180">
        <v>15646820.619999999</v>
      </c>
    </row>
    <row r="8717" spans="1:12">
      <c r="A8717" s="180">
        <v>2014</v>
      </c>
      <c r="B8717" s="180" t="s">
        <v>175</v>
      </c>
      <c r="C8717" s="180" t="s">
        <v>34</v>
      </c>
      <c r="D8717" s="180" t="s">
        <v>177</v>
      </c>
      <c r="E8717" s="180">
        <v>70</v>
      </c>
      <c r="F8717" s="180">
        <v>18909</v>
      </c>
      <c r="G8717" s="180">
        <v>3721</v>
      </c>
      <c r="H8717" s="180">
        <v>8787</v>
      </c>
      <c r="I8717" s="180">
        <v>8060365.1100000003</v>
      </c>
      <c r="J8717" s="180">
        <v>2457799.2999999998</v>
      </c>
      <c r="K8717" s="180">
        <v>2705759.75</v>
      </c>
      <c r="L8717" s="180">
        <v>13626669.01</v>
      </c>
    </row>
    <row r="8718" spans="1:12">
      <c r="A8718" s="180">
        <v>2014</v>
      </c>
      <c r="B8718" s="180" t="s">
        <v>175</v>
      </c>
      <c r="C8718" s="180" t="s">
        <v>34</v>
      </c>
      <c r="D8718" s="180" t="s">
        <v>177</v>
      </c>
      <c r="E8718" s="180">
        <v>75</v>
      </c>
      <c r="F8718" s="180">
        <v>13923</v>
      </c>
      <c r="G8718" s="180">
        <v>3569</v>
      </c>
      <c r="H8718" s="180">
        <v>10435</v>
      </c>
      <c r="I8718" s="180">
        <v>8091194.1100000003</v>
      </c>
      <c r="J8718" s="180">
        <v>2143107.34</v>
      </c>
      <c r="K8718" s="180">
        <v>1863243.5</v>
      </c>
      <c r="L8718" s="180">
        <v>12428608.41</v>
      </c>
    </row>
    <row r="8719" spans="1:12">
      <c r="A8719" s="180">
        <v>2014</v>
      </c>
      <c r="B8719" s="180" t="s">
        <v>175</v>
      </c>
      <c r="C8719" s="180" t="s">
        <v>34</v>
      </c>
      <c r="D8719" s="180" t="s">
        <v>177</v>
      </c>
      <c r="E8719" s="180">
        <v>80</v>
      </c>
      <c r="F8719" s="180">
        <v>10705</v>
      </c>
      <c r="G8719" s="180">
        <v>2875</v>
      </c>
      <c r="H8719" s="180">
        <v>10383</v>
      </c>
      <c r="I8719" s="180">
        <v>7179322.8099999996</v>
      </c>
      <c r="J8719" s="180">
        <v>1722939.08</v>
      </c>
      <c r="K8719" s="180">
        <v>1543349</v>
      </c>
      <c r="L8719" s="180">
        <v>10625829.890000001</v>
      </c>
    </row>
    <row r="8720" spans="1:12">
      <c r="A8720" s="180">
        <v>2014</v>
      </c>
      <c r="B8720" s="180" t="s">
        <v>175</v>
      </c>
      <c r="C8720" s="180" t="s">
        <v>34</v>
      </c>
      <c r="D8720" s="180" t="s">
        <v>177</v>
      </c>
      <c r="E8720" s="180">
        <v>85</v>
      </c>
      <c r="F8720" s="180">
        <v>7558</v>
      </c>
      <c r="G8720" s="180">
        <v>2014</v>
      </c>
      <c r="H8720" s="180">
        <v>9926</v>
      </c>
      <c r="I8720" s="180">
        <v>5728774.7000000002</v>
      </c>
      <c r="J8720" s="180">
        <v>1150660.3500000001</v>
      </c>
      <c r="K8720" s="180">
        <v>890730</v>
      </c>
      <c r="L8720" s="180">
        <v>7979348.54</v>
      </c>
    </row>
    <row r="8721" spans="1:12">
      <c r="A8721" s="180">
        <v>2014</v>
      </c>
      <c r="B8721" s="180" t="s">
        <v>175</v>
      </c>
      <c r="C8721" s="180" t="s">
        <v>34</v>
      </c>
      <c r="D8721" s="180" t="s">
        <v>177</v>
      </c>
      <c r="E8721" s="180">
        <v>90</v>
      </c>
      <c r="F8721" s="180">
        <v>3175</v>
      </c>
      <c r="G8721" s="180">
        <v>646</v>
      </c>
      <c r="H8721" s="180">
        <v>3928</v>
      </c>
      <c r="I8721" s="180">
        <v>1857871.3</v>
      </c>
      <c r="J8721" s="180">
        <v>302437.12</v>
      </c>
      <c r="K8721" s="180">
        <v>212745</v>
      </c>
      <c r="L8721" s="180">
        <v>2464777.5299999998</v>
      </c>
    </row>
    <row r="8722" spans="1:12">
      <c r="A8722" s="180">
        <v>2014</v>
      </c>
      <c r="B8722" s="180" t="s">
        <v>175</v>
      </c>
      <c r="C8722" s="180" t="s">
        <v>34</v>
      </c>
      <c r="D8722" s="180" t="s">
        <v>177</v>
      </c>
      <c r="E8722" s="180">
        <v>95</v>
      </c>
      <c r="F8722" s="180">
        <v>857</v>
      </c>
      <c r="G8722" s="180">
        <v>145</v>
      </c>
      <c r="H8722" s="180">
        <v>1179</v>
      </c>
      <c r="I8722" s="180">
        <v>490659.05</v>
      </c>
      <c r="J8722" s="180">
        <v>66252.7</v>
      </c>
      <c r="K8722" s="180">
        <v>29378</v>
      </c>
      <c r="L8722" s="180">
        <v>621090.97</v>
      </c>
    </row>
    <row r="8723" spans="1:12">
      <c r="A8723" s="180">
        <v>2014</v>
      </c>
      <c r="B8723" s="180" t="s">
        <v>175</v>
      </c>
      <c r="C8723" s="180" t="s">
        <v>35</v>
      </c>
      <c r="D8723" s="180" t="s">
        <v>176</v>
      </c>
      <c r="E8723" s="180">
        <v>0</v>
      </c>
      <c r="F8723" s="180">
        <v>44146</v>
      </c>
      <c r="G8723" s="180">
        <v>1548</v>
      </c>
      <c r="H8723" s="180">
        <v>4241</v>
      </c>
      <c r="I8723" s="180">
        <v>2928120.25</v>
      </c>
      <c r="J8723" s="180">
        <v>471199.92</v>
      </c>
      <c r="K8723" s="180">
        <v>16417</v>
      </c>
      <c r="L8723" s="180">
        <v>3673199.66</v>
      </c>
    </row>
    <row r="8724" spans="1:12">
      <c r="A8724" s="180">
        <v>2014</v>
      </c>
      <c r="B8724" s="180" t="s">
        <v>175</v>
      </c>
      <c r="C8724" s="180" t="s">
        <v>35</v>
      </c>
      <c r="D8724" s="180" t="s">
        <v>176</v>
      </c>
      <c r="E8724" s="180">
        <v>5</v>
      </c>
      <c r="F8724" s="180">
        <v>46535</v>
      </c>
      <c r="G8724" s="180">
        <v>738</v>
      </c>
      <c r="H8724" s="180">
        <v>933</v>
      </c>
      <c r="I8724" s="180">
        <v>942674.1</v>
      </c>
      <c r="J8724" s="180">
        <v>220406.6</v>
      </c>
      <c r="K8724" s="180">
        <v>103011</v>
      </c>
      <c r="L8724" s="180">
        <v>1392422.17</v>
      </c>
    </row>
    <row r="8725" spans="1:12">
      <c r="A8725" s="180">
        <v>2014</v>
      </c>
      <c r="B8725" s="180" t="s">
        <v>175</v>
      </c>
      <c r="C8725" s="180" t="s">
        <v>35</v>
      </c>
      <c r="D8725" s="180" t="s">
        <v>176</v>
      </c>
      <c r="E8725" s="180">
        <v>10</v>
      </c>
      <c r="F8725" s="180">
        <v>42958</v>
      </c>
      <c r="G8725" s="180">
        <v>505</v>
      </c>
      <c r="H8725" s="180">
        <v>794</v>
      </c>
      <c r="I8725" s="180">
        <v>733725.15</v>
      </c>
      <c r="J8725" s="180">
        <v>167915.08</v>
      </c>
      <c r="K8725" s="180">
        <v>156392</v>
      </c>
      <c r="L8725" s="180">
        <v>1142709.26</v>
      </c>
    </row>
    <row r="8726" spans="1:12">
      <c r="A8726" s="180">
        <v>2014</v>
      </c>
      <c r="B8726" s="180" t="s">
        <v>175</v>
      </c>
      <c r="C8726" s="180" t="s">
        <v>35</v>
      </c>
      <c r="D8726" s="180" t="s">
        <v>176</v>
      </c>
      <c r="E8726" s="180">
        <v>15</v>
      </c>
      <c r="F8726" s="180">
        <v>43516</v>
      </c>
      <c r="G8726" s="180">
        <v>1107</v>
      </c>
      <c r="H8726" s="180">
        <v>1938</v>
      </c>
      <c r="I8726" s="180">
        <v>1940412.95</v>
      </c>
      <c r="J8726" s="180">
        <v>441491.94</v>
      </c>
      <c r="K8726" s="180">
        <v>291022</v>
      </c>
      <c r="L8726" s="180">
        <v>2894452.78</v>
      </c>
    </row>
    <row r="8727" spans="1:12">
      <c r="A8727" s="180">
        <v>2014</v>
      </c>
      <c r="B8727" s="180" t="s">
        <v>175</v>
      </c>
      <c r="C8727" s="180" t="s">
        <v>35</v>
      </c>
      <c r="D8727" s="180" t="s">
        <v>176</v>
      </c>
      <c r="E8727" s="180">
        <v>20</v>
      </c>
      <c r="F8727" s="180">
        <v>37089</v>
      </c>
      <c r="G8727" s="180">
        <v>1172</v>
      </c>
      <c r="H8727" s="180">
        <v>2161</v>
      </c>
      <c r="I8727" s="180">
        <v>2142184.85</v>
      </c>
      <c r="J8727" s="180">
        <v>424996.55</v>
      </c>
      <c r="K8727" s="180">
        <v>284556</v>
      </c>
      <c r="L8727" s="180">
        <v>3188755.01</v>
      </c>
    </row>
    <row r="8728" spans="1:12">
      <c r="A8728" s="180">
        <v>2014</v>
      </c>
      <c r="B8728" s="180" t="s">
        <v>175</v>
      </c>
      <c r="C8728" s="180" t="s">
        <v>35</v>
      </c>
      <c r="D8728" s="180" t="s">
        <v>176</v>
      </c>
      <c r="E8728" s="180">
        <v>25</v>
      </c>
      <c r="F8728" s="180">
        <v>42280</v>
      </c>
      <c r="G8728" s="180">
        <v>1189</v>
      </c>
      <c r="H8728" s="180">
        <v>1954</v>
      </c>
      <c r="I8728" s="180">
        <v>1978019.29</v>
      </c>
      <c r="J8728" s="180">
        <v>489270.27</v>
      </c>
      <c r="K8728" s="180">
        <v>319015</v>
      </c>
      <c r="L8728" s="180">
        <v>3211547.61</v>
      </c>
    </row>
    <row r="8729" spans="1:12">
      <c r="A8729" s="180">
        <v>2014</v>
      </c>
      <c r="B8729" s="180" t="s">
        <v>175</v>
      </c>
      <c r="C8729" s="180" t="s">
        <v>35</v>
      </c>
      <c r="D8729" s="180" t="s">
        <v>176</v>
      </c>
      <c r="E8729" s="180">
        <v>30</v>
      </c>
      <c r="F8729" s="180">
        <v>53228</v>
      </c>
      <c r="G8729" s="180">
        <v>1441</v>
      </c>
      <c r="H8729" s="180">
        <v>2666</v>
      </c>
      <c r="I8729" s="180">
        <v>2731184.86</v>
      </c>
      <c r="J8729" s="180">
        <v>655602.36</v>
      </c>
      <c r="K8729" s="180">
        <v>450135</v>
      </c>
      <c r="L8729" s="180">
        <v>4332913.21</v>
      </c>
    </row>
    <row r="8730" spans="1:12">
      <c r="A8730" s="180">
        <v>2014</v>
      </c>
      <c r="B8730" s="180" t="s">
        <v>175</v>
      </c>
      <c r="C8730" s="180" t="s">
        <v>35</v>
      </c>
      <c r="D8730" s="180" t="s">
        <v>176</v>
      </c>
      <c r="E8730" s="180">
        <v>35</v>
      </c>
      <c r="F8730" s="180">
        <v>50292</v>
      </c>
      <c r="G8730" s="180">
        <v>1611</v>
      </c>
      <c r="H8730" s="180">
        <v>2946</v>
      </c>
      <c r="I8730" s="180">
        <v>2961206.37</v>
      </c>
      <c r="J8730" s="180">
        <v>753673.39</v>
      </c>
      <c r="K8730" s="180">
        <v>515673</v>
      </c>
      <c r="L8730" s="180">
        <v>4795619.3499999996</v>
      </c>
    </row>
    <row r="8731" spans="1:12">
      <c r="A8731" s="180">
        <v>2014</v>
      </c>
      <c r="B8731" s="180" t="s">
        <v>175</v>
      </c>
      <c r="C8731" s="180" t="s">
        <v>35</v>
      </c>
      <c r="D8731" s="180" t="s">
        <v>176</v>
      </c>
      <c r="E8731" s="180">
        <v>40</v>
      </c>
      <c r="F8731" s="180">
        <v>53334</v>
      </c>
      <c r="G8731" s="180">
        <v>2162</v>
      </c>
      <c r="H8731" s="180">
        <v>3854</v>
      </c>
      <c r="I8731" s="180">
        <v>3950323.56</v>
      </c>
      <c r="J8731" s="180">
        <v>1006791.55</v>
      </c>
      <c r="K8731" s="180">
        <v>892641.25</v>
      </c>
      <c r="L8731" s="180">
        <v>6533873.4299999997</v>
      </c>
    </row>
    <row r="8732" spans="1:12">
      <c r="A8732" s="180">
        <v>2014</v>
      </c>
      <c r="B8732" s="180" t="s">
        <v>175</v>
      </c>
      <c r="C8732" s="180" t="s">
        <v>35</v>
      </c>
      <c r="D8732" s="180" t="s">
        <v>176</v>
      </c>
      <c r="E8732" s="180">
        <v>45</v>
      </c>
      <c r="F8732" s="180">
        <v>50451</v>
      </c>
      <c r="G8732" s="180">
        <v>2373</v>
      </c>
      <c r="H8732" s="180">
        <v>4249</v>
      </c>
      <c r="I8732" s="180">
        <v>4696072.8499999996</v>
      </c>
      <c r="J8732" s="180">
        <v>1246692.04</v>
      </c>
      <c r="K8732" s="180">
        <v>1247729.5</v>
      </c>
      <c r="L8732" s="180">
        <v>7921107.3200000003</v>
      </c>
    </row>
    <row r="8733" spans="1:12">
      <c r="A8733" s="180">
        <v>2014</v>
      </c>
      <c r="B8733" s="180" t="s">
        <v>175</v>
      </c>
      <c r="C8733" s="180" t="s">
        <v>35</v>
      </c>
      <c r="D8733" s="180" t="s">
        <v>176</v>
      </c>
      <c r="E8733" s="180">
        <v>50</v>
      </c>
      <c r="F8733" s="180">
        <v>51391</v>
      </c>
      <c r="G8733" s="180">
        <v>3078</v>
      </c>
      <c r="H8733" s="180">
        <v>5333</v>
      </c>
      <c r="I8733" s="180">
        <v>6118583.5499999998</v>
      </c>
      <c r="J8733" s="180">
        <v>1665322.88</v>
      </c>
      <c r="K8733" s="180">
        <v>1539318</v>
      </c>
      <c r="L8733" s="180">
        <v>10253839.060000001</v>
      </c>
    </row>
    <row r="8734" spans="1:12">
      <c r="A8734" s="180">
        <v>2014</v>
      </c>
      <c r="B8734" s="180" t="s">
        <v>175</v>
      </c>
      <c r="C8734" s="180" t="s">
        <v>35</v>
      </c>
      <c r="D8734" s="180" t="s">
        <v>176</v>
      </c>
      <c r="E8734" s="180">
        <v>55</v>
      </c>
      <c r="F8734" s="180">
        <v>46986</v>
      </c>
      <c r="G8734" s="180">
        <v>3869</v>
      </c>
      <c r="H8734" s="180">
        <v>7730</v>
      </c>
      <c r="I8734" s="180">
        <v>8814576.6300000008</v>
      </c>
      <c r="J8734" s="180">
        <v>2286663.13</v>
      </c>
      <c r="K8734" s="180">
        <v>2339164.58</v>
      </c>
      <c r="L8734" s="180">
        <v>14570285.85</v>
      </c>
    </row>
    <row r="8735" spans="1:12">
      <c r="A8735" s="180">
        <v>2014</v>
      </c>
      <c r="B8735" s="180" t="s">
        <v>175</v>
      </c>
      <c r="C8735" s="180" t="s">
        <v>35</v>
      </c>
      <c r="D8735" s="180" t="s">
        <v>176</v>
      </c>
      <c r="E8735" s="180">
        <v>60</v>
      </c>
      <c r="F8735" s="180">
        <v>41505</v>
      </c>
      <c r="G8735" s="180">
        <v>4642</v>
      </c>
      <c r="H8735" s="180">
        <v>9380</v>
      </c>
      <c r="I8735" s="180">
        <v>11410912.199999999</v>
      </c>
      <c r="J8735" s="180">
        <v>2963466.64</v>
      </c>
      <c r="K8735" s="180">
        <v>3414093.5</v>
      </c>
      <c r="L8735" s="180">
        <v>19072553.800000001</v>
      </c>
    </row>
    <row r="8736" spans="1:12">
      <c r="A8736" s="180">
        <v>2014</v>
      </c>
      <c r="B8736" s="180" t="s">
        <v>175</v>
      </c>
      <c r="C8736" s="180" t="s">
        <v>35</v>
      </c>
      <c r="D8736" s="180" t="s">
        <v>176</v>
      </c>
      <c r="E8736" s="180">
        <v>65</v>
      </c>
      <c r="F8736" s="180">
        <v>33624</v>
      </c>
      <c r="G8736" s="180">
        <v>5330</v>
      </c>
      <c r="H8736" s="180">
        <v>11083</v>
      </c>
      <c r="I8736" s="180">
        <v>13325738.26</v>
      </c>
      <c r="J8736" s="180">
        <v>3299459.66</v>
      </c>
      <c r="K8736" s="180">
        <v>3233909.25</v>
      </c>
      <c r="L8736" s="180">
        <v>21104546.18</v>
      </c>
    </row>
    <row r="8737" spans="1:12">
      <c r="A8737" s="180">
        <v>2014</v>
      </c>
      <c r="B8737" s="180" t="s">
        <v>175</v>
      </c>
      <c r="C8737" s="180" t="s">
        <v>35</v>
      </c>
      <c r="D8737" s="180" t="s">
        <v>176</v>
      </c>
      <c r="E8737" s="180">
        <v>70</v>
      </c>
      <c r="F8737" s="180">
        <v>22416</v>
      </c>
      <c r="G8737" s="180">
        <v>4507</v>
      </c>
      <c r="H8737" s="180">
        <v>11062</v>
      </c>
      <c r="I8737" s="180">
        <v>12764648.470000001</v>
      </c>
      <c r="J8737" s="180">
        <v>3132455.85</v>
      </c>
      <c r="K8737" s="180">
        <v>3787363.9</v>
      </c>
      <c r="L8737" s="180">
        <v>20701225.43</v>
      </c>
    </row>
    <row r="8738" spans="1:12">
      <c r="A8738" s="180">
        <v>2014</v>
      </c>
      <c r="B8738" s="180" t="s">
        <v>175</v>
      </c>
      <c r="C8738" s="180" t="s">
        <v>35</v>
      </c>
      <c r="D8738" s="180" t="s">
        <v>176</v>
      </c>
      <c r="E8738" s="180">
        <v>75</v>
      </c>
      <c r="F8738" s="180">
        <v>14936</v>
      </c>
      <c r="G8738" s="180">
        <v>3757</v>
      </c>
      <c r="H8738" s="180">
        <v>10537</v>
      </c>
      <c r="I8738" s="180">
        <v>10960974.470000001</v>
      </c>
      <c r="J8738" s="180">
        <v>2394540.4300000002</v>
      </c>
      <c r="K8738" s="180">
        <v>2637082.5</v>
      </c>
      <c r="L8738" s="180">
        <v>16619343.810000001</v>
      </c>
    </row>
    <row r="8739" spans="1:12">
      <c r="A8739" s="180">
        <v>2014</v>
      </c>
      <c r="B8739" s="180" t="s">
        <v>175</v>
      </c>
      <c r="C8739" s="180" t="s">
        <v>35</v>
      </c>
      <c r="D8739" s="180" t="s">
        <v>176</v>
      </c>
      <c r="E8739" s="180">
        <v>80</v>
      </c>
      <c r="F8739" s="180">
        <v>9494</v>
      </c>
      <c r="G8739" s="180">
        <v>2793</v>
      </c>
      <c r="H8739" s="180">
        <v>9652</v>
      </c>
      <c r="I8739" s="180">
        <v>8224448.75</v>
      </c>
      <c r="J8739" s="180">
        <v>1761458.33</v>
      </c>
      <c r="K8739" s="180">
        <v>1766415.45</v>
      </c>
      <c r="L8739" s="180">
        <v>12250266.380000001</v>
      </c>
    </row>
    <row r="8740" spans="1:12">
      <c r="A8740" s="180">
        <v>2014</v>
      </c>
      <c r="B8740" s="180" t="s">
        <v>175</v>
      </c>
      <c r="C8740" s="180" t="s">
        <v>35</v>
      </c>
      <c r="D8740" s="180" t="s">
        <v>176</v>
      </c>
      <c r="E8740" s="180">
        <v>85</v>
      </c>
      <c r="F8740" s="180">
        <v>4915</v>
      </c>
      <c r="G8740" s="180">
        <v>1461</v>
      </c>
      <c r="H8740" s="180">
        <v>5876</v>
      </c>
      <c r="I8740" s="180">
        <v>4586711.3499999996</v>
      </c>
      <c r="J8740" s="180">
        <v>798863.7</v>
      </c>
      <c r="K8740" s="180">
        <v>751579.75</v>
      </c>
      <c r="L8740" s="180">
        <v>6337529.5899999999</v>
      </c>
    </row>
    <row r="8741" spans="1:12">
      <c r="A8741" s="180">
        <v>2014</v>
      </c>
      <c r="B8741" s="180" t="s">
        <v>175</v>
      </c>
      <c r="C8741" s="180" t="s">
        <v>35</v>
      </c>
      <c r="D8741" s="180" t="s">
        <v>176</v>
      </c>
      <c r="E8741" s="180">
        <v>90</v>
      </c>
      <c r="F8741" s="180">
        <v>1081</v>
      </c>
      <c r="G8741" s="180">
        <v>268</v>
      </c>
      <c r="H8741" s="180">
        <v>2128</v>
      </c>
      <c r="I8741" s="180">
        <v>1180093.93</v>
      </c>
      <c r="J8741" s="180">
        <v>148302.70000000001</v>
      </c>
      <c r="K8741" s="180">
        <v>104167</v>
      </c>
      <c r="L8741" s="180">
        <v>1492641.78</v>
      </c>
    </row>
    <row r="8742" spans="1:12">
      <c r="A8742" s="180">
        <v>2014</v>
      </c>
      <c r="B8742" s="180" t="s">
        <v>175</v>
      </c>
      <c r="C8742" s="180" t="s">
        <v>35</v>
      </c>
      <c r="D8742" s="180" t="s">
        <v>176</v>
      </c>
      <c r="E8742" s="180">
        <v>95</v>
      </c>
      <c r="F8742" s="180">
        <v>195</v>
      </c>
      <c r="G8742" s="180">
        <v>52</v>
      </c>
      <c r="H8742" s="180">
        <v>335</v>
      </c>
      <c r="I8742" s="180">
        <v>168394.92</v>
      </c>
      <c r="J8742" s="180">
        <v>22158.13</v>
      </c>
      <c r="K8742" s="180">
        <v>6730</v>
      </c>
      <c r="L8742" s="180">
        <v>205278.1</v>
      </c>
    </row>
    <row r="8743" spans="1:12">
      <c r="A8743" s="180">
        <v>2014</v>
      </c>
      <c r="B8743" s="180" t="s">
        <v>175</v>
      </c>
      <c r="C8743" s="180" t="s">
        <v>35</v>
      </c>
      <c r="D8743" s="180" t="s">
        <v>177</v>
      </c>
      <c r="E8743" s="180">
        <v>0</v>
      </c>
      <c r="F8743" s="180">
        <v>41707</v>
      </c>
      <c r="G8743" s="180">
        <v>1100</v>
      </c>
      <c r="H8743" s="180">
        <v>3118</v>
      </c>
      <c r="I8743" s="180">
        <v>2191638.6</v>
      </c>
      <c r="J8743" s="180">
        <v>305060.08</v>
      </c>
      <c r="K8743" s="180">
        <v>22769</v>
      </c>
      <c r="L8743" s="180">
        <v>2694030.26</v>
      </c>
    </row>
    <row r="8744" spans="1:12">
      <c r="A8744" s="180">
        <v>2014</v>
      </c>
      <c r="B8744" s="180" t="s">
        <v>175</v>
      </c>
      <c r="C8744" s="180" t="s">
        <v>35</v>
      </c>
      <c r="D8744" s="180" t="s">
        <v>177</v>
      </c>
      <c r="E8744" s="180">
        <v>5</v>
      </c>
      <c r="F8744" s="180">
        <v>43899</v>
      </c>
      <c r="G8744" s="180">
        <v>549</v>
      </c>
      <c r="H8744" s="180">
        <v>743</v>
      </c>
      <c r="I8744" s="180">
        <v>724970.8</v>
      </c>
      <c r="J8744" s="180">
        <v>190014.22</v>
      </c>
      <c r="K8744" s="180">
        <v>46825</v>
      </c>
      <c r="L8744" s="180">
        <v>1061260.76</v>
      </c>
    </row>
    <row r="8745" spans="1:12">
      <c r="A8745" s="180">
        <v>2014</v>
      </c>
      <c r="B8745" s="180" t="s">
        <v>175</v>
      </c>
      <c r="C8745" s="180" t="s">
        <v>35</v>
      </c>
      <c r="D8745" s="180" t="s">
        <v>177</v>
      </c>
      <c r="E8745" s="180">
        <v>10</v>
      </c>
      <c r="F8745" s="180">
        <v>40751</v>
      </c>
      <c r="G8745" s="180">
        <v>412</v>
      </c>
      <c r="H8745" s="180">
        <v>636</v>
      </c>
      <c r="I8745" s="180">
        <v>626353.72</v>
      </c>
      <c r="J8745" s="180">
        <v>131917.47</v>
      </c>
      <c r="K8745" s="180">
        <v>117688</v>
      </c>
      <c r="L8745" s="180">
        <v>948421.5</v>
      </c>
    </row>
    <row r="8746" spans="1:12">
      <c r="A8746" s="180">
        <v>2014</v>
      </c>
      <c r="B8746" s="180" t="s">
        <v>175</v>
      </c>
      <c r="C8746" s="180" t="s">
        <v>35</v>
      </c>
      <c r="D8746" s="180" t="s">
        <v>177</v>
      </c>
      <c r="E8746" s="180">
        <v>15</v>
      </c>
      <c r="F8746" s="180">
        <v>41597</v>
      </c>
      <c r="G8746" s="180">
        <v>1366</v>
      </c>
      <c r="H8746" s="180">
        <v>3364</v>
      </c>
      <c r="I8746" s="180">
        <v>3037766.08</v>
      </c>
      <c r="J8746" s="180">
        <v>449393.32</v>
      </c>
      <c r="K8746" s="180">
        <v>313878</v>
      </c>
      <c r="L8746" s="180">
        <v>4136221.77</v>
      </c>
    </row>
    <row r="8747" spans="1:12">
      <c r="A8747" s="180">
        <v>2014</v>
      </c>
      <c r="B8747" s="180" t="s">
        <v>175</v>
      </c>
      <c r="C8747" s="180" t="s">
        <v>35</v>
      </c>
      <c r="D8747" s="180" t="s">
        <v>177</v>
      </c>
      <c r="E8747" s="180">
        <v>20</v>
      </c>
      <c r="F8747" s="180">
        <v>38083</v>
      </c>
      <c r="G8747" s="180">
        <v>1712</v>
      </c>
      <c r="H8747" s="180">
        <v>4194</v>
      </c>
      <c r="I8747" s="180">
        <v>3958894.21</v>
      </c>
      <c r="J8747" s="180">
        <v>741093.64</v>
      </c>
      <c r="K8747" s="180">
        <v>426881.5</v>
      </c>
      <c r="L8747" s="180">
        <v>5598979.1100000003</v>
      </c>
    </row>
    <row r="8748" spans="1:12">
      <c r="A8748" s="180">
        <v>2014</v>
      </c>
      <c r="B8748" s="180" t="s">
        <v>175</v>
      </c>
      <c r="C8748" s="180" t="s">
        <v>35</v>
      </c>
      <c r="D8748" s="180" t="s">
        <v>177</v>
      </c>
      <c r="E8748" s="180">
        <v>25</v>
      </c>
      <c r="F8748" s="180">
        <v>45583</v>
      </c>
      <c r="G8748" s="180">
        <v>2611</v>
      </c>
      <c r="H8748" s="180">
        <v>7494</v>
      </c>
      <c r="I8748" s="180">
        <v>7873199.5999999996</v>
      </c>
      <c r="J8748" s="180">
        <v>1975128.27</v>
      </c>
      <c r="K8748" s="180">
        <v>584020</v>
      </c>
      <c r="L8748" s="180">
        <v>11359607.82</v>
      </c>
    </row>
    <row r="8749" spans="1:12">
      <c r="A8749" s="180">
        <v>2014</v>
      </c>
      <c r="B8749" s="180" t="s">
        <v>175</v>
      </c>
      <c r="C8749" s="180" t="s">
        <v>35</v>
      </c>
      <c r="D8749" s="180" t="s">
        <v>177</v>
      </c>
      <c r="E8749" s="180">
        <v>30</v>
      </c>
      <c r="F8749" s="180">
        <v>55087</v>
      </c>
      <c r="G8749" s="180">
        <v>4169</v>
      </c>
      <c r="H8749" s="180">
        <v>11538</v>
      </c>
      <c r="I8749" s="180">
        <v>12642370.449999999</v>
      </c>
      <c r="J8749" s="180">
        <v>3351101.41</v>
      </c>
      <c r="K8749" s="180">
        <v>595100</v>
      </c>
      <c r="L8749" s="180">
        <v>18098933.789999999</v>
      </c>
    </row>
    <row r="8750" spans="1:12">
      <c r="A8750" s="180">
        <v>2014</v>
      </c>
      <c r="B8750" s="180" t="s">
        <v>175</v>
      </c>
      <c r="C8750" s="180" t="s">
        <v>35</v>
      </c>
      <c r="D8750" s="180" t="s">
        <v>177</v>
      </c>
      <c r="E8750" s="180">
        <v>35</v>
      </c>
      <c r="F8750" s="180">
        <v>51293</v>
      </c>
      <c r="G8750" s="180">
        <v>3874</v>
      </c>
      <c r="H8750" s="180">
        <v>9390</v>
      </c>
      <c r="I8750" s="180">
        <v>10116708.539999999</v>
      </c>
      <c r="J8750" s="180">
        <v>2601336.83</v>
      </c>
      <c r="K8750" s="180">
        <v>878722</v>
      </c>
      <c r="L8750" s="180">
        <v>14955204.77</v>
      </c>
    </row>
    <row r="8751" spans="1:12">
      <c r="A8751" s="180">
        <v>2014</v>
      </c>
      <c r="B8751" s="180" t="s">
        <v>175</v>
      </c>
      <c r="C8751" s="180" t="s">
        <v>35</v>
      </c>
      <c r="D8751" s="180" t="s">
        <v>177</v>
      </c>
      <c r="E8751" s="180">
        <v>40</v>
      </c>
      <c r="F8751" s="180">
        <v>54135</v>
      </c>
      <c r="G8751" s="180">
        <v>3610</v>
      </c>
      <c r="H8751" s="180">
        <v>7373</v>
      </c>
      <c r="I8751" s="180">
        <v>7993126.4900000002</v>
      </c>
      <c r="J8751" s="180">
        <v>1916594.46</v>
      </c>
      <c r="K8751" s="180">
        <v>1203304.5</v>
      </c>
      <c r="L8751" s="180">
        <v>12614872.43</v>
      </c>
    </row>
    <row r="8752" spans="1:12">
      <c r="A8752" s="180">
        <v>2014</v>
      </c>
      <c r="B8752" s="180" t="s">
        <v>175</v>
      </c>
      <c r="C8752" s="180" t="s">
        <v>35</v>
      </c>
      <c r="D8752" s="180" t="s">
        <v>177</v>
      </c>
      <c r="E8752" s="180">
        <v>45</v>
      </c>
      <c r="F8752" s="180">
        <v>51358</v>
      </c>
      <c r="G8752" s="180">
        <v>3494</v>
      </c>
      <c r="H8752" s="180">
        <v>6981</v>
      </c>
      <c r="I8752" s="180">
        <v>7530884.2400000002</v>
      </c>
      <c r="J8752" s="180">
        <v>1788400.4</v>
      </c>
      <c r="K8752" s="180">
        <v>1175548.8999999999</v>
      </c>
      <c r="L8752" s="180">
        <v>11727843.73</v>
      </c>
    </row>
    <row r="8753" spans="1:12">
      <c r="A8753" s="180">
        <v>2014</v>
      </c>
      <c r="B8753" s="180" t="s">
        <v>175</v>
      </c>
      <c r="C8753" s="180" t="s">
        <v>35</v>
      </c>
      <c r="D8753" s="180" t="s">
        <v>177</v>
      </c>
      <c r="E8753" s="180">
        <v>50</v>
      </c>
      <c r="F8753" s="180">
        <v>52343</v>
      </c>
      <c r="G8753" s="180">
        <v>4359</v>
      </c>
      <c r="H8753" s="180">
        <v>8621</v>
      </c>
      <c r="I8753" s="180">
        <v>9180034.5800000001</v>
      </c>
      <c r="J8753" s="180">
        <v>2202750.4300000002</v>
      </c>
      <c r="K8753" s="180">
        <v>1836131.5</v>
      </c>
      <c r="L8753" s="180">
        <v>14781138.58</v>
      </c>
    </row>
    <row r="8754" spans="1:12">
      <c r="A8754" s="180">
        <v>2014</v>
      </c>
      <c r="B8754" s="180" t="s">
        <v>175</v>
      </c>
      <c r="C8754" s="180" t="s">
        <v>35</v>
      </c>
      <c r="D8754" s="180" t="s">
        <v>177</v>
      </c>
      <c r="E8754" s="180">
        <v>55</v>
      </c>
      <c r="F8754" s="180">
        <v>48653</v>
      </c>
      <c r="G8754" s="180">
        <v>4936</v>
      </c>
      <c r="H8754" s="180">
        <v>9521</v>
      </c>
      <c r="I8754" s="180">
        <v>10356541.67</v>
      </c>
      <c r="J8754" s="180">
        <v>2583450.85</v>
      </c>
      <c r="K8754" s="180">
        <v>2279351.25</v>
      </c>
      <c r="L8754" s="180">
        <v>16618343.630000001</v>
      </c>
    </row>
    <row r="8755" spans="1:12">
      <c r="A8755" s="180">
        <v>2014</v>
      </c>
      <c r="B8755" s="180" t="s">
        <v>175</v>
      </c>
      <c r="C8755" s="180" t="s">
        <v>35</v>
      </c>
      <c r="D8755" s="180" t="s">
        <v>177</v>
      </c>
      <c r="E8755" s="180">
        <v>60</v>
      </c>
      <c r="F8755" s="180">
        <v>42529</v>
      </c>
      <c r="G8755" s="180">
        <v>5143</v>
      </c>
      <c r="H8755" s="180">
        <v>10784</v>
      </c>
      <c r="I8755" s="180">
        <v>11642643.58</v>
      </c>
      <c r="J8755" s="180">
        <v>2938746.92</v>
      </c>
      <c r="K8755" s="180">
        <v>2900945.65</v>
      </c>
      <c r="L8755" s="180">
        <v>18756922.52</v>
      </c>
    </row>
    <row r="8756" spans="1:12">
      <c r="A8756" s="180">
        <v>2014</v>
      </c>
      <c r="B8756" s="180" t="s">
        <v>175</v>
      </c>
      <c r="C8756" s="180" t="s">
        <v>35</v>
      </c>
      <c r="D8756" s="180" t="s">
        <v>177</v>
      </c>
      <c r="E8756" s="180">
        <v>65</v>
      </c>
      <c r="F8756" s="180">
        <v>34395</v>
      </c>
      <c r="G8756" s="180">
        <v>5076</v>
      </c>
      <c r="H8756" s="180">
        <v>11099</v>
      </c>
      <c r="I8756" s="180">
        <v>12312864.98</v>
      </c>
      <c r="J8756" s="180">
        <v>3062169.29</v>
      </c>
      <c r="K8756" s="180">
        <v>3350560</v>
      </c>
      <c r="L8756" s="180">
        <v>19917301.239999998</v>
      </c>
    </row>
    <row r="8757" spans="1:12">
      <c r="A8757" s="180">
        <v>2014</v>
      </c>
      <c r="B8757" s="180" t="s">
        <v>175</v>
      </c>
      <c r="C8757" s="180" t="s">
        <v>35</v>
      </c>
      <c r="D8757" s="180" t="s">
        <v>177</v>
      </c>
      <c r="E8757" s="180">
        <v>70</v>
      </c>
      <c r="F8757" s="180">
        <v>22729</v>
      </c>
      <c r="G8757" s="180">
        <v>3984</v>
      </c>
      <c r="H8757" s="180">
        <v>9281</v>
      </c>
      <c r="I8757" s="180">
        <v>10319777.939999999</v>
      </c>
      <c r="J8757" s="180">
        <v>2726866.23</v>
      </c>
      <c r="K8757" s="180">
        <v>3243140.25</v>
      </c>
      <c r="L8757" s="180">
        <v>17048232.210000001</v>
      </c>
    </row>
    <row r="8758" spans="1:12">
      <c r="A8758" s="180">
        <v>2014</v>
      </c>
      <c r="B8758" s="180" t="s">
        <v>175</v>
      </c>
      <c r="C8758" s="180" t="s">
        <v>35</v>
      </c>
      <c r="D8758" s="180" t="s">
        <v>177</v>
      </c>
      <c r="E8758" s="180">
        <v>75</v>
      </c>
      <c r="F8758" s="180">
        <v>16397</v>
      </c>
      <c r="G8758" s="180">
        <v>3477</v>
      </c>
      <c r="H8758" s="180">
        <v>10354</v>
      </c>
      <c r="I8758" s="180">
        <v>10202217.35</v>
      </c>
      <c r="J8758" s="180">
        <v>2341928.36</v>
      </c>
      <c r="K8758" s="180">
        <v>2634573.75</v>
      </c>
      <c r="L8758" s="180">
        <v>15732239.23</v>
      </c>
    </row>
    <row r="8759" spans="1:12">
      <c r="A8759" s="180">
        <v>2014</v>
      </c>
      <c r="B8759" s="180" t="s">
        <v>175</v>
      </c>
      <c r="C8759" s="180" t="s">
        <v>35</v>
      </c>
      <c r="D8759" s="180" t="s">
        <v>177</v>
      </c>
      <c r="E8759" s="180">
        <v>80</v>
      </c>
      <c r="F8759" s="180">
        <v>11547</v>
      </c>
      <c r="G8759" s="180">
        <v>2632</v>
      </c>
      <c r="H8759" s="180">
        <v>10787</v>
      </c>
      <c r="I8759" s="180">
        <v>8660651.4199999999</v>
      </c>
      <c r="J8759" s="180">
        <v>1664944.74</v>
      </c>
      <c r="K8759" s="180">
        <v>1912297.3</v>
      </c>
      <c r="L8759" s="180">
        <v>12652526.84</v>
      </c>
    </row>
    <row r="8760" spans="1:12">
      <c r="A8760" s="180">
        <v>2014</v>
      </c>
      <c r="B8760" s="180" t="s">
        <v>175</v>
      </c>
      <c r="C8760" s="180" t="s">
        <v>35</v>
      </c>
      <c r="D8760" s="180" t="s">
        <v>177</v>
      </c>
      <c r="E8760" s="180">
        <v>85</v>
      </c>
      <c r="F8760" s="180">
        <v>6889</v>
      </c>
      <c r="G8760" s="180">
        <v>1599</v>
      </c>
      <c r="H8760" s="180">
        <v>9434</v>
      </c>
      <c r="I8760" s="180">
        <v>6247653.3099999996</v>
      </c>
      <c r="J8760" s="180">
        <v>906792.71</v>
      </c>
      <c r="K8760" s="180">
        <v>920620.25</v>
      </c>
      <c r="L8760" s="180">
        <v>8387027.9000000004</v>
      </c>
    </row>
    <row r="8761" spans="1:12">
      <c r="A8761" s="180">
        <v>2014</v>
      </c>
      <c r="B8761" s="180" t="s">
        <v>175</v>
      </c>
      <c r="C8761" s="180" t="s">
        <v>35</v>
      </c>
      <c r="D8761" s="180" t="s">
        <v>177</v>
      </c>
      <c r="E8761" s="180">
        <v>90</v>
      </c>
      <c r="F8761" s="180">
        <v>2877</v>
      </c>
      <c r="G8761" s="180">
        <v>567</v>
      </c>
      <c r="H8761" s="180">
        <v>4706</v>
      </c>
      <c r="I8761" s="180">
        <v>2521498.0499999998</v>
      </c>
      <c r="J8761" s="180">
        <v>269632.88</v>
      </c>
      <c r="K8761" s="180">
        <v>151978.65</v>
      </c>
      <c r="L8761" s="180">
        <v>3040587.85</v>
      </c>
    </row>
    <row r="8762" spans="1:12">
      <c r="A8762" s="180">
        <v>2014</v>
      </c>
      <c r="B8762" s="180" t="s">
        <v>175</v>
      </c>
      <c r="C8762" s="180" t="s">
        <v>35</v>
      </c>
      <c r="D8762" s="180" t="s">
        <v>177</v>
      </c>
      <c r="E8762" s="180">
        <v>95</v>
      </c>
      <c r="F8762" s="180">
        <v>667</v>
      </c>
      <c r="G8762" s="180">
        <v>130</v>
      </c>
      <c r="H8762" s="180">
        <v>1375</v>
      </c>
      <c r="I8762" s="180">
        <v>596326.44999999995</v>
      </c>
      <c r="J8762" s="180">
        <v>58966</v>
      </c>
      <c r="K8762" s="180">
        <v>17057</v>
      </c>
      <c r="L8762" s="180">
        <v>709777.39</v>
      </c>
    </row>
    <row r="8763" spans="1:12">
      <c r="A8763" s="180">
        <v>2014</v>
      </c>
      <c r="B8763" s="180" t="s">
        <v>175</v>
      </c>
      <c r="C8763" s="180" t="s">
        <v>36</v>
      </c>
      <c r="D8763" s="180" t="s">
        <v>176</v>
      </c>
      <c r="E8763" s="180">
        <v>0</v>
      </c>
      <c r="F8763" s="180">
        <v>5335</v>
      </c>
      <c r="G8763" s="180">
        <v>142</v>
      </c>
      <c r="H8763" s="180">
        <v>585</v>
      </c>
      <c r="I8763" s="180">
        <v>388536.22</v>
      </c>
      <c r="J8763" s="180">
        <v>47107.96</v>
      </c>
      <c r="K8763" s="180">
        <v>52637</v>
      </c>
      <c r="L8763" s="180">
        <v>511486.65</v>
      </c>
    </row>
    <row r="8764" spans="1:12">
      <c r="A8764" s="180">
        <v>2014</v>
      </c>
      <c r="B8764" s="180" t="s">
        <v>175</v>
      </c>
      <c r="C8764" s="180" t="s">
        <v>36</v>
      </c>
      <c r="D8764" s="180" t="s">
        <v>176</v>
      </c>
      <c r="E8764" s="180">
        <v>5</v>
      </c>
      <c r="F8764" s="180">
        <v>6288</v>
      </c>
      <c r="G8764" s="180">
        <v>93</v>
      </c>
      <c r="H8764" s="180">
        <v>118</v>
      </c>
      <c r="I8764" s="180">
        <v>107776.17</v>
      </c>
      <c r="J8764" s="180">
        <v>30338.17</v>
      </c>
      <c r="K8764" s="180">
        <v>5966</v>
      </c>
      <c r="L8764" s="180">
        <v>160543.74</v>
      </c>
    </row>
    <row r="8765" spans="1:12">
      <c r="A8765" s="180">
        <v>2014</v>
      </c>
      <c r="B8765" s="180" t="s">
        <v>175</v>
      </c>
      <c r="C8765" s="180" t="s">
        <v>36</v>
      </c>
      <c r="D8765" s="180" t="s">
        <v>176</v>
      </c>
      <c r="E8765" s="180">
        <v>10</v>
      </c>
      <c r="F8765" s="180">
        <v>6367</v>
      </c>
      <c r="G8765" s="180">
        <v>84</v>
      </c>
      <c r="H8765" s="180">
        <v>152</v>
      </c>
      <c r="I8765" s="180">
        <v>110282.15</v>
      </c>
      <c r="J8765" s="180">
        <v>27445.31</v>
      </c>
      <c r="K8765" s="180">
        <v>9711</v>
      </c>
      <c r="L8765" s="180">
        <v>166203.06</v>
      </c>
    </row>
    <row r="8766" spans="1:12">
      <c r="A8766" s="180">
        <v>2014</v>
      </c>
      <c r="B8766" s="180" t="s">
        <v>175</v>
      </c>
      <c r="C8766" s="180" t="s">
        <v>36</v>
      </c>
      <c r="D8766" s="180" t="s">
        <v>176</v>
      </c>
      <c r="E8766" s="180">
        <v>15</v>
      </c>
      <c r="F8766" s="180">
        <v>7055</v>
      </c>
      <c r="G8766" s="180">
        <v>177</v>
      </c>
      <c r="H8766" s="180">
        <v>349</v>
      </c>
      <c r="I8766" s="180">
        <v>297403.95</v>
      </c>
      <c r="J8766" s="180">
        <v>75371.710000000006</v>
      </c>
      <c r="K8766" s="180">
        <v>25655</v>
      </c>
      <c r="L8766" s="180">
        <v>434650.45</v>
      </c>
    </row>
    <row r="8767" spans="1:12">
      <c r="A8767" s="180">
        <v>2014</v>
      </c>
      <c r="B8767" s="180" t="s">
        <v>175</v>
      </c>
      <c r="C8767" s="180" t="s">
        <v>36</v>
      </c>
      <c r="D8767" s="180" t="s">
        <v>176</v>
      </c>
      <c r="E8767" s="180">
        <v>20</v>
      </c>
      <c r="F8767" s="180">
        <v>6089</v>
      </c>
      <c r="G8767" s="180">
        <v>205</v>
      </c>
      <c r="H8767" s="180">
        <v>574</v>
      </c>
      <c r="I8767" s="180">
        <v>502814.18</v>
      </c>
      <c r="J8767" s="180">
        <v>95078.23</v>
      </c>
      <c r="K8767" s="180">
        <v>110857</v>
      </c>
      <c r="L8767" s="180">
        <v>767189.14</v>
      </c>
    </row>
    <row r="8768" spans="1:12">
      <c r="A8768" s="180">
        <v>2014</v>
      </c>
      <c r="B8768" s="180" t="s">
        <v>175</v>
      </c>
      <c r="C8768" s="180" t="s">
        <v>36</v>
      </c>
      <c r="D8768" s="180" t="s">
        <v>176</v>
      </c>
      <c r="E8768" s="180">
        <v>25</v>
      </c>
      <c r="F8768" s="180">
        <v>4080</v>
      </c>
      <c r="G8768" s="180">
        <v>115</v>
      </c>
      <c r="H8768" s="180">
        <v>315</v>
      </c>
      <c r="I8768" s="180">
        <v>282189.44</v>
      </c>
      <c r="J8768" s="180">
        <v>60460.29</v>
      </c>
      <c r="K8768" s="180">
        <v>47628</v>
      </c>
      <c r="L8768" s="180">
        <v>451155.36</v>
      </c>
    </row>
    <row r="8769" spans="1:12">
      <c r="A8769" s="180">
        <v>2014</v>
      </c>
      <c r="B8769" s="180" t="s">
        <v>175</v>
      </c>
      <c r="C8769" s="180" t="s">
        <v>36</v>
      </c>
      <c r="D8769" s="180" t="s">
        <v>176</v>
      </c>
      <c r="E8769" s="180">
        <v>30</v>
      </c>
      <c r="F8769" s="180">
        <v>5486</v>
      </c>
      <c r="G8769" s="180">
        <v>168</v>
      </c>
      <c r="H8769" s="180">
        <v>371</v>
      </c>
      <c r="I8769" s="180">
        <v>332760.92</v>
      </c>
      <c r="J8769" s="180">
        <v>85336.25</v>
      </c>
      <c r="K8769" s="180">
        <v>97617</v>
      </c>
      <c r="L8769" s="180">
        <v>592349.89</v>
      </c>
    </row>
    <row r="8770" spans="1:12">
      <c r="A8770" s="180">
        <v>2014</v>
      </c>
      <c r="B8770" s="180" t="s">
        <v>175</v>
      </c>
      <c r="C8770" s="180" t="s">
        <v>36</v>
      </c>
      <c r="D8770" s="180" t="s">
        <v>176</v>
      </c>
      <c r="E8770" s="180">
        <v>35</v>
      </c>
      <c r="F8770" s="180">
        <v>5659</v>
      </c>
      <c r="G8770" s="180">
        <v>324</v>
      </c>
      <c r="H8770" s="180">
        <v>637</v>
      </c>
      <c r="I8770" s="180">
        <v>443799.79</v>
      </c>
      <c r="J8770" s="180">
        <v>112723.74</v>
      </c>
      <c r="K8770" s="180">
        <v>96687</v>
      </c>
      <c r="L8770" s="180">
        <v>732614.14</v>
      </c>
    </row>
    <row r="8771" spans="1:12">
      <c r="A8771" s="180">
        <v>2014</v>
      </c>
      <c r="B8771" s="180" t="s">
        <v>175</v>
      </c>
      <c r="C8771" s="180" t="s">
        <v>36</v>
      </c>
      <c r="D8771" s="180" t="s">
        <v>176</v>
      </c>
      <c r="E8771" s="180">
        <v>40</v>
      </c>
      <c r="F8771" s="180">
        <v>6776</v>
      </c>
      <c r="G8771" s="180">
        <v>291</v>
      </c>
      <c r="H8771" s="180">
        <v>642</v>
      </c>
      <c r="I8771" s="180">
        <v>540839.03</v>
      </c>
      <c r="J8771" s="180">
        <v>156320.12</v>
      </c>
      <c r="K8771" s="180">
        <v>75986</v>
      </c>
      <c r="L8771" s="180">
        <v>885837.76</v>
      </c>
    </row>
    <row r="8772" spans="1:12">
      <c r="A8772" s="180">
        <v>2014</v>
      </c>
      <c r="B8772" s="180" t="s">
        <v>175</v>
      </c>
      <c r="C8772" s="180" t="s">
        <v>36</v>
      </c>
      <c r="D8772" s="180" t="s">
        <v>176</v>
      </c>
      <c r="E8772" s="180">
        <v>45</v>
      </c>
      <c r="F8772" s="180">
        <v>7257</v>
      </c>
      <c r="G8772" s="180">
        <v>381</v>
      </c>
      <c r="H8772" s="180">
        <v>772</v>
      </c>
      <c r="I8772" s="180">
        <v>698200.57</v>
      </c>
      <c r="J8772" s="180">
        <v>200412.63</v>
      </c>
      <c r="K8772" s="180">
        <v>79847</v>
      </c>
      <c r="L8772" s="180">
        <v>1107629.8999999999</v>
      </c>
    </row>
    <row r="8773" spans="1:12">
      <c r="A8773" s="180">
        <v>2014</v>
      </c>
      <c r="B8773" s="180" t="s">
        <v>175</v>
      </c>
      <c r="C8773" s="180" t="s">
        <v>36</v>
      </c>
      <c r="D8773" s="180" t="s">
        <v>176</v>
      </c>
      <c r="E8773" s="180">
        <v>50</v>
      </c>
      <c r="F8773" s="180">
        <v>9013</v>
      </c>
      <c r="G8773" s="180">
        <v>652</v>
      </c>
      <c r="H8773" s="180">
        <v>1360</v>
      </c>
      <c r="I8773" s="180">
        <v>1208721.76</v>
      </c>
      <c r="J8773" s="180">
        <v>336852.52</v>
      </c>
      <c r="K8773" s="180">
        <v>352619.45</v>
      </c>
      <c r="L8773" s="180">
        <v>2060260.27</v>
      </c>
    </row>
    <row r="8774" spans="1:12">
      <c r="A8774" s="180">
        <v>2014</v>
      </c>
      <c r="B8774" s="180" t="s">
        <v>175</v>
      </c>
      <c r="C8774" s="180" t="s">
        <v>36</v>
      </c>
      <c r="D8774" s="180" t="s">
        <v>176</v>
      </c>
      <c r="E8774" s="180">
        <v>55</v>
      </c>
      <c r="F8774" s="180">
        <v>9640</v>
      </c>
      <c r="G8774" s="180">
        <v>857</v>
      </c>
      <c r="H8774" s="180">
        <v>1628</v>
      </c>
      <c r="I8774" s="180">
        <v>1573311.89</v>
      </c>
      <c r="J8774" s="180">
        <v>457492.73</v>
      </c>
      <c r="K8774" s="180">
        <v>428567.5</v>
      </c>
      <c r="L8774" s="180">
        <v>2670829.0499999998</v>
      </c>
    </row>
    <row r="8775" spans="1:12">
      <c r="A8775" s="180">
        <v>2014</v>
      </c>
      <c r="B8775" s="180" t="s">
        <v>175</v>
      </c>
      <c r="C8775" s="180" t="s">
        <v>36</v>
      </c>
      <c r="D8775" s="180" t="s">
        <v>176</v>
      </c>
      <c r="E8775" s="180">
        <v>60</v>
      </c>
      <c r="F8775" s="180">
        <v>9430</v>
      </c>
      <c r="G8775" s="180">
        <v>1172</v>
      </c>
      <c r="H8775" s="180">
        <v>2614</v>
      </c>
      <c r="I8775" s="180">
        <v>2415609.04</v>
      </c>
      <c r="J8775" s="180">
        <v>657609.6</v>
      </c>
      <c r="K8775" s="180">
        <v>682683.65</v>
      </c>
      <c r="L8775" s="180">
        <v>4027369.47</v>
      </c>
    </row>
    <row r="8776" spans="1:12">
      <c r="A8776" s="180">
        <v>2014</v>
      </c>
      <c r="B8776" s="180" t="s">
        <v>175</v>
      </c>
      <c r="C8776" s="180" t="s">
        <v>36</v>
      </c>
      <c r="D8776" s="180" t="s">
        <v>176</v>
      </c>
      <c r="E8776" s="180">
        <v>65</v>
      </c>
      <c r="F8776" s="180">
        <v>8212</v>
      </c>
      <c r="G8776" s="180">
        <v>1255</v>
      </c>
      <c r="H8776" s="180">
        <v>3014</v>
      </c>
      <c r="I8776" s="180">
        <v>2757603.83</v>
      </c>
      <c r="J8776" s="180">
        <v>776260.85</v>
      </c>
      <c r="K8776" s="180">
        <v>855418.55</v>
      </c>
      <c r="L8776" s="180">
        <v>4688794.82</v>
      </c>
    </row>
    <row r="8777" spans="1:12">
      <c r="A8777" s="180">
        <v>2014</v>
      </c>
      <c r="B8777" s="180" t="s">
        <v>175</v>
      </c>
      <c r="C8777" s="180" t="s">
        <v>36</v>
      </c>
      <c r="D8777" s="180" t="s">
        <v>176</v>
      </c>
      <c r="E8777" s="180">
        <v>70</v>
      </c>
      <c r="F8777" s="180">
        <v>5874</v>
      </c>
      <c r="G8777" s="180">
        <v>1205</v>
      </c>
      <c r="H8777" s="180">
        <v>3198</v>
      </c>
      <c r="I8777" s="180">
        <v>2683360.08</v>
      </c>
      <c r="J8777" s="180">
        <v>755136.81</v>
      </c>
      <c r="K8777" s="180">
        <v>880970.2</v>
      </c>
      <c r="L8777" s="180">
        <v>4568242.6399999997</v>
      </c>
    </row>
    <row r="8778" spans="1:12">
      <c r="A8778" s="180">
        <v>2014</v>
      </c>
      <c r="B8778" s="180" t="s">
        <v>175</v>
      </c>
      <c r="C8778" s="180" t="s">
        <v>36</v>
      </c>
      <c r="D8778" s="180" t="s">
        <v>176</v>
      </c>
      <c r="E8778" s="180">
        <v>75</v>
      </c>
      <c r="F8778" s="180">
        <v>3887</v>
      </c>
      <c r="G8778" s="180">
        <v>1195</v>
      </c>
      <c r="H8778" s="180">
        <v>3452</v>
      </c>
      <c r="I8778" s="180">
        <v>2846827.99</v>
      </c>
      <c r="J8778" s="180">
        <v>655672.67000000004</v>
      </c>
      <c r="K8778" s="180">
        <v>952709.25</v>
      </c>
      <c r="L8778" s="180">
        <v>4630490.03</v>
      </c>
    </row>
    <row r="8779" spans="1:12">
      <c r="A8779" s="180">
        <v>2014</v>
      </c>
      <c r="B8779" s="180" t="s">
        <v>175</v>
      </c>
      <c r="C8779" s="180" t="s">
        <v>36</v>
      </c>
      <c r="D8779" s="180" t="s">
        <v>176</v>
      </c>
      <c r="E8779" s="180">
        <v>80</v>
      </c>
      <c r="F8779" s="180">
        <v>2718</v>
      </c>
      <c r="G8779" s="180">
        <v>1028</v>
      </c>
      <c r="H8779" s="180">
        <v>2952</v>
      </c>
      <c r="I8779" s="180">
        <v>2095755.6</v>
      </c>
      <c r="J8779" s="180">
        <v>483432.17</v>
      </c>
      <c r="K8779" s="180">
        <v>529099.80000000005</v>
      </c>
      <c r="L8779" s="180">
        <v>3228019.71</v>
      </c>
    </row>
    <row r="8780" spans="1:12">
      <c r="A8780" s="180">
        <v>2014</v>
      </c>
      <c r="B8780" s="180" t="s">
        <v>175</v>
      </c>
      <c r="C8780" s="180" t="s">
        <v>36</v>
      </c>
      <c r="D8780" s="180" t="s">
        <v>176</v>
      </c>
      <c r="E8780" s="180">
        <v>85</v>
      </c>
      <c r="F8780" s="180">
        <v>1285</v>
      </c>
      <c r="G8780" s="180">
        <v>454</v>
      </c>
      <c r="H8780" s="180">
        <v>1839</v>
      </c>
      <c r="I8780" s="180">
        <v>1211229.73</v>
      </c>
      <c r="J8780" s="180">
        <v>213621.28</v>
      </c>
      <c r="K8780" s="180">
        <v>160369</v>
      </c>
      <c r="L8780" s="180">
        <v>1635623.72</v>
      </c>
    </row>
    <row r="8781" spans="1:12">
      <c r="A8781" s="180">
        <v>2014</v>
      </c>
      <c r="B8781" s="180" t="s">
        <v>175</v>
      </c>
      <c r="C8781" s="180" t="s">
        <v>36</v>
      </c>
      <c r="D8781" s="180" t="s">
        <v>176</v>
      </c>
      <c r="E8781" s="180">
        <v>90</v>
      </c>
      <c r="F8781" s="180">
        <v>233</v>
      </c>
      <c r="G8781" s="180">
        <v>56</v>
      </c>
      <c r="H8781" s="180">
        <v>443</v>
      </c>
      <c r="I8781" s="180">
        <v>251581.3</v>
      </c>
      <c r="J8781" s="180">
        <v>30607.86</v>
      </c>
      <c r="K8781" s="180">
        <v>3424.4</v>
      </c>
      <c r="L8781" s="180">
        <v>294203.46000000002</v>
      </c>
    </row>
    <row r="8782" spans="1:12">
      <c r="A8782" s="180">
        <v>2014</v>
      </c>
      <c r="B8782" s="180" t="s">
        <v>175</v>
      </c>
      <c r="C8782" s="180" t="s">
        <v>36</v>
      </c>
      <c r="D8782" s="180" t="s">
        <v>176</v>
      </c>
      <c r="E8782" s="180">
        <v>95</v>
      </c>
      <c r="F8782" s="180">
        <v>31</v>
      </c>
      <c r="G8782" s="180">
        <v>11</v>
      </c>
      <c r="H8782" s="180">
        <v>117</v>
      </c>
      <c r="I8782" s="180">
        <v>65507.54</v>
      </c>
      <c r="J8782" s="180">
        <v>10276.25</v>
      </c>
      <c r="K8782" s="180">
        <v>370</v>
      </c>
      <c r="L8782" s="180">
        <v>78701.14</v>
      </c>
    </row>
    <row r="8783" spans="1:12">
      <c r="A8783" s="180">
        <v>2014</v>
      </c>
      <c r="B8783" s="180" t="s">
        <v>175</v>
      </c>
      <c r="C8783" s="180" t="s">
        <v>36</v>
      </c>
      <c r="D8783" s="180" t="s">
        <v>177</v>
      </c>
      <c r="E8783" s="180">
        <v>0</v>
      </c>
      <c r="F8783" s="180">
        <v>5008</v>
      </c>
      <c r="G8783" s="180">
        <v>109</v>
      </c>
      <c r="H8783" s="180">
        <v>759</v>
      </c>
      <c r="I8783" s="180">
        <v>440345.58</v>
      </c>
      <c r="J8783" s="180">
        <v>46054.06</v>
      </c>
      <c r="K8783" s="180">
        <v>2873</v>
      </c>
      <c r="L8783" s="180">
        <v>506342.54</v>
      </c>
    </row>
    <row r="8784" spans="1:12">
      <c r="A8784" s="180">
        <v>2014</v>
      </c>
      <c r="B8784" s="180" t="s">
        <v>175</v>
      </c>
      <c r="C8784" s="180" t="s">
        <v>36</v>
      </c>
      <c r="D8784" s="180" t="s">
        <v>177</v>
      </c>
      <c r="E8784" s="180">
        <v>5</v>
      </c>
      <c r="F8784" s="180">
        <v>5998</v>
      </c>
      <c r="G8784" s="180">
        <v>80</v>
      </c>
      <c r="H8784" s="180">
        <v>107</v>
      </c>
      <c r="I8784" s="180">
        <v>78343.7</v>
      </c>
      <c r="J8784" s="180">
        <v>19400.14</v>
      </c>
      <c r="K8784" s="180">
        <v>10051</v>
      </c>
      <c r="L8784" s="180">
        <v>122934.49</v>
      </c>
    </row>
    <row r="8785" spans="1:12">
      <c r="A8785" s="180">
        <v>2014</v>
      </c>
      <c r="B8785" s="180" t="s">
        <v>175</v>
      </c>
      <c r="C8785" s="180" t="s">
        <v>36</v>
      </c>
      <c r="D8785" s="180" t="s">
        <v>177</v>
      </c>
      <c r="E8785" s="180">
        <v>10</v>
      </c>
      <c r="F8785" s="180">
        <v>5905</v>
      </c>
      <c r="G8785" s="180">
        <v>104</v>
      </c>
      <c r="H8785" s="180">
        <v>197</v>
      </c>
      <c r="I8785" s="180">
        <v>115439.57</v>
      </c>
      <c r="J8785" s="180">
        <v>21801.07</v>
      </c>
      <c r="K8785" s="180">
        <v>11858</v>
      </c>
      <c r="L8785" s="180">
        <v>164153.14000000001</v>
      </c>
    </row>
    <row r="8786" spans="1:12">
      <c r="A8786" s="180">
        <v>2014</v>
      </c>
      <c r="B8786" s="180" t="s">
        <v>175</v>
      </c>
      <c r="C8786" s="180" t="s">
        <v>36</v>
      </c>
      <c r="D8786" s="180" t="s">
        <v>177</v>
      </c>
      <c r="E8786" s="180">
        <v>15</v>
      </c>
      <c r="F8786" s="180">
        <v>6741</v>
      </c>
      <c r="G8786" s="180">
        <v>200</v>
      </c>
      <c r="H8786" s="180">
        <v>419</v>
      </c>
      <c r="I8786" s="180">
        <v>351152.57</v>
      </c>
      <c r="J8786" s="180">
        <v>76095.59</v>
      </c>
      <c r="K8786" s="180">
        <v>82647</v>
      </c>
      <c r="L8786" s="180">
        <v>565907.69999999995</v>
      </c>
    </row>
    <row r="8787" spans="1:12">
      <c r="A8787" s="180">
        <v>2014</v>
      </c>
      <c r="B8787" s="180" t="s">
        <v>175</v>
      </c>
      <c r="C8787" s="180" t="s">
        <v>36</v>
      </c>
      <c r="D8787" s="180" t="s">
        <v>177</v>
      </c>
      <c r="E8787" s="180">
        <v>20</v>
      </c>
      <c r="F8787" s="180">
        <v>6191</v>
      </c>
      <c r="G8787" s="180">
        <v>405</v>
      </c>
      <c r="H8787" s="180">
        <v>1083</v>
      </c>
      <c r="I8787" s="180">
        <v>770210.81</v>
      </c>
      <c r="J8787" s="180">
        <v>142476.07999999999</v>
      </c>
      <c r="K8787" s="180">
        <v>106504</v>
      </c>
      <c r="L8787" s="180">
        <v>1093958.3799999999</v>
      </c>
    </row>
    <row r="8788" spans="1:12">
      <c r="A8788" s="180">
        <v>2014</v>
      </c>
      <c r="B8788" s="180" t="s">
        <v>175</v>
      </c>
      <c r="C8788" s="180" t="s">
        <v>36</v>
      </c>
      <c r="D8788" s="180" t="s">
        <v>177</v>
      </c>
      <c r="E8788" s="180">
        <v>25</v>
      </c>
      <c r="F8788" s="180">
        <v>4956</v>
      </c>
      <c r="G8788" s="180">
        <v>451</v>
      </c>
      <c r="H8788" s="180">
        <v>1645</v>
      </c>
      <c r="I8788" s="180">
        <v>1208462.1000000001</v>
      </c>
      <c r="J8788" s="180">
        <v>242426.56</v>
      </c>
      <c r="K8788" s="180">
        <v>14626</v>
      </c>
      <c r="L8788" s="180">
        <v>1610694.25</v>
      </c>
    </row>
    <row r="8789" spans="1:12">
      <c r="A8789" s="180">
        <v>2014</v>
      </c>
      <c r="B8789" s="180" t="s">
        <v>175</v>
      </c>
      <c r="C8789" s="180" t="s">
        <v>36</v>
      </c>
      <c r="D8789" s="180" t="s">
        <v>177</v>
      </c>
      <c r="E8789" s="180">
        <v>30</v>
      </c>
      <c r="F8789" s="180">
        <v>6363</v>
      </c>
      <c r="G8789" s="180">
        <v>694</v>
      </c>
      <c r="H8789" s="180">
        <v>2191</v>
      </c>
      <c r="I8789" s="180">
        <v>1789040.5</v>
      </c>
      <c r="J8789" s="180">
        <v>463492.37</v>
      </c>
      <c r="K8789" s="180">
        <v>77087</v>
      </c>
      <c r="L8789" s="180">
        <v>2583389.79</v>
      </c>
    </row>
    <row r="8790" spans="1:12">
      <c r="A8790" s="180">
        <v>2014</v>
      </c>
      <c r="B8790" s="180" t="s">
        <v>175</v>
      </c>
      <c r="C8790" s="180" t="s">
        <v>36</v>
      </c>
      <c r="D8790" s="180" t="s">
        <v>177</v>
      </c>
      <c r="E8790" s="180">
        <v>35</v>
      </c>
      <c r="F8790" s="180">
        <v>6539</v>
      </c>
      <c r="G8790" s="180">
        <v>647</v>
      </c>
      <c r="H8790" s="180">
        <v>1729</v>
      </c>
      <c r="I8790" s="180">
        <v>1421543.37</v>
      </c>
      <c r="J8790" s="180">
        <v>335111.26</v>
      </c>
      <c r="K8790" s="180">
        <v>148682</v>
      </c>
      <c r="L8790" s="180">
        <v>2109892.29</v>
      </c>
    </row>
    <row r="8791" spans="1:12">
      <c r="A8791" s="180">
        <v>2014</v>
      </c>
      <c r="B8791" s="180" t="s">
        <v>175</v>
      </c>
      <c r="C8791" s="180" t="s">
        <v>36</v>
      </c>
      <c r="D8791" s="180" t="s">
        <v>177</v>
      </c>
      <c r="E8791" s="180">
        <v>40</v>
      </c>
      <c r="F8791" s="180">
        <v>8069</v>
      </c>
      <c r="G8791" s="180">
        <v>693</v>
      </c>
      <c r="H8791" s="180">
        <v>1659</v>
      </c>
      <c r="I8791" s="180">
        <v>1313829.1499999999</v>
      </c>
      <c r="J8791" s="180">
        <v>315492.62</v>
      </c>
      <c r="K8791" s="180">
        <v>145520</v>
      </c>
      <c r="L8791" s="180">
        <v>2002204.49</v>
      </c>
    </row>
    <row r="8792" spans="1:12">
      <c r="A8792" s="180">
        <v>2014</v>
      </c>
      <c r="B8792" s="180" t="s">
        <v>175</v>
      </c>
      <c r="C8792" s="180" t="s">
        <v>36</v>
      </c>
      <c r="D8792" s="180" t="s">
        <v>177</v>
      </c>
      <c r="E8792" s="180">
        <v>45</v>
      </c>
      <c r="F8792" s="180">
        <v>8420</v>
      </c>
      <c r="G8792" s="180">
        <v>730</v>
      </c>
      <c r="H8792" s="180">
        <v>1644</v>
      </c>
      <c r="I8792" s="180">
        <v>1434787.74</v>
      </c>
      <c r="J8792" s="180">
        <v>349777.12</v>
      </c>
      <c r="K8792" s="180">
        <v>206859</v>
      </c>
      <c r="L8792" s="180">
        <v>2211019.9900000002</v>
      </c>
    </row>
    <row r="8793" spans="1:12">
      <c r="A8793" s="180">
        <v>2014</v>
      </c>
      <c r="B8793" s="180" t="s">
        <v>175</v>
      </c>
      <c r="C8793" s="180" t="s">
        <v>36</v>
      </c>
      <c r="D8793" s="180" t="s">
        <v>177</v>
      </c>
      <c r="E8793" s="180">
        <v>50</v>
      </c>
      <c r="F8793" s="180">
        <v>10362</v>
      </c>
      <c r="G8793" s="180">
        <v>873</v>
      </c>
      <c r="H8793" s="180">
        <v>2380</v>
      </c>
      <c r="I8793" s="180">
        <v>2030431.16</v>
      </c>
      <c r="J8793" s="180">
        <v>468389.71</v>
      </c>
      <c r="K8793" s="180">
        <v>480265</v>
      </c>
      <c r="L8793" s="180">
        <v>3257489.11</v>
      </c>
    </row>
    <row r="8794" spans="1:12">
      <c r="A8794" s="180">
        <v>2014</v>
      </c>
      <c r="B8794" s="180" t="s">
        <v>175</v>
      </c>
      <c r="C8794" s="180" t="s">
        <v>36</v>
      </c>
      <c r="D8794" s="180" t="s">
        <v>177</v>
      </c>
      <c r="E8794" s="180">
        <v>55</v>
      </c>
      <c r="F8794" s="180">
        <v>10750</v>
      </c>
      <c r="G8794" s="180">
        <v>1220</v>
      </c>
      <c r="H8794" s="180">
        <v>2842</v>
      </c>
      <c r="I8794" s="180">
        <v>2378014.33</v>
      </c>
      <c r="J8794" s="180">
        <v>578535.93999999994</v>
      </c>
      <c r="K8794" s="180">
        <v>546877</v>
      </c>
      <c r="L8794" s="180">
        <v>3785305.69</v>
      </c>
    </row>
    <row r="8795" spans="1:12">
      <c r="A8795" s="180">
        <v>2014</v>
      </c>
      <c r="B8795" s="180" t="s">
        <v>175</v>
      </c>
      <c r="C8795" s="180" t="s">
        <v>36</v>
      </c>
      <c r="D8795" s="180" t="s">
        <v>177</v>
      </c>
      <c r="E8795" s="180">
        <v>60</v>
      </c>
      <c r="F8795" s="180">
        <v>10238</v>
      </c>
      <c r="G8795" s="180">
        <v>1433</v>
      </c>
      <c r="H8795" s="180">
        <v>3250</v>
      </c>
      <c r="I8795" s="180">
        <v>3029363.41</v>
      </c>
      <c r="J8795" s="180">
        <v>801469.62</v>
      </c>
      <c r="K8795" s="180">
        <v>1122511</v>
      </c>
      <c r="L8795" s="180">
        <v>5379547.2300000004</v>
      </c>
    </row>
    <row r="8796" spans="1:12">
      <c r="A8796" s="180">
        <v>2014</v>
      </c>
      <c r="B8796" s="180" t="s">
        <v>175</v>
      </c>
      <c r="C8796" s="180" t="s">
        <v>36</v>
      </c>
      <c r="D8796" s="180" t="s">
        <v>177</v>
      </c>
      <c r="E8796" s="180">
        <v>65</v>
      </c>
      <c r="F8796" s="180">
        <v>8901</v>
      </c>
      <c r="G8796" s="180">
        <v>1365</v>
      </c>
      <c r="H8796" s="180">
        <v>3619</v>
      </c>
      <c r="I8796" s="180">
        <v>3306171.1</v>
      </c>
      <c r="J8796" s="180">
        <v>812802.97</v>
      </c>
      <c r="K8796" s="180">
        <v>1118268</v>
      </c>
      <c r="L8796" s="180">
        <v>5628389.8600000003</v>
      </c>
    </row>
    <row r="8797" spans="1:12">
      <c r="A8797" s="180">
        <v>2014</v>
      </c>
      <c r="B8797" s="180" t="s">
        <v>175</v>
      </c>
      <c r="C8797" s="180" t="s">
        <v>36</v>
      </c>
      <c r="D8797" s="180" t="s">
        <v>177</v>
      </c>
      <c r="E8797" s="180">
        <v>70</v>
      </c>
      <c r="F8797" s="180">
        <v>6185</v>
      </c>
      <c r="G8797" s="180">
        <v>1274</v>
      </c>
      <c r="H8797" s="180">
        <v>3521</v>
      </c>
      <c r="I8797" s="180">
        <v>2968372.52</v>
      </c>
      <c r="J8797" s="180">
        <v>742904.27</v>
      </c>
      <c r="K8797" s="180">
        <v>891197</v>
      </c>
      <c r="L8797" s="180">
        <v>4825988.97</v>
      </c>
    </row>
    <row r="8798" spans="1:12">
      <c r="A8798" s="180">
        <v>2014</v>
      </c>
      <c r="B8798" s="180" t="s">
        <v>175</v>
      </c>
      <c r="C8798" s="180" t="s">
        <v>36</v>
      </c>
      <c r="D8798" s="180" t="s">
        <v>177</v>
      </c>
      <c r="E8798" s="180">
        <v>75</v>
      </c>
      <c r="F8798" s="180">
        <v>4451</v>
      </c>
      <c r="G8798" s="180">
        <v>948</v>
      </c>
      <c r="H8798" s="180">
        <v>3240</v>
      </c>
      <c r="I8798" s="180">
        <v>2624123.34</v>
      </c>
      <c r="J8798" s="180">
        <v>585839.06999999995</v>
      </c>
      <c r="K8798" s="180">
        <v>818740.05</v>
      </c>
      <c r="L8798" s="180">
        <v>4170843.19</v>
      </c>
    </row>
    <row r="8799" spans="1:12">
      <c r="A8799" s="180">
        <v>2014</v>
      </c>
      <c r="B8799" s="180" t="s">
        <v>175</v>
      </c>
      <c r="C8799" s="180" t="s">
        <v>36</v>
      </c>
      <c r="D8799" s="180" t="s">
        <v>177</v>
      </c>
      <c r="E8799" s="180">
        <v>80</v>
      </c>
      <c r="F8799" s="180">
        <v>3246</v>
      </c>
      <c r="G8799" s="180">
        <v>807</v>
      </c>
      <c r="H8799" s="180">
        <v>3808</v>
      </c>
      <c r="I8799" s="180">
        <v>2677836.34</v>
      </c>
      <c r="J8799" s="180">
        <v>474450.27</v>
      </c>
      <c r="K8799" s="180">
        <v>512951</v>
      </c>
      <c r="L8799" s="180">
        <v>3776165.24</v>
      </c>
    </row>
    <row r="8800" spans="1:12">
      <c r="A8800" s="180">
        <v>2014</v>
      </c>
      <c r="B8800" s="180" t="s">
        <v>175</v>
      </c>
      <c r="C8800" s="180" t="s">
        <v>36</v>
      </c>
      <c r="D8800" s="180" t="s">
        <v>177</v>
      </c>
      <c r="E8800" s="180">
        <v>85</v>
      </c>
      <c r="F8800" s="180">
        <v>1905</v>
      </c>
      <c r="G8800" s="180">
        <v>472</v>
      </c>
      <c r="H8800" s="180">
        <v>2263</v>
      </c>
      <c r="I8800" s="180">
        <v>1431082.01</v>
      </c>
      <c r="J8800" s="180">
        <v>250450.03</v>
      </c>
      <c r="K8800" s="180">
        <v>121076</v>
      </c>
      <c r="L8800" s="180">
        <v>1864344.22</v>
      </c>
    </row>
    <row r="8801" spans="1:12">
      <c r="A8801" s="180">
        <v>2014</v>
      </c>
      <c r="B8801" s="180" t="s">
        <v>175</v>
      </c>
      <c r="C8801" s="180" t="s">
        <v>36</v>
      </c>
      <c r="D8801" s="180" t="s">
        <v>177</v>
      </c>
      <c r="E8801" s="180">
        <v>90</v>
      </c>
      <c r="F8801" s="180">
        <v>700</v>
      </c>
      <c r="G8801" s="180">
        <v>168</v>
      </c>
      <c r="H8801" s="180">
        <v>1086</v>
      </c>
      <c r="I8801" s="180">
        <v>561060.04</v>
      </c>
      <c r="J8801" s="180">
        <v>78985.45</v>
      </c>
      <c r="K8801" s="180">
        <v>23672</v>
      </c>
      <c r="L8801" s="180">
        <v>681221.64</v>
      </c>
    </row>
    <row r="8802" spans="1:12">
      <c r="A8802" s="180">
        <v>2014</v>
      </c>
      <c r="B8802" s="180" t="s">
        <v>175</v>
      </c>
      <c r="C8802" s="180" t="s">
        <v>36</v>
      </c>
      <c r="D8802" s="180" t="s">
        <v>177</v>
      </c>
      <c r="E8802" s="180">
        <v>95</v>
      </c>
      <c r="F8802" s="180">
        <v>177</v>
      </c>
      <c r="G8802" s="180">
        <v>22</v>
      </c>
      <c r="H8802" s="180">
        <v>220</v>
      </c>
      <c r="I8802" s="180">
        <v>122121.2</v>
      </c>
      <c r="J8802" s="180">
        <v>5638.05</v>
      </c>
      <c r="K8802" s="180">
        <v>1175</v>
      </c>
      <c r="L8802" s="180">
        <v>132071.6</v>
      </c>
    </row>
    <row r="8803" spans="1:12">
      <c r="A8803" s="180">
        <v>2014</v>
      </c>
      <c r="B8803" s="180" t="s">
        <v>175</v>
      </c>
      <c r="C8803" s="180" t="s">
        <v>3</v>
      </c>
      <c r="D8803" s="180" t="s">
        <v>176</v>
      </c>
      <c r="E8803" s="180">
        <v>0</v>
      </c>
      <c r="F8803" s="180">
        <v>7461</v>
      </c>
      <c r="G8803" s="180">
        <v>242</v>
      </c>
      <c r="H8803" s="180">
        <v>749</v>
      </c>
      <c r="I8803" s="180">
        <v>447045.55</v>
      </c>
      <c r="J8803" s="180">
        <v>52528.17</v>
      </c>
      <c r="K8803" s="180">
        <v>10714</v>
      </c>
      <c r="L8803" s="180">
        <v>591501.69999999995</v>
      </c>
    </row>
    <row r="8804" spans="1:12">
      <c r="A8804" s="180">
        <v>2014</v>
      </c>
      <c r="B8804" s="180" t="s">
        <v>175</v>
      </c>
      <c r="C8804" s="180" t="s">
        <v>3</v>
      </c>
      <c r="D8804" s="180" t="s">
        <v>176</v>
      </c>
      <c r="E8804" s="180">
        <v>5</v>
      </c>
      <c r="F8804" s="180">
        <v>7469</v>
      </c>
      <c r="G8804" s="180">
        <v>84</v>
      </c>
      <c r="H8804" s="180">
        <v>103</v>
      </c>
      <c r="I8804" s="180">
        <v>91966.35</v>
      </c>
      <c r="J8804" s="180">
        <v>21747.61</v>
      </c>
      <c r="K8804" s="180">
        <v>25978</v>
      </c>
      <c r="L8804" s="180">
        <v>176874.71</v>
      </c>
    </row>
    <row r="8805" spans="1:12">
      <c r="A8805" s="180">
        <v>2014</v>
      </c>
      <c r="B8805" s="180" t="s">
        <v>175</v>
      </c>
      <c r="C8805" s="180" t="s">
        <v>3</v>
      </c>
      <c r="D8805" s="180" t="s">
        <v>176</v>
      </c>
      <c r="E8805" s="180">
        <v>10</v>
      </c>
      <c r="F8805" s="180">
        <v>6661</v>
      </c>
      <c r="G8805" s="180">
        <v>67</v>
      </c>
      <c r="H8805" s="180">
        <v>91</v>
      </c>
      <c r="I8805" s="180">
        <v>85593.35</v>
      </c>
      <c r="J8805" s="180">
        <v>11642.52</v>
      </c>
      <c r="K8805" s="180">
        <v>20706</v>
      </c>
      <c r="L8805" s="180">
        <v>145127.54999999999</v>
      </c>
    </row>
    <row r="8806" spans="1:12">
      <c r="A8806" s="180">
        <v>2014</v>
      </c>
      <c r="B8806" s="180" t="s">
        <v>175</v>
      </c>
      <c r="C8806" s="180" t="s">
        <v>3</v>
      </c>
      <c r="D8806" s="180" t="s">
        <v>176</v>
      </c>
      <c r="E8806" s="180">
        <v>15</v>
      </c>
      <c r="F8806" s="180">
        <v>6848</v>
      </c>
      <c r="G8806" s="180">
        <v>109</v>
      </c>
      <c r="H8806" s="180">
        <v>191</v>
      </c>
      <c r="I8806" s="180">
        <v>184094.14</v>
      </c>
      <c r="J8806" s="180">
        <v>31371.39</v>
      </c>
      <c r="K8806" s="180">
        <v>53696</v>
      </c>
      <c r="L8806" s="180">
        <v>346722.56</v>
      </c>
    </row>
    <row r="8807" spans="1:12">
      <c r="A8807" s="180">
        <v>2014</v>
      </c>
      <c r="B8807" s="180" t="s">
        <v>175</v>
      </c>
      <c r="C8807" s="180" t="s">
        <v>3</v>
      </c>
      <c r="D8807" s="180" t="s">
        <v>176</v>
      </c>
      <c r="E8807" s="180">
        <v>20</v>
      </c>
      <c r="F8807" s="180">
        <v>5633</v>
      </c>
      <c r="G8807" s="180">
        <v>141</v>
      </c>
      <c r="H8807" s="180">
        <v>222</v>
      </c>
      <c r="I8807" s="180">
        <v>226680.03</v>
      </c>
      <c r="J8807" s="180">
        <v>47565.08</v>
      </c>
      <c r="K8807" s="180">
        <v>42578</v>
      </c>
      <c r="L8807" s="180">
        <v>420006.49</v>
      </c>
    </row>
    <row r="8808" spans="1:12">
      <c r="A8808" s="180">
        <v>2014</v>
      </c>
      <c r="B8808" s="180" t="s">
        <v>175</v>
      </c>
      <c r="C8808" s="180" t="s">
        <v>3</v>
      </c>
      <c r="D8808" s="180" t="s">
        <v>176</v>
      </c>
      <c r="E8808" s="180">
        <v>25</v>
      </c>
      <c r="F8808" s="180">
        <v>5819</v>
      </c>
      <c r="G8808" s="180">
        <v>153</v>
      </c>
      <c r="H8808" s="180">
        <v>270</v>
      </c>
      <c r="I8808" s="180">
        <v>189067.37</v>
      </c>
      <c r="J8808" s="180">
        <v>45218.39</v>
      </c>
      <c r="K8808" s="180">
        <v>65396.25</v>
      </c>
      <c r="L8808" s="180">
        <v>416779.16</v>
      </c>
    </row>
    <row r="8809" spans="1:12">
      <c r="A8809" s="180">
        <v>2014</v>
      </c>
      <c r="B8809" s="180" t="s">
        <v>175</v>
      </c>
      <c r="C8809" s="180" t="s">
        <v>3</v>
      </c>
      <c r="D8809" s="180" t="s">
        <v>176</v>
      </c>
      <c r="E8809" s="180">
        <v>30</v>
      </c>
      <c r="F8809" s="180">
        <v>8858</v>
      </c>
      <c r="G8809" s="180">
        <v>133</v>
      </c>
      <c r="H8809" s="180">
        <v>216</v>
      </c>
      <c r="I8809" s="180">
        <v>209307.8</v>
      </c>
      <c r="J8809" s="180">
        <v>49049.440000000002</v>
      </c>
      <c r="K8809" s="180">
        <v>64833</v>
      </c>
      <c r="L8809" s="180">
        <v>481949.28</v>
      </c>
    </row>
    <row r="8810" spans="1:12">
      <c r="A8810" s="180">
        <v>2014</v>
      </c>
      <c r="B8810" s="180" t="s">
        <v>175</v>
      </c>
      <c r="C8810" s="180" t="s">
        <v>3</v>
      </c>
      <c r="D8810" s="180" t="s">
        <v>176</v>
      </c>
      <c r="E8810" s="180">
        <v>35</v>
      </c>
      <c r="F8810" s="180">
        <v>8273</v>
      </c>
      <c r="G8810" s="180">
        <v>169</v>
      </c>
      <c r="H8810" s="180">
        <v>340</v>
      </c>
      <c r="I8810" s="180">
        <v>274058.18</v>
      </c>
      <c r="J8810" s="180">
        <v>48032.45</v>
      </c>
      <c r="K8810" s="180">
        <v>44571</v>
      </c>
      <c r="L8810" s="180">
        <v>489788.04</v>
      </c>
    </row>
    <row r="8811" spans="1:12">
      <c r="A8811" s="180">
        <v>2014</v>
      </c>
      <c r="B8811" s="180" t="s">
        <v>175</v>
      </c>
      <c r="C8811" s="180" t="s">
        <v>3</v>
      </c>
      <c r="D8811" s="180" t="s">
        <v>176</v>
      </c>
      <c r="E8811" s="180">
        <v>40</v>
      </c>
      <c r="F8811" s="180">
        <v>8273</v>
      </c>
      <c r="G8811" s="180">
        <v>234</v>
      </c>
      <c r="H8811" s="180">
        <v>411</v>
      </c>
      <c r="I8811" s="180">
        <v>367767.45</v>
      </c>
      <c r="J8811" s="180">
        <v>80904.94</v>
      </c>
      <c r="K8811" s="180">
        <v>138998.5</v>
      </c>
      <c r="L8811" s="180">
        <v>787873.21</v>
      </c>
    </row>
    <row r="8812" spans="1:12">
      <c r="A8812" s="180">
        <v>2014</v>
      </c>
      <c r="B8812" s="180" t="s">
        <v>175</v>
      </c>
      <c r="C8812" s="180" t="s">
        <v>3</v>
      </c>
      <c r="D8812" s="180" t="s">
        <v>176</v>
      </c>
      <c r="E8812" s="180">
        <v>45</v>
      </c>
      <c r="F8812" s="180">
        <v>7512</v>
      </c>
      <c r="G8812" s="180">
        <v>245</v>
      </c>
      <c r="H8812" s="180">
        <v>490</v>
      </c>
      <c r="I8812" s="180">
        <v>440009.04</v>
      </c>
      <c r="J8812" s="180">
        <v>91957.17</v>
      </c>
      <c r="K8812" s="180">
        <v>76588.75</v>
      </c>
      <c r="L8812" s="180">
        <v>826420.53</v>
      </c>
    </row>
    <row r="8813" spans="1:12">
      <c r="A8813" s="180">
        <v>2014</v>
      </c>
      <c r="B8813" s="180" t="s">
        <v>175</v>
      </c>
      <c r="C8813" s="180" t="s">
        <v>3</v>
      </c>
      <c r="D8813" s="180" t="s">
        <v>176</v>
      </c>
      <c r="E8813" s="180">
        <v>50</v>
      </c>
      <c r="F8813" s="180">
        <v>7752</v>
      </c>
      <c r="G8813" s="180">
        <v>376</v>
      </c>
      <c r="H8813" s="180">
        <v>973</v>
      </c>
      <c r="I8813" s="180">
        <v>742844.78</v>
      </c>
      <c r="J8813" s="180">
        <v>137564.91</v>
      </c>
      <c r="K8813" s="180">
        <v>157942</v>
      </c>
      <c r="L8813" s="180">
        <v>1332254.99</v>
      </c>
    </row>
    <row r="8814" spans="1:12">
      <c r="A8814" s="180">
        <v>2014</v>
      </c>
      <c r="B8814" s="180" t="s">
        <v>175</v>
      </c>
      <c r="C8814" s="180" t="s">
        <v>3</v>
      </c>
      <c r="D8814" s="180" t="s">
        <v>176</v>
      </c>
      <c r="E8814" s="180">
        <v>55</v>
      </c>
      <c r="F8814" s="180">
        <v>7135</v>
      </c>
      <c r="G8814" s="180">
        <v>547</v>
      </c>
      <c r="H8814" s="180">
        <v>1098</v>
      </c>
      <c r="I8814" s="180">
        <v>998686.55</v>
      </c>
      <c r="J8814" s="180">
        <v>204502.98</v>
      </c>
      <c r="K8814" s="180">
        <v>254913.25</v>
      </c>
      <c r="L8814" s="180">
        <v>1898034.38</v>
      </c>
    </row>
    <row r="8815" spans="1:12">
      <c r="A8815" s="180">
        <v>2014</v>
      </c>
      <c r="B8815" s="180" t="s">
        <v>175</v>
      </c>
      <c r="C8815" s="180" t="s">
        <v>3</v>
      </c>
      <c r="D8815" s="180" t="s">
        <v>176</v>
      </c>
      <c r="E8815" s="180">
        <v>60</v>
      </c>
      <c r="F8815" s="180">
        <v>6640</v>
      </c>
      <c r="G8815" s="180">
        <v>680</v>
      </c>
      <c r="H8815" s="180">
        <v>1260</v>
      </c>
      <c r="I8815" s="180">
        <v>1310835.4099999999</v>
      </c>
      <c r="J8815" s="180">
        <v>258018.91</v>
      </c>
      <c r="K8815" s="180">
        <v>505636.8</v>
      </c>
      <c r="L8815" s="180">
        <v>2596305.75</v>
      </c>
    </row>
    <row r="8816" spans="1:12">
      <c r="A8816" s="180">
        <v>2014</v>
      </c>
      <c r="B8816" s="180" t="s">
        <v>175</v>
      </c>
      <c r="C8816" s="180" t="s">
        <v>3</v>
      </c>
      <c r="D8816" s="180" t="s">
        <v>176</v>
      </c>
      <c r="E8816" s="180">
        <v>65</v>
      </c>
      <c r="F8816" s="180">
        <v>5476</v>
      </c>
      <c r="G8816" s="180">
        <v>799</v>
      </c>
      <c r="H8816" s="180">
        <v>1841</v>
      </c>
      <c r="I8816" s="180">
        <v>1719095.35</v>
      </c>
      <c r="J8816" s="180">
        <v>302825.63</v>
      </c>
      <c r="K8816" s="180">
        <v>547216</v>
      </c>
      <c r="L8816" s="180">
        <v>3126953.35</v>
      </c>
    </row>
    <row r="8817" spans="1:12">
      <c r="A8817" s="180">
        <v>2014</v>
      </c>
      <c r="B8817" s="180" t="s">
        <v>175</v>
      </c>
      <c r="C8817" s="180" t="s">
        <v>3</v>
      </c>
      <c r="D8817" s="180" t="s">
        <v>176</v>
      </c>
      <c r="E8817" s="180">
        <v>70</v>
      </c>
      <c r="F8817" s="180">
        <v>3205</v>
      </c>
      <c r="G8817" s="180">
        <v>664</v>
      </c>
      <c r="H8817" s="180">
        <v>1573</v>
      </c>
      <c r="I8817" s="180">
        <v>1467347.91</v>
      </c>
      <c r="J8817" s="180">
        <v>231049.8</v>
      </c>
      <c r="K8817" s="180">
        <v>470354</v>
      </c>
      <c r="L8817" s="180">
        <v>2573327.71</v>
      </c>
    </row>
    <row r="8818" spans="1:12">
      <c r="A8818" s="180">
        <v>2014</v>
      </c>
      <c r="B8818" s="180" t="s">
        <v>175</v>
      </c>
      <c r="C8818" s="180" t="s">
        <v>3</v>
      </c>
      <c r="D8818" s="180" t="s">
        <v>176</v>
      </c>
      <c r="E8818" s="180">
        <v>75</v>
      </c>
      <c r="F8818" s="180">
        <v>2038</v>
      </c>
      <c r="G8818" s="180">
        <v>444</v>
      </c>
      <c r="H8818" s="180">
        <v>1083</v>
      </c>
      <c r="I8818" s="180">
        <v>1018289.89</v>
      </c>
      <c r="J8818" s="180">
        <v>193802.34</v>
      </c>
      <c r="K8818" s="180">
        <v>283917</v>
      </c>
      <c r="L8818" s="180">
        <v>1737835.8</v>
      </c>
    </row>
    <row r="8819" spans="1:12">
      <c r="A8819" s="180">
        <v>2014</v>
      </c>
      <c r="B8819" s="180" t="s">
        <v>175</v>
      </c>
      <c r="C8819" s="180" t="s">
        <v>3</v>
      </c>
      <c r="D8819" s="180" t="s">
        <v>176</v>
      </c>
      <c r="E8819" s="180">
        <v>80</v>
      </c>
      <c r="F8819" s="180">
        <v>1234</v>
      </c>
      <c r="G8819" s="180">
        <v>356</v>
      </c>
      <c r="H8819" s="180">
        <v>1118</v>
      </c>
      <c r="I8819" s="180">
        <v>830520.5</v>
      </c>
      <c r="J8819" s="180">
        <v>123084.14</v>
      </c>
      <c r="K8819" s="180">
        <v>186687.3</v>
      </c>
      <c r="L8819" s="180">
        <v>1278542.3600000001</v>
      </c>
    </row>
    <row r="8820" spans="1:12">
      <c r="A8820" s="180">
        <v>2014</v>
      </c>
      <c r="B8820" s="180" t="s">
        <v>175</v>
      </c>
      <c r="C8820" s="180" t="s">
        <v>3</v>
      </c>
      <c r="D8820" s="180" t="s">
        <v>176</v>
      </c>
      <c r="E8820" s="180">
        <v>85</v>
      </c>
      <c r="F8820" s="180">
        <v>744</v>
      </c>
      <c r="G8820" s="180">
        <v>285</v>
      </c>
      <c r="H8820" s="180">
        <v>1407</v>
      </c>
      <c r="I8820" s="180">
        <v>790988.7</v>
      </c>
      <c r="J8820" s="180">
        <v>87852.07</v>
      </c>
      <c r="K8820" s="180">
        <v>228912.8</v>
      </c>
      <c r="L8820" s="180">
        <v>1164848</v>
      </c>
    </row>
    <row r="8821" spans="1:12">
      <c r="A8821" s="180">
        <v>2014</v>
      </c>
      <c r="B8821" s="180" t="s">
        <v>175</v>
      </c>
      <c r="C8821" s="180" t="s">
        <v>3</v>
      </c>
      <c r="D8821" s="180" t="s">
        <v>176</v>
      </c>
      <c r="E8821" s="180">
        <v>90</v>
      </c>
      <c r="F8821" s="180">
        <v>160</v>
      </c>
      <c r="G8821" s="180">
        <v>53</v>
      </c>
      <c r="H8821" s="180">
        <v>256</v>
      </c>
      <c r="I8821" s="180">
        <v>184969.2</v>
      </c>
      <c r="J8821" s="180">
        <v>21234.25</v>
      </c>
      <c r="K8821" s="180">
        <v>7328</v>
      </c>
      <c r="L8821" s="180">
        <v>233304.7</v>
      </c>
    </row>
    <row r="8822" spans="1:12">
      <c r="A8822" s="180">
        <v>2014</v>
      </c>
      <c r="B8822" s="180" t="s">
        <v>175</v>
      </c>
      <c r="C8822" s="180" t="s">
        <v>3</v>
      </c>
      <c r="D8822" s="180" t="s">
        <v>176</v>
      </c>
      <c r="E8822" s="180">
        <v>95</v>
      </c>
      <c r="F8822" s="180">
        <v>26</v>
      </c>
      <c r="G8822" s="180">
        <v>4</v>
      </c>
      <c r="H8822" s="180">
        <v>53</v>
      </c>
      <c r="I8822" s="180">
        <v>26933</v>
      </c>
      <c r="J8822" s="180">
        <v>2351.5</v>
      </c>
      <c r="K8822" s="180">
        <v>168</v>
      </c>
      <c r="L8822" s="180">
        <v>31567.5</v>
      </c>
    </row>
    <row r="8823" spans="1:12">
      <c r="A8823" s="180">
        <v>2014</v>
      </c>
      <c r="B8823" s="180" t="s">
        <v>175</v>
      </c>
      <c r="C8823" s="180" t="s">
        <v>3</v>
      </c>
      <c r="D8823" s="180" t="s">
        <v>177</v>
      </c>
      <c r="E8823" s="180">
        <v>0</v>
      </c>
      <c r="F8823" s="180">
        <v>6978</v>
      </c>
      <c r="G8823" s="180">
        <v>165</v>
      </c>
      <c r="H8823" s="180">
        <v>687</v>
      </c>
      <c r="I8823" s="180">
        <v>344786</v>
      </c>
      <c r="J8823" s="180">
        <v>70851.98</v>
      </c>
      <c r="K8823" s="180">
        <v>14412</v>
      </c>
      <c r="L8823" s="180">
        <v>477233.16</v>
      </c>
    </row>
    <row r="8824" spans="1:12">
      <c r="A8824" s="180">
        <v>2014</v>
      </c>
      <c r="B8824" s="180" t="s">
        <v>175</v>
      </c>
      <c r="C8824" s="180" t="s">
        <v>3</v>
      </c>
      <c r="D8824" s="180" t="s">
        <v>177</v>
      </c>
      <c r="E8824" s="180">
        <v>5</v>
      </c>
      <c r="F8824" s="180">
        <v>7092</v>
      </c>
      <c r="G8824" s="180">
        <v>98</v>
      </c>
      <c r="H8824" s="180">
        <v>124</v>
      </c>
      <c r="I8824" s="180">
        <v>101475.2</v>
      </c>
      <c r="J8824" s="180">
        <v>13906.8</v>
      </c>
      <c r="K8824" s="180">
        <v>7518</v>
      </c>
      <c r="L8824" s="180">
        <v>164075.62</v>
      </c>
    </row>
    <row r="8825" spans="1:12">
      <c r="A8825" s="180">
        <v>2014</v>
      </c>
      <c r="B8825" s="180" t="s">
        <v>175</v>
      </c>
      <c r="C8825" s="180" t="s">
        <v>3</v>
      </c>
      <c r="D8825" s="180" t="s">
        <v>177</v>
      </c>
      <c r="E8825" s="180">
        <v>10</v>
      </c>
      <c r="F8825" s="180">
        <v>6386</v>
      </c>
      <c r="G8825" s="180">
        <v>76</v>
      </c>
      <c r="H8825" s="180">
        <v>182</v>
      </c>
      <c r="I8825" s="180">
        <v>188726.75</v>
      </c>
      <c r="J8825" s="180">
        <v>26768.46</v>
      </c>
      <c r="K8825" s="180">
        <v>123638</v>
      </c>
      <c r="L8825" s="180">
        <v>385363.20000000001</v>
      </c>
    </row>
    <row r="8826" spans="1:12">
      <c r="A8826" s="180">
        <v>2014</v>
      </c>
      <c r="B8826" s="180" t="s">
        <v>175</v>
      </c>
      <c r="C8826" s="180" t="s">
        <v>3</v>
      </c>
      <c r="D8826" s="180" t="s">
        <v>177</v>
      </c>
      <c r="E8826" s="180">
        <v>15</v>
      </c>
      <c r="F8826" s="180">
        <v>6615</v>
      </c>
      <c r="G8826" s="180">
        <v>163</v>
      </c>
      <c r="H8826" s="180">
        <v>348</v>
      </c>
      <c r="I8826" s="180">
        <v>275240.45</v>
      </c>
      <c r="J8826" s="180">
        <v>47888.01</v>
      </c>
      <c r="K8826" s="180">
        <v>33111</v>
      </c>
      <c r="L8826" s="180">
        <v>465424.73</v>
      </c>
    </row>
    <row r="8827" spans="1:12">
      <c r="A8827" s="180">
        <v>2014</v>
      </c>
      <c r="B8827" s="180" t="s">
        <v>175</v>
      </c>
      <c r="C8827" s="180" t="s">
        <v>3</v>
      </c>
      <c r="D8827" s="180" t="s">
        <v>177</v>
      </c>
      <c r="E8827" s="180">
        <v>20</v>
      </c>
      <c r="F8827" s="180">
        <v>6052</v>
      </c>
      <c r="G8827" s="180">
        <v>245</v>
      </c>
      <c r="H8827" s="180">
        <v>551</v>
      </c>
      <c r="I8827" s="180">
        <v>371161.59999999998</v>
      </c>
      <c r="J8827" s="180">
        <v>68859.100000000006</v>
      </c>
      <c r="K8827" s="180">
        <v>31920</v>
      </c>
      <c r="L8827" s="180">
        <v>581531.94999999995</v>
      </c>
    </row>
    <row r="8828" spans="1:12">
      <c r="A8828" s="180">
        <v>2014</v>
      </c>
      <c r="B8828" s="180" t="s">
        <v>175</v>
      </c>
      <c r="C8828" s="180" t="s">
        <v>3</v>
      </c>
      <c r="D8828" s="180" t="s">
        <v>177</v>
      </c>
      <c r="E8828" s="180">
        <v>25</v>
      </c>
      <c r="F8828" s="180">
        <v>7251</v>
      </c>
      <c r="G8828" s="180">
        <v>304</v>
      </c>
      <c r="H8828" s="180">
        <v>984</v>
      </c>
      <c r="I8828" s="180">
        <v>702877.26</v>
      </c>
      <c r="J8828" s="180">
        <v>161227.6</v>
      </c>
      <c r="K8828" s="180">
        <v>36315</v>
      </c>
      <c r="L8828" s="180">
        <v>1227381.49</v>
      </c>
    </row>
    <row r="8829" spans="1:12">
      <c r="A8829" s="180">
        <v>2014</v>
      </c>
      <c r="B8829" s="180" t="s">
        <v>175</v>
      </c>
      <c r="C8829" s="180" t="s">
        <v>3</v>
      </c>
      <c r="D8829" s="180" t="s">
        <v>177</v>
      </c>
      <c r="E8829" s="180">
        <v>30</v>
      </c>
      <c r="F8829" s="180">
        <v>10307</v>
      </c>
      <c r="G8829" s="180">
        <v>603</v>
      </c>
      <c r="H8829" s="180">
        <v>1795</v>
      </c>
      <c r="I8829" s="180">
        <v>1382169.85</v>
      </c>
      <c r="J8829" s="180">
        <v>336594.2</v>
      </c>
      <c r="K8829" s="180">
        <v>44988</v>
      </c>
      <c r="L8829" s="180">
        <v>2218742.7000000002</v>
      </c>
    </row>
    <row r="8830" spans="1:12">
      <c r="A8830" s="180">
        <v>2014</v>
      </c>
      <c r="B8830" s="180" t="s">
        <v>175</v>
      </c>
      <c r="C8830" s="180" t="s">
        <v>3</v>
      </c>
      <c r="D8830" s="180" t="s">
        <v>177</v>
      </c>
      <c r="E8830" s="180">
        <v>35</v>
      </c>
      <c r="F8830" s="180">
        <v>9090</v>
      </c>
      <c r="G8830" s="180">
        <v>483</v>
      </c>
      <c r="H8830" s="180">
        <v>1170</v>
      </c>
      <c r="I8830" s="180">
        <v>961079.46</v>
      </c>
      <c r="J8830" s="180">
        <v>220978.46</v>
      </c>
      <c r="K8830" s="180">
        <v>41473.75</v>
      </c>
      <c r="L8830" s="180">
        <v>1609616.49</v>
      </c>
    </row>
    <row r="8831" spans="1:12">
      <c r="A8831" s="180">
        <v>2014</v>
      </c>
      <c r="B8831" s="180" t="s">
        <v>175</v>
      </c>
      <c r="C8831" s="180" t="s">
        <v>3</v>
      </c>
      <c r="D8831" s="180" t="s">
        <v>177</v>
      </c>
      <c r="E8831" s="180">
        <v>40</v>
      </c>
      <c r="F8831" s="180">
        <v>9296</v>
      </c>
      <c r="G8831" s="180">
        <v>523</v>
      </c>
      <c r="H8831" s="180">
        <v>1112</v>
      </c>
      <c r="I8831" s="180">
        <v>915050.03</v>
      </c>
      <c r="J8831" s="180">
        <v>208716.98</v>
      </c>
      <c r="K8831" s="180">
        <v>76731</v>
      </c>
      <c r="L8831" s="180">
        <v>1601546.77</v>
      </c>
    </row>
    <row r="8832" spans="1:12">
      <c r="A8832" s="180">
        <v>2014</v>
      </c>
      <c r="B8832" s="180" t="s">
        <v>175</v>
      </c>
      <c r="C8832" s="180" t="s">
        <v>3</v>
      </c>
      <c r="D8832" s="180" t="s">
        <v>177</v>
      </c>
      <c r="E8832" s="180">
        <v>45</v>
      </c>
      <c r="F8832" s="180">
        <v>8535</v>
      </c>
      <c r="G8832" s="180">
        <v>421</v>
      </c>
      <c r="H8832" s="180">
        <v>909</v>
      </c>
      <c r="I8832" s="180">
        <v>741302.23</v>
      </c>
      <c r="J8832" s="180">
        <v>177055.59</v>
      </c>
      <c r="K8832" s="180">
        <v>109326.18</v>
      </c>
      <c r="L8832" s="180">
        <v>1349452.43</v>
      </c>
    </row>
    <row r="8833" spans="1:12">
      <c r="A8833" s="180">
        <v>2014</v>
      </c>
      <c r="B8833" s="180" t="s">
        <v>175</v>
      </c>
      <c r="C8833" s="180" t="s">
        <v>3</v>
      </c>
      <c r="D8833" s="180" t="s">
        <v>177</v>
      </c>
      <c r="E8833" s="180">
        <v>50</v>
      </c>
      <c r="F8833" s="180">
        <v>8720</v>
      </c>
      <c r="G8833" s="180">
        <v>511</v>
      </c>
      <c r="H8833" s="180">
        <v>1012</v>
      </c>
      <c r="I8833" s="180">
        <v>893793.73</v>
      </c>
      <c r="J8833" s="180">
        <v>181731.56</v>
      </c>
      <c r="K8833" s="180">
        <v>152733.25</v>
      </c>
      <c r="L8833" s="180">
        <v>1602507.35</v>
      </c>
    </row>
    <row r="8834" spans="1:12">
      <c r="A8834" s="180">
        <v>2014</v>
      </c>
      <c r="B8834" s="180" t="s">
        <v>175</v>
      </c>
      <c r="C8834" s="180" t="s">
        <v>3</v>
      </c>
      <c r="D8834" s="180" t="s">
        <v>177</v>
      </c>
      <c r="E8834" s="180">
        <v>55</v>
      </c>
      <c r="F8834" s="180">
        <v>7967</v>
      </c>
      <c r="G8834" s="180">
        <v>648</v>
      </c>
      <c r="H8834" s="180">
        <v>1283</v>
      </c>
      <c r="I8834" s="180">
        <v>1138200.5</v>
      </c>
      <c r="J8834" s="180">
        <v>253398.35</v>
      </c>
      <c r="K8834" s="180">
        <v>367019</v>
      </c>
      <c r="L8834" s="180">
        <v>2273676.86</v>
      </c>
    </row>
    <row r="8835" spans="1:12">
      <c r="A8835" s="180">
        <v>2014</v>
      </c>
      <c r="B8835" s="180" t="s">
        <v>175</v>
      </c>
      <c r="C8835" s="180" t="s">
        <v>3</v>
      </c>
      <c r="D8835" s="180" t="s">
        <v>177</v>
      </c>
      <c r="E8835" s="180">
        <v>60</v>
      </c>
      <c r="F8835" s="180">
        <v>7124</v>
      </c>
      <c r="G8835" s="180">
        <v>669</v>
      </c>
      <c r="H8835" s="180">
        <v>1464</v>
      </c>
      <c r="I8835" s="180">
        <v>1222469.03</v>
      </c>
      <c r="J8835" s="180">
        <v>252853.06</v>
      </c>
      <c r="K8835" s="180">
        <v>394181</v>
      </c>
      <c r="L8835" s="180">
        <v>2380520.81</v>
      </c>
    </row>
    <row r="8836" spans="1:12">
      <c r="A8836" s="180">
        <v>2014</v>
      </c>
      <c r="B8836" s="180" t="s">
        <v>175</v>
      </c>
      <c r="C8836" s="180" t="s">
        <v>3</v>
      </c>
      <c r="D8836" s="180" t="s">
        <v>177</v>
      </c>
      <c r="E8836" s="180">
        <v>65</v>
      </c>
      <c r="F8836" s="180">
        <v>5739</v>
      </c>
      <c r="G8836" s="180">
        <v>829</v>
      </c>
      <c r="H8836" s="180">
        <v>1517</v>
      </c>
      <c r="I8836" s="180">
        <v>1421865.89</v>
      </c>
      <c r="J8836" s="180">
        <v>275698.95</v>
      </c>
      <c r="K8836" s="180">
        <v>493363.25</v>
      </c>
      <c r="L8836" s="180">
        <v>2714174.04</v>
      </c>
    </row>
    <row r="8837" spans="1:12">
      <c r="A8837" s="180">
        <v>2014</v>
      </c>
      <c r="B8837" s="180" t="s">
        <v>175</v>
      </c>
      <c r="C8837" s="180" t="s">
        <v>3</v>
      </c>
      <c r="D8837" s="180" t="s">
        <v>177</v>
      </c>
      <c r="E8837" s="180">
        <v>70</v>
      </c>
      <c r="F8837" s="180">
        <v>3574</v>
      </c>
      <c r="G8837" s="180">
        <v>569</v>
      </c>
      <c r="H8837" s="180">
        <v>1471</v>
      </c>
      <c r="I8837" s="180">
        <v>1235238.0900000001</v>
      </c>
      <c r="J8837" s="180">
        <v>259267.24</v>
      </c>
      <c r="K8837" s="180">
        <v>362994.75</v>
      </c>
      <c r="L8837" s="180">
        <v>2197050.34</v>
      </c>
    </row>
    <row r="8838" spans="1:12">
      <c r="A8838" s="180">
        <v>2014</v>
      </c>
      <c r="B8838" s="180" t="s">
        <v>175</v>
      </c>
      <c r="C8838" s="180" t="s">
        <v>3</v>
      </c>
      <c r="D8838" s="180" t="s">
        <v>177</v>
      </c>
      <c r="E8838" s="180">
        <v>75</v>
      </c>
      <c r="F8838" s="180">
        <v>2314</v>
      </c>
      <c r="G8838" s="180">
        <v>494</v>
      </c>
      <c r="H8838" s="180">
        <v>1431</v>
      </c>
      <c r="I8838" s="180">
        <v>1051740.81</v>
      </c>
      <c r="J8838" s="180">
        <v>179036.17</v>
      </c>
      <c r="K8838" s="180">
        <v>302542.25</v>
      </c>
      <c r="L8838" s="180">
        <v>1767576.61</v>
      </c>
    </row>
    <row r="8839" spans="1:12">
      <c r="A8839" s="180">
        <v>2014</v>
      </c>
      <c r="B8839" s="180" t="s">
        <v>175</v>
      </c>
      <c r="C8839" s="180" t="s">
        <v>3</v>
      </c>
      <c r="D8839" s="180" t="s">
        <v>177</v>
      </c>
      <c r="E8839" s="180">
        <v>80</v>
      </c>
      <c r="F8839" s="180">
        <v>1548</v>
      </c>
      <c r="G8839" s="180">
        <v>296</v>
      </c>
      <c r="H8839" s="180">
        <v>1652</v>
      </c>
      <c r="I8839" s="180">
        <v>1112302.67</v>
      </c>
      <c r="J8839" s="180">
        <v>132675.24</v>
      </c>
      <c r="K8839" s="180">
        <v>264907.90000000002</v>
      </c>
      <c r="L8839" s="180">
        <v>1657982.82</v>
      </c>
    </row>
    <row r="8840" spans="1:12">
      <c r="A8840" s="180">
        <v>2014</v>
      </c>
      <c r="B8840" s="180" t="s">
        <v>175</v>
      </c>
      <c r="C8840" s="180" t="s">
        <v>3</v>
      </c>
      <c r="D8840" s="180" t="s">
        <v>177</v>
      </c>
      <c r="E8840" s="180">
        <v>85</v>
      </c>
      <c r="F8840" s="180">
        <v>1000</v>
      </c>
      <c r="G8840" s="180">
        <v>246</v>
      </c>
      <c r="H8840" s="180">
        <v>1021</v>
      </c>
      <c r="I8840" s="180">
        <v>579432.88</v>
      </c>
      <c r="J8840" s="180">
        <v>74509.570000000007</v>
      </c>
      <c r="K8840" s="180">
        <v>80038</v>
      </c>
      <c r="L8840" s="180">
        <v>792837.64</v>
      </c>
    </row>
    <row r="8841" spans="1:12">
      <c r="A8841" s="180">
        <v>2014</v>
      </c>
      <c r="B8841" s="180" t="s">
        <v>175</v>
      </c>
      <c r="C8841" s="180" t="s">
        <v>3</v>
      </c>
      <c r="D8841" s="180" t="s">
        <v>177</v>
      </c>
      <c r="E8841" s="180">
        <v>90</v>
      </c>
      <c r="F8841" s="180">
        <v>419</v>
      </c>
      <c r="G8841" s="180">
        <v>68</v>
      </c>
      <c r="H8841" s="180">
        <v>615</v>
      </c>
      <c r="I8841" s="180">
        <v>399820.75</v>
      </c>
      <c r="J8841" s="180">
        <v>44178.25</v>
      </c>
      <c r="K8841" s="180">
        <v>34743</v>
      </c>
      <c r="L8841" s="180">
        <v>487167.17</v>
      </c>
    </row>
    <row r="8842" spans="1:12">
      <c r="A8842" s="180">
        <v>2014</v>
      </c>
      <c r="B8842" s="180" t="s">
        <v>175</v>
      </c>
      <c r="C8842" s="180" t="s">
        <v>3</v>
      </c>
      <c r="D8842" s="180" t="s">
        <v>177</v>
      </c>
      <c r="E8842" s="180">
        <v>95</v>
      </c>
      <c r="F8842" s="180">
        <v>117</v>
      </c>
      <c r="G8842" s="180">
        <v>20</v>
      </c>
      <c r="H8842" s="180">
        <v>122</v>
      </c>
      <c r="I8842" s="180">
        <v>82290.81</v>
      </c>
      <c r="J8842" s="180">
        <v>5345.51</v>
      </c>
      <c r="K8842" s="180">
        <v>3450</v>
      </c>
      <c r="L8842" s="180">
        <v>94039.86</v>
      </c>
    </row>
    <row r="8843" spans="1:12">
      <c r="A8843" s="180">
        <v>2014</v>
      </c>
      <c r="B8843" s="180" t="s">
        <v>175</v>
      </c>
      <c r="C8843" s="180" t="s">
        <v>37</v>
      </c>
      <c r="D8843" s="180" t="s">
        <v>176</v>
      </c>
      <c r="E8843" s="180">
        <v>0</v>
      </c>
      <c r="F8843" s="180">
        <v>3395</v>
      </c>
      <c r="G8843" s="180">
        <v>66</v>
      </c>
      <c r="H8843" s="180">
        <v>190</v>
      </c>
      <c r="I8843" s="180">
        <v>149951.41</v>
      </c>
      <c r="J8843" s="180">
        <v>17182.37</v>
      </c>
      <c r="K8843" s="180">
        <v>420</v>
      </c>
      <c r="L8843" s="180">
        <v>183245.53</v>
      </c>
    </row>
    <row r="8844" spans="1:12">
      <c r="A8844" s="180">
        <v>2014</v>
      </c>
      <c r="B8844" s="180" t="s">
        <v>175</v>
      </c>
      <c r="C8844" s="180" t="s">
        <v>37</v>
      </c>
      <c r="D8844" s="180" t="s">
        <v>176</v>
      </c>
      <c r="E8844" s="180">
        <v>5</v>
      </c>
      <c r="F8844" s="180">
        <v>3410</v>
      </c>
      <c r="G8844" s="180">
        <v>45</v>
      </c>
      <c r="H8844" s="180">
        <v>85</v>
      </c>
      <c r="I8844" s="180">
        <v>57946</v>
      </c>
      <c r="J8844" s="180">
        <v>15462.24</v>
      </c>
      <c r="K8844" s="180">
        <v>556</v>
      </c>
      <c r="L8844" s="180">
        <v>80442.289999999994</v>
      </c>
    </row>
    <row r="8845" spans="1:12">
      <c r="A8845" s="180">
        <v>2014</v>
      </c>
      <c r="B8845" s="180" t="s">
        <v>175</v>
      </c>
      <c r="C8845" s="180" t="s">
        <v>37</v>
      </c>
      <c r="D8845" s="180" t="s">
        <v>176</v>
      </c>
      <c r="E8845" s="180">
        <v>10</v>
      </c>
      <c r="F8845" s="180">
        <v>3129</v>
      </c>
      <c r="G8845" s="180">
        <v>32</v>
      </c>
      <c r="H8845" s="180">
        <v>62</v>
      </c>
      <c r="I8845" s="180">
        <v>60938.5</v>
      </c>
      <c r="J8845" s="180">
        <v>17753.18</v>
      </c>
      <c r="K8845" s="180">
        <v>26181</v>
      </c>
      <c r="L8845" s="180">
        <v>110603.58</v>
      </c>
    </row>
    <row r="8846" spans="1:12">
      <c r="A8846" s="180">
        <v>2014</v>
      </c>
      <c r="B8846" s="180" t="s">
        <v>175</v>
      </c>
      <c r="C8846" s="180" t="s">
        <v>37</v>
      </c>
      <c r="D8846" s="180" t="s">
        <v>176</v>
      </c>
      <c r="E8846" s="180">
        <v>15</v>
      </c>
      <c r="F8846" s="180">
        <v>3307</v>
      </c>
      <c r="G8846" s="180">
        <v>62</v>
      </c>
      <c r="H8846" s="180">
        <v>99</v>
      </c>
      <c r="I8846" s="180">
        <v>128074.5</v>
      </c>
      <c r="J8846" s="180">
        <v>26733.56</v>
      </c>
      <c r="K8846" s="180">
        <v>9644</v>
      </c>
      <c r="L8846" s="180">
        <v>178932.4</v>
      </c>
    </row>
    <row r="8847" spans="1:12">
      <c r="A8847" s="180">
        <v>2014</v>
      </c>
      <c r="B8847" s="180" t="s">
        <v>175</v>
      </c>
      <c r="C8847" s="180" t="s">
        <v>37</v>
      </c>
      <c r="D8847" s="180" t="s">
        <v>176</v>
      </c>
      <c r="E8847" s="180">
        <v>20</v>
      </c>
      <c r="F8847" s="180">
        <v>2521</v>
      </c>
      <c r="G8847" s="180">
        <v>31</v>
      </c>
      <c r="H8847" s="180">
        <v>44</v>
      </c>
      <c r="I8847" s="180">
        <v>60718.1</v>
      </c>
      <c r="J8847" s="180">
        <v>19536.02</v>
      </c>
      <c r="K8847" s="180">
        <v>14996</v>
      </c>
      <c r="L8847" s="180">
        <v>105839.23</v>
      </c>
    </row>
    <row r="8848" spans="1:12">
      <c r="A8848" s="180">
        <v>2014</v>
      </c>
      <c r="B8848" s="180" t="s">
        <v>175</v>
      </c>
      <c r="C8848" s="180" t="s">
        <v>37</v>
      </c>
      <c r="D8848" s="180" t="s">
        <v>176</v>
      </c>
      <c r="E8848" s="180">
        <v>25</v>
      </c>
      <c r="F8848" s="180">
        <v>2652</v>
      </c>
      <c r="G8848" s="180">
        <v>55</v>
      </c>
      <c r="H8848" s="180">
        <v>132</v>
      </c>
      <c r="I8848" s="180">
        <v>93579.4</v>
      </c>
      <c r="J8848" s="180">
        <v>25363.88</v>
      </c>
      <c r="K8848" s="180">
        <v>12535</v>
      </c>
      <c r="L8848" s="180">
        <v>156408.51</v>
      </c>
    </row>
    <row r="8849" spans="1:12">
      <c r="A8849" s="180">
        <v>2014</v>
      </c>
      <c r="B8849" s="180" t="s">
        <v>175</v>
      </c>
      <c r="C8849" s="180" t="s">
        <v>37</v>
      </c>
      <c r="D8849" s="180" t="s">
        <v>176</v>
      </c>
      <c r="E8849" s="180">
        <v>30</v>
      </c>
      <c r="F8849" s="180">
        <v>3772</v>
      </c>
      <c r="G8849" s="180">
        <v>70</v>
      </c>
      <c r="H8849" s="180">
        <v>135</v>
      </c>
      <c r="I8849" s="180">
        <v>132148.20000000001</v>
      </c>
      <c r="J8849" s="180">
        <v>34976.15</v>
      </c>
      <c r="K8849" s="180">
        <v>10544</v>
      </c>
      <c r="L8849" s="180">
        <v>206476.03</v>
      </c>
    </row>
    <row r="8850" spans="1:12">
      <c r="A8850" s="180">
        <v>2014</v>
      </c>
      <c r="B8850" s="180" t="s">
        <v>175</v>
      </c>
      <c r="C8850" s="180" t="s">
        <v>37</v>
      </c>
      <c r="D8850" s="180" t="s">
        <v>176</v>
      </c>
      <c r="E8850" s="180">
        <v>35</v>
      </c>
      <c r="F8850" s="180">
        <v>3588</v>
      </c>
      <c r="G8850" s="180">
        <v>65</v>
      </c>
      <c r="H8850" s="180">
        <v>105</v>
      </c>
      <c r="I8850" s="180">
        <v>93767.05</v>
      </c>
      <c r="J8850" s="180">
        <v>38587.83</v>
      </c>
      <c r="K8850" s="180">
        <v>7315</v>
      </c>
      <c r="L8850" s="180">
        <v>180956.94</v>
      </c>
    </row>
    <row r="8851" spans="1:12">
      <c r="A8851" s="180">
        <v>2014</v>
      </c>
      <c r="B8851" s="180" t="s">
        <v>175</v>
      </c>
      <c r="C8851" s="180" t="s">
        <v>37</v>
      </c>
      <c r="D8851" s="180" t="s">
        <v>176</v>
      </c>
      <c r="E8851" s="180">
        <v>40</v>
      </c>
      <c r="F8851" s="180">
        <v>3780</v>
      </c>
      <c r="G8851" s="180">
        <v>93</v>
      </c>
      <c r="H8851" s="180">
        <v>228</v>
      </c>
      <c r="I8851" s="180">
        <v>238058.05</v>
      </c>
      <c r="J8851" s="180">
        <v>56027.92</v>
      </c>
      <c r="K8851" s="180">
        <v>99376</v>
      </c>
      <c r="L8851" s="180">
        <v>456135.01</v>
      </c>
    </row>
    <row r="8852" spans="1:12">
      <c r="A8852" s="180">
        <v>2014</v>
      </c>
      <c r="B8852" s="180" t="s">
        <v>175</v>
      </c>
      <c r="C8852" s="180" t="s">
        <v>37</v>
      </c>
      <c r="D8852" s="180" t="s">
        <v>176</v>
      </c>
      <c r="E8852" s="180">
        <v>45</v>
      </c>
      <c r="F8852" s="180">
        <v>3602</v>
      </c>
      <c r="G8852" s="180">
        <v>119</v>
      </c>
      <c r="H8852" s="180">
        <v>253</v>
      </c>
      <c r="I8852" s="180">
        <v>263397.3</v>
      </c>
      <c r="J8852" s="180">
        <v>64637.19</v>
      </c>
      <c r="K8852" s="180">
        <v>57965</v>
      </c>
      <c r="L8852" s="180">
        <v>456420.89</v>
      </c>
    </row>
    <row r="8853" spans="1:12">
      <c r="A8853" s="180">
        <v>2014</v>
      </c>
      <c r="B8853" s="180" t="s">
        <v>175</v>
      </c>
      <c r="C8853" s="180" t="s">
        <v>37</v>
      </c>
      <c r="D8853" s="180" t="s">
        <v>176</v>
      </c>
      <c r="E8853" s="180">
        <v>50</v>
      </c>
      <c r="F8853" s="180">
        <v>3810</v>
      </c>
      <c r="G8853" s="180">
        <v>150</v>
      </c>
      <c r="H8853" s="180">
        <v>354</v>
      </c>
      <c r="I8853" s="180">
        <v>307122.3</v>
      </c>
      <c r="J8853" s="180">
        <v>86645.34</v>
      </c>
      <c r="K8853" s="180">
        <v>73641</v>
      </c>
      <c r="L8853" s="180">
        <v>555230.35</v>
      </c>
    </row>
    <row r="8854" spans="1:12">
      <c r="A8854" s="180">
        <v>2014</v>
      </c>
      <c r="B8854" s="180" t="s">
        <v>175</v>
      </c>
      <c r="C8854" s="180" t="s">
        <v>37</v>
      </c>
      <c r="D8854" s="180" t="s">
        <v>176</v>
      </c>
      <c r="E8854" s="180">
        <v>55</v>
      </c>
      <c r="F8854" s="180">
        <v>3437</v>
      </c>
      <c r="G8854" s="180">
        <v>182</v>
      </c>
      <c r="H8854" s="180">
        <v>527</v>
      </c>
      <c r="I8854" s="180">
        <v>479383.45</v>
      </c>
      <c r="J8854" s="180">
        <v>120170.56</v>
      </c>
      <c r="K8854" s="180">
        <v>126984</v>
      </c>
      <c r="L8854" s="180">
        <v>807957.12</v>
      </c>
    </row>
    <row r="8855" spans="1:12">
      <c r="A8855" s="180">
        <v>2014</v>
      </c>
      <c r="B8855" s="180" t="s">
        <v>175</v>
      </c>
      <c r="C8855" s="180" t="s">
        <v>37</v>
      </c>
      <c r="D8855" s="180" t="s">
        <v>176</v>
      </c>
      <c r="E8855" s="180">
        <v>60</v>
      </c>
      <c r="F8855" s="180">
        <v>2807</v>
      </c>
      <c r="G8855" s="180">
        <v>259</v>
      </c>
      <c r="H8855" s="180">
        <v>762</v>
      </c>
      <c r="I8855" s="180">
        <v>673171.35</v>
      </c>
      <c r="J8855" s="180">
        <v>144247.32999999999</v>
      </c>
      <c r="K8855" s="180">
        <v>183222</v>
      </c>
      <c r="L8855" s="180">
        <v>1123703.04</v>
      </c>
    </row>
    <row r="8856" spans="1:12">
      <c r="A8856" s="180">
        <v>2014</v>
      </c>
      <c r="B8856" s="180" t="s">
        <v>175</v>
      </c>
      <c r="C8856" s="180" t="s">
        <v>37</v>
      </c>
      <c r="D8856" s="180" t="s">
        <v>176</v>
      </c>
      <c r="E8856" s="180">
        <v>65</v>
      </c>
      <c r="F8856" s="180">
        <v>1855</v>
      </c>
      <c r="G8856" s="180">
        <v>182</v>
      </c>
      <c r="H8856" s="180">
        <v>429</v>
      </c>
      <c r="I8856" s="180">
        <v>469122.6</v>
      </c>
      <c r="J8856" s="180">
        <v>108353.09</v>
      </c>
      <c r="K8856" s="180">
        <v>107107</v>
      </c>
      <c r="L8856" s="180">
        <v>767470.45</v>
      </c>
    </row>
    <row r="8857" spans="1:12">
      <c r="A8857" s="180">
        <v>2014</v>
      </c>
      <c r="B8857" s="180" t="s">
        <v>175</v>
      </c>
      <c r="C8857" s="180" t="s">
        <v>37</v>
      </c>
      <c r="D8857" s="180" t="s">
        <v>176</v>
      </c>
      <c r="E8857" s="180">
        <v>70</v>
      </c>
      <c r="F8857" s="180">
        <v>993</v>
      </c>
      <c r="G8857" s="180">
        <v>116</v>
      </c>
      <c r="H8857" s="180">
        <v>302</v>
      </c>
      <c r="I8857" s="180">
        <v>343986.65</v>
      </c>
      <c r="J8857" s="180">
        <v>70954.41</v>
      </c>
      <c r="K8857" s="180">
        <v>167325</v>
      </c>
      <c r="L8857" s="180">
        <v>626511.42000000004</v>
      </c>
    </row>
    <row r="8858" spans="1:12">
      <c r="A8858" s="180">
        <v>2014</v>
      </c>
      <c r="B8858" s="180" t="s">
        <v>175</v>
      </c>
      <c r="C8858" s="180" t="s">
        <v>37</v>
      </c>
      <c r="D8858" s="180" t="s">
        <v>176</v>
      </c>
      <c r="E8858" s="180">
        <v>75</v>
      </c>
      <c r="F8858" s="180">
        <v>440</v>
      </c>
      <c r="G8858" s="180">
        <v>63</v>
      </c>
      <c r="H8858" s="180">
        <v>520</v>
      </c>
      <c r="I8858" s="180">
        <v>308475.90000000002</v>
      </c>
      <c r="J8858" s="180">
        <v>44246.77</v>
      </c>
      <c r="K8858" s="180">
        <v>11718</v>
      </c>
      <c r="L8858" s="180">
        <v>395858.63</v>
      </c>
    </row>
    <row r="8859" spans="1:12">
      <c r="A8859" s="180">
        <v>2014</v>
      </c>
      <c r="B8859" s="180" t="s">
        <v>175</v>
      </c>
      <c r="C8859" s="180" t="s">
        <v>37</v>
      </c>
      <c r="D8859" s="180" t="s">
        <v>176</v>
      </c>
      <c r="E8859" s="180">
        <v>80</v>
      </c>
      <c r="F8859" s="180">
        <v>200</v>
      </c>
      <c r="G8859" s="180">
        <v>25</v>
      </c>
      <c r="H8859" s="180">
        <v>86</v>
      </c>
      <c r="I8859" s="180">
        <v>66200</v>
      </c>
      <c r="J8859" s="180">
        <v>15381.26</v>
      </c>
      <c r="K8859" s="180">
        <v>16982</v>
      </c>
      <c r="L8859" s="180">
        <v>99537.91</v>
      </c>
    </row>
    <row r="8860" spans="1:12">
      <c r="A8860" s="180">
        <v>2014</v>
      </c>
      <c r="B8860" s="180" t="s">
        <v>175</v>
      </c>
      <c r="C8860" s="180" t="s">
        <v>37</v>
      </c>
      <c r="D8860" s="180" t="s">
        <v>176</v>
      </c>
      <c r="E8860" s="180">
        <v>85</v>
      </c>
      <c r="F8860" s="180">
        <v>72</v>
      </c>
      <c r="G8860" s="180">
        <v>14</v>
      </c>
      <c r="H8860" s="180">
        <v>81</v>
      </c>
      <c r="I8860" s="180">
        <v>63910</v>
      </c>
      <c r="J8860" s="180">
        <v>5337.19</v>
      </c>
      <c r="K8860" s="180">
        <v>0</v>
      </c>
      <c r="L8860" s="180">
        <v>73402.789999999994</v>
      </c>
    </row>
    <row r="8861" spans="1:12">
      <c r="A8861" s="180">
        <v>2014</v>
      </c>
      <c r="B8861" s="180" t="s">
        <v>175</v>
      </c>
      <c r="C8861" s="180" t="s">
        <v>37</v>
      </c>
      <c r="D8861" s="180" t="s">
        <v>176</v>
      </c>
      <c r="E8861" s="180">
        <v>90</v>
      </c>
      <c r="F8861" s="180">
        <v>11</v>
      </c>
      <c r="G8861" s="180">
        <v>2</v>
      </c>
      <c r="H8861" s="180">
        <v>29</v>
      </c>
      <c r="I8861" s="180">
        <v>19136</v>
      </c>
      <c r="J8861" s="180">
        <v>1214</v>
      </c>
      <c r="K8861" s="180">
        <v>0</v>
      </c>
      <c r="L8861" s="180">
        <v>20350</v>
      </c>
    </row>
    <row r="8862" spans="1:12">
      <c r="A8862" s="180">
        <v>2014</v>
      </c>
      <c r="B8862" s="180" t="s">
        <v>175</v>
      </c>
      <c r="C8862" s="180" t="s">
        <v>37</v>
      </c>
      <c r="D8862" s="180" t="s">
        <v>176</v>
      </c>
      <c r="E8862" s="180">
        <v>95</v>
      </c>
      <c r="F8862" s="180">
        <v>1</v>
      </c>
      <c r="G8862" s="180">
        <v>0</v>
      </c>
      <c r="H8862" s="180">
        <v>0</v>
      </c>
      <c r="I8862" s="180">
        <v>0</v>
      </c>
      <c r="J8862" s="180">
        <v>0</v>
      </c>
      <c r="K8862" s="180">
        <v>0</v>
      </c>
      <c r="L8862" s="180">
        <v>0</v>
      </c>
    </row>
    <row r="8863" spans="1:12">
      <c r="A8863" s="180">
        <v>2014</v>
      </c>
      <c r="B8863" s="180" t="s">
        <v>175</v>
      </c>
      <c r="C8863" s="180" t="s">
        <v>37</v>
      </c>
      <c r="D8863" s="180" t="s">
        <v>177</v>
      </c>
      <c r="E8863" s="180">
        <v>0</v>
      </c>
      <c r="F8863" s="180">
        <v>3263</v>
      </c>
      <c r="G8863" s="180">
        <v>43</v>
      </c>
      <c r="H8863" s="180">
        <v>280</v>
      </c>
      <c r="I8863" s="180">
        <v>159943.85</v>
      </c>
      <c r="J8863" s="180">
        <v>7676.75</v>
      </c>
      <c r="K8863" s="180">
        <v>943</v>
      </c>
      <c r="L8863" s="180">
        <v>177410.1</v>
      </c>
    </row>
    <row r="8864" spans="1:12">
      <c r="A8864" s="180">
        <v>2014</v>
      </c>
      <c r="B8864" s="180" t="s">
        <v>175</v>
      </c>
      <c r="C8864" s="180" t="s">
        <v>37</v>
      </c>
      <c r="D8864" s="180" t="s">
        <v>177</v>
      </c>
      <c r="E8864" s="180">
        <v>5</v>
      </c>
      <c r="F8864" s="180">
        <v>3290</v>
      </c>
      <c r="G8864" s="180">
        <v>21</v>
      </c>
      <c r="H8864" s="180">
        <v>43</v>
      </c>
      <c r="I8864" s="180">
        <v>28753</v>
      </c>
      <c r="J8864" s="180">
        <v>4540.46</v>
      </c>
      <c r="K8864" s="180">
        <v>625</v>
      </c>
      <c r="L8864" s="180">
        <v>38804.410000000003</v>
      </c>
    </row>
    <row r="8865" spans="1:12">
      <c r="A8865" s="180">
        <v>2014</v>
      </c>
      <c r="B8865" s="180" t="s">
        <v>175</v>
      </c>
      <c r="C8865" s="180" t="s">
        <v>37</v>
      </c>
      <c r="D8865" s="180" t="s">
        <v>177</v>
      </c>
      <c r="E8865" s="180">
        <v>10</v>
      </c>
      <c r="F8865" s="180">
        <v>3092</v>
      </c>
      <c r="G8865" s="180">
        <v>17</v>
      </c>
      <c r="H8865" s="180">
        <v>24</v>
      </c>
      <c r="I8865" s="180">
        <v>27284</v>
      </c>
      <c r="J8865" s="180">
        <v>7285.23</v>
      </c>
      <c r="K8865" s="180">
        <v>9687</v>
      </c>
      <c r="L8865" s="180">
        <v>46538.15</v>
      </c>
    </row>
    <row r="8866" spans="1:12">
      <c r="A8866" s="180">
        <v>2014</v>
      </c>
      <c r="B8866" s="180" t="s">
        <v>175</v>
      </c>
      <c r="C8866" s="180" t="s">
        <v>37</v>
      </c>
      <c r="D8866" s="180" t="s">
        <v>177</v>
      </c>
      <c r="E8866" s="180">
        <v>15</v>
      </c>
      <c r="F8866" s="180">
        <v>3003</v>
      </c>
      <c r="G8866" s="180">
        <v>77</v>
      </c>
      <c r="H8866" s="180">
        <v>230</v>
      </c>
      <c r="I8866" s="180">
        <v>193118.1</v>
      </c>
      <c r="J8866" s="180">
        <v>44152.959999999999</v>
      </c>
      <c r="K8866" s="180">
        <v>51974</v>
      </c>
      <c r="L8866" s="180">
        <v>318661.56</v>
      </c>
    </row>
    <row r="8867" spans="1:12">
      <c r="A8867" s="180">
        <v>2014</v>
      </c>
      <c r="B8867" s="180" t="s">
        <v>175</v>
      </c>
      <c r="C8867" s="180" t="s">
        <v>37</v>
      </c>
      <c r="D8867" s="180" t="s">
        <v>177</v>
      </c>
      <c r="E8867" s="180">
        <v>20</v>
      </c>
      <c r="F8867" s="180">
        <v>2875</v>
      </c>
      <c r="G8867" s="180">
        <v>88</v>
      </c>
      <c r="H8867" s="180">
        <v>223</v>
      </c>
      <c r="I8867" s="180">
        <v>214851.45</v>
      </c>
      <c r="J8867" s="180">
        <v>36520.019999999997</v>
      </c>
      <c r="K8867" s="180">
        <v>29120</v>
      </c>
      <c r="L8867" s="180">
        <v>315356.78000000003</v>
      </c>
    </row>
    <row r="8868" spans="1:12">
      <c r="A8868" s="180">
        <v>2014</v>
      </c>
      <c r="B8868" s="180" t="s">
        <v>175</v>
      </c>
      <c r="C8868" s="180" t="s">
        <v>37</v>
      </c>
      <c r="D8868" s="180" t="s">
        <v>177</v>
      </c>
      <c r="E8868" s="180">
        <v>25</v>
      </c>
      <c r="F8868" s="180">
        <v>3536</v>
      </c>
      <c r="G8868" s="180">
        <v>141</v>
      </c>
      <c r="H8868" s="180">
        <v>500</v>
      </c>
      <c r="I8868" s="180">
        <v>410369.9</v>
      </c>
      <c r="J8868" s="180">
        <v>66624.55</v>
      </c>
      <c r="K8868" s="180">
        <v>32060</v>
      </c>
      <c r="L8868" s="180">
        <v>598165.06000000006</v>
      </c>
    </row>
    <row r="8869" spans="1:12">
      <c r="A8869" s="180">
        <v>2014</v>
      </c>
      <c r="B8869" s="180" t="s">
        <v>175</v>
      </c>
      <c r="C8869" s="180" t="s">
        <v>37</v>
      </c>
      <c r="D8869" s="180" t="s">
        <v>177</v>
      </c>
      <c r="E8869" s="180">
        <v>30</v>
      </c>
      <c r="F8869" s="180">
        <v>4491</v>
      </c>
      <c r="G8869" s="180">
        <v>189</v>
      </c>
      <c r="H8869" s="180">
        <v>616</v>
      </c>
      <c r="I8869" s="180">
        <v>516659.6</v>
      </c>
      <c r="J8869" s="180">
        <v>81014.58</v>
      </c>
      <c r="K8869" s="180">
        <v>31130</v>
      </c>
      <c r="L8869" s="180">
        <v>736368.96</v>
      </c>
    </row>
    <row r="8870" spans="1:12">
      <c r="A8870" s="180">
        <v>2014</v>
      </c>
      <c r="B8870" s="180" t="s">
        <v>175</v>
      </c>
      <c r="C8870" s="180" t="s">
        <v>37</v>
      </c>
      <c r="D8870" s="180" t="s">
        <v>177</v>
      </c>
      <c r="E8870" s="180">
        <v>35</v>
      </c>
      <c r="F8870" s="180">
        <v>4041</v>
      </c>
      <c r="G8870" s="180">
        <v>188</v>
      </c>
      <c r="H8870" s="180">
        <v>568</v>
      </c>
      <c r="I8870" s="180">
        <v>509512.3</v>
      </c>
      <c r="J8870" s="180">
        <v>94468.96</v>
      </c>
      <c r="K8870" s="180">
        <v>33418</v>
      </c>
      <c r="L8870" s="180">
        <v>754688.4</v>
      </c>
    </row>
    <row r="8871" spans="1:12">
      <c r="A8871" s="180">
        <v>2014</v>
      </c>
      <c r="B8871" s="180" t="s">
        <v>175</v>
      </c>
      <c r="C8871" s="180" t="s">
        <v>37</v>
      </c>
      <c r="D8871" s="180" t="s">
        <v>177</v>
      </c>
      <c r="E8871" s="180">
        <v>40</v>
      </c>
      <c r="F8871" s="180">
        <v>4049</v>
      </c>
      <c r="G8871" s="180">
        <v>184</v>
      </c>
      <c r="H8871" s="180">
        <v>468</v>
      </c>
      <c r="I8871" s="180">
        <v>404026.31</v>
      </c>
      <c r="J8871" s="180">
        <v>87290.17</v>
      </c>
      <c r="K8871" s="180">
        <v>49603</v>
      </c>
      <c r="L8871" s="180">
        <v>685352.07</v>
      </c>
    </row>
    <row r="8872" spans="1:12">
      <c r="A8872" s="180">
        <v>2014</v>
      </c>
      <c r="B8872" s="180" t="s">
        <v>175</v>
      </c>
      <c r="C8872" s="180" t="s">
        <v>37</v>
      </c>
      <c r="D8872" s="180" t="s">
        <v>177</v>
      </c>
      <c r="E8872" s="180">
        <v>45</v>
      </c>
      <c r="F8872" s="180">
        <v>3714</v>
      </c>
      <c r="G8872" s="180">
        <v>170</v>
      </c>
      <c r="H8872" s="180">
        <v>363</v>
      </c>
      <c r="I8872" s="180">
        <v>375953.5</v>
      </c>
      <c r="J8872" s="180">
        <v>107495.48</v>
      </c>
      <c r="K8872" s="180">
        <v>77968</v>
      </c>
      <c r="L8872" s="180">
        <v>662039.51</v>
      </c>
    </row>
    <row r="8873" spans="1:12">
      <c r="A8873" s="180">
        <v>2014</v>
      </c>
      <c r="B8873" s="180" t="s">
        <v>175</v>
      </c>
      <c r="C8873" s="180" t="s">
        <v>37</v>
      </c>
      <c r="D8873" s="180" t="s">
        <v>177</v>
      </c>
      <c r="E8873" s="180">
        <v>50</v>
      </c>
      <c r="F8873" s="180">
        <v>3902</v>
      </c>
      <c r="G8873" s="180">
        <v>205</v>
      </c>
      <c r="H8873" s="180">
        <v>480</v>
      </c>
      <c r="I8873" s="180">
        <v>462614.25</v>
      </c>
      <c r="J8873" s="180">
        <v>102358.15</v>
      </c>
      <c r="K8873" s="180">
        <v>96482</v>
      </c>
      <c r="L8873" s="180">
        <v>764627.65</v>
      </c>
    </row>
    <row r="8874" spans="1:12">
      <c r="A8874" s="180">
        <v>2014</v>
      </c>
      <c r="B8874" s="180" t="s">
        <v>175</v>
      </c>
      <c r="C8874" s="180" t="s">
        <v>37</v>
      </c>
      <c r="D8874" s="180" t="s">
        <v>177</v>
      </c>
      <c r="E8874" s="180">
        <v>55</v>
      </c>
      <c r="F8874" s="180">
        <v>3384</v>
      </c>
      <c r="G8874" s="180">
        <v>223</v>
      </c>
      <c r="H8874" s="180">
        <v>658</v>
      </c>
      <c r="I8874" s="180">
        <v>484262.27</v>
      </c>
      <c r="J8874" s="180">
        <v>119338.34</v>
      </c>
      <c r="K8874" s="180">
        <v>143337</v>
      </c>
      <c r="L8874" s="180">
        <v>892072.06</v>
      </c>
    </row>
    <row r="8875" spans="1:12">
      <c r="A8875" s="180">
        <v>2014</v>
      </c>
      <c r="B8875" s="180" t="s">
        <v>175</v>
      </c>
      <c r="C8875" s="180" t="s">
        <v>37</v>
      </c>
      <c r="D8875" s="180" t="s">
        <v>177</v>
      </c>
      <c r="E8875" s="180">
        <v>60</v>
      </c>
      <c r="F8875" s="180">
        <v>2549</v>
      </c>
      <c r="G8875" s="180">
        <v>202</v>
      </c>
      <c r="H8875" s="180">
        <v>495</v>
      </c>
      <c r="I8875" s="180">
        <v>500802.65</v>
      </c>
      <c r="J8875" s="180">
        <v>106172.92</v>
      </c>
      <c r="K8875" s="180">
        <v>109031</v>
      </c>
      <c r="L8875" s="180">
        <v>816807.45</v>
      </c>
    </row>
    <row r="8876" spans="1:12">
      <c r="A8876" s="180">
        <v>2014</v>
      </c>
      <c r="B8876" s="180" t="s">
        <v>175</v>
      </c>
      <c r="C8876" s="180" t="s">
        <v>37</v>
      </c>
      <c r="D8876" s="180" t="s">
        <v>177</v>
      </c>
      <c r="E8876" s="180">
        <v>65</v>
      </c>
      <c r="F8876" s="180">
        <v>1603</v>
      </c>
      <c r="G8876" s="180">
        <v>176</v>
      </c>
      <c r="H8876" s="180">
        <v>450</v>
      </c>
      <c r="I8876" s="180">
        <v>433420.27</v>
      </c>
      <c r="J8876" s="180">
        <v>81751.039999999994</v>
      </c>
      <c r="K8876" s="180">
        <v>112640</v>
      </c>
      <c r="L8876" s="180">
        <v>696375.79</v>
      </c>
    </row>
    <row r="8877" spans="1:12">
      <c r="A8877" s="180">
        <v>2014</v>
      </c>
      <c r="B8877" s="180" t="s">
        <v>175</v>
      </c>
      <c r="C8877" s="180" t="s">
        <v>37</v>
      </c>
      <c r="D8877" s="180" t="s">
        <v>177</v>
      </c>
      <c r="E8877" s="180">
        <v>70</v>
      </c>
      <c r="F8877" s="180">
        <v>785</v>
      </c>
      <c r="G8877" s="180">
        <v>108</v>
      </c>
      <c r="H8877" s="180">
        <v>389</v>
      </c>
      <c r="I8877" s="180">
        <v>302086.43</v>
      </c>
      <c r="J8877" s="180">
        <v>56564.2</v>
      </c>
      <c r="K8877" s="180">
        <v>64279</v>
      </c>
      <c r="L8877" s="180">
        <v>471172.04</v>
      </c>
    </row>
    <row r="8878" spans="1:12">
      <c r="A8878" s="180">
        <v>2014</v>
      </c>
      <c r="B8878" s="180" t="s">
        <v>175</v>
      </c>
      <c r="C8878" s="180" t="s">
        <v>37</v>
      </c>
      <c r="D8878" s="180" t="s">
        <v>177</v>
      </c>
      <c r="E8878" s="180">
        <v>75</v>
      </c>
      <c r="F8878" s="180">
        <v>386</v>
      </c>
      <c r="G8878" s="180">
        <v>57</v>
      </c>
      <c r="H8878" s="180">
        <v>233</v>
      </c>
      <c r="I8878" s="180">
        <v>195485.1</v>
      </c>
      <c r="J8878" s="180">
        <v>47251.83</v>
      </c>
      <c r="K8878" s="180">
        <v>53240</v>
      </c>
      <c r="L8878" s="180">
        <v>317670.19</v>
      </c>
    </row>
    <row r="8879" spans="1:12">
      <c r="A8879" s="180">
        <v>2014</v>
      </c>
      <c r="B8879" s="180" t="s">
        <v>175</v>
      </c>
      <c r="C8879" s="180" t="s">
        <v>37</v>
      </c>
      <c r="D8879" s="180" t="s">
        <v>177</v>
      </c>
      <c r="E8879" s="180">
        <v>80</v>
      </c>
      <c r="F8879" s="180">
        <v>199</v>
      </c>
      <c r="G8879" s="180">
        <v>29</v>
      </c>
      <c r="H8879" s="180">
        <v>217</v>
      </c>
      <c r="I8879" s="180">
        <v>122259</v>
      </c>
      <c r="J8879" s="180">
        <v>13009.39</v>
      </c>
      <c r="K8879" s="180">
        <v>13945.2</v>
      </c>
      <c r="L8879" s="180">
        <v>152896.89000000001</v>
      </c>
    </row>
    <row r="8880" spans="1:12">
      <c r="A8880" s="180">
        <v>2014</v>
      </c>
      <c r="B8880" s="180" t="s">
        <v>175</v>
      </c>
      <c r="C8880" s="180" t="s">
        <v>37</v>
      </c>
      <c r="D8880" s="180" t="s">
        <v>177</v>
      </c>
      <c r="E8880" s="180">
        <v>85</v>
      </c>
      <c r="F8880" s="180">
        <v>107</v>
      </c>
      <c r="G8880" s="180">
        <v>13</v>
      </c>
      <c r="H8880" s="180">
        <v>50</v>
      </c>
      <c r="I8880" s="180">
        <v>33690</v>
      </c>
      <c r="J8880" s="180">
        <v>4804.8999999999996</v>
      </c>
      <c r="K8880" s="180">
        <v>880</v>
      </c>
      <c r="L8880" s="180">
        <v>39901.4</v>
      </c>
    </row>
    <row r="8881" spans="1:12">
      <c r="A8881" s="180">
        <v>2014</v>
      </c>
      <c r="B8881" s="180" t="s">
        <v>175</v>
      </c>
      <c r="C8881" s="180" t="s">
        <v>37</v>
      </c>
      <c r="D8881" s="180" t="s">
        <v>177</v>
      </c>
      <c r="E8881" s="180">
        <v>90</v>
      </c>
      <c r="F8881" s="180">
        <v>29</v>
      </c>
      <c r="G8881" s="180">
        <v>3</v>
      </c>
      <c r="H8881" s="180">
        <v>43</v>
      </c>
      <c r="I8881" s="180">
        <v>26766.3</v>
      </c>
      <c r="J8881" s="180">
        <v>1499.07</v>
      </c>
      <c r="K8881" s="180">
        <v>0</v>
      </c>
      <c r="L8881" s="180">
        <v>28465.37</v>
      </c>
    </row>
    <row r="8882" spans="1:12">
      <c r="A8882" s="180">
        <v>2014</v>
      </c>
      <c r="B8882" s="180" t="s">
        <v>175</v>
      </c>
      <c r="C8882" s="180" t="s">
        <v>37</v>
      </c>
      <c r="D8882" s="180" t="s">
        <v>177</v>
      </c>
      <c r="E8882" s="180">
        <v>95</v>
      </c>
      <c r="F8882" s="180">
        <v>4</v>
      </c>
      <c r="G8882" s="180">
        <v>0</v>
      </c>
      <c r="H8882" s="180">
        <v>0</v>
      </c>
      <c r="I8882" s="180">
        <v>0</v>
      </c>
      <c r="J8882" s="180">
        <v>0</v>
      </c>
      <c r="K8882" s="180">
        <v>0</v>
      </c>
      <c r="L8882" s="180">
        <v>0</v>
      </c>
    </row>
    <row r="8883" spans="1:12">
      <c r="A8883" s="180">
        <v>2014</v>
      </c>
      <c r="B8883" s="180" t="s">
        <v>178</v>
      </c>
      <c r="C8883" s="180" t="s">
        <v>31</v>
      </c>
      <c r="D8883" s="180" t="s">
        <v>176</v>
      </c>
      <c r="E8883" s="180">
        <v>0</v>
      </c>
      <c r="F8883" s="180">
        <v>110141</v>
      </c>
      <c r="G8883" s="180">
        <v>5894</v>
      </c>
      <c r="H8883" s="180">
        <v>15891</v>
      </c>
      <c r="I8883" s="180">
        <v>9216938.0899999999</v>
      </c>
      <c r="J8883" s="180">
        <v>1497403.32</v>
      </c>
      <c r="K8883" s="180">
        <v>374289</v>
      </c>
      <c r="L8883" s="180">
        <v>12561189.73</v>
      </c>
    </row>
    <row r="8884" spans="1:12">
      <c r="A8884" s="180">
        <v>2014</v>
      </c>
      <c r="B8884" s="180" t="s">
        <v>178</v>
      </c>
      <c r="C8884" s="180" t="s">
        <v>31</v>
      </c>
      <c r="D8884" s="180" t="s">
        <v>176</v>
      </c>
      <c r="E8884" s="180">
        <v>5</v>
      </c>
      <c r="F8884" s="180">
        <v>119214</v>
      </c>
      <c r="G8884" s="180">
        <v>2433</v>
      </c>
      <c r="H8884" s="180">
        <v>3423</v>
      </c>
      <c r="I8884" s="180">
        <v>2554432.8199999998</v>
      </c>
      <c r="J8884" s="180">
        <v>668607.31999999995</v>
      </c>
      <c r="K8884" s="180">
        <v>354135</v>
      </c>
      <c r="L8884" s="180">
        <v>4325223.18</v>
      </c>
    </row>
    <row r="8885" spans="1:12">
      <c r="A8885" s="180">
        <v>2014</v>
      </c>
      <c r="B8885" s="180" t="s">
        <v>178</v>
      </c>
      <c r="C8885" s="180" t="s">
        <v>31</v>
      </c>
      <c r="D8885" s="180" t="s">
        <v>176</v>
      </c>
      <c r="E8885" s="180">
        <v>10</v>
      </c>
      <c r="F8885" s="180">
        <v>110865</v>
      </c>
      <c r="G8885" s="180">
        <v>1936</v>
      </c>
      <c r="H8885" s="180">
        <v>3376</v>
      </c>
      <c r="I8885" s="180">
        <v>2287433.62</v>
      </c>
      <c r="J8885" s="180">
        <v>560340.96</v>
      </c>
      <c r="K8885" s="180">
        <v>346154</v>
      </c>
      <c r="L8885" s="180">
        <v>3751456.5</v>
      </c>
    </row>
    <row r="8886" spans="1:12">
      <c r="A8886" s="180">
        <v>2014</v>
      </c>
      <c r="B8886" s="180" t="s">
        <v>178</v>
      </c>
      <c r="C8886" s="180" t="s">
        <v>31</v>
      </c>
      <c r="D8886" s="180" t="s">
        <v>176</v>
      </c>
      <c r="E8886" s="180">
        <v>15</v>
      </c>
      <c r="F8886" s="180">
        <v>109254</v>
      </c>
      <c r="G8886" s="180">
        <v>3133</v>
      </c>
      <c r="H8886" s="180">
        <v>6490</v>
      </c>
      <c r="I8886" s="180">
        <v>5907377.25</v>
      </c>
      <c r="J8886" s="180">
        <v>1213896.6599999999</v>
      </c>
      <c r="K8886" s="180">
        <v>1331579</v>
      </c>
      <c r="L8886" s="180">
        <v>9918536.2899999991</v>
      </c>
    </row>
    <row r="8887" spans="1:12">
      <c r="A8887" s="180">
        <v>2014</v>
      </c>
      <c r="B8887" s="180" t="s">
        <v>178</v>
      </c>
      <c r="C8887" s="180" t="s">
        <v>31</v>
      </c>
      <c r="D8887" s="180" t="s">
        <v>176</v>
      </c>
      <c r="E8887" s="180">
        <v>20</v>
      </c>
      <c r="F8887" s="180">
        <v>91008</v>
      </c>
      <c r="G8887" s="180">
        <v>3049</v>
      </c>
      <c r="H8887" s="180">
        <v>6519</v>
      </c>
      <c r="I8887" s="180">
        <v>5686508.1399999997</v>
      </c>
      <c r="J8887" s="180">
        <v>1190871.93</v>
      </c>
      <c r="K8887" s="180">
        <v>1025660</v>
      </c>
      <c r="L8887" s="180">
        <v>9461009.5199999996</v>
      </c>
    </row>
    <row r="8888" spans="1:12">
      <c r="A8888" s="180">
        <v>2014</v>
      </c>
      <c r="B8888" s="180" t="s">
        <v>178</v>
      </c>
      <c r="C8888" s="180" t="s">
        <v>31</v>
      </c>
      <c r="D8888" s="180" t="s">
        <v>176</v>
      </c>
      <c r="E8888" s="180">
        <v>25</v>
      </c>
      <c r="F8888" s="180">
        <v>79091</v>
      </c>
      <c r="G8888" s="180">
        <v>2509</v>
      </c>
      <c r="H8888" s="180">
        <v>5352</v>
      </c>
      <c r="I8888" s="180">
        <v>4309543.1399999997</v>
      </c>
      <c r="J8888" s="180">
        <v>988436.31</v>
      </c>
      <c r="K8888" s="180">
        <v>698721.48</v>
      </c>
      <c r="L8888" s="180">
        <v>7556831.5300000003</v>
      </c>
    </row>
    <row r="8889" spans="1:12">
      <c r="A8889" s="180">
        <v>2014</v>
      </c>
      <c r="B8889" s="180" t="s">
        <v>178</v>
      </c>
      <c r="C8889" s="180" t="s">
        <v>31</v>
      </c>
      <c r="D8889" s="180" t="s">
        <v>176</v>
      </c>
      <c r="E8889" s="180">
        <v>30</v>
      </c>
      <c r="F8889" s="180">
        <v>121038</v>
      </c>
      <c r="G8889" s="180">
        <v>3334</v>
      </c>
      <c r="H8889" s="180">
        <v>8199</v>
      </c>
      <c r="I8889" s="180">
        <v>6399180</v>
      </c>
      <c r="J8889" s="180">
        <v>1525890.16</v>
      </c>
      <c r="K8889" s="180">
        <v>1052703.3999999999</v>
      </c>
      <c r="L8889" s="180">
        <v>11074495</v>
      </c>
    </row>
    <row r="8890" spans="1:12">
      <c r="A8890" s="180">
        <v>2014</v>
      </c>
      <c r="B8890" s="180" t="s">
        <v>178</v>
      </c>
      <c r="C8890" s="180" t="s">
        <v>31</v>
      </c>
      <c r="D8890" s="180" t="s">
        <v>176</v>
      </c>
      <c r="E8890" s="180">
        <v>35</v>
      </c>
      <c r="F8890" s="180">
        <v>124129</v>
      </c>
      <c r="G8890" s="180">
        <v>4146</v>
      </c>
      <c r="H8890" s="180">
        <v>8832</v>
      </c>
      <c r="I8890" s="180">
        <v>7179606.7999999998</v>
      </c>
      <c r="J8890" s="180">
        <v>1854049.22</v>
      </c>
      <c r="K8890" s="180">
        <v>1514905.25</v>
      </c>
      <c r="L8890" s="180">
        <v>12976151.4</v>
      </c>
    </row>
    <row r="8891" spans="1:12">
      <c r="A8891" s="180">
        <v>2014</v>
      </c>
      <c r="B8891" s="180" t="s">
        <v>178</v>
      </c>
      <c r="C8891" s="180" t="s">
        <v>31</v>
      </c>
      <c r="D8891" s="180" t="s">
        <v>176</v>
      </c>
      <c r="E8891" s="180">
        <v>40</v>
      </c>
      <c r="F8891" s="180">
        <v>131818</v>
      </c>
      <c r="G8891" s="180">
        <v>5447</v>
      </c>
      <c r="H8891" s="180">
        <v>11882</v>
      </c>
      <c r="I8891" s="180">
        <v>9882695.8100000005</v>
      </c>
      <c r="J8891" s="180">
        <v>2523441.61</v>
      </c>
      <c r="K8891" s="180">
        <v>2126728.1800000002</v>
      </c>
      <c r="L8891" s="180">
        <v>17368424.780000001</v>
      </c>
    </row>
    <row r="8892" spans="1:12">
      <c r="A8892" s="180">
        <v>2014</v>
      </c>
      <c r="B8892" s="180" t="s">
        <v>178</v>
      </c>
      <c r="C8892" s="180" t="s">
        <v>31</v>
      </c>
      <c r="D8892" s="180" t="s">
        <v>176</v>
      </c>
      <c r="E8892" s="180">
        <v>45</v>
      </c>
      <c r="F8892" s="180">
        <v>121430</v>
      </c>
      <c r="G8892" s="180">
        <v>6469</v>
      </c>
      <c r="H8892" s="180">
        <v>14082</v>
      </c>
      <c r="I8892" s="180">
        <v>11814941.66</v>
      </c>
      <c r="J8892" s="180">
        <v>2965825.69</v>
      </c>
      <c r="K8892" s="180">
        <v>2436844.4500000002</v>
      </c>
      <c r="L8892" s="180">
        <v>20256128.969999999</v>
      </c>
    </row>
    <row r="8893" spans="1:12">
      <c r="A8893" s="180">
        <v>2014</v>
      </c>
      <c r="B8893" s="180" t="s">
        <v>178</v>
      </c>
      <c r="C8893" s="180" t="s">
        <v>31</v>
      </c>
      <c r="D8893" s="180" t="s">
        <v>176</v>
      </c>
      <c r="E8893" s="180">
        <v>50</v>
      </c>
      <c r="F8893" s="180">
        <v>129147</v>
      </c>
      <c r="G8893" s="180">
        <v>9107</v>
      </c>
      <c r="H8893" s="180">
        <v>18491</v>
      </c>
      <c r="I8893" s="180">
        <v>17194889.530000001</v>
      </c>
      <c r="J8893" s="180">
        <v>4488102.6399999997</v>
      </c>
      <c r="K8893" s="180">
        <v>4476724.8499999996</v>
      </c>
      <c r="L8893" s="180">
        <v>30386998.68</v>
      </c>
    </row>
    <row r="8894" spans="1:12">
      <c r="A8894" s="180">
        <v>2014</v>
      </c>
      <c r="B8894" s="180" t="s">
        <v>178</v>
      </c>
      <c r="C8894" s="180" t="s">
        <v>31</v>
      </c>
      <c r="D8894" s="180" t="s">
        <v>176</v>
      </c>
      <c r="E8894" s="180">
        <v>55</v>
      </c>
      <c r="F8894" s="180">
        <v>123110</v>
      </c>
      <c r="G8894" s="180">
        <v>12446</v>
      </c>
      <c r="H8894" s="180">
        <v>26542</v>
      </c>
      <c r="I8894" s="180">
        <v>24761112.25</v>
      </c>
      <c r="J8894" s="180">
        <v>6020054.3600000003</v>
      </c>
      <c r="K8894" s="180">
        <v>6306118.4800000004</v>
      </c>
      <c r="L8894" s="180">
        <v>42463508.380000003</v>
      </c>
    </row>
    <row r="8895" spans="1:12">
      <c r="A8895" s="180">
        <v>2014</v>
      </c>
      <c r="B8895" s="180" t="s">
        <v>178</v>
      </c>
      <c r="C8895" s="180" t="s">
        <v>31</v>
      </c>
      <c r="D8895" s="180" t="s">
        <v>176</v>
      </c>
      <c r="E8895" s="180">
        <v>60</v>
      </c>
      <c r="F8895" s="180">
        <v>113821</v>
      </c>
      <c r="G8895" s="180">
        <v>16063</v>
      </c>
      <c r="H8895" s="180">
        <v>37471</v>
      </c>
      <c r="I8895" s="180">
        <v>35341477.960000001</v>
      </c>
      <c r="J8895" s="180">
        <v>8101465.9800000004</v>
      </c>
      <c r="K8895" s="180">
        <v>10139447.68</v>
      </c>
      <c r="L8895" s="180">
        <v>59915018.109999999</v>
      </c>
    </row>
    <row r="8896" spans="1:12">
      <c r="A8896" s="180">
        <v>2014</v>
      </c>
      <c r="B8896" s="180" t="s">
        <v>178</v>
      </c>
      <c r="C8896" s="180" t="s">
        <v>31</v>
      </c>
      <c r="D8896" s="180" t="s">
        <v>176</v>
      </c>
      <c r="E8896" s="180">
        <v>65</v>
      </c>
      <c r="F8896" s="180">
        <v>101164</v>
      </c>
      <c r="G8896" s="180">
        <v>19473</v>
      </c>
      <c r="H8896" s="180">
        <v>49351</v>
      </c>
      <c r="I8896" s="180">
        <v>45412344.009999998</v>
      </c>
      <c r="J8896" s="180">
        <v>9989392.6199999992</v>
      </c>
      <c r="K8896" s="180">
        <v>12973115.27</v>
      </c>
      <c r="L8896" s="180">
        <v>75565497.549999997</v>
      </c>
    </row>
    <row r="8897" spans="1:12">
      <c r="A8897" s="180">
        <v>2014</v>
      </c>
      <c r="B8897" s="180" t="s">
        <v>178</v>
      </c>
      <c r="C8897" s="180" t="s">
        <v>31</v>
      </c>
      <c r="D8897" s="180" t="s">
        <v>176</v>
      </c>
      <c r="E8897" s="180">
        <v>70</v>
      </c>
      <c r="F8897" s="180">
        <v>71456</v>
      </c>
      <c r="G8897" s="180">
        <v>18149</v>
      </c>
      <c r="H8897" s="180">
        <v>49274</v>
      </c>
      <c r="I8897" s="180">
        <v>43676550.5</v>
      </c>
      <c r="J8897" s="180">
        <v>9578461.3900000006</v>
      </c>
      <c r="K8897" s="180">
        <v>12504209.25</v>
      </c>
      <c r="L8897" s="180">
        <v>71189944.530000001</v>
      </c>
    </row>
    <row r="8898" spans="1:12">
      <c r="A8898" s="180">
        <v>2014</v>
      </c>
      <c r="B8898" s="180" t="s">
        <v>178</v>
      </c>
      <c r="C8898" s="180" t="s">
        <v>31</v>
      </c>
      <c r="D8898" s="180" t="s">
        <v>176</v>
      </c>
      <c r="E8898" s="180">
        <v>75</v>
      </c>
      <c r="F8898" s="180">
        <v>48118</v>
      </c>
      <c r="G8898" s="180">
        <v>16709</v>
      </c>
      <c r="H8898" s="180">
        <v>51283</v>
      </c>
      <c r="I8898" s="180">
        <v>40389704.450000003</v>
      </c>
      <c r="J8898" s="180">
        <v>8057801.6799999997</v>
      </c>
      <c r="K8898" s="180">
        <v>10607702.9</v>
      </c>
      <c r="L8898" s="180">
        <v>62963324.100000001</v>
      </c>
    </row>
    <row r="8899" spans="1:12">
      <c r="A8899" s="180">
        <v>2014</v>
      </c>
      <c r="B8899" s="180" t="s">
        <v>178</v>
      </c>
      <c r="C8899" s="180" t="s">
        <v>31</v>
      </c>
      <c r="D8899" s="180" t="s">
        <v>176</v>
      </c>
      <c r="E8899" s="180">
        <v>80</v>
      </c>
      <c r="F8899" s="180">
        <v>31457</v>
      </c>
      <c r="G8899" s="180">
        <v>13417</v>
      </c>
      <c r="H8899" s="180">
        <v>50199</v>
      </c>
      <c r="I8899" s="180">
        <v>34832500.039999999</v>
      </c>
      <c r="J8899" s="180">
        <v>5964707.6600000001</v>
      </c>
      <c r="K8899" s="180">
        <v>7907247.1500000004</v>
      </c>
      <c r="L8899" s="180">
        <v>51602109.119999997</v>
      </c>
    </row>
    <row r="8900" spans="1:12">
      <c r="A8900" s="180">
        <v>2014</v>
      </c>
      <c r="B8900" s="180" t="s">
        <v>178</v>
      </c>
      <c r="C8900" s="180" t="s">
        <v>31</v>
      </c>
      <c r="D8900" s="180" t="s">
        <v>176</v>
      </c>
      <c r="E8900" s="180">
        <v>85</v>
      </c>
      <c r="F8900" s="180">
        <v>17738</v>
      </c>
      <c r="G8900" s="180">
        <v>7591</v>
      </c>
      <c r="H8900" s="180">
        <v>34765</v>
      </c>
      <c r="I8900" s="180">
        <v>21638257.640000001</v>
      </c>
      <c r="J8900" s="180">
        <v>3313392.72</v>
      </c>
      <c r="K8900" s="180">
        <v>3346564.55</v>
      </c>
      <c r="L8900" s="180">
        <v>29399155.440000001</v>
      </c>
    </row>
    <row r="8901" spans="1:12">
      <c r="A8901" s="180">
        <v>2014</v>
      </c>
      <c r="B8901" s="180" t="s">
        <v>178</v>
      </c>
      <c r="C8901" s="180" t="s">
        <v>31</v>
      </c>
      <c r="D8901" s="180" t="s">
        <v>176</v>
      </c>
      <c r="E8901" s="180">
        <v>90</v>
      </c>
      <c r="F8901" s="180">
        <v>3932</v>
      </c>
      <c r="G8901" s="180">
        <v>1484</v>
      </c>
      <c r="H8901" s="180">
        <v>9446</v>
      </c>
      <c r="I8901" s="180">
        <v>5274715.5999999996</v>
      </c>
      <c r="J8901" s="180">
        <v>628709.74</v>
      </c>
      <c r="K8901" s="180">
        <v>535809</v>
      </c>
      <c r="L8901" s="180">
        <v>6675364.7000000002</v>
      </c>
    </row>
    <row r="8902" spans="1:12">
      <c r="A8902" s="180">
        <v>2014</v>
      </c>
      <c r="B8902" s="180" t="s">
        <v>178</v>
      </c>
      <c r="C8902" s="180" t="s">
        <v>31</v>
      </c>
      <c r="D8902" s="180" t="s">
        <v>176</v>
      </c>
      <c r="E8902" s="180">
        <v>95</v>
      </c>
      <c r="F8902" s="180">
        <v>720</v>
      </c>
      <c r="G8902" s="180">
        <v>216</v>
      </c>
      <c r="H8902" s="180">
        <v>1492</v>
      </c>
      <c r="I8902" s="180">
        <v>804025.47</v>
      </c>
      <c r="J8902" s="180">
        <v>79429.73</v>
      </c>
      <c r="K8902" s="180">
        <v>97294</v>
      </c>
      <c r="L8902" s="180">
        <v>1013567.42</v>
      </c>
    </row>
    <row r="8903" spans="1:12">
      <c r="A8903" s="180">
        <v>2014</v>
      </c>
      <c r="B8903" s="180" t="s">
        <v>178</v>
      </c>
      <c r="C8903" s="180" t="s">
        <v>31</v>
      </c>
      <c r="D8903" s="180" t="s">
        <v>177</v>
      </c>
      <c r="E8903" s="180">
        <v>0</v>
      </c>
      <c r="F8903" s="180">
        <v>102878</v>
      </c>
      <c r="G8903" s="180">
        <v>4039</v>
      </c>
      <c r="H8903" s="180">
        <v>12837</v>
      </c>
      <c r="I8903" s="180">
        <v>7199587.0499999998</v>
      </c>
      <c r="J8903" s="180">
        <v>1086410.92</v>
      </c>
      <c r="K8903" s="180">
        <v>126488.25</v>
      </c>
      <c r="L8903" s="180">
        <v>9348318.0700000003</v>
      </c>
    </row>
    <row r="8904" spans="1:12">
      <c r="A8904" s="180">
        <v>2014</v>
      </c>
      <c r="B8904" s="180" t="s">
        <v>178</v>
      </c>
      <c r="C8904" s="180" t="s">
        <v>31</v>
      </c>
      <c r="D8904" s="180" t="s">
        <v>177</v>
      </c>
      <c r="E8904" s="180">
        <v>5</v>
      </c>
      <c r="F8904" s="180">
        <v>112465</v>
      </c>
      <c r="G8904" s="180">
        <v>1959</v>
      </c>
      <c r="H8904" s="180">
        <v>3187</v>
      </c>
      <c r="I8904" s="180">
        <v>2217350.89</v>
      </c>
      <c r="J8904" s="180">
        <v>488469.23</v>
      </c>
      <c r="K8904" s="180">
        <v>233561</v>
      </c>
      <c r="L8904" s="180">
        <v>3503471.34</v>
      </c>
    </row>
    <row r="8905" spans="1:12">
      <c r="A8905" s="180">
        <v>2014</v>
      </c>
      <c r="B8905" s="180" t="s">
        <v>178</v>
      </c>
      <c r="C8905" s="180" t="s">
        <v>31</v>
      </c>
      <c r="D8905" s="180" t="s">
        <v>177</v>
      </c>
      <c r="E8905" s="180">
        <v>10</v>
      </c>
      <c r="F8905" s="180">
        <v>104088</v>
      </c>
      <c r="G8905" s="180">
        <v>1617</v>
      </c>
      <c r="H8905" s="180">
        <v>4223</v>
      </c>
      <c r="I8905" s="180">
        <v>2803590.33</v>
      </c>
      <c r="J8905" s="180">
        <v>547493.06999999995</v>
      </c>
      <c r="K8905" s="180">
        <v>741901.4</v>
      </c>
      <c r="L8905" s="180">
        <v>4566992.71</v>
      </c>
    </row>
    <row r="8906" spans="1:12">
      <c r="A8906" s="180">
        <v>2014</v>
      </c>
      <c r="B8906" s="180" t="s">
        <v>178</v>
      </c>
      <c r="C8906" s="180" t="s">
        <v>31</v>
      </c>
      <c r="D8906" s="180" t="s">
        <v>177</v>
      </c>
      <c r="E8906" s="180">
        <v>15</v>
      </c>
      <c r="F8906" s="180">
        <v>103910</v>
      </c>
      <c r="G8906" s="180">
        <v>3872</v>
      </c>
      <c r="H8906" s="180">
        <v>11532</v>
      </c>
      <c r="I8906" s="180">
        <v>8551809.3499999996</v>
      </c>
      <c r="J8906" s="180">
        <v>1274805.5900000001</v>
      </c>
      <c r="K8906" s="180">
        <v>1178918</v>
      </c>
      <c r="L8906" s="180">
        <v>12514284.470000001</v>
      </c>
    </row>
    <row r="8907" spans="1:12">
      <c r="A8907" s="180">
        <v>2014</v>
      </c>
      <c r="B8907" s="180" t="s">
        <v>178</v>
      </c>
      <c r="C8907" s="180" t="s">
        <v>31</v>
      </c>
      <c r="D8907" s="180" t="s">
        <v>177</v>
      </c>
      <c r="E8907" s="180">
        <v>20</v>
      </c>
      <c r="F8907" s="180">
        <v>92763</v>
      </c>
      <c r="G8907" s="180">
        <v>4784</v>
      </c>
      <c r="H8907" s="180">
        <v>13106</v>
      </c>
      <c r="I8907" s="180">
        <v>9919641.2400000002</v>
      </c>
      <c r="J8907" s="180">
        <v>1713526.5</v>
      </c>
      <c r="K8907" s="180">
        <v>813716.65</v>
      </c>
      <c r="L8907" s="180">
        <v>14569658.279999999</v>
      </c>
    </row>
    <row r="8908" spans="1:12">
      <c r="A8908" s="180">
        <v>2014</v>
      </c>
      <c r="B8908" s="180" t="s">
        <v>178</v>
      </c>
      <c r="C8908" s="180" t="s">
        <v>31</v>
      </c>
      <c r="D8908" s="180" t="s">
        <v>177</v>
      </c>
      <c r="E8908" s="180">
        <v>25</v>
      </c>
      <c r="F8908" s="180">
        <v>95376</v>
      </c>
      <c r="G8908" s="180">
        <v>6139</v>
      </c>
      <c r="H8908" s="180">
        <v>19437</v>
      </c>
      <c r="I8908" s="180">
        <v>15228666.960000001</v>
      </c>
      <c r="J8908" s="180">
        <v>3302110.15</v>
      </c>
      <c r="K8908" s="180">
        <v>796451</v>
      </c>
      <c r="L8908" s="180">
        <v>22526307.530000001</v>
      </c>
    </row>
    <row r="8909" spans="1:12">
      <c r="A8909" s="180">
        <v>2014</v>
      </c>
      <c r="B8909" s="180" t="s">
        <v>178</v>
      </c>
      <c r="C8909" s="180" t="s">
        <v>31</v>
      </c>
      <c r="D8909" s="180" t="s">
        <v>177</v>
      </c>
      <c r="E8909" s="180">
        <v>30</v>
      </c>
      <c r="F8909" s="180">
        <v>137504</v>
      </c>
      <c r="G8909" s="180">
        <v>10359</v>
      </c>
      <c r="H8909" s="180">
        <v>33444</v>
      </c>
      <c r="I8909" s="180">
        <v>27726419.690000001</v>
      </c>
      <c r="J8909" s="180">
        <v>6254750.5300000003</v>
      </c>
      <c r="K8909" s="180">
        <v>1266497</v>
      </c>
      <c r="L8909" s="180">
        <v>40871013.07</v>
      </c>
    </row>
    <row r="8910" spans="1:12">
      <c r="A8910" s="180">
        <v>2014</v>
      </c>
      <c r="B8910" s="180" t="s">
        <v>178</v>
      </c>
      <c r="C8910" s="180" t="s">
        <v>31</v>
      </c>
      <c r="D8910" s="180" t="s">
        <v>177</v>
      </c>
      <c r="E8910" s="180">
        <v>35</v>
      </c>
      <c r="F8910" s="180">
        <v>134957</v>
      </c>
      <c r="G8910" s="180">
        <v>10423</v>
      </c>
      <c r="H8910" s="180">
        <v>29303</v>
      </c>
      <c r="I8910" s="180">
        <v>24698897.300000001</v>
      </c>
      <c r="J8910" s="180">
        <v>5352832.63</v>
      </c>
      <c r="K8910" s="180">
        <v>1873810.8</v>
      </c>
      <c r="L8910" s="180">
        <v>37672899.149999999</v>
      </c>
    </row>
    <row r="8911" spans="1:12">
      <c r="A8911" s="180">
        <v>2014</v>
      </c>
      <c r="B8911" s="180" t="s">
        <v>178</v>
      </c>
      <c r="C8911" s="180" t="s">
        <v>31</v>
      </c>
      <c r="D8911" s="180" t="s">
        <v>177</v>
      </c>
      <c r="E8911" s="180">
        <v>40</v>
      </c>
      <c r="F8911" s="180">
        <v>142531</v>
      </c>
      <c r="G8911" s="180">
        <v>9792</v>
      </c>
      <c r="H8911" s="180">
        <v>22624</v>
      </c>
      <c r="I8911" s="180">
        <v>19817530.870000001</v>
      </c>
      <c r="J8911" s="180">
        <v>4515480.63</v>
      </c>
      <c r="K8911" s="180">
        <v>2458005.27</v>
      </c>
      <c r="L8911" s="180">
        <v>32563658.809999999</v>
      </c>
    </row>
    <row r="8912" spans="1:12">
      <c r="A8912" s="180">
        <v>2014</v>
      </c>
      <c r="B8912" s="180" t="s">
        <v>178</v>
      </c>
      <c r="C8912" s="180" t="s">
        <v>31</v>
      </c>
      <c r="D8912" s="180" t="s">
        <v>177</v>
      </c>
      <c r="E8912" s="180">
        <v>45</v>
      </c>
      <c r="F8912" s="180">
        <v>130858</v>
      </c>
      <c r="G8912" s="180">
        <v>9042</v>
      </c>
      <c r="H8912" s="180">
        <v>20139</v>
      </c>
      <c r="I8912" s="180">
        <v>18073792.66</v>
      </c>
      <c r="J8912" s="180">
        <v>4226759.43</v>
      </c>
      <c r="K8912" s="180">
        <v>2940251.4</v>
      </c>
      <c r="L8912" s="180">
        <v>30086714.440000001</v>
      </c>
    </row>
    <row r="8913" spans="1:12">
      <c r="A8913" s="180">
        <v>2014</v>
      </c>
      <c r="B8913" s="180" t="s">
        <v>178</v>
      </c>
      <c r="C8913" s="180" t="s">
        <v>31</v>
      </c>
      <c r="D8913" s="180" t="s">
        <v>177</v>
      </c>
      <c r="E8913" s="180">
        <v>50</v>
      </c>
      <c r="F8913" s="180">
        <v>138841</v>
      </c>
      <c r="G8913" s="180">
        <v>11769</v>
      </c>
      <c r="H8913" s="180">
        <v>26162</v>
      </c>
      <c r="I8913" s="180">
        <v>22593685.02</v>
      </c>
      <c r="J8913" s="180">
        <v>5390025.6500000004</v>
      </c>
      <c r="K8913" s="180">
        <v>4197947.37</v>
      </c>
      <c r="L8913" s="180">
        <v>37789093.950000003</v>
      </c>
    </row>
    <row r="8914" spans="1:12">
      <c r="A8914" s="180">
        <v>2014</v>
      </c>
      <c r="B8914" s="180" t="s">
        <v>178</v>
      </c>
      <c r="C8914" s="180" t="s">
        <v>31</v>
      </c>
      <c r="D8914" s="180" t="s">
        <v>177</v>
      </c>
      <c r="E8914" s="180">
        <v>55</v>
      </c>
      <c r="F8914" s="180">
        <v>133261</v>
      </c>
      <c r="G8914" s="180">
        <v>13965</v>
      </c>
      <c r="H8914" s="180">
        <v>31041</v>
      </c>
      <c r="I8914" s="180">
        <v>26581239.260000002</v>
      </c>
      <c r="J8914" s="180">
        <v>6137081.8399999999</v>
      </c>
      <c r="K8914" s="180">
        <v>5893449.3799999999</v>
      </c>
      <c r="L8914" s="180">
        <v>44196376.700000003</v>
      </c>
    </row>
    <row r="8915" spans="1:12">
      <c r="A8915" s="180">
        <v>2014</v>
      </c>
      <c r="B8915" s="180" t="s">
        <v>178</v>
      </c>
      <c r="C8915" s="180" t="s">
        <v>31</v>
      </c>
      <c r="D8915" s="180" t="s">
        <v>177</v>
      </c>
      <c r="E8915" s="180">
        <v>60</v>
      </c>
      <c r="F8915" s="180">
        <v>122348</v>
      </c>
      <c r="G8915" s="180">
        <v>16671</v>
      </c>
      <c r="H8915" s="180">
        <v>40319</v>
      </c>
      <c r="I8915" s="180">
        <v>34241036.899999999</v>
      </c>
      <c r="J8915" s="180">
        <v>7398068.2300000004</v>
      </c>
      <c r="K8915" s="180">
        <v>9347360.8800000008</v>
      </c>
      <c r="L8915" s="180">
        <v>56994154.310000002</v>
      </c>
    </row>
    <row r="8916" spans="1:12">
      <c r="A8916" s="180">
        <v>2014</v>
      </c>
      <c r="B8916" s="180" t="s">
        <v>178</v>
      </c>
      <c r="C8916" s="180" t="s">
        <v>31</v>
      </c>
      <c r="D8916" s="180" t="s">
        <v>177</v>
      </c>
      <c r="E8916" s="180">
        <v>65</v>
      </c>
      <c r="F8916" s="180">
        <v>107236</v>
      </c>
      <c r="G8916" s="180">
        <v>19653</v>
      </c>
      <c r="H8916" s="180">
        <v>51373</v>
      </c>
      <c r="I8916" s="180">
        <v>42340333.719999999</v>
      </c>
      <c r="J8916" s="180">
        <v>8796109.0399999991</v>
      </c>
      <c r="K8916" s="180">
        <v>11557816.699999999</v>
      </c>
      <c r="L8916" s="180">
        <v>69001031.170000002</v>
      </c>
    </row>
    <row r="8917" spans="1:12">
      <c r="A8917" s="180">
        <v>2014</v>
      </c>
      <c r="B8917" s="180" t="s">
        <v>178</v>
      </c>
      <c r="C8917" s="180" t="s">
        <v>31</v>
      </c>
      <c r="D8917" s="180" t="s">
        <v>177</v>
      </c>
      <c r="E8917" s="180">
        <v>70</v>
      </c>
      <c r="F8917" s="180">
        <v>73909</v>
      </c>
      <c r="G8917" s="180">
        <v>17684</v>
      </c>
      <c r="H8917" s="180">
        <v>50576</v>
      </c>
      <c r="I8917" s="180">
        <v>40813122.850000001</v>
      </c>
      <c r="J8917" s="180">
        <v>8239983.8899999997</v>
      </c>
      <c r="K8917" s="180">
        <v>11367653.199999999</v>
      </c>
      <c r="L8917" s="180">
        <v>65180981.600000001</v>
      </c>
    </row>
    <row r="8918" spans="1:12">
      <c r="A8918" s="180">
        <v>2014</v>
      </c>
      <c r="B8918" s="180" t="s">
        <v>178</v>
      </c>
      <c r="C8918" s="180" t="s">
        <v>31</v>
      </c>
      <c r="D8918" s="180" t="s">
        <v>177</v>
      </c>
      <c r="E8918" s="180">
        <v>75</v>
      </c>
      <c r="F8918" s="180">
        <v>52765</v>
      </c>
      <c r="G8918" s="180">
        <v>15114</v>
      </c>
      <c r="H8918" s="180">
        <v>52253</v>
      </c>
      <c r="I8918" s="180">
        <v>38157033.799999997</v>
      </c>
      <c r="J8918" s="180">
        <v>7163376.1699999999</v>
      </c>
      <c r="K8918" s="180">
        <v>8811434.9499999993</v>
      </c>
      <c r="L8918" s="180">
        <v>57771371.880000003</v>
      </c>
    </row>
    <row r="8919" spans="1:12">
      <c r="A8919" s="180">
        <v>2014</v>
      </c>
      <c r="B8919" s="180" t="s">
        <v>178</v>
      </c>
      <c r="C8919" s="180" t="s">
        <v>31</v>
      </c>
      <c r="D8919" s="180" t="s">
        <v>177</v>
      </c>
      <c r="E8919" s="180">
        <v>80</v>
      </c>
      <c r="F8919" s="180">
        <v>37620</v>
      </c>
      <c r="G8919" s="180">
        <v>12143</v>
      </c>
      <c r="H8919" s="180">
        <v>52812</v>
      </c>
      <c r="I8919" s="180">
        <v>34439781.770000003</v>
      </c>
      <c r="J8919" s="180">
        <v>5462605.2199999997</v>
      </c>
      <c r="K8919" s="180">
        <v>6602455.6500000004</v>
      </c>
      <c r="L8919" s="180">
        <v>48895171.920000002</v>
      </c>
    </row>
    <row r="8920" spans="1:12">
      <c r="A8920" s="180">
        <v>2014</v>
      </c>
      <c r="B8920" s="180" t="s">
        <v>178</v>
      </c>
      <c r="C8920" s="180" t="s">
        <v>31</v>
      </c>
      <c r="D8920" s="180" t="s">
        <v>177</v>
      </c>
      <c r="E8920" s="180">
        <v>85</v>
      </c>
      <c r="F8920" s="180">
        <v>23658</v>
      </c>
      <c r="G8920" s="180">
        <v>7577</v>
      </c>
      <c r="H8920" s="180">
        <v>48667</v>
      </c>
      <c r="I8920" s="180">
        <v>27226341.32</v>
      </c>
      <c r="J8920" s="180">
        <v>3448610.43</v>
      </c>
      <c r="K8920" s="180">
        <v>3037928.85</v>
      </c>
      <c r="L8920" s="180">
        <v>34949982.079999998</v>
      </c>
    </row>
    <row r="8921" spans="1:12">
      <c r="A8921" s="180">
        <v>2014</v>
      </c>
      <c r="B8921" s="180" t="s">
        <v>178</v>
      </c>
      <c r="C8921" s="180" t="s">
        <v>31</v>
      </c>
      <c r="D8921" s="180" t="s">
        <v>177</v>
      </c>
      <c r="E8921" s="180">
        <v>90</v>
      </c>
      <c r="F8921" s="180">
        <v>9775</v>
      </c>
      <c r="G8921" s="180">
        <v>2967</v>
      </c>
      <c r="H8921" s="180">
        <v>23464</v>
      </c>
      <c r="I8921" s="180">
        <v>12229542.24</v>
      </c>
      <c r="J8921" s="180">
        <v>1232004.17</v>
      </c>
      <c r="K8921" s="180">
        <v>838260.45</v>
      </c>
      <c r="L8921" s="180">
        <v>14771500.57</v>
      </c>
    </row>
    <row r="8922" spans="1:12">
      <c r="A8922" s="180">
        <v>2014</v>
      </c>
      <c r="B8922" s="180" t="s">
        <v>178</v>
      </c>
      <c r="C8922" s="180" t="s">
        <v>31</v>
      </c>
      <c r="D8922" s="180" t="s">
        <v>177</v>
      </c>
      <c r="E8922" s="180">
        <v>95</v>
      </c>
      <c r="F8922" s="180">
        <v>2564</v>
      </c>
      <c r="G8922" s="180">
        <v>679</v>
      </c>
      <c r="H8922" s="180">
        <v>6328</v>
      </c>
      <c r="I8922" s="180">
        <v>3096212.49</v>
      </c>
      <c r="J8922" s="180">
        <v>273543.96000000002</v>
      </c>
      <c r="K8922" s="180">
        <v>86359</v>
      </c>
      <c r="L8922" s="180">
        <v>3577904.33</v>
      </c>
    </row>
    <row r="8923" spans="1:12">
      <c r="A8923" s="180">
        <v>2014</v>
      </c>
      <c r="B8923" s="180" t="s">
        <v>178</v>
      </c>
      <c r="C8923" s="180" t="s">
        <v>32</v>
      </c>
      <c r="D8923" s="180" t="s">
        <v>176</v>
      </c>
      <c r="E8923" s="180">
        <v>0</v>
      </c>
      <c r="F8923" s="180">
        <v>76362</v>
      </c>
      <c r="G8923" s="180">
        <v>3189</v>
      </c>
      <c r="H8923" s="180">
        <v>10291</v>
      </c>
      <c r="I8923" s="180">
        <v>6105248.8799999999</v>
      </c>
      <c r="J8923" s="180">
        <v>1169587.18</v>
      </c>
      <c r="K8923" s="180">
        <v>96202</v>
      </c>
      <c r="L8923" s="180">
        <v>8001145.79</v>
      </c>
    </row>
    <row r="8924" spans="1:12">
      <c r="A8924" s="180">
        <v>2014</v>
      </c>
      <c r="B8924" s="180" t="s">
        <v>178</v>
      </c>
      <c r="C8924" s="180" t="s">
        <v>32</v>
      </c>
      <c r="D8924" s="180" t="s">
        <v>176</v>
      </c>
      <c r="E8924" s="180">
        <v>5</v>
      </c>
      <c r="F8924" s="180">
        <v>81855</v>
      </c>
      <c r="G8924" s="180">
        <v>1474</v>
      </c>
      <c r="H8924" s="180">
        <v>1926</v>
      </c>
      <c r="I8924" s="180">
        <v>1533949.95</v>
      </c>
      <c r="J8924" s="180">
        <v>523251.7</v>
      </c>
      <c r="K8924" s="180">
        <v>101662.5</v>
      </c>
      <c r="L8924" s="180">
        <v>2473916.5</v>
      </c>
    </row>
    <row r="8925" spans="1:12">
      <c r="A8925" s="180">
        <v>2014</v>
      </c>
      <c r="B8925" s="180" t="s">
        <v>178</v>
      </c>
      <c r="C8925" s="180" t="s">
        <v>32</v>
      </c>
      <c r="D8925" s="180" t="s">
        <v>176</v>
      </c>
      <c r="E8925" s="180">
        <v>10</v>
      </c>
      <c r="F8925" s="180">
        <v>76184</v>
      </c>
      <c r="G8925" s="180">
        <v>1257</v>
      </c>
      <c r="H8925" s="180">
        <v>2105</v>
      </c>
      <c r="I8925" s="180">
        <v>1573894.38</v>
      </c>
      <c r="J8925" s="180">
        <v>492787.31</v>
      </c>
      <c r="K8925" s="180">
        <v>207045</v>
      </c>
      <c r="L8925" s="180">
        <v>2511672.41</v>
      </c>
    </row>
    <row r="8926" spans="1:12">
      <c r="A8926" s="180">
        <v>2014</v>
      </c>
      <c r="B8926" s="180" t="s">
        <v>178</v>
      </c>
      <c r="C8926" s="180" t="s">
        <v>32</v>
      </c>
      <c r="D8926" s="180" t="s">
        <v>176</v>
      </c>
      <c r="E8926" s="180">
        <v>15</v>
      </c>
      <c r="F8926" s="180">
        <v>77609</v>
      </c>
      <c r="G8926" s="180">
        <v>2363</v>
      </c>
      <c r="H8926" s="180">
        <v>3764</v>
      </c>
      <c r="I8926" s="180">
        <v>3824205.52</v>
      </c>
      <c r="J8926" s="180">
        <v>1121503.1000000001</v>
      </c>
      <c r="K8926" s="180">
        <v>674371.2</v>
      </c>
      <c r="L8926" s="180">
        <v>6222055.7300000004</v>
      </c>
    </row>
    <row r="8927" spans="1:12">
      <c r="A8927" s="180">
        <v>2014</v>
      </c>
      <c r="B8927" s="180" t="s">
        <v>178</v>
      </c>
      <c r="C8927" s="180" t="s">
        <v>32</v>
      </c>
      <c r="D8927" s="180" t="s">
        <v>176</v>
      </c>
      <c r="E8927" s="180">
        <v>20</v>
      </c>
      <c r="F8927" s="180">
        <v>67010</v>
      </c>
      <c r="G8927" s="180">
        <v>2686</v>
      </c>
      <c r="H8927" s="180">
        <v>4931</v>
      </c>
      <c r="I8927" s="180">
        <v>4787380.37</v>
      </c>
      <c r="J8927" s="180">
        <v>1186238.55</v>
      </c>
      <c r="K8927" s="180">
        <v>891143</v>
      </c>
      <c r="L8927" s="180">
        <v>7593289.5300000003</v>
      </c>
    </row>
    <row r="8928" spans="1:12">
      <c r="A8928" s="180">
        <v>2014</v>
      </c>
      <c r="B8928" s="180" t="s">
        <v>178</v>
      </c>
      <c r="C8928" s="180" t="s">
        <v>32</v>
      </c>
      <c r="D8928" s="180" t="s">
        <v>176</v>
      </c>
      <c r="E8928" s="180">
        <v>25</v>
      </c>
      <c r="F8928" s="180">
        <v>56272</v>
      </c>
      <c r="G8928" s="180">
        <v>2008</v>
      </c>
      <c r="H8928" s="180">
        <v>3924</v>
      </c>
      <c r="I8928" s="180">
        <v>3372114.22</v>
      </c>
      <c r="J8928" s="180">
        <v>961986.89</v>
      </c>
      <c r="K8928" s="180">
        <v>671746</v>
      </c>
      <c r="L8928" s="180">
        <v>5826510.8600000003</v>
      </c>
    </row>
    <row r="8929" spans="1:12">
      <c r="A8929" s="180">
        <v>2014</v>
      </c>
      <c r="B8929" s="180" t="s">
        <v>178</v>
      </c>
      <c r="C8929" s="180" t="s">
        <v>32</v>
      </c>
      <c r="D8929" s="180" t="s">
        <v>176</v>
      </c>
      <c r="E8929" s="180">
        <v>30</v>
      </c>
      <c r="F8929" s="180">
        <v>87720</v>
      </c>
      <c r="G8929" s="180">
        <v>2752</v>
      </c>
      <c r="H8929" s="180">
        <v>5208</v>
      </c>
      <c r="I8929" s="180">
        <v>4208732.13</v>
      </c>
      <c r="J8929" s="180">
        <v>1267294.82</v>
      </c>
      <c r="K8929" s="180">
        <v>709736</v>
      </c>
      <c r="L8929" s="180">
        <v>7197993.5199999996</v>
      </c>
    </row>
    <row r="8930" spans="1:12">
      <c r="A8930" s="180">
        <v>2014</v>
      </c>
      <c r="B8930" s="180" t="s">
        <v>178</v>
      </c>
      <c r="C8930" s="180" t="s">
        <v>32</v>
      </c>
      <c r="D8930" s="180" t="s">
        <v>176</v>
      </c>
      <c r="E8930" s="180">
        <v>35</v>
      </c>
      <c r="F8930" s="180">
        <v>89025</v>
      </c>
      <c r="G8930" s="180">
        <v>3374</v>
      </c>
      <c r="H8930" s="180">
        <v>6547</v>
      </c>
      <c r="I8930" s="180">
        <v>5101607.68</v>
      </c>
      <c r="J8930" s="180">
        <v>1666946.21</v>
      </c>
      <c r="K8930" s="180">
        <v>828730.75</v>
      </c>
      <c r="L8930" s="180">
        <v>8780794.1600000001</v>
      </c>
    </row>
    <row r="8931" spans="1:12">
      <c r="A8931" s="180">
        <v>2014</v>
      </c>
      <c r="B8931" s="180" t="s">
        <v>178</v>
      </c>
      <c r="C8931" s="180" t="s">
        <v>32</v>
      </c>
      <c r="D8931" s="180" t="s">
        <v>176</v>
      </c>
      <c r="E8931" s="180">
        <v>40</v>
      </c>
      <c r="F8931" s="180">
        <v>94062</v>
      </c>
      <c r="G8931" s="180">
        <v>4551</v>
      </c>
      <c r="H8931" s="180">
        <v>7973</v>
      </c>
      <c r="I8931" s="180">
        <v>6864997.6900000004</v>
      </c>
      <c r="J8931" s="180">
        <v>2301196.1800000002</v>
      </c>
      <c r="K8931" s="180">
        <v>1162702</v>
      </c>
      <c r="L8931" s="180">
        <v>11784528</v>
      </c>
    </row>
    <row r="8932" spans="1:12">
      <c r="A8932" s="180">
        <v>2014</v>
      </c>
      <c r="B8932" s="180" t="s">
        <v>178</v>
      </c>
      <c r="C8932" s="180" t="s">
        <v>32</v>
      </c>
      <c r="D8932" s="180" t="s">
        <v>176</v>
      </c>
      <c r="E8932" s="180">
        <v>45</v>
      </c>
      <c r="F8932" s="180">
        <v>91037</v>
      </c>
      <c r="G8932" s="180">
        <v>5178</v>
      </c>
      <c r="H8932" s="180">
        <v>8882</v>
      </c>
      <c r="I8932" s="180">
        <v>8132352.2400000002</v>
      </c>
      <c r="J8932" s="180">
        <v>2784989.7</v>
      </c>
      <c r="K8932" s="180">
        <v>1992631.05</v>
      </c>
      <c r="L8932" s="180">
        <v>14410644.470000001</v>
      </c>
    </row>
    <row r="8933" spans="1:12">
      <c r="A8933" s="180">
        <v>2014</v>
      </c>
      <c r="B8933" s="180" t="s">
        <v>178</v>
      </c>
      <c r="C8933" s="180" t="s">
        <v>32</v>
      </c>
      <c r="D8933" s="180" t="s">
        <v>176</v>
      </c>
      <c r="E8933" s="180">
        <v>50</v>
      </c>
      <c r="F8933" s="180">
        <v>94397</v>
      </c>
      <c r="G8933" s="180">
        <v>7419</v>
      </c>
      <c r="H8933" s="180">
        <v>14151</v>
      </c>
      <c r="I8933" s="180">
        <v>13261222.039999999</v>
      </c>
      <c r="J8933" s="180">
        <v>4291754.9800000004</v>
      </c>
      <c r="K8933" s="180">
        <v>2996880.2</v>
      </c>
      <c r="L8933" s="180">
        <v>22531763.07</v>
      </c>
    </row>
    <row r="8934" spans="1:12">
      <c r="A8934" s="180">
        <v>2014</v>
      </c>
      <c r="B8934" s="180" t="s">
        <v>178</v>
      </c>
      <c r="C8934" s="180" t="s">
        <v>32</v>
      </c>
      <c r="D8934" s="180" t="s">
        <v>176</v>
      </c>
      <c r="E8934" s="180">
        <v>55</v>
      </c>
      <c r="F8934" s="180">
        <v>91410</v>
      </c>
      <c r="G8934" s="180">
        <v>10021</v>
      </c>
      <c r="H8934" s="180">
        <v>19479</v>
      </c>
      <c r="I8934" s="180">
        <v>18910403.550000001</v>
      </c>
      <c r="J8934" s="180">
        <v>5594490.5800000001</v>
      </c>
      <c r="K8934" s="180">
        <v>4456344.0999999996</v>
      </c>
      <c r="L8934" s="180">
        <v>31412206.52</v>
      </c>
    </row>
    <row r="8935" spans="1:12">
      <c r="A8935" s="180">
        <v>2014</v>
      </c>
      <c r="B8935" s="180" t="s">
        <v>178</v>
      </c>
      <c r="C8935" s="180" t="s">
        <v>32</v>
      </c>
      <c r="D8935" s="180" t="s">
        <v>176</v>
      </c>
      <c r="E8935" s="180">
        <v>60</v>
      </c>
      <c r="F8935" s="180">
        <v>83776</v>
      </c>
      <c r="G8935" s="180">
        <v>12066</v>
      </c>
      <c r="H8935" s="180">
        <v>25121</v>
      </c>
      <c r="I8935" s="180">
        <v>24705105.690000001</v>
      </c>
      <c r="J8935" s="180">
        <v>7067763.4500000002</v>
      </c>
      <c r="K8935" s="180">
        <v>6596188.0099999998</v>
      </c>
      <c r="L8935" s="180">
        <v>41228259.729999997</v>
      </c>
    </row>
    <row r="8936" spans="1:12">
      <c r="A8936" s="180">
        <v>2014</v>
      </c>
      <c r="B8936" s="180" t="s">
        <v>178</v>
      </c>
      <c r="C8936" s="180" t="s">
        <v>32</v>
      </c>
      <c r="D8936" s="180" t="s">
        <v>176</v>
      </c>
      <c r="E8936" s="180">
        <v>65</v>
      </c>
      <c r="F8936" s="180">
        <v>73927</v>
      </c>
      <c r="G8936" s="180">
        <v>14312</v>
      </c>
      <c r="H8936" s="180">
        <v>30999</v>
      </c>
      <c r="I8936" s="180">
        <v>31235041.879999999</v>
      </c>
      <c r="J8936" s="180">
        <v>8449527.9600000009</v>
      </c>
      <c r="K8936" s="180">
        <v>8149091.8799999999</v>
      </c>
      <c r="L8936" s="180">
        <v>50624922.979999997</v>
      </c>
    </row>
    <row r="8937" spans="1:12">
      <c r="A8937" s="180">
        <v>2014</v>
      </c>
      <c r="B8937" s="180" t="s">
        <v>178</v>
      </c>
      <c r="C8937" s="180" t="s">
        <v>32</v>
      </c>
      <c r="D8937" s="180" t="s">
        <v>176</v>
      </c>
      <c r="E8937" s="180">
        <v>70</v>
      </c>
      <c r="F8937" s="180">
        <v>52269</v>
      </c>
      <c r="G8937" s="180">
        <v>13734</v>
      </c>
      <c r="H8937" s="180">
        <v>33899</v>
      </c>
      <c r="I8937" s="180">
        <v>31169272.690000001</v>
      </c>
      <c r="J8937" s="180">
        <v>8145486.9299999997</v>
      </c>
      <c r="K8937" s="180">
        <v>7755794.0599999996</v>
      </c>
      <c r="L8937" s="180">
        <v>49401990.850000001</v>
      </c>
    </row>
    <row r="8938" spans="1:12">
      <c r="A8938" s="180">
        <v>2014</v>
      </c>
      <c r="B8938" s="180" t="s">
        <v>178</v>
      </c>
      <c r="C8938" s="180" t="s">
        <v>32</v>
      </c>
      <c r="D8938" s="180" t="s">
        <v>176</v>
      </c>
      <c r="E8938" s="180">
        <v>75</v>
      </c>
      <c r="F8938" s="180">
        <v>36043</v>
      </c>
      <c r="G8938" s="180">
        <v>12756</v>
      </c>
      <c r="H8938" s="180">
        <v>35706</v>
      </c>
      <c r="I8938" s="180">
        <v>30826788.620000001</v>
      </c>
      <c r="J8938" s="180">
        <v>7341407.3300000001</v>
      </c>
      <c r="K8938" s="180">
        <v>6811439.0300000003</v>
      </c>
      <c r="L8938" s="180">
        <v>46610300.100000001</v>
      </c>
    </row>
    <row r="8939" spans="1:12">
      <c r="A8939" s="180">
        <v>2014</v>
      </c>
      <c r="B8939" s="180" t="s">
        <v>178</v>
      </c>
      <c r="C8939" s="180" t="s">
        <v>32</v>
      </c>
      <c r="D8939" s="180" t="s">
        <v>176</v>
      </c>
      <c r="E8939" s="180">
        <v>80</v>
      </c>
      <c r="F8939" s="180">
        <v>24884</v>
      </c>
      <c r="G8939" s="180">
        <v>10680</v>
      </c>
      <c r="H8939" s="180">
        <v>37202</v>
      </c>
      <c r="I8939" s="180">
        <v>28379392.390000001</v>
      </c>
      <c r="J8939" s="180">
        <v>5952435.5599999996</v>
      </c>
      <c r="K8939" s="180">
        <v>5833045</v>
      </c>
      <c r="L8939" s="180">
        <v>41615487.219999999</v>
      </c>
    </row>
    <row r="8940" spans="1:12">
      <c r="A8940" s="180">
        <v>2014</v>
      </c>
      <c r="B8940" s="180" t="s">
        <v>178</v>
      </c>
      <c r="C8940" s="180" t="s">
        <v>32</v>
      </c>
      <c r="D8940" s="180" t="s">
        <v>176</v>
      </c>
      <c r="E8940" s="180">
        <v>85</v>
      </c>
      <c r="F8940" s="180">
        <v>14531</v>
      </c>
      <c r="G8940" s="180">
        <v>5993</v>
      </c>
      <c r="H8940" s="180">
        <v>26076</v>
      </c>
      <c r="I8940" s="180">
        <v>18107354.18</v>
      </c>
      <c r="J8940" s="180">
        <v>3362564.37</v>
      </c>
      <c r="K8940" s="180">
        <v>2480905.2999999998</v>
      </c>
      <c r="L8940" s="180">
        <v>24758785.550000001</v>
      </c>
    </row>
    <row r="8941" spans="1:12">
      <c r="A8941" s="180">
        <v>2014</v>
      </c>
      <c r="B8941" s="180" t="s">
        <v>178</v>
      </c>
      <c r="C8941" s="180" t="s">
        <v>32</v>
      </c>
      <c r="D8941" s="180" t="s">
        <v>176</v>
      </c>
      <c r="E8941" s="180">
        <v>90</v>
      </c>
      <c r="F8941" s="180">
        <v>3431</v>
      </c>
      <c r="G8941" s="180">
        <v>1150</v>
      </c>
      <c r="H8941" s="180">
        <v>7353</v>
      </c>
      <c r="I8941" s="180">
        <v>4701181.9400000004</v>
      </c>
      <c r="J8941" s="180">
        <v>748722.9</v>
      </c>
      <c r="K8941" s="180">
        <v>486475</v>
      </c>
      <c r="L8941" s="180">
        <v>6120373.54</v>
      </c>
    </row>
    <row r="8942" spans="1:12">
      <c r="A8942" s="180">
        <v>2014</v>
      </c>
      <c r="B8942" s="180" t="s">
        <v>178</v>
      </c>
      <c r="C8942" s="180" t="s">
        <v>32</v>
      </c>
      <c r="D8942" s="180" t="s">
        <v>176</v>
      </c>
      <c r="E8942" s="180">
        <v>95</v>
      </c>
      <c r="F8942" s="180">
        <v>611</v>
      </c>
      <c r="G8942" s="180">
        <v>188</v>
      </c>
      <c r="H8942" s="180">
        <v>1569</v>
      </c>
      <c r="I8942" s="180">
        <v>893453.54</v>
      </c>
      <c r="J8942" s="180">
        <v>94622.56</v>
      </c>
      <c r="K8942" s="180">
        <v>9556</v>
      </c>
      <c r="L8942" s="180">
        <v>1030987.51</v>
      </c>
    </row>
    <row r="8943" spans="1:12">
      <c r="A8943" s="180">
        <v>2014</v>
      </c>
      <c r="B8943" s="180" t="s">
        <v>178</v>
      </c>
      <c r="C8943" s="180" t="s">
        <v>32</v>
      </c>
      <c r="D8943" s="180" t="s">
        <v>177</v>
      </c>
      <c r="E8943" s="180">
        <v>0</v>
      </c>
      <c r="F8943" s="180">
        <v>72221</v>
      </c>
      <c r="G8943" s="180">
        <v>2232</v>
      </c>
      <c r="H8943" s="180">
        <v>8758</v>
      </c>
      <c r="I8943" s="180">
        <v>4847662.57</v>
      </c>
      <c r="J8943" s="180">
        <v>864111.93</v>
      </c>
      <c r="K8943" s="180">
        <v>201198.2</v>
      </c>
      <c r="L8943" s="180">
        <v>6503095.5499999998</v>
      </c>
    </row>
    <row r="8944" spans="1:12">
      <c r="A8944" s="180">
        <v>2014</v>
      </c>
      <c r="B8944" s="180" t="s">
        <v>178</v>
      </c>
      <c r="C8944" s="180" t="s">
        <v>32</v>
      </c>
      <c r="D8944" s="180" t="s">
        <v>177</v>
      </c>
      <c r="E8944" s="180">
        <v>5</v>
      </c>
      <c r="F8944" s="180">
        <v>77208</v>
      </c>
      <c r="G8944" s="180">
        <v>1158</v>
      </c>
      <c r="H8944" s="180">
        <v>1489</v>
      </c>
      <c r="I8944" s="180">
        <v>1260203.44</v>
      </c>
      <c r="J8944" s="180">
        <v>386890.71</v>
      </c>
      <c r="K8944" s="180">
        <v>162948</v>
      </c>
      <c r="L8944" s="180">
        <v>2022859.85</v>
      </c>
    </row>
    <row r="8945" spans="1:12">
      <c r="A8945" s="180">
        <v>2014</v>
      </c>
      <c r="B8945" s="180" t="s">
        <v>178</v>
      </c>
      <c r="C8945" s="180" t="s">
        <v>32</v>
      </c>
      <c r="D8945" s="180" t="s">
        <v>177</v>
      </c>
      <c r="E8945" s="180">
        <v>10</v>
      </c>
      <c r="F8945" s="180">
        <v>72462</v>
      </c>
      <c r="G8945" s="180">
        <v>1096</v>
      </c>
      <c r="H8945" s="180">
        <v>1814</v>
      </c>
      <c r="I8945" s="180">
        <v>1568317.06</v>
      </c>
      <c r="J8945" s="180">
        <v>465907.51</v>
      </c>
      <c r="K8945" s="180">
        <v>414727</v>
      </c>
      <c r="L8945" s="180">
        <v>2670705.3199999998</v>
      </c>
    </row>
    <row r="8946" spans="1:12">
      <c r="A8946" s="180">
        <v>2014</v>
      </c>
      <c r="B8946" s="180" t="s">
        <v>178</v>
      </c>
      <c r="C8946" s="180" t="s">
        <v>32</v>
      </c>
      <c r="D8946" s="180" t="s">
        <v>177</v>
      </c>
      <c r="E8946" s="180">
        <v>15</v>
      </c>
      <c r="F8946" s="180">
        <v>73375</v>
      </c>
      <c r="G8946" s="180">
        <v>3264</v>
      </c>
      <c r="H8946" s="180">
        <v>7023</v>
      </c>
      <c r="I8946" s="180">
        <v>5433580.4900000002</v>
      </c>
      <c r="J8946" s="180">
        <v>1086897.9099999999</v>
      </c>
      <c r="K8946" s="180">
        <v>463810</v>
      </c>
      <c r="L8946" s="180">
        <v>7749055.5199999996</v>
      </c>
    </row>
    <row r="8947" spans="1:12">
      <c r="A8947" s="180">
        <v>2014</v>
      </c>
      <c r="B8947" s="180" t="s">
        <v>178</v>
      </c>
      <c r="C8947" s="180" t="s">
        <v>32</v>
      </c>
      <c r="D8947" s="180" t="s">
        <v>177</v>
      </c>
      <c r="E8947" s="180">
        <v>20</v>
      </c>
      <c r="F8947" s="180">
        <v>67856</v>
      </c>
      <c r="G8947" s="180">
        <v>4336</v>
      </c>
      <c r="H8947" s="180">
        <v>9370</v>
      </c>
      <c r="I8947" s="180">
        <v>7169749.1799999997</v>
      </c>
      <c r="J8947" s="180">
        <v>1546260.28</v>
      </c>
      <c r="K8947" s="180">
        <v>529376</v>
      </c>
      <c r="L8947" s="180">
        <v>10140596.689999999</v>
      </c>
    </row>
    <row r="8948" spans="1:12">
      <c r="A8948" s="180">
        <v>2014</v>
      </c>
      <c r="B8948" s="180" t="s">
        <v>178</v>
      </c>
      <c r="C8948" s="180" t="s">
        <v>32</v>
      </c>
      <c r="D8948" s="180" t="s">
        <v>177</v>
      </c>
      <c r="E8948" s="180">
        <v>25</v>
      </c>
      <c r="F8948" s="180">
        <v>67675</v>
      </c>
      <c r="G8948" s="180">
        <v>4967</v>
      </c>
      <c r="H8948" s="180">
        <v>13211</v>
      </c>
      <c r="I8948" s="180">
        <v>11163347.6</v>
      </c>
      <c r="J8948" s="180">
        <v>2788078.28</v>
      </c>
      <c r="K8948" s="180">
        <v>784880.68</v>
      </c>
      <c r="L8948" s="180">
        <v>16524382.779999999</v>
      </c>
    </row>
    <row r="8949" spans="1:12">
      <c r="A8949" s="180">
        <v>2014</v>
      </c>
      <c r="B8949" s="180" t="s">
        <v>178</v>
      </c>
      <c r="C8949" s="180" t="s">
        <v>32</v>
      </c>
      <c r="D8949" s="180" t="s">
        <v>177</v>
      </c>
      <c r="E8949" s="180">
        <v>30</v>
      </c>
      <c r="F8949" s="180">
        <v>101060</v>
      </c>
      <c r="G8949" s="180">
        <v>9246</v>
      </c>
      <c r="H8949" s="180">
        <v>24266</v>
      </c>
      <c r="I8949" s="180">
        <v>23299564.98</v>
      </c>
      <c r="J8949" s="180">
        <v>5889452.4100000001</v>
      </c>
      <c r="K8949" s="180">
        <v>1003776</v>
      </c>
      <c r="L8949" s="180">
        <v>33545449.93</v>
      </c>
    </row>
    <row r="8950" spans="1:12">
      <c r="A8950" s="180">
        <v>2014</v>
      </c>
      <c r="B8950" s="180" t="s">
        <v>178</v>
      </c>
      <c r="C8950" s="180" t="s">
        <v>32</v>
      </c>
      <c r="D8950" s="180" t="s">
        <v>177</v>
      </c>
      <c r="E8950" s="180">
        <v>35</v>
      </c>
      <c r="F8950" s="180">
        <v>97112</v>
      </c>
      <c r="G8950" s="180">
        <v>9513</v>
      </c>
      <c r="H8950" s="180">
        <v>22684</v>
      </c>
      <c r="I8950" s="180">
        <v>21356259.07</v>
      </c>
      <c r="J8950" s="180">
        <v>5559868.7000000002</v>
      </c>
      <c r="K8950" s="180">
        <v>1349387</v>
      </c>
      <c r="L8950" s="180">
        <v>31669295.84</v>
      </c>
    </row>
    <row r="8951" spans="1:12">
      <c r="A8951" s="180">
        <v>2014</v>
      </c>
      <c r="B8951" s="180" t="s">
        <v>178</v>
      </c>
      <c r="C8951" s="180" t="s">
        <v>32</v>
      </c>
      <c r="D8951" s="180" t="s">
        <v>177</v>
      </c>
      <c r="E8951" s="180">
        <v>40</v>
      </c>
      <c r="F8951" s="180">
        <v>104314</v>
      </c>
      <c r="G8951" s="180">
        <v>9442</v>
      </c>
      <c r="H8951" s="180">
        <v>18507</v>
      </c>
      <c r="I8951" s="180">
        <v>16070384.67</v>
      </c>
      <c r="J8951" s="180">
        <v>4753767.7</v>
      </c>
      <c r="K8951" s="180">
        <v>1839843</v>
      </c>
      <c r="L8951" s="180">
        <v>25795099.280000001</v>
      </c>
    </row>
    <row r="8952" spans="1:12">
      <c r="A8952" s="180">
        <v>2014</v>
      </c>
      <c r="B8952" s="180" t="s">
        <v>178</v>
      </c>
      <c r="C8952" s="180" t="s">
        <v>32</v>
      </c>
      <c r="D8952" s="180" t="s">
        <v>177</v>
      </c>
      <c r="E8952" s="180">
        <v>45</v>
      </c>
      <c r="F8952" s="180">
        <v>99693</v>
      </c>
      <c r="G8952" s="180">
        <v>8951</v>
      </c>
      <c r="H8952" s="180">
        <v>18445</v>
      </c>
      <c r="I8952" s="180">
        <v>15778824.039999999</v>
      </c>
      <c r="J8952" s="180">
        <v>4528335.01</v>
      </c>
      <c r="K8952" s="180">
        <v>2543072.25</v>
      </c>
      <c r="L8952" s="180">
        <v>25521902.559999999</v>
      </c>
    </row>
    <row r="8953" spans="1:12">
      <c r="A8953" s="180">
        <v>2014</v>
      </c>
      <c r="B8953" s="180" t="s">
        <v>178</v>
      </c>
      <c r="C8953" s="180" t="s">
        <v>32</v>
      </c>
      <c r="D8953" s="180" t="s">
        <v>177</v>
      </c>
      <c r="E8953" s="180">
        <v>50</v>
      </c>
      <c r="F8953" s="180">
        <v>102005</v>
      </c>
      <c r="G8953" s="180">
        <v>10541</v>
      </c>
      <c r="H8953" s="180">
        <v>22903</v>
      </c>
      <c r="I8953" s="180">
        <v>19016305.829999998</v>
      </c>
      <c r="J8953" s="180">
        <v>5385968.0700000003</v>
      </c>
      <c r="K8953" s="180">
        <v>2936555</v>
      </c>
      <c r="L8953" s="180">
        <v>30267104</v>
      </c>
    </row>
    <row r="8954" spans="1:12">
      <c r="A8954" s="180">
        <v>2014</v>
      </c>
      <c r="B8954" s="180" t="s">
        <v>178</v>
      </c>
      <c r="C8954" s="180" t="s">
        <v>32</v>
      </c>
      <c r="D8954" s="180" t="s">
        <v>177</v>
      </c>
      <c r="E8954" s="180">
        <v>55</v>
      </c>
      <c r="F8954" s="180">
        <v>98885</v>
      </c>
      <c r="G8954" s="180">
        <v>11934</v>
      </c>
      <c r="H8954" s="180">
        <v>25608</v>
      </c>
      <c r="I8954" s="180">
        <v>21826276.57</v>
      </c>
      <c r="J8954" s="180">
        <v>6117853.9500000002</v>
      </c>
      <c r="K8954" s="180">
        <v>4427031.9000000004</v>
      </c>
      <c r="L8954" s="180">
        <v>35299164.439999998</v>
      </c>
    </row>
    <row r="8955" spans="1:12">
      <c r="A8955" s="180">
        <v>2014</v>
      </c>
      <c r="B8955" s="180" t="s">
        <v>178</v>
      </c>
      <c r="C8955" s="180" t="s">
        <v>32</v>
      </c>
      <c r="D8955" s="180" t="s">
        <v>177</v>
      </c>
      <c r="E8955" s="180">
        <v>60</v>
      </c>
      <c r="F8955" s="180">
        <v>91791</v>
      </c>
      <c r="G8955" s="180">
        <v>13436</v>
      </c>
      <c r="H8955" s="180">
        <v>30115</v>
      </c>
      <c r="I8955" s="180">
        <v>25484573.940000001</v>
      </c>
      <c r="J8955" s="180">
        <v>6996006.0499999998</v>
      </c>
      <c r="K8955" s="180">
        <v>5906370.1299999999</v>
      </c>
      <c r="L8955" s="180">
        <v>41343177.68</v>
      </c>
    </row>
    <row r="8956" spans="1:12">
      <c r="A8956" s="180">
        <v>2014</v>
      </c>
      <c r="B8956" s="180" t="s">
        <v>178</v>
      </c>
      <c r="C8956" s="180" t="s">
        <v>32</v>
      </c>
      <c r="D8956" s="180" t="s">
        <v>177</v>
      </c>
      <c r="E8956" s="180">
        <v>65</v>
      </c>
      <c r="F8956" s="180">
        <v>80015</v>
      </c>
      <c r="G8956" s="180">
        <v>14598</v>
      </c>
      <c r="H8956" s="180">
        <v>34635</v>
      </c>
      <c r="I8956" s="180">
        <v>31212575.859999999</v>
      </c>
      <c r="J8956" s="180">
        <v>7981435.8099999996</v>
      </c>
      <c r="K8956" s="180">
        <v>7908217.7999999998</v>
      </c>
      <c r="L8956" s="180">
        <v>49880750.719999999</v>
      </c>
    </row>
    <row r="8957" spans="1:12">
      <c r="A8957" s="180">
        <v>2014</v>
      </c>
      <c r="B8957" s="180" t="s">
        <v>178</v>
      </c>
      <c r="C8957" s="180" t="s">
        <v>32</v>
      </c>
      <c r="D8957" s="180" t="s">
        <v>177</v>
      </c>
      <c r="E8957" s="180">
        <v>70</v>
      </c>
      <c r="F8957" s="180">
        <v>55474</v>
      </c>
      <c r="G8957" s="180">
        <v>12612</v>
      </c>
      <c r="H8957" s="180">
        <v>36686</v>
      </c>
      <c r="I8957" s="180">
        <v>31087388.41</v>
      </c>
      <c r="J8957" s="180">
        <v>7519201.3200000003</v>
      </c>
      <c r="K8957" s="180">
        <v>7085662.4500000002</v>
      </c>
      <c r="L8957" s="180">
        <v>47984166.170000002</v>
      </c>
    </row>
    <row r="8958" spans="1:12">
      <c r="A8958" s="180">
        <v>2014</v>
      </c>
      <c r="B8958" s="180" t="s">
        <v>178</v>
      </c>
      <c r="C8958" s="180" t="s">
        <v>32</v>
      </c>
      <c r="D8958" s="180" t="s">
        <v>177</v>
      </c>
      <c r="E8958" s="180">
        <v>75</v>
      </c>
      <c r="F8958" s="180">
        <v>41021</v>
      </c>
      <c r="G8958" s="180">
        <v>11968</v>
      </c>
      <c r="H8958" s="180">
        <v>38507</v>
      </c>
      <c r="I8958" s="180">
        <v>30260921.859999999</v>
      </c>
      <c r="J8958" s="180">
        <v>6687217.71</v>
      </c>
      <c r="K8958" s="180">
        <v>6317266.5700000003</v>
      </c>
      <c r="L8958" s="180">
        <v>44987264.93</v>
      </c>
    </row>
    <row r="8959" spans="1:12">
      <c r="A8959" s="180">
        <v>2014</v>
      </c>
      <c r="B8959" s="180" t="s">
        <v>178</v>
      </c>
      <c r="C8959" s="180" t="s">
        <v>32</v>
      </c>
      <c r="D8959" s="180" t="s">
        <v>177</v>
      </c>
      <c r="E8959" s="180">
        <v>80</v>
      </c>
      <c r="F8959" s="180">
        <v>31244</v>
      </c>
      <c r="G8959" s="180">
        <v>9453</v>
      </c>
      <c r="H8959" s="180">
        <v>40043</v>
      </c>
      <c r="I8959" s="180">
        <v>29522722.449999999</v>
      </c>
      <c r="J8959" s="180">
        <v>5590453.4000000004</v>
      </c>
      <c r="K8959" s="180">
        <v>5013969.5</v>
      </c>
      <c r="L8959" s="180">
        <v>41490038.439999998</v>
      </c>
    </row>
    <row r="8960" spans="1:12">
      <c r="A8960" s="180">
        <v>2014</v>
      </c>
      <c r="B8960" s="180" t="s">
        <v>178</v>
      </c>
      <c r="C8960" s="180" t="s">
        <v>32</v>
      </c>
      <c r="D8960" s="180" t="s">
        <v>177</v>
      </c>
      <c r="E8960" s="180">
        <v>85</v>
      </c>
      <c r="F8960" s="180">
        <v>20684</v>
      </c>
      <c r="G8960" s="180">
        <v>5942</v>
      </c>
      <c r="H8960" s="180">
        <v>34248</v>
      </c>
      <c r="I8960" s="180">
        <v>22250861</v>
      </c>
      <c r="J8960" s="180">
        <v>3670472.75</v>
      </c>
      <c r="K8960" s="180">
        <v>2427340.7999999998</v>
      </c>
      <c r="L8960" s="180">
        <v>29170927.989999998</v>
      </c>
    </row>
    <row r="8961" spans="1:12">
      <c r="A8961" s="180">
        <v>2014</v>
      </c>
      <c r="B8961" s="180" t="s">
        <v>178</v>
      </c>
      <c r="C8961" s="180" t="s">
        <v>32</v>
      </c>
      <c r="D8961" s="180" t="s">
        <v>177</v>
      </c>
      <c r="E8961" s="180">
        <v>90</v>
      </c>
      <c r="F8961" s="180">
        <v>8698</v>
      </c>
      <c r="G8961" s="180">
        <v>2086</v>
      </c>
      <c r="H8961" s="180">
        <v>16335</v>
      </c>
      <c r="I8961" s="180">
        <v>9889886.3399999999</v>
      </c>
      <c r="J8961" s="180">
        <v>1355632.97</v>
      </c>
      <c r="K8961" s="180">
        <v>544748</v>
      </c>
      <c r="L8961" s="180">
        <v>12175326.439999999</v>
      </c>
    </row>
    <row r="8962" spans="1:12">
      <c r="A8962" s="180">
        <v>2014</v>
      </c>
      <c r="B8962" s="180" t="s">
        <v>178</v>
      </c>
      <c r="C8962" s="180" t="s">
        <v>32</v>
      </c>
      <c r="D8962" s="180" t="s">
        <v>177</v>
      </c>
      <c r="E8962" s="180">
        <v>95</v>
      </c>
      <c r="F8962" s="180">
        <v>2279</v>
      </c>
      <c r="G8962" s="180">
        <v>504</v>
      </c>
      <c r="H8962" s="180">
        <v>4608</v>
      </c>
      <c r="I8962" s="180">
        <v>2459407.7000000002</v>
      </c>
      <c r="J8962" s="180">
        <v>304056.59000000003</v>
      </c>
      <c r="K8962" s="180">
        <v>122974</v>
      </c>
      <c r="L8962" s="180">
        <v>2970494.67</v>
      </c>
    </row>
    <row r="8963" spans="1:12">
      <c r="A8963" s="180">
        <v>2014</v>
      </c>
      <c r="B8963" s="180" t="s">
        <v>178</v>
      </c>
      <c r="C8963" s="180" t="s">
        <v>33</v>
      </c>
      <c r="D8963" s="180" t="s">
        <v>176</v>
      </c>
      <c r="E8963" s="180">
        <v>0</v>
      </c>
      <c r="F8963" s="180">
        <v>63782</v>
      </c>
      <c r="G8963" s="180">
        <v>2777</v>
      </c>
      <c r="H8963" s="180">
        <v>8189</v>
      </c>
      <c r="I8963" s="180">
        <v>6882189.5999999996</v>
      </c>
      <c r="J8963" s="180">
        <v>935434.02</v>
      </c>
      <c r="K8963" s="180">
        <v>71282</v>
      </c>
      <c r="L8963" s="180">
        <v>8576877.9700000007</v>
      </c>
    </row>
    <row r="8964" spans="1:12">
      <c r="A8964" s="180">
        <v>2014</v>
      </c>
      <c r="B8964" s="180" t="s">
        <v>178</v>
      </c>
      <c r="C8964" s="180" t="s">
        <v>33</v>
      </c>
      <c r="D8964" s="180" t="s">
        <v>176</v>
      </c>
      <c r="E8964" s="180">
        <v>5</v>
      </c>
      <c r="F8964" s="180">
        <v>72576</v>
      </c>
      <c r="G8964" s="180">
        <v>1319</v>
      </c>
      <c r="H8964" s="180">
        <v>1879</v>
      </c>
      <c r="I8964" s="180">
        <v>1616232.11</v>
      </c>
      <c r="J8964" s="180">
        <v>397349</v>
      </c>
      <c r="K8964" s="180">
        <v>136871</v>
      </c>
      <c r="L8964" s="180">
        <v>2386527.2400000002</v>
      </c>
    </row>
    <row r="8965" spans="1:12">
      <c r="A8965" s="180">
        <v>2014</v>
      </c>
      <c r="B8965" s="180" t="s">
        <v>178</v>
      </c>
      <c r="C8965" s="180" t="s">
        <v>33</v>
      </c>
      <c r="D8965" s="180" t="s">
        <v>176</v>
      </c>
      <c r="E8965" s="180">
        <v>10</v>
      </c>
      <c r="F8965" s="180">
        <v>69470</v>
      </c>
      <c r="G8965" s="180">
        <v>1113</v>
      </c>
      <c r="H8965" s="180">
        <v>1941</v>
      </c>
      <c r="I8965" s="180">
        <v>1722378.37</v>
      </c>
      <c r="J8965" s="180">
        <v>395229.25</v>
      </c>
      <c r="K8965" s="180">
        <v>346369</v>
      </c>
      <c r="L8965" s="180">
        <v>2795917.98</v>
      </c>
    </row>
    <row r="8966" spans="1:12">
      <c r="A8966" s="180">
        <v>2014</v>
      </c>
      <c r="B8966" s="180" t="s">
        <v>178</v>
      </c>
      <c r="C8966" s="180" t="s">
        <v>33</v>
      </c>
      <c r="D8966" s="180" t="s">
        <v>176</v>
      </c>
      <c r="E8966" s="180">
        <v>15</v>
      </c>
      <c r="F8966" s="180">
        <v>69077</v>
      </c>
      <c r="G8966" s="180">
        <v>1938</v>
      </c>
      <c r="H8966" s="180">
        <v>3589</v>
      </c>
      <c r="I8966" s="180">
        <v>3421685.39</v>
      </c>
      <c r="J8966" s="180">
        <v>749693.31</v>
      </c>
      <c r="K8966" s="180">
        <v>663558</v>
      </c>
      <c r="L8966" s="180">
        <v>5573044.7999999998</v>
      </c>
    </row>
    <row r="8967" spans="1:12">
      <c r="A8967" s="180">
        <v>2014</v>
      </c>
      <c r="B8967" s="180" t="s">
        <v>178</v>
      </c>
      <c r="C8967" s="180" t="s">
        <v>33</v>
      </c>
      <c r="D8967" s="180" t="s">
        <v>176</v>
      </c>
      <c r="E8967" s="180">
        <v>20</v>
      </c>
      <c r="F8967" s="180">
        <v>53756</v>
      </c>
      <c r="G8967" s="180">
        <v>1688</v>
      </c>
      <c r="H8967" s="180">
        <v>3547</v>
      </c>
      <c r="I8967" s="180">
        <v>3365776.06</v>
      </c>
      <c r="J8967" s="180">
        <v>700626.53</v>
      </c>
      <c r="K8967" s="180">
        <v>623847</v>
      </c>
      <c r="L8967" s="180">
        <v>5387876.1500000004</v>
      </c>
    </row>
    <row r="8968" spans="1:12">
      <c r="A8968" s="180">
        <v>2014</v>
      </c>
      <c r="B8968" s="180" t="s">
        <v>178</v>
      </c>
      <c r="C8968" s="180" t="s">
        <v>33</v>
      </c>
      <c r="D8968" s="180" t="s">
        <v>176</v>
      </c>
      <c r="E8968" s="180">
        <v>25</v>
      </c>
      <c r="F8968" s="180">
        <v>47079</v>
      </c>
      <c r="G8968" s="180">
        <v>1377</v>
      </c>
      <c r="H8968" s="180">
        <v>2906</v>
      </c>
      <c r="I8968" s="180">
        <v>2492874.44</v>
      </c>
      <c r="J8968" s="180">
        <v>612948.35</v>
      </c>
      <c r="K8968" s="180">
        <v>528984</v>
      </c>
      <c r="L8968" s="180">
        <v>4399876.74</v>
      </c>
    </row>
    <row r="8969" spans="1:12">
      <c r="A8969" s="180">
        <v>2014</v>
      </c>
      <c r="B8969" s="180" t="s">
        <v>178</v>
      </c>
      <c r="C8969" s="180" t="s">
        <v>33</v>
      </c>
      <c r="D8969" s="180" t="s">
        <v>176</v>
      </c>
      <c r="E8969" s="180">
        <v>30</v>
      </c>
      <c r="F8969" s="180">
        <v>70036</v>
      </c>
      <c r="G8969" s="180">
        <v>2201</v>
      </c>
      <c r="H8969" s="180">
        <v>4443</v>
      </c>
      <c r="I8969" s="180">
        <v>3703885.44</v>
      </c>
      <c r="J8969" s="180">
        <v>892286.61</v>
      </c>
      <c r="K8969" s="180">
        <v>714492</v>
      </c>
      <c r="L8969" s="180">
        <v>6422142.7999999998</v>
      </c>
    </row>
    <row r="8970" spans="1:12">
      <c r="A8970" s="180">
        <v>2014</v>
      </c>
      <c r="B8970" s="180" t="s">
        <v>178</v>
      </c>
      <c r="C8970" s="180" t="s">
        <v>33</v>
      </c>
      <c r="D8970" s="180" t="s">
        <v>176</v>
      </c>
      <c r="E8970" s="180">
        <v>35</v>
      </c>
      <c r="F8970" s="180">
        <v>69737</v>
      </c>
      <c r="G8970" s="180">
        <v>2787</v>
      </c>
      <c r="H8970" s="180">
        <v>5191</v>
      </c>
      <c r="I8970" s="180">
        <v>4286023.4800000004</v>
      </c>
      <c r="J8970" s="180">
        <v>1133704.17</v>
      </c>
      <c r="K8970" s="180">
        <v>982463</v>
      </c>
      <c r="L8970" s="180">
        <v>7690793.54</v>
      </c>
    </row>
    <row r="8971" spans="1:12">
      <c r="A8971" s="180">
        <v>2014</v>
      </c>
      <c r="B8971" s="180" t="s">
        <v>178</v>
      </c>
      <c r="C8971" s="180" t="s">
        <v>33</v>
      </c>
      <c r="D8971" s="180" t="s">
        <v>176</v>
      </c>
      <c r="E8971" s="180">
        <v>40</v>
      </c>
      <c r="F8971" s="180">
        <v>78202</v>
      </c>
      <c r="G8971" s="180">
        <v>3573</v>
      </c>
      <c r="H8971" s="180">
        <v>6913</v>
      </c>
      <c r="I8971" s="180">
        <v>6056427.75</v>
      </c>
      <c r="J8971" s="180">
        <v>1614713.94</v>
      </c>
      <c r="K8971" s="180">
        <v>1457334.4</v>
      </c>
      <c r="L8971" s="180">
        <v>10844232.82</v>
      </c>
    </row>
    <row r="8972" spans="1:12">
      <c r="A8972" s="180">
        <v>2014</v>
      </c>
      <c r="B8972" s="180" t="s">
        <v>178</v>
      </c>
      <c r="C8972" s="180" t="s">
        <v>33</v>
      </c>
      <c r="D8972" s="180" t="s">
        <v>176</v>
      </c>
      <c r="E8972" s="180">
        <v>45</v>
      </c>
      <c r="F8972" s="180">
        <v>73651</v>
      </c>
      <c r="G8972" s="180">
        <v>4447</v>
      </c>
      <c r="H8972" s="180">
        <v>9040</v>
      </c>
      <c r="I8972" s="180">
        <v>7963083.8600000003</v>
      </c>
      <c r="J8972" s="180">
        <v>1983778.3</v>
      </c>
      <c r="K8972" s="180">
        <v>1934720</v>
      </c>
      <c r="L8972" s="180">
        <v>13688973.67</v>
      </c>
    </row>
    <row r="8973" spans="1:12">
      <c r="A8973" s="180">
        <v>2014</v>
      </c>
      <c r="B8973" s="180" t="s">
        <v>178</v>
      </c>
      <c r="C8973" s="180" t="s">
        <v>33</v>
      </c>
      <c r="D8973" s="180" t="s">
        <v>176</v>
      </c>
      <c r="E8973" s="180">
        <v>50</v>
      </c>
      <c r="F8973" s="180">
        <v>78056</v>
      </c>
      <c r="G8973" s="180">
        <v>6704</v>
      </c>
      <c r="H8973" s="180">
        <v>12752</v>
      </c>
      <c r="I8973" s="180">
        <v>11761229.199999999</v>
      </c>
      <c r="J8973" s="180">
        <v>3180836.91</v>
      </c>
      <c r="K8973" s="180">
        <v>2865773.83</v>
      </c>
      <c r="L8973" s="180">
        <v>20482611.620000001</v>
      </c>
    </row>
    <row r="8974" spans="1:12">
      <c r="A8974" s="180">
        <v>2014</v>
      </c>
      <c r="B8974" s="180" t="s">
        <v>178</v>
      </c>
      <c r="C8974" s="180" t="s">
        <v>33</v>
      </c>
      <c r="D8974" s="180" t="s">
        <v>176</v>
      </c>
      <c r="E8974" s="180">
        <v>55</v>
      </c>
      <c r="F8974" s="180">
        <v>73469</v>
      </c>
      <c r="G8974" s="180">
        <v>8213</v>
      </c>
      <c r="H8974" s="180">
        <v>17456</v>
      </c>
      <c r="I8974" s="180">
        <v>16675961.810000001</v>
      </c>
      <c r="J8974" s="180">
        <v>4158928.36</v>
      </c>
      <c r="K8974" s="180">
        <v>4717174.62</v>
      </c>
      <c r="L8974" s="180">
        <v>29138942.440000001</v>
      </c>
    </row>
    <row r="8975" spans="1:12">
      <c r="A8975" s="180">
        <v>2014</v>
      </c>
      <c r="B8975" s="180" t="s">
        <v>178</v>
      </c>
      <c r="C8975" s="180" t="s">
        <v>33</v>
      </c>
      <c r="D8975" s="180" t="s">
        <v>176</v>
      </c>
      <c r="E8975" s="180">
        <v>60</v>
      </c>
      <c r="F8975" s="180">
        <v>68770</v>
      </c>
      <c r="G8975" s="180">
        <v>11435</v>
      </c>
      <c r="H8975" s="180">
        <v>24371</v>
      </c>
      <c r="I8975" s="180">
        <v>23093815.010000002</v>
      </c>
      <c r="J8975" s="180">
        <v>5607973.0899999999</v>
      </c>
      <c r="K8975" s="180">
        <v>6760517.5899999999</v>
      </c>
      <c r="L8975" s="180">
        <v>39495786.020000003</v>
      </c>
    </row>
    <row r="8976" spans="1:12">
      <c r="A8976" s="180">
        <v>2014</v>
      </c>
      <c r="B8976" s="180" t="s">
        <v>178</v>
      </c>
      <c r="C8976" s="180" t="s">
        <v>33</v>
      </c>
      <c r="D8976" s="180" t="s">
        <v>176</v>
      </c>
      <c r="E8976" s="180">
        <v>65</v>
      </c>
      <c r="F8976" s="180">
        <v>60552</v>
      </c>
      <c r="G8976" s="180">
        <v>13179</v>
      </c>
      <c r="H8976" s="180">
        <v>30737</v>
      </c>
      <c r="I8976" s="180">
        <v>28919438.030000001</v>
      </c>
      <c r="J8976" s="180">
        <v>6790792.4900000002</v>
      </c>
      <c r="K8976" s="180">
        <v>7829699.75</v>
      </c>
      <c r="L8976" s="180">
        <v>47663219.200000003</v>
      </c>
    </row>
    <row r="8977" spans="1:12">
      <c r="A8977" s="180">
        <v>2014</v>
      </c>
      <c r="B8977" s="180" t="s">
        <v>178</v>
      </c>
      <c r="C8977" s="180" t="s">
        <v>33</v>
      </c>
      <c r="D8977" s="180" t="s">
        <v>176</v>
      </c>
      <c r="E8977" s="180">
        <v>70</v>
      </c>
      <c r="F8977" s="180">
        <v>41745</v>
      </c>
      <c r="G8977" s="180">
        <v>11969</v>
      </c>
      <c r="H8977" s="180">
        <v>31481</v>
      </c>
      <c r="I8977" s="180">
        <v>28268410.609999999</v>
      </c>
      <c r="J8977" s="180">
        <v>6517238.29</v>
      </c>
      <c r="K8977" s="180">
        <v>8176797.8799999999</v>
      </c>
      <c r="L8977" s="180">
        <v>46272468.619999997</v>
      </c>
    </row>
    <row r="8978" spans="1:12">
      <c r="A8978" s="180">
        <v>2014</v>
      </c>
      <c r="B8978" s="180" t="s">
        <v>178</v>
      </c>
      <c r="C8978" s="180" t="s">
        <v>33</v>
      </c>
      <c r="D8978" s="180" t="s">
        <v>176</v>
      </c>
      <c r="E8978" s="180">
        <v>75</v>
      </c>
      <c r="F8978" s="180">
        <v>28002</v>
      </c>
      <c r="G8978" s="180">
        <v>10991</v>
      </c>
      <c r="H8978" s="180">
        <v>31047</v>
      </c>
      <c r="I8978" s="180">
        <v>25237002.960000001</v>
      </c>
      <c r="J8978" s="180">
        <v>5413309.3399999999</v>
      </c>
      <c r="K8978" s="180">
        <v>6869562.0800000001</v>
      </c>
      <c r="L8978" s="180">
        <v>39802854.18</v>
      </c>
    </row>
    <row r="8979" spans="1:12">
      <c r="A8979" s="180">
        <v>2014</v>
      </c>
      <c r="B8979" s="180" t="s">
        <v>178</v>
      </c>
      <c r="C8979" s="180" t="s">
        <v>33</v>
      </c>
      <c r="D8979" s="180" t="s">
        <v>176</v>
      </c>
      <c r="E8979" s="180">
        <v>80</v>
      </c>
      <c r="F8979" s="180">
        <v>17771</v>
      </c>
      <c r="G8979" s="180">
        <v>8354</v>
      </c>
      <c r="H8979" s="180">
        <v>30168</v>
      </c>
      <c r="I8979" s="180">
        <v>22292368.530000001</v>
      </c>
      <c r="J8979" s="180">
        <v>4096533.57</v>
      </c>
      <c r="K8979" s="180">
        <v>4094472.1</v>
      </c>
      <c r="L8979" s="180">
        <v>32100117.210000001</v>
      </c>
    </row>
    <row r="8980" spans="1:12">
      <c r="A8980" s="180">
        <v>2014</v>
      </c>
      <c r="B8980" s="180" t="s">
        <v>178</v>
      </c>
      <c r="C8980" s="180" t="s">
        <v>33</v>
      </c>
      <c r="D8980" s="180" t="s">
        <v>176</v>
      </c>
      <c r="E8980" s="180">
        <v>85</v>
      </c>
      <c r="F8980" s="180">
        <v>9423</v>
      </c>
      <c r="G8980" s="180">
        <v>4486</v>
      </c>
      <c r="H8980" s="180">
        <v>20038</v>
      </c>
      <c r="I8980" s="180">
        <v>12808137.699999999</v>
      </c>
      <c r="J8980" s="180">
        <v>2009176.97</v>
      </c>
      <c r="K8980" s="180">
        <v>1672066</v>
      </c>
      <c r="L8980" s="180">
        <v>17318860.32</v>
      </c>
    </row>
    <row r="8981" spans="1:12">
      <c r="A8981" s="180">
        <v>2014</v>
      </c>
      <c r="B8981" s="180" t="s">
        <v>178</v>
      </c>
      <c r="C8981" s="180" t="s">
        <v>33</v>
      </c>
      <c r="D8981" s="180" t="s">
        <v>176</v>
      </c>
      <c r="E8981" s="180">
        <v>90</v>
      </c>
      <c r="F8981" s="180">
        <v>1969</v>
      </c>
      <c r="G8981" s="180">
        <v>636</v>
      </c>
      <c r="H8981" s="180">
        <v>4711</v>
      </c>
      <c r="I8981" s="180">
        <v>2971873.71</v>
      </c>
      <c r="J8981" s="180">
        <v>375906.95</v>
      </c>
      <c r="K8981" s="180">
        <v>160048</v>
      </c>
      <c r="L8981" s="180">
        <v>3647776.08</v>
      </c>
    </row>
    <row r="8982" spans="1:12">
      <c r="A8982" s="180">
        <v>2014</v>
      </c>
      <c r="B8982" s="180" t="s">
        <v>178</v>
      </c>
      <c r="C8982" s="180" t="s">
        <v>33</v>
      </c>
      <c r="D8982" s="180" t="s">
        <v>176</v>
      </c>
      <c r="E8982" s="180">
        <v>95</v>
      </c>
      <c r="F8982" s="180">
        <v>349</v>
      </c>
      <c r="G8982" s="180">
        <v>131</v>
      </c>
      <c r="H8982" s="180">
        <v>952</v>
      </c>
      <c r="I8982" s="180">
        <v>630620.6</v>
      </c>
      <c r="J8982" s="180">
        <v>71588.84</v>
      </c>
      <c r="K8982" s="180">
        <v>57070</v>
      </c>
      <c r="L8982" s="180">
        <v>788684.3</v>
      </c>
    </row>
    <row r="8983" spans="1:12">
      <c r="A8983" s="180">
        <v>2014</v>
      </c>
      <c r="B8983" s="180" t="s">
        <v>178</v>
      </c>
      <c r="C8983" s="180" t="s">
        <v>33</v>
      </c>
      <c r="D8983" s="180" t="s">
        <v>177</v>
      </c>
      <c r="E8983" s="180">
        <v>0</v>
      </c>
      <c r="F8983" s="180">
        <v>59810</v>
      </c>
      <c r="G8983" s="180">
        <v>2032</v>
      </c>
      <c r="H8983" s="180">
        <v>6949</v>
      </c>
      <c r="I8983" s="180">
        <v>6290999.1900000004</v>
      </c>
      <c r="J8983" s="180">
        <v>618310.15</v>
      </c>
      <c r="K8983" s="180">
        <v>76949</v>
      </c>
      <c r="L8983" s="180">
        <v>7284641.2400000002</v>
      </c>
    </row>
    <row r="8984" spans="1:12">
      <c r="A8984" s="180">
        <v>2014</v>
      </c>
      <c r="B8984" s="180" t="s">
        <v>178</v>
      </c>
      <c r="C8984" s="180" t="s">
        <v>33</v>
      </c>
      <c r="D8984" s="180" t="s">
        <v>177</v>
      </c>
      <c r="E8984" s="180">
        <v>5</v>
      </c>
      <c r="F8984" s="180">
        <v>68169</v>
      </c>
      <c r="G8984" s="180">
        <v>1120</v>
      </c>
      <c r="H8984" s="180">
        <v>1566</v>
      </c>
      <c r="I8984" s="180">
        <v>1372472.63</v>
      </c>
      <c r="J8984" s="180">
        <v>332154.98</v>
      </c>
      <c r="K8984" s="180">
        <v>99570</v>
      </c>
      <c r="L8984" s="180">
        <v>2056029.07</v>
      </c>
    </row>
    <row r="8985" spans="1:12">
      <c r="A8985" s="180">
        <v>2014</v>
      </c>
      <c r="B8985" s="180" t="s">
        <v>178</v>
      </c>
      <c r="C8985" s="180" t="s">
        <v>33</v>
      </c>
      <c r="D8985" s="180" t="s">
        <v>177</v>
      </c>
      <c r="E8985" s="180">
        <v>10</v>
      </c>
      <c r="F8985" s="180">
        <v>65544</v>
      </c>
      <c r="G8985" s="180">
        <v>989</v>
      </c>
      <c r="H8985" s="180">
        <v>1851</v>
      </c>
      <c r="I8985" s="180">
        <v>1525861.51</v>
      </c>
      <c r="J8985" s="180">
        <v>316836.32</v>
      </c>
      <c r="K8985" s="180">
        <v>301910</v>
      </c>
      <c r="L8985" s="180">
        <v>2423922.13</v>
      </c>
    </row>
    <row r="8986" spans="1:12">
      <c r="A8986" s="180">
        <v>2014</v>
      </c>
      <c r="B8986" s="180" t="s">
        <v>178</v>
      </c>
      <c r="C8986" s="180" t="s">
        <v>33</v>
      </c>
      <c r="D8986" s="180" t="s">
        <v>177</v>
      </c>
      <c r="E8986" s="180">
        <v>15</v>
      </c>
      <c r="F8986" s="180">
        <v>66198</v>
      </c>
      <c r="G8986" s="180">
        <v>2552</v>
      </c>
      <c r="H8986" s="180">
        <v>5433</v>
      </c>
      <c r="I8986" s="180">
        <v>4498060.26</v>
      </c>
      <c r="J8986" s="180">
        <v>819971.45</v>
      </c>
      <c r="K8986" s="180">
        <v>405144</v>
      </c>
      <c r="L8986" s="180">
        <v>6443740.8899999997</v>
      </c>
    </row>
    <row r="8987" spans="1:12">
      <c r="A8987" s="180">
        <v>2014</v>
      </c>
      <c r="B8987" s="180" t="s">
        <v>178</v>
      </c>
      <c r="C8987" s="180" t="s">
        <v>33</v>
      </c>
      <c r="D8987" s="180" t="s">
        <v>177</v>
      </c>
      <c r="E8987" s="180">
        <v>20</v>
      </c>
      <c r="F8987" s="180">
        <v>56110</v>
      </c>
      <c r="G8987" s="180">
        <v>3256</v>
      </c>
      <c r="H8987" s="180">
        <v>8406</v>
      </c>
      <c r="I8987" s="180">
        <v>6333032.5099999998</v>
      </c>
      <c r="J8987" s="180">
        <v>1205500.8600000001</v>
      </c>
      <c r="K8987" s="180">
        <v>570722</v>
      </c>
      <c r="L8987" s="180">
        <v>9237334.6999999993</v>
      </c>
    </row>
    <row r="8988" spans="1:12">
      <c r="A8988" s="180">
        <v>2014</v>
      </c>
      <c r="B8988" s="180" t="s">
        <v>178</v>
      </c>
      <c r="C8988" s="180" t="s">
        <v>33</v>
      </c>
      <c r="D8988" s="180" t="s">
        <v>177</v>
      </c>
      <c r="E8988" s="180">
        <v>25</v>
      </c>
      <c r="F8988" s="180">
        <v>56137</v>
      </c>
      <c r="G8988" s="180">
        <v>4262</v>
      </c>
      <c r="H8988" s="180">
        <v>13438</v>
      </c>
      <c r="I8988" s="180">
        <v>11340918.92</v>
      </c>
      <c r="J8988" s="180">
        <v>2658435.9500000002</v>
      </c>
      <c r="K8988" s="180">
        <v>650853.12</v>
      </c>
      <c r="L8988" s="180">
        <v>16517204.98</v>
      </c>
    </row>
    <row r="8989" spans="1:12">
      <c r="A8989" s="180">
        <v>2014</v>
      </c>
      <c r="B8989" s="180" t="s">
        <v>178</v>
      </c>
      <c r="C8989" s="180" t="s">
        <v>33</v>
      </c>
      <c r="D8989" s="180" t="s">
        <v>177</v>
      </c>
      <c r="E8989" s="180">
        <v>30</v>
      </c>
      <c r="F8989" s="180">
        <v>77767</v>
      </c>
      <c r="G8989" s="180">
        <v>7057</v>
      </c>
      <c r="H8989" s="180">
        <v>21637</v>
      </c>
      <c r="I8989" s="180">
        <v>18925968.489999998</v>
      </c>
      <c r="J8989" s="180">
        <v>4704296.49</v>
      </c>
      <c r="K8989" s="180">
        <v>1086164</v>
      </c>
      <c r="L8989" s="180">
        <v>27898825.699999999</v>
      </c>
    </row>
    <row r="8990" spans="1:12">
      <c r="A8990" s="180">
        <v>2014</v>
      </c>
      <c r="B8990" s="180" t="s">
        <v>178</v>
      </c>
      <c r="C8990" s="180" t="s">
        <v>33</v>
      </c>
      <c r="D8990" s="180" t="s">
        <v>177</v>
      </c>
      <c r="E8990" s="180">
        <v>35</v>
      </c>
      <c r="F8990" s="180">
        <v>76453</v>
      </c>
      <c r="G8990" s="180">
        <v>6660</v>
      </c>
      <c r="H8990" s="180">
        <v>18267</v>
      </c>
      <c r="I8990" s="180">
        <v>15896322.460000001</v>
      </c>
      <c r="J8990" s="180">
        <v>3778686.77</v>
      </c>
      <c r="K8990" s="180">
        <v>1443067</v>
      </c>
      <c r="L8990" s="180">
        <v>24160620.260000002</v>
      </c>
    </row>
    <row r="8991" spans="1:12">
      <c r="A8991" s="180">
        <v>2014</v>
      </c>
      <c r="B8991" s="180" t="s">
        <v>178</v>
      </c>
      <c r="C8991" s="180" t="s">
        <v>33</v>
      </c>
      <c r="D8991" s="180" t="s">
        <v>177</v>
      </c>
      <c r="E8991" s="180">
        <v>40</v>
      </c>
      <c r="F8991" s="180">
        <v>85012</v>
      </c>
      <c r="G8991" s="180">
        <v>7069</v>
      </c>
      <c r="H8991" s="180">
        <v>16822</v>
      </c>
      <c r="I8991" s="180">
        <v>14117598.560000001</v>
      </c>
      <c r="J8991" s="180">
        <v>3201546.41</v>
      </c>
      <c r="K8991" s="180">
        <v>1836778</v>
      </c>
      <c r="L8991" s="180">
        <v>22550183.52</v>
      </c>
    </row>
    <row r="8992" spans="1:12">
      <c r="A8992" s="180">
        <v>2014</v>
      </c>
      <c r="B8992" s="180" t="s">
        <v>178</v>
      </c>
      <c r="C8992" s="180" t="s">
        <v>33</v>
      </c>
      <c r="D8992" s="180" t="s">
        <v>177</v>
      </c>
      <c r="E8992" s="180">
        <v>45</v>
      </c>
      <c r="F8992" s="180">
        <v>79695</v>
      </c>
      <c r="G8992" s="180">
        <v>6949</v>
      </c>
      <c r="H8992" s="180">
        <v>14641</v>
      </c>
      <c r="I8992" s="180">
        <v>13108974.75</v>
      </c>
      <c r="J8992" s="180">
        <v>3092575.89</v>
      </c>
      <c r="K8992" s="180">
        <v>2346763</v>
      </c>
      <c r="L8992" s="180">
        <v>21669874.239999998</v>
      </c>
    </row>
    <row r="8993" spans="1:12">
      <c r="A8993" s="180">
        <v>2014</v>
      </c>
      <c r="B8993" s="180" t="s">
        <v>178</v>
      </c>
      <c r="C8993" s="180" t="s">
        <v>33</v>
      </c>
      <c r="D8993" s="180" t="s">
        <v>177</v>
      </c>
      <c r="E8993" s="180">
        <v>50</v>
      </c>
      <c r="F8993" s="180">
        <v>84120</v>
      </c>
      <c r="G8993" s="180">
        <v>8731</v>
      </c>
      <c r="H8993" s="180">
        <v>18871</v>
      </c>
      <c r="I8993" s="180">
        <v>16242086.99</v>
      </c>
      <c r="J8993" s="180">
        <v>4030558.5</v>
      </c>
      <c r="K8993" s="180">
        <v>3343663.09</v>
      </c>
      <c r="L8993" s="180">
        <v>27162544.390000001</v>
      </c>
    </row>
    <row r="8994" spans="1:12">
      <c r="A8994" s="180">
        <v>2014</v>
      </c>
      <c r="B8994" s="180" t="s">
        <v>178</v>
      </c>
      <c r="C8994" s="180" t="s">
        <v>33</v>
      </c>
      <c r="D8994" s="180" t="s">
        <v>177</v>
      </c>
      <c r="E8994" s="180">
        <v>55</v>
      </c>
      <c r="F8994" s="180">
        <v>79821</v>
      </c>
      <c r="G8994" s="180">
        <v>9862</v>
      </c>
      <c r="H8994" s="180">
        <v>20626</v>
      </c>
      <c r="I8994" s="180">
        <v>18277577.609999999</v>
      </c>
      <c r="J8994" s="180">
        <v>4587550.92</v>
      </c>
      <c r="K8994" s="180">
        <v>4064358.91</v>
      </c>
      <c r="L8994" s="180">
        <v>30515057.489999998</v>
      </c>
    </row>
    <row r="8995" spans="1:12">
      <c r="A8995" s="180">
        <v>2014</v>
      </c>
      <c r="B8995" s="180" t="s">
        <v>178</v>
      </c>
      <c r="C8995" s="180" t="s">
        <v>33</v>
      </c>
      <c r="D8995" s="180" t="s">
        <v>177</v>
      </c>
      <c r="E8995" s="180">
        <v>60</v>
      </c>
      <c r="F8995" s="180">
        <v>73927</v>
      </c>
      <c r="G8995" s="180">
        <v>11635</v>
      </c>
      <c r="H8995" s="180">
        <v>26500</v>
      </c>
      <c r="I8995" s="180">
        <v>22960108.75</v>
      </c>
      <c r="J8995" s="180">
        <v>5464217.3700000001</v>
      </c>
      <c r="K8995" s="180">
        <v>5962537.8399999999</v>
      </c>
      <c r="L8995" s="180">
        <v>38237670.670000002</v>
      </c>
    </row>
    <row r="8996" spans="1:12">
      <c r="A8996" s="180">
        <v>2014</v>
      </c>
      <c r="B8996" s="180" t="s">
        <v>178</v>
      </c>
      <c r="C8996" s="180" t="s">
        <v>33</v>
      </c>
      <c r="D8996" s="180" t="s">
        <v>177</v>
      </c>
      <c r="E8996" s="180">
        <v>65</v>
      </c>
      <c r="F8996" s="180">
        <v>64761</v>
      </c>
      <c r="G8996" s="180">
        <v>12630</v>
      </c>
      <c r="H8996" s="180">
        <v>29849</v>
      </c>
      <c r="I8996" s="180">
        <v>26893291.969999999</v>
      </c>
      <c r="J8996" s="180">
        <v>6282204.9299999997</v>
      </c>
      <c r="K8996" s="180">
        <v>7145515.1500000004</v>
      </c>
      <c r="L8996" s="180">
        <v>44200455.579999998</v>
      </c>
    </row>
    <row r="8997" spans="1:12">
      <c r="A8997" s="180">
        <v>2014</v>
      </c>
      <c r="B8997" s="180" t="s">
        <v>178</v>
      </c>
      <c r="C8997" s="180" t="s">
        <v>33</v>
      </c>
      <c r="D8997" s="180" t="s">
        <v>177</v>
      </c>
      <c r="E8997" s="180">
        <v>70</v>
      </c>
      <c r="F8997" s="180">
        <v>44447</v>
      </c>
      <c r="G8997" s="180">
        <v>11317</v>
      </c>
      <c r="H8997" s="180">
        <v>29650</v>
      </c>
      <c r="I8997" s="180">
        <v>24895202.629999999</v>
      </c>
      <c r="J8997" s="180">
        <v>5472198.6500000004</v>
      </c>
      <c r="K8997" s="180">
        <v>7070265.7999999998</v>
      </c>
      <c r="L8997" s="180">
        <v>40354342.409999996</v>
      </c>
    </row>
    <row r="8998" spans="1:12">
      <c r="A8998" s="180">
        <v>2014</v>
      </c>
      <c r="B8998" s="180" t="s">
        <v>178</v>
      </c>
      <c r="C8998" s="180" t="s">
        <v>33</v>
      </c>
      <c r="D8998" s="180" t="s">
        <v>177</v>
      </c>
      <c r="E8998" s="180">
        <v>75</v>
      </c>
      <c r="F8998" s="180">
        <v>31017</v>
      </c>
      <c r="G8998" s="180">
        <v>9155</v>
      </c>
      <c r="H8998" s="180">
        <v>31505</v>
      </c>
      <c r="I8998" s="180">
        <v>24458659.829999998</v>
      </c>
      <c r="J8998" s="180">
        <v>5075004.3899999997</v>
      </c>
      <c r="K8998" s="180">
        <v>5479080</v>
      </c>
      <c r="L8998" s="180">
        <v>37262969.530000001</v>
      </c>
    </row>
    <row r="8999" spans="1:12">
      <c r="A8999" s="180">
        <v>2014</v>
      </c>
      <c r="B8999" s="180" t="s">
        <v>178</v>
      </c>
      <c r="C8999" s="180" t="s">
        <v>33</v>
      </c>
      <c r="D8999" s="180" t="s">
        <v>177</v>
      </c>
      <c r="E8999" s="180">
        <v>80</v>
      </c>
      <c r="F8999" s="180">
        <v>21921</v>
      </c>
      <c r="G8999" s="180">
        <v>7676</v>
      </c>
      <c r="H8999" s="180">
        <v>31617</v>
      </c>
      <c r="I8999" s="180">
        <v>21650875.84</v>
      </c>
      <c r="J8999" s="180">
        <v>3791844.34</v>
      </c>
      <c r="K8999" s="180">
        <v>3234356.5</v>
      </c>
      <c r="L8999" s="180">
        <v>30214968.120000001</v>
      </c>
    </row>
    <row r="9000" spans="1:12">
      <c r="A9000" s="180">
        <v>2014</v>
      </c>
      <c r="B9000" s="180" t="s">
        <v>178</v>
      </c>
      <c r="C9000" s="180" t="s">
        <v>33</v>
      </c>
      <c r="D9000" s="180" t="s">
        <v>177</v>
      </c>
      <c r="E9000" s="180">
        <v>85</v>
      </c>
      <c r="F9000" s="180">
        <v>13392</v>
      </c>
      <c r="G9000" s="180">
        <v>4366</v>
      </c>
      <c r="H9000" s="180">
        <v>25852</v>
      </c>
      <c r="I9000" s="180">
        <v>16232840.32</v>
      </c>
      <c r="J9000" s="180">
        <v>2260671.31</v>
      </c>
      <c r="K9000" s="180">
        <v>1523740.8</v>
      </c>
      <c r="L9000" s="180">
        <v>21009985.539999999</v>
      </c>
    </row>
    <row r="9001" spans="1:12">
      <c r="A9001" s="180">
        <v>2014</v>
      </c>
      <c r="B9001" s="180" t="s">
        <v>178</v>
      </c>
      <c r="C9001" s="180" t="s">
        <v>33</v>
      </c>
      <c r="D9001" s="180" t="s">
        <v>177</v>
      </c>
      <c r="E9001" s="180">
        <v>90</v>
      </c>
      <c r="F9001" s="180">
        <v>5413</v>
      </c>
      <c r="G9001" s="180">
        <v>1689</v>
      </c>
      <c r="H9001" s="180">
        <v>11220</v>
      </c>
      <c r="I9001" s="180">
        <v>6454957.5199999996</v>
      </c>
      <c r="J9001" s="180">
        <v>785120.22</v>
      </c>
      <c r="K9001" s="180">
        <v>520296</v>
      </c>
      <c r="L9001" s="180">
        <v>8109090.04</v>
      </c>
    </row>
    <row r="9002" spans="1:12">
      <c r="A9002" s="180">
        <v>2014</v>
      </c>
      <c r="B9002" s="180" t="s">
        <v>178</v>
      </c>
      <c r="C9002" s="180" t="s">
        <v>33</v>
      </c>
      <c r="D9002" s="180" t="s">
        <v>177</v>
      </c>
      <c r="E9002" s="180">
        <v>95</v>
      </c>
      <c r="F9002" s="180">
        <v>1518</v>
      </c>
      <c r="G9002" s="180">
        <v>472</v>
      </c>
      <c r="H9002" s="180">
        <v>4071</v>
      </c>
      <c r="I9002" s="180">
        <v>2189016</v>
      </c>
      <c r="J9002" s="180">
        <v>178361.62</v>
      </c>
      <c r="K9002" s="180">
        <v>114006</v>
      </c>
      <c r="L9002" s="180">
        <v>2562111.37</v>
      </c>
    </row>
    <row r="9003" spans="1:12">
      <c r="A9003" s="180">
        <v>2014</v>
      </c>
      <c r="B9003" s="180" t="s">
        <v>178</v>
      </c>
      <c r="C9003" s="180" t="s">
        <v>34</v>
      </c>
      <c r="D9003" s="180" t="s">
        <v>176</v>
      </c>
      <c r="E9003" s="180">
        <v>0</v>
      </c>
      <c r="F9003" s="180">
        <v>19990</v>
      </c>
      <c r="G9003" s="180">
        <v>983</v>
      </c>
      <c r="H9003" s="180">
        <v>2648</v>
      </c>
      <c r="I9003" s="180">
        <v>1482570.5</v>
      </c>
      <c r="J9003" s="180">
        <v>373639.09</v>
      </c>
      <c r="K9003" s="180">
        <v>26937</v>
      </c>
      <c r="L9003" s="180">
        <v>1965740.28</v>
      </c>
    </row>
    <row r="9004" spans="1:12">
      <c r="A9004" s="180">
        <v>2014</v>
      </c>
      <c r="B9004" s="180" t="s">
        <v>178</v>
      </c>
      <c r="C9004" s="180" t="s">
        <v>34</v>
      </c>
      <c r="D9004" s="180" t="s">
        <v>176</v>
      </c>
      <c r="E9004" s="180">
        <v>5</v>
      </c>
      <c r="F9004" s="180">
        <v>21817</v>
      </c>
      <c r="G9004" s="180">
        <v>392</v>
      </c>
      <c r="H9004" s="180">
        <v>475</v>
      </c>
      <c r="I9004" s="180">
        <v>404066.05</v>
      </c>
      <c r="J9004" s="180">
        <v>154521.14000000001</v>
      </c>
      <c r="K9004" s="180">
        <v>14904</v>
      </c>
      <c r="L9004" s="180">
        <v>611805.28</v>
      </c>
    </row>
    <row r="9005" spans="1:12">
      <c r="A9005" s="180">
        <v>2014</v>
      </c>
      <c r="B9005" s="180" t="s">
        <v>178</v>
      </c>
      <c r="C9005" s="180" t="s">
        <v>34</v>
      </c>
      <c r="D9005" s="180" t="s">
        <v>176</v>
      </c>
      <c r="E9005" s="180">
        <v>10</v>
      </c>
      <c r="F9005" s="180">
        <v>21082</v>
      </c>
      <c r="G9005" s="180">
        <v>295</v>
      </c>
      <c r="H9005" s="180">
        <v>357</v>
      </c>
      <c r="I9005" s="180">
        <v>312634.09999999998</v>
      </c>
      <c r="J9005" s="180">
        <v>136172.57</v>
      </c>
      <c r="K9005" s="180">
        <v>101191</v>
      </c>
      <c r="L9005" s="180">
        <v>572545.14</v>
      </c>
    </row>
    <row r="9006" spans="1:12">
      <c r="A9006" s="180">
        <v>2014</v>
      </c>
      <c r="B9006" s="180" t="s">
        <v>178</v>
      </c>
      <c r="C9006" s="180" t="s">
        <v>34</v>
      </c>
      <c r="D9006" s="180" t="s">
        <v>176</v>
      </c>
      <c r="E9006" s="180">
        <v>15</v>
      </c>
      <c r="F9006" s="180">
        <v>22590</v>
      </c>
      <c r="G9006" s="180">
        <v>584</v>
      </c>
      <c r="H9006" s="180">
        <v>782</v>
      </c>
      <c r="I9006" s="180">
        <v>876416.9</v>
      </c>
      <c r="J9006" s="180">
        <v>331832.49</v>
      </c>
      <c r="K9006" s="180">
        <v>240898</v>
      </c>
      <c r="L9006" s="180">
        <v>1506812.52</v>
      </c>
    </row>
    <row r="9007" spans="1:12">
      <c r="A9007" s="180">
        <v>2014</v>
      </c>
      <c r="B9007" s="180" t="s">
        <v>178</v>
      </c>
      <c r="C9007" s="180" t="s">
        <v>34</v>
      </c>
      <c r="D9007" s="180" t="s">
        <v>176</v>
      </c>
      <c r="E9007" s="180">
        <v>20</v>
      </c>
      <c r="F9007" s="180">
        <v>21150</v>
      </c>
      <c r="G9007" s="180">
        <v>765</v>
      </c>
      <c r="H9007" s="180">
        <v>1092</v>
      </c>
      <c r="I9007" s="180">
        <v>1196751.04</v>
      </c>
      <c r="J9007" s="180">
        <v>452406.97</v>
      </c>
      <c r="K9007" s="180">
        <v>293065.8</v>
      </c>
      <c r="L9007" s="180">
        <v>2015415.28</v>
      </c>
    </row>
    <row r="9008" spans="1:12">
      <c r="A9008" s="180">
        <v>2014</v>
      </c>
      <c r="B9008" s="180" t="s">
        <v>178</v>
      </c>
      <c r="C9008" s="180" t="s">
        <v>34</v>
      </c>
      <c r="D9008" s="180" t="s">
        <v>176</v>
      </c>
      <c r="E9008" s="180">
        <v>25</v>
      </c>
      <c r="F9008" s="180">
        <v>17351</v>
      </c>
      <c r="G9008" s="180">
        <v>533</v>
      </c>
      <c r="H9008" s="180">
        <v>818</v>
      </c>
      <c r="I9008" s="180">
        <v>789448.65</v>
      </c>
      <c r="J9008" s="180">
        <v>326250.32</v>
      </c>
      <c r="K9008" s="180">
        <v>144277</v>
      </c>
      <c r="L9008" s="180">
        <v>1389078.83</v>
      </c>
    </row>
    <row r="9009" spans="1:12">
      <c r="A9009" s="180">
        <v>2014</v>
      </c>
      <c r="B9009" s="180" t="s">
        <v>178</v>
      </c>
      <c r="C9009" s="180" t="s">
        <v>34</v>
      </c>
      <c r="D9009" s="180" t="s">
        <v>176</v>
      </c>
      <c r="E9009" s="180">
        <v>30</v>
      </c>
      <c r="F9009" s="180">
        <v>22353</v>
      </c>
      <c r="G9009" s="180">
        <v>659</v>
      </c>
      <c r="H9009" s="180">
        <v>1010</v>
      </c>
      <c r="I9009" s="180">
        <v>891635.15</v>
      </c>
      <c r="J9009" s="180">
        <v>392495.31</v>
      </c>
      <c r="K9009" s="180">
        <v>190122</v>
      </c>
      <c r="L9009" s="180">
        <v>1667808.49</v>
      </c>
    </row>
    <row r="9010" spans="1:12">
      <c r="A9010" s="180">
        <v>2014</v>
      </c>
      <c r="B9010" s="180" t="s">
        <v>178</v>
      </c>
      <c r="C9010" s="180" t="s">
        <v>34</v>
      </c>
      <c r="D9010" s="180" t="s">
        <v>176</v>
      </c>
      <c r="E9010" s="180">
        <v>35</v>
      </c>
      <c r="F9010" s="180">
        <v>22282</v>
      </c>
      <c r="G9010" s="180">
        <v>804</v>
      </c>
      <c r="H9010" s="180">
        <v>1488</v>
      </c>
      <c r="I9010" s="180">
        <v>1264224.2</v>
      </c>
      <c r="J9010" s="180">
        <v>477084.15</v>
      </c>
      <c r="K9010" s="180">
        <v>209064</v>
      </c>
      <c r="L9010" s="180">
        <v>2169235.35</v>
      </c>
    </row>
    <row r="9011" spans="1:12">
      <c r="A9011" s="180">
        <v>2014</v>
      </c>
      <c r="B9011" s="180" t="s">
        <v>178</v>
      </c>
      <c r="C9011" s="180" t="s">
        <v>34</v>
      </c>
      <c r="D9011" s="180" t="s">
        <v>176</v>
      </c>
      <c r="E9011" s="180">
        <v>40</v>
      </c>
      <c r="F9011" s="180">
        <v>24306</v>
      </c>
      <c r="G9011" s="180">
        <v>1017</v>
      </c>
      <c r="H9011" s="180">
        <v>1936</v>
      </c>
      <c r="I9011" s="180">
        <v>1915827.77</v>
      </c>
      <c r="J9011" s="180">
        <v>644124.37</v>
      </c>
      <c r="K9011" s="180">
        <v>267239</v>
      </c>
      <c r="L9011" s="180">
        <v>3096034.7</v>
      </c>
    </row>
    <row r="9012" spans="1:12">
      <c r="A9012" s="180">
        <v>2014</v>
      </c>
      <c r="B9012" s="180" t="s">
        <v>178</v>
      </c>
      <c r="C9012" s="180" t="s">
        <v>34</v>
      </c>
      <c r="D9012" s="180" t="s">
        <v>176</v>
      </c>
      <c r="E9012" s="180">
        <v>45</v>
      </c>
      <c r="F9012" s="180">
        <v>24913</v>
      </c>
      <c r="G9012" s="180">
        <v>1211</v>
      </c>
      <c r="H9012" s="180">
        <v>2403</v>
      </c>
      <c r="I9012" s="180">
        <v>2186564.1800000002</v>
      </c>
      <c r="J9012" s="180">
        <v>788562.34</v>
      </c>
      <c r="K9012" s="180">
        <v>613022.6</v>
      </c>
      <c r="L9012" s="180">
        <v>3903374.25</v>
      </c>
    </row>
    <row r="9013" spans="1:12">
      <c r="A9013" s="180">
        <v>2014</v>
      </c>
      <c r="B9013" s="180" t="s">
        <v>178</v>
      </c>
      <c r="C9013" s="180" t="s">
        <v>34</v>
      </c>
      <c r="D9013" s="180" t="s">
        <v>176</v>
      </c>
      <c r="E9013" s="180">
        <v>50</v>
      </c>
      <c r="F9013" s="180">
        <v>28346</v>
      </c>
      <c r="G9013" s="180">
        <v>2139</v>
      </c>
      <c r="H9013" s="180">
        <v>3858</v>
      </c>
      <c r="I9013" s="180">
        <v>3548802.62</v>
      </c>
      <c r="J9013" s="180">
        <v>1288936.01</v>
      </c>
      <c r="K9013" s="180">
        <v>826233</v>
      </c>
      <c r="L9013" s="180">
        <v>6046614.0099999998</v>
      </c>
    </row>
    <row r="9014" spans="1:12">
      <c r="A9014" s="180">
        <v>2014</v>
      </c>
      <c r="B9014" s="180" t="s">
        <v>178</v>
      </c>
      <c r="C9014" s="180" t="s">
        <v>34</v>
      </c>
      <c r="D9014" s="180" t="s">
        <v>176</v>
      </c>
      <c r="E9014" s="180">
        <v>55</v>
      </c>
      <c r="F9014" s="180">
        <v>29075</v>
      </c>
      <c r="G9014" s="180">
        <v>2906</v>
      </c>
      <c r="H9014" s="180">
        <v>5377</v>
      </c>
      <c r="I9014" s="180">
        <v>5047714.5199999996</v>
      </c>
      <c r="J9014" s="180">
        <v>1679704.44</v>
      </c>
      <c r="K9014" s="180">
        <v>1316735.8999999999</v>
      </c>
      <c r="L9014" s="180">
        <v>8612661.6300000008</v>
      </c>
    </row>
    <row r="9015" spans="1:12">
      <c r="A9015" s="180">
        <v>2014</v>
      </c>
      <c r="B9015" s="180" t="s">
        <v>178</v>
      </c>
      <c r="C9015" s="180" t="s">
        <v>34</v>
      </c>
      <c r="D9015" s="180" t="s">
        <v>176</v>
      </c>
      <c r="E9015" s="180">
        <v>60</v>
      </c>
      <c r="F9015" s="180">
        <v>28527</v>
      </c>
      <c r="G9015" s="180">
        <v>4093</v>
      </c>
      <c r="H9015" s="180">
        <v>8795</v>
      </c>
      <c r="I9015" s="180">
        <v>8258709.79</v>
      </c>
      <c r="J9015" s="180">
        <v>2403627.19</v>
      </c>
      <c r="K9015" s="180">
        <v>2532831.75</v>
      </c>
      <c r="L9015" s="180">
        <v>13836433.09</v>
      </c>
    </row>
    <row r="9016" spans="1:12">
      <c r="A9016" s="180">
        <v>2014</v>
      </c>
      <c r="B9016" s="180" t="s">
        <v>178</v>
      </c>
      <c r="C9016" s="180" t="s">
        <v>34</v>
      </c>
      <c r="D9016" s="180" t="s">
        <v>176</v>
      </c>
      <c r="E9016" s="180">
        <v>65</v>
      </c>
      <c r="F9016" s="180">
        <v>26039</v>
      </c>
      <c r="G9016" s="180">
        <v>4645</v>
      </c>
      <c r="H9016" s="180">
        <v>10483</v>
      </c>
      <c r="I9016" s="180">
        <v>9947487.9600000009</v>
      </c>
      <c r="J9016" s="180">
        <v>2895272</v>
      </c>
      <c r="K9016" s="180">
        <v>2594810.2999999998</v>
      </c>
      <c r="L9016" s="180">
        <v>16148603.41</v>
      </c>
    </row>
    <row r="9017" spans="1:12">
      <c r="A9017" s="180">
        <v>2014</v>
      </c>
      <c r="B9017" s="180" t="s">
        <v>178</v>
      </c>
      <c r="C9017" s="180" t="s">
        <v>34</v>
      </c>
      <c r="D9017" s="180" t="s">
        <v>176</v>
      </c>
      <c r="E9017" s="180">
        <v>70</v>
      </c>
      <c r="F9017" s="180">
        <v>18103</v>
      </c>
      <c r="G9017" s="180">
        <v>4362</v>
      </c>
      <c r="H9017" s="180">
        <v>9585</v>
      </c>
      <c r="I9017" s="180">
        <v>8345482.4100000001</v>
      </c>
      <c r="J9017" s="180">
        <v>2482171.85</v>
      </c>
      <c r="K9017" s="180">
        <v>2438161.5499999998</v>
      </c>
      <c r="L9017" s="180">
        <v>13692985.109999999</v>
      </c>
    </row>
    <row r="9018" spans="1:12">
      <c r="A9018" s="180">
        <v>2014</v>
      </c>
      <c r="B9018" s="180" t="s">
        <v>178</v>
      </c>
      <c r="C9018" s="180" t="s">
        <v>34</v>
      </c>
      <c r="D9018" s="180" t="s">
        <v>176</v>
      </c>
      <c r="E9018" s="180">
        <v>75</v>
      </c>
      <c r="F9018" s="180">
        <v>12565</v>
      </c>
      <c r="G9018" s="180">
        <v>3946</v>
      </c>
      <c r="H9018" s="180">
        <v>10706</v>
      </c>
      <c r="I9018" s="180">
        <v>8015750.5499999998</v>
      </c>
      <c r="J9018" s="180">
        <v>2060671.51</v>
      </c>
      <c r="K9018" s="180">
        <v>2275645.9500000002</v>
      </c>
      <c r="L9018" s="180">
        <v>12740973.800000001</v>
      </c>
    </row>
    <row r="9019" spans="1:12">
      <c r="A9019" s="180">
        <v>2014</v>
      </c>
      <c r="B9019" s="180" t="s">
        <v>178</v>
      </c>
      <c r="C9019" s="180" t="s">
        <v>34</v>
      </c>
      <c r="D9019" s="180" t="s">
        <v>176</v>
      </c>
      <c r="E9019" s="180">
        <v>80</v>
      </c>
      <c r="F9019" s="180">
        <v>8666</v>
      </c>
      <c r="G9019" s="180">
        <v>3395</v>
      </c>
      <c r="H9019" s="180">
        <v>10251</v>
      </c>
      <c r="I9019" s="180">
        <v>6707472.4000000004</v>
      </c>
      <c r="J9019" s="180">
        <v>1552708.36</v>
      </c>
      <c r="K9019" s="180">
        <v>1840158.6</v>
      </c>
      <c r="L9019" s="180">
        <v>10372710.789999999</v>
      </c>
    </row>
    <row r="9020" spans="1:12">
      <c r="A9020" s="180">
        <v>2014</v>
      </c>
      <c r="B9020" s="180" t="s">
        <v>178</v>
      </c>
      <c r="C9020" s="180" t="s">
        <v>34</v>
      </c>
      <c r="D9020" s="180" t="s">
        <v>176</v>
      </c>
      <c r="E9020" s="180">
        <v>85</v>
      </c>
      <c r="F9020" s="180">
        <v>5079</v>
      </c>
      <c r="G9020" s="180">
        <v>1977</v>
      </c>
      <c r="H9020" s="180">
        <v>8937</v>
      </c>
      <c r="I9020" s="180">
        <v>5250522.0999999996</v>
      </c>
      <c r="J9020" s="180">
        <v>1010437.47</v>
      </c>
      <c r="K9020" s="180">
        <v>967169.5</v>
      </c>
      <c r="L9020" s="180">
        <v>7415335.0999999996</v>
      </c>
    </row>
    <row r="9021" spans="1:12">
      <c r="A9021" s="180">
        <v>2014</v>
      </c>
      <c r="B9021" s="180" t="s">
        <v>178</v>
      </c>
      <c r="C9021" s="180" t="s">
        <v>34</v>
      </c>
      <c r="D9021" s="180" t="s">
        <v>176</v>
      </c>
      <c r="E9021" s="180">
        <v>90</v>
      </c>
      <c r="F9021" s="180">
        <v>1228</v>
      </c>
      <c r="G9021" s="180">
        <v>339</v>
      </c>
      <c r="H9021" s="180">
        <v>2067</v>
      </c>
      <c r="I9021" s="180">
        <v>945818.6</v>
      </c>
      <c r="J9021" s="180">
        <v>180548.37</v>
      </c>
      <c r="K9021" s="180">
        <v>58631</v>
      </c>
      <c r="L9021" s="180">
        <v>1239616.8899999999</v>
      </c>
    </row>
    <row r="9022" spans="1:12">
      <c r="A9022" s="180">
        <v>2014</v>
      </c>
      <c r="B9022" s="180" t="s">
        <v>178</v>
      </c>
      <c r="C9022" s="180" t="s">
        <v>34</v>
      </c>
      <c r="D9022" s="180" t="s">
        <v>176</v>
      </c>
      <c r="E9022" s="180">
        <v>95</v>
      </c>
      <c r="F9022" s="180">
        <v>229</v>
      </c>
      <c r="G9022" s="180">
        <v>94</v>
      </c>
      <c r="H9022" s="180">
        <v>757</v>
      </c>
      <c r="I9022" s="180">
        <v>282551.90000000002</v>
      </c>
      <c r="J9022" s="180">
        <v>49379.86</v>
      </c>
      <c r="K9022" s="180">
        <v>26564</v>
      </c>
      <c r="L9022" s="180">
        <v>377834.26</v>
      </c>
    </row>
    <row r="9023" spans="1:12">
      <c r="A9023" s="180">
        <v>2014</v>
      </c>
      <c r="B9023" s="180" t="s">
        <v>178</v>
      </c>
      <c r="C9023" s="180" t="s">
        <v>34</v>
      </c>
      <c r="D9023" s="180" t="s">
        <v>177</v>
      </c>
      <c r="E9023" s="180">
        <v>0</v>
      </c>
      <c r="F9023" s="180">
        <v>18706</v>
      </c>
      <c r="G9023" s="180">
        <v>650</v>
      </c>
      <c r="H9023" s="180">
        <v>2199</v>
      </c>
      <c r="I9023" s="180">
        <v>1169614.6000000001</v>
      </c>
      <c r="J9023" s="180">
        <v>260641.75</v>
      </c>
      <c r="K9023" s="180">
        <v>46568</v>
      </c>
      <c r="L9023" s="180">
        <v>1525630.37</v>
      </c>
    </row>
    <row r="9024" spans="1:12">
      <c r="A9024" s="180">
        <v>2014</v>
      </c>
      <c r="B9024" s="180" t="s">
        <v>178</v>
      </c>
      <c r="C9024" s="180" t="s">
        <v>34</v>
      </c>
      <c r="D9024" s="180" t="s">
        <v>177</v>
      </c>
      <c r="E9024" s="180">
        <v>5</v>
      </c>
      <c r="F9024" s="180">
        <v>20947</v>
      </c>
      <c r="G9024" s="180">
        <v>316</v>
      </c>
      <c r="H9024" s="180">
        <v>419</v>
      </c>
      <c r="I9024" s="180">
        <v>433993.45</v>
      </c>
      <c r="J9024" s="180">
        <v>129485.99</v>
      </c>
      <c r="K9024" s="180">
        <v>45251</v>
      </c>
      <c r="L9024" s="180">
        <v>639950.36</v>
      </c>
    </row>
    <row r="9025" spans="1:12">
      <c r="A9025" s="180">
        <v>2014</v>
      </c>
      <c r="B9025" s="180" t="s">
        <v>178</v>
      </c>
      <c r="C9025" s="180" t="s">
        <v>34</v>
      </c>
      <c r="D9025" s="180" t="s">
        <v>177</v>
      </c>
      <c r="E9025" s="180">
        <v>10</v>
      </c>
      <c r="F9025" s="180">
        <v>19845</v>
      </c>
      <c r="G9025" s="180">
        <v>263</v>
      </c>
      <c r="H9025" s="180">
        <v>346</v>
      </c>
      <c r="I9025" s="180">
        <v>261649.55</v>
      </c>
      <c r="J9025" s="180">
        <v>111937.04</v>
      </c>
      <c r="K9025" s="180">
        <v>49274</v>
      </c>
      <c r="L9025" s="180">
        <v>447506.94</v>
      </c>
    </row>
    <row r="9026" spans="1:12">
      <c r="A9026" s="180">
        <v>2014</v>
      </c>
      <c r="B9026" s="180" t="s">
        <v>178</v>
      </c>
      <c r="C9026" s="180" t="s">
        <v>34</v>
      </c>
      <c r="D9026" s="180" t="s">
        <v>177</v>
      </c>
      <c r="E9026" s="180">
        <v>15</v>
      </c>
      <c r="F9026" s="180">
        <v>21644</v>
      </c>
      <c r="G9026" s="180">
        <v>667</v>
      </c>
      <c r="H9026" s="180">
        <v>1240</v>
      </c>
      <c r="I9026" s="180">
        <v>1017220.7</v>
      </c>
      <c r="J9026" s="180">
        <v>314047.62</v>
      </c>
      <c r="K9026" s="180">
        <v>119997</v>
      </c>
      <c r="L9026" s="180">
        <v>1509171.36</v>
      </c>
    </row>
    <row r="9027" spans="1:12">
      <c r="A9027" s="180">
        <v>2014</v>
      </c>
      <c r="B9027" s="180" t="s">
        <v>178</v>
      </c>
      <c r="C9027" s="180" t="s">
        <v>34</v>
      </c>
      <c r="D9027" s="180" t="s">
        <v>177</v>
      </c>
      <c r="E9027" s="180">
        <v>20</v>
      </c>
      <c r="F9027" s="180">
        <v>21070</v>
      </c>
      <c r="G9027" s="180">
        <v>989</v>
      </c>
      <c r="H9027" s="180">
        <v>1605</v>
      </c>
      <c r="I9027" s="180">
        <v>1597637.9</v>
      </c>
      <c r="J9027" s="180">
        <v>521588.82</v>
      </c>
      <c r="K9027" s="180">
        <v>146007</v>
      </c>
      <c r="L9027" s="180">
        <v>2429768.2400000002</v>
      </c>
    </row>
    <row r="9028" spans="1:12">
      <c r="A9028" s="180">
        <v>2014</v>
      </c>
      <c r="B9028" s="180" t="s">
        <v>178</v>
      </c>
      <c r="C9028" s="180" t="s">
        <v>34</v>
      </c>
      <c r="D9028" s="180" t="s">
        <v>177</v>
      </c>
      <c r="E9028" s="180">
        <v>25</v>
      </c>
      <c r="F9028" s="180">
        <v>19521</v>
      </c>
      <c r="G9028" s="180">
        <v>1167</v>
      </c>
      <c r="H9028" s="180">
        <v>2922</v>
      </c>
      <c r="I9028" s="180">
        <v>2437844.3199999998</v>
      </c>
      <c r="J9028" s="180">
        <v>904524.18</v>
      </c>
      <c r="K9028" s="180">
        <v>246878</v>
      </c>
      <c r="L9028" s="180">
        <v>3975552.34</v>
      </c>
    </row>
    <row r="9029" spans="1:12">
      <c r="A9029" s="180">
        <v>2014</v>
      </c>
      <c r="B9029" s="180" t="s">
        <v>178</v>
      </c>
      <c r="C9029" s="180" t="s">
        <v>34</v>
      </c>
      <c r="D9029" s="180" t="s">
        <v>177</v>
      </c>
      <c r="E9029" s="180">
        <v>30</v>
      </c>
      <c r="F9029" s="180">
        <v>24974</v>
      </c>
      <c r="G9029" s="180">
        <v>1879</v>
      </c>
      <c r="H9029" s="180">
        <v>5352</v>
      </c>
      <c r="I9029" s="180">
        <v>4547625.03</v>
      </c>
      <c r="J9029" s="180">
        <v>1623811.37</v>
      </c>
      <c r="K9029" s="180">
        <v>241653</v>
      </c>
      <c r="L9029" s="180">
        <v>7029648.6399999997</v>
      </c>
    </row>
    <row r="9030" spans="1:12">
      <c r="A9030" s="180">
        <v>2014</v>
      </c>
      <c r="B9030" s="180" t="s">
        <v>178</v>
      </c>
      <c r="C9030" s="180" t="s">
        <v>34</v>
      </c>
      <c r="D9030" s="180" t="s">
        <v>177</v>
      </c>
      <c r="E9030" s="180">
        <v>35</v>
      </c>
      <c r="F9030" s="180">
        <v>23932</v>
      </c>
      <c r="G9030" s="180">
        <v>1871</v>
      </c>
      <c r="H9030" s="180">
        <v>4696</v>
      </c>
      <c r="I9030" s="180">
        <v>4141335.9</v>
      </c>
      <c r="J9030" s="180">
        <v>1371188.76</v>
      </c>
      <c r="K9030" s="180">
        <v>402894</v>
      </c>
      <c r="L9030" s="180">
        <v>6473155.25</v>
      </c>
    </row>
    <row r="9031" spans="1:12">
      <c r="A9031" s="180">
        <v>2014</v>
      </c>
      <c r="B9031" s="180" t="s">
        <v>178</v>
      </c>
      <c r="C9031" s="180" t="s">
        <v>34</v>
      </c>
      <c r="D9031" s="180" t="s">
        <v>177</v>
      </c>
      <c r="E9031" s="180">
        <v>40</v>
      </c>
      <c r="F9031" s="180">
        <v>26705</v>
      </c>
      <c r="G9031" s="180">
        <v>1803</v>
      </c>
      <c r="H9031" s="180">
        <v>3517</v>
      </c>
      <c r="I9031" s="180">
        <v>3260532.04</v>
      </c>
      <c r="J9031" s="180">
        <v>1141564.5</v>
      </c>
      <c r="K9031" s="180">
        <v>541488</v>
      </c>
      <c r="L9031" s="180">
        <v>5408153.6900000004</v>
      </c>
    </row>
    <row r="9032" spans="1:12">
      <c r="A9032" s="180">
        <v>2014</v>
      </c>
      <c r="B9032" s="180" t="s">
        <v>178</v>
      </c>
      <c r="C9032" s="180" t="s">
        <v>34</v>
      </c>
      <c r="D9032" s="180" t="s">
        <v>177</v>
      </c>
      <c r="E9032" s="180">
        <v>45</v>
      </c>
      <c r="F9032" s="180">
        <v>27541</v>
      </c>
      <c r="G9032" s="180">
        <v>2069</v>
      </c>
      <c r="H9032" s="180">
        <v>3950</v>
      </c>
      <c r="I9032" s="180">
        <v>3601561.65</v>
      </c>
      <c r="J9032" s="180">
        <v>1206779.48</v>
      </c>
      <c r="K9032" s="180">
        <v>558091</v>
      </c>
      <c r="L9032" s="180">
        <v>5823508.8600000003</v>
      </c>
    </row>
    <row r="9033" spans="1:12">
      <c r="A9033" s="180">
        <v>2014</v>
      </c>
      <c r="B9033" s="180" t="s">
        <v>178</v>
      </c>
      <c r="C9033" s="180" t="s">
        <v>34</v>
      </c>
      <c r="D9033" s="180" t="s">
        <v>177</v>
      </c>
      <c r="E9033" s="180">
        <v>50</v>
      </c>
      <c r="F9033" s="180">
        <v>31080</v>
      </c>
      <c r="G9033" s="180">
        <v>2929</v>
      </c>
      <c r="H9033" s="180">
        <v>5775</v>
      </c>
      <c r="I9033" s="180">
        <v>5107084.3899999997</v>
      </c>
      <c r="J9033" s="180">
        <v>1634712.79</v>
      </c>
      <c r="K9033" s="180">
        <v>1094985.8500000001</v>
      </c>
      <c r="L9033" s="180">
        <v>8394807.2799999993</v>
      </c>
    </row>
    <row r="9034" spans="1:12">
      <c r="A9034" s="180">
        <v>2014</v>
      </c>
      <c r="B9034" s="180" t="s">
        <v>178</v>
      </c>
      <c r="C9034" s="180" t="s">
        <v>34</v>
      </c>
      <c r="D9034" s="180" t="s">
        <v>177</v>
      </c>
      <c r="E9034" s="180">
        <v>55</v>
      </c>
      <c r="F9034" s="180">
        <v>32396</v>
      </c>
      <c r="G9034" s="180">
        <v>3515</v>
      </c>
      <c r="H9034" s="180">
        <v>6858</v>
      </c>
      <c r="I9034" s="180">
        <v>6147557.3700000001</v>
      </c>
      <c r="J9034" s="180">
        <v>1985491.55</v>
      </c>
      <c r="K9034" s="180">
        <v>1272052.8</v>
      </c>
      <c r="L9034" s="180">
        <v>9892837.2799999993</v>
      </c>
    </row>
    <row r="9035" spans="1:12">
      <c r="A9035" s="180">
        <v>2014</v>
      </c>
      <c r="B9035" s="180" t="s">
        <v>178</v>
      </c>
      <c r="C9035" s="180" t="s">
        <v>34</v>
      </c>
      <c r="D9035" s="180" t="s">
        <v>177</v>
      </c>
      <c r="E9035" s="180">
        <v>60</v>
      </c>
      <c r="F9035" s="180">
        <v>31500</v>
      </c>
      <c r="G9035" s="180">
        <v>4304</v>
      </c>
      <c r="H9035" s="180">
        <v>9149</v>
      </c>
      <c r="I9035" s="180">
        <v>7921186.7599999998</v>
      </c>
      <c r="J9035" s="180">
        <v>2561573.4500000002</v>
      </c>
      <c r="K9035" s="180">
        <v>1946555.5</v>
      </c>
      <c r="L9035" s="180">
        <v>13074516.550000001</v>
      </c>
    </row>
    <row r="9036" spans="1:12">
      <c r="A9036" s="180">
        <v>2014</v>
      </c>
      <c r="B9036" s="180" t="s">
        <v>178</v>
      </c>
      <c r="C9036" s="180" t="s">
        <v>34</v>
      </c>
      <c r="D9036" s="180" t="s">
        <v>177</v>
      </c>
      <c r="E9036" s="180">
        <v>65</v>
      </c>
      <c r="F9036" s="180">
        <v>28413</v>
      </c>
      <c r="G9036" s="180">
        <v>4882</v>
      </c>
      <c r="H9036" s="180">
        <v>10326</v>
      </c>
      <c r="I9036" s="180">
        <v>8947549.1199999992</v>
      </c>
      <c r="J9036" s="180">
        <v>2777644.68</v>
      </c>
      <c r="K9036" s="180">
        <v>2465961.1</v>
      </c>
      <c r="L9036" s="180">
        <v>14748872.140000001</v>
      </c>
    </row>
    <row r="9037" spans="1:12">
      <c r="A9037" s="180">
        <v>2014</v>
      </c>
      <c r="B9037" s="180" t="s">
        <v>178</v>
      </c>
      <c r="C9037" s="180" t="s">
        <v>34</v>
      </c>
      <c r="D9037" s="180" t="s">
        <v>177</v>
      </c>
      <c r="E9037" s="180">
        <v>70</v>
      </c>
      <c r="F9037" s="180">
        <v>19220</v>
      </c>
      <c r="G9037" s="180">
        <v>4056</v>
      </c>
      <c r="H9037" s="180">
        <v>10228</v>
      </c>
      <c r="I9037" s="180">
        <v>8457853.9900000002</v>
      </c>
      <c r="J9037" s="180">
        <v>2463748.39</v>
      </c>
      <c r="K9037" s="180">
        <v>2366031</v>
      </c>
      <c r="L9037" s="180">
        <v>13725282.25</v>
      </c>
    </row>
    <row r="9038" spans="1:12">
      <c r="A9038" s="180">
        <v>2014</v>
      </c>
      <c r="B9038" s="180" t="s">
        <v>178</v>
      </c>
      <c r="C9038" s="180" t="s">
        <v>34</v>
      </c>
      <c r="D9038" s="180" t="s">
        <v>177</v>
      </c>
      <c r="E9038" s="180">
        <v>75</v>
      </c>
      <c r="F9038" s="180">
        <v>14151</v>
      </c>
      <c r="G9038" s="180">
        <v>3743</v>
      </c>
      <c r="H9038" s="180">
        <v>11568</v>
      </c>
      <c r="I9038" s="180">
        <v>8763962.1199999992</v>
      </c>
      <c r="J9038" s="180">
        <v>2145519.2200000002</v>
      </c>
      <c r="K9038" s="180">
        <v>2117826.2000000002</v>
      </c>
      <c r="L9038" s="180">
        <v>13359644.869999999</v>
      </c>
    </row>
    <row r="9039" spans="1:12">
      <c r="A9039" s="180">
        <v>2014</v>
      </c>
      <c r="B9039" s="180" t="s">
        <v>178</v>
      </c>
      <c r="C9039" s="180" t="s">
        <v>34</v>
      </c>
      <c r="D9039" s="180" t="s">
        <v>177</v>
      </c>
      <c r="E9039" s="180">
        <v>80</v>
      </c>
      <c r="F9039" s="180">
        <v>10720</v>
      </c>
      <c r="G9039" s="180">
        <v>3234</v>
      </c>
      <c r="H9039" s="180">
        <v>11949</v>
      </c>
      <c r="I9039" s="180">
        <v>7423623.7400000002</v>
      </c>
      <c r="J9039" s="180">
        <v>1668281.65</v>
      </c>
      <c r="K9039" s="180">
        <v>1536453</v>
      </c>
      <c r="L9039" s="180">
        <v>10929952.32</v>
      </c>
    </row>
    <row r="9040" spans="1:12">
      <c r="A9040" s="180">
        <v>2014</v>
      </c>
      <c r="B9040" s="180" t="s">
        <v>178</v>
      </c>
      <c r="C9040" s="180" t="s">
        <v>34</v>
      </c>
      <c r="D9040" s="180" t="s">
        <v>177</v>
      </c>
      <c r="E9040" s="180">
        <v>85</v>
      </c>
      <c r="F9040" s="180">
        <v>7560</v>
      </c>
      <c r="G9040" s="180">
        <v>2351</v>
      </c>
      <c r="H9040" s="180">
        <v>11747</v>
      </c>
      <c r="I9040" s="180">
        <v>6392175.5099999998</v>
      </c>
      <c r="J9040" s="180">
        <v>1182084.79</v>
      </c>
      <c r="K9040" s="180">
        <v>1045560.15</v>
      </c>
      <c r="L9040" s="180">
        <v>8846549.3699999992</v>
      </c>
    </row>
    <row r="9041" spans="1:12">
      <c r="A9041" s="180">
        <v>2014</v>
      </c>
      <c r="B9041" s="180" t="s">
        <v>178</v>
      </c>
      <c r="C9041" s="180" t="s">
        <v>34</v>
      </c>
      <c r="D9041" s="180" t="s">
        <v>177</v>
      </c>
      <c r="E9041" s="180">
        <v>90</v>
      </c>
      <c r="F9041" s="180">
        <v>3244</v>
      </c>
      <c r="G9041" s="180">
        <v>849</v>
      </c>
      <c r="H9041" s="180">
        <v>5025</v>
      </c>
      <c r="I9041" s="180">
        <v>2367461.2200000002</v>
      </c>
      <c r="J9041" s="180">
        <v>367609.19</v>
      </c>
      <c r="K9041" s="180">
        <v>248644</v>
      </c>
      <c r="L9041" s="180">
        <v>3092509.75</v>
      </c>
    </row>
    <row r="9042" spans="1:12">
      <c r="A9042" s="180">
        <v>2014</v>
      </c>
      <c r="B9042" s="180" t="s">
        <v>178</v>
      </c>
      <c r="C9042" s="180" t="s">
        <v>34</v>
      </c>
      <c r="D9042" s="180" t="s">
        <v>177</v>
      </c>
      <c r="E9042" s="180">
        <v>95</v>
      </c>
      <c r="F9042" s="180">
        <v>837</v>
      </c>
      <c r="G9042" s="180">
        <v>189</v>
      </c>
      <c r="H9042" s="180">
        <v>1551</v>
      </c>
      <c r="I9042" s="180">
        <v>623028.88</v>
      </c>
      <c r="J9042" s="180">
        <v>92756.37</v>
      </c>
      <c r="K9042" s="180">
        <v>51563</v>
      </c>
      <c r="L9042" s="180">
        <v>800747.98</v>
      </c>
    </row>
    <row r="9043" spans="1:12">
      <c r="A9043" s="180">
        <v>2014</v>
      </c>
      <c r="B9043" s="180" t="s">
        <v>178</v>
      </c>
      <c r="C9043" s="180" t="s">
        <v>35</v>
      </c>
      <c r="D9043" s="180" t="s">
        <v>176</v>
      </c>
      <c r="E9043" s="180">
        <v>0</v>
      </c>
      <c r="F9043" s="180">
        <v>44492</v>
      </c>
      <c r="G9043" s="180">
        <v>1680</v>
      </c>
      <c r="H9043" s="180">
        <v>3777</v>
      </c>
      <c r="I9043" s="180">
        <v>2950980.7</v>
      </c>
      <c r="J9043" s="180">
        <v>514846.56</v>
      </c>
      <c r="K9043" s="180">
        <v>53808</v>
      </c>
      <c r="L9043" s="180">
        <v>3784395.74</v>
      </c>
    </row>
    <row r="9044" spans="1:12">
      <c r="A9044" s="180">
        <v>2014</v>
      </c>
      <c r="B9044" s="180" t="s">
        <v>178</v>
      </c>
      <c r="C9044" s="180" t="s">
        <v>35</v>
      </c>
      <c r="D9044" s="180" t="s">
        <v>176</v>
      </c>
      <c r="E9044" s="180">
        <v>5</v>
      </c>
      <c r="F9044" s="180">
        <v>47249</v>
      </c>
      <c r="G9044" s="180">
        <v>796</v>
      </c>
      <c r="H9044" s="180">
        <v>975</v>
      </c>
      <c r="I9044" s="180">
        <v>1043310.4</v>
      </c>
      <c r="J9044" s="180">
        <v>272617.15000000002</v>
      </c>
      <c r="K9044" s="180">
        <v>26786</v>
      </c>
      <c r="L9044" s="180">
        <v>1501097.77</v>
      </c>
    </row>
    <row r="9045" spans="1:12">
      <c r="A9045" s="180">
        <v>2014</v>
      </c>
      <c r="B9045" s="180" t="s">
        <v>178</v>
      </c>
      <c r="C9045" s="180" t="s">
        <v>35</v>
      </c>
      <c r="D9045" s="180" t="s">
        <v>176</v>
      </c>
      <c r="E9045" s="180">
        <v>10</v>
      </c>
      <c r="F9045" s="180">
        <v>43366</v>
      </c>
      <c r="G9045" s="180">
        <v>470</v>
      </c>
      <c r="H9045" s="180">
        <v>643</v>
      </c>
      <c r="I9045" s="180">
        <v>666307.11</v>
      </c>
      <c r="J9045" s="180">
        <v>172820.21</v>
      </c>
      <c r="K9045" s="180">
        <v>123770</v>
      </c>
      <c r="L9045" s="180">
        <v>1048379.68</v>
      </c>
    </row>
    <row r="9046" spans="1:12">
      <c r="A9046" s="180">
        <v>2014</v>
      </c>
      <c r="B9046" s="180" t="s">
        <v>178</v>
      </c>
      <c r="C9046" s="180" t="s">
        <v>35</v>
      </c>
      <c r="D9046" s="180" t="s">
        <v>176</v>
      </c>
      <c r="E9046" s="180">
        <v>15</v>
      </c>
      <c r="F9046" s="180">
        <v>43980</v>
      </c>
      <c r="G9046" s="180">
        <v>1266</v>
      </c>
      <c r="H9046" s="180">
        <v>2182</v>
      </c>
      <c r="I9046" s="180">
        <v>2425577.4500000002</v>
      </c>
      <c r="J9046" s="180">
        <v>524730.15</v>
      </c>
      <c r="K9046" s="180">
        <v>433878</v>
      </c>
      <c r="L9046" s="180">
        <v>3658360.75</v>
      </c>
    </row>
    <row r="9047" spans="1:12">
      <c r="A9047" s="180">
        <v>2014</v>
      </c>
      <c r="B9047" s="180" t="s">
        <v>178</v>
      </c>
      <c r="C9047" s="180" t="s">
        <v>35</v>
      </c>
      <c r="D9047" s="180" t="s">
        <v>176</v>
      </c>
      <c r="E9047" s="180">
        <v>20</v>
      </c>
      <c r="F9047" s="180">
        <v>37544</v>
      </c>
      <c r="G9047" s="180">
        <v>1285</v>
      </c>
      <c r="H9047" s="180">
        <v>2495</v>
      </c>
      <c r="I9047" s="180">
        <v>2483934.35</v>
      </c>
      <c r="J9047" s="180">
        <v>507126.62</v>
      </c>
      <c r="K9047" s="180">
        <v>444024</v>
      </c>
      <c r="L9047" s="180">
        <v>3748511.73</v>
      </c>
    </row>
    <row r="9048" spans="1:12">
      <c r="A9048" s="180">
        <v>2014</v>
      </c>
      <c r="B9048" s="180" t="s">
        <v>178</v>
      </c>
      <c r="C9048" s="180" t="s">
        <v>35</v>
      </c>
      <c r="D9048" s="180" t="s">
        <v>176</v>
      </c>
      <c r="E9048" s="180">
        <v>25</v>
      </c>
      <c r="F9048" s="180">
        <v>42391</v>
      </c>
      <c r="G9048" s="180">
        <v>1239</v>
      </c>
      <c r="H9048" s="180">
        <v>2207</v>
      </c>
      <c r="I9048" s="180">
        <v>2297924.85</v>
      </c>
      <c r="J9048" s="180">
        <v>489748.77</v>
      </c>
      <c r="K9048" s="180">
        <v>431259</v>
      </c>
      <c r="L9048" s="180">
        <v>3611699.61</v>
      </c>
    </row>
    <row r="9049" spans="1:12">
      <c r="A9049" s="180">
        <v>2014</v>
      </c>
      <c r="B9049" s="180" t="s">
        <v>178</v>
      </c>
      <c r="C9049" s="180" t="s">
        <v>35</v>
      </c>
      <c r="D9049" s="180" t="s">
        <v>176</v>
      </c>
      <c r="E9049" s="180">
        <v>30</v>
      </c>
      <c r="F9049" s="180">
        <v>53995</v>
      </c>
      <c r="G9049" s="180">
        <v>1639</v>
      </c>
      <c r="H9049" s="180">
        <v>2606</v>
      </c>
      <c r="I9049" s="180">
        <v>2771504.88</v>
      </c>
      <c r="J9049" s="180">
        <v>746202.42</v>
      </c>
      <c r="K9049" s="180">
        <v>686256</v>
      </c>
      <c r="L9049" s="180">
        <v>4743189.45</v>
      </c>
    </row>
    <row r="9050" spans="1:12">
      <c r="A9050" s="180">
        <v>2014</v>
      </c>
      <c r="B9050" s="180" t="s">
        <v>178</v>
      </c>
      <c r="C9050" s="180" t="s">
        <v>35</v>
      </c>
      <c r="D9050" s="180" t="s">
        <v>176</v>
      </c>
      <c r="E9050" s="180">
        <v>35</v>
      </c>
      <c r="F9050" s="180">
        <v>50867</v>
      </c>
      <c r="G9050" s="180">
        <v>1833</v>
      </c>
      <c r="H9050" s="180">
        <v>3033</v>
      </c>
      <c r="I9050" s="180">
        <v>3300229.69</v>
      </c>
      <c r="J9050" s="180">
        <v>840470.94</v>
      </c>
      <c r="K9050" s="180">
        <v>770073</v>
      </c>
      <c r="L9050" s="180">
        <v>5468730.0300000003</v>
      </c>
    </row>
    <row r="9051" spans="1:12">
      <c r="A9051" s="180">
        <v>2014</v>
      </c>
      <c r="B9051" s="180" t="s">
        <v>178</v>
      </c>
      <c r="C9051" s="180" t="s">
        <v>35</v>
      </c>
      <c r="D9051" s="180" t="s">
        <v>176</v>
      </c>
      <c r="E9051" s="180">
        <v>40</v>
      </c>
      <c r="F9051" s="180">
        <v>53572</v>
      </c>
      <c r="G9051" s="180">
        <v>2148</v>
      </c>
      <c r="H9051" s="180">
        <v>3696</v>
      </c>
      <c r="I9051" s="180">
        <v>4003699.36</v>
      </c>
      <c r="J9051" s="180">
        <v>1094211.1200000001</v>
      </c>
      <c r="K9051" s="180">
        <v>880225</v>
      </c>
      <c r="L9051" s="180">
        <v>6624753.8099999996</v>
      </c>
    </row>
    <row r="9052" spans="1:12">
      <c r="A9052" s="180">
        <v>2014</v>
      </c>
      <c r="B9052" s="180" t="s">
        <v>178</v>
      </c>
      <c r="C9052" s="180" t="s">
        <v>35</v>
      </c>
      <c r="D9052" s="180" t="s">
        <v>176</v>
      </c>
      <c r="E9052" s="180">
        <v>45</v>
      </c>
      <c r="F9052" s="180">
        <v>50747</v>
      </c>
      <c r="G9052" s="180">
        <v>2538</v>
      </c>
      <c r="H9052" s="180">
        <v>4640</v>
      </c>
      <c r="I9052" s="180">
        <v>5272755.17</v>
      </c>
      <c r="J9052" s="180">
        <v>1362927.89</v>
      </c>
      <c r="K9052" s="180">
        <v>1202732</v>
      </c>
      <c r="L9052" s="180">
        <v>8638666.4199999999</v>
      </c>
    </row>
    <row r="9053" spans="1:12">
      <c r="A9053" s="180">
        <v>2014</v>
      </c>
      <c r="B9053" s="180" t="s">
        <v>178</v>
      </c>
      <c r="C9053" s="180" t="s">
        <v>35</v>
      </c>
      <c r="D9053" s="180" t="s">
        <v>176</v>
      </c>
      <c r="E9053" s="180">
        <v>50</v>
      </c>
      <c r="F9053" s="180">
        <v>51613</v>
      </c>
      <c r="G9053" s="180">
        <v>3351</v>
      </c>
      <c r="H9053" s="180">
        <v>5761</v>
      </c>
      <c r="I9053" s="180">
        <v>6893466.79</v>
      </c>
      <c r="J9053" s="180">
        <v>1906809.39</v>
      </c>
      <c r="K9053" s="180">
        <v>1883660.25</v>
      </c>
      <c r="L9053" s="180">
        <v>11563291.289999999</v>
      </c>
    </row>
    <row r="9054" spans="1:12">
      <c r="A9054" s="180">
        <v>2014</v>
      </c>
      <c r="B9054" s="180" t="s">
        <v>178</v>
      </c>
      <c r="C9054" s="180" t="s">
        <v>35</v>
      </c>
      <c r="D9054" s="180" t="s">
        <v>176</v>
      </c>
      <c r="E9054" s="180">
        <v>55</v>
      </c>
      <c r="F9054" s="180">
        <v>47329</v>
      </c>
      <c r="G9054" s="180">
        <v>4032</v>
      </c>
      <c r="H9054" s="180">
        <v>7704</v>
      </c>
      <c r="I9054" s="180">
        <v>9331025.9700000007</v>
      </c>
      <c r="J9054" s="180">
        <v>2435653.0299999998</v>
      </c>
      <c r="K9054" s="180">
        <v>2770410.2</v>
      </c>
      <c r="L9054" s="180">
        <v>15718621.140000001</v>
      </c>
    </row>
    <row r="9055" spans="1:12">
      <c r="A9055" s="180">
        <v>2014</v>
      </c>
      <c r="B9055" s="180" t="s">
        <v>178</v>
      </c>
      <c r="C9055" s="180" t="s">
        <v>35</v>
      </c>
      <c r="D9055" s="180" t="s">
        <v>176</v>
      </c>
      <c r="E9055" s="180">
        <v>60</v>
      </c>
      <c r="F9055" s="180">
        <v>41668</v>
      </c>
      <c r="G9055" s="180">
        <v>4795</v>
      </c>
      <c r="H9055" s="180">
        <v>9790</v>
      </c>
      <c r="I9055" s="180">
        <v>12312305.800000001</v>
      </c>
      <c r="J9055" s="180">
        <v>3135378.54</v>
      </c>
      <c r="K9055" s="180">
        <v>3129040.5</v>
      </c>
      <c r="L9055" s="180">
        <v>19834942.469999999</v>
      </c>
    </row>
    <row r="9056" spans="1:12">
      <c r="A9056" s="180">
        <v>2014</v>
      </c>
      <c r="B9056" s="180" t="s">
        <v>178</v>
      </c>
      <c r="C9056" s="180" t="s">
        <v>35</v>
      </c>
      <c r="D9056" s="180" t="s">
        <v>176</v>
      </c>
      <c r="E9056" s="180">
        <v>65</v>
      </c>
      <c r="F9056" s="180">
        <v>34117</v>
      </c>
      <c r="G9056" s="180">
        <v>5304</v>
      </c>
      <c r="H9056" s="180">
        <v>11101</v>
      </c>
      <c r="I9056" s="180">
        <v>13847000.390000001</v>
      </c>
      <c r="J9056" s="180">
        <v>3502326.89</v>
      </c>
      <c r="K9056" s="180">
        <v>3672091.53</v>
      </c>
      <c r="L9056" s="180">
        <v>22207763.039999999</v>
      </c>
    </row>
    <row r="9057" spans="1:12">
      <c r="A9057" s="180">
        <v>2014</v>
      </c>
      <c r="B9057" s="180" t="s">
        <v>178</v>
      </c>
      <c r="C9057" s="180" t="s">
        <v>35</v>
      </c>
      <c r="D9057" s="180" t="s">
        <v>176</v>
      </c>
      <c r="E9057" s="180">
        <v>70</v>
      </c>
      <c r="F9057" s="180">
        <v>22789</v>
      </c>
      <c r="G9057" s="180">
        <v>4626</v>
      </c>
      <c r="H9057" s="180">
        <v>10867</v>
      </c>
      <c r="I9057" s="180">
        <v>12772343.779999999</v>
      </c>
      <c r="J9057" s="180">
        <v>3065361.01</v>
      </c>
      <c r="K9057" s="180">
        <v>3858748.8</v>
      </c>
      <c r="L9057" s="180">
        <v>20420481.460000001</v>
      </c>
    </row>
    <row r="9058" spans="1:12">
      <c r="A9058" s="180">
        <v>2014</v>
      </c>
      <c r="B9058" s="180" t="s">
        <v>178</v>
      </c>
      <c r="C9058" s="180" t="s">
        <v>35</v>
      </c>
      <c r="D9058" s="180" t="s">
        <v>176</v>
      </c>
      <c r="E9058" s="180">
        <v>75</v>
      </c>
      <c r="F9058" s="180">
        <v>15205</v>
      </c>
      <c r="G9058" s="180">
        <v>3784</v>
      </c>
      <c r="H9058" s="180">
        <v>10567</v>
      </c>
      <c r="I9058" s="180">
        <v>11797824.1</v>
      </c>
      <c r="J9058" s="180">
        <v>2699780.64</v>
      </c>
      <c r="K9058" s="180">
        <v>3062683.3</v>
      </c>
      <c r="L9058" s="180">
        <v>18120911.989999998</v>
      </c>
    </row>
    <row r="9059" spans="1:12">
      <c r="A9059" s="180">
        <v>2014</v>
      </c>
      <c r="B9059" s="180" t="s">
        <v>178</v>
      </c>
      <c r="C9059" s="180" t="s">
        <v>35</v>
      </c>
      <c r="D9059" s="180" t="s">
        <v>176</v>
      </c>
      <c r="E9059" s="180">
        <v>80</v>
      </c>
      <c r="F9059" s="180">
        <v>9586</v>
      </c>
      <c r="G9059" s="180">
        <v>2925</v>
      </c>
      <c r="H9059" s="180">
        <v>9946</v>
      </c>
      <c r="I9059" s="180">
        <v>8901413.5</v>
      </c>
      <c r="J9059" s="180">
        <v>1933940.53</v>
      </c>
      <c r="K9059" s="180">
        <v>1943489.45</v>
      </c>
      <c r="L9059" s="180">
        <v>13216037.189999999</v>
      </c>
    </row>
    <row r="9060" spans="1:12">
      <c r="A9060" s="180">
        <v>2014</v>
      </c>
      <c r="B9060" s="180" t="s">
        <v>178</v>
      </c>
      <c r="C9060" s="180" t="s">
        <v>35</v>
      </c>
      <c r="D9060" s="180" t="s">
        <v>176</v>
      </c>
      <c r="E9060" s="180">
        <v>85</v>
      </c>
      <c r="F9060" s="180">
        <v>5019</v>
      </c>
      <c r="G9060" s="180">
        <v>1630</v>
      </c>
      <c r="H9060" s="180">
        <v>7073</v>
      </c>
      <c r="I9060" s="180">
        <v>5367058.9400000004</v>
      </c>
      <c r="J9060" s="180">
        <v>910257.41</v>
      </c>
      <c r="K9060" s="180">
        <v>665550.75</v>
      </c>
      <c r="L9060" s="180">
        <v>7156179.8200000003</v>
      </c>
    </row>
    <row r="9061" spans="1:12">
      <c r="A9061" s="180">
        <v>2014</v>
      </c>
      <c r="B9061" s="180" t="s">
        <v>178</v>
      </c>
      <c r="C9061" s="180" t="s">
        <v>35</v>
      </c>
      <c r="D9061" s="180" t="s">
        <v>176</v>
      </c>
      <c r="E9061" s="180">
        <v>90</v>
      </c>
      <c r="F9061" s="180">
        <v>1124</v>
      </c>
      <c r="G9061" s="180">
        <v>329</v>
      </c>
      <c r="H9061" s="180">
        <v>2329</v>
      </c>
      <c r="I9061" s="180">
        <v>1466202.17</v>
      </c>
      <c r="J9061" s="180">
        <v>197195.3</v>
      </c>
      <c r="K9061" s="180">
        <v>85517</v>
      </c>
      <c r="L9061" s="180">
        <v>1812769.27</v>
      </c>
    </row>
    <row r="9062" spans="1:12">
      <c r="A9062" s="180">
        <v>2014</v>
      </c>
      <c r="B9062" s="180" t="s">
        <v>178</v>
      </c>
      <c r="C9062" s="180" t="s">
        <v>35</v>
      </c>
      <c r="D9062" s="180" t="s">
        <v>176</v>
      </c>
      <c r="E9062" s="180">
        <v>95</v>
      </c>
      <c r="F9062" s="180">
        <v>183</v>
      </c>
      <c r="G9062" s="180">
        <v>54</v>
      </c>
      <c r="H9062" s="180">
        <v>509</v>
      </c>
      <c r="I9062" s="180">
        <v>293908</v>
      </c>
      <c r="J9062" s="180">
        <v>31065.119999999999</v>
      </c>
      <c r="K9062" s="180">
        <v>21164</v>
      </c>
      <c r="L9062" s="180">
        <v>360413.35</v>
      </c>
    </row>
    <row r="9063" spans="1:12">
      <c r="A9063" s="180">
        <v>2014</v>
      </c>
      <c r="B9063" s="180" t="s">
        <v>178</v>
      </c>
      <c r="C9063" s="180" t="s">
        <v>35</v>
      </c>
      <c r="D9063" s="180" t="s">
        <v>177</v>
      </c>
      <c r="E9063" s="180">
        <v>0</v>
      </c>
      <c r="F9063" s="180">
        <v>42163</v>
      </c>
      <c r="G9063" s="180">
        <v>1142</v>
      </c>
      <c r="H9063" s="180">
        <v>3112</v>
      </c>
      <c r="I9063" s="180">
        <v>2249647.5499999998</v>
      </c>
      <c r="J9063" s="180">
        <v>398172.14</v>
      </c>
      <c r="K9063" s="180">
        <v>39268</v>
      </c>
      <c r="L9063" s="180">
        <v>2896364.05</v>
      </c>
    </row>
    <row r="9064" spans="1:12">
      <c r="A9064" s="180">
        <v>2014</v>
      </c>
      <c r="B9064" s="180" t="s">
        <v>178</v>
      </c>
      <c r="C9064" s="180" t="s">
        <v>35</v>
      </c>
      <c r="D9064" s="180" t="s">
        <v>177</v>
      </c>
      <c r="E9064" s="180">
        <v>5</v>
      </c>
      <c r="F9064" s="180">
        <v>44425</v>
      </c>
      <c r="G9064" s="180">
        <v>675</v>
      </c>
      <c r="H9064" s="180">
        <v>915</v>
      </c>
      <c r="I9064" s="180">
        <v>921447.05</v>
      </c>
      <c r="J9064" s="180">
        <v>226541.33</v>
      </c>
      <c r="K9064" s="180">
        <v>83099</v>
      </c>
      <c r="L9064" s="180">
        <v>1350586.1</v>
      </c>
    </row>
    <row r="9065" spans="1:12">
      <c r="A9065" s="180">
        <v>2014</v>
      </c>
      <c r="B9065" s="180" t="s">
        <v>178</v>
      </c>
      <c r="C9065" s="180" t="s">
        <v>35</v>
      </c>
      <c r="D9065" s="180" t="s">
        <v>177</v>
      </c>
      <c r="E9065" s="180">
        <v>10</v>
      </c>
      <c r="F9065" s="180">
        <v>41150</v>
      </c>
      <c r="G9065" s="180">
        <v>487</v>
      </c>
      <c r="H9065" s="180">
        <v>724</v>
      </c>
      <c r="I9065" s="180">
        <v>693101.75</v>
      </c>
      <c r="J9065" s="180">
        <v>163135.39000000001</v>
      </c>
      <c r="K9065" s="180">
        <v>79363</v>
      </c>
      <c r="L9065" s="180">
        <v>1024406.7</v>
      </c>
    </row>
    <row r="9066" spans="1:12">
      <c r="A9066" s="180">
        <v>2014</v>
      </c>
      <c r="B9066" s="180" t="s">
        <v>178</v>
      </c>
      <c r="C9066" s="180" t="s">
        <v>35</v>
      </c>
      <c r="D9066" s="180" t="s">
        <v>177</v>
      </c>
      <c r="E9066" s="180">
        <v>15</v>
      </c>
      <c r="F9066" s="180">
        <v>42081</v>
      </c>
      <c r="G9066" s="180">
        <v>1614</v>
      </c>
      <c r="H9066" s="180">
        <v>3258</v>
      </c>
      <c r="I9066" s="180">
        <v>3144438.45</v>
      </c>
      <c r="J9066" s="180">
        <v>536442.72</v>
      </c>
      <c r="K9066" s="180">
        <v>322049</v>
      </c>
      <c r="L9066" s="180">
        <v>4335526.03</v>
      </c>
    </row>
    <row r="9067" spans="1:12">
      <c r="A9067" s="180">
        <v>2014</v>
      </c>
      <c r="B9067" s="180" t="s">
        <v>178</v>
      </c>
      <c r="C9067" s="180" t="s">
        <v>35</v>
      </c>
      <c r="D9067" s="180" t="s">
        <v>177</v>
      </c>
      <c r="E9067" s="180">
        <v>20</v>
      </c>
      <c r="F9067" s="180">
        <v>38719</v>
      </c>
      <c r="G9067" s="180">
        <v>1785</v>
      </c>
      <c r="H9067" s="180">
        <v>3678</v>
      </c>
      <c r="I9067" s="180">
        <v>3746085.7</v>
      </c>
      <c r="J9067" s="180">
        <v>770395.59</v>
      </c>
      <c r="K9067" s="180">
        <v>487118</v>
      </c>
      <c r="L9067" s="180">
        <v>5530331.9199999999</v>
      </c>
    </row>
    <row r="9068" spans="1:12">
      <c r="A9068" s="180">
        <v>2014</v>
      </c>
      <c r="B9068" s="180" t="s">
        <v>178</v>
      </c>
      <c r="C9068" s="180" t="s">
        <v>35</v>
      </c>
      <c r="D9068" s="180" t="s">
        <v>177</v>
      </c>
      <c r="E9068" s="180">
        <v>25</v>
      </c>
      <c r="F9068" s="180">
        <v>45685</v>
      </c>
      <c r="G9068" s="180">
        <v>2821</v>
      </c>
      <c r="H9068" s="180">
        <v>7513</v>
      </c>
      <c r="I9068" s="180">
        <v>8176403.3799999999</v>
      </c>
      <c r="J9068" s="180">
        <v>1992873.15</v>
      </c>
      <c r="K9068" s="180">
        <v>631433</v>
      </c>
      <c r="L9068" s="180">
        <v>11789869.890000001</v>
      </c>
    </row>
    <row r="9069" spans="1:12">
      <c r="A9069" s="180">
        <v>2014</v>
      </c>
      <c r="B9069" s="180" t="s">
        <v>178</v>
      </c>
      <c r="C9069" s="180" t="s">
        <v>35</v>
      </c>
      <c r="D9069" s="180" t="s">
        <v>177</v>
      </c>
      <c r="E9069" s="180">
        <v>30</v>
      </c>
      <c r="F9069" s="180">
        <v>55839</v>
      </c>
      <c r="G9069" s="180">
        <v>4458</v>
      </c>
      <c r="H9069" s="180">
        <v>11820</v>
      </c>
      <c r="I9069" s="180">
        <v>13838950.369999999</v>
      </c>
      <c r="J9069" s="180">
        <v>3465707.38</v>
      </c>
      <c r="K9069" s="180">
        <v>877956</v>
      </c>
      <c r="L9069" s="180">
        <v>19722013.690000001</v>
      </c>
    </row>
    <row r="9070" spans="1:12">
      <c r="A9070" s="180">
        <v>2014</v>
      </c>
      <c r="B9070" s="180" t="s">
        <v>178</v>
      </c>
      <c r="C9070" s="180" t="s">
        <v>35</v>
      </c>
      <c r="D9070" s="180" t="s">
        <v>177</v>
      </c>
      <c r="E9070" s="180">
        <v>35</v>
      </c>
      <c r="F9070" s="180">
        <v>51793</v>
      </c>
      <c r="G9070" s="180">
        <v>4051</v>
      </c>
      <c r="H9070" s="180">
        <v>9504</v>
      </c>
      <c r="I9070" s="180">
        <v>10863436.380000001</v>
      </c>
      <c r="J9070" s="180">
        <v>2578647.89</v>
      </c>
      <c r="K9070" s="180">
        <v>1158623</v>
      </c>
      <c r="L9070" s="180">
        <v>16049173.6</v>
      </c>
    </row>
    <row r="9071" spans="1:12">
      <c r="A9071" s="180">
        <v>2014</v>
      </c>
      <c r="B9071" s="180" t="s">
        <v>178</v>
      </c>
      <c r="C9071" s="180" t="s">
        <v>35</v>
      </c>
      <c r="D9071" s="180" t="s">
        <v>177</v>
      </c>
      <c r="E9071" s="180">
        <v>40</v>
      </c>
      <c r="F9071" s="180">
        <v>54338</v>
      </c>
      <c r="G9071" s="180">
        <v>3782</v>
      </c>
      <c r="H9071" s="180">
        <v>8106</v>
      </c>
      <c r="I9071" s="180">
        <v>8793291.4600000009</v>
      </c>
      <c r="J9071" s="180">
        <v>2002835.09</v>
      </c>
      <c r="K9071" s="180">
        <v>1317448</v>
      </c>
      <c r="L9071" s="180">
        <v>13498101.17</v>
      </c>
    </row>
    <row r="9072" spans="1:12">
      <c r="A9072" s="180">
        <v>2014</v>
      </c>
      <c r="B9072" s="180" t="s">
        <v>178</v>
      </c>
      <c r="C9072" s="180" t="s">
        <v>35</v>
      </c>
      <c r="D9072" s="180" t="s">
        <v>177</v>
      </c>
      <c r="E9072" s="180">
        <v>45</v>
      </c>
      <c r="F9072" s="180">
        <v>51772</v>
      </c>
      <c r="G9072" s="180">
        <v>3789</v>
      </c>
      <c r="H9072" s="180">
        <v>7717</v>
      </c>
      <c r="I9072" s="180">
        <v>8433892.3599999994</v>
      </c>
      <c r="J9072" s="180">
        <v>1954855.36</v>
      </c>
      <c r="K9072" s="180">
        <v>1620313</v>
      </c>
      <c r="L9072" s="180">
        <v>13388558.529999999</v>
      </c>
    </row>
    <row r="9073" spans="1:12">
      <c r="A9073" s="180">
        <v>2014</v>
      </c>
      <c r="B9073" s="180" t="s">
        <v>178</v>
      </c>
      <c r="C9073" s="180" t="s">
        <v>35</v>
      </c>
      <c r="D9073" s="180" t="s">
        <v>177</v>
      </c>
      <c r="E9073" s="180">
        <v>50</v>
      </c>
      <c r="F9073" s="180">
        <v>52396</v>
      </c>
      <c r="G9073" s="180">
        <v>4503</v>
      </c>
      <c r="H9073" s="180">
        <v>8778</v>
      </c>
      <c r="I9073" s="180">
        <v>9719623.1999999993</v>
      </c>
      <c r="J9073" s="180">
        <v>2371843.9900000002</v>
      </c>
      <c r="K9073" s="180">
        <v>1979026.3</v>
      </c>
      <c r="L9073" s="180">
        <v>15434345.109999999</v>
      </c>
    </row>
    <row r="9074" spans="1:12">
      <c r="A9074" s="180">
        <v>2014</v>
      </c>
      <c r="B9074" s="180" t="s">
        <v>178</v>
      </c>
      <c r="C9074" s="180" t="s">
        <v>35</v>
      </c>
      <c r="D9074" s="180" t="s">
        <v>177</v>
      </c>
      <c r="E9074" s="180">
        <v>55</v>
      </c>
      <c r="F9074" s="180">
        <v>49053</v>
      </c>
      <c r="G9074" s="180">
        <v>4899</v>
      </c>
      <c r="H9074" s="180">
        <v>9535</v>
      </c>
      <c r="I9074" s="180">
        <v>10727376.43</v>
      </c>
      <c r="J9074" s="180">
        <v>2613543.12</v>
      </c>
      <c r="K9074" s="180">
        <v>2482635.0499999998</v>
      </c>
      <c r="L9074" s="180">
        <v>17174517.100000001</v>
      </c>
    </row>
    <row r="9075" spans="1:12">
      <c r="A9075" s="180">
        <v>2014</v>
      </c>
      <c r="B9075" s="180" t="s">
        <v>178</v>
      </c>
      <c r="C9075" s="180" t="s">
        <v>35</v>
      </c>
      <c r="D9075" s="180" t="s">
        <v>177</v>
      </c>
      <c r="E9075" s="180">
        <v>60</v>
      </c>
      <c r="F9075" s="180">
        <v>42712</v>
      </c>
      <c r="G9075" s="180">
        <v>5171</v>
      </c>
      <c r="H9075" s="180">
        <v>10885</v>
      </c>
      <c r="I9075" s="180">
        <v>12050026.4</v>
      </c>
      <c r="J9075" s="180">
        <v>3007052.92</v>
      </c>
      <c r="K9075" s="180">
        <v>2988971.9</v>
      </c>
      <c r="L9075" s="180">
        <v>19318006.859999999</v>
      </c>
    </row>
    <row r="9076" spans="1:12">
      <c r="A9076" s="180">
        <v>2014</v>
      </c>
      <c r="B9076" s="180" t="s">
        <v>178</v>
      </c>
      <c r="C9076" s="180" t="s">
        <v>35</v>
      </c>
      <c r="D9076" s="180" t="s">
        <v>177</v>
      </c>
      <c r="E9076" s="180">
        <v>65</v>
      </c>
      <c r="F9076" s="180">
        <v>34962</v>
      </c>
      <c r="G9076" s="180">
        <v>4977</v>
      </c>
      <c r="H9076" s="180">
        <v>10601</v>
      </c>
      <c r="I9076" s="180">
        <v>12409580.880000001</v>
      </c>
      <c r="J9076" s="180">
        <v>3083441.02</v>
      </c>
      <c r="K9076" s="180">
        <v>3436991.05</v>
      </c>
      <c r="L9076" s="180">
        <v>19983101.809999999</v>
      </c>
    </row>
    <row r="9077" spans="1:12">
      <c r="A9077" s="180">
        <v>2014</v>
      </c>
      <c r="B9077" s="180" t="s">
        <v>178</v>
      </c>
      <c r="C9077" s="180" t="s">
        <v>35</v>
      </c>
      <c r="D9077" s="180" t="s">
        <v>177</v>
      </c>
      <c r="E9077" s="180">
        <v>70</v>
      </c>
      <c r="F9077" s="180">
        <v>23228</v>
      </c>
      <c r="G9077" s="180">
        <v>3946</v>
      </c>
      <c r="H9077" s="180">
        <v>9758</v>
      </c>
      <c r="I9077" s="180">
        <v>11092942.609999999</v>
      </c>
      <c r="J9077" s="180">
        <v>2733751.49</v>
      </c>
      <c r="K9077" s="180">
        <v>3355299</v>
      </c>
      <c r="L9077" s="180">
        <v>17872916.949999999</v>
      </c>
    </row>
    <row r="9078" spans="1:12">
      <c r="A9078" s="180">
        <v>2014</v>
      </c>
      <c r="B9078" s="180" t="s">
        <v>178</v>
      </c>
      <c r="C9078" s="180" t="s">
        <v>35</v>
      </c>
      <c r="D9078" s="180" t="s">
        <v>177</v>
      </c>
      <c r="E9078" s="180">
        <v>75</v>
      </c>
      <c r="F9078" s="180">
        <v>16658</v>
      </c>
      <c r="G9078" s="180">
        <v>3500</v>
      </c>
      <c r="H9078" s="180">
        <v>10950</v>
      </c>
      <c r="I9078" s="180">
        <v>10435840.880000001</v>
      </c>
      <c r="J9078" s="180">
        <v>2445048.75</v>
      </c>
      <c r="K9078" s="180">
        <v>2426944.65</v>
      </c>
      <c r="L9078" s="180">
        <v>15778608.289999999</v>
      </c>
    </row>
    <row r="9079" spans="1:12">
      <c r="A9079" s="180">
        <v>2014</v>
      </c>
      <c r="B9079" s="180" t="s">
        <v>178</v>
      </c>
      <c r="C9079" s="180" t="s">
        <v>35</v>
      </c>
      <c r="D9079" s="180" t="s">
        <v>177</v>
      </c>
      <c r="E9079" s="180">
        <v>80</v>
      </c>
      <c r="F9079" s="180">
        <v>11625</v>
      </c>
      <c r="G9079" s="180">
        <v>2554</v>
      </c>
      <c r="H9079" s="180">
        <v>11502</v>
      </c>
      <c r="I9079" s="180">
        <v>8962493.3300000001</v>
      </c>
      <c r="J9079" s="180">
        <v>1739498.38</v>
      </c>
      <c r="K9079" s="180">
        <v>1818420.3</v>
      </c>
      <c r="L9079" s="180">
        <v>12887926.619999999</v>
      </c>
    </row>
    <row r="9080" spans="1:12">
      <c r="A9080" s="180">
        <v>2014</v>
      </c>
      <c r="B9080" s="180" t="s">
        <v>178</v>
      </c>
      <c r="C9080" s="180" t="s">
        <v>35</v>
      </c>
      <c r="D9080" s="180" t="s">
        <v>177</v>
      </c>
      <c r="E9080" s="180">
        <v>85</v>
      </c>
      <c r="F9080" s="180">
        <v>6999</v>
      </c>
      <c r="G9080" s="180">
        <v>1599</v>
      </c>
      <c r="H9080" s="180">
        <v>10249</v>
      </c>
      <c r="I9080" s="180">
        <v>6612854.4400000004</v>
      </c>
      <c r="J9080" s="180">
        <v>987206.57</v>
      </c>
      <c r="K9080" s="180">
        <v>823657.5</v>
      </c>
      <c r="L9080" s="180">
        <v>8637130.7300000004</v>
      </c>
    </row>
    <row r="9081" spans="1:12">
      <c r="A9081" s="180">
        <v>2014</v>
      </c>
      <c r="B9081" s="180" t="s">
        <v>178</v>
      </c>
      <c r="C9081" s="180" t="s">
        <v>35</v>
      </c>
      <c r="D9081" s="180" t="s">
        <v>177</v>
      </c>
      <c r="E9081" s="180">
        <v>90</v>
      </c>
      <c r="F9081" s="180">
        <v>2901</v>
      </c>
      <c r="G9081" s="180">
        <v>651</v>
      </c>
      <c r="H9081" s="180">
        <v>5359</v>
      </c>
      <c r="I9081" s="180">
        <v>3112000.1</v>
      </c>
      <c r="J9081" s="180">
        <v>345153.26</v>
      </c>
      <c r="K9081" s="180">
        <v>253833.5</v>
      </c>
      <c r="L9081" s="180">
        <v>3813959.05</v>
      </c>
    </row>
    <row r="9082" spans="1:12">
      <c r="A9082" s="180">
        <v>2014</v>
      </c>
      <c r="B9082" s="180" t="s">
        <v>178</v>
      </c>
      <c r="C9082" s="180" t="s">
        <v>35</v>
      </c>
      <c r="D9082" s="180" t="s">
        <v>177</v>
      </c>
      <c r="E9082" s="180">
        <v>95</v>
      </c>
      <c r="F9082" s="180">
        <v>669</v>
      </c>
      <c r="G9082" s="180">
        <v>138</v>
      </c>
      <c r="H9082" s="180">
        <v>1559</v>
      </c>
      <c r="I9082" s="180">
        <v>792623.5</v>
      </c>
      <c r="J9082" s="180">
        <v>65954.33</v>
      </c>
      <c r="K9082" s="180">
        <v>71316</v>
      </c>
      <c r="L9082" s="180">
        <v>953227.41</v>
      </c>
    </row>
    <row r="9083" spans="1:12">
      <c r="A9083" s="180">
        <v>2014</v>
      </c>
      <c r="B9083" s="180" t="s">
        <v>178</v>
      </c>
      <c r="C9083" s="180" t="s">
        <v>36</v>
      </c>
      <c r="D9083" s="180" t="s">
        <v>176</v>
      </c>
      <c r="E9083" s="180">
        <v>0</v>
      </c>
      <c r="F9083" s="180">
        <v>5280</v>
      </c>
      <c r="G9083" s="180">
        <v>172</v>
      </c>
      <c r="H9083" s="180">
        <v>743</v>
      </c>
      <c r="I9083" s="180">
        <v>428626.82</v>
      </c>
      <c r="J9083" s="180">
        <v>55400.12</v>
      </c>
      <c r="K9083" s="180">
        <v>1230</v>
      </c>
      <c r="L9083" s="180">
        <v>509232.97</v>
      </c>
    </row>
    <row r="9084" spans="1:12">
      <c r="A9084" s="180">
        <v>2014</v>
      </c>
      <c r="B9084" s="180" t="s">
        <v>178</v>
      </c>
      <c r="C9084" s="180" t="s">
        <v>36</v>
      </c>
      <c r="D9084" s="180" t="s">
        <v>176</v>
      </c>
      <c r="E9084" s="180">
        <v>5</v>
      </c>
      <c r="F9084" s="180">
        <v>6296</v>
      </c>
      <c r="G9084" s="180">
        <v>104</v>
      </c>
      <c r="H9084" s="180">
        <v>118</v>
      </c>
      <c r="I9084" s="180">
        <v>112979.56</v>
      </c>
      <c r="J9084" s="180">
        <v>32818.81</v>
      </c>
      <c r="K9084" s="180">
        <v>1285</v>
      </c>
      <c r="L9084" s="180">
        <v>164503.64000000001</v>
      </c>
    </row>
    <row r="9085" spans="1:12">
      <c r="A9085" s="180">
        <v>2014</v>
      </c>
      <c r="B9085" s="180" t="s">
        <v>178</v>
      </c>
      <c r="C9085" s="180" t="s">
        <v>36</v>
      </c>
      <c r="D9085" s="180" t="s">
        <v>176</v>
      </c>
      <c r="E9085" s="180">
        <v>10</v>
      </c>
      <c r="F9085" s="180">
        <v>6399</v>
      </c>
      <c r="G9085" s="180">
        <v>94</v>
      </c>
      <c r="H9085" s="180">
        <v>124</v>
      </c>
      <c r="I9085" s="180">
        <v>114698.17</v>
      </c>
      <c r="J9085" s="180">
        <v>35538.42</v>
      </c>
      <c r="K9085" s="180">
        <v>21782</v>
      </c>
      <c r="L9085" s="180">
        <v>186598.73</v>
      </c>
    </row>
    <row r="9086" spans="1:12">
      <c r="A9086" s="180">
        <v>2014</v>
      </c>
      <c r="B9086" s="180" t="s">
        <v>178</v>
      </c>
      <c r="C9086" s="180" t="s">
        <v>36</v>
      </c>
      <c r="D9086" s="180" t="s">
        <v>176</v>
      </c>
      <c r="E9086" s="180">
        <v>15</v>
      </c>
      <c r="F9086" s="180">
        <v>7025</v>
      </c>
      <c r="G9086" s="180">
        <v>168</v>
      </c>
      <c r="H9086" s="180">
        <v>357</v>
      </c>
      <c r="I9086" s="180">
        <v>303729.82</v>
      </c>
      <c r="J9086" s="180">
        <v>79683.360000000001</v>
      </c>
      <c r="K9086" s="180">
        <v>36711</v>
      </c>
      <c r="L9086" s="180">
        <v>455059.7</v>
      </c>
    </row>
    <row r="9087" spans="1:12">
      <c r="A9087" s="180">
        <v>2014</v>
      </c>
      <c r="B9087" s="180" t="s">
        <v>178</v>
      </c>
      <c r="C9087" s="180" t="s">
        <v>36</v>
      </c>
      <c r="D9087" s="180" t="s">
        <v>176</v>
      </c>
      <c r="E9087" s="180">
        <v>20</v>
      </c>
      <c r="F9087" s="180">
        <v>6118</v>
      </c>
      <c r="G9087" s="180">
        <v>225</v>
      </c>
      <c r="H9087" s="180">
        <v>441</v>
      </c>
      <c r="I9087" s="180">
        <v>424367.13</v>
      </c>
      <c r="J9087" s="180">
        <v>102867.98</v>
      </c>
      <c r="K9087" s="180">
        <v>31114</v>
      </c>
      <c r="L9087" s="180">
        <v>603420.56000000006</v>
      </c>
    </row>
    <row r="9088" spans="1:12">
      <c r="A9088" s="180">
        <v>2014</v>
      </c>
      <c r="B9088" s="180" t="s">
        <v>178</v>
      </c>
      <c r="C9088" s="180" t="s">
        <v>36</v>
      </c>
      <c r="D9088" s="180" t="s">
        <v>176</v>
      </c>
      <c r="E9088" s="180">
        <v>25</v>
      </c>
      <c r="F9088" s="180">
        <v>4113</v>
      </c>
      <c r="G9088" s="180">
        <v>155</v>
      </c>
      <c r="H9088" s="180">
        <v>340</v>
      </c>
      <c r="I9088" s="180">
        <v>309254.52</v>
      </c>
      <c r="J9088" s="180">
        <v>70964.789999999994</v>
      </c>
      <c r="K9088" s="180">
        <v>106359</v>
      </c>
      <c r="L9088" s="180">
        <v>562739.65</v>
      </c>
    </row>
    <row r="9089" spans="1:12">
      <c r="A9089" s="180">
        <v>2014</v>
      </c>
      <c r="B9089" s="180" t="s">
        <v>178</v>
      </c>
      <c r="C9089" s="180" t="s">
        <v>36</v>
      </c>
      <c r="D9089" s="180" t="s">
        <v>176</v>
      </c>
      <c r="E9089" s="180">
        <v>30</v>
      </c>
      <c r="F9089" s="180">
        <v>5451</v>
      </c>
      <c r="G9089" s="180">
        <v>223</v>
      </c>
      <c r="H9089" s="180">
        <v>417</v>
      </c>
      <c r="I9089" s="180">
        <v>359677.74</v>
      </c>
      <c r="J9089" s="180">
        <v>90027.17</v>
      </c>
      <c r="K9089" s="180">
        <v>37023</v>
      </c>
      <c r="L9089" s="180">
        <v>566063.06999999995</v>
      </c>
    </row>
    <row r="9090" spans="1:12">
      <c r="A9090" s="180">
        <v>2014</v>
      </c>
      <c r="B9090" s="180" t="s">
        <v>178</v>
      </c>
      <c r="C9090" s="180" t="s">
        <v>36</v>
      </c>
      <c r="D9090" s="180" t="s">
        <v>176</v>
      </c>
      <c r="E9090" s="180">
        <v>35</v>
      </c>
      <c r="F9090" s="180">
        <v>5623</v>
      </c>
      <c r="G9090" s="180">
        <v>318</v>
      </c>
      <c r="H9090" s="180">
        <v>703</v>
      </c>
      <c r="I9090" s="180">
        <v>466186.29</v>
      </c>
      <c r="J9090" s="180">
        <v>118916.6</v>
      </c>
      <c r="K9090" s="180">
        <v>91000</v>
      </c>
      <c r="L9090" s="180">
        <v>780109.04</v>
      </c>
    </row>
    <row r="9091" spans="1:12">
      <c r="A9091" s="180">
        <v>2014</v>
      </c>
      <c r="B9091" s="180" t="s">
        <v>178</v>
      </c>
      <c r="C9091" s="180" t="s">
        <v>36</v>
      </c>
      <c r="D9091" s="180" t="s">
        <v>176</v>
      </c>
      <c r="E9091" s="180">
        <v>40</v>
      </c>
      <c r="F9091" s="180">
        <v>6773</v>
      </c>
      <c r="G9091" s="180">
        <v>312</v>
      </c>
      <c r="H9091" s="180">
        <v>547</v>
      </c>
      <c r="I9091" s="180">
        <v>514772.74</v>
      </c>
      <c r="J9091" s="180">
        <v>184933.83</v>
      </c>
      <c r="K9091" s="180">
        <v>80501</v>
      </c>
      <c r="L9091" s="180">
        <v>885834.38</v>
      </c>
    </row>
    <row r="9092" spans="1:12">
      <c r="A9092" s="180">
        <v>2014</v>
      </c>
      <c r="B9092" s="180" t="s">
        <v>178</v>
      </c>
      <c r="C9092" s="180" t="s">
        <v>36</v>
      </c>
      <c r="D9092" s="180" t="s">
        <v>176</v>
      </c>
      <c r="E9092" s="180">
        <v>45</v>
      </c>
      <c r="F9092" s="180">
        <v>7228</v>
      </c>
      <c r="G9092" s="180">
        <v>432</v>
      </c>
      <c r="H9092" s="180">
        <v>744</v>
      </c>
      <c r="I9092" s="180">
        <v>713793.82</v>
      </c>
      <c r="J9092" s="180">
        <v>224961.09</v>
      </c>
      <c r="K9092" s="180">
        <v>250666.25</v>
      </c>
      <c r="L9092" s="180">
        <v>1340002.74</v>
      </c>
    </row>
    <row r="9093" spans="1:12">
      <c r="A9093" s="180">
        <v>2014</v>
      </c>
      <c r="B9093" s="180" t="s">
        <v>178</v>
      </c>
      <c r="C9093" s="180" t="s">
        <v>36</v>
      </c>
      <c r="D9093" s="180" t="s">
        <v>176</v>
      </c>
      <c r="E9093" s="180">
        <v>50</v>
      </c>
      <c r="F9093" s="180">
        <v>8877</v>
      </c>
      <c r="G9093" s="180">
        <v>767</v>
      </c>
      <c r="H9093" s="180">
        <v>1535</v>
      </c>
      <c r="I9093" s="180">
        <v>1520951.67</v>
      </c>
      <c r="J9093" s="180">
        <v>373089</v>
      </c>
      <c r="K9093" s="180">
        <v>613418.37</v>
      </c>
      <c r="L9093" s="180">
        <v>2796405.23</v>
      </c>
    </row>
    <row r="9094" spans="1:12">
      <c r="A9094" s="180">
        <v>2014</v>
      </c>
      <c r="B9094" s="180" t="s">
        <v>178</v>
      </c>
      <c r="C9094" s="180" t="s">
        <v>36</v>
      </c>
      <c r="D9094" s="180" t="s">
        <v>176</v>
      </c>
      <c r="E9094" s="180">
        <v>55</v>
      </c>
      <c r="F9094" s="180">
        <v>9687</v>
      </c>
      <c r="G9094" s="180">
        <v>1025</v>
      </c>
      <c r="H9094" s="180">
        <v>2178</v>
      </c>
      <c r="I9094" s="180">
        <v>2077035.48</v>
      </c>
      <c r="J9094" s="180">
        <v>549950.68999999994</v>
      </c>
      <c r="K9094" s="180">
        <v>623179.5</v>
      </c>
      <c r="L9094" s="180">
        <v>3499997.87</v>
      </c>
    </row>
    <row r="9095" spans="1:12">
      <c r="A9095" s="180">
        <v>2014</v>
      </c>
      <c r="B9095" s="180" t="s">
        <v>178</v>
      </c>
      <c r="C9095" s="180" t="s">
        <v>36</v>
      </c>
      <c r="D9095" s="180" t="s">
        <v>176</v>
      </c>
      <c r="E9095" s="180">
        <v>60</v>
      </c>
      <c r="F9095" s="180">
        <v>9446</v>
      </c>
      <c r="G9095" s="180">
        <v>1277</v>
      </c>
      <c r="H9095" s="180">
        <v>2973</v>
      </c>
      <c r="I9095" s="180">
        <v>2905402.22</v>
      </c>
      <c r="J9095" s="180">
        <v>682365.42</v>
      </c>
      <c r="K9095" s="180">
        <v>983927.15</v>
      </c>
      <c r="L9095" s="180">
        <v>4878558.38</v>
      </c>
    </row>
    <row r="9096" spans="1:12">
      <c r="A9096" s="180">
        <v>2014</v>
      </c>
      <c r="B9096" s="180" t="s">
        <v>178</v>
      </c>
      <c r="C9096" s="180" t="s">
        <v>36</v>
      </c>
      <c r="D9096" s="180" t="s">
        <v>176</v>
      </c>
      <c r="E9096" s="180">
        <v>65</v>
      </c>
      <c r="F9096" s="180">
        <v>8357</v>
      </c>
      <c r="G9096" s="180">
        <v>1353</v>
      </c>
      <c r="H9096" s="180">
        <v>3064</v>
      </c>
      <c r="I9096" s="180">
        <v>3178224.78</v>
      </c>
      <c r="J9096" s="180">
        <v>813312.47</v>
      </c>
      <c r="K9096" s="180">
        <v>1309087.52</v>
      </c>
      <c r="L9096" s="180">
        <v>5612555.0599999996</v>
      </c>
    </row>
    <row r="9097" spans="1:12">
      <c r="A9097" s="180">
        <v>2014</v>
      </c>
      <c r="B9097" s="180" t="s">
        <v>178</v>
      </c>
      <c r="C9097" s="180" t="s">
        <v>36</v>
      </c>
      <c r="D9097" s="180" t="s">
        <v>176</v>
      </c>
      <c r="E9097" s="180">
        <v>70</v>
      </c>
      <c r="F9097" s="180">
        <v>5953</v>
      </c>
      <c r="G9097" s="180">
        <v>1183</v>
      </c>
      <c r="H9097" s="180">
        <v>2973</v>
      </c>
      <c r="I9097" s="180">
        <v>2763786.28</v>
      </c>
      <c r="J9097" s="180">
        <v>690868.04</v>
      </c>
      <c r="K9097" s="180">
        <v>666681.44999999995</v>
      </c>
      <c r="L9097" s="180">
        <v>4314262.49</v>
      </c>
    </row>
    <row r="9098" spans="1:12">
      <c r="A9098" s="180">
        <v>2014</v>
      </c>
      <c r="B9098" s="180" t="s">
        <v>178</v>
      </c>
      <c r="C9098" s="180" t="s">
        <v>36</v>
      </c>
      <c r="D9098" s="180" t="s">
        <v>176</v>
      </c>
      <c r="E9098" s="180">
        <v>75</v>
      </c>
      <c r="F9098" s="180">
        <v>3961</v>
      </c>
      <c r="G9098" s="180">
        <v>1171</v>
      </c>
      <c r="H9098" s="180">
        <v>3482</v>
      </c>
      <c r="I9098" s="180">
        <v>2933709.24</v>
      </c>
      <c r="J9098" s="180">
        <v>667671.47</v>
      </c>
      <c r="K9098" s="180">
        <v>867303.88</v>
      </c>
      <c r="L9098" s="180">
        <v>4647618.12</v>
      </c>
    </row>
    <row r="9099" spans="1:12">
      <c r="A9099" s="180">
        <v>2014</v>
      </c>
      <c r="B9099" s="180" t="s">
        <v>178</v>
      </c>
      <c r="C9099" s="180" t="s">
        <v>36</v>
      </c>
      <c r="D9099" s="180" t="s">
        <v>176</v>
      </c>
      <c r="E9099" s="180">
        <v>80</v>
      </c>
      <c r="F9099" s="180">
        <v>2756</v>
      </c>
      <c r="G9099" s="180">
        <v>992</v>
      </c>
      <c r="H9099" s="180">
        <v>3331</v>
      </c>
      <c r="I9099" s="180">
        <v>2298917.2400000002</v>
      </c>
      <c r="J9099" s="180">
        <v>455351.69</v>
      </c>
      <c r="K9099" s="180">
        <v>448973</v>
      </c>
      <c r="L9099" s="180">
        <v>3333834.62</v>
      </c>
    </row>
    <row r="9100" spans="1:12">
      <c r="A9100" s="180">
        <v>2014</v>
      </c>
      <c r="B9100" s="180" t="s">
        <v>178</v>
      </c>
      <c r="C9100" s="180" t="s">
        <v>36</v>
      </c>
      <c r="D9100" s="180" t="s">
        <v>176</v>
      </c>
      <c r="E9100" s="180">
        <v>85</v>
      </c>
      <c r="F9100" s="180">
        <v>1324</v>
      </c>
      <c r="G9100" s="180">
        <v>480</v>
      </c>
      <c r="H9100" s="180">
        <v>1753</v>
      </c>
      <c r="I9100" s="180">
        <v>1106720.1499999999</v>
      </c>
      <c r="J9100" s="180">
        <v>205964.11</v>
      </c>
      <c r="K9100" s="180">
        <v>166739.20000000001</v>
      </c>
      <c r="L9100" s="180">
        <v>1540654.77</v>
      </c>
    </row>
    <row r="9101" spans="1:12">
      <c r="A9101" s="180">
        <v>2014</v>
      </c>
      <c r="B9101" s="180" t="s">
        <v>178</v>
      </c>
      <c r="C9101" s="180" t="s">
        <v>36</v>
      </c>
      <c r="D9101" s="180" t="s">
        <v>176</v>
      </c>
      <c r="E9101" s="180">
        <v>90</v>
      </c>
      <c r="F9101" s="180">
        <v>248</v>
      </c>
      <c r="G9101" s="180">
        <v>72</v>
      </c>
      <c r="H9101" s="180">
        <v>463</v>
      </c>
      <c r="I9101" s="180">
        <v>275950.23</v>
      </c>
      <c r="J9101" s="180">
        <v>26613.19</v>
      </c>
      <c r="K9101" s="180">
        <v>48390</v>
      </c>
      <c r="L9101" s="180">
        <v>355629.5</v>
      </c>
    </row>
    <row r="9102" spans="1:12">
      <c r="A9102" s="180">
        <v>2014</v>
      </c>
      <c r="B9102" s="180" t="s">
        <v>178</v>
      </c>
      <c r="C9102" s="180" t="s">
        <v>36</v>
      </c>
      <c r="D9102" s="180" t="s">
        <v>176</v>
      </c>
      <c r="E9102" s="180">
        <v>95</v>
      </c>
      <c r="F9102" s="180">
        <v>30</v>
      </c>
      <c r="G9102" s="180">
        <v>3</v>
      </c>
      <c r="H9102" s="180">
        <v>42</v>
      </c>
      <c r="I9102" s="180">
        <v>16019.55</v>
      </c>
      <c r="J9102" s="180">
        <v>2449.1</v>
      </c>
      <c r="K9102" s="180">
        <v>0</v>
      </c>
      <c r="L9102" s="180">
        <v>19738.650000000001</v>
      </c>
    </row>
    <row r="9103" spans="1:12">
      <c r="A9103" s="180">
        <v>2014</v>
      </c>
      <c r="B9103" s="180" t="s">
        <v>178</v>
      </c>
      <c r="C9103" s="180" t="s">
        <v>36</v>
      </c>
      <c r="D9103" s="180" t="s">
        <v>177</v>
      </c>
      <c r="E9103" s="180">
        <v>0</v>
      </c>
      <c r="F9103" s="180">
        <v>4998</v>
      </c>
      <c r="G9103" s="180">
        <v>137</v>
      </c>
      <c r="H9103" s="180">
        <v>769</v>
      </c>
      <c r="I9103" s="180">
        <v>535722.22</v>
      </c>
      <c r="J9103" s="180">
        <v>54392.41</v>
      </c>
      <c r="K9103" s="180">
        <v>20573</v>
      </c>
      <c r="L9103" s="180">
        <v>633117.27</v>
      </c>
    </row>
    <row r="9104" spans="1:12">
      <c r="A9104" s="180">
        <v>2014</v>
      </c>
      <c r="B9104" s="180" t="s">
        <v>178</v>
      </c>
      <c r="C9104" s="180" t="s">
        <v>36</v>
      </c>
      <c r="D9104" s="180" t="s">
        <v>177</v>
      </c>
      <c r="E9104" s="180">
        <v>5</v>
      </c>
      <c r="F9104" s="180">
        <v>6006</v>
      </c>
      <c r="G9104" s="180">
        <v>112</v>
      </c>
      <c r="H9104" s="180">
        <v>194</v>
      </c>
      <c r="I9104" s="180">
        <v>131708.06</v>
      </c>
      <c r="J9104" s="180">
        <v>34166.230000000003</v>
      </c>
      <c r="K9104" s="180">
        <v>9958</v>
      </c>
      <c r="L9104" s="180">
        <v>191764.96</v>
      </c>
    </row>
    <row r="9105" spans="1:12">
      <c r="A9105" s="180">
        <v>2014</v>
      </c>
      <c r="B9105" s="180" t="s">
        <v>178</v>
      </c>
      <c r="C9105" s="180" t="s">
        <v>36</v>
      </c>
      <c r="D9105" s="180" t="s">
        <v>177</v>
      </c>
      <c r="E9105" s="180">
        <v>10</v>
      </c>
      <c r="F9105" s="180">
        <v>5884</v>
      </c>
      <c r="G9105" s="180">
        <v>96</v>
      </c>
      <c r="H9105" s="180">
        <v>212</v>
      </c>
      <c r="I9105" s="180">
        <v>141003</v>
      </c>
      <c r="J9105" s="180">
        <v>49496.05</v>
      </c>
      <c r="K9105" s="180">
        <v>3440</v>
      </c>
      <c r="L9105" s="180">
        <v>209086.35</v>
      </c>
    </row>
    <row r="9106" spans="1:12">
      <c r="A9106" s="180">
        <v>2014</v>
      </c>
      <c r="B9106" s="180" t="s">
        <v>178</v>
      </c>
      <c r="C9106" s="180" t="s">
        <v>36</v>
      </c>
      <c r="D9106" s="180" t="s">
        <v>177</v>
      </c>
      <c r="E9106" s="180">
        <v>15</v>
      </c>
      <c r="F9106" s="180">
        <v>6681</v>
      </c>
      <c r="G9106" s="180">
        <v>246</v>
      </c>
      <c r="H9106" s="180">
        <v>487</v>
      </c>
      <c r="I9106" s="180">
        <v>409489.03</v>
      </c>
      <c r="J9106" s="180">
        <v>106757.11</v>
      </c>
      <c r="K9106" s="180">
        <v>26708</v>
      </c>
      <c r="L9106" s="180">
        <v>607729.59</v>
      </c>
    </row>
    <row r="9107" spans="1:12">
      <c r="A9107" s="180">
        <v>2014</v>
      </c>
      <c r="B9107" s="180" t="s">
        <v>178</v>
      </c>
      <c r="C9107" s="180" t="s">
        <v>36</v>
      </c>
      <c r="D9107" s="180" t="s">
        <v>177</v>
      </c>
      <c r="E9107" s="180">
        <v>20</v>
      </c>
      <c r="F9107" s="180">
        <v>6197</v>
      </c>
      <c r="G9107" s="180">
        <v>440</v>
      </c>
      <c r="H9107" s="180">
        <v>997</v>
      </c>
      <c r="I9107" s="180">
        <v>827020.39</v>
      </c>
      <c r="J9107" s="180">
        <v>188041.66</v>
      </c>
      <c r="K9107" s="180">
        <v>41578</v>
      </c>
      <c r="L9107" s="180">
        <v>1150852.6200000001</v>
      </c>
    </row>
    <row r="9108" spans="1:12">
      <c r="A9108" s="180">
        <v>2014</v>
      </c>
      <c r="B9108" s="180" t="s">
        <v>178</v>
      </c>
      <c r="C9108" s="180" t="s">
        <v>36</v>
      </c>
      <c r="D9108" s="180" t="s">
        <v>177</v>
      </c>
      <c r="E9108" s="180">
        <v>25</v>
      </c>
      <c r="F9108" s="180">
        <v>4949</v>
      </c>
      <c r="G9108" s="180">
        <v>484</v>
      </c>
      <c r="H9108" s="180">
        <v>1592</v>
      </c>
      <c r="I9108" s="180">
        <v>1239830.0900000001</v>
      </c>
      <c r="J9108" s="180">
        <v>258678.19</v>
      </c>
      <c r="K9108" s="180">
        <v>103059</v>
      </c>
      <c r="L9108" s="180">
        <v>1749098.96</v>
      </c>
    </row>
    <row r="9109" spans="1:12">
      <c r="A9109" s="180">
        <v>2014</v>
      </c>
      <c r="B9109" s="180" t="s">
        <v>178</v>
      </c>
      <c r="C9109" s="180" t="s">
        <v>36</v>
      </c>
      <c r="D9109" s="180" t="s">
        <v>177</v>
      </c>
      <c r="E9109" s="180">
        <v>30</v>
      </c>
      <c r="F9109" s="180">
        <v>6404</v>
      </c>
      <c r="G9109" s="180">
        <v>689</v>
      </c>
      <c r="H9109" s="180">
        <v>2250</v>
      </c>
      <c r="I9109" s="180">
        <v>1776491.44</v>
      </c>
      <c r="J9109" s="180">
        <v>418813.52</v>
      </c>
      <c r="K9109" s="180">
        <v>81397</v>
      </c>
      <c r="L9109" s="180">
        <v>2495618.3199999998</v>
      </c>
    </row>
    <row r="9110" spans="1:12">
      <c r="A9110" s="180">
        <v>2014</v>
      </c>
      <c r="B9110" s="180" t="s">
        <v>178</v>
      </c>
      <c r="C9110" s="180" t="s">
        <v>36</v>
      </c>
      <c r="D9110" s="180" t="s">
        <v>177</v>
      </c>
      <c r="E9110" s="180">
        <v>35</v>
      </c>
      <c r="F9110" s="180">
        <v>6488</v>
      </c>
      <c r="G9110" s="180">
        <v>772</v>
      </c>
      <c r="H9110" s="180">
        <v>2276</v>
      </c>
      <c r="I9110" s="180">
        <v>1697855.11</v>
      </c>
      <c r="J9110" s="180">
        <v>361949.2</v>
      </c>
      <c r="K9110" s="180">
        <v>148973</v>
      </c>
      <c r="L9110" s="180">
        <v>2430784.9900000002</v>
      </c>
    </row>
    <row r="9111" spans="1:12">
      <c r="A9111" s="180">
        <v>2014</v>
      </c>
      <c r="B9111" s="180" t="s">
        <v>178</v>
      </c>
      <c r="C9111" s="180" t="s">
        <v>36</v>
      </c>
      <c r="D9111" s="180" t="s">
        <v>177</v>
      </c>
      <c r="E9111" s="180">
        <v>40</v>
      </c>
      <c r="F9111" s="180">
        <v>8053</v>
      </c>
      <c r="G9111" s="180">
        <v>796</v>
      </c>
      <c r="H9111" s="180">
        <v>1723</v>
      </c>
      <c r="I9111" s="180">
        <v>1497116.3</v>
      </c>
      <c r="J9111" s="180">
        <v>354489.2</v>
      </c>
      <c r="K9111" s="180">
        <v>240058.25</v>
      </c>
      <c r="L9111" s="180">
        <v>2326578.7200000002</v>
      </c>
    </row>
    <row r="9112" spans="1:12">
      <c r="A9112" s="180">
        <v>2014</v>
      </c>
      <c r="B9112" s="180" t="s">
        <v>178</v>
      </c>
      <c r="C9112" s="180" t="s">
        <v>36</v>
      </c>
      <c r="D9112" s="180" t="s">
        <v>177</v>
      </c>
      <c r="E9112" s="180">
        <v>45</v>
      </c>
      <c r="F9112" s="180">
        <v>8371</v>
      </c>
      <c r="G9112" s="180">
        <v>732</v>
      </c>
      <c r="H9112" s="180">
        <v>2068</v>
      </c>
      <c r="I9112" s="180">
        <v>1667502.66</v>
      </c>
      <c r="J9112" s="180">
        <v>358774.54</v>
      </c>
      <c r="K9112" s="180">
        <v>171989</v>
      </c>
      <c r="L9112" s="180">
        <v>2420971.2200000002</v>
      </c>
    </row>
    <row r="9113" spans="1:12">
      <c r="A9113" s="180">
        <v>2014</v>
      </c>
      <c r="B9113" s="180" t="s">
        <v>178</v>
      </c>
      <c r="C9113" s="180" t="s">
        <v>36</v>
      </c>
      <c r="D9113" s="180" t="s">
        <v>177</v>
      </c>
      <c r="E9113" s="180">
        <v>50</v>
      </c>
      <c r="F9113" s="180">
        <v>10289</v>
      </c>
      <c r="G9113" s="180">
        <v>931</v>
      </c>
      <c r="H9113" s="180">
        <v>2356</v>
      </c>
      <c r="I9113" s="180">
        <v>2093242.02</v>
      </c>
      <c r="J9113" s="180">
        <v>476244.19</v>
      </c>
      <c r="K9113" s="180">
        <v>391628</v>
      </c>
      <c r="L9113" s="180">
        <v>3241776.19</v>
      </c>
    </row>
    <row r="9114" spans="1:12">
      <c r="A9114" s="180">
        <v>2014</v>
      </c>
      <c r="B9114" s="180" t="s">
        <v>178</v>
      </c>
      <c r="C9114" s="180" t="s">
        <v>36</v>
      </c>
      <c r="D9114" s="180" t="s">
        <v>177</v>
      </c>
      <c r="E9114" s="180">
        <v>55</v>
      </c>
      <c r="F9114" s="180">
        <v>10714</v>
      </c>
      <c r="G9114" s="180">
        <v>1375</v>
      </c>
      <c r="H9114" s="180">
        <v>3393</v>
      </c>
      <c r="I9114" s="180">
        <v>2872544.61</v>
      </c>
      <c r="J9114" s="180">
        <v>611446.81999999995</v>
      </c>
      <c r="K9114" s="180">
        <v>656725</v>
      </c>
      <c r="L9114" s="180">
        <v>4470264.6900000004</v>
      </c>
    </row>
    <row r="9115" spans="1:12">
      <c r="A9115" s="180">
        <v>2014</v>
      </c>
      <c r="B9115" s="180" t="s">
        <v>178</v>
      </c>
      <c r="C9115" s="180" t="s">
        <v>36</v>
      </c>
      <c r="D9115" s="180" t="s">
        <v>177</v>
      </c>
      <c r="E9115" s="180">
        <v>60</v>
      </c>
      <c r="F9115" s="180">
        <v>10325</v>
      </c>
      <c r="G9115" s="180">
        <v>1473</v>
      </c>
      <c r="H9115" s="180">
        <v>4001</v>
      </c>
      <c r="I9115" s="180">
        <v>3514646.53</v>
      </c>
      <c r="J9115" s="180">
        <v>797614.57</v>
      </c>
      <c r="K9115" s="180">
        <v>1116175</v>
      </c>
      <c r="L9115" s="180">
        <v>5725777.1900000004</v>
      </c>
    </row>
    <row r="9116" spans="1:12">
      <c r="A9116" s="180">
        <v>2014</v>
      </c>
      <c r="B9116" s="180" t="s">
        <v>178</v>
      </c>
      <c r="C9116" s="180" t="s">
        <v>36</v>
      </c>
      <c r="D9116" s="180" t="s">
        <v>177</v>
      </c>
      <c r="E9116" s="180">
        <v>65</v>
      </c>
      <c r="F9116" s="180">
        <v>9118</v>
      </c>
      <c r="G9116" s="180">
        <v>1373</v>
      </c>
      <c r="H9116" s="180">
        <v>3731</v>
      </c>
      <c r="I9116" s="180">
        <v>3340877.88</v>
      </c>
      <c r="J9116" s="180">
        <v>794422.54</v>
      </c>
      <c r="K9116" s="180">
        <v>1080801.25</v>
      </c>
      <c r="L9116" s="180">
        <v>5519769.8799999999</v>
      </c>
    </row>
    <row r="9117" spans="1:12">
      <c r="A9117" s="180">
        <v>2014</v>
      </c>
      <c r="B9117" s="180" t="s">
        <v>178</v>
      </c>
      <c r="C9117" s="180" t="s">
        <v>36</v>
      </c>
      <c r="D9117" s="180" t="s">
        <v>177</v>
      </c>
      <c r="E9117" s="180">
        <v>70</v>
      </c>
      <c r="F9117" s="180">
        <v>6237</v>
      </c>
      <c r="G9117" s="180">
        <v>1303</v>
      </c>
      <c r="H9117" s="180">
        <v>3928</v>
      </c>
      <c r="I9117" s="180">
        <v>3300367.85</v>
      </c>
      <c r="J9117" s="180">
        <v>714936.42</v>
      </c>
      <c r="K9117" s="180">
        <v>1059113.75</v>
      </c>
      <c r="L9117" s="180">
        <v>5311869.4800000004</v>
      </c>
    </row>
    <row r="9118" spans="1:12">
      <c r="A9118" s="180">
        <v>2014</v>
      </c>
      <c r="B9118" s="180" t="s">
        <v>178</v>
      </c>
      <c r="C9118" s="180" t="s">
        <v>36</v>
      </c>
      <c r="D9118" s="180" t="s">
        <v>177</v>
      </c>
      <c r="E9118" s="180">
        <v>75</v>
      </c>
      <c r="F9118" s="180">
        <v>4553</v>
      </c>
      <c r="G9118" s="180">
        <v>1047</v>
      </c>
      <c r="H9118" s="180">
        <v>3522</v>
      </c>
      <c r="I9118" s="180">
        <v>2814129.74</v>
      </c>
      <c r="J9118" s="180">
        <v>621051.62</v>
      </c>
      <c r="K9118" s="180">
        <v>756204</v>
      </c>
      <c r="L9118" s="180">
        <v>4389845.8</v>
      </c>
    </row>
    <row r="9119" spans="1:12">
      <c r="A9119" s="180">
        <v>2014</v>
      </c>
      <c r="B9119" s="180" t="s">
        <v>178</v>
      </c>
      <c r="C9119" s="180" t="s">
        <v>36</v>
      </c>
      <c r="D9119" s="180" t="s">
        <v>177</v>
      </c>
      <c r="E9119" s="180">
        <v>80</v>
      </c>
      <c r="F9119" s="180">
        <v>3236</v>
      </c>
      <c r="G9119" s="180">
        <v>821</v>
      </c>
      <c r="H9119" s="180">
        <v>3627</v>
      </c>
      <c r="I9119" s="180">
        <v>2445027.39</v>
      </c>
      <c r="J9119" s="180">
        <v>410885.38</v>
      </c>
      <c r="K9119" s="180">
        <v>439841.3</v>
      </c>
      <c r="L9119" s="180">
        <v>3407252.72</v>
      </c>
    </row>
    <row r="9120" spans="1:12">
      <c r="A9120" s="180">
        <v>2014</v>
      </c>
      <c r="B9120" s="180" t="s">
        <v>178</v>
      </c>
      <c r="C9120" s="180" t="s">
        <v>36</v>
      </c>
      <c r="D9120" s="180" t="s">
        <v>177</v>
      </c>
      <c r="E9120" s="180">
        <v>85</v>
      </c>
      <c r="F9120" s="180">
        <v>1914</v>
      </c>
      <c r="G9120" s="180">
        <v>580</v>
      </c>
      <c r="H9120" s="180">
        <v>2589</v>
      </c>
      <c r="I9120" s="180">
        <v>1742666.61</v>
      </c>
      <c r="J9120" s="180">
        <v>257786.18</v>
      </c>
      <c r="K9120" s="180">
        <v>271369</v>
      </c>
      <c r="L9120" s="180">
        <v>2334499.86</v>
      </c>
    </row>
    <row r="9121" spans="1:12">
      <c r="A9121" s="180">
        <v>2014</v>
      </c>
      <c r="B9121" s="180" t="s">
        <v>178</v>
      </c>
      <c r="C9121" s="180" t="s">
        <v>36</v>
      </c>
      <c r="D9121" s="180" t="s">
        <v>177</v>
      </c>
      <c r="E9121" s="180">
        <v>90</v>
      </c>
      <c r="F9121" s="180">
        <v>720</v>
      </c>
      <c r="G9121" s="180">
        <v>194</v>
      </c>
      <c r="H9121" s="180">
        <v>1231</v>
      </c>
      <c r="I9121" s="180">
        <v>641192.63</v>
      </c>
      <c r="J9121" s="180">
        <v>72087.199999999997</v>
      </c>
      <c r="K9121" s="180">
        <v>31392</v>
      </c>
      <c r="L9121" s="180">
        <v>766495.37</v>
      </c>
    </row>
    <row r="9122" spans="1:12">
      <c r="A9122" s="180">
        <v>2014</v>
      </c>
      <c r="B9122" s="180" t="s">
        <v>178</v>
      </c>
      <c r="C9122" s="180" t="s">
        <v>36</v>
      </c>
      <c r="D9122" s="180" t="s">
        <v>177</v>
      </c>
      <c r="E9122" s="180">
        <v>95</v>
      </c>
      <c r="F9122" s="180">
        <v>169</v>
      </c>
      <c r="G9122" s="180">
        <v>29</v>
      </c>
      <c r="H9122" s="180">
        <v>215</v>
      </c>
      <c r="I9122" s="180">
        <v>115328</v>
      </c>
      <c r="J9122" s="180">
        <v>11322.15</v>
      </c>
      <c r="K9122" s="180">
        <v>0</v>
      </c>
      <c r="L9122" s="180">
        <v>130696.2</v>
      </c>
    </row>
    <row r="9123" spans="1:12">
      <c r="A9123" s="180">
        <v>2014</v>
      </c>
      <c r="B9123" s="180" t="s">
        <v>178</v>
      </c>
      <c r="C9123" s="180" t="s">
        <v>3</v>
      </c>
      <c r="D9123" s="180" t="s">
        <v>176</v>
      </c>
      <c r="E9123" s="180">
        <v>0</v>
      </c>
      <c r="F9123" s="180">
        <v>7472</v>
      </c>
      <c r="G9123" s="180">
        <v>280</v>
      </c>
      <c r="H9123" s="180">
        <v>742</v>
      </c>
      <c r="I9123" s="180">
        <v>470818.26</v>
      </c>
      <c r="J9123" s="180">
        <v>78027.41</v>
      </c>
      <c r="K9123" s="180">
        <v>15319</v>
      </c>
      <c r="L9123" s="180">
        <v>673781.1</v>
      </c>
    </row>
    <row r="9124" spans="1:12">
      <c r="A9124" s="180">
        <v>2014</v>
      </c>
      <c r="B9124" s="180" t="s">
        <v>178</v>
      </c>
      <c r="C9124" s="180" t="s">
        <v>3</v>
      </c>
      <c r="D9124" s="180" t="s">
        <v>176</v>
      </c>
      <c r="E9124" s="180">
        <v>5</v>
      </c>
      <c r="F9124" s="180">
        <v>7523</v>
      </c>
      <c r="G9124" s="180">
        <v>81</v>
      </c>
      <c r="H9124" s="180">
        <v>108</v>
      </c>
      <c r="I9124" s="180">
        <v>84278.25</v>
      </c>
      <c r="J9124" s="180">
        <v>16365.55</v>
      </c>
      <c r="K9124" s="180">
        <v>10036</v>
      </c>
      <c r="L9124" s="180">
        <v>146149.37</v>
      </c>
    </row>
    <row r="9125" spans="1:12">
      <c r="A9125" s="180">
        <v>2014</v>
      </c>
      <c r="B9125" s="180" t="s">
        <v>178</v>
      </c>
      <c r="C9125" s="180" t="s">
        <v>3</v>
      </c>
      <c r="D9125" s="180" t="s">
        <v>176</v>
      </c>
      <c r="E9125" s="180">
        <v>10</v>
      </c>
      <c r="F9125" s="180">
        <v>6737</v>
      </c>
      <c r="G9125" s="180">
        <v>62</v>
      </c>
      <c r="H9125" s="180">
        <v>78</v>
      </c>
      <c r="I9125" s="180">
        <v>68652</v>
      </c>
      <c r="J9125" s="180">
        <v>16447.560000000001</v>
      </c>
      <c r="K9125" s="180">
        <v>43399</v>
      </c>
      <c r="L9125" s="180">
        <v>164264.79999999999</v>
      </c>
    </row>
    <row r="9126" spans="1:12">
      <c r="A9126" s="180">
        <v>2014</v>
      </c>
      <c r="B9126" s="180" t="s">
        <v>178</v>
      </c>
      <c r="C9126" s="180" t="s">
        <v>3</v>
      </c>
      <c r="D9126" s="180" t="s">
        <v>176</v>
      </c>
      <c r="E9126" s="180">
        <v>15</v>
      </c>
      <c r="F9126" s="180">
        <v>6818</v>
      </c>
      <c r="G9126" s="180">
        <v>152</v>
      </c>
      <c r="H9126" s="180">
        <v>262</v>
      </c>
      <c r="I9126" s="180">
        <v>247788.35</v>
      </c>
      <c r="J9126" s="180">
        <v>37370.269999999997</v>
      </c>
      <c r="K9126" s="180">
        <v>69681</v>
      </c>
      <c r="L9126" s="180">
        <v>450133.21</v>
      </c>
    </row>
    <row r="9127" spans="1:12">
      <c r="A9127" s="180">
        <v>2014</v>
      </c>
      <c r="B9127" s="180" t="s">
        <v>178</v>
      </c>
      <c r="C9127" s="180" t="s">
        <v>3</v>
      </c>
      <c r="D9127" s="180" t="s">
        <v>176</v>
      </c>
      <c r="E9127" s="180">
        <v>20</v>
      </c>
      <c r="F9127" s="180">
        <v>5698</v>
      </c>
      <c r="G9127" s="180">
        <v>172</v>
      </c>
      <c r="H9127" s="180">
        <v>381</v>
      </c>
      <c r="I9127" s="180">
        <v>380330.66</v>
      </c>
      <c r="J9127" s="180">
        <v>55376.4</v>
      </c>
      <c r="K9127" s="180">
        <v>60959</v>
      </c>
      <c r="L9127" s="180">
        <v>640265.26</v>
      </c>
    </row>
    <row r="9128" spans="1:12">
      <c r="A9128" s="180">
        <v>2014</v>
      </c>
      <c r="B9128" s="180" t="s">
        <v>178</v>
      </c>
      <c r="C9128" s="180" t="s">
        <v>3</v>
      </c>
      <c r="D9128" s="180" t="s">
        <v>176</v>
      </c>
      <c r="E9128" s="180">
        <v>25</v>
      </c>
      <c r="F9128" s="180">
        <v>5738</v>
      </c>
      <c r="G9128" s="180">
        <v>150</v>
      </c>
      <c r="H9128" s="180">
        <v>261</v>
      </c>
      <c r="I9128" s="180">
        <v>219170.45</v>
      </c>
      <c r="J9128" s="180">
        <v>43824.160000000003</v>
      </c>
      <c r="K9128" s="180">
        <v>152350</v>
      </c>
      <c r="L9128" s="180">
        <v>586001.78</v>
      </c>
    </row>
    <row r="9129" spans="1:12">
      <c r="A9129" s="180">
        <v>2014</v>
      </c>
      <c r="B9129" s="180" t="s">
        <v>178</v>
      </c>
      <c r="C9129" s="180" t="s">
        <v>3</v>
      </c>
      <c r="D9129" s="180" t="s">
        <v>176</v>
      </c>
      <c r="E9129" s="180">
        <v>30</v>
      </c>
      <c r="F9129" s="180">
        <v>8969</v>
      </c>
      <c r="G9129" s="180">
        <v>171</v>
      </c>
      <c r="H9129" s="180">
        <v>487</v>
      </c>
      <c r="I9129" s="180">
        <v>341793.73</v>
      </c>
      <c r="J9129" s="180">
        <v>76020.97</v>
      </c>
      <c r="K9129" s="180">
        <v>76225</v>
      </c>
      <c r="L9129" s="180">
        <v>690316.77</v>
      </c>
    </row>
    <row r="9130" spans="1:12">
      <c r="A9130" s="180">
        <v>2014</v>
      </c>
      <c r="B9130" s="180" t="s">
        <v>178</v>
      </c>
      <c r="C9130" s="180" t="s">
        <v>3</v>
      </c>
      <c r="D9130" s="180" t="s">
        <v>176</v>
      </c>
      <c r="E9130" s="180">
        <v>35</v>
      </c>
      <c r="F9130" s="180">
        <v>8280</v>
      </c>
      <c r="G9130" s="180">
        <v>191</v>
      </c>
      <c r="H9130" s="180">
        <v>312</v>
      </c>
      <c r="I9130" s="180">
        <v>289545.78999999998</v>
      </c>
      <c r="J9130" s="180">
        <v>83036.350000000006</v>
      </c>
      <c r="K9130" s="180">
        <v>37838</v>
      </c>
      <c r="L9130" s="180">
        <v>588672.19999999995</v>
      </c>
    </row>
    <row r="9131" spans="1:12">
      <c r="A9131" s="180">
        <v>2014</v>
      </c>
      <c r="B9131" s="180" t="s">
        <v>178</v>
      </c>
      <c r="C9131" s="180" t="s">
        <v>3</v>
      </c>
      <c r="D9131" s="180" t="s">
        <v>176</v>
      </c>
      <c r="E9131" s="180">
        <v>40</v>
      </c>
      <c r="F9131" s="180">
        <v>8270</v>
      </c>
      <c r="G9131" s="180">
        <v>201</v>
      </c>
      <c r="H9131" s="180">
        <v>399</v>
      </c>
      <c r="I9131" s="180">
        <v>344716.51</v>
      </c>
      <c r="J9131" s="180">
        <v>76221.600000000006</v>
      </c>
      <c r="K9131" s="180">
        <v>53787</v>
      </c>
      <c r="L9131" s="180">
        <v>640505.22</v>
      </c>
    </row>
    <row r="9132" spans="1:12">
      <c r="A9132" s="180">
        <v>2014</v>
      </c>
      <c r="B9132" s="180" t="s">
        <v>178</v>
      </c>
      <c r="C9132" s="180" t="s">
        <v>3</v>
      </c>
      <c r="D9132" s="180" t="s">
        <v>176</v>
      </c>
      <c r="E9132" s="180">
        <v>45</v>
      </c>
      <c r="F9132" s="180">
        <v>7496</v>
      </c>
      <c r="G9132" s="180">
        <v>255</v>
      </c>
      <c r="H9132" s="180">
        <v>385</v>
      </c>
      <c r="I9132" s="180">
        <v>411650.92</v>
      </c>
      <c r="J9132" s="180">
        <v>111620.87</v>
      </c>
      <c r="K9132" s="180">
        <v>132317</v>
      </c>
      <c r="L9132" s="180">
        <v>902371.52</v>
      </c>
    </row>
    <row r="9133" spans="1:12">
      <c r="A9133" s="180">
        <v>2014</v>
      </c>
      <c r="B9133" s="180" t="s">
        <v>178</v>
      </c>
      <c r="C9133" s="180" t="s">
        <v>3</v>
      </c>
      <c r="D9133" s="180" t="s">
        <v>176</v>
      </c>
      <c r="E9133" s="180">
        <v>50</v>
      </c>
      <c r="F9133" s="180">
        <v>7768</v>
      </c>
      <c r="G9133" s="180">
        <v>411</v>
      </c>
      <c r="H9133" s="180">
        <v>755</v>
      </c>
      <c r="I9133" s="180">
        <v>743815.1</v>
      </c>
      <c r="J9133" s="180">
        <v>172164.22</v>
      </c>
      <c r="K9133" s="180">
        <v>314738.09000000003</v>
      </c>
      <c r="L9133" s="180">
        <v>1583200.72</v>
      </c>
    </row>
    <row r="9134" spans="1:12">
      <c r="A9134" s="180">
        <v>2014</v>
      </c>
      <c r="B9134" s="180" t="s">
        <v>178</v>
      </c>
      <c r="C9134" s="180" t="s">
        <v>3</v>
      </c>
      <c r="D9134" s="180" t="s">
        <v>176</v>
      </c>
      <c r="E9134" s="180">
        <v>55</v>
      </c>
      <c r="F9134" s="180">
        <v>7177</v>
      </c>
      <c r="G9134" s="180">
        <v>479</v>
      </c>
      <c r="H9134" s="180">
        <v>923</v>
      </c>
      <c r="I9134" s="180">
        <v>930316.71</v>
      </c>
      <c r="J9134" s="180">
        <v>206872.71</v>
      </c>
      <c r="K9134" s="180">
        <v>293156.15000000002</v>
      </c>
      <c r="L9134" s="180">
        <v>1803630.26</v>
      </c>
    </row>
    <row r="9135" spans="1:12">
      <c r="A9135" s="180">
        <v>2014</v>
      </c>
      <c r="B9135" s="180" t="s">
        <v>178</v>
      </c>
      <c r="C9135" s="180" t="s">
        <v>3</v>
      </c>
      <c r="D9135" s="180" t="s">
        <v>176</v>
      </c>
      <c r="E9135" s="180">
        <v>60</v>
      </c>
      <c r="F9135" s="180">
        <v>6612</v>
      </c>
      <c r="G9135" s="180">
        <v>685</v>
      </c>
      <c r="H9135" s="180">
        <v>1453</v>
      </c>
      <c r="I9135" s="180">
        <v>1322404.92</v>
      </c>
      <c r="J9135" s="180">
        <v>278538.08</v>
      </c>
      <c r="K9135" s="180">
        <v>326901.05</v>
      </c>
      <c r="L9135" s="180">
        <v>2468237.08</v>
      </c>
    </row>
    <row r="9136" spans="1:12">
      <c r="A9136" s="180">
        <v>2014</v>
      </c>
      <c r="B9136" s="180" t="s">
        <v>178</v>
      </c>
      <c r="C9136" s="180" t="s">
        <v>3</v>
      </c>
      <c r="D9136" s="180" t="s">
        <v>176</v>
      </c>
      <c r="E9136" s="180">
        <v>65</v>
      </c>
      <c r="F9136" s="180">
        <v>5594</v>
      </c>
      <c r="G9136" s="180">
        <v>771</v>
      </c>
      <c r="H9136" s="180">
        <v>1510</v>
      </c>
      <c r="I9136" s="180">
        <v>1301074.3700000001</v>
      </c>
      <c r="J9136" s="180">
        <v>264230.21000000002</v>
      </c>
      <c r="K9136" s="180">
        <v>401526.65</v>
      </c>
      <c r="L9136" s="180">
        <v>2397217.1</v>
      </c>
    </row>
    <row r="9137" spans="1:12">
      <c r="A9137" s="180">
        <v>2014</v>
      </c>
      <c r="B9137" s="180" t="s">
        <v>178</v>
      </c>
      <c r="C9137" s="180" t="s">
        <v>3</v>
      </c>
      <c r="D9137" s="180" t="s">
        <v>176</v>
      </c>
      <c r="E9137" s="180">
        <v>70</v>
      </c>
      <c r="F9137" s="180">
        <v>3244</v>
      </c>
      <c r="G9137" s="180">
        <v>767</v>
      </c>
      <c r="H9137" s="180">
        <v>1569</v>
      </c>
      <c r="I9137" s="180">
        <v>1428996.15</v>
      </c>
      <c r="J9137" s="180">
        <v>265650.11</v>
      </c>
      <c r="K9137" s="180">
        <v>398369</v>
      </c>
      <c r="L9137" s="180">
        <v>2450905.7599999998</v>
      </c>
    </row>
    <row r="9138" spans="1:12">
      <c r="A9138" s="180">
        <v>2014</v>
      </c>
      <c r="B9138" s="180" t="s">
        <v>178</v>
      </c>
      <c r="C9138" s="180" t="s">
        <v>3</v>
      </c>
      <c r="D9138" s="180" t="s">
        <v>176</v>
      </c>
      <c r="E9138" s="180">
        <v>75</v>
      </c>
      <c r="F9138" s="180">
        <v>2101</v>
      </c>
      <c r="G9138" s="180">
        <v>626</v>
      </c>
      <c r="H9138" s="180">
        <v>1877</v>
      </c>
      <c r="I9138" s="180">
        <v>1291265.18</v>
      </c>
      <c r="J9138" s="180">
        <v>219950.92</v>
      </c>
      <c r="K9138" s="180">
        <v>360426.3</v>
      </c>
      <c r="L9138" s="180">
        <v>2105487.39</v>
      </c>
    </row>
    <row r="9139" spans="1:12">
      <c r="A9139" s="180">
        <v>2014</v>
      </c>
      <c r="B9139" s="180" t="s">
        <v>178</v>
      </c>
      <c r="C9139" s="180" t="s">
        <v>3</v>
      </c>
      <c r="D9139" s="180" t="s">
        <v>176</v>
      </c>
      <c r="E9139" s="180">
        <v>80</v>
      </c>
      <c r="F9139" s="180">
        <v>1239</v>
      </c>
      <c r="G9139" s="180">
        <v>400</v>
      </c>
      <c r="H9139" s="180">
        <v>1076</v>
      </c>
      <c r="I9139" s="180">
        <v>753459.69</v>
      </c>
      <c r="J9139" s="180">
        <v>120353.15</v>
      </c>
      <c r="K9139" s="180">
        <v>164282.4</v>
      </c>
      <c r="L9139" s="180">
        <v>1173032.08</v>
      </c>
    </row>
    <row r="9140" spans="1:12">
      <c r="A9140" s="180">
        <v>2014</v>
      </c>
      <c r="B9140" s="180" t="s">
        <v>178</v>
      </c>
      <c r="C9140" s="180" t="s">
        <v>3</v>
      </c>
      <c r="D9140" s="180" t="s">
        <v>176</v>
      </c>
      <c r="E9140" s="180">
        <v>85</v>
      </c>
      <c r="F9140" s="180">
        <v>766</v>
      </c>
      <c r="G9140" s="180">
        <v>240</v>
      </c>
      <c r="H9140" s="180">
        <v>1134</v>
      </c>
      <c r="I9140" s="180">
        <v>687162.74</v>
      </c>
      <c r="J9140" s="180">
        <v>101080.17</v>
      </c>
      <c r="K9140" s="180">
        <v>67268</v>
      </c>
      <c r="L9140" s="180">
        <v>922595.43</v>
      </c>
    </row>
    <row r="9141" spans="1:12">
      <c r="A9141" s="180">
        <v>2014</v>
      </c>
      <c r="B9141" s="180" t="s">
        <v>178</v>
      </c>
      <c r="C9141" s="180" t="s">
        <v>3</v>
      </c>
      <c r="D9141" s="180" t="s">
        <v>176</v>
      </c>
      <c r="E9141" s="180">
        <v>90</v>
      </c>
      <c r="F9141" s="180">
        <v>170</v>
      </c>
      <c r="G9141" s="180">
        <v>36</v>
      </c>
      <c r="H9141" s="180">
        <v>233</v>
      </c>
      <c r="I9141" s="180">
        <v>157603.5</v>
      </c>
      <c r="J9141" s="180">
        <v>14377.19</v>
      </c>
      <c r="K9141" s="180">
        <v>24626</v>
      </c>
      <c r="L9141" s="180">
        <v>203784.1</v>
      </c>
    </row>
    <row r="9142" spans="1:12">
      <c r="A9142" s="180">
        <v>2014</v>
      </c>
      <c r="B9142" s="180" t="s">
        <v>178</v>
      </c>
      <c r="C9142" s="180" t="s">
        <v>3</v>
      </c>
      <c r="D9142" s="180" t="s">
        <v>176</v>
      </c>
      <c r="E9142" s="180">
        <v>95</v>
      </c>
      <c r="F9142" s="180">
        <v>25</v>
      </c>
      <c r="G9142" s="180">
        <v>4</v>
      </c>
      <c r="H9142" s="180">
        <v>45</v>
      </c>
      <c r="I9142" s="180">
        <v>17630</v>
      </c>
      <c r="J9142" s="180">
        <v>728.55</v>
      </c>
      <c r="K9142" s="180">
        <v>0</v>
      </c>
      <c r="L9142" s="180">
        <v>18608.55</v>
      </c>
    </row>
    <row r="9143" spans="1:12">
      <c r="A9143" s="180">
        <v>2014</v>
      </c>
      <c r="B9143" s="180" t="s">
        <v>178</v>
      </c>
      <c r="C9143" s="180" t="s">
        <v>3</v>
      </c>
      <c r="D9143" s="180" t="s">
        <v>177</v>
      </c>
      <c r="E9143" s="180">
        <v>0</v>
      </c>
      <c r="F9143" s="180">
        <v>6975</v>
      </c>
      <c r="G9143" s="180">
        <v>172</v>
      </c>
      <c r="H9143" s="180">
        <v>658</v>
      </c>
      <c r="I9143" s="180">
        <v>341528.15</v>
      </c>
      <c r="J9143" s="180">
        <v>66576.69</v>
      </c>
      <c r="K9143" s="180">
        <v>8667</v>
      </c>
      <c r="L9143" s="180">
        <v>493737.58</v>
      </c>
    </row>
    <row r="9144" spans="1:12">
      <c r="A9144" s="180">
        <v>2014</v>
      </c>
      <c r="B9144" s="180" t="s">
        <v>178</v>
      </c>
      <c r="C9144" s="180" t="s">
        <v>3</v>
      </c>
      <c r="D9144" s="180" t="s">
        <v>177</v>
      </c>
      <c r="E9144" s="180">
        <v>5</v>
      </c>
      <c r="F9144" s="180">
        <v>7200</v>
      </c>
      <c r="G9144" s="180">
        <v>88</v>
      </c>
      <c r="H9144" s="180">
        <v>103</v>
      </c>
      <c r="I9144" s="180">
        <v>95213.49</v>
      </c>
      <c r="J9144" s="180">
        <v>17767.849999999999</v>
      </c>
      <c r="K9144" s="180">
        <v>13639</v>
      </c>
      <c r="L9144" s="180">
        <v>168252.5</v>
      </c>
    </row>
    <row r="9145" spans="1:12">
      <c r="A9145" s="180">
        <v>2014</v>
      </c>
      <c r="B9145" s="180" t="s">
        <v>178</v>
      </c>
      <c r="C9145" s="180" t="s">
        <v>3</v>
      </c>
      <c r="D9145" s="180" t="s">
        <v>177</v>
      </c>
      <c r="E9145" s="180">
        <v>10</v>
      </c>
      <c r="F9145" s="180">
        <v>6376</v>
      </c>
      <c r="G9145" s="180">
        <v>78</v>
      </c>
      <c r="H9145" s="180">
        <v>237</v>
      </c>
      <c r="I9145" s="180">
        <v>165484.91</v>
      </c>
      <c r="J9145" s="180">
        <v>24227.42</v>
      </c>
      <c r="K9145" s="180">
        <v>5711</v>
      </c>
      <c r="L9145" s="180">
        <v>228479.58</v>
      </c>
    </row>
    <row r="9146" spans="1:12">
      <c r="A9146" s="180">
        <v>2014</v>
      </c>
      <c r="B9146" s="180" t="s">
        <v>178</v>
      </c>
      <c r="C9146" s="180" t="s">
        <v>3</v>
      </c>
      <c r="D9146" s="180" t="s">
        <v>177</v>
      </c>
      <c r="E9146" s="180">
        <v>15</v>
      </c>
      <c r="F9146" s="180">
        <v>6656</v>
      </c>
      <c r="G9146" s="180">
        <v>221</v>
      </c>
      <c r="H9146" s="180">
        <v>357</v>
      </c>
      <c r="I9146" s="180">
        <v>308444.90999999997</v>
      </c>
      <c r="J9146" s="180">
        <v>49766.97</v>
      </c>
      <c r="K9146" s="180">
        <v>74768</v>
      </c>
      <c r="L9146" s="180">
        <v>531971.11</v>
      </c>
    </row>
    <row r="9147" spans="1:12">
      <c r="A9147" s="180">
        <v>2014</v>
      </c>
      <c r="B9147" s="180" t="s">
        <v>178</v>
      </c>
      <c r="C9147" s="180" t="s">
        <v>3</v>
      </c>
      <c r="D9147" s="180" t="s">
        <v>177</v>
      </c>
      <c r="E9147" s="180">
        <v>20</v>
      </c>
      <c r="F9147" s="180">
        <v>6042</v>
      </c>
      <c r="G9147" s="180">
        <v>265</v>
      </c>
      <c r="H9147" s="180">
        <v>729</v>
      </c>
      <c r="I9147" s="180">
        <v>492416.68</v>
      </c>
      <c r="J9147" s="180">
        <v>78219.39</v>
      </c>
      <c r="K9147" s="180">
        <v>67878</v>
      </c>
      <c r="L9147" s="180">
        <v>807395.02</v>
      </c>
    </row>
    <row r="9148" spans="1:12">
      <c r="A9148" s="180">
        <v>2014</v>
      </c>
      <c r="B9148" s="180" t="s">
        <v>178</v>
      </c>
      <c r="C9148" s="180" t="s">
        <v>3</v>
      </c>
      <c r="D9148" s="180" t="s">
        <v>177</v>
      </c>
      <c r="E9148" s="180">
        <v>25</v>
      </c>
      <c r="F9148" s="180">
        <v>7220</v>
      </c>
      <c r="G9148" s="180">
        <v>311</v>
      </c>
      <c r="H9148" s="180">
        <v>790</v>
      </c>
      <c r="I9148" s="180">
        <v>628170.55000000005</v>
      </c>
      <c r="J9148" s="180">
        <v>132112.57</v>
      </c>
      <c r="K9148" s="180">
        <v>67982</v>
      </c>
      <c r="L9148" s="180">
        <v>1039639.03</v>
      </c>
    </row>
    <row r="9149" spans="1:12">
      <c r="A9149" s="180">
        <v>2014</v>
      </c>
      <c r="B9149" s="180" t="s">
        <v>178</v>
      </c>
      <c r="C9149" s="180" t="s">
        <v>3</v>
      </c>
      <c r="D9149" s="180" t="s">
        <v>177</v>
      </c>
      <c r="E9149" s="180">
        <v>30</v>
      </c>
      <c r="F9149" s="180">
        <v>10298</v>
      </c>
      <c r="G9149" s="180">
        <v>628</v>
      </c>
      <c r="H9149" s="180">
        <v>2169</v>
      </c>
      <c r="I9149" s="180">
        <v>1629386.2</v>
      </c>
      <c r="J9149" s="180">
        <v>320261.08</v>
      </c>
      <c r="K9149" s="180">
        <v>77206</v>
      </c>
      <c r="L9149" s="180">
        <v>2491175.83</v>
      </c>
    </row>
    <row r="9150" spans="1:12">
      <c r="A9150" s="180">
        <v>2014</v>
      </c>
      <c r="B9150" s="180" t="s">
        <v>178</v>
      </c>
      <c r="C9150" s="180" t="s">
        <v>3</v>
      </c>
      <c r="D9150" s="180" t="s">
        <v>177</v>
      </c>
      <c r="E9150" s="180">
        <v>35</v>
      </c>
      <c r="F9150" s="180">
        <v>9123</v>
      </c>
      <c r="G9150" s="180">
        <v>543</v>
      </c>
      <c r="H9150" s="180">
        <v>1516</v>
      </c>
      <c r="I9150" s="180">
        <v>1262780.44</v>
      </c>
      <c r="J9150" s="180">
        <v>290743.48</v>
      </c>
      <c r="K9150" s="180">
        <v>96141</v>
      </c>
      <c r="L9150" s="180">
        <v>2024210.29</v>
      </c>
    </row>
    <row r="9151" spans="1:12">
      <c r="A9151" s="180">
        <v>2014</v>
      </c>
      <c r="B9151" s="180" t="s">
        <v>178</v>
      </c>
      <c r="C9151" s="180" t="s">
        <v>3</v>
      </c>
      <c r="D9151" s="180" t="s">
        <v>177</v>
      </c>
      <c r="E9151" s="180">
        <v>40</v>
      </c>
      <c r="F9151" s="180">
        <v>9339</v>
      </c>
      <c r="G9151" s="180">
        <v>460</v>
      </c>
      <c r="H9151" s="180">
        <v>845</v>
      </c>
      <c r="I9151" s="180">
        <v>833580.27</v>
      </c>
      <c r="J9151" s="180">
        <v>200742.01</v>
      </c>
      <c r="K9151" s="180">
        <v>106902</v>
      </c>
      <c r="L9151" s="180">
        <v>1502032.71</v>
      </c>
    </row>
    <row r="9152" spans="1:12">
      <c r="A9152" s="180">
        <v>2014</v>
      </c>
      <c r="B9152" s="180" t="s">
        <v>178</v>
      </c>
      <c r="C9152" s="180" t="s">
        <v>3</v>
      </c>
      <c r="D9152" s="180" t="s">
        <v>177</v>
      </c>
      <c r="E9152" s="180">
        <v>45</v>
      </c>
      <c r="F9152" s="180">
        <v>8566</v>
      </c>
      <c r="G9152" s="180">
        <v>430</v>
      </c>
      <c r="H9152" s="180">
        <v>807</v>
      </c>
      <c r="I9152" s="180">
        <v>776029.35</v>
      </c>
      <c r="J9152" s="180">
        <v>194141.53</v>
      </c>
      <c r="K9152" s="180">
        <v>266362</v>
      </c>
      <c r="L9152" s="180">
        <v>1620242.21</v>
      </c>
    </row>
    <row r="9153" spans="1:12">
      <c r="A9153" s="180">
        <v>2014</v>
      </c>
      <c r="B9153" s="180" t="s">
        <v>178</v>
      </c>
      <c r="C9153" s="180" t="s">
        <v>3</v>
      </c>
      <c r="D9153" s="180" t="s">
        <v>177</v>
      </c>
      <c r="E9153" s="180">
        <v>50</v>
      </c>
      <c r="F9153" s="180">
        <v>8689</v>
      </c>
      <c r="G9153" s="180">
        <v>587</v>
      </c>
      <c r="H9153" s="180">
        <v>1163</v>
      </c>
      <c r="I9153" s="180">
        <v>935880.85</v>
      </c>
      <c r="J9153" s="180">
        <v>230411.1</v>
      </c>
      <c r="K9153" s="180">
        <v>204939</v>
      </c>
      <c r="L9153" s="180">
        <v>1779577.96</v>
      </c>
    </row>
    <row r="9154" spans="1:12">
      <c r="A9154" s="180">
        <v>2014</v>
      </c>
      <c r="B9154" s="180" t="s">
        <v>178</v>
      </c>
      <c r="C9154" s="180" t="s">
        <v>3</v>
      </c>
      <c r="D9154" s="180" t="s">
        <v>177</v>
      </c>
      <c r="E9154" s="180">
        <v>55</v>
      </c>
      <c r="F9154" s="180">
        <v>8026</v>
      </c>
      <c r="G9154" s="180">
        <v>631</v>
      </c>
      <c r="H9154" s="180">
        <v>1187</v>
      </c>
      <c r="I9154" s="180">
        <v>1023861.83</v>
      </c>
      <c r="J9154" s="180">
        <v>235299.58</v>
      </c>
      <c r="K9154" s="180">
        <v>246131</v>
      </c>
      <c r="L9154" s="180">
        <v>1942185.4</v>
      </c>
    </row>
    <row r="9155" spans="1:12">
      <c r="A9155" s="180">
        <v>2014</v>
      </c>
      <c r="B9155" s="180" t="s">
        <v>178</v>
      </c>
      <c r="C9155" s="180" t="s">
        <v>3</v>
      </c>
      <c r="D9155" s="180" t="s">
        <v>177</v>
      </c>
      <c r="E9155" s="180">
        <v>60</v>
      </c>
      <c r="F9155" s="180">
        <v>7127</v>
      </c>
      <c r="G9155" s="180">
        <v>666</v>
      </c>
      <c r="H9155" s="180">
        <v>1564</v>
      </c>
      <c r="I9155" s="180">
        <v>1314133.3799999999</v>
      </c>
      <c r="J9155" s="180">
        <v>257961.22</v>
      </c>
      <c r="K9155" s="180">
        <v>427291</v>
      </c>
      <c r="L9155" s="180">
        <v>2556699.39</v>
      </c>
    </row>
    <row r="9156" spans="1:12">
      <c r="A9156" s="180">
        <v>2014</v>
      </c>
      <c r="B9156" s="180" t="s">
        <v>178</v>
      </c>
      <c r="C9156" s="180" t="s">
        <v>3</v>
      </c>
      <c r="D9156" s="180" t="s">
        <v>177</v>
      </c>
      <c r="E9156" s="180">
        <v>65</v>
      </c>
      <c r="F9156" s="180">
        <v>5827</v>
      </c>
      <c r="G9156" s="180">
        <v>900</v>
      </c>
      <c r="H9156" s="180">
        <v>2027</v>
      </c>
      <c r="I9156" s="180">
        <v>1606096.49</v>
      </c>
      <c r="J9156" s="180">
        <v>303291.32</v>
      </c>
      <c r="K9156" s="180">
        <v>571673</v>
      </c>
      <c r="L9156" s="180">
        <v>2951515.94</v>
      </c>
    </row>
    <row r="9157" spans="1:12">
      <c r="A9157" s="180">
        <v>2014</v>
      </c>
      <c r="B9157" s="180" t="s">
        <v>178</v>
      </c>
      <c r="C9157" s="180" t="s">
        <v>3</v>
      </c>
      <c r="D9157" s="180" t="s">
        <v>177</v>
      </c>
      <c r="E9157" s="180">
        <v>70</v>
      </c>
      <c r="F9157" s="180">
        <v>3629</v>
      </c>
      <c r="G9157" s="180">
        <v>548</v>
      </c>
      <c r="H9157" s="180">
        <v>1816</v>
      </c>
      <c r="I9157" s="180">
        <v>1591490.95</v>
      </c>
      <c r="J9157" s="180">
        <v>288951.71000000002</v>
      </c>
      <c r="K9157" s="180">
        <v>533910.5</v>
      </c>
      <c r="L9157" s="180">
        <v>2801491.19</v>
      </c>
    </row>
    <row r="9158" spans="1:12">
      <c r="A9158" s="180">
        <v>2014</v>
      </c>
      <c r="B9158" s="180" t="s">
        <v>178</v>
      </c>
      <c r="C9158" s="180" t="s">
        <v>3</v>
      </c>
      <c r="D9158" s="180" t="s">
        <v>177</v>
      </c>
      <c r="E9158" s="180">
        <v>75</v>
      </c>
      <c r="F9158" s="180">
        <v>2373</v>
      </c>
      <c r="G9158" s="180">
        <v>466</v>
      </c>
      <c r="H9158" s="180">
        <v>1510</v>
      </c>
      <c r="I9158" s="180">
        <v>1219586.7</v>
      </c>
      <c r="J9158" s="180">
        <v>206227.91</v>
      </c>
      <c r="K9158" s="180">
        <v>468469.4</v>
      </c>
      <c r="L9158" s="180">
        <v>2129178.7200000002</v>
      </c>
    </row>
    <row r="9159" spans="1:12">
      <c r="A9159" s="180">
        <v>2014</v>
      </c>
      <c r="B9159" s="180" t="s">
        <v>178</v>
      </c>
      <c r="C9159" s="180" t="s">
        <v>3</v>
      </c>
      <c r="D9159" s="180" t="s">
        <v>177</v>
      </c>
      <c r="E9159" s="180">
        <v>80</v>
      </c>
      <c r="F9159" s="180">
        <v>1553</v>
      </c>
      <c r="G9159" s="180">
        <v>311</v>
      </c>
      <c r="H9159" s="180">
        <v>1108</v>
      </c>
      <c r="I9159" s="180">
        <v>842220.7</v>
      </c>
      <c r="J9159" s="180">
        <v>137220.44</v>
      </c>
      <c r="K9159" s="180">
        <v>216959.05</v>
      </c>
      <c r="L9159" s="180">
        <v>1320776.6200000001</v>
      </c>
    </row>
    <row r="9160" spans="1:12">
      <c r="A9160" s="180">
        <v>2014</v>
      </c>
      <c r="B9160" s="180" t="s">
        <v>178</v>
      </c>
      <c r="C9160" s="180" t="s">
        <v>3</v>
      </c>
      <c r="D9160" s="180" t="s">
        <v>177</v>
      </c>
      <c r="E9160" s="180">
        <v>85</v>
      </c>
      <c r="F9160" s="180">
        <v>1013</v>
      </c>
      <c r="G9160" s="180">
        <v>219</v>
      </c>
      <c r="H9160" s="180">
        <v>1590</v>
      </c>
      <c r="I9160" s="180">
        <v>910743.31</v>
      </c>
      <c r="J9160" s="180">
        <v>98859.28</v>
      </c>
      <c r="K9160" s="180">
        <v>82642</v>
      </c>
      <c r="L9160" s="180">
        <v>1151061.32</v>
      </c>
    </row>
    <row r="9161" spans="1:12">
      <c r="A9161" s="180">
        <v>2014</v>
      </c>
      <c r="B9161" s="180" t="s">
        <v>178</v>
      </c>
      <c r="C9161" s="180" t="s">
        <v>3</v>
      </c>
      <c r="D9161" s="180" t="s">
        <v>177</v>
      </c>
      <c r="E9161" s="180">
        <v>90</v>
      </c>
      <c r="F9161" s="180">
        <v>419</v>
      </c>
      <c r="G9161" s="180">
        <v>68</v>
      </c>
      <c r="H9161" s="180">
        <v>668</v>
      </c>
      <c r="I9161" s="180">
        <v>367422.71999999997</v>
      </c>
      <c r="J9161" s="180">
        <v>36812.71</v>
      </c>
      <c r="K9161" s="180">
        <v>17041</v>
      </c>
      <c r="L9161" s="180">
        <v>435216.98</v>
      </c>
    </row>
    <row r="9162" spans="1:12">
      <c r="A9162" s="180">
        <v>2014</v>
      </c>
      <c r="B9162" s="180" t="s">
        <v>178</v>
      </c>
      <c r="C9162" s="180" t="s">
        <v>3</v>
      </c>
      <c r="D9162" s="180" t="s">
        <v>177</v>
      </c>
      <c r="E9162" s="180">
        <v>95</v>
      </c>
      <c r="F9162" s="180">
        <v>111</v>
      </c>
      <c r="G9162" s="180">
        <v>16</v>
      </c>
      <c r="H9162" s="180">
        <v>272</v>
      </c>
      <c r="I9162" s="180">
        <v>144394.6</v>
      </c>
      <c r="J9162" s="180">
        <v>13548.22</v>
      </c>
      <c r="K9162" s="180">
        <v>603</v>
      </c>
      <c r="L9162" s="180">
        <v>165166.72</v>
      </c>
    </row>
    <row r="9163" spans="1:12">
      <c r="A9163" s="180">
        <v>2014</v>
      </c>
      <c r="B9163" s="180" t="s">
        <v>178</v>
      </c>
      <c r="C9163" s="180" t="s">
        <v>37</v>
      </c>
      <c r="D9163" s="180" t="s">
        <v>176</v>
      </c>
      <c r="E9163" s="180">
        <v>0</v>
      </c>
      <c r="F9163" s="180">
        <v>3426</v>
      </c>
      <c r="G9163" s="180">
        <v>78</v>
      </c>
      <c r="H9163" s="180">
        <v>233</v>
      </c>
      <c r="I9163" s="180">
        <v>162363.15</v>
      </c>
      <c r="J9163" s="180">
        <v>20806.400000000001</v>
      </c>
      <c r="K9163" s="180">
        <v>11161</v>
      </c>
      <c r="L9163" s="180">
        <v>212897.42</v>
      </c>
    </row>
    <row r="9164" spans="1:12">
      <c r="A9164" s="180">
        <v>2014</v>
      </c>
      <c r="B9164" s="180" t="s">
        <v>178</v>
      </c>
      <c r="C9164" s="180" t="s">
        <v>37</v>
      </c>
      <c r="D9164" s="180" t="s">
        <v>176</v>
      </c>
      <c r="E9164" s="180">
        <v>5</v>
      </c>
      <c r="F9164" s="180">
        <v>3435</v>
      </c>
      <c r="G9164" s="180">
        <v>22</v>
      </c>
      <c r="H9164" s="180">
        <v>24</v>
      </c>
      <c r="I9164" s="180">
        <v>26793</v>
      </c>
      <c r="J9164" s="180">
        <v>6107.87</v>
      </c>
      <c r="K9164" s="180">
        <v>284</v>
      </c>
      <c r="L9164" s="180">
        <v>45453.35</v>
      </c>
    </row>
    <row r="9165" spans="1:12">
      <c r="A9165" s="180">
        <v>2014</v>
      </c>
      <c r="B9165" s="180" t="s">
        <v>178</v>
      </c>
      <c r="C9165" s="180" t="s">
        <v>37</v>
      </c>
      <c r="D9165" s="180" t="s">
        <v>176</v>
      </c>
      <c r="E9165" s="180">
        <v>10</v>
      </c>
      <c r="F9165" s="180">
        <v>3162</v>
      </c>
      <c r="G9165" s="180">
        <v>20</v>
      </c>
      <c r="H9165" s="180">
        <v>65</v>
      </c>
      <c r="I9165" s="180">
        <v>48722</v>
      </c>
      <c r="J9165" s="180">
        <v>7850.21</v>
      </c>
      <c r="K9165" s="180">
        <v>10266</v>
      </c>
      <c r="L9165" s="180">
        <v>72895.009999999995</v>
      </c>
    </row>
    <row r="9166" spans="1:12">
      <c r="A9166" s="180">
        <v>2014</v>
      </c>
      <c r="B9166" s="180" t="s">
        <v>178</v>
      </c>
      <c r="C9166" s="180" t="s">
        <v>37</v>
      </c>
      <c r="D9166" s="180" t="s">
        <v>176</v>
      </c>
      <c r="E9166" s="180">
        <v>15</v>
      </c>
      <c r="F9166" s="180">
        <v>3317</v>
      </c>
      <c r="G9166" s="180">
        <v>39</v>
      </c>
      <c r="H9166" s="180">
        <v>60</v>
      </c>
      <c r="I9166" s="180">
        <v>61757.3</v>
      </c>
      <c r="J9166" s="180">
        <v>19398.38</v>
      </c>
      <c r="K9166" s="180">
        <v>15077</v>
      </c>
      <c r="L9166" s="180">
        <v>112204.58</v>
      </c>
    </row>
    <row r="9167" spans="1:12">
      <c r="A9167" s="180">
        <v>2014</v>
      </c>
      <c r="B9167" s="180" t="s">
        <v>178</v>
      </c>
      <c r="C9167" s="180" t="s">
        <v>37</v>
      </c>
      <c r="D9167" s="180" t="s">
        <v>176</v>
      </c>
      <c r="E9167" s="180">
        <v>20</v>
      </c>
      <c r="F9167" s="180">
        <v>2563</v>
      </c>
      <c r="G9167" s="180">
        <v>48</v>
      </c>
      <c r="H9167" s="180">
        <v>117</v>
      </c>
      <c r="I9167" s="180">
        <v>117320.48</v>
      </c>
      <c r="J9167" s="180">
        <v>28967.84</v>
      </c>
      <c r="K9167" s="180">
        <v>30442</v>
      </c>
      <c r="L9167" s="180">
        <v>189636.17</v>
      </c>
    </row>
    <row r="9168" spans="1:12">
      <c r="A9168" s="180">
        <v>2014</v>
      </c>
      <c r="B9168" s="180" t="s">
        <v>178</v>
      </c>
      <c r="C9168" s="180" t="s">
        <v>37</v>
      </c>
      <c r="D9168" s="180" t="s">
        <v>176</v>
      </c>
      <c r="E9168" s="180">
        <v>25</v>
      </c>
      <c r="F9168" s="180">
        <v>2749</v>
      </c>
      <c r="G9168" s="180">
        <v>47</v>
      </c>
      <c r="H9168" s="180">
        <v>100</v>
      </c>
      <c r="I9168" s="180">
        <v>102945.99</v>
      </c>
      <c r="J9168" s="180">
        <v>27239.32</v>
      </c>
      <c r="K9168" s="180">
        <v>18822</v>
      </c>
      <c r="L9168" s="180">
        <v>186227.16</v>
      </c>
    </row>
    <row r="9169" spans="1:12">
      <c r="A9169" s="180">
        <v>2014</v>
      </c>
      <c r="B9169" s="180" t="s">
        <v>178</v>
      </c>
      <c r="C9169" s="180" t="s">
        <v>37</v>
      </c>
      <c r="D9169" s="180" t="s">
        <v>176</v>
      </c>
      <c r="E9169" s="180">
        <v>30</v>
      </c>
      <c r="F9169" s="180">
        <v>3825</v>
      </c>
      <c r="G9169" s="180">
        <v>81</v>
      </c>
      <c r="H9169" s="180">
        <v>125</v>
      </c>
      <c r="I9169" s="180">
        <v>143989.79999999999</v>
      </c>
      <c r="J9169" s="180">
        <v>47713.06</v>
      </c>
      <c r="K9169" s="180">
        <v>37216</v>
      </c>
      <c r="L9169" s="180">
        <v>273077.67</v>
      </c>
    </row>
    <row r="9170" spans="1:12">
      <c r="A9170" s="180">
        <v>2014</v>
      </c>
      <c r="B9170" s="180" t="s">
        <v>178</v>
      </c>
      <c r="C9170" s="180" t="s">
        <v>37</v>
      </c>
      <c r="D9170" s="180" t="s">
        <v>176</v>
      </c>
      <c r="E9170" s="180">
        <v>35</v>
      </c>
      <c r="F9170" s="180">
        <v>3634</v>
      </c>
      <c r="G9170" s="180">
        <v>74</v>
      </c>
      <c r="H9170" s="180">
        <v>123</v>
      </c>
      <c r="I9170" s="180">
        <v>149000.29999999999</v>
      </c>
      <c r="J9170" s="180">
        <v>35212.31</v>
      </c>
      <c r="K9170" s="180">
        <v>22828</v>
      </c>
      <c r="L9170" s="180">
        <v>247580.73</v>
      </c>
    </row>
    <row r="9171" spans="1:12">
      <c r="A9171" s="180">
        <v>2014</v>
      </c>
      <c r="B9171" s="180" t="s">
        <v>178</v>
      </c>
      <c r="C9171" s="180" t="s">
        <v>37</v>
      </c>
      <c r="D9171" s="180" t="s">
        <v>176</v>
      </c>
      <c r="E9171" s="180">
        <v>40</v>
      </c>
      <c r="F9171" s="180">
        <v>3807</v>
      </c>
      <c r="G9171" s="180">
        <v>117</v>
      </c>
      <c r="H9171" s="180">
        <v>252</v>
      </c>
      <c r="I9171" s="180">
        <v>226289.4</v>
      </c>
      <c r="J9171" s="180">
        <v>52485.43</v>
      </c>
      <c r="K9171" s="180">
        <v>52051</v>
      </c>
      <c r="L9171" s="180">
        <v>401026.65</v>
      </c>
    </row>
    <row r="9172" spans="1:12">
      <c r="A9172" s="180">
        <v>2014</v>
      </c>
      <c r="B9172" s="180" t="s">
        <v>178</v>
      </c>
      <c r="C9172" s="180" t="s">
        <v>37</v>
      </c>
      <c r="D9172" s="180" t="s">
        <v>176</v>
      </c>
      <c r="E9172" s="180">
        <v>45</v>
      </c>
      <c r="F9172" s="180">
        <v>3598</v>
      </c>
      <c r="G9172" s="180">
        <v>128</v>
      </c>
      <c r="H9172" s="180">
        <v>297</v>
      </c>
      <c r="I9172" s="180">
        <v>287325.7</v>
      </c>
      <c r="J9172" s="180">
        <v>72495</v>
      </c>
      <c r="K9172" s="180">
        <v>85843</v>
      </c>
      <c r="L9172" s="180">
        <v>508347.45</v>
      </c>
    </row>
    <row r="9173" spans="1:12">
      <c r="A9173" s="180">
        <v>2014</v>
      </c>
      <c r="B9173" s="180" t="s">
        <v>178</v>
      </c>
      <c r="C9173" s="180" t="s">
        <v>37</v>
      </c>
      <c r="D9173" s="180" t="s">
        <v>176</v>
      </c>
      <c r="E9173" s="180">
        <v>50</v>
      </c>
      <c r="F9173" s="180">
        <v>3842</v>
      </c>
      <c r="G9173" s="180">
        <v>150</v>
      </c>
      <c r="H9173" s="180">
        <v>372</v>
      </c>
      <c r="I9173" s="180">
        <v>353228.3</v>
      </c>
      <c r="J9173" s="180">
        <v>86499.03</v>
      </c>
      <c r="K9173" s="180">
        <v>91412</v>
      </c>
      <c r="L9173" s="180">
        <v>620806.03</v>
      </c>
    </row>
    <row r="9174" spans="1:12">
      <c r="A9174" s="180">
        <v>2014</v>
      </c>
      <c r="B9174" s="180" t="s">
        <v>178</v>
      </c>
      <c r="C9174" s="180" t="s">
        <v>37</v>
      </c>
      <c r="D9174" s="180" t="s">
        <v>176</v>
      </c>
      <c r="E9174" s="180">
        <v>55</v>
      </c>
      <c r="F9174" s="180">
        <v>3427</v>
      </c>
      <c r="G9174" s="180">
        <v>201</v>
      </c>
      <c r="H9174" s="180">
        <v>455</v>
      </c>
      <c r="I9174" s="180">
        <v>542496.1</v>
      </c>
      <c r="J9174" s="180">
        <v>95277.72</v>
      </c>
      <c r="K9174" s="180">
        <v>219435</v>
      </c>
      <c r="L9174" s="180">
        <v>946072.26</v>
      </c>
    </row>
    <row r="9175" spans="1:12">
      <c r="A9175" s="180">
        <v>2014</v>
      </c>
      <c r="B9175" s="180" t="s">
        <v>178</v>
      </c>
      <c r="C9175" s="180" t="s">
        <v>37</v>
      </c>
      <c r="D9175" s="180" t="s">
        <v>176</v>
      </c>
      <c r="E9175" s="180">
        <v>60</v>
      </c>
      <c r="F9175" s="180">
        <v>2837</v>
      </c>
      <c r="G9175" s="180">
        <v>226</v>
      </c>
      <c r="H9175" s="180">
        <v>562</v>
      </c>
      <c r="I9175" s="180">
        <v>654838.6</v>
      </c>
      <c r="J9175" s="180">
        <v>136656.29</v>
      </c>
      <c r="K9175" s="180">
        <v>138122.51999999999</v>
      </c>
      <c r="L9175" s="180">
        <v>1030369.8</v>
      </c>
    </row>
    <row r="9176" spans="1:12">
      <c r="A9176" s="180">
        <v>2014</v>
      </c>
      <c r="B9176" s="180" t="s">
        <v>178</v>
      </c>
      <c r="C9176" s="180" t="s">
        <v>37</v>
      </c>
      <c r="D9176" s="180" t="s">
        <v>176</v>
      </c>
      <c r="E9176" s="180">
        <v>65</v>
      </c>
      <c r="F9176" s="180">
        <v>1890</v>
      </c>
      <c r="G9176" s="180">
        <v>258</v>
      </c>
      <c r="H9176" s="180">
        <v>651</v>
      </c>
      <c r="I9176" s="180">
        <v>559551.19999999995</v>
      </c>
      <c r="J9176" s="180">
        <v>116976.16</v>
      </c>
      <c r="K9176" s="180">
        <v>230355</v>
      </c>
      <c r="L9176" s="180">
        <v>1016384.79</v>
      </c>
    </row>
    <row r="9177" spans="1:12">
      <c r="A9177" s="180">
        <v>2014</v>
      </c>
      <c r="B9177" s="180" t="s">
        <v>178</v>
      </c>
      <c r="C9177" s="180" t="s">
        <v>37</v>
      </c>
      <c r="D9177" s="180" t="s">
        <v>176</v>
      </c>
      <c r="E9177" s="180">
        <v>70</v>
      </c>
      <c r="F9177" s="180">
        <v>1010</v>
      </c>
      <c r="G9177" s="180">
        <v>133</v>
      </c>
      <c r="H9177" s="180">
        <v>302</v>
      </c>
      <c r="I9177" s="180">
        <v>282607.34999999998</v>
      </c>
      <c r="J9177" s="180">
        <v>74399.59</v>
      </c>
      <c r="K9177" s="180">
        <v>53286</v>
      </c>
      <c r="L9177" s="180">
        <v>459915.84</v>
      </c>
    </row>
    <row r="9178" spans="1:12">
      <c r="A9178" s="180">
        <v>2014</v>
      </c>
      <c r="B9178" s="180" t="s">
        <v>178</v>
      </c>
      <c r="C9178" s="180" t="s">
        <v>37</v>
      </c>
      <c r="D9178" s="180" t="s">
        <v>176</v>
      </c>
      <c r="E9178" s="180">
        <v>75</v>
      </c>
      <c r="F9178" s="180">
        <v>447</v>
      </c>
      <c r="G9178" s="180">
        <v>84</v>
      </c>
      <c r="H9178" s="180">
        <v>644</v>
      </c>
      <c r="I9178" s="180">
        <v>378110</v>
      </c>
      <c r="J9178" s="180">
        <v>40177.06</v>
      </c>
      <c r="K9178" s="180">
        <v>69515.55</v>
      </c>
      <c r="L9178" s="180">
        <v>514037.82</v>
      </c>
    </row>
    <row r="9179" spans="1:12">
      <c r="A9179" s="180">
        <v>2014</v>
      </c>
      <c r="B9179" s="180" t="s">
        <v>178</v>
      </c>
      <c r="C9179" s="180" t="s">
        <v>37</v>
      </c>
      <c r="D9179" s="180" t="s">
        <v>176</v>
      </c>
      <c r="E9179" s="180">
        <v>80</v>
      </c>
      <c r="F9179" s="180">
        <v>208</v>
      </c>
      <c r="G9179" s="180">
        <v>33</v>
      </c>
      <c r="H9179" s="180">
        <v>115</v>
      </c>
      <c r="I9179" s="180">
        <v>109440.3</v>
      </c>
      <c r="J9179" s="180">
        <v>13956.48</v>
      </c>
      <c r="K9179" s="180">
        <v>141163</v>
      </c>
      <c r="L9179" s="180">
        <v>272244.73</v>
      </c>
    </row>
    <row r="9180" spans="1:12">
      <c r="A9180" s="180">
        <v>2014</v>
      </c>
      <c r="B9180" s="180" t="s">
        <v>178</v>
      </c>
      <c r="C9180" s="180" t="s">
        <v>37</v>
      </c>
      <c r="D9180" s="180" t="s">
        <v>176</v>
      </c>
      <c r="E9180" s="180">
        <v>85</v>
      </c>
      <c r="F9180" s="180">
        <v>75</v>
      </c>
      <c r="G9180" s="180">
        <v>11</v>
      </c>
      <c r="H9180" s="180">
        <v>159</v>
      </c>
      <c r="I9180" s="180">
        <v>120878</v>
      </c>
      <c r="J9180" s="180">
        <v>11826.98</v>
      </c>
      <c r="K9180" s="180">
        <v>15441</v>
      </c>
      <c r="L9180" s="180">
        <v>149096.68</v>
      </c>
    </row>
    <row r="9181" spans="1:12">
      <c r="A9181" s="180">
        <v>2014</v>
      </c>
      <c r="B9181" s="180" t="s">
        <v>178</v>
      </c>
      <c r="C9181" s="180" t="s">
        <v>37</v>
      </c>
      <c r="D9181" s="180" t="s">
        <v>176</v>
      </c>
      <c r="E9181" s="180">
        <v>90</v>
      </c>
      <c r="F9181" s="180">
        <v>9</v>
      </c>
      <c r="G9181" s="180">
        <v>1</v>
      </c>
      <c r="H9181" s="180">
        <v>2</v>
      </c>
      <c r="I9181" s="180">
        <v>7390</v>
      </c>
      <c r="J9181" s="180">
        <v>69</v>
      </c>
      <c r="K9181" s="180">
        <v>14276</v>
      </c>
      <c r="L9181" s="180">
        <v>21735</v>
      </c>
    </row>
    <row r="9182" spans="1:12">
      <c r="A9182" s="180">
        <v>2014</v>
      </c>
      <c r="B9182" s="180" t="s">
        <v>178</v>
      </c>
      <c r="C9182" s="180" t="s">
        <v>37</v>
      </c>
      <c r="D9182" s="180" t="s">
        <v>176</v>
      </c>
      <c r="E9182" s="180">
        <v>95</v>
      </c>
      <c r="F9182" s="180">
        <v>1</v>
      </c>
      <c r="G9182" s="180">
        <v>0</v>
      </c>
      <c r="H9182" s="180">
        <v>0</v>
      </c>
      <c r="I9182" s="180">
        <v>0</v>
      </c>
      <c r="J9182" s="180">
        <v>0</v>
      </c>
      <c r="K9182" s="180">
        <v>0</v>
      </c>
      <c r="L9182" s="180">
        <v>0</v>
      </c>
    </row>
    <row r="9183" spans="1:12">
      <c r="A9183" s="180">
        <v>2014</v>
      </c>
      <c r="B9183" s="180" t="s">
        <v>178</v>
      </c>
      <c r="C9183" s="180" t="s">
        <v>37</v>
      </c>
      <c r="D9183" s="180" t="s">
        <v>177</v>
      </c>
      <c r="E9183" s="180">
        <v>0</v>
      </c>
      <c r="F9183" s="180">
        <v>3321</v>
      </c>
      <c r="G9183" s="180">
        <v>43</v>
      </c>
      <c r="H9183" s="180">
        <v>160</v>
      </c>
      <c r="I9183" s="180">
        <v>125084</v>
      </c>
      <c r="J9183" s="180">
        <v>15672.65</v>
      </c>
      <c r="K9183" s="180">
        <v>162</v>
      </c>
      <c r="L9183" s="180">
        <v>149927.5</v>
      </c>
    </row>
    <row r="9184" spans="1:12">
      <c r="A9184" s="180">
        <v>2014</v>
      </c>
      <c r="B9184" s="180" t="s">
        <v>178</v>
      </c>
      <c r="C9184" s="180" t="s">
        <v>37</v>
      </c>
      <c r="D9184" s="180" t="s">
        <v>177</v>
      </c>
      <c r="E9184" s="180">
        <v>5</v>
      </c>
      <c r="F9184" s="180">
        <v>3304</v>
      </c>
      <c r="G9184" s="180">
        <v>14</v>
      </c>
      <c r="H9184" s="180">
        <v>16</v>
      </c>
      <c r="I9184" s="180">
        <v>15574</v>
      </c>
      <c r="J9184" s="180">
        <v>5626.45</v>
      </c>
      <c r="K9184" s="180">
        <v>0</v>
      </c>
      <c r="L9184" s="180">
        <v>26035.55</v>
      </c>
    </row>
    <row r="9185" spans="1:12">
      <c r="A9185" s="180">
        <v>2014</v>
      </c>
      <c r="B9185" s="180" t="s">
        <v>178</v>
      </c>
      <c r="C9185" s="180" t="s">
        <v>37</v>
      </c>
      <c r="D9185" s="180" t="s">
        <v>177</v>
      </c>
      <c r="E9185" s="180">
        <v>10</v>
      </c>
      <c r="F9185" s="180">
        <v>3100</v>
      </c>
      <c r="G9185" s="180">
        <v>26</v>
      </c>
      <c r="H9185" s="180">
        <v>44</v>
      </c>
      <c r="I9185" s="180">
        <v>44596</v>
      </c>
      <c r="J9185" s="180">
        <v>14481.92</v>
      </c>
      <c r="K9185" s="180">
        <v>38930</v>
      </c>
      <c r="L9185" s="180">
        <v>110815.87</v>
      </c>
    </row>
    <row r="9186" spans="1:12">
      <c r="A9186" s="180">
        <v>2014</v>
      </c>
      <c r="B9186" s="180" t="s">
        <v>178</v>
      </c>
      <c r="C9186" s="180" t="s">
        <v>37</v>
      </c>
      <c r="D9186" s="180" t="s">
        <v>177</v>
      </c>
      <c r="E9186" s="180">
        <v>15</v>
      </c>
      <c r="F9186" s="180">
        <v>2992</v>
      </c>
      <c r="G9186" s="180">
        <v>62</v>
      </c>
      <c r="H9186" s="180">
        <v>103</v>
      </c>
      <c r="I9186" s="180">
        <v>96676.3</v>
      </c>
      <c r="J9186" s="180">
        <v>22990.38</v>
      </c>
      <c r="K9186" s="180">
        <v>47327</v>
      </c>
      <c r="L9186" s="180">
        <v>189908.17</v>
      </c>
    </row>
    <row r="9187" spans="1:12">
      <c r="A9187" s="180">
        <v>2014</v>
      </c>
      <c r="B9187" s="180" t="s">
        <v>178</v>
      </c>
      <c r="C9187" s="180" t="s">
        <v>37</v>
      </c>
      <c r="D9187" s="180" t="s">
        <v>177</v>
      </c>
      <c r="E9187" s="180">
        <v>20</v>
      </c>
      <c r="F9187" s="180">
        <v>2870</v>
      </c>
      <c r="G9187" s="180">
        <v>75</v>
      </c>
      <c r="H9187" s="180">
        <v>132</v>
      </c>
      <c r="I9187" s="180">
        <v>131946.79999999999</v>
      </c>
      <c r="J9187" s="180">
        <v>26781.68</v>
      </c>
      <c r="K9187" s="180">
        <v>5325</v>
      </c>
      <c r="L9187" s="180">
        <v>185194.88</v>
      </c>
    </row>
    <row r="9188" spans="1:12">
      <c r="A9188" s="180">
        <v>2014</v>
      </c>
      <c r="B9188" s="180" t="s">
        <v>178</v>
      </c>
      <c r="C9188" s="180" t="s">
        <v>37</v>
      </c>
      <c r="D9188" s="180" t="s">
        <v>177</v>
      </c>
      <c r="E9188" s="180">
        <v>25</v>
      </c>
      <c r="F9188" s="180">
        <v>3605</v>
      </c>
      <c r="G9188" s="180">
        <v>142</v>
      </c>
      <c r="H9188" s="180">
        <v>459</v>
      </c>
      <c r="I9188" s="180">
        <v>391644.8</v>
      </c>
      <c r="J9188" s="180">
        <v>63073.72</v>
      </c>
      <c r="K9188" s="180">
        <v>20898</v>
      </c>
      <c r="L9188" s="180">
        <v>559488.18999999994</v>
      </c>
    </row>
    <row r="9189" spans="1:12">
      <c r="A9189" s="180">
        <v>2014</v>
      </c>
      <c r="B9189" s="180" t="s">
        <v>178</v>
      </c>
      <c r="C9189" s="180" t="s">
        <v>37</v>
      </c>
      <c r="D9189" s="180" t="s">
        <v>177</v>
      </c>
      <c r="E9189" s="180">
        <v>30</v>
      </c>
      <c r="F9189" s="180">
        <v>4579</v>
      </c>
      <c r="G9189" s="180">
        <v>210</v>
      </c>
      <c r="H9189" s="180">
        <v>703</v>
      </c>
      <c r="I9189" s="180">
        <v>575402.19999999995</v>
      </c>
      <c r="J9189" s="180">
        <v>104408.32000000001</v>
      </c>
      <c r="K9189" s="180">
        <v>68335</v>
      </c>
      <c r="L9189" s="180">
        <v>838627.51</v>
      </c>
    </row>
    <row r="9190" spans="1:12">
      <c r="A9190" s="180">
        <v>2014</v>
      </c>
      <c r="B9190" s="180" t="s">
        <v>178</v>
      </c>
      <c r="C9190" s="180" t="s">
        <v>37</v>
      </c>
      <c r="D9190" s="180" t="s">
        <v>177</v>
      </c>
      <c r="E9190" s="180">
        <v>35</v>
      </c>
      <c r="F9190" s="180">
        <v>4041</v>
      </c>
      <c r="G9190" s="180">
        <v>220</v>
      </c>
      <c r="H9190" s="180">
        <v>601</v>
      </c>
      <c r="I9190" s="180">
        <v>544516.1</v>
      </c>
      <c r="J9190" s="180">
        <v>102037.73</v>
      </c>
      <c r="K9190" s="180">
        <v>80213</v>
      </c>
      <c r="L9190" s="180">
        <v>852232.4</v>
      </c>
    </row>
    <row r="9191" spans="1:12">
      <c r="A9191" s="180">
        <v>2014</v>
      </c>
      <c r="B9191" s="180" t="s">
        <v>178</v>
      </c>
      <c r="C9191" s="180" t="s">
        <v>37</v>
      </c>
      <c r="D9191" s="180" t="s">
        <v>177</v>
      </c>
      <c r="E9191" s="180">
        <v>40</v>
      </c>
      <c r="F9191" s="180">
        <v>4042</v>
      </c>
      <c r="G9191" s="180">
        <v>184</v>
      </c>
      <c r="H9191" s="180">
        <v>368</v>
      </c>
      <c r="I9191" s="180">
        <v>396695.9</v>
      </c>
      <c r="J9191" s="180">
        <v>85537.07</v>
      </c>
      <c r="K9191" s="180">
        <v>26944</v>
      </c>
      <c r="L9191" s="180">
        <v>617880.68999999994</v>
      </c>
    </row>
    <row r="9192" spans="1:12">
      <c r="A9192" s="180">
        <v>2014</v>
      </c>
      <c r="B9192" s="180" t="s">
        <v>178</v>
      </c>
      <c r="C9192" s="180" t="s">
        <v>37</v>
      </c>
      <c r="D9192" s="180" t="s">
        <v>177</v>
      </c>
      <c r="E9192" s="180">
        <v>45</v>
      </c>
      <c r="F9192" s="180">
        <v>3726</v>
      </c>
      <c r="G9192" s="180">
        <v>153</v>
      </c>
      <c r="H9192" s="180">
        <v>355</v>
      </c>
      <c r="I9192" s="180">
        <v>345272.5</v>
      </c>
      <c r="J9192" s="180">
        <v>67667.289999999994</v>
      </c>
      <c r="K9192" s="180">
        <v>22377</v>
      </c>
      <c r="L9192" s="180">
        <v>509492.49</v>
      </c>
    </row>
    <row r="9193" spans="1:12">
      <c r="A9193" s="180">
        <v>2014</v>
      </c>
      <c r="B9193" s="180" t="s">
        <v>178</v>
      </c>
      <c r="C9193" s="180" t="s">
        <v>37</v>
      </c>
      <c r="D9193" s="180" t="s">
        <v>177</v>
      </c>
      <c r="E9193" s="180">
        <v>50</v>
      </c>
      <c r="F9193" s="180">
        <v>3897</v>
      </c>
      <c r="G9193" s="180">
        <v>212</v>
      </c>
      <c r="H9193" s="180">
        <v>356</v>
      </c>
      <c r="I9193" s="180">
        <v>375867.25</v>
      </c>
      <c r="J9193" s="180">
        <v>100468.03</v>
      </c>
      <c r="K9193" s="180">
        <v>89526</v>
      </c>
      <c r="L9193" s="180">
        <v>666796.37</v>
      </c>
    </row>
    <row r="9194" spans="1:12">
      <c r="A9194" s="180">
        <v>2014</v>
      </c>
      <c r="B9194" s="180" t="s">
        <v>178</v>
      </c>
      <c r="C9194" s="180" t="s">
        <v>37</v>
      </c>
      <c r="D9194" s="180" t="s">
        <v>177</v>
      </c>
      <c r="E9194" s="180">
        <v>55</v>
      </c>
      <c r="F9194" s="180">
        <v>3384</v>
      </c>
      <c r="G9194" s="180">
        <v>195</v>
      </c>
      <c r="H9194" s="180">
        <v>417</v>
      </c>
      <c r="I9194" s="180">
        <v>427758.01</v>
      </c>
      <c r="J9194" s="180">
        <v>106205.04</v>
      </c>
      <c r="K9194" s="180">
        <v>93552</v>
      </c>
      <c r="L9194" s="180">
        <v>730489.7</v>
      </c>
    </row>
    <row r="9195" spans="1:12">
      <c r="A9195" s="180">
        <v>2014</v>
      </c>
      <c r="B9195" s="180" t="s">
        <v>178</v>
      </c>
      <c r="C9195" s="180" t="s">
        <v>37</v>
      </c>
      <c r="D9195" s="180" t="s">
        <v>177</v>
      </c>
      <c r="E9195" s="180">
        <v>60</v>
      </c>
      <c r="F9195" s="180">
        <v>2586</v>
      </c>
      <c r="G9195" s="180">
        <v>218</v>
      </c>
      <c r="H9195" s="180">
        <v>534</v>
      </c>
      <c r="I9195" s="180">
        <v>496074.2</v>
      </c>
      <c r="J9195" s="180">
        <v>97314.18</v>
      </c>
      <c r="K9195" s="180">
        <v>117034</v>
      </c>
      <c r="L9195" s="180">
        <v>790144.11</v>
      </c>
    </row>
    <row r="9196" spans="1:12">
      <c r="A9196" s="180">
        <v>2014</v>
      </c>
      <c r="B9196" s="180" t="s">
        <v>178</v>
      </c>
      <c r="C9196" s="180" t="s">
        <v>37</v>
      </c>
      <c r="D9196" s="180" t="s">
        <v>177</v>
      </c>
      <c r="E9196" s="180">
        <v>65</v>
      </c>
      <c r="F9196" s="180">
        <v>1616</v>
      </c>
      <c r="G9196" s="180">
        <v>158</v>
      </c>
      <c r="H9196" s="180">
        <v>447</v>
      </c>
      <c r="I9196" s="180">
        <v>485179.15</v>
      </c>
      <c r="J9196" s="180">
        <v>106247.24</v>
      </c>
      <c r="K9196" s="180">
        <v>137968</v>
      </c>
      <c r="L9196" s="180">
        <v>811320.19</v>
      </c>
    </row>
    <row r="9197" spans="1:12">
      <c r="A9197" s="180">
        <v>2014</v>
      </c>
      <c r="B9197" s="180" t="s">
        <v>178</v>
      </c>
      <c r="C9197" s="180" t="s">
        <v>37</v>
      </c>
      <c r="D9197" s="180" t="s">
        <v>177</v>
      </c>
      <c r="E9197" s="180">
        <v>70</v>
      </c>
      <c r="F9197" s="180">
        <v>815</v>
      </c>
      <c r="G9197" s="180">
        <v>114</v>
      </c>
      <c r="H9197" s="180">
        <v>322</v>
      </c>
      <c r="I9197" s="180">
        <v>249637.3</v>
      </c>
      <c r="J9197" s="180">
        <v>51011.41</v>
      </c>
      <c r="K9197" s="180">
        <v>100812</v>
      </c>
      <c r="L9197" s="180">
        <v>440246.06</v>
      </c>
    </row>
    <row r="9198" spans="1:12">
      <c r="A9198" s="180">
        <v>2014</v>
      </c>
      <c r="B9198" s="180" t="s">
        <v>178</v>
      </c>
      <c r="C9198" s="180" t="s">
        <v>37</v>
      </c>
      <c r="D9198" s="180" t="s">
        <v>177</v>
      </c>
      <c r="E9198" s="180">
        <v>75</v>
      </c>
      <c r="F9198" s="180">
        <v>399</v>
      </c>
      <c r="G9198" s="180">
        <v>61</v>
      </c>
      <c r="H9198" s="180">
        <v>342</v>
      </c>
      <c r="I9198" s="180">
        <v>297597</v>
      </c>
      <c r="J9198" s="180">
        <v>51574.71</v>
      </c>
      <c r="K9198" s="180">
        <v>47046</v>
      </c>
      <c r="L9198" s="180">
        <v>414273.24</v>
      </c>
    </row>
    <row r="9199" spans="1:12">
      <c r="A9199" s="180">
        <v>2014</v>
      </c>
      <c r="B9199" s="180" t="s">
        <v>178</v>
      </c>
      <c r="C9199" s="180" t="s">
        <v>37</v>
      </c>
      <c r="D9199" s="180" t="s">
        <v>177</v>
      </c>
      <c r="E9199" s="180">
        <v>80</v>
      </c>
      <c r="F9199" s="180">
        <v>196</v>
      </c>
      <c r="G9199" s="180">
        <v>22</v>
      </c>
      <c r="H9199" s="180">
        <v>157</v>
      </c>
      <c r="I9199" s="180">
        <v>130791.3</v>
      </c>
      <c r="J9199" s="180">
        <v>17760.259999999998</v>
      </c>
      <c r="K9199" s="180">
        <v>2867</v>
      </c>
      <c r="L9199" s="180">
        <v>156732.79</v>
      </c>
    </row>
    <row r="9200" spans="1:12">
      <c r="A9200" s="180">
        <v>2014</v>
      </c>
      <c r="B9200" s="180" t="s">
        <v>178</v>
      </c>
      <c r="C9200" s="180" t="s">
        <v>37</v>
      </c>
      <c r="D9200" s="180" t="s">
        <v>177</v>
      </c>
      <c r="E9200" s="180">
        <v>85</v>
      </c>
      <c r="F9200" s="180">
        <v>112</v>
      </c>
      <c r="G9200" s="180">
        <v>15</v>
      </c>
      <c r="H9200" s="180">
        <v>79</v>
      </c>
      <c r="I9200" s="180">
        <v>68564</v>
      </c>
      <c r="J9200" s="180">
        <v>8168.8</v>
      </c>
      <c r="K9200" s="180">
        <v>23951</v>
      </c>
      <c r="L9200" s="180">
        <v>105286.08</v>
      </c>
    </row>
    <row r="9201" spans="1:12">
      <c r="A9201" s="180">
        <v>2014</v>
      </c>
      <c r="B9201" s="180" t="s">
        <v>178</v>
      </c>
      <c r="C9201" s="180" t="s">
        <v>37</v>
      </c>
      <c r="D9201" s="180" t="s">
        <v>177</v>
      </c>
      <c r="E9201" s="180">
        <v>90</v>
      </c>
      <c r="F9201" s="180">
        <v>32</v>
      </c>
      <c r="G9201" s="180">
        <v>4</v>
      </c>
      <c r="H9201" s="180">
        <v>80</v>
      </c>
      <c r="I9201" s="180">
        <v>47353</v>
      </c>
      <c r="J9201" s="180">
        <v>4067.13</v>
      </c>
      <c r="K9201" s="180">
        <v>0</v>
      </c>
      <c r="L9201" s="180">
        <v>51770.41</v>
      </c>
    </row>
    <row r="9202" spans="1:12">
      <c r="A9202" s="180">
        <v>2014</v>
      </c>
      <c r="B9202" s="180" t="s">
        <v>178</v>
      </c>
      <c r="C9202" s="180" t="s">
        <v>37</v>
      </c>
      <c r="D9202" s="180" t="s">
        <v>177</v>
      </c>
      <c r="E9202" s="180">
        <v>95</v>
      </c>
      <c r="F9202" s="180">
        <v>4</v>
      </c>
      <c r="G9202" s="180">
        <v>0</v>
      </c>
      <c r="H9202" s="180">
        <v>0</v>
      </c>
      <c r="I9202" s="180">
        <v>0</v>
      </c>
      <c r="J9202" s="180">
        <v>0</v>
      </c>
      <c r="K9202" s="180">
        <v>0</v>
      </c>
      <c r="L9202" s="180">
        <v>0</v>
      </c>
    </row>
    <row r="9203" spans="1:12">
      <c r="A9203" s="180">
        <v>2014</v>
      </c>
      <c r="B9203" s="180" t="s">
        <v>179</v>
      </c>
      <c r="C9203" s="180" t="s">
        <v>31</v>
      </c>
      <c r="D9203" s="180" t="s">
        <v>176</v>
      </c>
      <c r="E9203" s="180">
        <v>0</v>
      </c>
      <c r="F9203" s="180">
        <v>109578</v>
      </c>
      <c r="G9203" s="180">
        <v>5636</v>
      </c>
      <c r="H9203" s="180">
        <v>14610</v>
      </c>
      <c r="I9203" s="180">
        <v>9120214.1699999999</v>
      </c>
      <c r="J9203" s="180">
        <v>1624049.2</v>
      </c>
      <c r="K9203" s="180">
        <v>177807</v>
      </c>
      <c r="L9203" s="180">
        <v>12499691.6</v>
      </c>
    </row>
    <row r="9204" spans="1:12">
      <c r="A9204" s="180">
        <v>2014</v>
      </c>
      <c r="B9204" s="180" t="s">
        <v>179</v>
      </c>
      <c r="C9204" s="180" t="s">
        <v>31</v>
      </c>
      <c r="D9204" s="180" t="s">
        <v>176</v>
      </c>
      <c r="E9204" s="180">
        <v>5</v>
      </c>
      <c r="F9204" s="180">
        <v>119792</v>
      </c>
      <c r="G9204" s="180">
        <v>2653</v>
      </c>
      <c r="H9204" s="180">
        <v>3630</v>
      </c>
      <c r="I9204" s="180">
        <v>2961191.86</v>
      </c>
      <c r="J9204" s="180">
        <v>725411.87</v>
      </c>
      <c r="K9204" s="180">
        <v>229769</v>
      </c>
      <c r="L9204" s="180">
        <v>4694460.5199999996</v>
      </c>
    </row>
    <row r="9205" spans="1:12">
      <c r="A9205" s="180">
        <v>2014</v>
      </c>
      <c r="B9205" s="180" t="s">
        <v>179</v>
      </c>
      <c r="C9205" s="180" t="s">
        <v>31</v>
      </c>
      <c r="D9205" s="180" t="s">
        <v>176</v>
      </c>
      <c r="E9205" s="180">
        <v>10</v>
      </c>
      <c r="F9205" s="180">
        <v>111088</v>
      </c>
      <c r="G9205" s="180">
        <v>1979</v>
      </c>
      <c r="H9205" s="180">
        <v>3558</v>
      </c>
      <c r="I9205" s="180">
        <v>2517989.13</v>
      </c>
      <c r="J9205" s="180">
        <v>653046.38</v>
      </c>
      <c r="K9205" s="180">
        <v>535177</v>
      </c>
      <c r="L9205" s="180">
        <v>4264207.18</v>
      </c>
    </row>
    <row r="9206" spans="1:12">
      <c r="A9206" s="180">
        <v>2014</v>
      </c>
      <c r="B9206" s="180" t="s">
        <v>179</v>
      </c>
      <c r="C9206" s="180" t="s">
        <v>31</v>
      </c>
      <c r="D9206" s="180" t="s">
        <v>176</v>
      </c>
      <c r="E9206" s="180">
        <v>15</v>
      </c>
      <c r="F9206" s="180">
        <v>109158</v>
      </c>
      <c r="G9206" s="180">
        <v>2997</v>
      </c>
      <c r="H9206" s="180">
        <v>6589</v>
      </c>
      <c r="I9206" s="180">
        <v>5994687.2199999997</v>
      </c>
      <c r="J9206" s="180">
        <v>1216572.95</v>
      </c>
      <c r="K9206" s="180">
        <v>939939.6</v>
      </c>
      <c r="L9206" s="180">
        <v>9403060.5999999996</v>
      </c>
    </row>
    <row r="9207" spans="1:12">
      <c r="A9207" s="180">
        <v>2014</v>
      </c>
      <c r="B9207" s="180" t="s">
        <v>179</v>
      </c>
      <c r="C9207" s="180" t="s">
        <v>31</v>
      </c>
      <c r="D9207" s="180" t="s">
        <v>176</v>
      </c>
      <c r="E9207" s="180">
        <v>20</v>
      </c>
      <c r="F9207" s="180">
        <v>91229</v>
      </c>
      <c r="G9207" s="180">
        <v>2809</v>
      </c>
      <c r="H9207" s="180">
        <v>6540</v>
      </c>
      <c r="I9207" s="180">
        <v>5828176.3300000001</v>
      </c>
      <c r="J9207" s="180">
        <v>1195582.79</v>
      </c>
      <c r="K9207" s="180">
        <v>939585</v>
      </c>
      <c r="L9207" s="180">
        <v>9315532.9700000007</v>
      </c>
    </row>
    <row r="9208" spans="1:12">
      <c r="A9208" s="180">
        <v>2014</v>
      </c>
      <c r="B9208" s="180" t="s">
        <v>179</v>
      </c>
      <c r="C9208" s="180" t="s">
        <v>31</v>
      </c>
      <c r="D9208" s="180" t="s">
        <v>176</v>
      </c>
      <c r="E9208" s="180">
        <v>25</v>
      </c>
      <c r="F9208" s="180">
        <v>78557</v>
      </c>
      <c r="G9208" s="180">
        <v>2428</v>
      </c>
      <c r="H9208" s="180">
        <v>5744</v>
      </c>
      <c r="I9208" s="180">
        <v>4464602.25</v>
      </c>
      <c r="J9208" s="180">
        <v>1006873.11</v>
      </c>
      <c r="K9208" s="180">
        <v>874170</v>
      </c>
      <c r="L9208" s="180">
        <v>7770374.04</v>
      </c>
    </row>
    <row r="9209" spans="1:12">
      <c r="A9209" s="180">
        <v>2014</v>
      </c>
      <c r="B9209" s="180" t="s">
        <v>179</v>
      </c>
      <c r="C9209" s="180" t="s">
        <v>31</v>
      </c>
      <c r="D9209" s="180" t="s">
        <v>176</v>
      </c>
      <c r="E9209" s="180">
        <v>30</v>
      </c>
      <c r="F9209" s="180">
        <v>120676</v>
      </c>
      <c r="G9209" s="180">
        <v>3336</v>
      </c>
      <c r="H9209" s="180">
        <v>8274</v>
      </c>
      <c r="I9209" s="180">
        <v>6458385.8499999996</v>
      </c>
      <c r="J9209" s="180">
        <v>1472081.26</v>
      </c>
      <c r="K9209" s="180">
        <v>1184476.25</v>
      </c>
      <c r="L9209" s="180">
        <v>11177426.039999999</v>
      </c>
    </row>
    <row r="9210" spans="1:12">
      <c r="A9210" s="180">
        <v>2014</v>
      </c>
      <c r="B9210" s="180" t="s">
        <v>179</v>
      </c>
      <c r="C9210" s="180" t="s">
        <v>31</v>
      </c>
      <c r="D9210" s="180" t="s">
        <v>176</v>
      </c>
      <c r="E9210" s="180">
        <v>35</v>
      </c>
      <c r="F9210" s="180">
        <v>124157</v>
      </c>
      <c r="G9210" s="180">
        <v>3968</v>
      </c>
      <c r="H9210" s="180">
        <v>8469</v>
      </c>
      <c r="I9210" s="180">
        <v>6997948</v>
      </c>
      <c r="J9210" s="180">
        <v>1830374.11</v>
      </c>
      <c r="K9210" s="180">
        <v>1297116</v>
      </c>
      <c r="L9210" s="180">
        <v>12545612.869999999</v>
      </c>
    </row>
    <row r="9211" spans="1:12">
      <c r="A9211" s="180">
        <v>2014</v>
      </c>
      <c r="B9211" s="180" t="s">
        <v>179</v>
      </c>
      <c r="C9211" s="180" t="s">
        <v>31</v>
      </c>
      <c r="D9211" s="180" t="s">
        <v>176</v>
      </c>
      <c r="E9211" s="180">
        <v>40</v>
      </c>
      <c r="F9211" s="180">
        <v>131995</v>
      </c>
      <c r="G9211" s="180">
        <v>5301</v>
      </c>
      <c r="H9211" s="180">
        <v>11580</v>
      </c>
      <c r="I9211" s="180">
        <v>9841454.1500000004</v>
      </c>
      <c r="J9211" s="180">
        <v>2542511.4900000002</v>
      </c>
      <c r="K9211" s="180">
        <v>1966462.29</v>
      </c>
      <c r="L9211" s="180">
        <v>17560657.57</v>
      </c>
    </row>
    <row r="9212" spans="1:12">
      <c r="A9212" s="180">
        <v>2014</v>
      </c>
      <c r="B9212" s="180" t="s">
        <v>179</v>
      </c>
      <c r="C9212" s="180" t="s">
        <v>31</v>
      </c>
      <c r="D9212" s="180" t="s">
        <v>176</v>
      </c>
      <c r="E9212" s="180">
        <v>45</v>
      </c>
      <c r="F9212" s="180">
        <v>121542</v>
      </c>
      <c r="G9212" s="180">
        <v>6459</v>
      </c>
      <c r="H9212" s="180">
        <v>13363</v>
      </c>
      <c r="I9212" s="180">
        <v>12002756.4</v>
      </c>
      <c r="J9212" s="180">
        <v>3116853.72</v>
      </c>
      <c r="K9212" s="180">
        <v>2562417.6</v>
      </c>
      <c r="L9212" s="180">
        <v>20847045.550000001</v>
      </c>
    </row>
    <row r="9213" spans="1:12">
      <c r="A9213" s="180">
        <v>2014</v>
      </c>
      <c r="B9213" s="180" t="s">
        <v>179</v>
      </c>
      <c r="C9213" s="180" t="s">
        <v>31</v>
      </c>
      <c r="D9213" s="180" t="s">
        <v>176</v>
      </c>
      <c r="E9213" s="180">
        <v>50</v>
      </c>
      <c r="F9213" s="180">
        <v>128955</v>
      </c>
      <c r="G9213" s="180">
        <v>9375</v>
      </c>
      <c r="H9213" s="180">
        <v>19893</v>
      </c>
      <c r="I9213" s="180">
        <v>18015049.170000002</v>
      </c>
      <c r="J9213" s="180">
        <v>4613362.57</v>
      </c>
      <c r="K9213" s="180">
        <v>4601137.9000000004</v>
      </c>
      <c r="L9213" s="180">
        <v>31309576.609999999</v>
      </c>
    </row>
    <row r="9214" spans="1:12">
      <c r="A9214" s="180">
        <v>2014</v>
      </c>
      <c r="B9214" s="180" t="s">
        <v>179</v>
      </c>
      <c r="C9214" s="180" t="s">
        <v>31</v>
      </c>
      <c r="D9214" s="180" t="s">
        <v>176</v>
      </c>
      <c r="E9214" s="180">
        <v>55</v>
      </c>
      <c r="F9214" s="180">
        <v>123348</v>
      </c>
      <c r="G9214" s="180">
        <v>12383</v>
      </c>
      <c r="H9214" s="180">
        <v>26904</v>
      </c>
      <c r="I9214" s="180">
        <v>25672273.300000001</v>
      </c>
      <c r="J9214" s="180">
        <v>6288795.3499999996</v>
      </c>
      <c r="K9214" s="180">
        <v>7083101.8799999999</v>
      </c>
      <c r="L9214" s="180">
        <v>43999163.780000001</v>
      </c>
    </row>
    <row r="9215" spans="1:12">
      <c r="A9215" s="180">
        <v>2014</v>
      </c>
      <c r="B9215" s="180" t="s">
        <v>179</v>
      </c>
      <c r="C9215" s="180" t="s">
        <v>31</v>
      </c>
      <c r="D9215" s="180" t="s">
        <v>176</v>
      </c>
      <c r="E9215" s="180">
        <v>60</v>
      </c>
      <c r="F9215" s="180">
        <v>114162</v>
      </c>
      <c r="G9215" s="180">
        <v>15622</v>
      </c>
      <c r="H9215" s="180">
        <v>36596</v>
      </c>
      <c r="I9215" s="180">
        <v>35067400.009999998</v>
      </c>
      <c r="J9215" s="180">
        <v>8222344.5999999996</v>
      </c>
      <c r="K9215" s="180">
        <v>10086497.470000001</v>
      </c>
      <c r="L9215" s="180">
        <v>59471976.530000001</v>
      </c>
    </row>
    <row r="9216" spans="1:12">
      <c r="A9216" s="180">
        <v>2014</v>
      </c>
      <c r="B9216" s="180" t="s">
        <v>179</v>
      </c>
      <c r="C9216" s="180" t="s">
        <v>31</v>
      </c>
      <c r="D9216" s="180" t="s">
        <v>176</v>
      </c>
      <c r="E9216" s="180">
        <v>65</v>
      </c>
      <c r="F9216" s="180">
        <v>102526</v>
      </c>
      <c r="G9216" s="180">
        <v>20211</v>
      </c>
      <c r="H9216" s="180">
        <v>48455</v>
      </c>
      <c r="I9216" s="180">
        <v>45517472.799999997</v>
      </c>
      <c r="J9216" s="180">
        <v>10474384.6</v>
      </c>
      <c r="K9216" s="180">
        <v>13100166.33</v>
      </c>
      <c r="L9216" s="180">
        <v>75949290.359999999</v>
      </c>
    </row>
    <row r="9217" spans="1:12">
      <c r="A9217" s="180">
        <v>2014</v>
      </c>
      <c r="B9217" s="180" t="s">
        <v>179</v>
      </c>
      <c r="C9217" s="180" t="s">
        <v>31</v>
      </c>
      <c r="D9217" s="180" t="s">
        <v>176</v>
      </c>
      <c r="E9217" s="180">
        <v>70</v>
      </c>
      <c r="F9217" s="180">
        <v>72736</v>
      </c>
      <c r="G9217" s="180">
        <v>18840</v>
      </c>
      <c r="H9217" s="180">
        <v>49823</v>
      </c>
      <c r="I9217" s="180">
        <v>45662359.329999998</v>
      </c>
      <c r="J9217" s="180">
        <v>10137981.18</v>
      </c>
      <c r="K9217" s="180">
        <v>13828224.42</v>
      </c>
      <c r="L9217" s="180">
        <v>75201947.629999995</v>
      </c>
    </row>
    <row r="9218" spans="1:12">
      <c r="A9218" s="180">
        <v>2014</v>
      </c>
      <c r="B9218" s="180" t="s">
        <v>179</v>
      </c>
      <c r="C9218" s="180" t="s">
        <v>31</v>
      </c>
      <c r="D9218" s="180" t="s">
        <v>176</v>
      </c>
      <c r="E9218" s="180">
        <v>75</v>
      </c>
      <c r="F9218" s="180">
        <v>49018</v>
      </c>
      <c r="G9218" s="180">
        <v>16646</v>
      </c>
      <c r="H9218" s="180">
        <v>47267</v>
      </c>
      <c r="I9218" s="180">
        <v>40023616.299999997</v>
      </c>
      <c r="J9218" s="180">
        <v>8463371.6400000006</v>
      </c>
      <c r="K9218" s="180">
        <v>11306955.199999999</v>
      </c>
      <c r="L9218" s="180">
        <v>63441591.869999997</v>
      </c>
    </row>
    <row r="9219" spans="1:12">
      <c r="A9219" s="180">
        <v>2014</v>
      </c>
      <c r="B9219" s="180" t="s">
        <v>179</v>
      </c>
      <c r="C9219" s="180" t="s">
        <v>31</v>
      </c>
      <c r="D9219" s="180" t="s">
        <v>176</v>
      </c>
      <c r="E9219" s="180">
        <v>80</v>
      </c>
      <c r="F9219" s="180">
        <v>31816</v>
      </c>
      <c r="G9219" s="180">
        <v>13423</v>
      </c>
      <c r="H9219" s="180">
        <v>46785</v>
      </c>
      <c r="I9219" s="180">
        <v>34409915.329999998</v>
      </c>
      <c r="J9219" s="180">
        <v>6233751.2000000002</v>
      </c>
      <c r="K9219" s="180">
        <v>7647706.7000000002</v>
      </c>
      <c r="L9219" s="180">
        <v>50751223.340000004</v>
      </c>
    </row>
    <row r="9220" spans="1:12">
      <c r="A9220" s="180">
        <v>2014</v>
      </c>
      <c r="B9220" s="180" t="s">
        <v>179</v>
      </c>
      <c r="C9220" s="180" t="s">
        <v>31</v>
      </c>
      <c r="D9220" s="180" t="s">
        <v>176</v>
      </c>
      <c r="E9220" s="180">
        <v>85</v>
      </c>
      <c r="F9220" s="180">
        <v>18115</v>
      </c>
      <c r="G9220" s="180">
        <v>7622</v>
      </c>
      <c r="H9220" s="180">
        <v>36094</v>
      </c>
      <c r="I9220" s="180">
        <v>22984816.989999998</v>
      </c>
      <c r="J9220" s="180">
        <v>3449056.64</v>
      </c>
      <c r="K9220" s="180">
        <v>4203903.45</v>
      </c>
      <c r="L9220" s="180">
        <v>31694527.699999999</v>
      </c>
    </row>
    <row r="9221" spans="1:12">
      <c r="A9221" s="180">
        <v>2014</v>
      </c>
      <c r="B9221" s="180" t="s">
        <v>179</v>
      </c>
      <c r="C9221" s="180" t="s">
        <v>31</v>
      </c>
      <c r="D9221" s="180" t="s">
        <v>176</v>
      </c>
      <c r="E9221" s="180">
        <v>90</v>
      </c>
      <c r="F9221" s="180">
        <v>4087</v>
      </c>
      <c r="G9221" s="180">
        <v>1463</v>
      </c>
      <c r="H9221" s="180">
        <v>8480</v>
      </c>
      <c r="I9221" s="180">
        <v>4826328.6900000004</v>
      </c>
      <c r="J9221" s="180">
        <v>635742.29</v>
      </c>
      <c r="K9221" s="180">
        <v>549112.19999999995</v>
      </c>
      <c r="L9221" s="180">
        <v>6134607.1500000004</v>
      </c>
    </row>
    <row r="9222" spans="1:12">
      <c r="A9222" s="180">
        <v>2014</v>
      </c>
      <c r="B9222" s="180" t="s">
        <v>179</v>
      </c>
      <c r="C9222" s="180" t="s">
        <v>31</v>
      </c>
      <c r="D9222" s="180" t="s">
        <v>176</v>
      </c>
      <c r="E9222" s="180">
        <v>95</v>
      </c>
      <c r="F9222" s="180">
        <v>732</v>
      </c>
      <c r="G9222" s="180">
        <v>201</v>
      </c>
      <c r="H9222" s="180">
        <v>1845</v>
      </c>
      <c r="I9222" s="180">
        <v>972463.9</v>
      </c>
      <c r="J9222" s="180">
        <v>105836.75</v>
      </c>
      <c r="K9222" s="180">
        <v>44476</v>
      </c>
      <c r="L9222" s="180">
        <v>1160566.46</v>
      </c>
    </row>
    <row r="9223" spans="1:12">
      <c r="A9223" s="180">
        <v>2014</v>
      </c>
      <c r="B9223" s="180" t="s">
        <v>179</v>
      </c>
      <c r="C9223" s="180" t="s">
        <v>31</v>
      </c>
      <c r="D9223" s="180" t="s">
        <v>177</v>
      </c>
      <c r="E9223" s="180">
        <v>0</v>
      </c>
      <c r="F9223" s="180">
        <v>102108</v>
      </c>
      <c r="G9223" s="180">
        <v>3913</v>
      </c>
      <c r="H9223" s="180">
        <v>10979</v>
      </c>
      <c r="I9223" s="180">
        <v>6387535.9100000001</v>
      </c>
      <c r="J9223" s="180">
        <v>1126174.27</v>
      </c>
      <c r="K9223" s="180">
        <v>184369.05</v>
      </c>
      <c r="L9223" s="180">
        <v>8698517.1600000001</v>
      </c>
    </row>
    <row r="9224" spans="1:12">
      <c r="A9224" s="180">
        <v>2014</v>
      </c>
      <c r="B9224" s="180" t="s">
        <v>179</v>
      </c>
      <c r="C9224" s="180" t="s">
        <v>31</v>
      </c>
      <c r="D9224" s="180" t="s">
        <v>177</v>
      </c>
      <c r="E9224" s="180">
        <v>5</v>
      </c>
      <c r="F9224" s="180">
        <v>113093</v>
      </c>
      <c r="G9224" s="180">
        <v>2156</v>
      </c>
      <c r="H9224" s="180">
        <v>3254</v>
      </c>
      <c r="I9224" s="180">
        <v>2378680.7000000002</v>
      </c>
      <c r="J9224" s="180">
        <v>586046.65</v>
      </c>
      <c r="K9224" s="180">
        <v>329495.59999999998</v>
      </c>
      <c r="L9224" s="180">
        <v>3914169.77</v>
      </c>
    </row>
    <row r="9225" spans="1:12">
      <c r="A9225" s="180">
        <v>2014</v>
      </c>
      <c r="B9225" s="180" t="s">
        <v>179</v>
      </c>
      <c r="C9225" s="180" t="s">
        <v>31</v>
      </c>
      <c r="D9225" s="180" t="s">
        <v>177</v>
      </c>
      <c r="E9225" s="180">
        <v>10</v>
      </c>
      <c r="F9225" s="180">
        <v>104491</v>
      </c>
      <c r="G9225" s="180">
        <v>1669</v>
      </c>
      <c r="H9225" s="180">
        <v>3962</v>
      </c>
      <c r="I9225" s="180">
        <v>2634940.8199999998</v>
      </c>
      <c r="J9225" s="180">
        <v>535926.98</v>
      </c>
      <c r="K9225" s="180">
        <v>542367.80000000005</v>
      </c>
      <c r="L9225" s="180">
        <v>4231040.5199999996</v>
      </c>
    </row>
    <row r="9226" spans="1:12">
      <c r="A9226" s="180">
        <v>2014</v>
      </c>
      <c r="B9226" s="180" t="s">
        <v>179</v>
      </c>
      <c r="C9226" s="180" t="s">
        <v>31</v>
      </c>
      <c r="D9226" s="180" t="s">
        <v>177</v>
      </c>
      <c r="E9226" s="180">
        <v>15</v>
      </c>
      <c r="F9226" s="180">
        <v>103737</v>
      </c>
      <c r="G9226" s="180">
        <v>3655</v>
      </c>
      <c r="H9226" s="180">
        <v>10402</v>
      </c>
      <c r="I9226" s="180">
        <v>7812489.54</v>
      </c>
      <c r="J9226" s="180">
        <v>1282512.82</v>
      </c>
      <c r="K9226" s="180">
        <v>995516.1</v>
      </c>
      <c r="L9226" s="180">
        <v>11408584.51</v>
      </c>
    </row>
    <row r="9227" spans="1:12">
      <c r="A9227" s="180">
        <v>2014</v>
      </c>
      <c r="B9227" s="180" t="s">
        <v>179</v>
      </c>
      <c r="C9227" s="180" t="s">
        <v>31</v>
      </c>
      <c r="D9227" s="180" t="s">
        <v>177</v>
      </c>
      <c r="E9227" s="180">
        <v>20</v>
      </c>
      <c r="F9227" s="180">
        <v>93269</v>
      </c>
      <c r="G9227" s="180">
        <v>4516</v>
      </c>
      <c r="H9227" s="180">
        <v>10947</v>
      </c>
      <c r="I9227" s="180">
        <v>8863059.6300000008</v>
      </c>
      <c r="J9227" s="180">
        <v>1680853.81</v>
      </c>
      <c r="K9227" s="180">
        <v>806403.98</v>
      </c>
      <c r="L9227" s="180">
        <v>13278033.24</v>
      </c>
    </row>
    <row r="9228" spans="1:12">
      <c r="A9228" s="180">
        <v>2014</v>
      </c>
      <c r="B9228" s="180" t="s">
        <v>179</v>
      </c>
      <c r="C9228" s="180" t="s">
        <v>31</v>
      </c>
      <c r="D9228" s="180" t="s">
        <v>177</v>
      </c>
      <c r="E9228" s="180">
        <v>25</v>
      </c>
      <c r="F9228" s="180">
        <v>94670</v>
      </c>
      <c r="G9228" s="180">
        <v>5916</v>
      </c>
      <c r="H9228" s="180">
        <v>17891</v>
      </c>
      <c r="I9228" s="180">
        <v>14353125.76</v>
      </c>
      <c r="J9228" s="180">
        <v>3378061.35</v>
      </c>
      <c r="K9228" s="180">
        <v>1013166.4</v>
      </c>
      <c r="L9228" s="180">
        <v>21776181.960000001</v>
      </c>
    </row>
    <row r="9229" spans="1:12">
      <c r="A9229" s="180">
        <v>2014</v>
      </c>
      <c r="B9229" s="180" t="s">
        <v>179</v>
      </c>
      <c r="C9229" s="180" t="s">
        <v>31</v>
      </c>
      <c r="D9229" s="180" t="s">
        <v>177</v>
      </c>
      <c r="E9229" s="180">
        <v>30</v>
      </c>
      <c r="F9229" s="180">
        <v>137859</v>
      </c>
      <c r="G9229" s="180">
        <v>10205</v>
      </c>
      <c r="H9229" s="180">
        <v>32842</v>
      </c>
      <c r="I9229" s="180">
        <v>27720084.960000001</v>
      </c>
      <c r="J9229" s="180">
        <v>6405947.1200000001</v>
      </c>
      <c r="K9229" s="180">
        <v>1376574.6</v>
      </c>
      <c r="L9229" s="180">
        <v>40984072.200000003</v>
      </c>
    </row>
    <row r="9230" spans="1:12">
      <c r="A9230" s="180">
        <v>2014</v>
      </c>
      <c r="B9230" s="180" t="s">
        <v>179</v>
      </c>
      <c r="C9230" s="180" t="s">
        <v>31</v>
      </c>
      <c r="D9230" s="180" t="s">
        <v>177</v>
      </c>
      <c r="E9230" s="180">
        <v>35</v>
      </c>
      <c r="F9230" s="180">
        <v>135099</v>
      </c>
      <c r="G9230" s="180">
        <v>10490</v>
      </c>
      <c r="H9230" s="180">
        <v>28212</v>
      </c>
      <c r="I9230" s="180">
        <v>24338261.969999999</v>
      </c>
      <c r="J9230" s="180">
        <v>5601978.04</v>
      </c>
      <c r="K9230" s="180">
        <v>2136920</v>
      </c>
      <c r="L9230" s="180">
        <v>37950101.07</v>
      </c>
    </row>
    <row r="9231" spans="1:12">
      <c r="A9231" s="180">
        <v>2014</v>
      </c>
      <c r="B9231" s="180" t="s">
        <v>179</v>
      </c>
      <c r="C9231" s="180" t="s">
        <v>31</v>
      </c>
      <c r="D9231" s="180" t="s">
        <v>177</v>
      </c>
      <c r="E9231" s="180">
        <v>40</v>
      </c>
      <c r="F9231" s="180">
        <v>142556</v>
      </c>
      <c r="G9231" s="180">
        <v>10017</v>
      </c>
      <c r="H9231" s="180">
        <v>23696</v>
      </c>
      <c r="I9231" s="180">
        <v>20608581.52</v>
      </c>
      <c r="J9231" s="180">
        <v>4685428.4000000004</v>
      </c>
      <c r="K9231" s="180">
        <v>2602391.0499999998</v>
      </c>
      <c r="L9231" s="180">
        <v>33405817</v>
      </c>
    </row>
    <row r="9232" spans="1:12">
      <c r="A9232" s="180">
        <v>2014</v>
      </c>
      <c r="B9232" s="180" t="s">
        <v>179</v>
      </c>
      <c r="C9232" s="180" t="s">
        <v>31</v>
      </c>
      <c r="D9232" s="180" t="s">
        <v>177</v>
      </c>
      <c r="E9232" s="180">
        <v>45</v>
      </c>
      <c r="F9232" s="180">
        <v>131130</v>
      </c>
      <c r="G9232" s="180">
        <v>8825</v>
      </c>
      <c r="H9232" s="180">
        <v>20624</v>
      </c>
      <c r="I9232" s="180">
        <v>18701122.489999998</v>
      </c>
      <c r="J9232" s="180">
        <v>4333850.78</v>
      </c>
      <c r="K9232" s="180">
        <v>3155342.57</v>
      </c>
      <c r="L9232" s="180">
        <v>31293829.780000001</v>
      </c>
    </row>
    <row r="9233" spans="1:12">
      <c r="A9233" s="180">
        <v>2014</v>
      </c>
      <c r="B9233" s="180" t="s">
        <v>179</v>
      </c>
      <c r="C9233" s="180" t="s">
        <v>31</v>
      </c>
      <c r="D9233" s="180" t="s">
        <v>177</v>
      </c>
      <c r="E9233" s="180">
        <v>50</v>
      </c>
      <c r="F9233" s="180">
        <v>138752</v>
      </c>
      <c r="G9233" s="180">
        <v>11664</v>
      </c>
      <c r="H9233" s="180">
        <v>25767</v>
      </c>
      <c r="I9233" s="180">
        <v>22971080.620000001</v>
      </c>
      <c r="J9233" s="180">
        <v>5439292</v>
      </c>
      <c r="K9233" s="180">
        <v>4472644.33</v>
      </c>
      <c r="L9233" s="180">
        <v>38408280.409999996</v>
      </c>
    </row>
    <row r="9234" spans="1:12">
      <c r="A9234" s="180">
        <v>2014</v>
      </c>
      <c r="B9234" s="180" t="s">
        <v>179</v>
      </c>
      <c r="C9234" s="180" t="s">
        <v>31</v>
      </c>
      <c r="D9234" s="180" t="s">
        <v>177</v>
      </c>
      <c r="E9234" s="180">
        <v>55</v>
      </c>
      <c r="F9234" s="180">
        <v>133623</v>
      </c>
      <c r="G9234" s="180">
        <v>14264</v>
      </c>
      <c r="H9234" s="180">
        <v>32466</v>
      </c>
      <c r="I9234" s="180">
        <v>28055298.510000002</v>
      </c>
      <c r="J9234" s="180">
        <v>6530604.8899999997</v>
      </c>
      <c r="K9234" s="180">
        <v>6277465.1500000004</v>
      </c>
      <c r="L9234" s="180">
        <v>46415302.409999996</v>
      </c>
    </row>
    <row r="9235" spans="1:12">
      <c r="A9235" s="180">
        <v>2014</v>
      </c>
      <c r="B9235" s="180" t="s">
        <v>179</v>
      </c>
      <c r="C9235" s="180" t="s">
        <v>31</v>
      </c>
      <c r="D9235" s="180" t="s">
        <v>177</v>
      </c>
      <c r="E9235" s="180">
        <v>60</v>
      </c>
      <c r="F9235" s="180">
        <v>123146</v>
      </c>
      <c r="G9235" s="180">
        <v>16680</v>
      </c>
      <c r="H9235" s="180">
        <v>40415</v>
      </c>
      <c r="I9235" s="180">
        <v>35561037.520000003</v>
      </c>
      <c r="J9235" s="180">
        <v>7758625.21</v>
      </c>
      <c r="K9235" s="180">
        <v>10096634.949999999</v>
      </c>
      <c r="L9235" s="180">
        <v>59376954.140000001</v>
      </c>
    </row>
    <row r="9236" spans="1:12">
      <c r="A9236" s="180">
        <v>2014</v>
      </c>
      <c r="B9236" s="180" t="s">
        <v>179</v>
      </c>
      <c r="C9236" s="180" t="s">
        <v>31</v>
      </c>
      <c r="D9236" s="180" t="s">
        <v>177</v>
      </c>
      <c r="E9236" s="180">
        <v>65</v>
      </c>
      <c r="F9236" s="180">
        <v>108682</v>
      </c>
      <c r="G9236" s="180">
        <v>20100</v>
      </c>
      <c r="H9236" s="180">
        <v>50004</v>
      </c>
      <c r="I9236" s="180">
        <v>43692733.219999999</v>
      </c>
      <c r="J9236" s="180">
        <v>9409533.7400000002</v>
      </c>
      <c r="K9236" s="180">
        <v>12254886.109999999</v>
      </c>
      <c r="L9236" s="180">
        <v>71485071.760000005</v>
      </c>
    </row>
    <row r="9237" spans="1:12">
      <c r="A9237" s="180">
        <v>2014</v>
      </c>
      <c r="B9237" s="180" t="s">
        <v>179</v>
      </c>
      <c r="C9237" s="180" t="s">
        <v>31</v>
      </c>
      <c r="D9237" s="180" t="s">
        <v>177</v>
      </c>
      <c r="E9237" s="180">
        <v>70</v>
      </c>
      <c r="F9237" s="180">
        <v>75594</v>
      </c>
      <c r="G9237" s="180">
        <v>18485</v>
      </c>
      <c r="H9237" s="180">
        <v>52480</v>
      </c>
      <c r="I9237" s="180">
        <v>42954023.350000001</v>
      </c>
      <c r="J9237" s="180">
        <v>8824154.9600000009</v>
      </c>
      <c r="K9237" s="180">
        <v>11505804.5</v>
      </c>
      <c r="L9237" s="180">
        <v>68140644.329999998</v>
      </c>
    </row>
    <row r="9238" spans="1:12">
      <c r="A9238" s="180">
        <v>2014</v>
      </c>
      <c r="B9238" s="180" t="s">
        <v>179</v>
      </c>
      <c r="C9238" s="180" t="s">
        <v>31</v>
      </c>
      <c r="D9238" s="180" t="s">
        <v>177</v>
      </c>
      <c r="E9238" s="180">
        <v>75</v>
      </c>
      <c r="F9238" s="180">
        <v>53374</v>
      </c>
      <c r="G9238" s="180">
        <v>15273</v>
      </c>
      <c r="H9238" s="180">
        <v>52192</v>
      </c>
      <c r="I9238" s="180">
        <v>40479612.189999998</v>
      </c>
      <c r="J9238" s="180">
        <v>7665036.3600000003</v>
      </c>
      <c r="K9238" s="180">
        <v>10518558.699999999</v>
      </c>
      <c r="L9238" s="180">
        <v>62063464.560000002</v>
      </c>
    </row>
    <row r="9239" spans="1:12">
      <c r="A9239" s="180">
        <v>2014</v>
      </c>
      <c r="B9239" s="180" t="s">
        <v>179</v>
      </c>
      <c r="C9239" s="180" t="s">
        <v>31</v>
      </c>
      <c r="D9239" s="180" t="s">
        <v>177</v>
      </c>
      <c r="E9239" s="180">
        <v>80</v>
      </c>
      <c r="F9239" s="180">
        <v>37883</v>
      </c>
      <c r="G9239" s="180">
        <v>12290</v>
      </c>
      <c r="H9239" s="180">
        <v>50559</v>
      </c>
      <c r="I9239" s="180">
        <v>34492833.210000001</v>
      </c>
      <c r="J9239" s="180">
        <v>5520117.4500000002</v>
      </c>
      <c r="K9239" s="180">
        <v>6695104.5999999996</v>
      </c>
      <c r="L9239" s="180">
        <v>48847828.289999999</v>
      </c>
    </row>
    <row r="9240" spans="1:12">
      <c r="A9240" s="180">
        <v>2014</v>
      </c>
      <c r="B9240" s="180" t="s">
        <v>179</v>
      </c>
      <c r="C9240" s="180" t="s">
        <v>31</v>
      </c>
      <c r="D9240" s="180" t="s">
        <v>177</v>
      </c>
      <c r="E9240" s="180">
        <v>85</v>
      </c>
      <c r="F9240" s="180">
        <v>24000</v>
      </c>
      <c r="G9240" s="180">
        <v>7639</v>
      </c>
      <c r="H9240" s="180">
        <v>44281</v>
      </c>
      <c r="I9240" s="180">
        <v>26332935.030000001</v>
      </c>
      <c r="J9240" s="180">
        <v>3380907.23</v>
      </c>
      <c r="K9240" s="180">
        <v>3195698.55</v>
      </c>
      <c r="L9240" s="180">
        <v>33990372.57</v>
      </c>
    </row>
    <row r="9241" spans="1:12">
      <c r="A9241" s="180">
        <v>2014</v>
      </c>
      <c r="B9241" s="180" t="s">
        <v>179</v>
      </c>
      <c r="C9241" s="180" t="s">
        <v>31</v>
      </c>
      <c r="D9241" s="180" t="s">
        <v>177</v>
      </c>
      <c r="E9241" s="180">
        <v>90</v>
      </c>
      <c r="F9241" s="180">
        <v>9953</v>
      </c>
      <c r="G9241" s="180">
        <v>2880</v>
      </c>
      <c r="H9241" s="180">
        <v>21700</v>
      </c>
      <c r="I9241" s="180">
        <v>11454893.619999999</v>
      </c>
      <c r="J9241" s="180">
        <v>1237231.9099999999</v>
      </c>
      <c r="K9241" s="180">
        <v>724104.3</v>
      </c>
      <c r="L9241" s="180">
        <v>13751268.25</v>
      </c>
    </row>
    <row r="9242" spans="1:12">
      <c r="A9242" s="180">
        <v>2014</v>
      </c>
      <c r="B9242" s="180" t="s">
        <v>179</v>
      </c>
      <c r="C9242" s="180" t="s">
        <v>31</v>
      </c>
      <c r="D9242" s="180" t="s">
        <v>177</v>
      </c>
      <c r="E9242" s="180">
        <v>95</v>
      </c>
      <c r="F9242" s="180">
        <v>2562</v>
      </c>
      <c r="G9242" s="180">
        <v>515</v>
      </c>
      <c r="H9242" s="180">
        <v>5265</v>
      </c>
      <c r="I9242" s="180">
        <v>2692586.65</v>
      </c>
      <c r="J9242" s="180">
        <v>267889.06</v>
      </c>
      <c r="K9242" s="180">
        <v>159071.5</v>
      </c>
      <c r="L9242" s="180">
        <v>3189651.53</v>
      </c>
    </row>
    <row r="9243" spans="1:12">
      <c r="A9243" s="180">
        <v>2014</v>
      </c>
      <c r="B9243" s="180" t="s">
        <v>179</v>
      </c>
      <c r="C9243" s="180" t="s">
        <v>32</v>
      </c>
      <c r="D9243" s="180" t="s">
        <v>176</v>
      </c>
      <c r="E9243" s="180">
        <v>0</v>
      </c>
      <c r="F9243" s="180">
        <v>75905</v>
      </c>
      <c r="G9243" s="180">
        <v>3406</v>
      </c>
      <c r="H9243" s="180">
        <v>11045</v>
      </c>
      <c r="I9243" s="180">
        <v>6669639.5300000003</v>
      </c>
      <c r="J9243" s="180">
        <v>1306718.83</v>
      </c>
      <c r="K9243" s="180">
        <v>114001.88</v>
      </c>
      <c r="L9243" s="180">
        <v>8860710.9000000004</v>
      </c>
    </row>
    <row r="9244" spans="1:12">
      <c r="A9244" s="180">
        <v>2014</v>
      </c>
      <c r="B9244" s="180" t="s">
        <v>179</v>
      </c>
      <c r="C9244" s="180" t="s">
        <v>32</v>
      </c>
      <c r="D9244" s="180" t="s">
        <v>176</v>
      </c>
      <c r="E9244" s="180">
        <v>5</v>
      </c>
      <c r="F9244" s="180">
        <v>82373</v>
      </c>
      <c r="G9244" s="180">
        <v>1603</v>
      </c>
      <c r="H9244" s="180">
        <v>2204</v>
      </c>
      <c r="I9244" s="180">
        <v>1753324.59</v>
      </c>
      <c r="J9244" s="180">
        <v>580813.25</v>
      </c>
      <c r="K9244" s="180">
        <v>93283.88</v>
      </c>
      <c r="L9244" s="180">
        <v>2724430.73</v>
      </c>
    </row>
    <row r="9245" spans="1:12">
      <c r="A9245" s="180">
        <v>2014</v>
      </c>
      <c r="B9245" s="180" t="s">
        <v>179</v>
      </c>
      <c r="C9245" s="180" t="s">
        <v>32</v>
      </c>
      <c r="D9245" s="180" t="s">
        <v>176</v>
      </c>
      <c r="E9245" s="180">
        <v>10</v>
      </c>
      <c r="F9245" s="180">
        <v>76395</v>
      </c>
      <c r="G9245" s="180">
        <v>1301</v>
      </c>
      <c r="H9245" s="180">
        <v>2046</v>
      </c>
      <c r="I9245" s="180">
        <v>1676137.69</v>
      </c>
      <c r="J9245" s="180">
        <v>489564.87</v>
      </c>
      <c r="K9245" s="180">
        <v>361371</v>
      </c>
      <c r="L9245" s="180">
        <v>2803897.91</v>
      </c>
    </row>
    <row r="9246" spans="1:12">
      <c r="A9246" s="180">
        <v>2014</v>
      </c>
      <c r="B9246" s="180" t="s">
        <v>179</v>
      </c>
      <c r="C9246" s="180" t="s">
        <v>32</v>
      </c>
      <c r="D9246" s="180" t="s">
        <v>176</v>
      </c>
      <c r="E9246" s="180">
        <v>15</v>
      </c>
      <c r="F9246" s="180">
        <v>77502</v>
      </c>
      <c r="G9246" s="180">
        <v>2494</v>
      </c>
      <c r="H9246" s="180">
        <v>3947</v>
      </c>
      <c r="I9246" s="180">
        <v>4232767.91</v>
      </c>
      <c r="J9246" s="180">
        <v>1154332.1399999999</v>
      </c>
      <c r="K9246" s="180">
        <v>910474</v>
      </c>
      <c r="L9246" s="180">
        <v>7070697.8099999996</v>
      </c>
    </row>
    <row r="9247" spans="1:12">
      <c r="A9247" s="180">
        <v>2014</v>
      </c>
      <c r="B9247" s="180" t="s">
        <v>179</v>
      </c>
      <c r="C9247" s="180" t="s">
        <v>32</v>
      </c>
      <c r="D9247" s="180" t="s">
        <v>176</v>
      </c>
      <c r="E9247" s="180">
        <v>20</v>
      </c>
      <c r="F9247" s="180">
        <v>67236</v>
      </c>
      <c r="G9247" s="180">
        <v>2633</v>
      </c>
      <c r="H9247" s="180">
        <v>4701</v>
      </c>
      <c r="I9247" s="180">
        <v>4663458.88</v>
      </c>
      <c r="J9247" s="180">
        <v>1203599.6399999999</v>
      </c>
      <c r="K9247" s="180">
        <v>752868</v>
      </c>
      <c r="L9247" s="180">
        <v>7479845.75</v>
      </c>
    </row>
    <row r="9248" spans="1:12">
      <c r="A9248" s="180">
        <v>2014</v>
      </c>
      <c r="B9248" s="180" t="s">
        <v>179</v>
      </c>
      <c r="C9248" s="180" t="s">
        <v>32</v>
      </c>
      <c r="D9248" s="180" t="s">
        <v>176</v>
      </c>
      <c r="E9248" s="180">
        <v>25</v>
      </c>
      <c r="F9248" s="180">
        <v>55752</v>
      </c>
      <c r="G9248" s="180">
        <v>1917</v>
      </c>
      <c r="H9248" s="180">
        <v>3864</v>
      </c>
      <c r="I9248" s="180">
        <v>3444555.36</v>
      </c>
      <c r="J9248" s="180">
        <v>978549.28</v>
      </c>
      <c r="K9248" s="180">
        <v>514251</v>
      </c>
      <c r="L9248" s="180">
        <v>5796824.8200000003</v>
      </c>
    </row>
    <row r="9249" spans="1:12">
      <c r="A9249" s="180">
        <v>2014</v>
      </c>
      <c r="B9249" s="180" t="s">
        <v>179</v>
      </c>
      <c r="C9249" s="180" t="s">
        <v>32</v>
      </c>
      <c r="D9249" s="180" t="s">
        <v>176</v>
      </c>
      <c r="E9249" s="180">
        <v>30</v>
      </c>
      <c r="F9249" s="180">
        <v>87311</v>
      </c>
      <c r="G9249" s="180">
        <v>2677</v>
      </c>
      <c r="H9249" s="180">
        <v>4962</v>
      </c>
      <c r="I9249" s="180">
        <v>3983939.4</v>
      </c>
      <c r="J9249" s="180">
        <v>1237548.8400000001</v>
      </c>
      <c r="K9249" s="180">
        <v>786325</v>
      </c>
      <c r="L9249" s="180">
        <v>6945530.7999999998</v>
      </c>
    </row>
    <row r="9250" spans="1:12">
      <c r="A9250" s="180">
        <v>2014</v>
      </c>
      <c r="B9250" s="180" t="s">
        <v>179</v>
      </c>
      <c r="C9250" s="180" t="s">
        <v>32</v>
      </c>
      <c r="D9250" s="180" t="s">
        <v>176</v>
      </c>
      <c r="E9250" s="180">
        <v>35</v>
      </c>
      <c r="F9250" s="180">
        <v>89348</v>
      </c>
      <c r="G9250" s="180">
        <v>3549</v>
      </c>
      <c r="H9250" s="180">
        <v>6490</v>
      </c>
      <c r="I9250" s="180">
        <v>5156620.99</v>
      </c>
      <c r="J9250" s="180">
        <v>1658740.61</v>
      </c>
      <c r="K9250" s="180">
        <v>968246</v>
      </c>
      <c r="L9250" s="180">
        <v>8982110.5099999998</v>
      </c>
    </row>
    <row r="9251" spans="1:12">
      <c r="A9251" s="180">
        <v>2014</v>
      </c>
      <c r="B9251" s="180" t="s">
        <v>179</v>
      </c>
      <c r="C9251" s="180" t="s">
        <v>32</v>
      </c>
      <c r="D9251" s="180" t="s">
        <v>176</v>
      </c>
      <c r="E9251" s="180">
        <v>40</v>
      </c>
      <c r="F9251" s="180">
        <v>93606</v>
      </c>
      <c r="G9251" s="180">
        <v>4424</v>
      </c>
      <c r="H9251" s="180">
        <v>7938</v>
      </c>
      <c r="I9251" s="180">
        <v>6595240.8799999999</v>
      </c>
      <c r="J9251" s="180">
        <v>2223850.0299999998</v>
      </c>
      <c r="K9251" s="180">
        <v>1278187.54</v>
      </c>
      <c r="L9251" s="180">
        <v>11440173.890000001</v>
      </c>
    </row>
    <row r="9252" spans="1:12">
      <c r="A9252" s="180">
        <v>2014</v>
      </c>
      <c r="B9252" s="180" t="s">
        <v>179</v>
      </c>
      <c r="C9252" s="180" t="s">
        <v>32</v>
      </c>
      <c r="D9252" s="180" t="s">
        <v>176</v>
      </c>
      <c r="E9252" s="180">
        <v>45</v>
      </c>
      <c r="F9252" s="180">
        <v>91187</v>
      </c>
      <c r="G9252" s="180">
        <v>5172</v>
      </c>
      <c r="H9252" s="180">
        <v>9480</v>
      </c>
      <c r="I9252" s="180">
        <v>8810456.5700000003</v>
      </c>
      <c r="J9252" s="180">
        <v>2903955.66</v>
      </c>
      <c r="K9252" s="180">
        <v>1953617.9</v>
      </c>
      <c r="L9252" s="180">
        <v>15266713.060000001</v>
      </c>
    </row>
    <row r="9253" spans="1:12">
      <c r="A9253" s="180">
        <v>2014</v>
      </c>
      <c r="B9253" s="180" t="s">
        <v>179</v>
      </c>
      <c r="C9253" s="180" t="s">
        <v>32</v>
      </c>
      <c r="D9253" s="180" t="s">
        <v>176</v>
      </c>
      <c r="E9253" s="180">
        <v>50</v>
      </c>
      <c r="F9253" s="180">
        <v>94322</v>
      </c>
      <c r="G9253" s="180">
        <v>7192</v>
      </c>
      <c r="H9253" s="180">
        <v>13409</v>
      </c>
      <c r="I9253" s="180">
        <v>13117227.050000001</v>
      </c>
      <c r="J9253" s="180">
        <v>4132664.26</v>
      </c>
      <c r="K9253" s="180">
        <v>2995952.47</v>
      </c>
      <c r="L9253" s="180">
        <v>22154725.170000002</v>
      </c>
    </row>
    <row r="9254" spans="1:12">
      <c r="A9254" s="180">
        <v>2014</v>
      </c>
      <c r="B9254" s="180" t="s">
        <v>179</v>
      </c>
      <c r="C9254" s="180" t="s">
        <v>32</v>
      </c>
      <c r="D9254" s="180" t="s">
        <v>176</v>
      </c>
      <c r="E9254" s="180">
        <v>55</v>
      </c>
      <c r="F9254" s="180">
        <v>91498</v>
      </c>
      <c r="G9254" s="180">
        <v>10046</v>
      </c>
      <c r="H9254" s="180">
        <v>19477</v>
      </c>
      <c r="I9254" s="180">
        <v>18224203.039999999</v>
      </c>
      <c r="J9254" s="180">
        <v>5511266.5899999999</v>
      </c>
      <c r="K9254" s="180">
        <v>4739749.07</v>
      </c>
      <c r="L9254" s="180">
        <v>30794374.280000001</v>
      </c>
    </row>
    <row r="9255" spans="1:12">
      <c r="A9255" s="180">
        <v>2014</v>
      </c>
      <c r="B9255" s="180" t="s">
        <v>179</v>
      </c>
      <c r="C9255" s="180" t="s">
        <v>32</v>
      </c>
      <c r="D9255" s="180" t="s">
        <v>176</v>
      </c>
      <c r="E9255" s="180">
        <v>60</v>
      </c>
      <c r="F9255" s="180">
        <v>84197</v>
      </c>
      <c r="G9255" s="180">
        <v>12141</v>
      </c>
      <c r="H9255" s="180">
        <v>25441</v>
      </c>
      <c r="I9255" s="180">
        <v>26205468.170000002</v>
      </c>
      <c r="J9255" s="180">
        <v>7297665.6799999997</v>
      </c>
      <c r="K9255" s="180">
        <v>7252920.7000000002</v>
      </c>
      <c r="L9255" s="180">
        <v>43444178.259999998</v>
      </c>
    </row>
    <row r="9256" spans="1:12">
      <c r="A9256" s="180">
        <v>2014</v>
      </c>
      <c r="B9256" s="180" t="s">
        <v>179</v>
      </c>
      <c r="C9256" s="180" t="s">
        <v>32</v>
      </c>
      <c r="D9256" s="180" t="s">
        <v>176</v>
      </c>
      <c r="E9256" s="180">
        <v>65</v>
      </c>
      <c r="F9256" s="180">
        <v>74795</v>
      </c>
      <c r="G9256" s="180">
        <v>14840</v>
      </c>
      <c r="H9256" s="180">
        <v>32284</v>
      </c>
      <c r="I9256" s="180">
        <v>32505570.059999999</v>
      </c>
      <c r="J9256" s="180">
        <v>8740814.1300000008</v>
      </c>
      <c r="K9256" s="180">
        <v>8855183.7400000002</v>
      </c>
      <c r="L9256" s="180">
        <v>52974743.090000004</v>
      </c>
    </row>
    <row r="9257" spans="1:12">
      <c r="A9257" s="180">
        <v>2014</v>
      </c>
      <c r="B9257" s="180" t="s">
        <v>179</v>
      </c>
      <c r="C9257" s="180" t="s">
        <v>32</v>
      </c>
      <c r="D9257" s="180" t="s">
        <v>176</v>
      </c>
      <c r="E9257" s="180">
        <v>70</v>
      </c>
      <c r="F9257" s="180">
        <v>53216</v>
      </c>
      <c r="G9257" s="180">
        <v>14288</v>
      </c>
      <c r="H9257" s="180">
        <v>34753</v>
      </c>
      <c r="I9257" s="180">
        <v>33347843.82</v>
      </c>
      <c r="J9257" s="180">
        <v>8483639.2400000002</v>
      </c>
      <c r="K9257" s="180">
        <v>8803737.1500000004</v>
      </c>
      <c r="L9257" s="180">
        <v>52845490.649999999</v>
      </c>
    </row>
    <row r="9258" spans="1:12">
      <c r="A9258" s="180">
        <v>2014</v>
      </c>
      <c r="B9258" s="180" t="s">
        <v>179</v>
      </c>
      <c r="C9258" s="180" t="s">
        <v>32</v>
      </c>
      <c r="D9258" s="180" t="s">
        <v>176</v>
      </c>
      <c r="E9258" s="180">
        <v>75</v>
      </c>
      <c r="F9258" s="180">
        <v>36771</v>
      </c>
      <c r="G9258" s="180">
        <v>13337</v>
      </c>
      <c r="H9258" s="180">
        <v>36538</v>
      </c>
      <c r="I9258" s="180">
        <v>31572012.899999999</v>
      </c>
      <c r="J9258" s="180">
        <v>7437023.96</v>
      </c>
      <c r="K9258" s="180">
        <v>7721259</v>
      </c>
      <c r="L9258" s="180">
        <v>48607154.270000003</v>
      </c>
    </row>
    <row r="9259" spans="1:12">
      <c r="A9259" s="180">
        <v>2014</v>
      </c>
      <c r="B9259" s="180" t="s">
        <v>179</v>
      </c>
      <c r="C9259" s="180" t="s">
        <v>32</v>
      </c>
      <c r="D9259" s="180" t="s">
        <v>176</v>
      </c>
      <c r="E9259" s="180">
        <v>80</v>
      </c>
      <c r="F9259" s="180">
        <v>24992</v>
      </c>
      <c r="G9259" s="180">
        <v>10685</v>
      </c>
      <c r="H9259" s="180">
        <v>35547</v>
      </c>
      <c r="I9259" s="180">
        <v>28347086.850000001</v>
      </c>
      <c r="J9259" s="180">
        <v>6048528.4900000002</v>
      </c>
      <c r="K9259" s="180">
        <v>5245993.0999999996</v>
      </c>
      <c r="L9259" s="180">
        <v>40801200.75</v>
      </c>
    </row>
    <row r="9260" spans="1:12">
      <c r="A9260" s="180">
        <v>2014</v>
      </c>
      <c r="B9260" s="180" t="s">
        <v>179</v>
      </c>
      <c r="C9260" s="180" t="s">
        <v>32</v>
      </c>
      <c r="D9260" s="180" t="s">
        <v>176</v>
      </c>
      <c r="E9260" s="180">
        <v>85</v>
      </c>
      <c r="F9260" s="180">
        <v>14947</v>
      </c>
      <c r="G9260" s="180">
        <v>6008</v>
      </c>
      <c r="H9260" s="180">
        <v>25388</v>
      </c>
      <c r="I9260" s="180">
        <v>18379984.440000001</v>
      </c>
      <c r="J9260" s="180">
        <v>3417458.81</v>
      </c>
      <c r="K9260" s="180">
        <v>2682780.6</v>
      </c>
      <c r="L9260" s="180">
        <v>25280777.579999998</v>
      </c>
    </row>
    <row r="9261" spans="1:12">
      <c r="A9261" s="180">
        <v>2014</v>
      </c>
      <c r="B9261" s="180" t="s">
        <v>179</v>
      </c>
      <c r="C9261" s="180" t="s">
        <v>32</v>
      </c>
      <c r="D9261" s="180" t="s">
        <v>176</v>
      </c>
      <c r="E9261" s="180">
        <v>90</v>
      </c>
      <c r="F9261" s="180">
        <v>3513</v>
      </c>
      <c r="G9261" s="180">
        <v>1287</v>
      </c>
      <c r="H9261" s="180">
        <v>7838</v>
      </c>
      <c r="I9261" s="180">
        <v>4974753.46</v>
      </c>
      <c r="J9261" s="180">
        <v>751380.6</v>
      </c>
      <c r="K9261" s="180">
        <v>476729</v>
      </c>
      <c r="L9261" s="180">
        <v>6415792.1699999999</v>
      </c>
    </row>
    <row r="9262" spans="1:12">
      <c r="A9262" s="180">
        <v>2014</v>
      </c>
      <c r="B9262" s="180" t="s">
        <v>179</v>
      </c>
      <c r="C9262" s="180" t="s">
        <v>32</v>
      </c>
      <c r="D9262" s="180" t="s">
        <v>176</v>
      </c>
      <c r="E9262" s="180">
        <v>95</v>
      </c>
      <c r="F9262" s="180">
        <v>632</v>
      </c>
      <c r="G9262" s="180">
        <v>194</v>
      </c>
      <c r="H9262" s="180">
        <v>1442</v>
      </c>
      <c r="I9262" s="180">
        <v>825750.9</v>
      </c>
      <c r="J9262" s="180">
        <v>101895.91</v>
      </c>
      <c r="K9262" s="180">
        <v>19326.599999999999</v>
      </c>
      <c r="L9262" s="180">
        <v>971488.44</v>
      </c>
    </row>
    <row r="9263" spans="1:12">
      <c r="A9263" s="180">
        <v>2014</v>
      </c>
      <c r="B9263" s="180" t="s">
        <v>179</v>
      </c>
      <c r="C9263" s="180" t="s">
        <v>32</v>
      </c>
      <c r="D9263" s="180" t="s">
        <v>177</v>
      </c>
      <c r="E9263" s="180">
        <v>0</v>
      </c>
      <c r="F9263" s="180">
        <v>71838</v>
      </c>
      <c r="G9263" s="180">
        <v>2492</v>
      </c>
      <c r="H9263" s="180">
        <v>8672</v>
      </c>
      <c r="I9263" s="180">
        <v>5093777.55</v>
      </c>
      <c r="J9263" s="180">
        <v>861302.48</v>
      </c>
      <c r="K9263" s="180">
        <v>91157.78</v>
      </c>
      <c r="L9263" s="180">
        <v>6519704.4900000002</v>
      </c>
    </row>
    <row r="9264" spans="1:12">
      <c r="A9264" s="180">
        <v>2014</v>
      </c>
      <c r="B9264" s="180" t="s">
        <v>179</v>
      </c>
      <c r="C9264" s="180" t="s">
        <v>32</v>
      </c>
      <c r="D9264" s="180" t="s">
        <v>177</v>
      </c>
      <c r="E9264" s="180">
        <v>5</v>
      </c>
      <c r="F9264" s="180">
        <v>77767</v>
      </c>
      <c r="G9264" s="180">
        <v>1302</v>
      </c>
      <c r="H9264" s="180">
        <v>1843</v>
      </c>
      <c r="I9264" s="180">
        <v>1540717.62</v>
      </c>
      <c r="J9264" s="180">
        <v>453570.78</v>
      </c>
      <c r="K9264" s="180">
        <v>160914</v>
      </c>
      <c r="L9264" s="180">
        <v>2420015.81</v>
      </c>
    </row>
    <row r="9265" spans="1:12">
      <c r="A9265" s="180">
        <v>2014</v>
      </c>
      <c r="B9265" s="180" t="s">
        <v>179</v>
      </c>
      <c r="C9265" s="180" t="s">
        <v>32</v>
      </c>
      <c r="D9265" s="180" t="s">
        <v>177</v>
      </c>
      <c r="E9265" s="180">
        <v>10</v>
      </c>
      <c r="F9265" s="180">
        <v>72431</v>
      </c>
      <c r="G9265" s="180">
        <v>1143</v>
      </c>
      <c r="H9265" s="180">
        <v>2149</v>
      </c>
      <c r="I9265" s="180">
        <v>1721127.3</v>
      </c>
      <c r="J9265" s="180">
        <v>447835.66</v>
      </c>
      <c r="K9265" s="180">
        <v>429398.2</v>
      </c>
      <c r="L9265" s="180">
        <v>2851422.97</v>
      </c>
    </row>
    <row r="9266" spans="1:12">
      <c r="A9266" s="180">
        <v>2014</v>
      </c>
      <c r="B9266" s="180" t="s">
        <v>179</v>
      </c>
      <c r="C9266" s="180" t="s">
        <v>32</v>
      </c>
      <c r="D9266" s="180" t="s">
        <v>177</v>
      </c>
      <c r="E9266" s="180">
        <v>15</v>
      </c>
      <c r="F9266" s="180">
        <v>73261</v>
      </c>
      <c r="G9266" s="180">
        <v>3284</v>
      </c>
      <c r="H9266" s="180">
        <v>6908</v>
      </c>
      <c r="I9266" s="180">
        <v>5750396.5300000003</v>
      </c>
      <c r="J9266" s="180">
        <v>1206383.3700000001</v>
      </c>
      <c r="K9266" s="180">
        <v>793925</v>
      </c>
      <c r="L9266" s="180">
        <v>8557061.7300000004</v>
      </c>
    </row>
    <row r="9267" spans="1:12">
      <c r="A9267" s="180">
        <v>2014</v>
      </c>
      <c r="B9267" s="180" t="s">
        <v>179</v>
      </c>
      <c r="C9267" s="180" t="s">
        <v>32</v>
      </c>
      <c r="D9267" s="180" t="s">
        <v>177</v>
      </c>
      <c r="E9267" s="180">
        <v>20</v>
      </c>
      <c r="F9267" s="180">
        <v>67926</v>
      </c>
      <c r="G9267" s="180">
        <v>4298</v>
      </c>
      <c r="H9267" s="180">
        <v>8296</v>
      </c>
      <c r="I9267" s="180">
        <v>6740847.7199999997</v>
      </c>
      <c r="J9267" s="180">
        <v>1468941.35</v>
      </c>
      <c r="K9267" s="180">
        <v>499025.65</v>
      </c>
      <c r="L9267" s="180">
        <v>9757465.1099999994</v>
      </c>
    </row>
    <row r="9268" spans="1:12">
      <c r="A9268" s="180">
        <v>2014</v>
      </c>
      <c r="B9268" s="180" t="s">
        <v>179</v>
      </c>
      <c r="C9268" s="180" t="s">
        <v>32</v>
      </c>
      <c r="D9268" s="180" t="s">
        <v>177</v>
      </c>
      <c r="E9268" s="180">
        <v>25</v>
      </c>
      <c r="F9268" s="180">
        <v>67042</v>
      </c>
      <c r="G9268" s="180">
        <v>4774</v>
      </c>
      <c r="H9268" s="180">
        <v>12725</v>
      </c>
      <c r="I9268" s="180">
        <v>11183796.73</v>
      </c>
      <c r="J9268" s="180">
        <v>2584295.0699999998</v>
      </c>
      <c r="K9268" s="180">
        <v>641777</v>
      </c>
      <c r="L9268" s="180">
        <v>16068145.689999999</v>
      </c>
    </row>
    <row r="9269" spans="1:12">
      <c r="A9269" s="180">
        <v>2014</v>
      </c>
      <c r="B9269" s="180" t="s">
        <v>179</v>
      </c>
      <c r="C9269" s="180" t="s">
        <v>32</v>
      </c>
      <c r="D9269" s="180" t="s">
        <v>177</v>
      </c>
      <c r="E9269" s="180">
        <v>30</v>
      </c>
      <c r="F9269" s="180">
        <v>101104</v>
      </c>
      <c r="G9269" s="180">
        <v>8847</v>
      </c>
      <c r="H9269" s="180">
        <v>23599</v>
      </c>
      <c r="I9269" s="180">
        <v>23283696.199999999</v>
      </c>
      <c r="J9269" s="180">
        <v>5777015.2300000004</v>
      </c>
      <c r="K9269" s="180">
        <v>913343</v>
      </c>
      <c r="L9269" s="180">
        <v>33050969.600000001</v>
      </c>
    </row>
    <row r="9270" spans="1:12">
      <c r="A9270" s="180">
        <v>2014</v>
      </c>
      <c r="B9270" s="180" t="s">
        <v>179</v>
      </c>
      <c r="C9270" s="180" t="s">
        <v>32</v>
      </c>
      <c r="D9270" s="180" t="s">
        <v>177</v>
      </c>
      <c r="E9270" s="180">
        <v>35</v>
      </c>
      <c r="F9270" s="180">
        <v>97333</v>
      </c>
      <c r="G9270" s="180">
        <v>9493</v>
      </c>
      <c r="H9270" s="180">
        <v>22027</v>
      </c>
      <c r="I9270" s="180">
        <v>21221200.420000002</v>
      </c>
      <c r="J9270" s="180">
        <v>5420134.8300000001</v>
      </c>
      <c r="K9270" s="180">
        <v>1604710</v>
      </c>
      <c r="L9270" s="180">
        <v>31237573</v>
      </c>
    </row>
    <row r="9271" spans="1:12">
      <c r="A9271" s="180">
        <v>2014</v>
      </c>
      <c r="B9271" s="180" t="s">
        <v>179</v>
      </c>
      <c r="C9271" s="180" t="s">
        <v>32</v>
      </c>
      <c r="D9271" s="180" t="s">
        <v>177</v>
      </c>
      <c r="E9271" s="180">
        <v>40</v>
      </c>
      <c r="F9271" s="180">
        <v>104160</v>
      </c>
      <c r="G9271" s="180">
        <v>9487</v>
      </c>
      <c r="H9271" s="180">
        <v>18946</v>
      </c>
      <c r="I9271" s="180">
        <v>16863091.34</v>
      </c>
      <c r="J9271" s="180">
        <v>4614746.54</v>
      </c>
      <c r="K9271" s="180">
        <v>2063748</v>
      </c>
      <c r="L9271" s="180">
        <v>26583408.800000001</v>
      </c>
    </row>
    <row r="9272" spans="1:12">
      <c r="A9272" s="180">
        <v>2014</v>
      </c>
      <c r="B9272" s="180" t="s">
        <v>179</v>
      </c>
      <c r="C9272" s="180" t="s">
        <v>32</v>
      </c>
      <c r="D9272" s="180" t="s">
        <v>177</v>
      </c>
      <c r="E9272" s="180">
        <v>45</v>
      </c>
      <c r="F9272" s="180">
        <v>99918</v>
      </c>
      <c r="G9272" s="180">
        <v>8845</v>
      </c>
      <c r="H9272" s="180">
        <v>18118</v>
      </c>
      <c r="I9272" s="180">
        <v>15828021.029999999</v>
      </c>
      <c r="J9272" s="180">
        <v>4522979.33</v>
      </c>
      <c r="K9272" s="180">
        <v>2342844.5</v>
      </c>
      <c r="L9272" s="180">
        <v>25451617.149999999</v>
      </c>
    </row>
    <row r="9273" spans="1:12">
      <c r="A9273" s="180">
        <v>2014</v>
      </c>
      <c r="B9273" s="180" t="s">
        <v>179</v>
      </c>
      <c r="C9273" s="180" t="s">
        <v>32</v>
      </c>
      <c r="D9273" s="180" t="s">
        <v>177</v>
      </c>
      <c r="E9273" s="180">
        <v>50</v>
      </c>
      <c r="F9273" s="180">
        <v>101945</v>
      </c>
      <c r="G9273" s="180">
        <v>10600</v>
      </c>
      <c r="H9273" s="180">
        <v>21451</v>
      </c>
      <c r="I9273" s="180">
        <v>19406666.66</v>
      </c>
      <c r="J9273" s="180">
        <v>5361736.13</v>
      </c>
      <c r="K9273" s="180">
        <v>3689708.2</v>
      </c>
      <c r="L9273" s="180">
        <v>31176392.690000001</v>
      </c>
    </row>
    <row r="9274" spans="1:12">
      <c r="A9274" s="180">
        <v>2014</v>
      </c>
      <c r="B9274" s="180" t="s">
        <v>179</v>
      </c>
      <c r="C9274" s="180" t="s">
        <v>32</v>
      </c>
      <c r="D9274" s="180" t="s">
        <v>177</v>
      </c>
      <c r="E9274" s="180">
        <v>55</v>
      </c>
      <c r="F9274" s="180">
        <v>99173</v>
      </c>
      <c r="G9274" s="180">
        <v>12038</v>
      </c>
      <c r="H9274" s="180">
        <v>24830</v>
      </c>
      <c r="I9274" s="180">
        <v>21948777.449999999</v>
      </c>
      <c r="J9274" s="180">
        <v>6121817.7000000002</v>
      </c>
      <c r="K9274" s="180">
        <v>4533030.3</v>
      </c>
      <c r="L9274" s="180">
        <v>35570002.700000003</v>
      </c>
    </row>
    <row r="9275" spans="1:12">
      <c r="A9275" s="180">
        <v>2014</v>
      </c>
      <c r="B9275" s="180" t="s">
        <v>179</v>
      </c>
      <c r="C9275" s="180" t="s">
        <v>32</v>
      </c>
      <c r="D9275" s="180" t="s">
        <v>177</v>
      </c>
      <c r="E9275" s="180">
        <v>60</v>
      </c>
      <c r="F9275" s="180">
        <v>92256</v>
      </c>
      <c r="G9275" s="180">
        <v>13725</v>
      </c>
      <c r="H9275" s="180">
        <v>30257</v>
      </c>
      <c r="I9275" s="180">
        <v>27610848.859999999</v>
      </c>
      <c r="J9275" s="180">
        <v>7288120.6399999997</v>
      </c>
      <c r="K9275" s="180">
        <v>7281631.0999999996</v>
      </c>
      <c r="L9275" s="180">
        <v>45174041.57</v>
      </c>
    </row>
    <row r="9276" spans="1:12">
      <c r="A9276" s="180">
        <v>2014</v>
      </c>
      <c r="B9276" s="180" t="s">
        <v>179</v>
      </c>
      <c r="C9276" s="180" t="s">
        <v>32</v>
      </c>
      <c r="D9276" s="180" t="s">
        <v>177</v>
      </c>
      <c r="E9276" s="180">
        <v>65</v>
      </c>
      <c r="F9276" s="180">
        <v>81481</v>
      </c>
      <c r="G9276" s="180">
        <v>14823</v>
      </c>
      <c r="H9276" s="180">
        <v>35778</v>
      </c>
      <c r="I9276" s="180">
        <v>32215955.34</v>
      </c>
      <c r="J9276" s="180">
        <v>8327421.5099999998</v>
      </c>
      <c r="K9276" s="180">
        <v>8219862.5</v>
      </c>
      <c r="L9276" s="180">
        <v>53431607.759999998</v>
      </c>
    </row>
    <row r="9277" spans="1:12">
      <c r="A9277" s="180">
        <v>2014</v>
      </c>
      <c r="B9277" s="180" t="s">
        <v>179</v>
      </c>
      <c r="C9277" s="180" t="s">
        <v>32</v>
      </c>
      <c r="D9277" s="180" t="s">
        <v>177</v>
      </c>
      <c r="E9277" s="180">
        <v>70</v>
      </c>
      <c r="F9277" s="180">
        <v>56336</v>
      </c>
      <c r="G9277" s="180">
        <v>13343</v>
      </c>
      <c r="H9277" s="180">
        <v>36416</v>
      </c>
      <c r="I9277" s="180">
        <v>32415251.530000001</v>
      </c>
      <c r="J9277" s="180">
        <v>7712802.21</v>
      </c>
      <c r="K9277" s="180">
        <v>8259698.2699999996</v>
      </c>
      <c r="L9277" s="180">
        <v>50624125.509999998</v>
      </c>
    </row>
    <row r="9278" spans="1:12">
      <c r="A9278" s="180">
        <v>2014</v>
      </c>
      <c r="B9278" s="180" t="s">
        <v>179</v>
      </c>
      <c r="C9278" s="180" t="s">
        <v>32</v>
      </c>
      <c r="D9278" s="180" t="s">
        <v>177</v>
      </c>
      <c r="E9278" s="180">
        <v>75</v>
      </c>
      <c r="F9278" s="180">
        <v>41717</v>
      </c>
      <c r="G9278" s="180">
        <v>12291</v>
      </c>
      <c r="H9278" s="180">
        <v>39195</v>
      </c>
      <c r="I9278" s="180">
        <v>32109048.300000001</v>
      </c>
      <c r="J9278" s="180">
        <v>6930649.1200000001</v>
      </c>
      <c r="K9278" s="180">
        <v>6421832.75</v>
      </c>
      <c r="L9278" s="180">
        <v>47187344.68</v>
      </c>
    </row>
    <row r="9279" spans="1:12">
      <c r="A9279" s="180">
        <v>2014</v>
      </c>
      <c r="B9279" s="180" t="s">
        <v>179</v>
      </c>
      <c r="C9279" s="180" t="s">
        <v>32</v>
      </c>
      <c r="D9279" s="180" t="s">
        <v>177</v>
      </c>
      <c r="E9279" s="180">
        <v>80</v>
      </c>
      <c r="F9279" s="180">
        <v>31370</v>
      </c>
      <c r="G9279" s="180">
        <v>9706</v>
      </c>
      <c r="H9279" s="180">
        <v>40169</v>
      </c>
      <c r="I9279" s="180">
        <v>30525273.710000001</v>
      </c>
      <c r="J9279" s="180">
        <v>5657278.71</v>
      </c>
      <c r="K9279" s="180">
        <v>5045397.9800000004</v>
      </c>
      <c r="L9279" s="180">
        <v>42637392.560000002</v>
      </c>
    </row>
    <row r="9280" spans="1:12">
      <c r="A9280" s="180">
        <v>2014</v>
      </c>
      <c r="B9280" s="180" t="s">
        <v>179</v>
      </c>
      <c r="C9280" s="180" t="s">
        <v>32</v>
      </c>
      <c r="D9280" s="180" t="s">
        <v>177</v>
      </c>
      <c r="E9280" s="180">
        <v>85</v>
      </c>
      <c r="F9280" s="180">
        <v>20879</v>
      </c>
      <c r="G9280" s="180">
        <v>6041</v>
      </c>
      <c r="H9280" s="180">
        <v>34504</v>
      </c>
      <c r="I9280" s="180">
        <v>24457591.530000001</v>
      </c>
      <c r="J9280" s="180">
        <v>3705078.59</v>
      </c>
      <c r="K9280" s="180">
        <v>2853383.35</v>
      </c>
      <c r="L9280" s="180">
        <v>31918976.940000001</v>
      </c>
    </row>
    <row r="9281" spans="1:12">
      <c r="A9281" s="180">
        <v>2014</v>
      </c>
      <c r="B9281" s="180" t="s">
        <v>179</v>
      </c>
      <c r="C9281" s="180" t="s">
        <v>32</v>
      </c>
      <c r="D9281" s="180" t="s">
        <v>177</v>
      </c>
      <c r="E9281" s="180">
        <v>90</v>
      </c>
      <c r="F9281" s="180">
        <v>8857</v>
      </c>
      <c r="G9281" s="180">
        <v>2020</v>
      </c>
      <c r="H9281" s="180">
        <v>15540</v>
      </c>
      <c r="I9281" s="180">
        <v>9523345.7699999996</v>
      </c>
      <c r="J9281" s="180">
        <v>1342271.07</v>
      </c>
      <c r="K9281" s="180">
        <v>801826.3</v>
      </c>
      <c r="L9281" s="180">
        <v>12065930.689999999</v>
      </c>
    </row>
    <row r="9282" spans="1:12">
      <c r="A9282" s="180">
        <v>2014</v>
      </c>
      <c r="B9282" s="180" t="s">
        <v>179</v>
      </c>
      <c r="C9282" s="180" t="s">
        <v>32</v>
      </c>
      <c r="D9282" s="180" t="s">
        <v>177</v>
      </c>
      <c r="E9282" s="180">
        <v>95</v>
      </c>
      <c r="F9282" s="180">
        <v>2329</v>
      </c>
      <c r="G9282" s="180">
        <v>535</v>
      </c>
      <c r="H9282" s="180">
        <v>4321</v>
      </c>
      <c r="I9282" s="180">
        <v>2485516.4500000002</v>
      </c>
      <c r="J9282" s="180">
        <v>310352.71999999997</v>
      </c>
      <c r="K9282" s="180">
        <v>111697</v>
      </c>
      <c r="L9282" s="180">
        <v>3003957.33</v>
      </c>
    </row>
    <row r="9283" spans="1:12">
      <c r="A9283" s="180">
        <v>2014</v>
      </c>
      <c r="B9283" s="180" t="s">
        <v>179</v>
      </c>
      <c r="C9283" s="180" t="s">
        <v>33</v>
      </c>
      <c r="D9283" s="180" t="s">
        <v>176</v>
      </c>
      <c r="E9283" s="180">
        <v>0</v>
      </c>
      <c r="F9283" s="180">
        <v>63124</v>
      </c>
      <c r="G9283" s="180">
        <v>2878</v>
      </c>
      <c r="H9283" s="180">
        <v>7824</v>
      </c>
      <c r="I9283" s="180">
        <v>6665410.8899999997</v>
      </c>
      <c r="J9283" s="180">
        <v>1054112.22</v>
      </c>
      <c r="K9283" s="180">
        <v>160293</v>
      </c>
      <c r="L9283" s="180">
        <v>8368892.0499999998</v>
      </c>
    </row>
    <row r="9284" spans="1:12">
      <c r="A9284" s="180">
        <v>2014</v>
      </c>
      <c r="B9284" s="180" t="s">
        <v>179</v>
      </c>
      <c r="C9284" s="180" t="s">
        <v>33</v>
      </c>
      <c r="D9284" s="180" t="s">
        <v>176</v>
      </c>
      <c r="E9284" s="180">
        <v>5</v>
      </c>
      <c r="F9284" s="180">
        <v>72655</v>
      </c>
      <c r="G9284" s="180">
        <v>1445</v>
      </c>
      <c r="H9284" s="180">
        <v>1978</v>
      </c>
      <c r="I9284" s="180">
        <v>1773614.91</v>
      </c>
      <c r="J9284" s="180">
        <v>448491.05</v>
      </c>
      <c r="K9284" s="180">
        <v>150260</v>
      </c>
      <c r="L9284" s="180">
        <v>2632867.81</v>
      </c>
    </row>
    <row r="9285" spans="1:12">
      <c r="A9285" s="180">
        <v>2014</v>
      </c>
      <c r="B9285" s="180" t="s">
        <v>179</v>
      </c>
      <c r="C9285" s="180" t="s">
        <v>33</v>
      </c>
      <c r="D9285" s="180" t="s">
        <v>176</v>
      </c>
      <c r="E9285" s="180">
        <v>10</v>
      </c>
      <c r="F9285" s="180">
        <v>69347</v>
      </c>
      <c r="G9285" s="180">
        <v>1160</v>
      </c>
      <c r="H9285" s="180">
        <v>1779</v>
      </c>
      <c r="I9285" s="180">
        <v>1669174.69</v>
      </c>
      <c r="J9285" s="180">
        <v>411423.04</v>
      </c>
      <c r="K9285" s="180">
        <v>367942</v>
      </c>
      <c r="L9285" s="180">
        <v>2736550.68</v>
      </c>
    </row>
    <row r="9286" spans="1:12">
      <c r="A9286" s="180">
        <v>2014</v>
      </c>
      <c r="B9286" s="180" t="s">
        <v>179</v>
      </c>
      <c r="C9286" s="180" t="s">
        <v>33</v>
      </c>
      <c r="D9286" s="180" t="s">
        <v>176</v>
      </c>
      <c r="E9286" s="180">
        <v>15</v>
      </c>
      <c r="F9286" s="180">
        <v>68775</v>
      </c>
      <c r="G9286" s="180">
        <v>1929</v>
      </c>
      <c r="H9286" s="180">
        <v>3154</v>
      </c>
      <c r="I9286" s="180">
        <v>3334096.22</v>
      </c>
      <c r="J9286" s="180">
        <v>788229.43</v>
      </c>
      <c r="K9286" s="180">
        <v>636378</v>
      </c>
      <c r="L9286" s="180">
        <v>5401962.8499999996</v>
      </c>
    </row>
    <row r="9287" spans="1:12">
      <c r="A9287" s="180">
        <v>2014</v>
      </c>
      <c r="B9287" s="180" t="s">
        <v>179</v>
      </c>
      <c r="C9287" s="180" t="s">
        <v>33</v>
      </c>
      <c r="D9287" s="180" t="s">
        <v>176</v>
      </c>
      <c r="E9287" s="180">
        <v>20</v>
      </c>
      <c r="F9287" s="180">
        <v>53847</v>
      </c>
      <c r="G9287" s="180">
        <v>1598</v>
      </c>
      <c r="H9287" s="180">
        <v>3289</v>
      </c>
      <c r="I9287" s="180">
        <v>3136290.9</v>
      </c>
      <c r="J9287" s="180">
        <v>742275.48</v>
      </c>
      <c r="K9287" s="180">
        <v>575307</v>
      </c>
      <c r="L9287" s="180">
        <v>5053659.18</v>
      </c>
    </row>
    <row r="9288" spans="1:12">
      <c r="A9288" s="180">
        <v>2014</v>
      </c>
      <c r="B9288" s="180" t="s">
        <v>179</v>
      </c>
      <c r="C9288" s="180" t="s">
        <v>33</v>
      </c>
      <c r="D9288" s="180" t="s">
        <v>176</v>
      </c>
      <c r="E9288" s="180">
        <v>25</v>
      </c>
      <c r="F9288" s="180">
        <v>46563</v>
      </c>
      <c r="G9288" s="180">
        <v>1303</v>
      </c>
      <c r="H9288" s="180">
        <v>2919</v>
      </c>
      <c r="I9288" s="180">
        <v>2248104.5499999998</v>
      </c>
      <c r="J9288" s="180">
        <v>534981.03</v>
      </c>
      <c r="K9288" s="180">
        <v>447138</v>
      </c>
      <c r="L9288" s="180">
        <v>3929545.73</v>
      </c>
    </row>
    <row r="9289" spans="1:12">
      <c r="A9289" s="180">
        <v>2014</v>
      </c>
      <c r="B9289" s="180" t="s">
        <v>179</v>
      </c>
      <c r="C9289" s="180" t="s">
        <v>33</v>
      </c>
      <c r="D9289" s="180" t="s">
        <v>176</v>
      </c>
      <c r="E9289" s="180">
        <v>30</v>
      </c>
      <c r="F9289" s="180">
        <v>69439</v>
      </c>
      <c r="G9289" s="180">
        <v>2013</v>
      </c>
      <c r="H9289" s="180">
        <v>4431</v>
      </c>
      <c r="I9289" s="180">
        <v>3656894.12</v>
      </c>
      <c r="J9289" s="180">
        <v>892869.21</v>
      </c>
      <c r="K9289" s="180">
        <v>751341</v>
      </c>
      <c r="L9289" s="180">
        <v>6321544.29</v>
      </c>
    </row>
    <row r="9290" spans="1:12">
      <c r="A9290" s="180">
        <v>2014</v>
      </c>
      <c r="B9290" s="180" t="s">
        <v>179</v>
      </c>
      <c r="C9290" s="180" t="s">
        <v>33</v>
      </c>
      <c r="D9290" s="180" t="s">
        <v>176</v>
      </c>
      <c r="E9290" s="180">
        <v>35</v>
      </c>
      <c r="F9290" s="180">
        <v>69358</v>
      </c>
      <c r="G9290" s="180">
        <v>2781</v>
      </c>
      <c r="H9290" s="180">
        <v>5978</v>
      </c>
      <c r="I9290" s="180">
        <v>4970006.72</v>
      </c>
      <c r="J9290" s="180">
        <v>1299283.77</v>
      </c>
      <c r="K9290" s="180">
        <v>1045751.25</v>
      </c>
      <c r="L9290" s="180">
        <v>8546857.2200000007</v>
      </c>
    </row>
    <row r="9291" spans="1:12">
      <c r="A9291" s="180">
        <v>2014</v>
      </c>
      <c r="B9291" s="180" t="s">
        <v>179</v>
      </c>
      <c r="C9291" s="180" t="s">
        <v>33</v>
      </c>
      <c r="D9291" s="180" t="s">
        <v>176</v>
      </c>
      <c r="E9291" s="180">
        <v>40</v>
      </c>
      <c r="F9291" s="180">
        <v>77951</v>
      </c>
      <c r="G9291" s="180">
        <v>3482</v>
      </c>
      <c r="H9291" s="180">
        <v>7481</v>
      </c>
      <c r="I9291" s="180">
        <v>6378044.6600000001</v>
      </c>
      <c r="J9291" s="180">
        <v>1689839.94</v>
      </c>
      <c r="K9291" s="180">
        <v>1502929.19</v>
      </c>
      <c r="L9291" s="180">
        <v>11260726.779999999</v>
      </c>
    </row>
    <row r="9292" spans="1:12">
      <c r="A9292" s="180">
        <v>2014</v>
      </c>
      <c r="B9292" s="180" t="s">
        <v>179</v>
      </c>
      <c r="C9292" s="180" t="s">
        <v>33</v>
      </c>
      <c r="D9292" s="180" t="s">
        <v>176</v>
      </c>
      <c r="E9292" s="180">
        <v>45</v>
      </c>
      <c r="F9292" s="180">
        <v>73693</v>
      </c>
      <c r="G9292" s="180">
        <v>4404</v>
      </c>
      <c r="H9292" s="180">
        <v>8154</v>
      </c>
      <c r="I9292" s="180">
        <v>7711579.3200000003</v>
      </c>
      <c r="J9292" s="180">
        <v>2217102.0099999998</v>
      </c>
      <c r="K9292" s="180">
        <v>1895237.5</v>
      </c>
      <c r="L9292" s="180">
        <v>13649059.869999999</v>
      </c>
    </row>
    <row r="9293" spans="1:12">
      <c r="A9293" s="180">
        <v>2014</v>
      </c>
      <c r="B9293" s="180" t="s">
        <v>179</v>
      </c>
      <c r="C9293" s="180" t="s">
        <v>33</v>
      </c>
      <c r="D9293" s="180" t="s">
        <v>176</v>
      </c>
      <c r="E9293" s="180">
        <v>50</v>
      </c>
      <c r="F9293" s="180">
        <v>77734</v>
      </c>
      <c r="G9293" s="180">
        <v>6444</v>
      </c>
      <c r="H9293" s="180">
        <v>12324</v>
      </c>
      <c r="I9293" s="180">
        <v>11847784.1</v>
      </c>
      <c r="J9293" s="180">
        <v>3267715.42</v>
      </c>
      <c r="K9293" s="180">
        <v>2771461.29</v>
      </c>
      <c r="L9293" s="180">
        <v>20332087.82</v>
      </c>
    </row>
    <row r="9294" spans="1:12">
      <c r="A9294" s="180">
        <v>2014</v>
      </c>
      <c r="B9294" s="180" t="s">
        <v>179</v>
      </c>
      <c r="C9294" s="180" t="s">
        <v>33</v>
      </c>
      <c r="D9294" s="180" t="s">
        <v>176</v>
      </c>
      <c r="E9294" s="180">
        <v>55</v>
      </c>
      <c r="F9294" s="180">
        <v>73593</v>
      </c>
      <c r="G9294" s="180">
        <v>8149</v>
      </c>
      <c r="H9294" s="180">
        <v>16678</v>
      </c>
      <c r="I9294" s="180">
        <v>16360153.029999999</v>
      </c>
      <c r="J9294" s="180">
        <v>4410111.8600000003</v>
      </c>
      <c r="K9294" s="180">
        <v>4800570.75</v>
      </c>
      <c r="L9294" s="180">
        <v>28593318.23</v>
      </c>
    </row>
    <row r="9295" spans="1:12">
      <c r="A9295" s="180">
        <v>2014</v>
      </c>
      <c r="B9295" s="180" t="s">
        <v>179</v>
      </c>
      <c r="C9295" s="180" t="s">
        <v>33</v>
      </c>
      <c r="D9295" s="180" t="s">
        <v>176</v>
      </c>
      <c r="E9295" s="180">
        <v>60</v>
      </c>
      <c r="F9295" s="180">
        <v>68792</v>
      </c>
      <c r="G9295" s="180">
        <v>11537</v>
      </c>
      <c r="H9295" s="180">
        <v>24213</v>
      </c>
      <c r="I9295" s="180">
        <v>23697888.710000001</v>
      </c>
      <c r="J9295" s="180">
        <v>6081247.21</v>
      </c>
      <c r="K9295" s="180">
        <v>6687108.0499999998</v>
      </c>
      <c r="L9295" s="180">
        <v>40116058.780000001</v>
      </c>
    </row>
    <row r="9296" spans="1:12">
      <c r="A9296" s="180">
        <v>2014</v>
      </c>
      <c r="B9296" s="180" t="s">
        <v>179</v>
      </c>
      <c r="C9296" s="180" t="s">
        <v>33</v>
      </c>
      <c r="D9296" s="180" t="s">
        <v>176</v>
      </c>
      <c r="E9296" s="180">
        <v>65</v>
      </c>
      <c r="F9296" s="180">
        <v>61122</v>
      </c>
      <c r="G9296" s="180">
        <v>13263</v>
      </c>
      <c r="H9296" s="180">
        <v>29816</v>
      </c>
      <c r="I9296" s="180">
        <v>28886642.629999999</v>
      </c>
      <c r="J9296" s="180">
        <v>7213287.4000000004</v>
      </c>
      <c r="K9296" s="180">
        <v>8393468.6999999993</v>
      </c>
      <c r="L9296" s="180">
        <v>48525110.75</v>
      </c>
    </row>
    <row r="9297" spans="1:12">
      <c r="A9297" s="180">
        <v>2014</v>
      </c>
      <c r="B9297" s="180" t="s">
        <v>179</v>
      </c>
      <c r="C9297" s="180" t="s">
        <v>33</v>
      </c>
      <c r="D9297" s="180" t="s">
        <v>176</v>
      </c>
      <c r="E9297" s="180">
        <v>70</v>
      </c>
      <c r="F9297" s="180">
        <v>42544</v>
      </c>
      <c r="G9297" s="180">
        <v>12605</v>
      </c>
      <c r="H9297" s="180">
        <v>31453</v>
      </c>
      <c r="I9297" s="180">
        <v>29544971.359999999</v>
      </c>
      <c r="J9297" s="180">
        <v>7175961.8799999999</v>
      </c>
      <c r="K9297" s="180">
        <v>8867717.5800000001</v>
      </c>
      <c r="L9297" s="180">
        <v>48873328.299999997</v>
      </c>
    </row>
    <row r="9298" spans="1:12">
      <c r="A9298" s="180">
        <v>2014</v>
      </c>
      <c r="B9298" s="180" t="s">
        <v>179</v>
      </c>
      <c r="C9298" s="180" t="s">
        <v>33</v>
      </c>
      <c r="D9298" s="180" t="s">
        <v>176</v>
      </c>
      <c r="E9298" s="180">
        <v>75</v>
      </c>
      <c r="F9298" s="180">
        <v>28406</v>
      </c>
      <c r="G9298" s="180">
        <v>10701</v>
      </c>
      <c r="H9298" s="180">
        <v>30505</v>
      </c>
      <c r="I9298" s="180">
        <v>26688716.719999999</v>
      </c>
      <c r="J9298" s="180">
        <v>5806585.8399999999</v>
      </c>
      <c r="K9298" s="180">
        <v>6429958.5</v>
      </c>
      <c r="L9298" s="180">
        <v>41204582.359999999</v>
      </c>
    </row>
    <row r="9299" spans="1:12">
      <c r="A9299" s="180">
        <v>2014</v>
      </c>
      <c r="B9299" s="180" t="s">
        <v>179</v>
      </c>
      <c r="C9299" s="180" t="s">
        <v>33</v>
      </c>
      <c r="D9299" s="180" t="s">
        <v>176</v>
      </c>
      <c r="E9299" s="180">
        <v>80</v>
      </c>
      <c r="F9299" s="180">
        <v>17953</v>
      </c>
      <c r="G9299" s="180">
        <v>7955</v>
      </c>
      <c r="H9299" s="180">
        <v>26485</v>
      </c>
      <c r="I9299" s="180">
        <v>20515689.789999999</v>
      </c>
      <c r="J9299" s="180">
        <v>4157706.27</v>
      </c>
      <c r="K9299" s="180">
        <v>4244233.25</v>
      </c>
      <c r="L9299" s="180">
        <v>30244576.079999998</v>
      </c>
    </row>
    <row r="9300" spans="1:12">
      <c r="A9300" s="180">
        <v>2014</v>
      </c>
      <c r="B9300" s="180" t="s">
        <v>179</v>
      </c>
      <c r="C9300" s="180" t="s">
        <v>33</v>
      </c>
      <c r="D9300" s="180" t="s">
        <v>176</v>
      </c>
      <c r="E9300" s="180">
        <v>85</v>
      </c>
      <c r="F9300" s="180">
        <v>9670</v>
      </c>
      <c r="G9300" s="180">
        <v>4400</v>
      </c>
      <c r="H9300" s="180">
        <v>18576</v>
      </c>
      <c r="I9300" s="180">
        <v>12684632.970000001</v>
      </c>
      <c r="J9300" s="180">
        <v>2087640.54</v>
      </c>
      <c r="K9300" s="180">
        <v>1798687.25</v>
      </c>
      <c r="L9300" s="180">
        <v>17395518.760000002</v>
      </c>
    </row>
    <row r="9301" spans="1:12">
      <c r="A9301" s="180">
        <v>2014</v>
      </c>
      <c r="B9301" s="180" t="s">
        <v>179</v>
      </c>
      <c r="C9301" s="180" t="s">
        <v>33</v>
      </c>
      <c r="D9301" s="180" t="s">
        <v>176</v>
      </c>
      <c r="E9301" s="180">
        <v>90</v>
      </c>
      <c r="F9301" s="180">
        <v>2050</v>
      </c>
      <c r="G9301" s="180">
        <v>647</v>
      </c>
      <c r="H9301" s="180">
        <v>4074</v>
      </c>
      <c r="I9301" s="180">
        <v>2677442.94</v>
      </c>
      <c r="J9301" s="180">
        <v>385278.78</v>
      </c>
      <c r="K9301" s="180">
        <v>272765</v>
      </c>
      <c r="L9301" s="180">
        <v>3482286.3</v>
      </c>
    </row>
    <row r="9302" spans="1:12">
      <c r="A9302" s="180">
        <v>2014</v>
      </c>
      <c r="B9302" s="180" t="s">
        <v>179</v>
      </c>
      <c r="C9302" s="180" t="s">
        <v>33</v>
      </c>
      <c r="D9302" s="180" t="s">
        <v>176</v>
      </c>
      <c r="E9302" s="180">
        <v>95</v>
      </c>
      <c r="F9302" s="180">
        <v>347</v>
      </c>
      <c r="G9302" s="180">
        <v>103</v>
      </c>
      <c r="H9302" s="180">
        <v>1012</v>
      </c>
      <c r="I9302" s="180">
        <v>499522.99</v>
      </c>
      <c r="J9302" s="180">
        <v>58475.29</v>
      </c>
      <c r="K9302" s="180">
        <v>26629</v>
      </c>
      <c r="L9302" s="180">
        <v>625952.91</v>
      </c>
    </row>
    <row r="9303" spans="1:12">
      <c r="A9303" s="180">
        <v>2014</v>
      </c>
      <c r="B9303" s="180" t="s">
        <v>179</v>
      </c>
      <c r="C9303" s="180" t="s">
        <v>33</v>
      </c>
      <c r="D9303" s="180" t="s">
        <v>177</v>
      </c>
      <c r="E9303" s="180">
        <v>0</v>
      </c>
      <c r="F9303" s="180">
        <v>59364</v>
      </c>
      <c r="G9303" s="180">
        <v>1982</v>
      </c>
      <c r="H9303" s="180">
        <v>6129</v>
      </c>
      <c r="I9303" s="180">
        <v>4920272.47</v>
      </c>
      <c r="J9303" s="180">
        <v>771719.34</v>
      </c>
      <c r="K9303" s="180">
        <v>200838</v>
      </c>
      <c r="L9303" s="180">
        <v>6230422.9800000004</v>
      </c>
    </row>
    <row r="9304" spans="1:12">
      <c r="A9304" s="180">
        <v>2014</v>
      </c>
      <c r="B9304" s="180" t="s">
        <v>179</v>
      </c>
      <c r="C9304" s="180" t="s">
        <v>33</v>
      </c>
      <c r="D9304" s="180" t="s">
        <v>177</v>
      </c>
      <c r="E9304" s="180">
        <v>5</v>
      </c>
      <c r="F9304" s="180">
        <v>68406</v>
      </c>
      <c r="G9304" s="180">
        <v>1157</v>
      </c>
      <c r="H9304" s="180">
        <v>1678</v>
      </c>
      <c r="I9304" s="180">
        <v>1546315.03</v>
      </c>
      <c r="J9304" s="180">
        <v>385700.1</v>
      </c>
      <c r="K9304" s="180">
        <v>203190</v>
      </c>
      <c r="L9304" s="180">
        <v>2360079.62</v>
      </c>
    </row>
    <row r="9305" spans="1:12">
      <c r="A9305" s="180">
        <v>2014</v>
      </c>
      <c r="B9305" s="180" t="s">
        <v>179</v>
      </c>
      <c r="C9305" s="180" t="s">
        <v>33</v>
      </c>
      <c r="D9305" s="180" t="s">
        <v>177</v>
      </c>
      <c r="E9305" s="180">
        <v>10</v>
      </c>
      <c r="F9305" s="180">
        <v>65513</v>
      </c>
      <c r="G9305" s="180">
        <v>957</v>
      </c>
      <c r="H9305" s="180">
        <v>1575</v>
      </c>
      <c r="I9305" s="180">
        <v>1444138.54</v>
      </c>
      <c r="J9305" s="180">
        <v>331517.7</v>
      </c>
      <c r="K9305" s="180">
        <v>324565</v>
      </c>
      <c r="L9305" s="180">
        <v>2310709.4</v>
      </c>
    </row>
    <row r="9306" spans="1:12">
      <c r="A9306" s="180">
        <v>2014</v>
      </c>
      <c r="B9306" s="180" t="s">
        <v>179</v>
      </c>
      <c r="C9306" s="180" t="s">
        <v>33</v>
      </c>
      <c r="D9306" s="180" t="s">
        <v>177</v>
      </c>
      <c r="E9306" s="180">
        <v>15</v>
      </c>
      <c r="F9306" s="180">
        <v>65831</v>
      </c>
      <c r="G9306" s="180">
        <v>2552</v>
      </c>
      <c r="H9306" s="180">
        <v>5103</v>
      </c>
      <c r="I9306" s="180">
        <v>4191695.71</v>
      </c>
      <c r="J9306" s="180">
        <v>903953.82</v>
      </c>
      <c r="K9306" s="180">
        <v>490253</v>
      </c>
      <c r="L9306" s="180">
        <v>6322569.9400000004</v>
      </c>
    </row>
    <row r="9307" spans="1:12">
      <c r="A9307" s="180">
        <v>2014</v>
      </c>
      <c r="B9307" s="180" t="s">
        <v>179</v>
      </c>
      <c r="C9307" s="180" t="s">
        <v>33</v>
      </c>
      <c r="D9307" s="180" t="s">
        <v>177</v>
      </c>
      <c r="E9307" s="180">
        <v>20</v>
      </c>
      <c r="F9307" s="180">
        <v>56039</v>
      </c>
      <c r="G9307" s="180">
        <v>3189</v>
      </c>
      <c r="H9307" s="180">
        <v>7750</v>
      </c>
      <c r="I9307" s="180">
        <v>6102463.75</v>
      </c>
      <c r="J9307" s="180">
        <v>1253066.8899999999</v>
      </c>
      <c r="K9307" s="180">
        <v>595675</v>
      </c>
      <c r="L9307" s="180">
        <v>8867951.2200000007</v>
      </c>
    </row>
    <row r="9308" spans="1:12">
      <c r="A9308" s="180">
        <v>2014</v>
      </c>
      <c r="B9308" s="180" t="s">
        <v>179</v>
      </c>
      <c r="C9308" s="180" t="s">
        <v>33</v>
      </c>
      <c r="D9308" s="180" t="s">
        <v>177</v>
      </c>
      <c r="E9308" s="180">
        <v>25</v>
      </c>
      <c r="F9308" s="180">
        <v>55507</v>
      </c>
      <c r="G9308" s="180">
        <v>4009</v>
      </c>
      <c r="H9308" s="180">
        <v>12402</v>
      </c>
      <c r="I9308" s="180">
        <v>10258554</v>
      </c>
      <c r="J9308" s="180">
        <v>2586890.69</v>
      </c>
      <c r="K9308" s="180">
        <v>750037.25</v>
      </c>
      <c r="L9308" s="180">
        <v>15364835.99</v>
      </c>
    </row>
    <row r="9309" spans="1:12">
      <c r="A9309" s="180">
        <v>2014</v>
      </c>
      <c r="B9309" s="180" t="s">
        <v>179</v>
      </c>
      <c r="C9309" s="180" t="s">
        <v>33</v>
      </c>
      <c r="D9309" s="180" t="s">
        <v>177</v>
      </c>
      <c r="E9309" s="180">
        <v>30</v>
      </c>
      <c r="F9309" s="180">
        <v>77622</v>
      </c>
      <c r="G9309" s="180">
        <v>6909</v>
      </c>
      <c r="H9309" s="180">
        <v>20562</v>
      </c>
      <c r="I9309" s="180">
        <v>17750399.399999999</v>
      </c>
      <c r="J9309" s="180">
        <v>4543460.8099999996</v>
      </c>
      <c r="K9309" s="180">
        <v>1018580.5</v>
      </c>
      <c r="L9309" s="180">
        <v>26197659.949999999</v>
      </c>
    </row>
    <row r="9310" spans="1:12">
      <c r="A9310" s="180">
        <v>2014</v>
      </c>
      <c r="B9310" s="180" t="s">
        <v>179</v>
      </c>
      <c r="C9310" s="180" t="s">
        <v>33</v>
      </c>
      <c r="D9310" s="180" t="s">
        <v>177</v>
      </c>
      <c r="E9310" s="180">
        <v>35</v>
      </c>
      <c r="F9310" s="180">
        <v>76038</v>
      </c>
      <c r="G9310" s="180">
        <v>6796</v>
      </c>
      <c r="H9310" s="180">
        <v>19053</v>
      </c>
      <c r="I9310" s="180">
        <v>16247299.470000001</v>
      </c>
      <c r="J9310" s="180">
        <v>3941032.88</v>
      </c>
      <c r="K9310" s="180">
        <v>1520074</v>
      </c>
      <c r="L9310" s="180">
        <v>24551803.800000001</v>
      </c>
    </row>
    <row r="9311" spans="1:12">
      <c r="A9311" s="180">
        <v>2014</v>
      </c>
      <c r="B9311" s="180" t="s">
        <v>179</v>
      </c>
      <c r="C9311" s="180" t="s">
        <v>33</v>
      </c>
      <c r="D9311" s="180" t="s">
        <v>177</v>
      </c>
      <c r="E9311" s="180">
        <v>40</v>
      </c>
      <c r="F9311" s="180">
        <v>84699</v>
      </c>
      <c r="G9311" s="180">
        <v>7042</v>
      </c>
      <c r="H9311" s="180">
        <v>15515</v>
      </c>
      <c r="I9311" s="180">
        <v>13931269.300000001</v>
      </c>
      <c r="J9311" s="180">
        <v>3385254.86</v>
      </c>
      <c r="K9311" s="180">
        <v>1948852</v>
      </c>
      <c r="L9311" s="180">
        <v>22362978.82</v>
      </c>
    </row>
    <row r="9312" spans="1:12">
      <c r="A9312" s="180">
        <v>2014</v>
      </c>
      <c r="B9312" s="180" t="s">
        <v>179</v>
      </c>
      <c r="C9312" s="180" t="s">
        <v>33</v>
      </c>
      <c r="D9312" s="180" t="s">
        <v>177</v>
      </c>
      <c r="E9312" s="180">
        <v>45</v>
      </c>
      <c r="F9312" s="180">
        <v>79730</v>
      </c>
      <c r="G9312" s="180">
        <v>6796</v>
      </c>
      <c r="H9312" s="180">
        <v>14559</v>
      </c>
      <c r="I9312" s="180">
        <v>13129268.550000001</v>
      </c>
      <c r="J9312" s="180">
        <v>3249039.9</v>
      </c>
      <c r="K9312" s="180">
        <v>2403600</v>
      </c>
      <c r="L9312" s="180">
        <v>21886474</v>
      </c>
    </row>
    <row r="9313" spans="1:12">
      <c r="A9313" s="180">
        <v>2014</v>
      </c>
      <c r="B9313" s="180" t="s">
        <v>179</v>
      </c>
      <c r="C9313" s="180" t="s">
        <v>33</v>
      </c>
      <c r="D9313" s="180" t="s">
        <v>177</v>
      </c>
      <c r="E9313" s="180">
        <v>50</v>
      </c>
      <c r="F9313" s="180">
        <v>83927</v>
      </c>
      <c r="G9313" s="180">
        <v>8865</v>
      </c>
      <c r="H9313" s="180">
        <v>18839</v>
      </c>
      <c r="I9313" s="180">
        <v>16778525.600000001</v>
      </c>
      <c r="J9313" s="180">
        <v>4188886.93</v>
      </c>
      <c r="K9313" s="180">
        <v>3293241</v>
      </c>
      <c r="L9313" s="180">
        <v>27737199.32</v>
      </c>
    </row>
    <row r="9314" spans="1:12">
      <c r="A9314" s="180">
        <v>2014</v>
      </c>
      <c r="B9314" s="180" t="s">
        <v>179</v>
      </c>
      <c r="C9314" s="180" t="s">
        <v>33</v>
      </c>
      <c r="D9314" s="180" t="s">
        <v>177</v>
      </c>
      <c r="E9314" s="180">
        <v>55</v>
      </c>
      <c r="F9314" s="180">
        <v>79972</v>
      </c>
      <c r="G9314" s="180">
        <v>10141</v>
      </c>
      <c r="H9314" s="180">
        <v>21455</v>
      </c>
      <c r="I9314" s="180">
        <v>19014453.120000001</v>
      </c>
      <c r="J9314" s="180">
        <v>4736134.0599999996</v>
      </c>
      <c r="K9314" s="180">
        <v>4189799.95</v>
      </c>
      <c r="L9314" s="180">
        <v>31400611.98</v>
      </c>
    </row>
    <row r="9315" spans="1:12">
      <c r="A9315" s="180">
        <v>2014</v>
      </c>
      <c r="B9315" s="180" t="s">
        <v>179</v>
      </c>
      <c r="C9315" s="180" t="s">
        <v>33</v>
      </c>
      <c r="D9315" s="180" t="s">
        <v>177</v>
      </c>
      <c r="E9315" s="180">
        <v>60</v>
      </c>
      <c r="F9315" s="180">
        <v>74106</v>
      </c>
      <c r="G9315" s="180">
        <v>11798</v>
      </c>
      <c r="H9315" s="180">
        <v>24723</v>
      </c>
      <c r="I9315" s="180">
        <v>22032870.960000001</v>
      </c>
      <c r="J9315" s="180">
        <v>5632511.6100000003</v>
      </c>
      <c r="K9315" s="180">
        <v>5419236.2800000003</v>
      </c>
      <c r="L9315" s="180">
        <v>36773550.979999997</v>
      </c>
    </row>
    <row r="9316" spans="1:12">
      <c r="A9316" s="180">
        <v>2014</v>
      </c>
      <c r="B9316" s="180" t="s">
        <v>179</v>
      </c>
      <c r="C9316" s="180" t="s">
        <v>33</v>
      </c>
      <c r="D9316" s="180" t="s">
        <v>177</v>
      </c>
      <c r="E9316" s="180">
        <v>65</v>
      </c>
      <c r="F9316" s="180">
        <v>65535</v>
      </c>
      <c r="G9316" s="180">
        <v>12635</v>
      </c>
      <c r="H9316" s="180">
        <v>29981</v>
      </c>
      <c r="I9316" s="180">
        <v>27247740.329999998</v>
      </c>
      <c r="J9316" s="180">
        <v>6721986.6900000004</v>
      </c>
      <c r="K9316" s="180">
        <v>6854028.8499999996</v>
      </c>
      <c r="L9316" s="180">
        <v>44287223.859999999</v>
      </c>
    </row>
    <row r="9317" spans="1:12">
      <c r="A9317" s="180">
        <v>2014</v>
      </c>
      <c r="B9317" s="180" t="s">
        <v>179</v>
      </c>
      <c r="C9317" s="180" t="s">
        <v>33</v>
      </c>
      <c r="D9317" s="180" t="s">
        <v>177</v>
      </c>
      <c r="E9317" s="180">
        <v>70</v>
      </c>
      <c r="F9317" s="180">
        <v>45309</v>
      </c>
      <c r="G9317" s="180">
        <v>10876</v>
      </c>
      <c r="H9317" s="180">
        <v>28187</v>
      </c>
      <c r="I9317" s="180">
        <v>24632779.649999999</v>
      </c>
      <c r="J9317" s="180">
        <v>6032190.29</v>
      </c>
      <c r="K9317" s="180">
        <v>6174006.4199999999</v>
      </c>
      <c r="L9317" s="180">
        <v>41192703.509999998</v>
      </c>
    </row>
    <row r="9318" spans="1:12">
      <c r="A9318" s="180">
        <v>2014</v>
      </c>
      <c r="B9318" s="180" t="s">
        <v>179</v>
      </c>
      <c r="C9318" s="180" t="s">
        <v>33</v>
      </c>
      <c r="D9318" s="180" t="s">
        <v>177</v>
      </c>
      <c r="E9318" s="180">
        <v>75</v>
      </c>
      <c r="F9318" s="180">
        <v>31329</v>
      </c>
      <c r="G9318" s="180">
        <v>8973</v>
      </c>
      <c r="H9318" s="180">
        <v>30017</v>
      </c>
      <c r="I9318" s="180">
        <v>24344341.620000001</v>
      </c>
      <c r="J9318" s="180">
        <v>5226737.26</v>
      </c>
      <c r="K9318" s="180">
        <v>5529333.9100000001</v>
      </c>
      <c r="L9318" s="180">
        <v>37125791.530000001</v>
      </c>
    </row>
    <row r="9319" spans="1:12">
      <c r="A9319" s="180">
        <v>2014</v>
      </c>
      <c r="B9319" s="180" t="s">
        <v>179</v>
      </c>
      <c r="C9319" s="180" t="s">
        <v>33</v>
      </c>
      <c r="D9319" s="180" t="s">
        <v>177</v>
      </c>
      <c r="E9319" s="180">
        <v>80</v>
      </c>
      <c r="F9319" s="180">
        <v>22163</v>
      </c>
      <c r="G9319" s="180">
        <v>7335</v>
      </c>
      <c r="H9319" s="180">
        <v>28669</v>
      </c>
      <c r="I9319" s="180">
        <v>20530993.59</v>
      </c>
      <c r="J9319" s="180">
        <v>3814421.81</v>
      </c>
      <c r="K9319" s="180">
        <v>3206650.5</v>
      </c>
      <c r="L9319" s="180">
        <v>28909630.609999999</v>
      </c>
    </row>
    <row r="9320" spans="1:12">
      <c r="A9320" s="180">
        <v>2014</v>
      </c>
      <c r="B9320" s="180" t="s">
        <v>179</v>
      </c>
      <c r="C9320" s="180" t="s">
        <v>33</v>
      </c>
      <c r="D9320" s="180" t="s">
        <v>177</v>
      </c>
      <c r="E9320" s="180">
        <v>85</v>
      </c>
      <c r="F9320" s="180">
        <v>13573</v>
      </c>
      <c r="G9320" s="180">
        <v>4045</v>
      </c>
      <c r="H9320" s="180">
        <v>24038</v>
      </c>
      <c r="I9320" s="180">
        <v>15220592.91</v>
      </c>
      <c r="J9320" s="180">
        <v>2315352.7599999998</v>
      </c>
      <c r="K9320" s="180">
        <v>1743840.12</v>
      </c>
      <c r="L9320" s="180">
        <v>20076746.390000001</v>
      </c>
    </row>
    <row r="9321" spans="1:12">
      <c r="A9321" s="180">
        <v>2014</v>
      </c>
      <c r="B9321" s="180" t="s">
        <v>179</v>
      </c>
      <c r="C9321" s="180" t="s">
        <v>33</v>
      </c>
      <c r="D9321" s="180" t="s">
        <v>177</v>
      </c>
      <c r="E9321" s="180">
        <v>90</v>
      </c>
      <c r="F9321" s="180">
        <v>5472</v>
      </c>
      <c r="G9321" s="180">
        <v>1610</v>
      </c>
      <c r="H9321" s="180">
        <v>10350</v>
      </c>
      <c r="I9321" s="180">
        <v>6385895</v>
      </c>
      <c r="J9321" s="180">
        <v>846056.69</v>
      </c>
      <c r="K9321" s="180">
        <v>409444</v>
      </c>
      <c r="L9321" s="180">
        <v>7926416.7800000003</v>
      </c>
    </row>
    <row r="9322" spans="1:12">
      <c r="A9322" s="180">
        <v>2014</v>
      </c>
      <c r="B9322" s="180" t="s">
        <v>179</v>
      </c>
      <c r="C9322" s="180" t="s">
        <v>33</v>
      </c>
      <c r="D9322" s="180" t="s">
        <v>177</v>
      </c>
      <c r="E9322" s="180">
        <v>95</v>
      </c>
      <c r="F9322" s="180">
        <v>1551</v>
      </c>
      <c r="G9322" s="180">
        <v>392</v>
      </c>
      <c r="H9322" s="180">
        <v>2643</v>
      </c>
      <c r="I9322" s="180">
        <v>1557838.42</v>
      </c>
      <c r="J9322" s="180">
        <v>192528.58</v>
      </c>
      <c r="K9322" s="180">
        <v>127838</v>
      </c>
      <c r="L9322" s="180">
        <v>1946366.88</v>
      </c>
    </row>
    <row r="9323" spans="1:12">
      <c r="A9323" s="180">
        <v>2014</v>
      </c>
      <c r="B9323" s="180" t="s">
        <v>179</v>
      </c>
      <c r="C9323" s="180" t="s">
        <v>34</v>
      </c>
      <c r="D9323" s="180" t="s">
        <v>176</v>
      </c>
      <c r="E9323" s="180">
        <v>0</v>
      </c>
      <c r="F9323" s="180">
        <v>19938</v>
      </c>
      <c r="G9323" s="180">
        <v>837</v>
      </c>
      <c r="H9323" s="180">
        <v>2711</v>
      </c>
      <c r="I9323" s="180">
        <v>1555176.25</v>
      </c>
      <c r="J9323" s="180">
        <v>412919.57</v>
      </c>
      <c r="K9323" s="180">
        <v>29265</v>
      </c>
      <c r="L9323" s="180">
        <v>2080063.23</v>
      </c>
    </row>
    <row r="9324" spans="1:12">
      <c r="A9324" s="180">
        <v>2014</v>
      </c>
      <c r="B9324" s="180" t="s">
        <v>179</v>
      </c>
      <c r="C9324" s="180" t="s">
        <v>34</v>
      </c>
      <c r="D9324" s="180" t="s">
        <v>176</v>
      </c>
      <c r="E9324" s="180">
        <v>5</v>
      </c>
      <c r="F9324" s="180">
        <v>21789</v>
      </c>
      <c r="G9324" s="180">
        <v>408</v>
      </c>
      <c r="H9324" s="180">
        <v>486</v>
      </c>
      <c r="I9324" s="180">
        <v>454255.15</v>
      </c>
      <c r="J9324" s="180">
        <v>179680.39</v>
      </c>
      <c r="K9324" s="180">
        <v>42129</v>
      </c>
      <c r="L9324" s="180">
        <v>707852.97</v>
      </c>
    </row>
    <row r="9325" spans="1:12">
      <c r="A9325" s="180">
        <v>2014</v>
      </c>
      <c r="B9325" s="180" t="s">
        <v>179</v>
      </c>
      <c r="C9325" s="180" t="s">
        <v>34</v>
      </c>
      <c r="D9325" s="180" t="s">
        <v>176</v>
      </c>
      <c r="E9325" s="180">
        <v>10</v>
      </c>
      <c r="F9325" s="180">
        <v>21148</v>
      </c>
      <c r="G9325" s="180">
        <v>303</v>
      </c>
      <c r="H9325" s="180">
        <v>363</v>
      </c>
      <c r="I9325" s="180">
        <v>363896.65</v>
      </c>
      <c r="J9325" s="180">
        <v>137919.98000000001</v>
      </c>
      <c r="K9325" s="180">
        <v>71221</v>
      </c>
      <c r="L9325" s="180">
        <v>604332.89</v>
      </c>
    </row>
    <row r="9326" spans="1:12">
      <c r="A9326" s="180">
        <v>2014</v>
      </c>
      <c r="B9326" s="180" t="s">
        <v>179</v>
      </c>
      <c r="C9326" s="180" t="s">
        <v>34</v>
      </c>
      <c r="D9326" s="180" t="s">
        <v>176</v>
      </c>
      <c r="E9326" s="180">
        <v>15</v>
      </c>
      <c r="F9326" s="180">
        <v>22523</v>
      </c>
      <c r="G9326" s="180">
        <v>581</v>
      </c>
      <c r="H9326" s="180">
        <v>847</v>
      </c>
      <c r="I9326" s="180">
        <v>938235.65</v>
      </c>
      <c r="J9326" s="180">
        <v>361278.98</v>
      </c>
      <c r="K9326" s="180">
        <v>158907</v>
      </c>
      <c r="L9326" s="180">
        <v>1538792.8</v>
      </c>
    </row>
    <row r="9327" spans="1:12">
      <c r="A9327" s="180">
        <v>2014</v>
      </c>
      <c r="B9327" s="180" t="s">
        <v>179</v>
      </c>
      <c r="C9327" s="180" t="s">
        <v>34</v>
      </c>
      <c r="D9327" s="180" t="s">
        <v>176</v>
      </c>
      <c r="E9327" s="180">
        <v>20</v>
      </c>
      <c r="F9327" s="180">
        <v>21078</v>
      </c>
      <c r="G9327" s="180">
        <v>728</v>
      </c>
      <c r="H9327" s="180">
        <v>1129</v>
      </c>
      <c r="I9327" s="180">
        <v>1234696.42</v>
      </c>
      <c r="J9327" s="180">
        <v>448552.36</v>
      </c>
      <c r="K9327" s="180">
        <v>241775</v>
      </c>
      <c r="L9327" s="180">
        <v>2052959.55</v>
      </c>
    </row>
    <row r="9328" spans="1:12">
      <c r="A9328" s="180">
        <v>2014</v>
      </c>
      <c r="B9328" s="180" t="s">
        <v>179</v>
      </c>
      <c r="C9328" s="180" t="s">
        <v>34</v>
      </c>
      <c r="D9328" s="180" t="s">
        <v>176</v>
      </c>
      <c r="E9328" s="180">
        <v>25</v>
      </c>
      <c r="F9328" s="180">
        <v>17256</v>
      </c>
      <c r="G9328" s="180">
        <v>592</v>
      </c>
      <c r="H9328" s="180">
        <v>1106</v>
      </c>
      <c r="I9328" s="180">
        <v>1035099.25</v>
      </c>
      <c r="J9328" s="180">
        <v>363576.63</v>
      </c>
      <c r="K9328" s="180">
        <v>148622</v>
      </c>
      <c r="L9328" s="180">
        <v>1719784.83</v>
      </c>
    </row>
    <row r="9329" spans="1:12">
      <c r="A9329" s="180">
        <v>2014</v>
      </c>
      <c r="B9329" s="180" t="s">
        <v>179</v>
      </c>
      <c r="C9329" s="180" t="s">
        <v>34</v>
      </c>
      <c r="D9329" s="180" t="s">
        <v>176</v>
      </c>
      <c r="E9329" s="180">
        <v>30</v>
      </c>
      <c r="F9329" s="180">
        <v>22255</v>
      </c>
      <c r="G9329" s="180">
        <v>680</v>
      </c>
      <c r="H9329" s="180">
        <v>1000</v>
      </c>
      <c r="I9329" s="180">
        <v>987062.4</v>
      </c>
      <c r="J9329" s="180">
        <v>413733.61</v>
      </c>
      <c r="K9329" s="180">
        <v>166589</v>
      </c>
      <c r="L9329" s="180">
        <v>1748327.2</v>
      </c>
    </row>
    <row r="9330" spans="1:12">
      <c r="A9330" s="180">
        <v>2014</v>
      </c>
      <c r="B9330" s="180" t="s">
        <v>179</v>
      </c>
      <c r="C9330" s="180" t="s">
        <v>34</v>
      </c>
      <c r="D9330" s="180" t="s">
        <v>176</v>
      </c>
      <c r="E9330" s="180">
        <v>35</v>
      </c>
      <c r="F9330" s="180">
        <v>22302</v>
      </c>
      <c r="G9330" s="180">
        <v>757</v>
      </c>
      <c r="H9330" s="180">
        <v>1502</v>
      </c>
      <c r="I9330" s="180">
        <v>1394660.23</v>
      </c>
      <c r="J9330" s="180">
        <v>463935.4</v>
      </c>
      <c r="K9330" s="180">
        <v>235345</v>
      </c>
      <c r="L9330" s="180">
        <v>2286881.56</v>
      </c>
    </row>
    <row r="9331" spans="1:12">
      <c r="A9331" s="180">
        <v>2014</v>
      </c>
      <c r="B9331" s="180" t="s">
        <v>179</v>
      </c>
      <c r="C9331" s="180" t="s">
        <v>34</v>
      </c>
      <c r="D9331" s="180" t="s">
        <v>176</v>
      </c>
      <c r="E9331" s="180">
        <v>40</v>
      </c>
      <c r="F9331" s="180">
        <v>24233</v>
      </c>
      <c r="G9331" s="180">
        <v>923</v>
      </c>
      <c r="H9331" s="180">
        <v>1834</v>
      </c>
      <c r="I9331" s="180">
        <v>1671382.23</v>
      </c>
      <c r="J9331" s="180">
        <v>631806.6</v>
      </c>
      <c r="K9331" s="180">
        <v>290978.93</v>
      </c>
      <c r="L9331" s="180">
        <v>2860070.59</v>
      </c>
    </row>
    <row r="9332" spans="1:12">
      <c r="A9332" s="180">
        <v>2014</v>
      </c>
      <c r="B9332" s="180" t="s">
        <v>179</v>
      </c>
      <c r="C9332" s="180" t="s">
        <v>34</v>
      </c>
      <c r="D9332" s="180" t="s">
        <v>176</v>
      </c>
      <c r="E9332" s="180">
        <v>45</v>
      </c>
      <c r="F9332" s="180">
        <v>24978</v>
      </c>
      <c r="G9332" s="180">
        <v>1273</v>
      </c>
      <c r="H9332" s="180">
        <v>2402</v>
      </c>
      <c r="I9332" s="180">
        <v>2400224.67</v>
      </c>
      <c r="J9332" s="180">
        <v>855448.83</v>
      </c>
      <c r="K9332" s="180">
        <v>566778</v>
      </c>
      <c r="L9332" s="180">
        <v>4133155.8</v>
      </c>
    </row>
    <row r="9333" spans="1:12">
      <c r="A9333" s="180">
        <v>2014</v>
      </c>
      <c r="B9333" s="180" t="s">
        <v>179</v>
      </c>
      <c r="C9333" s="180" t="s">
        <v>34</v>
      </c>
      <c r="D9333" s="180" t="s">
        <v>176</v>
      </c>
      <c r="E9333" s="180">
        <v>50</v>
      </c>
      <c r="F9333" s="180">
        <v>28077</v>
      </c>
      <c r="G9333" s="180">
        <v>2168</v>
      </c>
      <c r="H9333" s="180">
        <v>4318</v>
      </c>
      <c r="I9333" s="180">
        <v>4007272.81</v>
      </c>
      <c r="J9333" s="180">
        <v>1375817.02</v>
      </c>
      <c r="K9333" s="180">
        <v>858458.05</v>
      </c>
      <c r="L9333" s="180">
        <v>6624982.6699999999</v>
      </c>
    </row>
    <row r="9334" spans="1:12">
      <c r="A9334" s="180">
        <v>2014</v>
      </c>
      <c r="B9334" s="180" t="s">
        <v>179</v>
      </c>
      <c r="C9334" s="180" t="s">
        <v>34</v>
      </c>
      <c r="D9334" s="180" t="s">
        <v>176</v>
      </c>
      <c r="E9334" s="180">
        <v>55</v>
      </c>
      <c r="F9334" s="180">
        <v>29068</v>
      </c>
      <c r="G9334" s="180">
        <v>2792</v>
      </c>
      <c r="H9334" s="180">
        <v>5673</v>
      </c>
      <c r="I9334" s="180">
        <v>5472221.7300000004</v>
      </c>
      <c r="J9334" s="180">
        <v>1818401.03</v>
      </c>
      <c r="K9334" s="180">
        <v>1452804.6</v>
      </c>
      <c r="L9334" s="180">
        <v>9232903.0600000005</v>
      </c>
    </row>
    <row r="9335" spans="1:12">
      <c r="A9335" s="180">
        <v>2014</v>
      </c>
      <c r="B9335" s="180" t="s">
        <v>179</v>
      </c>
      <c r="C9335" s="180" t="s">
        <v>34</v>
      </c>
      <c r="D9335" s="180" t="s">
        <v>176</v>
      </c>
      <c r="E9335" s="180">
        <v>60</v>
      </c>
      <c r="F9335" s="180">
        <v>28636</v>
      </c>
      <c r="G9335" s="180">
        <v>4110</v>
      </c>
      <c r="H9335" s="180">
        <v>8111</v>
      </c>
      <c r="I9335" s="180">
        <v>7585717.1299999999</v>
      </c>
      <c r="J9335" s="180">
        <v>2384452.0699999998</v>
      </c>
      <c r="K9335" s="180">
        <v>2323427.15</v>
      </c>
      <c r="L9335" s="180">
        <v>12834884.289999999</v>
      </c>
    </row>
    <row r="9336" spans="1:12">
      <c r="A9336" s="180">
        <v>2014</v>
      </c>
      <c r="B9336" s="180" t="s">
        <v>179</v>
      </c>
      <c r="C9336" s="180" t="s">
        <v>34</v>
      </c>
      <c r="D9336" s="180" t="s">
        <v>176</v>
      </c>
      <c r="E9336" s="180">
        <v>65</v>
      </c>
      <c r="F9336" s="180">
        <v>26282</v>
      </c>
      <c r="G9336" s="180">
        <v>4480</v>
      </c>
      <c r="H9336" s="180">
        <v>10065</v>
      </c>
      <c r="I9336" s="180">
        <v>9822890.8100000005</v>
      </c>
      <c r="J9336" s="180">
        <v>3071913.62</v>
      </c>
      <c r="K9336" s="180">
        <v>2937582.3</v>
      </c>
      <c r="L9336" s="180">
        <v>16410121.26</v>
      </c>
    </row>
    <row r="9337" spans="1:12">
      <c r="A9337" s="180">
        <v>2014</v>
      </c>
      <c r="B9337" s="180" t="s">
        <v>179</v>
      </c>
      <c r="C9337" s="180" t="s">
        <v>34</v>
      </c>
      <c r="D9337" s="180" t="s">
        <v>176</v>
      </c>
      <c r="E9337" s="180">
        <v>70</v>
      </c>
      <c r="F9337" s="180">
        <v>18498</v>
      </c>
      <c r="G9337" s="180">
        <v>4400</v>
      </c>
      <c r="H9337" s="180">
        <v>9940</v>
      </c>
      <c r="I9337" s="180">
        <v>9244112.7300000004</v>
      </c>
      <c r="J9337" s="180">
        <v>2725906.52</v>
      </c>
      <c r="K9337" s="180">
        <v>2601194.2999999998</v>
      </c>
      <c r="L9337" s="180">
        <v>14998285.710000001</v>
      </c>
    </row>
    <row r="9338" spans="1:12">
      <c r="A9338" s="180">
        <v>2014</v>
      </c>
      <c r="B9338" s="180" t="s">
        <v>179</v>
      </c>
      <c r="C9338" s="180" t="s">
        <v>34</v>
      </c>
      <c r="D9338" s="180" t="s">
        <v>176</v>
      </c>
      <c r="E9338" s="180">
        <v>75</v>
      </c>
      <c r="F9338" s="180">
        <v>12830</v>
      </c>
      <c r="G9338" s="180">
        <v>3726</v>
      </c>
      <c r="H9338" s="180">
        <v>9388</v>
      </c>
      <c r="I9338" s="180">
        <v>7749126.7400000002</v>
      </c>
      <c r="J9338" s="180">
        <v>2141871.1</v>
      </c>
      <c r="K9338" s="180">
        <v>2197804.15</v>
      </c>
      <c r="L9338" s="180">
        <v>12412718.57</v>
      </c>
    </row>
    <row r="9339" spans="1:12">
      <c r="A9339" s="180">
        <v>2014</v>
      </c>
      <c r="B9339" s="180" t="s">
        <v>179</v>
      </c>
      <c r="C9339" s="180" t="s">
        <v>34</v>
      </c>
      <c r="D9339" s="180" t="s">
        <v>176</v>
      </c>
      <c r="E9339" s="180">
        <v>80</v>
      </c>
      <c r="F9339" s="180">
        <v>8714</v>
      </c>
      <c r="G9339" s="180">
        <v>3200</v>
      </c>
      <c r="H9339" s="180">
        <v>9542</v>
      </c>
      <c r="I9339" s="180">
        <v>6779407.3700000001</v>
      </c>
      <c r="J9339" s="180">
        <v>1795013.79</v>
      </c>
      <c r="K9339" s="180">
        <v>1514673.25</v>
      </c>
      <c r="L9339" s="180">
        <v>10346035.26</v>
      </c>
    </row>
    <row r="9340" spans="1:12">
      <c r="A9340" s="180">
        <v>2014</v>
      </c>
      <c r="B9340" s="180" t="s">
        <v>179</v>
      </c>
      <c r="C9340" s="180" t="s">
        <v>34</v>
      </c>
      <c r="D9340" s="180" t="s">
        <v>176</v>
      </c>
      <c r="E9340" s="180">
        <v>85</v>
      </c>
      <c r="F9340" s="180">
        <v>5175</v>
      </c>
      <c r="G9340" s="180">
        <v>1835</v>
      </c>
      <c r="H9340" s="180">
        <v>7430</v>
      </c>
      <c r="I9340" s="180">
        <v>4456563.45</v>
      </c>
      <c r="J9340" s="180">
        <v>993528.67</v>
      </c>
      <c r="K9340" s="180">
        <v>952581.35</v>
      </c>
      <c r="L9340" s="180">
        <v>6585640.3499999996</v>
      </c>
    </row>
    <row r="9341" spans="1:12">
      <c r="A9341" s="180">
        <v>2014</v>
      </c>
      <c r="B9341" s="180" t="s">
        <v>179</v>
      </c>
      <c r="C9341" s="180" t="s">
        <v>34</v>
      </c>
      <c r="D9341" s="180" t="s">
        <v>176</v>
      </c>
      <c r="E9341" s="180">
        <v>90</v>
      </c>
      <c r="F9341" s="180">
        <v>1274</v>
      </c>
      <c r="G9341" s="180">
        <v>349</v>
      </c>
      <c r="H9341" s="180">
        <v>1958</v>
      </c>
      <c r="I9341" s="180">
        <v>1029601.7</v>
      </c>
      <c r="J9341" s="180">
        <v>192078.05</v>
      </c>
      <c r="K9341" s="180">
        <v>157771</v>
      </c>
      <c r="L9341" s="180">
        <v>1416196.99</v>
      </c>
    </row>
    <row r="9342" spans="1:12">
      <c r="A9342" s="180">
        <v>2014</v>
      </c>
      <c r="B9342" s="180" t="s">
        <v>179</v>
      </c>
      <c r="C9342" s="180" t="s">
        <v>34</v>
      </c>
      <c r="D9342" s="180" t="s">
        <v>176</v>
      </c>
      <c r="E9342" s="180">
        <v>95</v>
      </c>
      <c r="F9342" s="180">
        <v>235</v>
      </c>
      <c r="G9342" s="180">
        <v>60</v>
      </c>
      <c r="H9342" s="180">
        <v>484</v>
      </c>
      <c r="I9342" s="180">
        <v>190491</v>
      </c>
      <c r="J9342" s="180">
        <v>27463.93</v>
      </c>
      <c r="K9342" s="180">
        <v>23482</v>
      </c>
      <c r="L9342" s="180">
        <v>255881.53</v>
      </c>
    </row>
    <row r="9343" spans="1:12">
      <c r="A9343" s="180">
        <v>2014</v>
      </c>
      <c r="B9343" s="180" t="s">
        <v>179</v>
      </c>
      <c r="C9343" s="180" t="s">
        <v>34</v>
      </c>
      <c r="D9343" s="180" t="s">
        <v>177</v>
      </c>
      <c r="E9343" s="180">
        <v>0</v>
      </c>
      <c r="F9343" s="180">
        <v>18613</v>
      </c>
      <c r="G9343" s="180">
        <v>594</v>
      </c>
      <c r="H9343" s="180">
        <v>2337</v>
      </c>
      <c r="I9343" s="180">
        <v>1254118.05</v>
      </c>
      <c r="J9343" s="180">
        <v>297257.57</v>
      </c>
      <c r="K9343" s="180">
        <v>31560</v>
      </c>
      <c r="L9343" s="180">
        <v>1640967.78</v>
      </c>
    </row>
    <row r="9344" spans="1:12">
      <c r="A9344" s="180">
        <v>2014</v>
      </c>
      <c r="B9344" s="180" t="s">
        <v>179</v>
      </c>
      <c r="C9344" s="180" t="s">
        <v>34</v>
      </c>
      <c r="D9344" s="180" t="s">
        <v>177</v>
      </c>
      <c r="E9344" s="180">
        <v>5</v>
      </c>
      <c r="F9344" s="180">
        <v>21152</v>
      </c>
      <c r="G9344" s="180">
        <v>302</v>
      </c>
      <c r="H9344" s="180">
        <v>323</v>
      </c>
      <c r="I9344" s="180">
        <v>368973</v>
      </c>
      <c r="J9344" s="180">
        <v>138240.04999999999</v>
      </c>
      <c r="K9344" s="180">
        <v>22110</v>
      </c>
      <c r="L9344" s="180">
        <v>564645.80000000005</v>
      </c>
    </row>
    <row r="9345" spans="1:12">
      <c r="A9345" s="180">
        <v>2014</v>
      </c>
      <c r="B9345" s="180" t="s">
        <v>179</v>
      </c>
      <c r="C9345" s="180" t="s">
        <v>34</v>
      </c>
      <c r="D9345" s="180" t="s">
        <v>177</v>
      </c>
      <c r="E9345" s="180">
        <v>10</v>
      </c>
      <c r="F9345" s="180">
        <v>19814</v>
      </c>
      <c r="G9345" s="180">
        <v>249</v>
      </c>
      <c r="H9345" s="180">
        <v>347</v>
      </c>
      <c r="I9345" s="180">
        <v>313776.05</v>
      </c>
      <c r="J9345" s="180">
        <v>128638.55</v>
      </c>
      <c r="K9345" s="180">
        <v>113209</v>
      </c>
      <c r="L9345" s="180">
        <v>586490.93999999994</v>
      </c>
    </row>
    <row r="9346" spans="1:12">
      <c r="A9346" s="180">
        <v>2014</v>
      </c>
      <c r="B9346" s="180" t="s">
        <v>179</v>
      </c>
      <c r="C9346" s="180" t="s">
        <v>34</v>
      </c>
      <c r="D9346" s="180" t="s">
        <v>177</v>
      </c>
      <c r="E9346" s="180">
        <v>15</v>
      </c>
      <c r="F9346" s="180">
        <v>21492</v>
      </c>
      <c r="G9346" s="180">
        <v>778</v>
      </c>
      <c r="H9346" s="180">
        <v>1317</v>
      </c>
      <c r="I9346" s="180">
        <v>1257513.9099999999</v>
      </c>
      <c r="J9346" s="180">
        <v>372279.81</v>
      </c>
      <c r="K9346" s="180">
        <v>237802</v>
      </c>
      <c r="L9346" s="180">
        <v>1952626.19</v>
      </c>
    </row>
    <row r="9347" spans="1:12">
      <c r="A9347" s="180">
        <v>2014</v>
      </c>
      <c r="B9347" s="180" t="s">
        <v>179</v>
      </c>
      <c r="C9347" s="180" t="s">
        <v>34</v>
      </c>
      <c r="D9347" s="180" t="s">
        <v>177</v>
      </c>
      <c r="E9347" s="180">
        <v>20</v>
      </c>
      <c r="F9347" s="180">
        <v>21099</v>
      </c>
      <c r="G9347" s="180">
        <v>1008</v>
      </c>
      <c r="H9347" s="180">
        <v>1867</v>
      </c>
      <c r="I9347" s="180">
        <v>1656372.6</v>
      </c>
      <c r="J9347" s="180">
        <v>569476.16</v>
      </c>
      <c r="K9347" s="180">
        <v>183287</v>
      </c>
      <c r="L9347" s="180">
        <v>2554153.9500000002</v>
      </c>
    </row>
    <row r="9348" spans="1:12">
      <c r="A9348" s="180">
        <v>2014</v>
      </c>
      <c r="B9348" s="180" t="s">
        <v>179</v>
      </c>
      <c r="C9348" s="180" t="s">
        <v>34</v>
      </c>
      <c r="D9348" s="180" t="s">
        <v>177</v>
      </c>
      <c r="E9348" s="180">
        <v>25</v>
      </c>
      <c r="F9348" s="180">
        <v>19312</v>
      </c>
      <c r="G9348" s="180">
        <v>1101</v>
      </c>
      <c r="H9348" s="180">
        <v>2999</v>
      </c>
      <c r="I9348" s="180">
        <v>2593423.11</v>
      </c>
      <c r="J9348" s="180">
        <v>909570.34</v>
      </c>
      <c r="K9348" s="180">
        <v>154706</v>
      </c>
      <c r="L9348" s="180">
        <v>3998654.24</v>
      </c>
    </row>
    <row r="9349" spans="1:12">
      <c r="A9349" s="180">
        <v>2014</v>
      </c>
      <c r="B9349" s="180" t="s">
        <v>179</v>
      </c>
      <c r="C9349" s="180" t="s">
        <v>34</v>
      </c>
      <c r="D9349" s="180" t="s">
        <v>177</v>
      </c>
      <c r="E9349" s="180">
        <v>30</v>
      </c>
      <c r="F9349" s="180">
        <v>25062</v>
      </c>
      <c r="G9349" s="180">
        <v>2024</v>
      </c>
      <c r="H9349" s="180">
        <v>5461</v>
      </c>
      <c r="I9349" s="180">
        <v>4892182.74</v>
      </c>
      <c r="J9349" s="180">
        <v>1781108.61</v>
      </c>
      <c r="K9349" s="180">
        <v>307137</v>
      </c>
      <c r="L9349" s="180">
        <v>7584697.6900000004</v>
      </c>
    </row>
    <row r="9350" spans="1:12">
      <c r="A9350" s="180">
        <v>2014</v>
      </c>
      <c r="B9350" s="180" t="s">
        <v>179</v>
      </c>
      <c r="C9350" s="180" t="s">
        <v>34</v>
      </c>
      <c r="D9350" s="180" t="s">
        <v>177</v>
      </c>
      <c r="E9350" s="180">
        <v>35</v>
      </c>
      <c r="F9350" s="180">
        <v>23995</v>
      </c>
      <c r="G9350" s="180">
        <v>2067</v>
      </c>
      <c r="H9350" s="180">
        <v>5134</v>
      </c>
      <c r="I9350" s="180">
        <v>4487390.96</v>
      </c>
      <c r="J9350" s="180">
        <v>1483447.9</v>
      </c>
      <c r="K9350" s="180">
        <v>466267</v>
      </c>
      <c r="L9350" s="180">
        <v>6925147.0700000003</v>
      </c>
    </row>
    <row r="9351" spans="1:12">
      <c r="A9351" s="180">
        <v>2014</v>
      </c>
      <c r="B9351" s="180" t="s">
        <v>179</v>
      </c>
      <c r="C9351" s="180" t="s">
        <v>34</v>
      </c>
      <c r="D9351" s="180" t="s">
        <v>177</v>
      </c>
      <c r="E9351" s="180">
        <v>40</v>
      </c>
      <c r="F9351" s="180">
        <v>26609</v>
      </c>
      <c r="G9351" s="180">
        <v>1948</v>
      </c>
      <c r="H9351" s="180">
        <v>3868</v>
      </c>
      <c r="I9351" s="180">
        <v>3773694.15</v>
      </c>
      <c r="J9351" s="180">
        <v>1282164.78</v>
      </c>
      <c r="K9351" s="180">
        <v>496478</v>
      </c>
      <c r="L9351" s="180">
        <v>6045479.4500000002</v>
      </c>
    </row>
    <row r="9352" spans="1:12">
      <c r="A9352" s="180">
        <v>2014</v>
      </c>
      <c r="B9352" s="180" t="s">
        <v>179</v>
      </c>
      <c r="C9352" s="180" t="s">
        <v>34</v>
      </c>
      <c r="D9352" s="180" t="s">
        <v>177</v>
      </c>
      <c r="E9352" s="180">
        <v>45</v>
      </c>
      <c r="F9352" s="180">
        <v>27477</v>
      </c>
      <c r="G9352" s="180">
        <v>2151</v>
      </c>
      <c r="H9352" s="180">
        <v>4175</v>
      </c>
      <c r="I9352" s="180">
        <v>4089249.83</v>
      </c>
      <c r="J9352" s="180">
        <v>1249480.8400000001</v>
      </c>
      <c r="K9352" s="180">
        <v>715195.25</v>
      </c>
      <c r="L9352" s="180">
        <v>6603027.5099999998</v>
      </c>
    </row>
    <row r="9353" spans="1:12">
      <c r="A9353" s="180">
        <v>2014</v>
      </c>
      <c r="B9353" s="180" t="s">
        <v>179</v>
      </c>
      <c r="C9353" s="180" t="s">
        <v>34</v>
      </c>
      <c r="D9353" s="180" t="s">
        <v>177</v>
      </c>
      <c r="E9353" s="180">
        <v>50</v>
      </c>
      <c r="F9353" s="180">
        <v>30896</v>
      </c>
      <c r="G9353" s="180">
        <v>2813</v>
      </c>
      <c r="H9353" s="180">
        <v>5284</v>
      </c>
      <c r="I9353" s="180">
        <v>4912351.55</v>
      </c>
      <c r="J9353" s="180">
        <v>1707024.32</v>
      </c>
      <c r="K9353" s="180">
        <v>1260787.95</v>
      </c>
      <c r="L9353" s="180">
        <v>8398653.1799999997</v>
      </c>
    </row>
    <row r="9354" spans="1:12">
      <c r="A9354" s="180">
        <v>2014</v>
      </c>
      <c r="B9354" s="180" t="s">
        <v>179</v>
      </c>
      <c r="C9354" s="180" t="s">
        <v>34</v>
      </c>
      <c r="D9354" s="180" t="s">
        <v>177</v>
      </c>
      <c r="E9354" s="180">
        <v>55</v>
      </c>
      <c r="F9354" s="180">
        <v>32353</v>
      </c>
      <c r="G9354" s="180">
        <v>3784</v>
      </c>
      <c r="H9354" s="180">
        <v>7993</v>
      </c>
      <c r="I9354" s="180">
        <v>7031457.4000000004</v>
      </c>
      <c r="J9354" s="180">
        <v>2259827.62</v>
      </c>
      <c r="K9354" s="180">
        <v>1375116.65</v>
      </c>
      <c r="L9354" s="180">
        <v>11370322.380000001</v>
      </c>
    </row>
    <row r="9355" spans="1:12">
      <c r="A9355" s="180">
        <v>2014</v>
      </c>
      <c r="B9355" s="180" t="s">
        <v>179</v>
      </c>
      <c r="C9355" s="180" t="s">
        <v>34</v>
      </c>
      <c r="D9355" s="180" t="s">
        <v>177</v>
      </c>
      <c r="E9355" s="180">
        <v>60</v>
      </c>
      <c r="F9355" s="180">
        <v>31723</v>
      </c>
      <c r="G9355" s="180">
        <v>4394</v>
      </c>
      <c r="H9355" s="180">
        <v>8810</v>
      </c>
      <c r="I9355" s="180">
        <v>8254260.0899999999</v>
      </c>
      <c r="J9355" s="180">
        <v>2632159.11</v>
      </c>
      <c r="K9355" s="180">
        <v>2416211.7999999998</v>
      </c>
      <c r="L9355" s="180">
        <v>13882020.67</v>
      </c>
    </row>
    <row r="9356" spans="1:12">
      <c r="A9356" s="180">
        <v>2014</v>
      </c>
      <c r="B9356" s="180" t="s">
        <v>179</v>
      </c>
      <c r="C9356" s="180" t="s">
        <v>34</v>
      </c>
      <c r="D9356" s="180" t="s">
        <v>177</v>
      </c>
      <c r="E9356" s="180">
        <v>65</v>
      </c>
      <c r="F9356" s="180">
        <v>28762</v>
      </c>
      <c r="G9356" s="180">
        <v>4745</v>
      </c>
      <c r="H9356" s="180">
        <v>10227</v>
      </c>
      <c r="I9356" s="180">
        <v>9376643.2300000004</v>
      </c>
      <c r="J9356" s="180">
        <v>3037213.17</v>
      </c>
      <c r="K9356" s="180">
        <v>2888837.4</v>
      </c>
      <c r="L9356" s="180">
        <v>15864275.42</v>
      </c>
    </row>
    <row r="9357" spans="1:12">
      <c r="A9357" s="180">
        <v>2014</v>
      </c>
      <c r="B9357" s="180" t="s">
        <v>179</v>
      </c>
      <c r="C9357" s="180" t="s">
        <v>34</v>
      </c>
      <c r="D9357" s="180" t="s">
        <v>177</v>
      </c>
      <c r="E9357" s="180">
        <v>70</v>
      </c>
      <c r="F9357" s="180">
        <v>19766</v>
      </c>
      <c r="G9357" s="180">
        <v>4129</v>
      </c>
      <c r="H9357" s="180">
        <v>10125</v>
      </c>
      <c r="I9357" s="180">
        <v>9043430.6899999995</v>
      </c>
      <c r="J9357" s="180">
        <v>2757648.72</v>
      </c>
      <c r="K9357" s="180">
        <v>2635670.5</v>
      </c>
      <c r="L9357" s="180">
        <v>14925907.939999999</v>
      </c>
    </row>
    <row r="9358" spans="1:12">
      <c r="A9358" s="180">
        <v>2014</v>
      </c>
      <c r="B9358" s="180" t="s">
        <v>179</v>
      </c>
      <c r="C9358" s="180" t="s">
        <v>34</v>
      </c>
      <c r="D9358" s="180" t="s">
        <v>177</v>
      </c>
      <c r="E9358" s="180">
        <v>75</v>
      </c>
      <c r="F9358" s="180">
        <v>14344</v>
      </c>
      <c r="G9358" s="180">
        <v>3779</v>
      </c>
      <c r="H9358" s="180">
        <v>11081</v>
      </c>
      <c r="I9358" s="180">
        <v>8658438.8000000007</v>
      </c>
      <c r="J9358" s="180">
        <v>2425043</v>
      </c>
      <c r="K9358" s="180">
        <v>2332476.1</v>
      </c>
      <c r="L9358" s="180">
        <v>13751112.76</v>
      </c>
    </row>
    <row r="9359" spans="1:12">
      <c r="A9359" s="180">
        <v>2014</v>
      </c>
      <c r="B9359" s="180" t="s">
        <v>179</v>
      </c>
      <c r="C9359" s="180" t="s">
        <v>34</v>
      </c>
      <c r="D9359" s="180" t="s">
        <v>177</v>
      </c>
      <c r="E9359" s="180">
        <v>80</v>
      </c>
      <c r="F9359" s="180">
        <v>10694</v>
      </c>
      <c r="G9359" s="180">
        <v>2966</v>
      </c>
      <c r="H9359" s="180">
        <v>11023</v>
      </c>
      <c r="I9359" s="180">
        <v>7323730.1500000004</v>
      </c>
      <c r="J9359" s="180">
        <v>1754638.21</v>
      </c>
      <c r="K9359" s="180">
        <v>1640458.5</v>
      </c>
      <c r="L9359" s="180">
        <v>10937194.609999999</v>
      </c>
    </row>
    <row r="9360" spans="1:12">
      <c r="A9360" s="180">
        <v>2014</v>
      </c>
      <c r="B9360" s="180" t="s">
        <v>179</v>
      </c>
      <c r="C9360" s="180" t="s">
        <v>34</v>
      </c>
      <c r="D9360" s="180" t="s">
        <v>177</v>
      </c>
      <c r="E9360" s="180">
        <v>85</v>
      </c>
      <c r="F9360" s="180">
        <v>7613</v>
      </c>
      <c r="G9360" s="180">
        <v>1931</v>
      </c>
      <c r="H9360" s="180">
        <v>9397</v>
      </c>
      <c r="I9360" s="180">
        <v>5470219.9500000002</v>
      </c>
      <c r="J9360" s="180">
        <v>1144682.28</v>
      </c>
      <c r="K9360" s="180">
        <v>991053.05</v>
      </c>
      <c r="L9360" s="180">
        <v>7820707.9100000001</v>
      </c>
    </row>
    <row r="9361" spans="1:12">
      <c r="A9361" s="180">
        <v>2014</v>
      </c>
      <c r="B9361" s="180" t="s">
        <v>179</v>
      </c>
      <c r="C9361" s="180" t="s">
        <v>34</v>
      </c>
      <c r="D9361" s="180" t="s">
        <v>177</v>
      </c>
      <c r="E9361" s="180">
        <v>90</v>
      </c>
      <c r="F9361" s="180">
        <v>3305</v>
      </c>
      <c r="G9361" s="180">
        <v>780</v>
      </c>
      <c r="H9361" s="180">
        <v>4417</v>
      </c>
      <c r="I9361" s="180">
        <v>2157744.14</v>
      </c>
      <c r="J9361" s="180">
        <v>372083.84</v>
      </c>
      <c r="K9361" s="180">
        <v>191750</v>
      </c>
      <c r="L9361" s="180">
        <v>2805214.43</v>
      </c>
    </row>
    <row r="9362" spans="1:12">
      <c r="A9362" s="180">
        <v>2014</v>
      </c>
      <c r="B9362" s="180" t="s">
        <v>179</v>
      </c>
      <c r="C9362" s="180" t="s">
        <v>34</v>
      </c>
      <c r="D9362" s="180" t="s">
        <v>177</v>
      </c>
      <c r="E9362" s="180">
        <v>95</v>
      </c>
      <c r="F9362" s="180">
        <v>842</v>
      </c>
      <c r="G9362" s="180">
        <v>172</v>
      </c>
      <c r="H9362" s="180">
        <v>1443</v>
      </c>
      <c r="I9362" s="180">
        <v>660355.56000000006</v>
      </c>
      <c r="J9362" s="180">
        <v>93731.35</v>
      </c>
      <c r="K9362" s="180">
        <v>37651</v>
      </c>
      <c r="L9362" s="180">
        <v>827411.32</v>
      </c>
    </row>
    <row r="9363" spans="1:12">
      <c r="A9363" s="180">
        <v>2014</v>
      </c>
      <c r="B9363" s="180" t="s">
        <v>179</v>
      </c>
      <c r="C9363" s="180" t="s">
        <v>35</v>
      </c>
      <c r="D9363" s="180" t="s">
        <v>176</v>
      </c>
      <c r="E9363" s="180">
        <v>0</v>
      </c>
      <c r="F9363" s="180">
        <v>44552</v>
      </c>
      <c r="G9363" s="180">
        <v>1714</v>
      </c>
      <c r="H9363" s="180">
        <v>3536</v>
      </c>
      <c r="I9363" s="180">
        <v>3046675.8</v>
      </c>
      <c r="J9363" s="180">
        <v>609560.19999999995</v>
      </c>
      <c r="K9363" s="180">
        <v>31081</v>
      </c>
      <c r="L9363" s="180">
        <v>4012935.71</v>
      </c>
    </row>
    <row r="9364" spans="1:12">
      <c r="A9364" s="180">
        <v>2014</v>
      </c>
      <c r="B9364" s="180" t="s">
        <v>179</v>
      </c>
      <c r="C9364" s="180" t="s">
        <v>35</v>
      </c>
      <c r="D9364" s="180" t="s">
        <v>176</v>
      </c>
      <c r="E9364" s="180">
        <v>5</v>
      </c>
      <c r="F9364" s="180">
        <v>47610</v>
      </c>
      <c r="G9364" s="180">
        <v>790</v>
      </c>
      <c r="H9364" s="180">
        <v>900</v>
      </c>
      <c r="I9364" s="180">
        <v>1073739.3</v>
      </c>
      <c r="J9364" s="180">
        <v>284298.34999999998</v>
      </c>
      <c r="K9364" s="180">
        <v>33950</v>
      </c>
      <c r="L9364" s="180">
        <v>1535404.78</v>
      </c>
    </row>
    <row r="9365" spans="1:12">
      <c r="A9365" s="180">
        <v>2014</v>
      </c>
      <c r="B9365" s="180" t="s">
        <v>179</v>
      </c>
      <c r="C9365" s="180" t="s">
        <v>35</v>
      </c>
      <c r="D9365" s="180" t="s">
        <v>176</v>
      </c>
      <c r="E9365" s="180">
        <v>10</v>
      </c>
      <c r="F9365" s="180">
        <v>43526</v>
      </c>
      <c r="G9365" s="180">
        <v>503</v>
      </c>
      <c r="H9365" s="180">
        <v>724</v>
      </c>
      <c r="I9365" s="180">
        <v>813637.85</v>
      </c>
      <c r="J9365" s="180">
        <v>198539.65</v>
      </c>
      <c r="K9365" s="180">
        <v>105995</v>
      </c>
      <c r="L9365" s="180">
        <v>1209285.94</v>
      </c>
    </row>
    <row r="9366" spans="1:12">
      <c r="A9366" s="180">
        <v>2014</v>
      </c>
      <c r="B9366" s="180" t="s">
        <v>179</v>
      </c>
      <c r="C9366" s="180" t="s">
        <v>35</v>
      </c>
      <c r="D9366" s="180" t="s">
        <v>176</v>
      </c>
      <c r="E9366" s="180">
        <v>15</v>
      </c>
      <c r="F9366" s="180">
        <v>44284</v>
      </c>
      <c r="G9366" s="180">
        <v>1236</v>
      </c>
      <c r="H9366" s="180">
        <v>2178</v>
      </c>
      <c r="I9366" s="180">
        <v>2359769.65</v>
      </c>
      <c r="J9366" s="180">
        <v>503972.23</v>
      </c>
      <c r="K9366" s="180">
        <v>381342</v>
      </c>
      <c r="L9366" s="180">
        <v>3517774.31</v>
      </c>
    </row>
    <row r="9367" spans="1:12">
      <c r="A9367" s="180">
        <v>2014</v>
      </c>
      <c r="B9367" s="180" t="s">
        <v>179</v>
      </c>
      <c r="C9367" s="180" t="s">
        <v>35</v>
      </c>
      <c r="D9367" s="180" t="s">
        <v>176</v>
      </c>
      <c r="E9367" s="180">
        <v>20</v>
      </c>
      <c r="F9367" s="180">
        <v>37473</v>
      </c>
      <c r="G9367" s="180">
        <v>1263</v>
      </c>
      <c r="H9367" s="180">
        <v>2070</v>
      </c>
      <c r="I9367" s="180">
        <v>2182514.35</v>
      </c>
      <c r="J9367" s="180">
        <v>476415.99</v>
      </c>
      <c r="K9367" s="180">
        <v>381753</v>
      </c>
      <c r="L9367" s="180">
        <v>3323809.94</v>
      </c>
    </row>
    <row r="9368" spans="1:12">
      <c r="A9368" s="180">
        <v>2014</v>
      </c>
      <c r="B9368" s="180" t="s">
        <v>179</v>
      </c>
      <c r="C9368" s="180" t="s">
        <v>35</v>
      </c>
      <c r="D9368" s="180" t="s">
        <v>176</v>
      </c>
      <c r="E9368" s="180">
        <v>25</v>
      </c>
      <c r="F9368" s="180">
        <v>42048</v>
      </c>
      <c r="G9368" s="180">
        <v>1212</v>
      </c>
      <c r="H9368" s="180">
        <v>2325</v>
      </c>
      <c r="I9368" s="180">
        <v>2329546.81</v>
      </c>
      <c r="J9368" s="180">
        <v>549544.44999999995</v>
      </c>
      <c r="K9368" s="180">
        <v>426333.3</v>
      </c>
      <c r="L9368" s="180">
        <v>3747900.57</v>
      </c>
    </row>
    <row r="9369" spans="1:12">
      <c r="A9369" s="180">
        <v>2014</v>
      </c>
      <c r="B9369" s="180" t="s">
        <v>179</v>
      </c>
      <c r="C9369" s="180" t="s">
        <v>35</v>
      </c>
      <c r="D9369" s="180" t="s">
        <v>176</v>
      </c>
      <c r="E9369" s="180">
        <v>30</v>
      </c>
      <c r="F9369" s="180">
        <v>54202</v>
      </c>
      <c r="G9369" s="180">
        <v>1664</v>
      </c>
      <c r="H9369" s="180">
        <v>2849</v>
      </c>
      <c r="I9369" s="180">
        <v>2833505.68</v>
      </c>
      <c r="J9369" s="180">
        <v>686782.55</v>
      </c>
      <c r="K9369" s="180">
        <v>361251</v>
      </c>
      <c r="L9369" s="180">
        <v>4353845.55</v>
      </c>
    </row>
    <row r="9370" spans="1:12">
      <c r="A9370" s="180">
        <v>2014</v>
      </c>
      <c r="B9370" s="180" t="s">
        <v>179</v>
      </c>
      <c r="C9370" s="180" t="s">
        <v>35</v>
      </c>
      <c r="D9370" s="180" t="s">
        <v>176</v>
      </c>
      <c r="E9370" s="180">
        <v>35</v>
      </c>
      <c r="F9370" s="180">
        <v>51168</v>
      </c>
      <c r="G9370" s="180">
        <v>1738</v>
      </c>
      <c r="H9370" s="180">
        <v>2986</v>
      </c>
      <c r="I9370" s="180">
        <v>3307695.38</v>
      </c>
      <c r="J9370" s="180">
        <v>865378.31</v>
      </c>
      <c r="K9370" s="180">
        <v>684523</v>
      </c>
      <c r="L9370" s="180">
        <v>5465169.6299999999</v>
      </c>
    </row>
    <row r="9371" spans="1:12">
      <c r="A9371" s="180">
        <v>2014</v>
      </c>
      <c r="B9371" s="180" t="s">
        <v>179</v>
      </c>
      <c r="C9371" s="180" t="s">
        <v>35</v>
      </c>
      <c r="D9371" s="180" t="s">
        <v>176</v>
      </c>
      <c r="E9371" s="180">
        <v>40</v>
      </c>
      <c r="F9371" s="180">
        <v>53556</v>
      </c>
      <c r="G9371" s="180">
        <v>2286</v>
      </c>
      <c r="H9371" s="180">
        <v>3923</v>
      </c>
      <c r="I9371" s="180">
        <v>4246524.46</v>
      </c>
      <c r="J9371" s="180">
        <v>1153836.5</v>
      </c>
      <c r="K9371" s="180">
        <v>992662.25</v>
      </c>
      <c r="L9371" s="180">
        <v>7078757.9199999999</v>
      </c>
    </row>
    <row r="9372" spans="1:12">
      <c r="A9372" s="180">
        <v>2014</v>
      </c>
      <c r="B9372" s="180" t="s">
        <v>179</v>
      </c>
      <c r="C9372" s="180" t="s">
        <v>35</v>
      </c>
      <c r="D9372" s="180" t="s">
        <v>176</v>
      </c>
      <c r="E9372" s="180">
        <v>45</v>
      </c>
      <c r="F9372" s="180">
        <v>51026</v>
      </c>
      <c r="G9372" s="180">
        <v>2330</v>
      </c>
      <c r="H9372" s="180">
        <v>3910</v>
      </c>
      <c r="I9372" s="180">
        <v>4532598.9800000004</v>
      </c>
      <c r="J9372" s="180">
        <v>1329541.31</v>
      </c>
      <c r="K9372" s="180">
        <v>968687.65</v>
      </c>
      <c r="L9372" s="180">
        <v>7526112.7300000004</v>
      </c>
    </row>
    <row r="9373" spans="1:12">
      <c r="A9373" s="180">
        <v>2014</v>
      </c>
      <c r="B9373" s="180" t="s">
        <v>179</v>
      </c>
      <c r="C9373" s="180" t="s">
        <v>35</v>
      </c>
      <c r="D9373" s="180" t="s">
        <v>176</v>
      </c>
      <c r="E9373" s="180">
        <v>50</v>
      </c>
      <c r="F9373" s="180">
        <v>51633</v>
      </c>
      <c r="G9373" s="180">
        <v>3330</v>
      </c>
      <c r="H9373" s="180">
        <v>5794</v>
      </c>
      <c r="I9373" s="180">
        <v>7017703.9000000004</v>
      </c>
      <c r="J9373" s="180">
        <v>1896332.13</v>
      </c>
      <c r="K9373" s="180">
        <v>2012036.55</v>
      </c>
      <c r="L9373" s="180">
        <v>11827754.59</v>
      </c>
    </row>
    <row r="9374" spans="1:12">
      <c r="A9374" s="180">
        <v>2014</v>
      </c>
      <c r="B9374" s="180" t="s">
        <v>179</v>
      </c>
      <c r="C9374" s="180" t="s">
        <v>35</v>
      </c>
      <c r="D9374" s="180" t="s">
        <v>176</v>
      </c>
      <c r="E9374" s="180">
        <v>55</v>
      </c>
      <c r="F9374" s="180">
        <v>47532</v>
      </c>
      <c r="G9374" s="180">
        <v>3795</v>
      </c>
      <c r="H9374" s="180">
        <v>7314</v>
      </c>
      <c r="I9374" s="180">
        <v>9261003.8800000008</v>
      </c>
      <c r="J9374" s="180">
        <v>2514946.2599999998</v>
      </c>
      <c r="K9374" s="180">
        <v>2705696.9</v>
      </c>
      <c r="L9374" s="180">
        <v>15554655.789999999</v>
      </c>
    </row>
    <row r="9375" spans="1:12">
      <c r="A9375" s="180">
        <v>2014</v>
      </c>
      <c r="B9375" s="180" t="s">
        <v>179</v>
      </c>
      <c r="C9375" s="180" t="s">
        <v>35</v>
      </c>
      <c r="D9375" s="180" t="s">
        <v>176</v>
      </c>
      <c r="E9375" s="180">
        <v>60</v>
      </c>
      <c r="F9375" s="180">
        <v>41845</v>
      </c>
      <c r="G9375" s="180">
        <v>4572</v>
      </c>
      <c r="H9375" s="180">
        <v>9314</v>
      </c>
      <c r="I9375" s="180">
        <v>12028425.75</v>
      </c>
      <c r="J9375" s="180">
        <v>3065210.55</v>
      </c>
      <c r="K9375" s="180">
        <v>3413678.4</v>
      </c>
      <c r="L9375" s="180">
        <v>19663276.289999999</v>
      </c>
    </row>
    <row r="9376" spans="1:12">
      <c r="A9376" s="180">
        <v>2014</v>
      </c>
      <c r="B9376" s="180" t="s">
        <v>179</v>
      </c>
      <c r="C9376" s="180" t="s">
        <v>35</v>
      </c>
      <c r="D9376" s="180" t="s">
        <v>176</v>
      </c>
      <c r="E9376" s="180">
        <v>65</v>
      </c>
      <c r="F9376" s="180">
        <v>34608</v>
      </c>
      <c r="G9376" s="180">
        <v>5400</v>
      </c>
      <c r="H9376" s="180">
        <v>12039</v>
      </c>
      <c r="I9376" s="180">
        <v>15558437.25</v>
      </c>
      <c r="J9376" s="180">
        <v>3823908.96</v>
      </c>
      <c r="K9376" s="180">
        <v>4683952.9000000004</v>
      </c>
      <c r="L9376" s="180">
        <v>25280019.710000001</v>
      </c>
    </row>
    <row r="9377" spans="1:12">
      <c r="A9377" s="180">
        <v>2014</v>
      </c>
      <c r="B9377" s="180" t="s">
        <v>179</v>
      </c>
      <c r="C9377" s="180" t="s">
        <v>35</v>
      </c>
      <c r="D9377" s="180" t="s">
        <v>176</v>
      </c>
      <c r="E9377" s="180">
        <v>70</v>
      </c>
      <c r="F9377" s="180">
        <v>23208</v>
      </c>
      <c r="G9377" s="180">
        <v>4720</v>
      </c>
      <c r="H9377" s="180">
        <v>11023</v>
      </c>
      <c r="I9377" s="180">
        <v>13771400.65</v>
      </c>
      <c r="J9377" s="180">
        <v>3287410.11</v>
      </c>
      <c r="K9377" s="180">
        <v>4079837</v>
      </c>
      <c r="L9377" s="180">
        <v>21946410.57</v>
      </c>
    </row>
    <row r="9378" spans="1:12">
      <c r="A9378" s="180">
        <v>2014</v>
      </c>
      <c r="B9378" s="180" t="s">
        <v>179</v>
      </c>
      <c r="C9378" s="180" t="s">
        <v>35</v>
      </c>
      <c r="D9378" s="180" t="s">
        <v>176</v>
      </c>
      <c r="E9378" s="180">
        <v>75</v>
      </c>
      <c r="F9378" s="180">
        <v>15522</v>
      </c>
      <c r="G9378" s="180">
        <v>3770</v>
      </c>
      <c r="H9378" s="180">
        <v>10402</v>
      </c>
      <c r="I9378" s="180">
        <v>11525010.85</v>
      </c>
      <c r="J9378" s="180">
        <v>2637786.46</v>
      </c>
      <c r="K9378" s="180">
        <v>3102246.6</v>
      </c>
      <c r="L9378" s="180">
        <v>17895108.219999999</v>
      </c>
    </row>
    <row r="9379" spans="1:12">
      <c r="A9379" s="180">
        <v>2014</v>
      </c>
      <c r="B9379" s="180" t="s">
        <v>179</v>
      </c>
      <c r="C9379" s="180" t="s">
        <v>35</v>
      </c>
      <c r="D9379" s="180" t="s">
        <v>176</v>
      </c>
      <c r="E9379" s="180">
        <v>80</v>
      </c>
      <c r="F9379" s="180">
        <v>9737</v>
      </c>
      <c r="G9379" s="180">
        <v>2896</v>
      </c>
      <c r="H9379" s="180">
        <v>9709</v>
      </c>
      <c r="I9379" s="180">
        <v>9283305.4499999993</v>
      </c>
      <c r="J9379" s="180">
        <v>1891040.94</v>
      </c>
      <c r="K9379" s="180">
        <v>2202335.25</v>
      </c>
      <c r="L9379" s="180">
        <v>13741267.6</v>
      </c>
    </row>
    <row r="9380" spans="1:12">
      <c r="A9380" s="180">
        <v>2014</v>
      </c>
      <c r="B9380" s="180" t="s">
        <v>179</v>
      </c>
      <c r="C9380" s="180" t="s">
        <v>35</v>
      </c>
      <c r="D9380" s="180" t="s">
        <v>176</v>
      </c>
      <c r="E9380" s="180">
        <v>85</v>
      </c>
      <c r="F9380" s="180">
        <v>5128</v>
      </c>
      <c r="G9380" s="180">
        <v>1553</v>
      </c>
      <c r="H9380" s="180">
        <v>6751</v>
      </c>
      <c r="I9380" s="180">
        <v>5553320.7999999998</v>
      </c>
      <c r="J9380" s="180">
        <v>985687.64</v>
      </c>
      <c r="K9380" s="180">
        <v>915498.6</v>
      </c>
      <c r="L9380" s="180">
        <v>7654847.4199999999</v>
      </c>
    </row>
    <row r="9381" spans="1:12">
      <c r="A9381" s="180">
        <v>2014</v>
      </c>
      <c r="B9381" s="180" t="s">
        <v>179</v>
      </c>
      <c r="C9381" s="180" t="s">
        <v>35</v>
      </c>
      <c r="D9381" s="180" t="s">
        <v>176</v>
      </c>
      <c r="E9381" s="180">
        <v>90</v>
      </c>
      <c r="F9381" s="180">
        <v>1158</v>
      </c>
      <c r="G9381" s="180">
        <v>298</v>
      </c>
      <c r="H9381" s="180">
        <v>2198</v>
      </c>
      <c r="I9381" s="180">
        <v>1294943.6499999999</v>
      </c>
      <c r="J9381" s="180">
        <v>169333.96</v>
      </c>
      <c r="K9381" s="180">
        <v>108106.8</v>
      </c>
      <c r="L9381" s="180">
        <v>1610655.47</v>
      </c>
    </row>
    <row r="9382" spans="1:12">
      <c r="A9382" s="180">
        <v>2014</v>
      </c>
      <c r="B9382" s="180" t="s">
        <v>179</v>
      </c>
      <c r="C9382" s="180" t="s">
        <v>35</v>
      </c>
      <c r="D9382" s="180" t="s">
        <v>176</v>
      </c>
      <c r="E9382" s="180">
        <v>95</v>
      </c>
      <c r="F9382" s="180">
        <v>189</v>
      </c>
      <c r="G9382" s="180">
        <v>53</v>
      </c>
      <c r="H9382" s="180">
        <v>439</v>
      </c>
      <c r="I9382" s="180">
        <v>300135</v>
      </c>
      <c r="J9382" s="180">
        <v>20219.060000000001</v>
      </c>
      <c r="K9382" s="180">
        <v>18010</v>
      </c>
      <c r="L9382" s="180">
        <v>350743.96</v>
      </c>
    </row>
    <row r="9383" spans="1:12">
      <c r="A9383" s="180">
        <v>2014</v>
      </c>
      <c r="B9383" s="180" t="s">
        <v>179</v>
      </c>
      <c r="C9383" s="180" t="s">
        <v>35</v>
      </c>
      <c r="D9383" s="180" t="s">
        <v>177</v>
      </c>
      <c r="E9383" s="180">
        <v>0</v>
      </c>
      <c r="F9383" s="180">
        <v>42047</v>
      </c>
      <c r="G9383" s="180">
        <v>1194</v>
      </c>
      <c r="H9383" s="180">
        <v>2825</v>
      </c>
      <c r="I9383" s="180">
        <v>2248720</v>
      </c>
      <c r="J9383" s="180">
        <v>405461.23</v>
      </c>
      <c r="K9383" s="180">
        <v>51937</v>
      </c>
      <c r="L9383" s="180">
        <v>2918199.95</v>
      </c>
    </row>
    <row r="9384" spans="1:12">
      <c r="A9384" s="180">
        <v>2014</v>
      </c>
      <c r="B9384" s="180" t="s">
        <v>179</v>
      </c>
      <c r="C9384" s="180" t="s">
        <v>35</v>
      </c>
      <c r="D9384" s="180" t="s">
        <v>177</v>
      </c>
      <c r="E9384" s="180">
        <v>5</v>
      </c>
      <c r="F9384" s="180">
        <v>44940</v>
      </c>
      <c r="G9384" s="180">
        <v>699</v>
      </c>
      <c r="H9384" s="180">
        <v>856</v>
      </c>
      <c r="I9384" s="180">
        <v>978711.9</v>
      </c>
      <c r="J9384" s="180">
        <v>259170.2</v>
      </c>
      <c r="K9384" s="180">
        <v>24666</v>
      </c>
      <c r="L9384" s="180">
        <v>1395970.42</v>
      </c>
    </row>
    <row r="9385" spans="1:12">
      <c r="A9385" s="180">
        <v>2014</v>
      </c>
      <c r="B9385" s="180" t="s">
        <v>179</v>
      </c>
      <c r="C9385" s="180" t="s">
        <v>35</v>
      </c>
      <c r="D9385" s="180" t="s">
        <v>177</v>
      </c>
      <c r="E9385" s="180">
        <v>10</v>
      </c>
      <c r="F9385" s="180">
        <v>41257</v>
      </c>
      <c r="G9385" s="180">
        <v>534</v>
      </c>
      <c r="H9385" s="180">
        <v>818</v>
      </c>
      <c r="I9385" s="180">
        <v>811375.7</v>
      </c>
      <c r="J9385" s="180">
        <v>179047.83</v>
      </c>
      <c r="K9385" s="180">
        <v>79395</v>
      </c>
      <c r="L9385" s="180">
        <v>1158888.06</v>
      </c>
    </row>
    <row r="9386" spans="1:12">
      <c r="A9386" s="180">
        <v>2014</v>
      </c>
      <c r="B9386" s="180" t="s">
        <v>179</v>
      </c>
      <c r="C9386" s="180" t="s">
        <v>35</v>
      </c>
      <c r="D9386" s="180" t="s">
        <v>177</v>
      </c>
      <c r="E9386" s="180">
        <v>15</v>
      </c>
      <c r="F9386" s="180">
        <v>42337</v>
      </c>
      <c r="G9386" s="180">
        <v>1657</v>
      </c>
      <c r="H9386" s="180">
        <v>3739</v>
      </c>
      <c r="I9386" s="180">
        <v>3266853.3</v>
      </c>
      <c r="J9386" s="180">
        <v>502141.8</v>
      </c>
      <c r="K9386" s="180">
        <v>212911</v>
      </c>
      <c r="L9386" s="180">
        <v>4225010.84</v>
      </c>
    </row>
    <row r="9387" spans="1:12">
      <c r="A9387" s="180">
        <v>2014</v>
      </c>
      <c r="B9387" s="180" t="s">
        <v>179</v>
      </c>
      <c r="C9387" s="180" t="s">
        <v>35</v>
      </c>
      <c r="D9387" s="180" t="s">
        <v>177</v>
      </c>
      <c r="E9387" s="180">
        <v>20</v>
      </c>
      <c r="F9387" s="180">
        <v>38812</v>
      </c>
      <c r="G9387" s="180">
        <v>1900</v>
      </c>
      <c r="H9387" s="180">
        <v>4044</v>
      </c>
      <c r="I9387" s="180">
        <v>3996490.58</v>
      </c>
      <c r="J9387" s="180">
        <v>776841.86</v>
      </c>
      <c r="K9387" s="180">
        <v>588756</v>
      </c>
      <c r="L9387" s="180">
        <v>5883225.2300000004</v>
      </c>
    </row>
    <row r="9388" spans="1:12">
      <c r="A9388" s="180">
        <v>2014</v>
      </c>
      <c r="B9388" s="180" t="s">
        <v>179</v>
      </c>
      <c r="C9388" s="180" t="s">
        <v>35</v>
      </c>
      <c r="D9388" s="180" t="s">
        <v>177</v>
      </c>
      <c r="E9388" s="180">
        <v>25</v>
      </c>
      <c r="F9388" s="180">
        <v>45630</v>
      </c>
      <c r="G9388" s="180">
        <v>2714</v>
      </c>
      <c r="H9388" s="180">
        <v>6834</v>
      </c>
      <c r="I9388" s="180">
        <v>7833066.6200000001</v>
      </c>
      <c r="J9388" s="180">
        <v>1903844.28</v>
      </c>
      <c r="K9388" s="180">
        <v>749522</v>
      </c>
      <c r="L9388" s="180">
        <v>11449727.289999999</v>
      </c>
    </row>
    <row r="9389" spans="1:12">
      <c r="A9389" s="180">
        <v>2014</v>
      </c>
      <c r="B9389" s="180" t="s">
        <v>179</v>
      </c>
      <c r="C9389" s="180" t="s">
        <v>35</v>
      </c>
      <c r="D9389" s="180" t="s">
        <v>177</v>
      </c>
      <c r="E9389" s="180">
        <v>30</v>
      </c>
      <c r="F9389" s="180">
        <v>56175</v>
      </c>
      <c r="G9389" s="180">
        <v>4317</v>
      </c>
      <c r="H9389" s="180">
        <v>11648</v>
      </c>
      <c r="I9389" s="180">
        <v>13013771.050000001</v>
      </c>
      <c r="J9389" s="180">
        <v>3322981.65</v>
      </c>
      <c r="K9389" s="180">
        <v>889505</v>
      </c>
      <c r="L9389" s="180">
        <v>18638766.620000001</v>
      </c>
    </row>
    <row r="9390" spans="1:12">
      <c r="A9390" s="180">
        <v>2014</v>
      </c>
      <c r="B9390" s="180" t="s">
        <v>179</v>
      </c>
      <c r="C9390" s="180" t="s">
        <v>35</v>
      </c>
      <c r="D9390" s="180" t="s">
        <v>177</v>
      </c>
      <c r="E9390" s="180">
        <v>35</v>
      </c>
      <c r="F9390" s="180">
        <v>51981</v>
      </c>
      <c r="G9390" s="180">
        <v>4020</v>
      </c>
      <c r="H9390" s="180">
        <v>9857</v>
      </c>
      <c r="I9390" s="180">
        <v>11045505.640000001</v>
      </c>
      <c r="J9390" s="180">
        <v>2780307.49</v>
      </c>
      <c r="K9390" s="180">
        <v>935315.5</v>
      </c>
      <c r="L9390" s="180">
        <v>16113679.43</v>
      </c>
    </row>
    <row r="9391" spans="1:12">
      <c r="A9391" s="180">
        <v>2014</v>
      </c>
      <c r="B9391" s="180" t="s">
        <v>179</v>
      </c>
      <c r="C9391" s="180" t="s">
        <v>35</v>
      </c>
      <c r="D9391" s="180" t="s">
        <v>177</v>
      </c>
      <c r="E9391" s="180">
        <v>40</v>
      </c>
      <c r="F9391" s="180">
        <v>54423</v>
      </c>
      <c r="G9391" s="180">
        <v>3898</v>
      </c>
      <c r="H9391" s="180">
        <v>7750</v>
      </c>
      <c r="I9391" s="180">
        <v>8615842.4199999999</v>
      </c>
      <c r="J9391" s="180">
        <v>2110897.6800000002</v>
      </c>
      <c r="K9391" s="180">
        <v>1319375.5</v>
      </c>
      <c r="L9391" s="180">
        <v>13560114.07</v>
      </c>
    </row>
    <row r="9392" spans="1:12">
      <c r="A9392" s="180">
        <v>2014</v>
      </c>
      <c r="B9392" s="180" t="s">
        <v>179</v>
      </c>
      <c r="C9392" s="180" t="s">
        <v>35</v>
      </c>
      <c r="D9392" s="180" t="s">
        <v>177</v>
      </c>
      <c r="E9392" s="180">
        <v>45</v>
      </c>
      <c r="F9392" s="180">
        <v>51984</v>
      </c>
      <c r="G9392" s="180">
        <v>3750</v>
      </c>
      <c r="H9392" s="180">
        <v>7579</v>
      </c>
      <c r="I9392" s="180">
        <v>8572298.9600000009</v>
      </c>
      <c r="J9392" s="180">
        <v>2014291.21</v>
      </c>
      <c r="K9392" s="180">
        <v>1614225</v>
      </c>
      <c r="L9392" s="180">
        <v>13503291.9</v>
      </c>
    </row>
    <row r="9393" spans="1:12">
      <c r="A9393" s="180">
        <v>2014</v>
      </c>
      <c r="B9393" s="180" t="s">
        <v>179</v>
      </c>
      <c r="C9393" s="180" t="s">
        <v>35</v>
      </c>
      <c r="D9393" s="180" t="s">
        <v>177</v>
      </c>
      <c r="E9393" s="180">
        <v>50</v>
      </c>
      <c r="F9393" s="180">
        <v>52533</v>
      </c>
      <c r="G9393" s="180">
        <v>4390</v>
      </c>
      <c r="H9393" s="180">
        <v>9321</v>
      </c>
      <c r="I9393" s="180">
        <v>10145964.41</v>
      </c>
      <c r="J9393" s="180">
        <v>2394234.94</v>
      </c>
      <c r="K9393" s="180">
        <v>1879633.25</v>
      </c>
      <c r="L9393" s="180">
        <v>15905839.189999999</v>
      </c>
    </row>
    <row r="9394" spans="1:12">
      <c r="A9394" s="180">
        <v>2014</v>
      </c>
      <c r="B9394" s="180" t="s">
        <v>179</v>
      </c>
      <c r="C9394" s="180" t="s">
        <v>35</v>
      </c>
      <c r="D9394" s="180" t="s">
        <v>177</v>
      </c>
      <c r="E9394" s="180">
        <v>55</v>
      </c>
      <c r="F9394" s="180">
        <v>49297</v>
      </c>
      <c r="G9394" s="180">
        <v>4802</v>
      </c>
      <c r="H9394" s="180">
        <v>9351</v>
      </c>
      <c r="I9394" s="180">
        <v>10706761.539999999</v>
      </c>
      <c r="J9394" s="180">
        <v>2621828.91</v>
      </c>
      <c r="K9394" s="180">
        <v>2676870.5</v>
      </c>
      <c r="L9394" s="180">
        <v>17367663.66</v>
      </c>
    </row>
    <row r="9395" spans="1:12">
      <c r="A9395" s="180">
        <v>2014</v>
      </c>
      <c r="B9395" s="180" t="s">
        <v>179</v>
      </c>
      <c r="C9395" s="180" t="s">
        <v>35</v>
      </c>
      <c r="D9395" s="180" t="s">
        <v>177</v>
      </c>
      <c r="E9395" s="180">
        <v>60</v>
      </c>
      <c r="F9395" s="180">
        <v>43059</v>
      </c>
      <c r="G9395" s="180">
        <v>5088</v>
      </c>
      <c r="H9395" s="180">
        <v>10312</v>
      </c>
      <c r="I9395" s="180">
        <v>11825792.82</v>
      </c>
      <c r="J9395" s="180">
        <v>2993792.63</v>
      </c>
      <c r="K9395" s="180">
        <v>3551374.4</v>
      </c>
      <c r="L9395" s="180">
        <v>19532473.420000002</v>
      </c>
    </row>
    <row r="9396" spans="1:12">
      <c r="A9396" s="180">
        <v>2014</v>
      </c>
      <c r="B9396" s="180" t="s">
        <v>179</v>
      </c>
      <c r="C9396" s="180" t="s">
        <v>35</v>
      </c>
      <c r="D9396" s="180" t="s">
        <v>177</v>
      </c>
      <c r="E9396" s="180">
        <v>65</v>
      </c>
      <c r="F9396" s="180">
        <v>35567</v>
      </c>
      <c r="G9396" s="180">
        <v>5005</v>
      </c>
      <c r="H9396" s="180">
        <v>10924</v>
      </c>
      <c r="I9396" s="180">
        <v>12795643.970000001</v>
      </c>
      <c r="J9396" s="180">
        <v>3223935.06</v>
      </c>
      <c r="K9396" s="180">
        <v>3610267.2</v>
      </c>
      <c r="L9396" s="180">
        <v>20698395.16</v>
      </c>
    </row>
    <row r="9397" spans="1:12">
      <c r="A9397" s="180">
        <v>2014</v>
      </c>
      <c r="B9397" s="180" t="s">
        <v>179</v>
      </c>
      <c r="C9397" s="180" t="s">
        <v>35</v>
      </c>
      <c r="D9397" s="180" t="s">
        <v>177</v>
      </c>
      <c r="E9397" s="180">
        <v>70</v>
      </c>
      <c r="F9397" s="180">
        <v>23752</v>
      </c>
      <c r="G9397" s="180">
        <v>4351</v>
      </c>
      <c r="H9397" s="180">
        <v>11258</v>
      </c>
      <c r="I9397" s="180">
        <v>12576602.93</v>
      </c>
      <c r="J9397" s="180">
        <v>3088028.07</v>
      </c>
      <c r="K9397" s="180">
        <v>3603942.9</v>
      </c>
      <c r="L9397" s="180">
        <v>19995853.199999999</v>
      </c>
    </row>
    <row r="9398" spans="1:12">
      <c r="A9398" s="180">
        <v>2014</v>
      </c>
      <c r="B9398" s="180" t="s">
        <v>179</v>
      </c>
      <c r="C9398" s="180" t="s">
        <v>35</v>
      </c>
      <c r="D9398" s="180" t="s">
        <v>177</v>
      </c>
      <c r="E9398" s="180">
        <v>75</v>
      </c>
      <c r="F9398" s="180">
        <v>16857</v>
      </c>
      <c r="G9398" s="180">
        <v>3518</v>
      </c>
      <c r="H9398" s="180">
        <v>11750</v>
      </c>
      <c r="I9398" s="180">
        <v>11451506.970000001</v>
      </c>
      <c r="J9398" s="180">
        <v>2450447.62</v>
      </c>
      <c r="K9398" s="180">
        <v>2690172.2</v>
      </c>
      <c r="L9398" s="180">
        <v>17075071.010000002</v>
      </c>
    </row>
    <row r="9399" spans="1:12">
      <c r="A9399" s="180">
        <v>2014</v>
      </c>
      <c r="B9399" s="180" t="s">
        <v>179</v>
      </c>
      <c r="C9399" s="180" t="s">
        <v>35</v>
      </c>
      <c r="D9399" s="180" t="s">
        <v>177</v>
      </c>
      <c r="E9399" s="180">
        <v>80</v>
      </c>
      <c r="F9399" s="180">
        <v>11731</v>
      </c>
      <c r="G9399" s="180">
        <v>2443</v>
      </c>
      <c r="H9399" s="180">
        <v>10529</v>
      </c>
      <c r="I9399" s="180">
        <v>8642945.9299999997</v>
      </c>
      <c r="J9399" s="180">
        <v>1674604.82</v>
      </c>
      <c r="K9399" s="180">
        <v>1826252.4</v>
      </c>
      <c r="L9399" s="180">
        <v>12471625.300000001</v>
      </c>
    </row>
    <row r="9400" spans="1:12">
      <c r="A9400" s="180">
        <v>2014</v>
      </c>
      <c r="B9400" s="180" t="s">
        <v>179</v>
      </c>
      <c r="C9400" s="180" t="s">
        <v>35</v>
      </c>
      <c r="D9400" s="180" t="s">
        <v>177</v>
      </c>
      <c r="E9400" s="180">
        <v>85</v>
      </c>
      <c r="F9400" s="180">
        <v>7110</v>
      </c>
      <c r="G9400" s="180">
        <v>1557</v>
      </c>
      <c r="H9400" s="180">
        <v>9012</v>
      </c>
      <c r="I9400" s="180">
        <v>6162940.4500000002</v>
      </c>
      <c r="J9400" s="180">
        <v>992203.74</v>
      </c>
      <c r="K9400" s="180">
        <v>685818</v>
      </c>
      <c r="L9400" s="180">
        <v>8093018.5700000003</v>
      </c>
    </row>
    <row r="9401" spans="1:12">
      <c r="A9401" s="180">
        <v>2014</v>
      </c>
      <c r="B9401" s="180" t="s">
        <v>179</v>
      </c>
      <c r="C9401" s="180" t="s">
        <v>35</v>
      </c>
      <c r="D9401" s="180" t="s">
        <v>177</v>
      </c>
      <c r="E9401" s="180">
        <v>90</v>
      </c>
      <c r="F9401" s="180">
        <v>2959</v>
      </c>
      <c r="G9401" s="180">
        <v>623</v>
      </c>
      <c r="H9401" s="180">
        <v>4537</v>
      </c>
      <c r="I9401" s="180">
        <v>2943450.65</v>
      </c>
      <c r="J9401" s="180">
        <v>331528.99</v>
      </c>
      <c r="K9401" s="180">
        <v>308230</v>
      </c>
      <c r="L9401" s="180">
        <v>3682837.37</v>
      </c>
    </row>
    <row r="9402" spans="1:12">
      <c r="A9402" s="180">
        <v>2014</v>
      </c>
      <c r="B9402" s="180" t="s">
        <v>179</v>
      </c>
      <c r="C9402" s="180" t="s">
        <v>35</v>
      </c>
      <c r="D9402" s="180" t="s">
        <v>177</v>
      </c>
      <c r="E9402" s="180">
        <v>95</v>
      </c>
      <c r="F9402" s="180">
        <v>690</v>
      </c>
      <c r="G9402" s="180">
        <v>124</v>
      </c>
      <c r="H9402" s="180">
        <v>1424</v>
      </c>
      <c r="I9402" s="180">
        <v>726995.3</v>
      </c>
      <c r="J9402" s="180">
        <v>74629.55</v>
      </c>
      <c r="K9402" s="180">
        <v>25722</v>
      </c>
      <c r="L9402" s="180">
        <v>849842.49</v>
      </c>
    </row>
    <row r="9403" spans="1:12">
      <c r="A9403" s="180">
        <v>2014</v>
      </c>
      <c r="B9403" s="180" t="s">
        <v>179</v>
      </c>
      <c r="C9403" s="180" t="s">
        <v>36</v>
      </c>
      <c r="D9403" s="180" t="s">
        <v>176</v>
      </c>
      <c r="E9403" s="180">
        <v>0</v>
      </c>
      <c r="F9403" s="180">
        <v>5249</v>
      </c>
      <c r="G9403" s="180">
        <v>224</v>
      </c>
      <c r="H9403" s="180">
        <v>876</v>
      </c>
      <c r="I9403" s="180">
        <v>507483.09</v>
      </c>
      <c r="J9403" s="180">
        <v>64580.37</v>
      </c>
      <c r="K9403" s="180">
        <v>3079</v>
      </c>
      <c r="L9403" s="180">
        <v>603621.75</v>
      </c>
    </row>
    <row r="9404" spans="1:12">
      <c r="A9404" s="180">
        <v>2014</v>
      </c>
      <c r="B9404" s="180" t="s">
        <v>179</v>
      </c>
      <c r="C9404" s="180" t="s">
        <v>36</v>
      </c>
      <c r="D9404" s="180" t="s">
        <v>176</v>
      </c>
      <c r="E9404" s="180">
        <v>5</v>
      </c>
      <c r="F9404" s="180">
        <v>6278</v>
      </c>
      <c r="G9404" s="180">
        <v>109</v>
      </c>
      <c r="H9404" s="180">
        <v>140</v>
      </c>
      <c r="I9404" s="180">
        <v>122110.15</v>
      </c>
      <c r="J9404" s="180">
        <v>39106.22</v>
      </c>
      <c r="K9404" s="180">
        <v>10658</v>
      </c>
      <c r="L9404" s="180">
        <v>190432.12</v>
      </c>
    </row>
    <row r="9405" spans="1:12">
      <c r="A9405" s="180">
        <v>2014</v>
      </c>
      <c r="B9405" s="180" t="s">
        <v>179</v>
      </c>
      <c r="C9405" s="180" t="s">
        <v>36</v>
      </c>
      <c r="D9405" s="180" t="s">
        <v>176</v>
      </c>
      <c r="E9405" s="180">
        <v>10</v>
      </c>
      <c r="F9405" s="180">
        <v>6454</v>
      </c>
      <c r="G9405" s="180">
        <v>107</v>
      </c>
      <c r="H9405" s="180">
        <v>181</v>
      </c>
      <c r="I9405" s="180">
        <v>162184.67000000001</v>
      </c>
      <c r="J9405" s="180">
        <v>39522.019999999997</v>
      </c>
      <c r="K9405" s="180">
        <v>8858</v>
      </c>
      <c r="L9405" s="180">
        <v>226428.44</v>
      </c>
    </row>
    <row r="9406" spans="1:12">
      <c r="A9406" s="180">
        <v>2014</v>
      </c>
      <c r="B9406" s="180" t="s">
        <v>179</v>
      </c>
      <c r="C9406" s="180" t="s">
        <v>36</v>
      </c>
      <c r="D9406" s="180" t="s">
        <v>176</v>
      </c>
      <c r="E9406" s="180">
        <v>15</v>
      </c>
      <c r="F9406" s="180">
        <v>6919</v>
      </c>
      <c r="G9406" s="180">
        <v>169</v>
      </c>
      <c r="H9406" s="180">
        <v>260</v>
      </c>
      <c r="I9406" s="180">
        <v>282141.25</v>
      </c>
      <c r="J9406" s="180">
        <v>81248.11</v>
      </c>
      <c r="K9406" s="180">
        <v>49165</v>
      </c>
      <c r="L9406" s="180">
        <v>459531.24</v>
      </c>
    </row>
    <row r="9407" spans="1:12">
      <c r="A9407" s="180">
        <v>2014</v>
      </c>
      <c r="B9407" s="180" t="s">
        <v>179</v>
      </c>
      <c r="C9407" s="180" t="s">
        <v>36</v>
      </c>
      <c r="D9407" s="180" t="s">
        <v>176</v>
      </c>
      <c r="E9407" s="180">
        <v>20</v>
      </c>
      <c r="F9407" s="180">
        <v>6168</v>
      </c>
      <c r="G9407" s="180">
        <v>176</v>
      </c>
      <c r="H9407" s="180">
        <v>348</v>
      </c>
      <c r="I9407" s="180">
        <v>306469.7</v>
      </c>
      <c r="J9407" s="180">
        <v>75165.11</v>
      </c>
      <c r="K9407" s="180">
        <v>8681</v>
      </c>
      <c r="L9407" s="180">
        <v>430694.08</v>
      </c>
    </row>
    <row r="9408" spans="1:12">
      <c r="A9408" s="180">
        <v>2014</v>
      </c>
      <c r="B9408" s="180" t="s">
        <v>179</v>
      </c>
      <c r="C9408" s="180" t="s">
        <v>36</v>
      </c>
      <c r="D9408" s="180" t="s">
        <v>176</v>
      </c>
      <c r="E9408" s="180">
        <v>25</v>
      </c>
      <c r="F9408" s="180">
        <v>4061</v>
      </c>
      <c r="G9408" s="180">
        <v>126</v>
      </c>
      <c r="H9408" s="180">
        <v>269</v>
      </c>
      <c r="I9408" s="180">
        <v>227541.63</v>
      </c>
      <c r="J9408" s="180">
        <v>51701.02</v>
      </c>
      <c r="K9408" s="180">
        <v>11288</v>
      </c>
      <c r="L9408" s="180">
        <v>337202.78</v>
      </c>
    </row>
    <row r="9409" spans="1:12">
      <c r="A9409" s="180">
        <v>2014</v>
      </c>
      <c r="B9409" s="180" t="s">
        <v>179</v>
      </c>
      <c r="C9409" s="180" t="s">
        <v>36</v>
      </c>
      <c r="D9409" s="180" t="s">
        <v>176</v>
      </c>
      <c r="E9409" s="180">
        <v>30</v>
      </c>
      <c r="F9409" s="180">
        <v>5426</v>
      </c>
      <c r="G9409" s="180">
        <v>210</v>
      </c>
      <c r="H9409" s="180">
        <v>423</v>
      </c>
      <c r="I9409" s="180">
        <v>399373.72</v>
      </c>
      <c r="J9409" s="180">
        <v>90892.88</v>
      </c>
      <c r="K9409" s="180">
        <v>43109</v>
      </c>
      <c r="L9409" s="180">
        <v>618227.93999999994</v>
      </c>
    </row>
    <row r="9410" spans="1:12">
      <c r="A9410" s="180">
        <v>2014</v>
      </c>
      <c r="B9410" s="180" t="s">
        <v>179</v>
      </c>
      <c r="C9410" s="180" t="s">
        <v>36</v>
      </c>
      <c r="D9410" s="180" t="s">
        <v>176</v>
      </c>
      <c r="E9410" s="180">
        <v>35</v>
      </c>
      <c r="F9410" s="180">
        <v>5607</v>
      </c>
      <c r="G9410" s="180">
        <v>323</v>
      </c>
      <c r="H9410" s="180">
        <v>629</v>
      </c>
      <c r="I9410" s="180">
        <v>497988.27</v>
      </c>
      <c r="J9410" s="180">
        <v>132075.69</v>
      </c>
      <c r="K9410" s="180">
        <v>101539</v>
      </c>
      <c r="L9410" s="180">
        <v>811236.04</v>
      </c>
    </row>
    <row r="9411" spans="1:12">
      <c r="A9411" s="180">
        <v>2014</v>
      </c>
      <c r="B9411" s="180" t="s">
        <v>179</v>
      </c>
      <c r="C9411" s="180" t="s">
        <v>36</v>
      </c>
      <c r="D9411" s="180" t="s">
        <v>176</v>
      </c>
      <c r="E9411" s="180">
        <v>40</v>
      </c>
      <c r="F9411" s="180">
        <v>6776</v>
      </c>
      <c r="G9411" s="180">
        <v>284</v>
      </c>
      <c r="H9411" s="180">
        <v>670</v>
      </c>
      <c r="I9411" s="180">
        <v>641957</v>
      </c>
      <c r="J9411" s="180">
        <v>176491.19</v>
      </c>
      <c r="K9411" s="180">
        <v>112926</v>
      </c>
      <c r="L9411" s="180">
        <v>1028909.76</v>
      </c>
    </row>
    <row r="9412" spans="1:12">
      <c r="A9412" s="180">
        <v>2014</v>
      </c>
      <c r="B9412" s="180" t="s">
        <v>179</v>
      </c>
      <c r="C9412" s="180" t="s">
        <v>36</v>
      </c>
      <c r="D9412" s="180" t="s">
        <v>176</v>
      </c>
      <c r="E9412" s="180">
        <v>45</v>
      </c>
      <c r="F9412" s="180">
        <v>7153</v>
      </c>
      <c r="G9412" s="180">
        <v>358</v>
      </c>
      <c r="H9412" s="180">
        <v>716</v>
      </c>
      <c r="I9412" s="180">
        <v>742933.8</v>
      </c>
      <c r="J9412" s="180">
        <v>245771.81</v>
      </c>
      <c r="K9412" s="180">
        <v>190359</v>
      </c>
      <c r="L9412" s="180">
        <v>1318562.8899999999</v>
      </c>
    </row>
    <row r="9413" spans="1:12">
      <c r="A9413" s="180">
        <v>2014</v>
      </c>
      <c r="B9413" s="180" t="s">
        <v>179</v>
      </c>
      <c r="C9413" s="180" t="s">
        <v>36</v>
      </c>
      <c r="D9413" s="180" t="s">
        <v>176</v>
      </c>
      <c r="E9413" s="180">
        <v>50</v>
      </c>
      <c r="F9413" s="180">
        <v>8788</v>
      </c>
      <c r="G9413" s="180">
        <v>630</v>
      </c>
      <c r="H9413" s="180">
        <v>1153</v>
      </c>
      <c r="I9413" s="180">
        <v>1172438.5</v>
      </c>
      <c r="J9413" s="180">
        <v>351001.28</v>
      </c>
      <c r="K9413" s="180">
        <v>319143.53000000003</v>
      </c>
      <c r="L9413" s="180">
        <v>2026124.9</v>
      </c>
    </row>
    <row r="9414" spans="1:12">
      <c r="A9414" s="180">
        <v>2014</v>
      </c>
      <c r="B9414" s="180" t="s">
        <v>179</v>
      </c>
      <c r="C9414" s="180" t="s">
        <v>36</v>
      </c>
      <c r="D9414" s="180" t="s">
        <v>176</v>
      </c>
      <c r="E9414" s="180">
        <v>55</v>
      </c>
      <c r="F9414" s="180">
        <v>9728</v>
      </c>
      <c r="G9414" s="180">
        <v>982</v>
      </c>
      <c r="H9414" s="180">
        <v>1991</v>
      </c>
      <c r="I9414" s="180">
        <v>2146959.88</v>
      </c>
      <c r="J9414" s="180">
        <v>540319.22</v>
      </c>
      <c r="K9414" s="180">
        <v>871639</v>
      </c>
      <c r="L9414" s="180">
        <v>3820653.41</v>
      </c>
    </row>
    <row r="9415" spans="1:12">
      <c r="A9415" s="180">
        <v>2014</v>
      </c>
      <c r="B9415" s="180" t="s">
        <v>179</v>
      </c>
      <c r="C9415" s="180" t="s">
        <v>36</v>
      </c>
      <c r="D9415" s="180" t="s">
        <v>176</v>
      </c>
      <c r="E9415" s="180">
        <v>60</v>
      </c>
      <c r="F9415" s="180">
        <v>9457</v>
      </c>
      <c r="G9415" s="180">
        <v>1234</v>
      </c>
      <c r="H9415" s="180">
        <v>2646</v>
      </c>
      <c r="I9415" s="180">
        <v>2714938.06</v>
      </c>
      <c r="J9415" s="180">
        <v>709383.98</v>
      </c>
      <c r="K9415" s="180">
        <v>888071.5</v>
      </c>
      <c r="L9415" s="180">
        <v>4577196.4800000004</v>
      </c>
    </row>
    <row r="9416" spans="1:12">
      <c r="A9416" s="180">
        <v>2014</v>
      </c>
      <c r="B9416" s="180" t="s">
        <v>179</v>
      </c>
      <c r="C9416" s="180" t="s">
        <v>36</v>
      </c>
      <c r="D9416" s="180" t="s">
        <v>176</v>
      </c>
      <c r="E9416" s="180">
        <v>65</v>
      </c>
      <c r="F9416" s="180">
        <v>8499</v>
      </c>
      <c r="G9416" s="180">
        <v>1472</v>
      </c>
      <c r="H9416" s="180">
        <v>3438</v>
      </c>
      <c r="I9416" s="180">
        <v>3452956.63</v>
      </c>
      <c r="J9416" s="180">
        <v>911712.88</v>
      </c>
      <c r="K9416" s="180">
        <v>1379063.25</v>
      </c>
      <c r="L9416" s="180">
        <v>6056748.5999999996</v>
      </c>
    </row>
    <row r="9417" spans="1:12">
      <c r="A9417" s="180">
        <v>2014</v>
      </c>
      <c r="B9417" s="180" t="s">
        <v>179</v>
      </c>
      <c r="C9417" s="180" t="s">
        <v>36</v>
      </c>
      <c r="D9417" s="180" t="s">
        <v>176</v>
      </c>
      <c r="E9417" s="180">
        <v>70</v>
      </c>
      <c r="F9417" s="180">
        <v>6059</v>
      </c>
      <c r="G9417" s="180">
        <v>1301</v>
      </c>
      <c r="H9417" s="180">
        <v>3152</v>
      </c>
      <c r="I9417" s="180">
        <v>3005205.16</v>
      </c>
      <c r="J9417" s="180">
        <v>764326.77</v>
      </c>
      <c r="K9417" s="180">
        <v>852062.8</v>
      </c>
      <c r="L9417" s="180">
        <v>4802908.47</v>
      </c>
    </row>
    <row r="9418" spans="1:12">
      <c r="A9418" s="180">
        <v>2014</v>
      </c>
      <c r="B9418" s="180" t="s">
        <v>179</v>
      </c>
      <c r="C9418" s="180" t="s">
        <v>36</v>
      </c>
      <c r="D9418" s="180" t="s">
        <v>176</v>
      </c>
      <c r="E9418" s="180">
        <v>75</v>
      </c>
      <c r="F9418" s="180">
        <v>4037</v>
      </c>
      <c r="G9418" s="180">
        <v>1155</v>
      </c>
      <c r="H9418" s="180">
        <v>3384</v>
      </c>
      <c r="I9418" s="180">
        <v>2800651.37</v>
      </c>
      <c r="J9418" s="180">
        <v>632430.34</v>
      </c>
      <c r="K9418" s="180">
        <v>742347</v>
      </c>
      <c r="L9418" s="180">
        <v>4334575.24</v>
      </c>
    </row>
    <row r="9419" spans="1:12">
      <c r="A9419" s="180">
        <v>2014</v>
      </c>
      <c r="B9419" s="180" t="s">
        <v>179</v>
      </c>
      <c r="C9419" s="180" t="s">
        <v>36</v>
      </c>
      <c r="D9419" s="180" t="s">
        <v>176</v>
      </c>
      <c r="E9419" s="180">
        <v>80</v>
      </c>
      <c r="F9419" s="180">
        <v>2766</v>
      </c>
      <c r="G9419" s="180">
        <v>983</v>
      </c>
      <c r="H9419" s="180">
        <v>3067</v>
      </c>
      <c r="I9419" s="180">
        <v>2293579.52</v>
      </c>
      <c r="J9419" s="180">
        <v>500252.01</v>
      </c>
      <c r="K9419" s="180">
        <v>722014.05</v>
      </c>
      <c r="L9419" s="180">
        <v>3648898.11</v>
      </c>
    </row>
    <row r="9420" spans="1:12">
      <c r="A9420" s="180">
        <v>2014</v>
      </c>
      <c r="B9420" s="180" t="s">
        <v>179</v>
      </c>
      <c r="C9420" s="180" t="s">
        <v>36</v>
      </c>
      <c r="D9420" s="180" t="s">
        <v>176</v>
      </c>
      <c r="E9420" s="180">
        <v>85</v>
      </c>
      <c r="F9420" s="180">
        <v>1371</v>
      </c>
      <c r="G9420" s="180">
        <v>480</v>
      </c>
      <c r="H9420" s="180">
        <v>1805</v>
      </c>
      <c r="I9420" s="180">
        <v>1191503.6100000001</v>
      </c>
      <c r="J9420" s="180">
        <v>190223.03</v>
      </c>
      <c r="K9420" s="180">
        <v>187436.2</v>
      </c>
      <c r="L9420" s="180">
        <v>1614874.73</v>
      </c>
    </row>
    <row r="9421" spans="1:12">
      <c r="A9421" s="180">
        <v>2014</v>
      </c>
      <c r="B9421" s="180" t="s">
        <v>179</v>
      </c>
      <c r="C9421" s="180" t="s">
        <v>36</v>
      </c>
      <c r="D9421" s="180" t="s">
        <v>176</v>
      </c>
      <c r="E9421" s="180">
        <v>90</v>
      </c>
      <c r="F9421" s="180">
        <v>269</v>
      </c>
      <c r="G9421" s="180">
        <v>58</v>
      </c>
      <c r="H9421" s="180">
        <v>347</v>
      </c>
      <c r="I9421" s="180">
        <v>189763.66</v>
      </c>
      <c r="J9421" s="180">
        <v>23737.16</v>
      </c>
      <c r="K9421" s="180">
        <v>6610</v>
      </c>
      <c r="L9421" s="180">
        <v>226235.56</v>
      </c>
    </row>
    <row r="9422" spans="1:12">
      <c r="A9422" s="180">
        <v>2014</v>
      </c>
      <c r="B9422" s="180" t="s">
        <v>179</v>
      </c>
      <c r="C9422" s="180" t="s">
        <v>36</v>
      </c>
      <c r="D9422" s="180" t="s">
        <v>176</v>
      </c>
      <c r="E9422" s="180">
        <v>95</v>
      </c>
      <c r="F9422" s="180">
        <v>33</v>
      </c>
      <c r="G9422" s="180">
        <v>6</v>
      </c>
      <c r="H9422" s="180">
        <v>24</v>
      </c>
      <c r="I9422" s="180">
        <v>12770</v>
      </c>
      <c r="J9422" s="180">
        <v>2200.4499999999998</v>
      </c>
      <c r="K9422" s="180">
        <v>263</v>
      </c>
      <c r="L9422" s="180">
        <v>15333.45</v>
      </c>
    </row>
    <row r="9423" spans="1:12">
      <c r="A9423" s="180">
        <v>2014</v>
      </c>
      <c r="B9423" s="180" t="s">
        <v>179</v>
      </c>
      <c r="C9423" s="180" t="s">
        <v>36</v>
      </c>
      <c r="D9423" s="180" t="s">
        <v>177</v>
      </c>
      <c r="E9423" s="180">
        <v>0</v>
      </c>
      <c r="F9423" s="180">
        <v>4929</v>
      </c>
      <c r="G9423" s="180">
        <v>115</v>
      </c>
      <c r="H9423" s="180">
        <v>436</v>
      </c>
      <c r="I9423" s="180">
        <v>276969.98</v>
      </c>
      <c r="J9423" s="180">
        <v>38768.44</v>
      </c>
      <c r="K9423" s="180">
        <v>33217</v>
      </c>
      <c r="L9423" s="180">
        <v>370872</v>
      </c>
    </row>
    <row r="9424" spans="1:12">
      <c r="A9424" s="180">
        <v>2014</v>
      </c>
      <c r="B9424" s="180" t="s">
        <v>179</v>
      </c>
      <c r="C9424" s="180" t="s">
        <v>36</v>
      </c>
      <c r="D9424" s="180" t="s">
        <v>177</v>
      </c>
      <c r="E9424" s="180">
        <v>5</v>
      </c>
      <c r="F9424" s="180">
        <v>6042</v>
      </c>
      <c r="G9424" s="180">
        <v>109</v>
      </c>
      <c r="H9424" s="180">
        <v>178</v>
      </c>
      <c r="I9424" s="180">
        <v>131361.51</v>
      </c>
      <c r="J9424" s="180">
        <v>31756.3</v>
      </c>
      <c r="K9424" s="180">
        <v>10841</v>
      </c>
      <c r="L9424" s="180">
        <v>186988.72</v>
      </c>
    </row>
    <row r="9425" spans="1:12">
      <c r="A9425" s="180">
        <v>2014</v>
      </c>
      <c r="B9425" s="180" t="s">
        <v>179</v>
      </c>
      <c r="C9425" s="180" t="s">
        <v>36</v>
      </c>
      <c r="D9425" s="180" t="s">
        <v>177</v>
      </c>
      <c r="E9425" s="180">
        <v>10</v>
      </c>
      <c r="F9425" s="180">
        <v>5895</v>
      </c>
      <c r="G9425" s="180">
        <v>99</v>
      </c>
      <c r="H9425" s="180">
        <v>237</v>
      </c>
      <c r="I9425" s="180">
        <v>209989.38</v>
      </c>
      <c r="J9425" s="180">
        <v>40781.33</v>
      </c>
      <c r="K9425" s="180">
        <v>100073</v>
      </c>
      <c r="L9425" s="180">
        <v>368128.68</v>
      </c>
    </row>
    <row r="9426" spans="1:12">
      <c r="A9426" s="180">
        <v>2014</v>
      </c>
      <c r="B9426" s="180" t="s">
        <v>179</v>
      </c>
      <c r="C9426" s="180" t="s">
        <v>36</v>
      </c>
      <c r="D9426" s="180" t="s">
        <v>177</v>
      </c>
      <c r="E9426" s="180">
        <v>15</v>
      </c>
      <c r="F9426" s="180">
        <v>6650</v>
      </c>
      <c r="G9426" s="180">
        <v>256</v>
      </c>
      <c r="H9426" s="180">
        <v>472</v>
      </c>
      <c r="I9426" s="180">
        <v>509829.62</v>
      </c>
      <c r="J9426" s="180">
        <v>99516.29</v>
      </c>
      <c r="K9426" s="180">
        <v>51479</v>
      </c>
      <c r="L9426" s="180">
        <v>716878.82</v>
      </c>
    </row>
    <row r="9427" spans="1:12">
      <c r="A9427" s="180">
        <v>2014</v>
      </c>
      <c r="B9427" s="180" t="s">
        <v>179</v>
      </c>
      <c r="C9427" s="180" t="s">
        <v>36</v>
      </c>
      <c r="D9427" s="180" t="s">
        <v>177</v>
      </c>
      <c r="E9427" s="180">
        <v>20</v>
      </c>
      <c r="F9427" s="180">
        <v>6177</v>
      </c>
      <c r="G9427" s="180">
        <v>440</v>
      </c>
      <c r="H9427" s="180">
        <v>1251</v>
      </c>
      <c r="I9427" s="180">
        <v>892344.42</v>
      </c>
      <c r="J9427" s="180">
        <v>171484.09</v>
      </c>
      <c r="K9427" s="180">
        <v>36122</v>
      </c>
      <c r="L9427" s="180">
        <v>1173998.2</v>
      </c>
    </row>
    <row r="9428" spans="1:12">
      <c r="A9428" s="180">
        <v>2014</v>
      </c>
      <c r="B9428" s="180" t="s">
        <v>179</v>
      </c>
      <c r="C9428" s="180" t="s">
        <v>36</v>
      </c>
      <c r="D9428" s="180" t="s">
        <v>177</v>
      </c>
      <c r="E9428" s="180">
        <v>25</v>
      </c>
      <c r="F9428" s="180">
        <v>4886</v>
      </c>
      <c r="G9428" s="180">
        <v>561</v>
      </c>
      <c r="H9428" s="180">
        <v>2082</v>
      </c>
      <c r="I9428" s="180">
        <v>1536784.61</v>
      </c>
      <c r="J9428" s="180">
        <v>320000.12</v>
      </c>
      <c r="K9428" s="180">
        <v>173731</v>
      </c>
      <c r="L9428" s="180">
        <v>2180450.9300000002</v>
      </c>
    </row>
    <row r="9429" spans="1:12">
      <c r="A9429" s="180">
        <v>2014</v>
      </c>
      <c r="B9429" s="180" t="s">
        <v>179</v>
      </c>
      <c r="C9429" s="180" t="s">
        <v>36</v>
      </c>
      <c r="D9429" s="180" t="s">
        <v>177</v>
      </c>
      <c r="E9429" s="180">
        <v>30</v>
      </c>
      <c r="F9429" s="180">
        <v>6450</v>
      </c>
      <c r="G9429" s="180">
        <v>666</v>
      </c>
      <c r="H9429" s="180">
        <v>2158</v>
      </c>
      <c r="I9429" s="180">
        <v>1758243.74</v>
      </c>
      <c r="J9429" s="180">
        <v>464074.9</v>
      </c>
      <c r="K9429" s="180">
        <v>64107</v>
      </c>
      <c r="L9429" s="180">
        <v>2485090.3199999998</v>
      </c>
    </row>
    <row r="9430" spans="1:12">
      <c r="A9430" s="180">
        <v>2014</v>
      </c>
      <c r="B9430" s="180" t="s">
        <v>179</v>
      </c>
      <c r="C9430" s="180" t="s">
        <v>36</v>
      </c>
      <c r="D9430" s="180" t="s">
        <v>177</v>
      </c>
      <c r="E9430" s="180">
        <v>35</v>
      </c>
      <c r="F9430" s="180">
        <v>6456</v>
      </c>
      <c r="G9430" s="180">
        <v>659</v>
      </c>
      <c r="H9430" s="180">
        <v>1657</v>
      </c>
      <c r="I9430" s="180">
        <v>1357858.46</v>
      </c>
      <c r="J9430" s="180">
        <v>323943.40999999997</v>
      </c>
      <c r="K9430" s="180">
        <v>189189</v>
      </c>
      <c r="L9430" s="180">
        <v>2027099.29</v>
      </c>
    </row>
    <row r="9431" spans="1:12">
      <c r="A9431" s="180">
        <v>2014</v>
      </c>
      <c r="B9431" s="180" t="s">
        <v>179</v>
      </c>
      <c r="C9431" s="180" t="s">
        <v>36</v>
      </c>
      <c r="D9431" s="180" t="s">
        <v>177</v>
      </c>
      <c r="E9431" s="180">
        <v>40</v>
      </c>
      <c r="F9431" s="180">
        <v>8025</v>
      </c>
      <c r="G9431" s="180">
        <v>779</v>
      </c>
      <c r="H9431" s="180">
        <v>1494</v>
      </c>
      <c r="I9431" s="180">
        <v>1450678.5</v>
      </c>
      <c r="J9431" s="180">
        <v>339537.86</v>
      </c>
      <c r="K9431" s="180">
        <v>202851</v>
      </c>
      <c r="L9431" s="180">
        <v>2206386.25</v>
      </c>
    </row>
    <row r="9432" spans="1:12">
      <c r="A9432" s="180">
        <v>2014</v>
      </c>
      <c r="B9432" s="180" t="s">
        <v>179</v>
      </c>
      <c r="C9432" s="180" t="s">
        <v>36</v>
      </c>
      <c r="D9432" s="180" t="s">
        <v>177</v>
      </c>
      <c r="E9432" s="180">
        <v>45</v>
      </c>
      <c r="F9432" s="180">
        <v>8338</v>
      </c>
      <c r="G9432" s="180">
        <v>685</v>
      </c>
      <c r="H9432" s="180">
        <v>1786</v>
      </c>
      <c r="I9432" s="180">
        <v>1541467.99</v>
      </c>
      <c r="J9432" s="180">
        <v>334241.83</v>
      </c>
      <c r="K9432" s="180">
        <v>358566</v>
      </c>
      <c r="L9432" s="180">
        <v>2402527.65</v>
      </c>
    </row>
    <row r="9433" spans="1:12">
      <c r="A9433" s="180">
        <v>2014</v>
      </c>
      <c r="B9433" s="180" t="s">
        <v>179</v>
      </c>
      <c r="C9433" s="180" t="s">
        <v>36</v>
      </c>
      <c r="D9433" s="180" t="s">
        <v>177</v>
      </c>
      <c r="E9433" s="180">
        <v>50</v>
      </c>
      <c r="F9433" s="180">
        <v>10228</v>
      </c>
      <c r="G9433" s="180">
        <v>989</v>
      </c>
      <c r="H9433" s="180">
        <v>2716</v>
      </c>
      <c r="I9433" s="180">
        <v>2170835.0299999998</v>
      </c>
      <c r="J9433" s="180">
        <v>488759.41</v>
      </c>
      <c r="K9433" s="180">
        <v>444120.25</v>
      </c>
      <c r="L9433" s="180">
        <v>3396409.23</v>
      </c>
    </row>
    <row r="9434" spans="1:12">
      <c r="A9434" s="180">
        <v>2014</v>
      </c>
      <c r="B9434" s="180" t="s">
        <v>179</v>
      </c>
      <c r="C9434" s="180" t="s">
        <v>36</v>
      </c>
      <c r="D9434" s="180" t="s">
        <v>177</v>
      </c>
      <c r="E9434" s="180">
        <v>55</v>
      </c>
      <c r="F9434" s="180">
        <v>10833</v>
      </c>
      <c r="G9434" s="180">
        <v>1297</v>
      </c>
      <c r="H9434" s="180">
        <v>3248</v>
      </c>
      <c r="I9434" s="180">
        <v>2649286.69</v>
      </c>
      <c r="J9434" s="180">
        <v>622843.6</v>
      </c>
      <c r="K9434" s="180">
        <v>662842</v>
      </c>
      <c r="L9434" s="180">
        <v>4255424.68</v>
      </c>
    </row>
    <row r="9435" spans="1:12">
      <c r="A9435" s="180">
        <v>2014</v>
      </c>
      <c r="B9435" s="180" t="s">
        <v>179</v>
      </c>
      <c r="C9435" s="180" t="s">
        <v>36</v>
      </c>
      <c r="D9435" s="180" t="s">
        <v>177</v>
      </c>
      <c r="E9435" s="180">
        <v>60</v>
      </c>
      <c r="F9435" s="180">
        <v>10304</v>
      </c>
      <c r="G9435" s="180">
        <v>1537</v>
      </c>
      <c r="H9435" s="180">
        <v>3561</v>
      </c>
      <c r="I9435" s="180">
        <v>3413868.75</v>
      </c>
      <c r="J9435" s="180">
        <v>763191.29</v>
      </c>
      <c r="K9435" s="180">
        <v>1235583</v>
      </c>
      <c r="L9435" s="180">
        <v>5743710.5599999996</v>
      </c>
    </row>
    <row r="9436" spans="1:12">
      <c r="A9436" s="180">
        <v>2014</v>
      </c>
      <c r="B9436" s="180" t="s">
        <v>179</v>
      </c>
      <c r="C9436" s="180" t="s">
        <v>36</v>
      </c>
      <c r="D9436" s="180" t="s">
        <v>177</v>
      </c>
      <c r="E9436" s="180">
        <v>65</v>
      </c>
      <c r="F9436" s="180">
        <v>9355</v>
      </c>
      <c r="G9436" s="180">
        <v>1496</v>
      </c>
      <c r="H9436" s="180">
        <v>3750</v>
      </c>
      <c r="I9436" s="180">
        <v>3692029.45</v>
      </c>
      <c r="J9436" s="180">
        <v>908197.11</v>
      </c>
      <c r="K9436" s="180">
        <v>1458394.3</v>
      </c>
      <c r="L9436" s="180">
        <v>6394959.2699999996</v>
      </c>
    </row>
    <row r="9437" spans="1:12">
      <c r="A9437" s="180">
        <v>2014</v>
      </c>
      <c r="B9437" s="180" t="s">
        <v>179</v>
      </c>
      <c r="C9437" s="180" t="s">
        <v>36</v>
      </c>
      <c r="D9437" s="180" t="s">
        <v>177</v>
      </c>
      <c r="E9437" s="180">
        <v>70</v>
      </c>
      <c r="F9437" s="180">
        <v>6327</v>
      </c>
      <c r="G9437" s="180">
        <v>1359</v>
      </c>
      <c r="H9437" s="180">
        <v>4032</v>
      </c>
      <c r="I9437" s="180">
        <v>3543663.98</v>
      </c>
      <c r="J9437" s="180">
        <v>774416.15</v>
      </c>
      <c r="K9437" s="180">
        <v>1192465.25</v>
      </c>
      <c r="L9437" s="180">
        <v>5757303.6200000001</v>
      </c>
    </row>
    <row r="9438" spans="1:12">
      <c r="A9438" s="180">
        <v>2014</v>
      </c>
      <c r="B9438" s="180" t="s">
        <v>179</v>
      </c>
      <c r="C9438" s="180" t="s">
        <v>36</v>
      </c>
      <c r="D9438" s="180" t="s">
        <v>177</v>
      </c>
      <c r="E9438" s="180">
        <v>75</v>
      </c>
      <c r="F9438" s="180">
        <v>4625</v>
      </c>
      <c r="G9438" s="180">
        <v>1044</v>
      </c>
      <c r="H9438" s="180">
        <v>4125</v>
      </c>
      <c r="I9438" s="180">
        <v>3349311.32</v>
      </c>
      <c r="J9438" s="180">
        <v>635732.18999999994</v>
      </c>
      <c r="K9438" s="180">
        <v>892606.05</v>
      </c>
      <c r="L9438" s="180">
        <v>5037579.33</v>
      </c>
    </row>
    <row r="9439" spans="1:12">
      <c r="A9439" s="180">
        <v>2014</v>
      </c>
      <c r="B9439" s="180" t="s">
        <v>179</v>
      </c>
      <c r="C9439" s="180" t="s">
        <v>36</v>
      </c>
      <c r="D9439" s="180" t="s">
        <v>177</v>
      </c>
      <c r="E9439" s="180">
        <v>80</v>
      </c>
      <c r="F9439" s="180">
        <v>3267</v>
      </c>
      <c r="G9439" s="180">
        <v>813</v>
      </c>
      <c r="H9439" s="180">
        <v>3263</v>
      </c>
      <c r="I9439" s="180">
        <v>2384663.9700000002</v>
      </c>
      <c r="J9439" s="180">
        <v>430910.33</v>
      </c>
      <c r="K9439" s="180">
        <v>462833</v>
      </c>
      <c r="L9439" s="180">
        <v>3405474.15</v>
      </c>
    </row>
    <row r="9440" spans="1:12">
      <c r="A9440" s="180">
        <v>2014</v>
      </c>
      <c r="B9440" s="180" t="s">
        <v>179</v>
      </c>
      <c r="C9440" s="180" t="s">
        <v>36</v>
      </c>
      <c r="D9440" s="180" t="s">
        <v>177</v>
      </c>
      <c r="E9440" s="180">
        <v>85</v>
      </c>
      <c r="F9440" s="180">
        <v>1953</v>
      </c>
      <c r="G9440" s="180">
        <v>551</v>
      </c>
      <c r="H9440" s="180">
        <v>2497</v>
      </c>
      <c r="I9440" s="180">
        <v>1517124.91</v>
      </c>
      <c r="J9440" s="180">
        <v>236362.21</v>
      </c>
      <c r="K9440" s="180">
        <v>176564</v>
      </c>
      <c r="L9440" s="180">
        <v>1982468.74</v>
      </c>
    </row>
    <row r="9441" spans="1:12">
      <c r="A9441" s="180">
        <v>2014</v>
      </c>
      <c r="B9441" s="180" t="s">
        <v>179</v>
      </c>
      <c r="C9441" s="180" t="s">
        <v>36</v>
      </c>
      <c r="D9441" s="180" t="s">
        <v>177</v>
      </c>
      <c r="E9441" s="180">
        <v>90</v>
      </c>
      <c r="F9441" s="180">
        <v>742</v>
      </c>
      <c r="G9441" s="180">
        <v>187</v>
      </c>
      <c r="H9441" s="180">
        <v>1131</v>
      </c>
      <c r="I9441" s="180">
        <v>656983.02</v>
      </c>
      <c r="J9441" s="180">
        <v>69249.53</v>
      </c>
      <c r="K9441" s="180">
        <v>50081</v>
      </c>
      <c r="L9441" s="180">
        <v>796116.8</v>
      </c>
    </row>
    <row r="9442" spans="1:12">
      <c r="A9442" s="180">
        <v>2014</v>
      </c>
      <c r="B9442" s="180" t="s">
        <v>179</v>
      </c>
      <c r="C9442" s="180" t="s">
        <v>36</v>
      </c>
      <c r="D9442" s="180" t="s">
        <v>177</v>
      </c>
      <c r="E9442" s="180">
        <v>95</v>
      </c>
      <c r="F9442" s="180">
        <v>160</v>
      </c>
      <c r="G9442" s="180">
        <v>37</v>
      </c>
      <c r="H9442" s="180">
        <v>188</v>
      </c>
      <c r="I9442" s="180">
        <v>114979.36</v>
      </c>
      <c r="J9442" s="180">
        <v>14456.99</v>
      </c>
      <c r="K9442" s="180">
        <v>15644</v>
      </c>
      <c r="L9442" s="180">
        <v>152792.35</v>
      </c>
    </row>
    <row r="9443" spans="1:12">
      <c r="A9443" s="180">
        <v>2014</v>
      </c>
      <c r="B9443" s="180" t="s">
        <v>179</v>
      </c>
      <c r="C9443" s="180" t="s">
        <v>3</v>
      </c>
      <c r="D9443" s="180" t="s">
        <v>176</v>
      </c>
      <c r="E9443" s="180">
        <v>0</v>
      </c>
      <c r="F9443" s="180">
        <v>7420</v>
      </c>
      <c r="G9443" s="180">
        <v>249</v>
      </c>
      <c r="H9443" s="180">
        <v>686</v>
      </c>
      <c r="I9443" s="180">
        <v>460764.92</v>
      </c>
      <c r="J9443" s="180">
        <v>57774.91</v>
      </c>
      <c r="K9443" s="180">
        <v>3431</v>
      </c>
      <c r="L9443" s="180">
        <v>621023.34</v>
      </c>
    </row>
    <row r="9444" spans="1:12">
      <c r="A9444" s="180">
        <v>2014</v>
      </c>
      <c r="B9444" s="180" t="s">
        <v>179</v>
      </c>
      <c r="C9444" s="180" t="s">
        <v>3</v>
      </c>
      <c r="D9444" s="180" t="s">
        <v>176</v>
      </c>
      <c r="E9444" s="180">
        <v>5</v>
      </c>
      <c r="F9444" s="180">
        <v>7604</v>
      </c>
      <c r="G9444" s="180">
        <v>101</v>
      </c>
      <c r="H9444" s="180">
        <v>137</v>
      </c>
      <c r="I9444" s="180">
        <v>126822.39999999999</v>
      </c>
      <c r="J9444" s="180">
        <v>22492.74</v>
      </c>
      <c r="K9444" s="180">
        <v>921</v>
      </c>
      <c r="L9444" s="180">
        <v>195063.07</v>
      </c>
    </row>
    <row r="9445" spans="1:12">
      <c r="A9445" s="180">
        <v>2014</v>
      </c>
      <c r="B9445" s="180" t="s">
        <v>179</v>
      </c>
      <c r="C9445" s="180" t="s">
        <v>3</v>
      </c>
      <c r="D9445" s="180" t="s">
        <v>176</v>
      </c>
      <c r="E9445" s="180">
        <v>10</v>
      </c>
      <c r="F9445" s="180">
        <v>6760</v>
      </c>
      <c r="G9445" s="180">
        <v>68</v>
      </c>
      <c r="H9445" s="180">
        <v>83</v>
      </c>
      <c r="I9445" s="180">
        <v>76317.600000000006</v>
      </c>
      <c r="J9445" s="180">
        <v>17954.45</v>
      </c>
      <c r="K9445" s="180">
        <v>2717</v>
      </c>
      <c r="L9445" s="180">
        <v>127721.83</v>
      </c>
    </row>
    <row r="9446" spans="1:12">
      <c r="A9446" s="180">
        <v>2014</v>
      </c>
      <c r="B9446" s="180" t="s">
        <v>179</v>
      </c>
      <c r="C9446" s="180" t="s">
        <v>3</v>
      </c>
      <c r="D9446" s="180" t="s">
        <v>176</v>
      </c>
      <c r="E9446" s="180">
        <v>15</v>
      </c>
      <c r="F9446" s="180">
        <v>6842</v>
      </c>
      <c r="G9446" s="180">
        <v>163</v>
      </c>
      <c r="H9446" s="180">
        <v>266</v>
      </c>
      <c r="I9446" s="180">
        <v>247047.75</v>
      </c>
      <c r="J9446" s="180">
        <v>42000.13</v>
      </c>
      <c r="K9446" s="180">
        <v>65924</v>
      </c>
      <c r="L9446" s="180">
        <v>464656.5</v>
      </c>
    </row>
    <row r="9447" spans="1:12">
      <c r="A9447" s="180">
        <v>2014</v>
      </c>
      <c r="B9447" s="180" t="s">
        <v>179</v>
      </c>
      <c r="C9447" s="180" t="s">
        <v>3</v>
      </c>
      <c r="D9447" s="180" t="s">
        <v>176</v>
      </c>
      <c r="E9447" s="180">
        <v>20</v>
      </c>
      <c r="F9447" s="180">
        <v>5612</v>
      </c>
      <c r="G9447" s="180">
        <v>148</v>
      </c>
      <c r="H9447" s="180">
        <v>284</v>
      </c>
      <c r="I9447" s="180">
        <v>252924.79</v>
      </c>
      <c r="J9447" s="180">
        <v>47294.94</v>
      </c>
      <c r="K9447" s="180">
        <v>20382</v>
      </c>
      <c r="L9447" s="180">
        <v>432356.83</v>
      </c>
    </row>
    <row r="9448" spans="1:12">
      <c r="A9448" s="180">
        <v>2014</v>
      </c>
      <c r="B9448" s="180" t="s">
        <v>179</v>
      </c>
      <c r="C9448" s="180" t="s">
        <v>3</v>
      </c>
      <c r="D9448" s="180" t="s">
        <v>176</v>
      </c>
      <c r="E9448" s="180">
        <v>25</v>
      </c>
      <c r="F9448" s="180">
        <v>5713</v>
      </c>
      <c r="G9448" s="180">
        <v>104</v>
      </c>
      <c r="H9448" s="180">
        <v>120</v>
      </c>
      <c r="I9448" s="180">
        <v>136198.64000000001</v>
      </c>
      <c r="J9448" s="180">
        <v>40300.050000000003</v>
      </c>
      <c r="K9448" s="180">
        <v>40855</v>
      </c>
      <c r="L9448" s="180">
        <v>342047.72</v>
      </c>
    </row>
    <row r="9449" spans="1:12">
      <c r="A9449" s="180">
        <v>2014</v>
      </c>
      <c r="B9449" s="180" t="s">
        <v>179</v>
      </c>
      <c r="C9449" s="180" t="s">
        <v>3</v>
      </c>
      <c r="D9449" s="180" t="s">
        <v>176</v>
      </c>
      <c r="E9449" s="180">
        <v>30</v>
      </c>
      <c r="F9449" s="180">
        <v>8961</v>
      </c>
      <c r="G9449" s="180">
        <v>184</v>
      </c>
      <c r="H9449" s="180">
        <v>316</v>
      </c>
      <c r="I9449" s="180">
        <v>272545.63</v>
      </c>
      <c r="J9449" s="180">
        <v>67190.149999999994</v>
      </c>
      <c r="K9449" s="180">
        <v>65070</v>
      </c>
      <c r="L9449" s="180">
        <v>562433.55000000005</v>
      </c>
    </row>
    <row r="9450" spans="1:12">
      <c r="A9450" s="180">
        <v>2014</v>
      </c>
      <c r="B9450" s="180" t="s">
        <v>179</v>
      </c>
      <c r="C9450" s="180" t="s">
        <v>3</v>
      </c>
      <c r="D9450" s="180" t="s">
        <v>176</v>
      </c>
      <c r="E9450" s="180">
        <v>35</v>
      </c>
      <c r="F9450" s="180">
        <v>8247</v>
      </c>
      <c r="G9450" s="180">
        <v>178</v>
      </c>
      <c r="H9450" s="180">
        <v>245</v>
      </c>
      <c r="I9450" s="180">
        <v>219241.26</v>
      </c>
      <c r="J9450" s="180">
        <v>60142.64</v>
      </c>
      <c r="K9450" s="180">
        <v>57120</v>
      </c>
      <c r="L9450" s="180">
        <v>515833.02</v>
      </c>
    </row>
    <row r="9451" spans="1:12">
      <c r="A9451" s="180">
        <v>2014</v>
      </c>
      <c r="B9451" s="180" t="s">
        <v>179</v>
      </c>
      <c r="C9451" s="180" t="s">
        <v>3</v>
      </c>
      <c r="D9451" s="180" t="s">
        <v>176</v>
      </c>
      <c r="E9451" s="180">
        <v>40</v>
      </c>
      <c r="F9451" s="180">
        <v>8353</v>
      </c>
      <c r="G9451" s="180">
        <v>255</v>
      </c>
      <c r="H9451" s="180">
        <v>402</v>
      </c>
      <c r="I9451" s="180">
        <v>381303.85</v>
      </c>
      <c r="J9451" s="180">
        <v>86939.83</v>
      </c>
      <c r="K9451" s="180">
        <v>55611</v>
      </c>
      <c r="L9451" s="180">
        <v>725035.4</v>
      </c>
    </row>
    <row r="9452" spans="1:12">
      <c r="A9452" s="180">
        <v>2014</v>
      </c>
      <c r="B9452" s="180" t="s">
        <v>179</v>
      </c>
      <c r="C9452" s="180" t="s">
        <v>3</v>
      </c>
      <c r="D9452" s="180" t="s">
        <v>176</v>
      </c>
      <c r="E9452" s="180">
        <v>45</v>
      </c>
      <c r="F9452" s="180">
        <v>7538</v>
      </c>
      <c r="G9452" s="180">
        <v>287</v>
      </c>
      <c r="H9452" s="180">
        <v>484</v>
      </c>
      <c r="I9452" s="180">
        <v>434107.35</v>
      </c>
      <c r="J9452" s="180">
        <v>102987.57</v>
      </c>
      <c r="K9452" s="180">
        <v>74663.25</v>
      </c>
      <c r="L9452" s="180">
        <v>836213.96</v>
      </c>
    </row>
    <row r="9453" spans="1:12">
      <c r="A9453" s="180">
        <v>2014</v>
      </c>
      <c r="B9453" s="180" t="s">
        <v>179</v>
      </c>
      <c r="C9453" s="180" t="s">
        <v>3</v>
      </c>
      <c r="D9453" s="180" t="s">
        <v>176</v>
      </c>
      <c r="E9453" s="180">
        <v>50</v>
      </c>
      <c r="F9453" s="180">
        <v>7732</v>
      </c>
      <c r="G9453" s="180">
        <v>383</v>
      </c>
      <c r="H9453" s="180">
        <v>688</v>
      </c>
      <c r="I9453" s="180">
        <v>696458.28</v>
      </c>
      <c r="J9453" s="180">
        <v>160299.87</v>
      </c>
      <c r="K9453" s="180">
        <v>181639.05</v>
      </c>
      <c r="L9453" s="180">
        <v>1354157.44</v>
      </c>
    </row>
    <row r="9454" spans="1:12">
      <c r="A9454" s="180">
        <v>2014</v>
      </c>
      <c r="B9454" s="180" t="s">
        <v>179</v>
      </c>
      <c r="C9454" s="180" t="s">
        <v>3</v>
      </c>
      <c r="D9454" s="180" t="s">
        <v>176</v>
      </c>
      <c r="E9454" s="180">
        <v>55</v>
      </c>
      <c r="F9454" s="180">
        <v>7211</v>
      </c>
      <c r="G9454" s="180">
        <v>493</v>
      </c>
      <c r="H9454" s="180">
        <v>982</v>
      </c>
      <c r="I9454" s="180">
        <v>1051281.3400000001</v>
      </c>
      <c r="J9454" s="180">
        <v>229511.25</v>
      </c>
      <c r="K9454" s="180">
        <v>394413.25</v>
      </c>
      <c r="L9454" s="180">
        <v>2090244.29</v>
      </c>
    </row>
    <row r="9455" spans="1:12">
      <c r="A9455" s="180">
        <v>2014</v>
      </c>
      <c r="B9455" s="180" t="s">
        <v>179</v>
      </c>
      <c r="C9455" s="180" t="s">
        <v>3</v>
      </c>
      <c r="D9455" s="180" t="s">
        <v>176</v>
      </c>
      <c r="E9455" s="180">
        <v>60</v>
      </c>
      <c r="F9455" s="180">
        <v>6611</v>
      </c>
      <c r="G9455" s="180">
        <v>604</v>
      </c>
      <c r="H9455" s="180">
        <v>1097</v>
      </c>
      <c r="I9455" s="180">
        <v>1115999.8400000001</v>
      </c>
      <c r="J9455" s="180">
        <v>237822.5</v>
      </c>
      <c r="K9455" s="180">
        <v>467244</v>
      </c>
      <c r="L9455" s="180">
        <v>2274300.9500000002</v>
      </c>
    </row>
    <row r="9456" spans="1:12">
      <c r="A9456" s="180">
        <v>2014</v>
      </c>
      <c r="B9456" s="180" t="s">
        <v>179</v>
      </c>
      <c r="C9456" s="180" t="s">
        <v>3</v>
      </c>
      <c r="D9456" s="180" t="s">
        <v>176</v>
      </c>
      <c r="E9456" s="180">
        <v>65</v>
      </c>
      <c r="F9456" s="180">
        <v>5724</v>
      </c>
      <c r="G9456" s="180">
        <v>733</v>
      </c>
      <c r="H9456" s="180">
        <v>1488</v>
      </c>
      <c r="I9456" s="180">
        <v>1485207.95</v>
      </c>
      <c r="J9456" s="180">
        <v>330732.5</v>
      </c>
      <c r="K9456" s="180">
        <v>489625.65</v>
      </c>
      <c r="L9456" s="180">
        <v>2831232.04</v>
      </c>
    </row>
    <row r="9457" spans="1:12">
      <c r="A9457" s="180">
        <v>2014</v>
      </c>
      <c r="B9457" s="180" t="s">
        <v>179</v>
      </c>
      <c r="C9457" s="180" t="s">
        <v>3</v>
      </c>
      <c r="D9457" s="180" t="s">
        <v>176</v>
      </c>
      <c r="E9457" s="180">
        <v>70</v>
      </c>
      <c r="F9457" s="180">
        <v>3290</v>
      </c>
      <c r="G9457" s="180">
        <v>693</v>
      </c>
      <c r="H9457" s="180">
        <v>1349</v>
      </c>
      <c r="I9457" s="180">
        <v>1508508.87</v>
      </c>
      <c r="J9457" s="180">
        <v>298412.53000000003</v>
      </c>
      <c r="K9457" s="180">
        <v>422379.8</v>
      </c>
      <c r="L9457" s="180">
        <v>2618757.48</v>
      </c>
    </row>
    <row r="9458" spans="1:12">
      <c r="A9458" s="180">
        <v>2014</v>
      </c>
      <c r="B9458" s="180" t="s">
        <v>179</v>
      </c>
      <c r="C9458" s="180" t="s">
        <v>3</v>
      </c>
      <c r="D9458" s="180" t="s">
        <v>176</v>
      </c>
      <c r="E9458" s="180">
        <v>75</v>
      </c>
      <c r="F9458" s="180">
        <v>2140</v>
      </c>
      <c r="G9458" s="180">
        <v>599</v>
      </c>
      <c r="H9458" s="180">
        <v>1508</v>
      </c>
      <c r="I9458" s="180">
        <v>1252545.1399999999</v>
      </c>
      <c r="J9458" s="180">
        <v>228154.63</v>
      </c>
      <c r="K9458" s="180">
        <v>448403.3</v>
      </c>
      <c r="L9458" s="180">
        <v>2186964.39</v>
      </c>
    </row>
    <row r="9459" spans="1:12">
      <c r="A9459" s="180">
        <v>2014</v>
      </c>
      <c r="B9459" s="180" t="s">
        <v>179</v>
      </c>
      <c r="C9459" s="180" t="s">
        <v>3</v>
      </c>
      <c r="D9459" s="180" t="s">
        <v>176</v>
      </c>
      <c r="E9459" s="180">
        <v>80</v>
      </c>
      <c r="F9459" s="180">
        <v>1267</v>
      </c>
      <c r="G9459" s="180">
        <v>385</v>
      </c>
      <c r="H9459" s="180">
        <v>1186</v>
      </c>
      <c r="I9459" s="180">
        <v>919405.51</v>
      </c>
      <c r="J9459" s="180">
        <v>148080.84</v>
      </c>
      <c r="K9459" s="180">
        <v>214178</v>
      </c>
      <c r="L9459" s="180">
        <v>1397040.3</v>
      </c>
    </row>
    <row r="9460" spans="1:12">
      <c r="A9460" s="180">
        <v>2014</v>
      </c>
      <c r="B9460" s="180" t="s">
        <v>179</v>
      </c>
      <c r="C9460" s="180" t="s">
        <v>3</v>
      </c>
      <c r="D9460" s="180" t="s">
        <v>176</v>
      </c>
      <c r="E9460" s="180">
        <v>85</v>
      </c>
      <c r="F9460" s="180">
        <v>781</v>
      </c>
      <c r="G9460" s="180">
        <v>234</v>
      </c>
      <c r="H9460" s="180">
        <v>1019</v>
      </c>
      <c r="I9460" s="180">
        <v>620275.9</v>
      </c>
      <c r="J9460" s="180">
        <v>72630.070000000007</v>
      </c>
      <c r="K9460" s="180">
        <v>95423</v>
      </c>
      <c r="L9460" s="180">
        <v>853582.91</v>
      </c>
    </row>
    <row r="9461" spans="1:12">
      <c r="A9461" s="180">
        <v>2014</v>
      </c>
      <c r="B9461" s="180" t="s">
        <v>179</v>
      </c>
      <c r="C9461" s="180" t="s">
        <v>3</v>
      </c>
      <c r="D9461" s="180" t="s">
        <v>176</v>
      </c>
      <c r="E9461" s="180">
        <v>90</v>
      </c>
      <c r="F9461" s="180">
        <v>195</v>
      </c>
      <c r="G9461" s="180">
        <v>52</v>
      </c>
      <c r="H9461" s="180">
        <v>386</v>
      </c>
      <c r="I9461" s="180">
        <v>174069.95</v>
      </c>
      <c r="J9461" s="180">
        <v>12174.71</v>
      </c>
      <c r="K9461" s="180">
        <v>0</v>
      </c>
      <c r="L9461" s="180">
        <v>195863.82</v>
      </c>
    </row>
    <row r="9462" spans="1:12">
      <c r="A9462" s="180">
        <v>2014</v>
      </c>
      <c r="B9462" s="180" t="s">
        <v>179</v>
      </c>
      <c r="C9462" s="180" t="s">
        <v>3</v>
      </c>
      <c r="D9462" s="180" t="s">
        <v>176</v>
      </c>
      <c r="E9462" s="180">
        <v>95</v>
      </c>
      <c r="F9462" s="180">
        <v>24</v>
      </c>
      <c r="G9462" s="180">
        <v>2</v>
      </c>
      <c r="H9462" s="180">
        <v>19</v>
      </c>
      <c r="I9462" s="180">
        <v>9485.5</v>
      </c>
      <c r="J9462" s="180">
        <v>440.55</v>
      </c>
      <c r="K9462" s="180">
        <v>0</v>
      </c>
      <c r="L9462" s="180">
        <v>10056.290000000001</v>
      </c>
    </row>
    <row r="9463" spans="1:12">
      <c r="A9463" s="180">
        <v>2014</v>
      </c>
      <c r="B9463" s="180" t="s">
        <v>179</v>
      </c>
      <c r="C9463" s="180" t="s">
        <v>3</v>
      </c>
      <c r="D9463" s="180" t="s">
        <v>177</v>
      </c>
      <c r="E9463" s="180">
        <v>0</v>
      </c>
      <c r="F9463" s="180">
        <v>6928</v>
      </c>
      <c r="G9463" s="180">
        <v>188</v>
      </c>
      <c r="H9463" s="180">
        <v>747</v>
      </c>
      <c r="I9463" s="180">
        <v>407606.1</v>
      </c>
      <c r="J9463" s="180">
        <v>48209.45</v>
      </c>
      <c r="K9463" s="180">
        <v>23300</v>
      </c>
      <c r="L9463" s="180">
        <v>532703.04</v>
      </c>
    </row>
    <row r="9464" spans="1:12">
      <c r="A9464" s="180">
        <v>2014</v>
      </c>
      <c r="B9464" s="180" t="s">
        <v>179</v>
      </c>
      <c r="C9464" s="180" t="s">
        <v>3</v>
      </c>
      <c r="D9464" s="180" t="s">
        <v>177</v>
      </c>
      <c r="E9464" s="180">
        <v>5</v>
      </c>
      <c r="F9464" s="180">
        <v>7283</v>
      </c>
      <c r="G9464" s="180">
        <v>94</v>
      </c>
      <c r="H9464" s="180">
        <v>131</v>
      </c>
      <c r="I9464" s="180">
        <v>127703.75</v>
      </c>
      <c r="J9464" s="180">
        <v>20387.05</v>
      </c>
      <c r="K9464" s="180">
        <v>11510</v>
      </c>
      <c r="L9464" s="180">
        <v>205133.96</v>
      </c>
    </row>
    <row r="9465" spans="1:12">
      <c r="A9465" s="180">
        <v>2014</v>
      </c>
      <c r="B9465" s="180" t="s">
        <v>179</v>
      </c>
      <c r="C9465" s="180" t="s">
        <v>3</v>
      </c>
      <c r="D9465" s="180" t="s">
        <v>177</v>
      </c>
      <c r="E9465" s="180">
        <v>10</v>
      </c>
      <c r="F9465" s="180">
        <v>6447</v>
      </c>
      <c r="G9465" s="180">
        <v>125</v>
      </c>
      <c r="H9465" s="180">
        <v>293</v>
      </c>
      <c r="I9465" s="180">
        <v>205215.2</v>
      </c>
      <c r="J9465" s="180">
        <v>41620.33</v>
      </c>
      <c r="K9465" s="180">
        <v>114613</v>
      </c>
      <c r="L9465" s="180">
        <v>403634.87</v>
      </c>
    </row>
    <row r="9466" spans="1:12">
      <c r="A9466" s="180">
        <v>2014</v>
      </c>
      <c r="B9466" s="180" t="s">
        <v>179</v>
      </c>
      <c r="C9466" s="180" t="s">
        <v>3</v>
      </c>
      <c r="D9466" s="180" t="s">
        <v>177</v>
      </c>
      <c r="E9466" s="180">
        <v>15</v>
      </c>
      <c r="F9466" s="180">
        <v>6653</v>
      </c>
      <c r="G9466" s="180">
        <v>174</v>
      </c>
      <c r="H9466" s="180">
        <v>374</v>
      </c>
      <c r="I9466" s="180">
        <v>337647.65</v>
      </c>
      <c r="J9466" s="180">
        <v>50185.54</v>
      </c>
      <c r="K9466" s="180">
        <v>59803</v>
      </c>
      <c r="L9466" s="180">
        <v>557142.93000000005</v>
      </c>
    </row>
    <row r="9467" spans="1:12">
      <c r="A9467" s="180">
        <v>2014</v>
      </c>
      <c r="B9467" s="180" t="s">
        <v>179</v>
      </c>
      <c r="C9467" s="180" t="s">
        <v>3</v>
      </c>
      <c r="D9467" s="180" t="s">
        <v>177</v>
      </c>
      <c r="E9467" s="180">
        <v>20</v>
      </c>
      <c r="F9467" s="180">
        <v>6039</v>
      </c>
      <c r="G9467" s="180">
        <v>269</v>
      </c>
      <c r="H9467" s="180">
        <v>629</v>
      </c>
      <c r="I9467" s="180">
        <v>480110.59</v>
      </c>
      <c r="J9467" s="180">
        <v>97637.5</v>
      </c>
      <c r="K9467" s="180">
        <v>63848</v>
      </c>
      <c r="L9467" s="180">
        <v>801537.87</v>
      </c>
    </row>
    <row r="9468" spans="1:12">
      <c r="A9468" s="180">
        <v>2014</v>
      </c>
      <c r="B9468" s="180" t="s">
        <v>179</v>
      </c>
      <c r="C9468" s="180" t="s">
        <v>3</v>
      </c>
      <c r="D9468" s="180" t="s">
        <v>177</v>
      </c>
      <c r="E9468" s="180">
        <v>25</v>
      </c>
      <c r="F9468" s="180">
        <v>7114</v>
      </c>
      <c r="G9468" s="180">
        <v>261</v>
      </c>
      <c r="H9468" s="180">
        <v>748</v>
      </c>
      <c r="I9468" s="180">
        <v>598735.47</v>
      </c>
      <c r="J9468" s="180">
        <v>137996.35</v>
      </c>
      <c r="K9468" s="180">
        <v>54078</v>
      </c>
      <c r="L9468" s="180">
        <v>1015132.11</v>
      </c>
    </row>
    <row r="9469" spans="1:12">
      <c r="A9469" s="180">
        <v>2014</v>
      </c>
      <c r="B9469" s="180" t="s">
        <v>179</v>
      </c>
      <c r="C9469" s="180" t="s">
        <v>3</v>
      </c>
      <c r="D9469" s="180" t="s">
        <v>177</v>
      </c>
      <c r="E9469" s="180">
        <v>30</v>
      </c>
      <c r="F9469" s="180">
        <v>10249</v>
      </c>
      <c r="G9469" s="180">
        <v>545</v>
      </c>
      <c r="H9469" s="180">
        <v>1527</v>
      </c>
      <c r="I9469" s="180">
        <v>1197971.83</v>
      </c>
      <c r="J9469" s="180">
        <v>306083.28999999998</v>
      </c>
      <c r="K9469" s="180">
        <v>64267</v>
      </c>
      <c r="L9469" s="180">
        <v>1988176.54</v>
      </c>
    </row>
    <row r="9470" spans="1:12">
      <c r="A9470" s="180">
        <v>2014</v>
      </c>
      <c r="B9470" s="180" t="s">
        <v>179</v>
      </c>
      <c r="C9470" s="180" t="s">
        <v>3</v>
      </c>
      <c r="D9470" s="180" t="s">
        <v>177</v>
      </c>
      <c r="E9470" s="180">
        <v>35</v>
      </c>
      <c r="F9470" s="180">
        <v>9215</v>
      </c>
      <c r="G9470" s="180">
        <v>516</v>
      </c>
      <c r="H9470" s="180">
        <v>1465</v>
      </c>
      <c r="I9470" s="180">
        <v>1166774.58</v>
      </c>
      <c r="J9470" s="180">
        <v>275990.63</v>
      </c>
      <c r="K9470" s="180">
        <v>105063</v>
      </c>
      <c r="L9470" s="180">
        <v>1983463.34</v>
      </c>
    </row>
    <row r="9471" spans="1:12">
      <c r="A9471" s="180">
        <v>2014</v>
      </c>
      <c r="B9471" s="180" t="s">
        <v>179</v>
      </c>
      <c r="C9471" s="180" t="s">
        <v>3</v>
      </c>
      <c r="D9471" s="180" t="s">
        <v>177</v>
      </c>
      <c r="E9471" s="180">
        <v>40</v>
      </c>
      <c r="F9471" s="180">
        <v>9403</v>
      </c>
      <c r="G9471" s="180">
        <v>508</v>
      </c>
      <c r="H9471" s="180">
        <v>1086</v>
      </c>
      <c r="I9471" s="180">
        <v>953476.29</v>
      </c>
      <c r="J9471" s="180">
        <v>192753.64</v>
      </c>
      <c r="K9471" s="180">
        <v>233144</v>
      </c>
      <c r="L9471" s="180">
        <v>1789820.26</v>
      </c>
    </row>
    <row r="9472" spans="1:12">
      <c r="A9472" s="180">
        <v>2014</v>
      </c>
      <c r="B9472" s="180" t="s">
        <v>179</v>
      </c>
      <c r="C9472" s="180" t="s">
        <v>3</v>
      </c>
      <c r="D9472" s="180" t="s">
        <v>177</v>
      </c>
      <c r="E9472" s="180">
        <v>45</v>
      </c>
      <c r="F9472" s="180">
        <v>8595</v>
      </c>
      <c r="G9472" s="180">
        <v>456</v>
      </c>
      <c r="H9472" s="180">
        <v>1071</v>
      </c>
      <c r="I9472" s="180">
        <v>947409.01</v>
      </c>
      <c r="J9472" s="180">
        <v>199042.47</v>
      </c>
      <c r="K9472" s="180">
        <v>174828</v>
      </c>
      <c r="L9472" s="180">
        <v>1727172.4</v>
      </c>
    </row>
    <row r="9473" spans="1:12">
      <c r="A9473" s="180">
        <v>2014</v>
      </c>
      <c r="B9473" s="180" t="s">
        <v>179</v>
      </c>
      <c r="C9473" s="180" t="s">
        <v>3</v>
      </c>
      <c r="D9473" s="180" t="s">
        <v>177</v>
      </c>
      <c r="E9473" s="180">
        <v>50</v>
      </c>
      <c r="F9473" s="180">
        <v>8680</v>
      </c>
      <c r="G9473" s="180">
        <v>599</v>
      </c>
      <c r="H9473" s="180">
        <v>1305</v>
      </c>
      <c r="I9473" s="180">
        <v>1078994.82</v>
      </c>
      <c r="J9473" s="180">
        <v>253865.29</v>
      </c>
      <c r="K9473" s="180">
        <v>250481</v>
      </c>
      <c r="L9473" s="180">
        <v>2038558.92</v>
      </c>
    </row>
    <row r="9474" spans="1:12">
      <c r="A9474" s="180">
        <v>2014</v>
      </c>
      <c r="B9474" s="180" t="s">
        <v>179</v>
      </c>
      <c r="C9474" s="180" t="s">
        <v>3</v>
      </c>
      <c r="D9474" s="180" t="s">
        <v>177</v>
      </c>
      <c r="E9474" s="180">
        <v>55</v>
      </c>
      <c r="F9474" s="180">
        <v>8028</v>
      </c>
      <c r="G9474" s="180">
        <v>695</v>
      </c>
      <c r="H9474" s="180">
        <v>1381</v>
      </c>
      <c r="I9474" s="180">
        <v>1131810.73</v>
      </c>
      <c r="J9474" s="180">
        <v>240257.82</v>
      </c>
      <c r="K9474" s="180">
        <v>355539</v>
      </c>
      <c r="L9474" s="180">
        <v>2168410.19</v>
      </c>
    </row>
    <row r="9475" spans="1:12">
      <c r="A9475" s="180">
        <v>2014</v>
      </c>
      <c r="B9475" s="180" t="s">
        <v>179</v>
      </c>
      <c r="C9475" s="180" t="s">
        <v>3</v>
      </c>
      <c r="D9475" s="180" t="s">
        <v>177</v>
      </c>
      <c r="E9475" s="180">
        <v>60</v>
      </c>
      <c r="F9475" s="180">
        <v>7132</v>
      </c>
      <c r="G9475" s="180">
        <v>707</v>
      </c>
      <c r="H9475" s="180">
        <v>1385</v>
      </c>
      <c r="I9475" s="180">
        <v>1295266.57</v>
      </c>
      <c r="J9475" s="180">
        <v>259323.98</v>
      </c>
      <c r="K9475" s="180">
        <v>378704</v>
      </c>
      <c r="L9475" s="180">
        <v>2435581.87</v>
      </c>
    </row>
    <row r="9476" spans="1:12">
      <c r="A9476" s="180">
        <v>2014</v>
      </c>
      <c r="B9476" s="180" t="s">
        <v>179</v>
      </c>
      <c r="C9476" s="180" t="s">
        <v>3</v>
      </c>
      <c r="D9476" s="180" t="s">
        <v>177</v>
      </c>
      <c r="E9476" s="180">
        <v>65</v>
      </c>
      <c r="F9476" s="180">
        <v>5986</v>
      </c>
      <c r="G9476" s="180">
        <v>1098</v>
      </c>
      <c r="H9476" s="180">
        <v>2024</v>
      </c>
      <c r="I9476" s="180">
        <v>1766981.91</v>
      </c>
      <c r="J9476" s="180">
        <v>307001.76</v>
      </c>
      <c r="K9476" s="180">
        <v>778226</v>
      </c>
      <c r="L9476" s="180">
        <v>3320762.24</v>
      </c>
    </row>
    <row r="9477" spans="1:12">
      <c r="A9477" s="180">
        <v>2014</v>
      </c>
      <c r="B9477" s="180" t="s">
        <v>179</v>
      </c>
      <c r="C9477" s="180" t="s">
        <v>3</v>
      </c>
      <c r="D9477" s="180" t="s">
        <v>177</v>
      </c>
      <c r="E9477" s="180">
        <v>70</v>
      </c>
      <c r="F9477" s="180">
        <v>3713</v>
      </c>
      <c r="G9477" s="180">
        <v>741</v>
      </c>
      <c r="H9477" s="180">
        <v>2117</v>
      </c>
      <c r="I9477" s="180">
        <v>1700679.65</v>
      </c>
      <c r="J9477" s="180">
        <v>272362.26</v>
      </c>
      <c r="K9477" s="180">
        <v>543848</v>
      </c>
      <c r="L9477" s="180">
        <v>2841268.89</v>
      </c>
    </row>
    <row r="9478" spans="1:12">
      <c r="A9478" s="180">
        <v>2014</v>
      </c>
      <c r="B9478" s="180" t="s">
        <v>179</v>
      </c>
      <c r="C9478" s="180" t="s">
        <v>3</v>
      </c>
      <c r="D9478" s="180" t="s">
        <v>177</v>
      </c>
      <c r="E9478" s="180">
        <v>75</v>
      </c>
      <c r="F9478" s="180">
        <v>2433</v>
      </c>
      <c r="G9478" s="180">
        <v>615</v>
      </c>
      <c r="H9478" s="180">
        <v>1697</v>
      </c>
      <c r="I9478" s="180">
        <v>1373440.58</v>
      </c>
      <c r="J9478" s="180">
        <v>224201.53</v>
      </c>
      <c r="K9478" s="180">
        <v>407327</v>
      </c>
      <c r="L9478" s="180">
        <v>2262364.54</v>
      </c>
    </row>
    <row r="9479" spans="1:12">
      <c r="A9479" s="180">
        <v>2014</v>
      </c>
      <c r="B9479" s="180" t="s">
        <v>179</v>
      </c>
      <c r="C9479" s="180" t="s">
        <v>3</v>
      </c>
      <c r="D9479" s="180" t="s">
        <v>177</v>
      </c>
      <c r="E9479" s="180">
        <v>80</v>
      </c>
      <c r="F9479" s="180">
        <v>1573</v>
      </c>
      <c r="G9479" s="180">
        <v>380</v>
      </c>
      <c r="H9479" s="180">
        <v>1328</v>
      </c>
      <c r="I9479" s="180">
        <v>895496.5</v>
      </c>
      <c r="J9479" s="180">
        <v>119463.5</v>
      </c>
      <c r="K9479" s="180">
        <v>163910.25</v>
      </c>
      <c r="L9479" s="180">
        <v>1281739.25</v>
      </c>
    </row>
    <row r="9480" spans="1:12">
      <c r="A9480" s="180">
        <v>2014</v>
      </c>
      <c r="B9480" s="180" t="s">
        <v>179</v>
      </c>
      <c r="C9480" s="180" t="s">
        <v>3</v>
      </c>
      <c r="D9480" s="180" t="s">
        <v>177</v>
      </c>
      <c r="E9480" s="180">
        <v>85</v>
      </c>
      <c r="F9480" s="180">
        <v>1024</v>
      </c>
      <c r="G9480" s="180">
        <v>230</v>
      </c>
      <c r="H9480" s="180">
        <v>1305</v>
      </c>
      <c r="I9480" s="180">
        <v>708465.25</v>
      </c>
      <c r="J9480" s="180">
        <v>93758.81</v>
      </c>
      <c r="K9480" s="180">
        <v>55841.5</v>
      </c>
      <c r="L9480" s="180">
        <v>898290.97</v>
      </c>
    </row>
    <row r="9481" spans="1:12">
      <c r="A9481" s="180">
        <v>2014</v>
      </c>
      <c r="B9481" s="180" t="s">
        <v>179</v>
      </c>
      <c r="C9481" s="180" t="s">
        <v>3</v>
      </c>
      <c r="D9481" s="180" t="s">
        <v>177</v>
      </c>
      <c r="E9481" s="180">
        <v>90</v>
      </c>
      <c r="F9481" s="180">
        <v>429</v>
      </c>
      <c r="G9481" s="180">
        <v>70</v>
      </c>
      <c r="H9481" s="180">
        <v>849</v>
      </c>
      <c r="I9481" s="180">
        <v>471980.3</v>
      </c>
      <c r="J9481" s="180">
        <v>48606.11</v>
      </c>
      <c r="K9481" s="180">
        <v>18707</v>
      </c>
      <c r="L9481" s="180">
        <v>561029.76</v>
      </c>
    </row>
    <row r="9482" spans="1:12">
      <c r="A9482" s="180">
        <v>2014</v>
      </c>
      <c r="B9482" s="180" t="s">
        <v>179</v>
      </c>
      <c r="C9482" s="180" t="s">
        <v>3</v>
      </c>
      <c r="D9482" s="180" t="s">
        <v>177</v>
      </c>
      <c r="E9482" s="180">
        <v>95</v>
      </c>
      <c r="F9482" s="180">
        <v>110</v>
      </c>
      <c r="G9482" s="180">
        <v>13</v>
      </c>
      <c r="H9482" s="180">
        <v>60</v>
      </c>
      <c r="I9482" s="180">
        <v>40185</v>
      </c>
      <c r="J9482" s="180">
        <v>14610.08</v>
      </c>
      <c r="K9482" s="180">
        <v>35</v>
      </c>
      <c r="L9482" s="180">
        <v>57686.39</v>
      </c>
    </row>
    <row r="9483" spans="1:12">
      <c r="A9483" s="180">
        <v>2014</v>
      </c>
      <c r="B9483" s="180" t="s">
        <v>179</v>
      </c>
      <c r="C9483" s="180" t="s">
        <v>37</v>
      </c>
      <c r="D9483" s="180" t="s">
        <v>176</v>
      </c>
      <c r="E9483" s="180">
        <v>0</v>
      </c>
      <c r="F9483" s="180">
        <v>3405</v>
      </c>
      <c r="G9483" s="180">
        <v>84</v>
      </c>
      <c r="H9483" s="180">
        <v>308</v>
      </c>
      <c r="I9483" s="180">
        <v>197710.65</v>
      </c>
      <c r="J9483" s="180">
        <v>29961.95</v>
      </c>
      <c r="K9483" s="180">
        <v>50987</v>
      </c>
      <c r="L9483" s="180">
        <v>297994.75</v>
      </c>
    </row>
    <row r="9484" spans="1:12">
      <c r="A9484" s="180">
        <v>2014</v>
      </c>
      <c r="B9484" s="180" t="s">
        <v>179</v>
      </c>
      <c r="C9484" s="180" t="s">
        <v>37</v>
      </c>
      <c r="D9484" s="180" t="s">
        <v>176</v>
      </c>
      <c r="E9484" s="180">
        <v>5</v>
      </c>
      <c r="F9484" s="180">
        <v>3475</v>
      </c>
      <c r="G9484" s="180">
        <v>28</v>
      </c>
      <c r="H9484" s="180">
        <v>32</v>
      </c>
      <c r="I9484" s="180">
        <v>29387.65</v>
      </c>
      <c r="J9484" s="180">
        <v>6713.85</v>
      </c>
      <c r="K9484" s="180">
        <v>260</v>
      </c>
      <c r="L9484" s="180">
        <v>43069.45</v>
      </c>
    </row>
    <row r="9485" spans="1:12">
      <c r="A9485" s="180">
        <v>2014</v>
      </c>
      <c r="B9485" s="180" t="s">
        <v>179</v>
      </c>
      <c r="C9485" s="180" t="s">
        <v>37</v>
      </c>
      <c r="D9485" s="180" t="s">
        <v>176</v>
      </c>
      <c r="E9485" s="180">
        <v>10</v>
      </c>
      <c r="F9485" s="180">
        <v>3212</v>
      </c>
      <c r="G9485" s="180">
        <v>23</v>
      </c>
      <c r="H9485" s="180">
        <v>30</v>
      </c>
      <c r="I9485" s="180">
        <v>31281</v>
      </c>
      <c r="J9485" s="180">
        <v>10849.77</v>
      </c>
      <c r="K9485" s="180">
        <v>10341</v>
      </c>
      <c r="L9485" s="180">
        <v>60899.82</v>
      </c>
    </row>
    <row r="9486" spans="1:12">
      <c r="A9486" s="180">
        <v>2014</v>
      </c>
      <c r="B9486" s="180" t="s">
        <v>179</v>
      </c>
      <c r="C9486" s="180" t="s">
        <v>37</v>
      </c>
      <c r="D9486" s="180" t="s">
        <v>176</v>
      </c>
      <c r="E9486" s="180">
        <v>15</v>
      </c>
      <c r="F9486" s="180">
        <v>3301</v>
      </c>
      <c r="G9486" s="180">
        <v>57</v>
      </c>
      <c r="H9486" s="180">
        <v>100</v>
      </c>
      <c r="I9486" s="180">
        <v>108361.60000000001</v>
      </c>
      <c r="J9486" s="180">
        <v>19299.79</v>
      </c>
      <c r="K9486" s="180">
        <v>31019</v>
      </c>
      <c r="L9486" s="180">
        <v>174866.59</v>
      </c>
    </row>
    <row r="9487" spans="1:12">
      <c r="A9487" s="180">
        <v>2014</v>
      </c>
      <c r="B9487" s="180" t="s">
        <v>179</v>
      </c>
      <c r="C9487" s="180" t="s">
        <v>37</v>
      </c>
      <c r="D9487" s="180" t="s">
        <v>176</v>
      </c>
      <c r="E9487" s="180">
        <v>20</v>
      </c>
      <c r="F9487" s="180">
        <v>2581</v>
      </c>
      <c r="G9487" s="180">
        <v>49</v>
      </c>
      <c r="H9487" s="180">
        <v>64</v>
      </c>
      <c r="I9487" s="180">
        <v>65085</v>
      </c>
      <c r="J9487" s="180">
        <v>21844.5</v>
      </c>
      <c r="K9487" s="180">
        <v>20974</v>
      </c>
      <c r="L9487" s="180">
        <v>114792.3</v>
      </c>
    </row>
    <row r="9488" spans="1:12">
      <c r="A9488" s="180">
        <v>2014</v>
      </c>
      <c r="B9488" s="180" t="s">
        <v>179</v>
      </c>
      <c r="C9488" s="180" t="s">
        <v>37</v>
      </c>
      <c r="D9488" s="180" t="s">
        <v>176</v>
      </c>
      <c r="E9488" s="180">
        <v>25</v>
      </c>
      <c r="F9488" s="180">
        <v>2781</v>
      </c>
      <c r="G9488" s="180">
        <v>49</v>
      </c>
      <c r="H9488" s="180">
        <v>62</v>
      </c>
      <c r="I9488" s="180">
        <v>58887.78</v>
      </c>
      <c r="J9488" s="180">
        <v>25814.93</v>
      </c>
      <c r="K9488" s="180">
        <v>6558</v>
      </c>
      <c r="L9488" s="180">
        <v>125107.21</v>
      </c>
    </row>
    <row r="9489" spans="1:12">
      <c r="A9489" s="180">
        <v>2014</v>
      </c>
      <c r="B9489" s="180" t="s">
        <v>179</v>
      </c>
      <c r="C9489" s="180" t="s">
        <v>37</v>
      </c>
      <c r="D9489" s="180" t="s">
        <v>176</v>
      </c>
      <c r="E9489" s="180">
        <v>30</v>
      </c>
      <c r="F9489" s="180">
        <v>3827</v>
      </c>
      <c r="G9489" s="180">
        <v>79</v>
      </c>
      <c r="H9489" s="180">
        <v>129</v>
      </c>
      <c r="I9489" s="180">
        <v>131446.75</v>
      </c>
      <c r="J9489" s="180">
        <v>38851.99</v>
      </c>
      <c r="K9489" s="180">
        <v>16566</v>
      </c>
      <c r="L9489" s="180">
        <v>240205.34</v>
      </c>
    </row>
    <row r="9490" spans="1:12">
      <c r="A9490" s="180">
        <v>2014</v>
      </c>
      <c r="B9490" s="180" t="s">
        <v>179</v>
      </c>
      <c r="C9490" s="180" t="s">
        <v>37</v>
      </c>
      <c r="D9490" s="180" t="s">
        <v>176</v>
      </c>
      <c r="E9490" s="180">
        <v>35</v>
      </c>
      <c r="F9490" s="180">
        <v>3708</v>
      </c>
      <c r="G9490" s="180">
        <v>82</v>
      </c>
      <c r="H9490" s="180">
        <v>95</v>
      </c>
      <c r="I9490" s="180">
        <v>97963.5</v>
      </c>
      <c r="J9490" s="180">
        <v>39258.07</v>
      </c>
      <c r="K9490" s="180">
        <v>9242</v>
      </c>
      <c r="L9490" s="180">
        <v>194106.8</v>
      </c>
    </row>
    <row r="9491" spans="1:12">
      <c r="A9491" s="180">
        <v>2014</v>
      </c>
      <c r="B9491" s="180" t="s">
        <v>179</v>
      </c>
      <c r="C9491" s="180" t="s">
        <v>37</v>
      </c>
      <c r="D9491" s="180" t="s">
        <v>176</v>
      </c>
      <c r="E9491" s="180">
        <v>40</v>
      </c>
      <c r="F9491" s="180">
        <v>3801</v>
      </c>
      <c r="G9491" s="180">
        <v>88</v>
      </c>
      <c r="H9491" s="180">
        <v>202</v>
      </c>
      <c r="I9491" s="180">
        <v>181705</v>
      </c>
      <c r="J9491" s="180">
        <v>47906.19</v>
      </c>
      <c r="K9491" s="180">
        <v>18622</v>
      </c>
      <c r="L9491" s="180">
        <v>306585.19</v>
      </c>
    </row>
    <row r="9492" spans="1:12">
      <c r="A9492" s="180">
        <v>2014</v>
      </c>
      <c r="B9492" s="180" t="s">
        <v>179</v>
      </c>
      <c r="C9492" s="180" t="s">
        <v>37</v>
      </c>
      <c r="D9492" s="180" t="s">
        <v>176</v>
      </c>
      <c r="E9492" s="180">
        <v>45</v>
      </c>
      <c r="F9492" s="180">
        <v>3626</v>
      </c>
      <c r="G9492" s="180">
        <v>145</v>
      </c>
      <c r="H9492" s="180">
        <v>394</v>
      </c>
      <c r="I9492" s="180">
        <v>357916.33</v>
      </c>
      <c r="J9492" s="180">
        <v>95820.54</v>
      </c>
      <c r="K9492" s="180">
        <v>63391</v>
      </c>
      <c r="L9492" s="180">
        <v>578244.56000000006</v>
      </c>
    </row>
    <row r="9493" spans="1:12">
      <c r="A9493" s="180">
        <v>2014</v>
      </c>
      <c r="B9493" s="180" t="s">
        <v>179</v>
      </c>
      <c r="C9493" s="180" t="s">
        <v>37</v>
      </c>
      <c r="D9493" s="180" t="s">
        <v>176</v>
      </c>
      <c r="E9493" s="180">
        <v>50</v>
      </c>
      <c r="F9493" s="180">
        <v>3850</v>
      </c>
      <c r="G9493" s="180">
        <v>175</v>
      </c>
      <c r="H9493" s="180">
        <v>322</v>
      </c>
      <c r="I9493" s="180">
        <v>337932.44</v>
      </c>
      <c r="J9493" s="180">
        <v>97835.54</v>
      </c>
      <c r="K9493" s="180">
        <v>69703</v>
      </c>
      <c r="L9493" s="180">
        <v>588891.4</v>
      </c>
    </row>
    <row r="9494" spans="1:12">
      <c r="A9494" s="180">
        <v>2014</v>
      </c>
      <c r="B9494" s="180" t="s">
        <v>179</v>
      </c>
      <c r="C9494" s="180" t="s">
        <v>37</v>
      </c>
      <c r="D9494" s="180" t="s">
        <v>176</v>
      </c>
      <c r="E9494" s="180">
        <v>55</v>
      </c>
      <c r="F9494" s="180">
        <v>3434</v>
      </c>
      <c r="G9494" s="180">
        <v>213</v>
      </c>
      <c r="H9494" s="180">
        <v>473</v>
      </c>
      <c r="I9494" s="180">
        <v>482509.24</v>
      </c>
      <c r="J9494" s="180">
        <v>123545.44</v>
      </c>
      <c r="K9494" s="180">
        <v>163828</v>
      </c>
      <c r="L9494" s="180">
        <v>900057.5</v>
      </c>
    </row>
    <row r="9495" spans="1:12">
      <c r="A9495" s="180">
        <v>2014</v>
      </c>
      <c r="B9495" s="180" t="s">
        <v>179</v>
      </c>
      <c r="C9495" s="180" t="s">
        <v>37</v>
      </c>
      <c r="D9495" s="180" t="s">
        <v>176</v>
      </c>
      <c r="E9495" s="180">
        <v>60</v>
      </c>
      <c r="F9495" s="180">
        <v>2851</v>
      </c>
      <c r="G9495" s="180">
        <v>259</v>
      </c>
      <c r="H9495" s="180">
        <v>706</v>
      </c>
      <c r="I9495" s="180">
        <v>714504.25</v>
      </c>
      <c r="J9495" s="180">
        <v>160009.75</v>
      </c>
      <c r="K9495" s="180">
        <v>230004</v>
      </c>
      <c r="L9495" s="180">
        <v>1239774.94</v>
      </c>
    </row>
    <row r="9496" spans="1:12">
      <c r="A9496" s="180">
        <v>2014</v>
      </c>
      <c r="B9496" s="180" t="s">
        <v>179</v>
      </c>
      <c r="C9496" s="180" t="s">
        <v>37</v>
      </c>
      <c r="D9496" s="180" t="s">
        <v>176</v>
      </c>
      <c r="E9496" s="180">
        <v>65</v>
      </c>
      <c r="F9496" s="180">
        <v>1918</v>
      </c>
      <c r="G9496" s="180">
        <v>244</v>
      </c>
      <c r="H9496" s="180">
        <v>663</v>
      </c>
      <c r="I9496" s="180">
        <v>754887.15</v>
      </c>
      <c r="J9496" s="180">
        <v>159627.01</v>
      </c>
      <c r="K9496" s="180">
        <v>286714</v>
      </c>
      <c r="L9496" s="180">
        <v>1320383.21</v>
      </c>
    </row>
    <row r="9497" spans="1:12">
      <c r="A9497" s="180">
        <v>2014</v>
      </c>
      <c r="B9497" s="180" t="s">
        <v>179</v>
      </c>
      <c r="C9497" s="180" t="s">
        <v>37</v>
      </c>
      <c r="D9497" s="180" t="s">
        <v>176</v>
      </c>
      <c r="E9497" s="180">
        <v>70</v>
      </c>
      <c r="F9497" s="180">
        <v>1030</v>
      </c>
      <c r="G9497" s="180">
        <v>150</v>
      </c>
      <c r="H9497" s="180">
        <v>458</v>
      </c>
      <c r="I9497" s="180">
        <v>453030.55</v>
      </c>
      <c r="J9497" s="180">
        <v>91029.15</v>
      </c>
      <c r="K9497" s="180">
        <v>140298.25</v>
      </c>
      <c r="L9497" s="180">
        <v>732607.74</v>
      </c>
    </row>
    <row r="9498" spans="1:12">
      <c r="A9498" s="180">
        <v>2014</v>
      </c>
      <c r="B9498" s="180" t="s">
        <v>179</v>
      </c>
      <c r="C9498" s="180" t="s">
        <v>37</v>
      </c>
      <c r="D9498" s="180" t="s">
        <v>176</v>
      </c>
      <c r="E9498" s="180">
        <v>75</v>
      </c>
      <c r="F9498" s="180">
        <v>481</v>
      </c>
      <c r="G9498" s="180">
        <v>73</v>
      </c>
      <c r="H9498" s="180">
        <v>262</v>
      </c>
      <c r="I9498" s="180">
        <v>240635.55</v>
      </c>
      <c r="J9498" s="180">
        <v>45659.88</v>
      </c>
      <c r="K9498" s="180">
        <v>57187</v>
      </c>
      <c r="L9498" s="180">
        <v>361670.98</v>
      </c>
    </row>
    <row r="9499" spans="1:12">
      <c r="A9499" s="180">
        <v>2014</v>
      </c>
      <c r="B9499" s="180" t="s">
        <v>179</v>
      </c>
      <c r="C9499" s="180" t="s">
        <v>37</v>
      </c>
      <c r="D9499" s="180" t="s">
        <v>176</v>
      </c>
      <c r="E9499" s="180">
        <v>80</v>
      </c>
      <c r="F9499" s="180">
        <v>212</v>
      </c>
      <c r="G9499" s="180">
        <v>42</v>
      </c>
      <c r="H9499" s="180">
        <v>194</v>
      </c>
      <c r="I9499" s="180">
        <v>105904.6</v>
      </c>
      <c r="J9499" s="180">
        <v>16559.259999999998</v>
      </c>
      <c r="K9499" s="180">
        <v>102848</v>
      </c>
      <c r="L9499" s="180">
        <v>251090.4</v>
      </c>
    </row>
    <row r="9500" spans="1:12">
      <c r="A9500" s="180">
        <v>2014</v>
      </c>
      <c r="B9500" s="180" t="s">
        <v>179</v>
      </c>
      <c r="C9500" s="180" t="s">
        <v>37</v>
      </c>
      <c r="D9500" s="180" t="s">
        <v>176</v>
      </c>
      <c r="E9500" s="180">
        <v>85</v>
      </c>
      <c r="F9500" s="180">
        <v>68</v>
      </c>
      <c r="G9500" s="180">
        <v>4</v>
      </c>
      <c r="H9500" s="180">
        <v>35</v>
      </c>
      <c r="I9500" s="180">
        <v>21759</v>
      </c>
      <c r="J9500" s="180">
        <v>4271.1499999999996</v>
      </c>
      <c r="K9500" s="180">
        <v>495</v>
      </c>
      <c r="L9500" s="180">
        <v>30238.7</v>
      </c>
    </row>
    <row r="9501" spans="1:12">
      <c r="A9501" s="180">
        <v>2014</v>
      </c>
      <c r="B9501" s="180" t="s">
        <v>179</v>
      </c>
      <c r="C9501" s="180" t="s">
        <v>37</v>
      </c>
      <c r="D9501" s="180" t="s">
        <v>176</v>
      </c>
      <c r="E9501" s="180">
        <v>90</v>
      </c>
      <c r="F9501" s="180">
        <v>10</v>
      </c>
      <c r="G9501" s="180">
        <v>0</v>
      </c>
      <c r="H9501" s="180">
        <v>0</v>
      </c>
      <c r="I9501" s="180">
        <v>0</v>
      </c>
      <c r="J9501" s="180">
        <v>990</v>
      </c>
      <c r="K9501" s="180">
        <v>0</v>
      </c>
      <c r="L9501" s="180">
        <v>994</v>
      </c>
    </row>
    <row r="9502" spans="1:12">
      <c r="A9502" s="180">
        <v>2014</v>
      </c>
      <c r="B9502" s="180" t="s">
        <v>179</v>
      </c>
      <c r="C9502" s="180" t="s">
        <v>37</v>
      </c>
      <c r="D9502" s="180" t="s">
        <v>176</v>
      </c>
      <c r="E9502" s="180">
        <v>95</v>
      </c>
      <c r="F9502" s="180">
        <v>2</v>
      </c>
      <c r="G9502" s="180">
        <v>1</v>
      </c>
      <c r="H9502" s="180">
        <v>2</v>
      </c>
      <c r="I9502" s="180">
        <v>2847</v>
      </c>
      <c r="J9502" s="180">
        <v>0</v>
      </c>
      <c r="K9502" s="180">
        <v>0</v>
      </c>
      <c r="L9502" s="180">
        <v>2897</v>
      </c>
    </row>
    <row r="9503" spans="1:12">
      <c r="A9503" s="180">
        <v>2014</v>
      </c>
      <c r="B9503" s="180" t="s">
        <v>179</v>
      </c>
      <c r="C9503" s="180" t="s">
        <v>37</v>
      </c>
      <c r="D9503" s="180" t="s">
        <v>177</v>
      </c>
      <c r="E9503" s="180">
        <v>0</v>
      </c>
      <c r="F9503" s="180">
        <v>3292</v>
      </c>
      <c r="G9503" s="180">
        <v>50</v>
      </c>
      <c r="H9503" s="180">
        <v>182</v>
      </c>
      <c r="I9503" s="180">
        <v>121696</v>
      </c>
      <c r="J9503" s="180">
        <v>16088.95</v>
      </c>
      <c r="K9503" s="180">
        <v>2776</v>
      </c>
      <c r="L9503" s="180">
        <v>149976.07999999999</v>
      </c>
    </row>
    <row r="9504" spans="1:12">
      <c r="A9504" s="180">
        <v>2014</v>
      </c>
      <c r="B9504" s="180" t="s">
        <v>179</v>
      </c>
      <c r="C9504" s="180" t="s">
        <v>37</v>
      </c>
      <c r="D9504" s="180" t="s">
        <v>177</v>
      </c>
      <c r="E9504" s="180">
        <v>5</v>
      </c>
      <c r="F9504" s="180">
        <v>3360</v>
      </c>
      <c r="G9504" s="180">
        <v>21</v>
      </c>
      <c r="H9504" s="180">
        <v>23</v>
      </c>
      <c r="I9504" s="180">
        <v>30238.45</v>
      </c>
      <c r="J9504" s="180">
        <v>9354.2800000000007</v>
      </c>
      <c r="K9504" s="180">
        <v>590</v>
      </c>
      <c r="L9504" s="180">
        <v>42099.32</v>
      </c>
    </row>
    <row r="9505" spans="1:12">
      <c r="A9505" s="180">
        <v>2014</v>
      </c>
      <c r="B9505" s="180" t="s">
        <v>179</v>
      </c>
      <c r="C9505" s="180" t="s">
        <v>37</v>
      </c>
      <c r="D9505" s="180" t="s">
        <v>177</v>
      </c>
      <c r="E9505" s="180">
        <v>10</v>
      </c>
      <c r="F9505" s="180">
        <v>3075</v>
      </c>
      <c r="G9505" s="180">
        <v>16</v>
      </c>
      <c r="H9505" s="180">
        <v>18</v>
      </c>
      <c r="I9505" s="180">
        <v>14616.95</v>
      </c>
      <c r="J9505" s="180">
        <v>9753.4599999999991</v>
      </c>
      <c r="K9505" s="180">
        <v>30</v>
      </c>
      <c r="L9505" s="180">
        <v>27870.959999999999</v>
      </c>
    </row>
    <row r="9506" spans="1:12">
      <c r="A9506" s="180">
        <v>2014</v>
      </c>
      <c r="B9506" s="180" t="s">
        <v>179</v>
      </c>
      <c r="C9506" s="180" t="s">
        <v>37</v>
      </c>
      <c r="D9506" s="180" t="s">
        <v>177</v>
      </c>
      <c r="E9506" s="180">
        <v>15</v>
      </c>
      <c r="F9506" s="180">
        <v>3003</v>
      </c>
      <c r="G9506" s="180">
        <v>62</v>
      </c>
      <c r="H9506" s="180">
        <v>107</v>
      </c>
      <c r="I9506" s="180">
        <v>104542.8</v>
      </c>
      <c r="J9506" s="180">
        <v>25481.82</v>
      </c>
      <c r="K9506" s="180">
        <v>6583</v>
      </c>
      <c r="L9506" s="180">
        <v>152115.71</v>
      </c>
    </row>
    <row r="9507" spans="1:12">
      <c r="A9507" s="180">
        <v>2014</v>
      </c>
      <c r="B9507" s="180" t="s">
        <v>179</v>
      </c>
      <c r="C9507" s="180" t="s">
        <v>37</v>
      </c>
      <c r="D9507" s="180" t="s">
        <v>177</v>
      </c>
      <c r="E9507" s="180">
        <v>20</v>
      </c>
      <c r="F9507" s="180">
        <v>2866</v>
      </c>
      <c r="G9507" s="180">
        <v>80</v>
      </c>
      <c r="H9507" s="180">
        <v>138</v>
      </c>
      <c r="I9507" s="180">
        <v>139743.95000000001</v>
      </c>
      <c r="J9507" s="180">
        <v>31395.17</v>
      </c>
      <c r="K9507" s="180">
        <v>3187</v>
      </c>
      <c r="L9507" s="180">
        <v>197647.92</v>
      </c>
    </row>
    <row r="9508" spans="1:12">
      <c r="A9508" s="180">
        <v>2014</v>
      </c>
      <c r="B9508" s="180" t="s">
        <v>179</v>
      </c>
      <c r="C9508" s="180" t="s">
        <v>37</v>
      </c>
      <c r="D9508" s="180" t="s">
        <v>177</v>
      </c>
      <c r="E9508" s="180">
        <v>25</v>
      </c>
      <c r="F9508" s="180">
        <v>3609</v>
      </c>
      <c r="G9508" s="180">
        <v>159</v>
      </c>
      <c r="H9508" s="180">
        <v>438</v>
      </c>
      <c r="I9508" s="180">
        <v>376019.75</v>
      </c>
      <c r="J9508" s="180">
        <v>85405.19</v>
      </c>
      <c r="K9508" s="180">
        <v>41824</v>
      </c>
      <c r="L9508" s="180">
        <v>600681.99</v>
      </c>
    </row>
    <row r="9509" spans="1:12">
      <c r="A9509" s="180">
        <v>2014</v>
      </c>
      <c r="B9509" s="180" t="s">
        <v>179</v>
      </c>
      <c r="C9509" s="180" t="s">
        <v>37</v>
      </c>
      <c r="D9509" s="180" t="s">
        <v>177</v>
      </c>
      <c r="E9509" s="180">
        <v>30</v>
      </c>
      <c r="F9509" s="180">
        <v>4641</v>
      </c>
      <c r="G9509" s="180">
        <v>218</v>
      </c>
      <c r="H9509" s="180">
        <v>753</v>
      </c>
      <c r="I9509" s="180">
        <v>654201.59999999998</v>
      </c>
      <c r="J9509" s="180">
        <v>119933.89</v>
      </c>
      <c r="K9509" s="180">
        <v>40582</v>
      </c>
      <c r="L9509" s="180">
        <v>929836.65</v>
      </c>
    </row>
    <row r="9510" spans="1:12">
      <c r="A9510" s="180">
        <v>2014</v>
      </c>
      <c r="B9510" s="180" t="s">
        <v>179</v>
      </c>
      <c r="C9510" s="180" t="s">
        <v>37</v>
      </c>
      <c r="D9510" s="180" t="s">
        <v>177</v>
      </c>
      <c r="E9510" s="180">
        <v>35</v>
      </c>
      <c r="F9510" s="180">
        <v>4063</v>
      </c>
      <c r="G9510" s="180">
        <v>222</v>
      </c>
      <c r="H9510" s="180">
        <v>570</v>
      </c>
      <c r="I9510" s="180">
        <v>513106.3</v>
      </c>
      <c r="J9510" s="180">
        <v>101839.57</v>
      </c>
      <c r="K9510" s="180">
        <v>48202</v>
      </c>
      <c r="L9510" s="180">
        <v>782149.52</v>
      </c>
    </row>
    <row r="9511" spans="1:12">
      <c r="A9511" s="180">
        <v>2014</v>
      </c>
      <c r="B9511" s="180" t="s">
        <v>179</v>
      </c>
      <c r="C9511" s="180" t="s">
        <v>37</v>
      </c>
      <c r="D9511" s="180" t="s">
        <v>177</v>
      </c>
      <c r="E9511" s="180">
        <v>40</v>
      </c>
      <c r="F9511" s="180">
        <v>4051</v>
      </c>
      <c r="G9511" s="180">
        <v>209</v>
      </c>
      <c r="H9511" s="180">
        <v>411</v>
      </c>
      <c r="I9511" s="180">
        <v>364874.55</v>
      </c>
      <c r="J9511" s="180">
        <v>89137.86</v>
      </c>
      <c r="K9511" s="180">
        <v>20863</v>
      </c>
      <c r="L9511" s="180">
        <v>592689.14</v>
      </c>
    </row>
    <row r="9512" spans="1:12">
      <c r="A9512" s="180">
        <v>2014</v>
      </c>
      <c r="B9512" s="180" t="s">
        <v>179</v>
      </c>
      <c r="C9512" s="180" t="s">
        <v>37</v>
      </c>
      <c r="D9512" s="180" t="s">
        <v>177</v>
      </c>
      <c r="E9512" s="180">
        <v>45</v>
      </c>
      <c r="F9512" s="180">
        <v>3752</v>
      </c>
      <c r="G9512" s="180">
        <v>176</v>
      </c>
      <c r="H9512" s="180">
        <v>360</v>
      </c>
      <c r="I9512" s="180">
        <v>337871.05</v>
      </c>
      <c r="J9512" s="180">
        <v>99207.53</v>
      </c>
      <c r="K9512" s="180">
        <v>30535</v>
      </c>
      <c r="L9512" s="180">
        <v>573670.92000000004</v>
      </c>
    </row>
    <row r="9513" spans="1:12">
      <c r="A9513" s="180">
        <v>2014</v>
      </c>
      <c r="B9513" s="180" t="s">
        <v>179</v>
      </c>
      <c r="C9513" s="180" t="s">
        <v>37</v>
      </c>
      <c r="D9513" s="180" t="s">
        <v>177</v>
      </c>
      <c r="E9513" s="180">
        <v>50</v>
      </c>
      <c r="F9513" s="180">
        <v>3894</v>
      </c>
      <c r="G9513" s="180">
        <v>199</v>
      </c>
      <c r="H9513" s="180">
        <v>564</v>
      </c>
      <c r="I9513" s="180">
        <v>549216.44999999995</v>
      </c>
      <c r="J9513" s="180">
        <v>131766.85999999999</v>
      </c>
      <c r="K9513" s="180">
        <v>80577</v>
      </c>
      <c r="L9513" s="180">
        <v>905396.71</v>
      </c>
    </row>
    <row r="9514" spans="1:12">
      <c r="A9514" s="180">
        <v>2014</v>
      </c>
      <c r="B9514" s="180" t="s">
        <v>179</v>
      </c>
      <c r="C9514" s="180" t="s">
        <v>37</v>
      </c>
      <c r="D9514" s="180" t="s">
        <v>177</v>
      </c>
      <c r="E9514" s="180">
        <v>55</v>
      </c>
      <c r="F9514" s="180">
        <v>3385</v>
      </c>
      <c r="G9514" s="180">
        <v>249</v>
      </c>
      <c r="H9514" s="180">
        <v>846</v>
      </c>
      <c r="I9514" s="180">
        <v>719045.25</v>
      </c>
      <c r="J9514" s="180">
        <v>144684.06</v>
      </c>
      <c r="K9514" s="180">
        <v>148788</v>
      </c>
      <c r="L9514" s="180">
        <v>1138982.45</v>
      </c>
    </row>
    <row r="9515" spans="1:12">
      <c r="A9515" s="180">
        <v>2014</v>
      </c>
      <c r="B9515" s="180" t="s">
        <v>179</v>
      </c>
      <c r="C9515" s="180" t="s">
        <v>37</v>
      </c>
      <c r="D9515" s="180" t="s">
        <v>177</v>
      </c>
      <c r="E9515" s="180">
        <v>60</v>
      </c>
      <c r="F9515" s="180">
        <v>2622</v>
      </c>
      <c r="G9515" s="180">
        <v>230</v>
      </c>
      <c r="H9515" s="180">
        <v>629</v>
      </c>
      <c r="I9515" s="180">
        <v>591563.6</v>
      </c>
      <c r="J9515" s="180">
        <v>137010.82</v>
      </c>
      <c r="K9515" s="180">
        <v>165747</v>
      </c>
      <c r="L9515" s="180">
        <v>994760.43</v>
      </c>
    </row>
    <row r="9516" spans="1:12">
      <c r="A9516" s="180">
        <v>2014</v>
      </c>
      <c r="B9516" s="180" t="s">
        <v>179</v>
      </c>
      <c r="C9516" s="180" t="s">
        <v>37</v>
      </c>
      <c r="D9516" s="180" t="s">
        <v>177</v>
      </c>
      <c r="E9516" s="180">
        <v>65</v>
      </c>
      <c r="F9516" s="180">
        <v>1642</v>
      </c>
      <c r="G9516" s="180">
        <v>180</v>
      </c>
      <c r="H9516" s="180">
        <v>571</v>
      </c>
      <c r="I9516" s="180">
        <v>520428.35</v>
      </c>
      <c r="J9516" s="180">
        <v>108132.19</v>
      </c>
      <c r="K9516" s="180">
        <v>188149</v>
      </c>
      <c r="L9516" s="180">
        <v>881120.89</v>
      </c>
    </row>
    <row r="9517" spans="1:12">
      <c r="A9517" s="180">
        <v>2014</v>
      </c>
      <c r="B9517" s="180" t="s">
        <v>179</v>
      </c>
      <c r="C9517" s="180" t="s">
        <v>37</v>
      </c>
      <c r="D9517" s="180" t="s">
        <v>177</v>
      </c>
      <c r="E9517" s="180">
        <v>70</v>
      </c>
      <c r="F9517" s="180">
        <v>849</v>
      </c>
      <c r="G9517" s="180">
        <v>136</v>
      </c>
      <c r="H9517" s="180">
        <v>419</v>
      </c>
      <c r="I9517" s="180">
        <v>339525.5</v>
      </c>
      <c r="J9517" s="180">
        <v>86600.34</v>
      </c>
      <c r="K9517" s="180">
        <v>121097</v>
      </c>
      <c r="L9517" s="180">
        <v>597779.81999999995</v>
      </c>
    </row>
    <row r="9518" spans="1:12">
      <c r="A9518" s="180">
        <v>2014</v>
      </c>
      <c r="B9518" s="180" t="s">
        <v>179</v>
      </c>
      <c r="C9518" s="180" t="s">
        <v>37</v>
      </c>
      <c r="D9518" s="180" t="s">
        <v>177</v>
      </c>
      <c r="E9518" s="180">
        <v>75</v>
      </c>
      <c r="F9518" s="180">
        <v>404</v>
      </c>
      <c r="G9518" s="180">
        <v>55</v>
      </c>
      <c r="H9518" s="180">
        <v>305</v>
      </c>
      <c r="I9518" s="180">
        <v>222137</v>
      </c>
      <c r="J9518" s="180">
        <v>37474.47</v>
      </c>
      <c r="K9518" s="180">
        <v>82805</v>
      </c>
      <c r="L9518" s="180">
        <v>363315.15</v>
      </c>
    </row>
    <row r="9519" spans="1:12">
      <c r="A9519" s="180">
        <v>2014</v>
      </c>
      <c r="B9519" s="180" t="s">
        <v>179</v>
      </c>
      <c r="C9519" s="180" t="s">
        <v>37</v>
      </c>
      <c r="D9519" s="180" t="s">
        <v>177</v>
      </c>
      <c r="E9519" s="180">
        <v>80</v>
      </c>
      <c r="F9519" s="180">
        <v>202</v>
      </c>
      <c r="G9519" s="180">
        <v>26</v>
      </c>
      <c r="H9519" s="180">
        <v>270</v>
      </c>
      <c r="I9519" s="180">
        <v>181464.7</v>
      </c>
      <c r="J9519" s="180">
        <v>21752.81</v>
      </c>
      <c r="K9519" s="180">
        <v>23187</v>
      </c>
      <c r="L9519" s="180">
        <v>238847.39</v>
      </c>
    </row>
    <row r="9520" spans="1:12">
      <c r="A9520" s="180">
        <v>2014</v>
      </c>
      <c r="B9520" s="180" t="s">
        <v>179</v>
      </c>
      <c r="C9520" s="180" t="s">
        <v>37</v>
      </c>
      <c r="D9520" s="180" t="s">
        <v>177</v>
      </c>
      <c r="E9520" s="180">
        <v>85</v>
      </c>
      <c r="F9520" s="180">
        <v>116</v>
      </c>
      <c r="G9520" s="180">
        <v>14</v>
      </c>
      <c r="H9520" s="180">
        <v>48</v>
      </c>
      <c r="I9520" s="180">
        <v>43852</v>
      </c>
      <c r="J9520" s="180">
        <v>6623.55</v>
      </c>
      <c r="K9520" s="180">
        <v>18716</v>
      </c>
      <c r="L9520" s="180">
        <v>69604.649999999994</v>
      </c>
    </row>
    <row r="9521" spans="1:12">
      <c r="A9521" s="180">
        <v>2014</v>
      </c>
      <c r="B9521" s="180" t="s">
        <v>179</v>
      </c>
      <c r="C9521" s="180" t="s">
        <v>37</v>
      </c>
      <c r="D9521" s="180" t="s">
        <v>177</v>
      </c>
      <c r="E9521" s="180">
        <v>90</v>
      </c>
      <c r="F9521" s="180">
        <v>32</v>
      </c>
      <c r="G9521" s="180">
        <v>6</v>
      </c>
      <c r="H9521" s="180">
        <v>53</v>
      </c>
      <c r="I9521" s="180">
        <v>41377</v>
      </c>
      <c r="J9521" s="180">
        <v>957.8</v>
      </c>
      <c r="K9521" s="180">
        <v>0</v>
      </c>
      <c r="L9521" s="180">
        <v>42918.8</v>
      </c>
    </row>
    <row r="9522" spans="1:12">
      <c r="A9522" s="180">
        <v>2014</v>
      </c>
      <c r="B9522" s="180" t="s">
        <v>179</v>
      </c>
      <c r="C9522" s="180" t="s">
        <v>37</v>
      </c>
      <c r="D9522" s="180" t="s">
        <v>177</v>
      </c>
      <c r="E9522" s="180">
        <v>95</v>
      </c>
      <c r="F9522" s="180">
        <v>5</v>
      </c>
      <c r="G9522" s="180">
        <v>0</v>
      </c>
      <c r="H9522" s="180">
        <v>0</v>
      </c>
      <c r="I9522" s="180">
        <v>0</v>
      </c>
      <c r="J9522" s="180">
        <v>0</v>
      </c>
      <c r="K9522" s="180">
        <v>0</v>
      </c>
      <c r="L9522" s="180">
        <v>0</v>
      </c>
    </row>
    <row r="9523" spans="1:12">
      <c r="A9523" s="180">
        <v>2015</v>
      </c>
      <c r="B9523" s="180" t="s">
        <v>180</v>
      </c>
      <c r="C9523" s="180" t="s">
        <v>31</v>
      </c>
      <c r="D9523" s="180" t="s">
        <v>176</v>
      </c>
      <c r="E9523" s="180">
        <v>0</v>
      </c>
      <c r="F9523" s="180">
        <v>110103</v>
      </c>
      <c r="G9523" s="180">
        <v>5088</v>
      </c>
      <c r="H9523" s="180">
        <v>14546</v>
      </c>
      <c r="I9523" s="180">
        <v>8731265.7400000002</v>
      </c>
      <c r="J9523" s="180">
        <v>1437099.49</v>
      </c>
      <c r="K9523" s="180">
        <v>402719.75</v>
      </c>
      <c r="L9523" s="180">
        <v>11796295.74</v>
      </c>
    </row>
    <row r="9524" spans="1:12">
      <c r="A9524" s="180">
        <v>2015</v>
      </c>
      <c r="B9524" s="180" t="s">
        <v>180</v>
      </c>
      <c r="C9524" s="180" t="s">
        <v>31</v>
      </c>
      <c r="D9524" s="180" t="s">
        <v>176</v>
      </c>
      <c r="E9524" s="180">
        <v>5</v>
      </c>
      <c r="F9524" s="180">
        <v>120854</v>
      </c>
      <c r="G9524" s="180">
        <v>2384</v>
      </c>
      <c r="H9524" s="180">
        <v>3564</v>
      </c>
      <c r="I9524" s="180">
        <v>2440772.2200000002</v>
      </c>
      <c r="J9524" s="180">
        <v>666379.11</v>
      </c>
      <c r="K9524" s="180">
        <v>253285.5</v>
      </c>
      <c r="L9524" s="180">
        <v>4057984.52</v>
      </c>
    </row>
    <row r="9525" spans="1:12">
      <c r="A9525" s="180">
        <v>2015</v>
      </c>
      <c r="B9525" s="180" t="s">
        <v>180</v>
      </c>
      <c r="C9525" s="180" t="s">
        <v>31</v>
      </c>
      <c r="D9525" s="180" t="s">
        <v>176</v>
      </c>
      <c r="E9525" s="180">
        <v>10</v>
      </c>
      <c r="F9525" s="180">
        <v>111800</v>
      </c>
      <c r="G9525" s="180">
        <v>1733</v>
      </c>
      <c r="H9525" s="180">
        <v>3264</v>
      </c>
      <c r="I9525" s="180">
        <v>2066499.95</v>
      </c>
      <c r="J9525" s="180">
        <v>558541.31999999995</v>
      </c>
      <c r="K9525" s="180">
        <v>545489.5</v>
      </c>
      <c r="L9525" s="180">
        <v>3603453.9</v>
      </c>
    </row>
    <row r="9526" spans="1:12">
      <c r="A9526" s="180">
        <v>2015</v>
      </c>
      <c r="B9526" s="180" t="s">
        <v>180</v>
      </c>
      <c r="C9526" s="180" t="s">
        <v>31</v>
      </c>
      <c r="D9526" s="180" t="s">
        <v>176</v>
      </c>
      <c r="E9526" s="180">
        <v>15</v>
      </c>
      <c r="F9526" s="180">
        <v>109651</v>
      </c>
      <c r="G9526" s="180">
        <v>2866</v>
      </c>
      <c r="H9526" s="180">
        <v>6342</v>
      </c>
      <c r="I9526" s="180">
        <v>5400115.8499999996</v>
      </c>
      <c r="J9526" s="180">
        <v>1075974.23</v>
      </c>
      <c r="K9526" s="180">
        <v>989611.4</v>
      </c>
      <c r="L9526" s="180">
        <v>8650694.2100000009</v>
      </c>
    </row>
    <row r="9527" spans="1:12">
      <c r="A9527" s="180">
        <v>2015</v>
      </c>
      <c r="B9527" s="180" t="s">
        <v>180</v>
      </c>
      <c r="C9527" s="180" t="s">
        <v>31</v>
      </c>
      <c r="D9527" s="180" t="s">
        <v>176</v>
      </c>
      <c r="E9527" s="180">
        <v>20</v>
      </c>
      <c r="F9527" s="180">
        <v>89824</v>
      </c>
      <c r="G9527" s="180">
        <v>2753</v>
      </c>
      <c r="H9527" s="180">
        <v>6745</v>
      </c>
      <c r="I9527" s="180">
        <v>5953212.1200000001</v>
      </c>
      <c r="J9527" s="180">
        <v>1110838.4099999999</v>
      </c>
      <c r="K9527" s="180">
        <v>1074691</v>
      </c>
      <c r="L9527" s="180">
        <v>9451379.8900000006</v>
      </c>
    </row>
    <row r="9528" spans="1:12">
      <c r="A9528" s="180">
        <v>2015</v>
      </c>
      <c r="B9528" s="180" t="s">
        <v>180</v>
      </c>
      <c r="C9528" s="180" t="s">
        <v>31</v>
      </c>
      <c r="D9528" s="180" t="s">
        <v>176</v>
      </c>
      <c r="E9528" s="180">
        <v>25</v>
      </c>
      <c r="F9528" s="180">
        <v>78693</v>
      </c>
      <c r="G9528" s="180">
        <v>2257</v>
      </c>
      <c r="H9528" s="180">
        <v>5440</v>
      </c>
      <c r="I9528" s="180">
        <v>4130998.29</v>
      </c>
      <c r="J9528" s="180">
        <v>892574.18</v>
      </c>
      <c r="K9528" s="180">
        <v>624225.6</v>
      </c>
      <c r="L9528" s="180">
        <v>6980902.96</v>
      </c>
    </row>
    <row r="9529" spans="1:12">
      <c r="A9529" s="180">
        <v>2015</v>
      </c>
      <c r="B9529" s="180" t="s">
        <v>180</v>
      </c>
      <c r="C9529" s="180" t="s">
        <v>31</v>
      </c>
      <c r="D9529" s="180" t="s">
        <v>176</v>
      </c>
      <c r="E9529" s="180">
        <v>30</v>
      </c>
      <c r="F9529" s="180">
        <v>120969</v>
      </c>
      <c r="G9529" s="180">
        <v>3162</v>
      </c>
      <c r="H9529" s="180">
        <v>7706</v>
      </c>
      <c r="I9529" s="180">
        <v>5780375.4400000004</v>
      </c>
      <c r="J9529" s="180">
        <v>1369397.66</v>
      </c>
      <c r="K9529" s="180">
        <v>1042948.25</v>
      </c>
      <c r="L9529" s="180">
        <v>10210125.18</v>
      </c>
    </row>
    <row r="9530" spans="1:12">
      <c r="A9530" s="180">
        <v>2015</v>
      </c>
      <c r="B9530" s="180" t="s">
        <v>180</v>
      </c>
      <c r="C9530" s="180" t="s">
        <v>31</v>
      </c>
      <c r="D9530" s="180" t="s">
        <v>176</v>
      </c>
      <c r="E9530" s="180">
        <v>35</v>
      </c>
      <c r="F9530" s="180">
        <v>124951</v>
      </c>
      <c r="G9530" s="180">
        <v>3616</v>
      </c>
      <c r="H9530" s="180">
        <v>8323</v>
      </c>
      <c r="I9530" s="180">
        <v>6582152.0899999999</v>
      </c>
      <c r="J9530" s="180">
        <v>1648422.39</v>
      </c>
      <c r="K9530" s="180">
        <v>1265331.6000000001</v>
      </c>
      <c r="L9530" s="180">
        <v>11702775.35</v>
      </c>
    </row>
    <row r="9531" spans="1:12">
      <c r="A9531" s="180">
        <v>2015</v>
      </c>
      <c r="B9531" s="180" t="s">
        <v>180</v>
      </c>
      <c r="C9531" s="180" t="s">
        <v>31</v>
      </c>
      <c r="D9531" s="180" t="s">
        <v>176</v>
      </c>
      <c r="E9531" s="180">
        <v>40</v>
      </c>
      <c r="F9531" s="180">
        <v>132679</v>
      </c>
      <c r="G9531" s="180">
        <v>5004</v>
      </c>
      <c r="H9531" s="180">
        <v>11891</v>
      </c>
      <c r="I9531" s="180">
        <v>9806708.5199999996</v>
      </c>
      <c r="J9531" s="180">
        <v>2316282.02</v>
      </c>
      <c r="K9531" s="180">
        <v>2081270.55</v>
      </c>
      <c r="L9531" s="180">
        <v>17106491</v>
      </c>
    </row>
    <row r="9532" spans="1:12">
      <c r="A9532" s="180">
        <v>2015</v>
      </c>
      <c r="B9532" s="180" t="s">
        <v>180</v>
      </c>
      <c r="C9532" s="180" t="s">
        <v>31</v>
      </c>
      <c r="D9532" s="180" t="s">
        <v>176</v>
      </c>
      <c r="E9532" s="180">
        <v>45</v>
      </c>
      <c r="F9532" s="180">
        <v>122051</v>
      </c>
      <c r="G9532" s="180">
        <v>5782</v>
      </c>
      <c r="H9532" s="180">
        <v>12605</v>
      </c>
      <c r="I9532" s="180">
        <v>10668618.210000001</v>
      </c>
      <c r="J9532" s="180">
        <v>2755954.68</v>
      </c>
      <c r="K9532" s="180">
        <v>2537960.7999999998</v>
      </c>
      <c r="L9532" s="180">
        <v>18819320.219999999</v>
      </c>
    </row>
    <row r="9533" spans="1:12">
      <c r="A9533" s="180">
        <v>2015</v>
      </c>
      <c r="B9533" s="180" t="s">
        <v>180</v>
      </c>
      <c r="C9533" s="180" t="s">
        <v>31</v>
      </c>
      <c r="D9533" s="180" t="s">
        <v>176</v>
      </c>
      <c r="E9533" s="180">
        <v>50</v>
      </c>
      <c r="F9533" s="180">
        <v>128960</v>
      </c>
      <c r="G9533" s="180">
        <v>8493</v>
      </c>
      <c r="H9533" s="180">
        <v>19399</v>
      </c>
      <c r="I9533" s="180">
        <v>16906022.210000001</v>
      </c>
      <c r="J9533" s="180">
        <v>4090104.33</v>
      </c>
      <c r="K9533" s="180">
        <v>4272780.08</v>
      </c>
      <c r="L9533" s="180">
        <v>29508129.210000001</v>
      </c>
    </row>
    <row r="9534" spans="1:12">
      <c r="A9534" s="180">
        <v>2015</v>
      </c>
      <c r="B9534" s="180" t="s">
        <v>180</v>
      </c>
      <c r="C9534" s="180" t="s">
        <v>31</v>
      </c>
      <c r="D9534" s="180" t="s">
        <v>176</v>
      </c>
      <c r="E9534" s="180">
        <v>55</v>
      </c>
      <c r="F9534" s="180">
        <v>123874</v>
      </c>
      <c r="G9534" s="180">
        <v>11411</v>
      </c>
      <c r="H9534" s="180">
        <v>24468</v>
      </c>
      <c r="I9534" s="180">
        <v>22831089.890000001</v>
      </c>
      <c r="J9534" s="180">
        <v>5598427.1500000004</v>
      </c>
      <c r="K9534" s="180">
        <v>6354296.9000000004</v>
      </c>
      <c r="L9534" s="180">
        <v>39743068.649999999</v>
      </c>
    </row>
    <row r="9535" spans="1:12">
      <c r="A9535" s="180">
        <v>2015</v>
      </c>
      <c r="B9535" s="180" t="s">
        <v>180</v>
      </c>
      <c r="C9535" s="180" t="s">
        <v>31</v>
      </c>
      <c r="D9535" s="180" t="s">
        <v>176</v>
      </c>
      <c r="E9535" s="180">
        <v>60</v>
      </c>
      <c r="F9535" s="180">
        <v>114742</v>
      </c>
      <c r="G9535" s="180">
        <v>14325</v>
      </c>
      <c r="H9535" s="180">
        <v>33998</v>
      </c>
      <c r="I9535" s="180">
        <v>32066689.91</v>
      </c>
      <c r="J9535" s="180">
        <v>7348544.1200000001</v>
      </c>
      <c r="K9535" s="180">
        <v>9498553.6199999992</v>
      </c>
      <c r="L9535" s="180">
        <v>56263468.280000001</v>
      </c>
    </row>
    <row r="9536" spans="1:12">
      <c r="A9536" s="180">
        <v>2015</v>
      </c>
      <c r="B9536" s="180" t="s">
        <v>180</v>
      </c>
      <c r="C9536" s="180" t="s">
        <v>31</v>
      </c>
      <c r="D9536" s="180" t="s">
        <v>176</v>
      </c>
      <c r="E9536" s="180">
        <v>65</v>
      </c>
      <c r="F9536" s="180">
        <v>103485</v>
      </c>
      <c r="G9536" s="180">
        <v>18892</v>
      </c>
      <c r="H9536" s="180">
        <v>46308</v>
      </c>
      <c r="I9536" s="180">
        <v>42984801.899999999</v>
      </c>
      <c r="J9536" s="180">
        <v>9594600.1899999995</v>
      </c>
      <c r="K9536" s="180">
        <v>11934306.550000001</v>
      </c>
      <c r="L9536" s="180">
        <v>71315470.409999996</v>
      </c>
    </row>
    <row r="9537" spans="1:12">
      <c r="A9537" s="180">
        <v>2015</v>
      </c>
      <c r="B9537" s="180" t="s">
        <v>180</v>
      </c>
      <c r="C9537" s="180" t="s">
        <v>31</v>
      </c>
      <c r="D9537" s="180" t="s">
        <v>176</v>
      </c>
      <c r="E9537" s="180">
        <v>70</v>
      </c>
      <c r="F9537" s="180">
        <v>73679</v>
      </c>
      <c r="G9537" s="180">
        <v>18452</v>
      </c>
      <c r="H9537" s="180">
        <v>48036</v>
      </c>
      <c r="I9537" s="180">
        <v>42339830.229999997</v>
      </c>
      <c r="J9537" s="180">
        <v>9040352.6300000008</v>
      </c>
      <c r="K9537" s="180">
        <v>11948810.050000001</v>
      </c>
      <c r="L9537" s="180">
        <v>68877303.010000005</v>
      </c>
    </row>
    <row r="9538" spans="1:12">
      <c r="A9538" s="180">
        <v>2015</v>
      </c>
      <c r="B9538" s="180" t="s">
        <v>180</v>
      </c>
      <c r="C9538" s="180" t="s">
        <v>31</v>
      </c>
      <c r="D9538" s="180" t="s">
        <v>176</v>
      </c>
      <c r="E9538" s="180">
        <v>75</v>
      </c>
      <c r="F9538" s="180">
        <v>49966</v>
      </c>
      <c r="G9538" s="180">
        <v>16113</v>
      </c>
      <c r="H9538" s="180">
        <v>46200</v>
      </c>
      <c r="I9538" s="180">
        <v>36896001.539999999</v>
      </c>
      <c r="J9538" s="180">
        <v>7467921.6299999999</v>
      </c>
      <c r="K9538" s="180">
        <v>10494298.1</v>
      </c>
      <c r="L9538" s="180">
        <v>58650975.990000002</v>
      </c>
    </row>
    <row r="9539" spans="1:12">
      <c r="A9539" s="180">
        <v>2015</v>
      </c>
      <c r="B9539" s="180" t="s">
        <v>180</v>
      </c>
      <c r="C9539" s="180" t="s">
        <v>31</v>
      </c>
      <c r="D9539" s="180" t="s">
        <v>176</v>
      </c>
      <c r="E9539" s="180">
        <v>80</v>
      </c>
      <c r="F9539" s="180">
        <v>32038</v>
      </c>
      <c r="G9539" s="180">
        <v>12167</v>
      </c>
      <c r="H9539" s="180">
        <v>44401</v>
      </c>
      <c r="I9539" s="180">
        <v>30522354.77</v>
      </c>
      <c r="J9539" s="180">
        <v>5717943.3899999997</v>
      </c>
      <c r="K9539" s="180">
        <v>6751140.7699999996</v>
      </c>
      <c r="L9539" s="180">
        <v>45271381.18</v>
      </c>
    </row>
    <row r="9540" spans="1:12">
      <c r="A9540" s="180">
        <v>2015</v>
      </c>
      <c r="B9540" s="180" t="s">
        <v>180</v>
      </c>
      <c r="C9540" s="180" t="s">
        <v>31</v>
      </c>
      <c r="D9540" s="180" t="s">
        <v>176</v>
      </c>
      <c r="E9540" s="180">
        <v>85</v>
      </c>
      <c r="F9540" s="180">
        <v>18527</v>
      </c>
      <c r="G9540" s="180">
        <v>7515</v>
      </c>
      <c r="H9540" s="180">
        <v>34303</v>
      </c>
      <c r="I9540" s="180">
        <v>21615174.649999999</v>
      </c>
      <c r="J9540" s="180">
        <v>3261586.62</v>
      </c>
      <c r="K9540" s="180">
        <v>3568133.35</v>
      </c>
      <c r="L9540" s="180">
        <v>29717002.800000001</v>
      </c>
    </row>
    <row r="9541" spans="1:12">
      <c r="A9541" s="180">
        <v>2015</v>
      </c>
      <c r="B9541" s="180" t="s">
        <v>180</v>
      </c>
      <c r="C9541" s="180" t="s">
        <v>31</v>
      </c>
      <c r="D9541" s="180" t="s">
        <v>176</v>
      </c>
      <c r="E9541" s="180">
        <v>90</v>
      </c>
      <c r="F9541" s="180">
        <v>4269</v>
      </c>
      <c r="G9541" s="180">
        <v>1489</v>
      </c>
      <c r="H9541" s="180">
        <v>8794</v>
      </c>
      <c r="I9541" s="180">
        <v>4930254.21</v>
      </c>
      <c r="J9541" s="180">
        <v>618927.16</v>
      </c>
      <c r="K9541" s="180">
        <v>538623.42000000004</v>
      </c>
      <c r="L9541" s="180">
        <v>6265419.0199999996</v>
      </c>
    </row>
    <row r="9542" spans="1:12">
      <c r="A9542" s="180">
        <v>2015</v>
      </c>
      <c r="B9542" s="180" t="s">
        <v>180</v>
      </c>
      <c r="C9542" s="180" t="s">
        <v>31</v>
      </c>
      <c r="D9542" s="180" t="s">
        <v>176</v>
      </c>
      <c r="E9542" s="180">
        <v>95</v>
      </c>
      <c r="F9542" s="180">
        <v>764</v>
      </c>
      <c r="G9542" s="180">
        <v>199</v>
      </c>
      <c r="H9542" s="180">
        <v>1965</v>
      </c>
      <c r="I9542" s="180">
        <v>978828.05</v>
      </c>
      <c r="J9542" s="180">
        <v>97032.41</v>
      </c>
      <c r="K9542" s="180">
        <v>57441</v>
      </c>
      <c r="L9542" s="180">
        <v>1170327.08</v>
      </c>
    </row>
    <row r="9543" spans="1:12">
      <c r="A9543" s="180">
        <v>2015</v>
      </c>
      <c r="B9543" s="180" t="s">
        <v>180</v>
      </c>
      <c r="C9543" s="180" t="s">
        <v>31</v>
      </c>
      <c r="D9543" s="180" t="s">
        <v>177</v>
      </c>
      <c r="E9543" s="180">
        <v>0</v>
      </c>
      <c r="F9543" s="180">
        <v>102691</v>
      </c>
      <c r="G9543" s="180">
        <v>3398</v>
      </c>
      <c r="H9543" s="180">
        <v>11198</v>
      </c>
      <c r="I9543" s="180">
        <v>6146090.5199999996</v>
      </c>
      <c r="J9543" s="180">
        <v>947191.83</v>
      </c>
      <c r="K9543" s="180">
        <v>295195.3</v>
      </c>
      <c r="L9543" s="180">
        <v>8132983.3799999999</v>
      </c>
    </row>
    <row r="9544" spans="1:12">
      <c r="A9544" s="180">
        <v>2015</v>
      </c>
      <c r="B9544" s="180" t="s">
        <v>180</v>
      </c>
      <c r="C9544" s="180" t="s">
        <v>31</v>
      </c>
      <c r="D9544" s="180" t="s">
        <v>177</v>
      </c>
      <c r="E9544" s="180">
        <v>5</v>
      </c>
      <c r="F9544" s="180">
        <v>114205</v>
      </c>
      <c r="G9544" s="180">
        <v>1810</v>
      </c>
      <c r="H9544" s="180">
        <v>2764</v>
      </c>
      <c r="I9544" s="180">
        <v>1873544.8</v>
      </c>
      <c r="J9544" s="180">
        <v>503066.42</v>
      </c>
      <c r="K9544" s="180">
        <v>233365</v>
      </c>
      <c r="L9544" s="180">
        <v>3124871.62</v>
      </c>
    </row>
    <row r="9545" spans="1:12">
      <c r="A9545" s="180">
        <v>2015</v>
      </c>
      <c r="B9545" s="180" t="s">
        <v>180</v>
      </c>
      <c r="C9545" s="180" t="s">
        <v>31</v>
      </c>
      <c r="D9545" s="180" t="s">
        <v>177</v>
      </c>
      <c r="E9545" s="180">
        <v>10</v>
      </c>
      <c r="F9545" s="180">
        <v>104830</v>
      </c>
      <c r="G9545" s="180">
        <v>1403</v>
      </c>
      <c r="H9545" s="180">
        <v>3431</v>
      </c>
      <c r="I9545" s="180">
        <v>2262649.88</v>
      </c>
      <c r="J9545" s="180">
        <v>502427.81</v>
      </c>
      <c r="K9545" s="180">
        <v>789711.95</v>
      </c>
      <c r="L9545" s="180">
        <v>4048759.5</v>
      </c>
    </row>
    <row r="9546" spans="1:12">
      <c r="A9546" s="180">
        <v>2015</v>
      </c>
      <c r="B9546" s="180" t="s">
        <v>180</v>
      </c>
      <c r="C9546" s="180" t="s">
        <v>31</v>
      </c>
      <c r="D9546" s="180" t="s">
        <v>177</v>
      </c>
      <c r="E9546" s="180">
        <v>15</v>
      </c>
      <c r="F9546" s="180">
        <v>103950</v>
      </c>
      <c r="G9546" s="180">
        <v>3607</v>
      </c>
      <c r="H9546" s="180">
        <v>10058</v>
      </c>
      <c r="I9546" s="180">
        <v>7513072.96</v>
      </c>
      <c r="J9546" s="180">
        <v>1243700.54</v>
      </c>
      <c r="K9546" s="180">
        <v>1173205.8999999999</v>
      </c>
      <c r="L9546" s="180">
        <v>11427695.119999999</v>
      </c>
    </row>
    <row r="9547" spans="1:12">
      <c r="A9547" s="180">
        <v>2015</v>
      </c>
      <c r="B9547" s="180" t="s">
        <v>180</v>
      </c>
      <c r="C9547" s="180" t="s">
        <v>31</v>
      </c>
      <c r="D9547" s="180" t="s">
        <v>177</v>
      </c>
      <c r="E9547" s="180">
        <v>20</v>
      </c>
      <c r="F9547" s="180">
        <v>91683</v>
      </c>
      <c r="G9547" s="180">
        <v>4426</v>
      </c>
      <c r="H9547" s="180">
        <v>11598</v>
      </c>
      <c r="I9547" s="180">
        <v>9057833.6400000006</v>
      </c>
      <c r="J9547" s="180">
        <v>1566920.35</v>
      </c>
      <c r="K9547" s="180">
        <v>997712</v>
      </c>
      <c r="L9547" s="180">
        <v>13497468.859999999</v>
      </c>
    </row>
    <row r="9548" spans="1:12">
      <c r="A9548" s="180">
        <v>2015</v>
      </c>
      <c r="B9548" s="180" t="s">
        <v>180</v>
      </c>
      <c r="C9548" s="180" t="s">
        <v>31</v>
      </c>
      <c r="D9548" s="180" t="s">
        <v>177</v>
      </c>
      <c r="E9548" s="180">
        <v>25</v>
      </c>
      <c r="F9548" s="180">
        <v>95020</v>
      </c>
      <c r="G9548" s="180">
        <v>5367</v>
      </c>
      <c r="H9548" s="180">
        <v>17665</v>
      </c>
      <c r="I9548" s="180">
        <v>14002620.380000001</v>
      </c>
      <c r="J9548" s="180">
        <v>3033650.6</v>
      </c>
      <c r="K9548" s="180">
        <v>884270</v>
      </c>
      <c r="L9548" s="180">
        <v>20808985.879999999</v>
      </c>
    </row>
    <row r="9549" spans="1:12">
      <c r="A9549" s="180">
        <v>2015</v>
      </c>
      <c r="B9549" s="180" t="s">
        <v>180</v>
      </c>
      <c r="C9549" s="180" t="s">
        <v>31</v>
      </c>
      <c r="D9549" s="180" t="s">
        <v>177</v>
      </c>
      <c r="E9549" s="180">
        <v>30</v>
      </c>
      <c r="F9549" s="180">
        <v>138841</v>
      </c>
      <c r="G9549" s="180">
        <v>10000</v>
      </c>
      <c r="H9549" s="180">
        <v>33281</v>
      </c>
      <c r="I9549" s="180">
        <v>27689524.75</v>
      </c>
      <c r="J9549" s="180">
        <v>6232667.9199999999</v>
      </c>
      <c r="K9549" s="180">
        <v>1251757.3999999999</v>
      </c>
      <c r="L9549" s="180">
        <v>40632271.170000002</v>
      </c>
    </row>
    <row r="9550" spans="1:12">
      <c r="A9550" s="180">
        <v>2015</v>
      </c>
      <c r="B9550" s="180" t="s">
        <v>180</v>
      </c>
      <c r="C9550" s="180" t="s">
        <v>31</v>
      </c>
      <c r="D9550" s="180" t="s">
        <v>177</v>
      </c>
      <c r="E9550" s="180">
        <v>35</v>
      </c>
      <c r="F9550" s="180">
        <v>136188</v>
      </c>
      <c r="G9550" s="180">
        <v>9752</v>
      </c>
      <c r="H9550" s="180">
        <v>28252</v>
      </c>
      <c r="I9550" s="180">
        <v>23888106.77</v>
      </c>
      <c r="J9550" s="180">
        <v>5047716.2</v>
      </c>
      <c r="K9550" s="180">
        <v>1625065.85</v>
      </c>
      <c r="L9550" s="180">
        <v>35962389.350000001</v>
      </c>
    </row>
    <row r="9551" spans="1:12">
      <c r="A9551" s="180">
        <v>2015</v>
      </c>
      <c r="B9551" s="180" t="s">
        <v>180</v>
      </c>
      <c r="C9551" s="180" t="s">
        <v>31</v>
      </c>
      <c r="D9551" s="180" t="s">
        <v>177</v>
      </c>
      <c r="E9551" s="180">
        <v>40</v>
      </c>
      <c r="F9551" s="180">
        <v>142963</v>
      </c>
      <c r="G9551" s="180">
        <v>8789</v>
      </c>
      <c r="H9551" s="180">
        <v>20512</v>
      </c>
      <c r="I9551" s="180">
        <v>17651990.390000001</v>
      </c>
      <c r="J9551" s="180">
        <v>4000550.55</v>
      </c>
      <c r="K9551" s="180">
        <v>2348318.6</v>
      </c>
      <c r="L9551" s="180">
        <v>28999660.82</v>
      </c>
    </row>
    <row r="9552" spans="1:12">
      <c r="A9552" s="180">
        <v>2015</v>
      </c>
      <c r="B9552" s="180" t="s">
        <v>180</v>
      </c>
      <c r="C9552" s="180" t="s">
        <v>31</v>
      </c>
      <c r="D9552" s="180" t="s">
        <v>177</v>
      </c>
      <c r="E9552" s="180">
        <v>45</v>
      </c>
      <c r="F9552" s="180">
        <v>132080</v>
      </c>
      <c r="G9552" s="180">
        <v>7883</v>
      </c>
      <c r="H9552" s="180">
        <v>17817</v>
      </c>
      <c r="I9552" s="180">
        <v>15503656.189999999</v>
      </c>
      <c r="J9552" s="180">
        <v>3727883.38</v>
      </c>
      <c r="K9552" s="180">
        <v>2432169.7999999998</v>
      </c>
      <c r="L9552" s="180">
        <v>25905376.640000001</v>
      </c>
    </row>
    <row r="9553" spans="1:12">
      <c r="A9553" s="180">
        <v>2015</v>
      </c>
      <c r="B9553" s="180" t="s">
        <v>180</v>
      </c>
      <c r="C9553" s="180" t="s">
        <v>31</v>
      </c>
      <c r="D9553" s="180" t="s">
        <v>177</v>
      </c>
      <c r="E9553" s="180">
        <v>50</v>
      </c>
      <c r="F9553" s="180">
        <v>138687</v>
      </c>
      <c r="G9553" s="180">
        <v>10684</v>
      </c>
      <c r="H9553" s="180">
        <v>24783</v>
      </c>
      <c r="I9553" s="180">
        <v>21257821.620000001</v>
      </c>
      <c r="J9553" s="180">
        <v>4786072.66</v>
      </c>
      <c r="K9553" s="180">
        <v>3581090.83</v>
      </c>
      <c r="L9553" s="180">
        <v>34572393.960000001</v>
      </c>
    </row>
    <row r="9554" spans="1:12">
      <c r="A9554" s="180">
        <v>2015</v>
      </c>
      <c r="B9554" s="180" t="s">
        <v>180</v>
      </c>
      <c r="C9554" s="180" t="s">
        <v>31</v>
      </c>
      <c r="D9554" s="180" t="s">
        <v>177</v>
      </c>
      <c r="E9554" s="180">
        <v>55</v>
      </c>
      <c r="F9554" s="180">
        <v>134424</v>
      </c>
      <c r="G9554" s="180">
        <v>12625</v>
      </c>
      <c r="H9554" s="180">
        <v>28855</v>
      </c>
      <c r="I9554" s="180">
        <v>24377090.77</v>
      </c>
      <c r="J9554" s="180">
        <v>5651122.5199999996</v>
      </c>
      <c r="K9554" s="180">
        <v>5754626.2999999998</v>
      </c>
      <c r="L9554" s="180">
        <v>41189740.130000003</v>
      </c>
    </row>
    <row r="9555" spans="1:12">
      <c r="A9555" s="180">
        <v>2015</v>
      </c>
      <c r="B9555" s="180" t="s">
        <v>180</v>
      </c>
      <c r="C9555" s="180" t="s">
        <v>31</v>
      </c>
      <c r="D9555" s="180" t="s">
        <v>177</v>
      </c>
      <c r="E9555" s="180">
        <v>60</v>
      </c>
      <c r="F9555" s="180">
        <v>123889</v>
      </c>
      <c r="G9555" s="180">
        <v>15140</v>
      </c>
      <c r="H9555" s="180">
        <v>35885</v>
      </c>
      <c r="I9555" s="180">
        <v>30740613.93</v>
      </c>
      <c r="J9555" s="180">
        <v>6864693.9400000004</v>
      </c>
      <c r="K9555" s="180">
        <v>8088664.1500000004</v>
      </c>
      <c r="L9555" s="180">
        <v>51431578.710000001</v>
      </c>
    </row>
    <row r="9556" spans="1:12">
      <c r="A9556" s="180">
        <v>2015</v>
      </c>
      <c r="B9556" s="180" t="s">
        <v>180</v>
      </c>
      <c r="C9556" s="180" t="s">
        <v>31</v>
      </c>
      <c r="D9556" s="180" t="s">
        <v>177</v>
      </c>
      <c r="E9556" s="180">
        <v>65</v>
      </c>
      <c r="F9556" s="180">
        <v>109911</v>
      </c>
      <c r="G9556" s="180">
        <v>17852</v>
      </c>
      <c r="H9556" s="180">
        <v>46704</v>
      </c>
      <c r="I9556" s="180">
        <v>39730859.969999999</v>
      </c>
      <c r="J9556" s="180">
        <v>8339343.8700000001</v>
      </c>
      <c r="K9556" s="180">
        <v>10680526.970000001</v>
      </c>
      <c r="L9556" s="180">
        <v>64865900.210000001</v>
      </c>
    </row>
    <row r="9557" spans="1:12">
      <c r="A9557" s="180">
        <v>2015</v>
      </c>
      <c r="B9557" s="180" t="s">
        <v>180</v>
      </c>
      <c r="C9557" s="180" t="s">
        <v>31</v>
      </c>
      <c r="D9557" s="180" t="s">
        <v>177</v>
      </c>
      <c r="E9557" s="180">
        <v>70</v>
      </c>
      <c r="F9557" s="180">
        <v>76970</v>
      </c>
      <c r="G9557" s="180">
        <v>16705</v>
      </c>
      <c r="H9557" s="180">
        <v>49196</v>
      </c>
      <c r="I9557" s="180">
        <v>40093937.100000001</v>
      </c>
      <c r="J9557" s="180">
        <v>7821978.0999999996</v>
      </c>
      <c r="K9557" s="180">
        <v>11133082.550000001</v>
      </c>
      <c r="L9557" s="180">
        <v>63630855.57</v>
      </c>
    </row>
    <row r="9558" spans="1:12">
      <c r="A9558" s="180">
        <v>2015</v>
      </c>
      <c r="B9558" s="180" t="s">
        <v>180</v>
      </c>
      <c r="C9558" s="180" t="s">
        <v>31</v>
      </c>
      <c r="D9558" s="180" t="s">
        <v>177</v>
      </c>
      <c r="E9558" s="180">
        <v>75</v>
      </c>
      <c r="F9558" s="180">
        <v>54218</v>
      </c>
      <c r="G9558" s="180">
        <v>14393</v>
      </c>
      <c r="H9558" s="180">
        <v>50412</v>
      </c>
      <c r="I9558" s="180">
        <v>37886356.770000003</v>
      </c>
      <c r="J9558" s="180">
        <v>6789129.0700000003</v>
      </c>
      <c r="K9558" s="180">
        <v>8890805.5500000007</v>
      </c>
      <c r="L9558" s="180">
        <v>57042164.93</v>
      </c>
    </row>
    <row r="9559" spans="1:12">
      <c r="A9559" s="180">
        <v>2015</v>
      </c>
      <c r="B9559" s="180" t="s">
        <v>180</v>
      </c>
      <c r="C9559" s="180" t="s">
        <v>31</v>
      </c>
      <c r="D9559" s="180" t="s">
        <v>177</v>
      </c>
      <c r="E9559" s="180">
        <v>80</v>
      </c>
      <c r="F9559" s="180">
        <v>38061</v>
      </c>
      <c r="G9559" s="180">
        <v>11502</v>
      </c>
      <c r="H9559" s="180">
        <v>48873</v>
      </c>
      <c r="I9559" s="180">
        <v>32406997.09</v>
      </c>
      <c r="J9559" s="180">
        <v>5045371.3099999996</v>
      </c>
      <c r="K9559" s="180">
        <v>5886996.2000000002</v>
      </c>
      <c r="L9559" s="180">
        <v>45619323.060000002</v>
      </c>
    </row>
    <row r="9560" spans="1:12">
      <c r="A9560" s="180">
        <v>2015</v>
      </c>
      <c r="B9560" s="180" t="s">
        <v>180</v>
      </c>
      <c r="C9560" s="180" t="s">
        <v>31</v>
      </c>
      <c r="D9560" s="180" t="s">
        <v>177</v>
      </c>
      <c r="E9560" s="180">
        <v>85</v>
      </c>
      <c r="F9560" s="180">
        <v>24328</v>
      </c>
      <c r="G9560" s="180">
        <v>7033</v>
      </c>
      <c r="H9560" s="180">
        <v>38263</v>
      </c>
      <c r="I9560" s="180">
        <v>22783534.829999998</v>
      </c>
      <c r="J9560" s="180">
        <v>2998384.39</v>
      </c>
      <c r="K9560" s="180">
        <v>2872917.05</v>
      </c>
      <c r="L9560" s="180">
        <v>29755228.739999998</v>
      </c>
    </row>
    <row r="9561" spans="1:12">
      <c r="A9561" s="180">
        <v>2015</v>
      </c>
      <c r="B9561" s="180" t="s">
        <v>180</v>
      </c>
      <c r="C9561" s="180" t="s">
        <v>31</v>
      </c>
      <c r="D9561" s="180" t="s">
        <v>177</v>
      </c>
      <c r="E9561" s="180">
        <v>90</v>
      </c>
      <c r="F9561" s="180">
        <v>10129</v>
      </c>
      <c r="G9561" s="180">
        <v>2682</v>
      </c>
      <c r="H9561" s="180">
        <v>19407</v>
      </c>
      <c r="I9561" s="180">
        <v>10084065.25</v>
      </c>
      <c r="J9561" s="180">
        <v>1083970.27</v>
      </c>
      <c r="K9561" s="180">
        <v>761338.2</v>
      </c>
      <c r="L9561" s="180">
        <v>12350862.84</v>
      </c>
    </row>
    <row r="9562" spans="1:12">
      <c r="A9562" s="180">
        <v>2015</v>
      </c>
      <c r="B9562" s="180" t="s">
        <v>180</v>
      </c>
      <c r="C9562" s="180" t="s">
        <v>31</v>
      </c>
      <c r="D9562" s="180" t="s">
        <v>177</v>
      </c>
      <c r="E9562" s="180">
        <v>95</v>
      </c>
      <c r="F9562" s="180">
        <v>2605</v>
      </c>
      <c r="G9562" s="180">
        <v>581</v>
      </c>
      <c r="H9562" s="180">
        <v>5176</v>
      </c>
      <c r="I9562" s="180">
        <v>2639339.4</v>
      </c>
      <c r="J9562" s="180">
        <v>246865.36</v>
      </c>
      <c r="K9562" s="180">
        <v>163627</v>
      </c>
      <c r="L9562" s="180">
        <v>3127139.86</v>
      </c>
    </row>
    <row r="9563" spans="1:12">
      <c r="A9563" s="180">
        <v>2015</v>
      </c>
      <c r="B9563" s="180" t="s">
        <v>180</v>
      </c>
      <c r="C9563" s="180" t="s">
        <v>32</v>
      </c>
      <c r="D9563" s="180" t="s">
        <v>176</v>
      </c>
      <c r="E9563" s="180">
        <v>0</v>
      </c>
      <c r="F9563" s="180">
        <v>76184</v>
      </c>
      <c r="G9563" s="180">
        <v>2696</v>
      </c>
      <c r="H9563" s="180">
        <v>8849</v>
      </c>
      <c r="I9563" s="180">
        <v>5474021.2599999998</v>
      </c>
      <c r="J9563" s="180">
        <v>1047697.06</v>
      </c>
      <c r="K9563" s="180">
        <v>89702</v>
      </c>
      <c r="L9563" s="180">
        <v>7249860.8799999999</v>
      </c>
    </row>
    <row r="9564" spans="1:12">
      <c r="A9564" s="180">
        <v>2015</v>
      </c>
      <c r="B9564" s="180" t="s">
        <v>180</v>
      </c>
      <c r="C9564" s="180" t="s">
        <v>32</v>
      </c>
      <c r="D9564" s="180" t="s">
        <v>176</v>
      </c>
      <c r="E9564" s="180">
        <v>5</v>
      </c>
      <c r="F9564" s="180">
        <v>83017</v>
      </c>
      <c r="G9564" s="180">
        <v>1350</v>
      </c>
      <c r="H9564" s="180">
        <v>1771</v>
      </c>
      <c r="I9564" s="180">
        <v>1447813.03</v>
      </c>
      <c r="J9564" s="180">
        <v>486052.64</v>
      </c>
      <c r="K9564" s="180">
        <v>121260</v>
      </c>
      <c r="L9564" s="180">
        <v>2338590.79</v>
      </c>
    </row>
    <row r="9565" spans="1:12">
      <c r="A9565" s="180">
        <v>2015</v>
      </c>
      <c r="B9565" s="180" t="s">
        <v>180</v>
      </c>
      <c r="C9565" s="180" t="s">
        <v>32</v>
      </c>
      <c r="D9565" s="180" t="s">
        <v>176</v>
      </c>
      <c r="E9565" s="180">
        <v>10</v>
      </c>
      <c r="F9565" s="180">
        <v>76854</v>
      </c>
      <c r="G9565" s="180">
        <v>1087</v>
      </c>
      <c r="H9565" s="180">
        <v>1710</v>
      </c>
      <c r="I9565" s="180">
        <v>1354616.4</v>
      </c>
      <c r="J9565" s="180">
        <v>451862.01</v>
      </c>
      <c r="K9565" s="180">
        <v>209271.35</v>
      </c>
      <c r="L9565" s="180">
        <v>2238870.02</v>
      </c>
    </row>
    <row r="9566" spans="1:12">
      <c r="A9566" s="180">
        <v>2015</v>
      </c>
      <c r="B9566" s="180" t="s">
        <v>180</v>
      </c>
      <c r="C9566" s="180" t="s">
        <v>32</v>
      </c>
      <c r="D9566" s="180" t="s">
        <v>176</v>
      </c>
      <c r="E9566" s="180">
        <v>15</v>
      </c>
      <c r="F9566" s="180">
        <v>77707</v>
      </c>
      <c r="G9566" s="180">
        <v>2421</v>
      </c>
      <c r="H9566" s="180">
        <v>3511</v>
      </c>
      <c r="I9566" s="180">
        <v>3743391.06</v>
      </c>
      <c r="J9566" s="180">
        <v>1056419.33</v>
      </c>
      <c r="K9566" s="180">
        <v>810732</v>
      </c>
      <c r="L9566" s="180">
        <v>6388296.3200000003</v>
      </c>
    </row>
    <row r="9567" spans="1:12">
      <c r="A9567" s="180">
        <v>2015</v>
      </c>
      <c r="B9567" s="180" t="s">
        <v>180</v>
      </c>
      <c r="C9567" s="180" t="s">
        <v>32</v>
      </c>
      <c r="D9567" s="180" t="s">
        <v>176</v>
      </c>
      <c r="E9567" s="180">
        <v>20</v>
      </c>
      <c r="F9567" s="180">
        <v>66958</v>
      </c>
      <c r="G9567" s="180">
        <v>2394</v>
      </c>
      <c r="H9567" s="180">
        <v>4332</v>
      </c>
      <c r="I9567" s="180">
        <v>4162734.8</v>
      </c>
      <c r="J9567" s="180">
        <v>1029652.21</v>
      </c>
      <c r="K9567" s="180">
        <v>691738.4</v>
      </c>
      <c r="L9567" s="180">
        <v>6502268.5700000003</v>
      </c>
    </row>
    <row r="9568" spans="1:12">
      <c r="A9568" s="180">
        <v>2015</v>
      </c>
      <c r="B9568" s="180" t="s">
        <v>180</v>
      </c>
      <c r="C9568" s="180" t="s">
        <v>32</v>
      </c>
      <c r="D9568" s="180" t="s">
        <v>176</v>
      </c>
      <c r="E9568" s="180">
        <v>25</v>
      </c>
      <c r="F9568" s="180">
        <v>55939</v>
      </c>
      <c r="G9568" s="180">
        <v>1825</v>
      </c>
      <c r="H9568" s="180">
        <v>3675</v>
      </c>
      <c r="I9568" s="180">
        <v>2950821.53</v>
      </c>
      <c r="J9568" s="180">
        <v>860732.79</v>
      </c>
      <c r="K9568" s="180">
        <v>574208</v>
      </c>
      <c r="L9568" s="180">
        <v>5139174.3499999996</v>
      </c>
    </row>
    <row r="9569" spans="1:12">
      <c r="A9569" s="180">
        <v>2015</v>
      </c>
      <c r="B9569" s="180" t="s">
        <v>180</v>
      </c>
      <c r="C9569" s="180" t="s">
        <v>32</v>
      </c>
      <c r="D9569" s="180" t="s">
        <v>176</v>
      </c>
      <c r="E9569" s="180">
        <v>30</v>
      </c>
      <c r="F9569" s="180">
        <v>87311</v>
      </c>
      <c r="G9569" s="180">
        <v>2421</v>
      </c>
      <c r="H9569" s="180">
        <v>4910</v>
      </c>
      <c r="I9569" s="180">
        <v>3864236.68</v>
      </c>
      <c r="J9569" s="180">
        <v>1191711.43</v>
      </c>
      <c r="K9569" s="180">
        <v>592751</v>
      </c>
      <c r="L9569" s="180">
        <v>6559987.3700000001</v>
      </c>
    </row>
    <row r="9570" spans="1:12">
      <c r="A9570" s="180">
        <v>2015</v>
      </c>
      <c r="B9570" s="180" t="s">
        <v>180</v>
      </c>
      <c r="C9570" s="180" t="s">
        <v>32</v>
      </c>
      <c r="D9570" s="180" t="s">
        <v>176</v>
      </c>
      <c r="E9570" s="180">
        <v>35</v>
      </c>
      <c r="F9570" s="180">
        <v>90082</v>
      </c>
      <c r="G9570" s="180">
        <v>3110</v>
      </c>
      <c r="H9570" s="180">
        <v>5882</v>
      </c>
      <c r="I9570" s="180">
        <v>4599582.5199999996</v>
      </c>
      <c r="J9570" s="180">
        <v>1439956.76</v>
      </c>
      <c r="K9570" s="180">
        <v>850129</v>
      </c>
      <c r="L9570" s="180">
        <v>7966123.3600000003</v>
      </c>
    </row>
    <row r="9571" spans="1:12">
      <c r="A9571" s="180">
        <v>2015</v>
      </c>
      <c r="B9571" s="180" t="s">
        <v>180</v>
      </c>
      <c r="C9571" s="180" t="s">
        <v>32</v>
      </c>
      <c r="D9571" s="180" t="s">
        <v>176</v>
      </c>
      <c r="E9571" s="180">
        <v>40</v>
      </c>
      <c r="F9571" s="180">
        <v>93736</v>
      </c>
      <c r="G9571" s="180">
        <v>4034</v>
      </c>
      <c r="H9571" s="180">
        <v>7679</v>
      </c>
      <c r="I9571" s="180">
        <v>6244229.5199999996</v>
      </c>
      <c r="J9571" s="180">
        <v>2039720.34</v>
      </c>
      <c r="K9571" s="180">
        <v>1100818.8</v>
      </c>
      <c r="L9571" s="180">
        <v>10818017.970000001</v>
      </c>
    </row>
    <row r="9572" spans="1:12">
      <c r="A9572" s="180">
        <v>2015</v>
      </c>
      <c r="B9572" s="180" t="s">
        <v>180</v>
      </c>
      <c r="C9572" s="180" t="s">
        <v>32</v>
      </c>
      <c r="D9572" s="180" t="s">
        <v>176</v>
      </c>
      <c r="E9572" s="180">
        <v>45</v>
      </c>
      <c r="F9572" s="180">
        <v>92011</v>
      </c>
      <c r="G9572" s="180">
        <v>4636</v>
      </c>
      <c r="H9572" s="180">
        <v>8652</v>
      </c>
      <c r="I9572" s="180">
        <v>7543801.9400000004</v>
      </c>
      <c r="J9572" s="180">
        <v>2500494.6800000002</v>
      </c>
      <c r="K9572" s="180">
        <v>1758959</v>
      </c>
      <c r="L9572" s="180">
        <v>13355722.890000001</v>
      </c>
    </row>
    <row r="9573" spans="1:12">
      <c r="A9573" s="180">
        <v>2015</v>
      </c>
      <c r="B9573" s="180" t="s">
        <v>180</v>
      </c>
      <c r="C9573" s="180" t="s">
        <v>32</v>
      </c>
      <c r="D9573" s="180" t="s">
        <v>176</v>
      </c>
      <c r="E9573" s="180">
        <v>50</v>
      </c>
      <c r="F9573" s="180">
        <v>94230</v>
      </c>
      <c r="G9573" s="180">
        <v>6865</v>
      </c>
      <c r="H9573" s="180">
        <v>13240</v>
      </c>
      <c r="I9573" s="180">
        <v>12018829.65</v>
      </c>
      <c r="J9573" s="180">
        <v>3775857.2</v>
      </c>
      <c r="K9573" s="180">
        <v>2801592.6</v>
      </c>
      <c r="L9573" s="180">
        <v>20749504.059999999</v>
      </c>
    </row>
    <row r="9574" spans="1:12">
      <c r="A9574" s="180">
        <v>2015</v>
      </c>
      <c r="B9574" s="180" t="s">
        <v>180</v>
      </c>
      <c r="C9574" s="180" t="s">
        <v>32</v>
      </c>
      <c r="D9574" s="180" t="s">
        <v>176</v>
      </c>
      <c r="E9574" s="180">
        <v>55</v>
      </c>
      <c r="F9574" s="180">
        <v>91985</v>
      </c>
      <c r="G9574" s="180">
        <v>9564</v>
      </c>
      <c r="H9574" s="180">
        <v>18880</v>
      </c>
      <c r="I9574" s="180">
        <v>17090470.170000002</v>
      </c>
      <c r="J9574" s="180">
        <v>5052865.0999999996</v>
      </c>
      <c r="K9574" s="180">
        <v>4464512.74</v>
      </c>
      <c r="L9574" s="180">
        <v>29102795.039999999</v>
      </c>
    </row>
    <row r="9575" spans="1:12">
      <c r="A9575" s="180">
        <v>2015</v>
      </c>
      <c r="B9575" s="180" t="s">
        <v>180</v>
      </c>
      <c r="C9575" s="180" t="s">
        <v>32</v>
      </c>
      <c r="D9575" s="180" t="s">
        <v>176</v>
      </c>
      <c r="E9575" s="180">
        <v>60</v>
      </c>
      <c r="F9575" s="180">
        <v>84630</v>
      </c>
      <c r="G9575" s="180">
        <v>11056</v>
      </c>
      <c r="H9575" s="180">
        <v>23972</v>
      </c>
      <c r="I9575" s="180">
        <v>23513768.23</v>
      </c>
      <c r="J9575" s="180">
        <v>6635782.1200000001</v>
      </c>
      <c r="K9575" s="180">
        <v>6330350</v>
      </c>
      <c r="L9575" s="180">
        <v>39378545.32</v>
      </c>
    </row>
    <row r="9576" spans="1:12">
      <c r="A9576" s="180">
        <v>2015</v>
      </c>
      <c r="B9576" s="180" t="s">
        <v>180</v>
      </c>
      <c r="C9576" s="180" t="s">
        <v>32</v>
      </c>
      <c r="D9576" s="180" t="s">
        <v>176</v>
      </c>
      <c r="E9576" s="180">
        <v>65</v>
      </c>
      <c r="F9576" s="180">
        <v>75671</v>
      </c>
      <c r="G9576" s="180">
        <v>14015</v>
      </c>
      <c r="H9576" s="180">
        <v>31310</v>
      </c>
      <c r="I9576" s="180">
        <v>30178200.829999998</v>
      </c>
      <c r="J9576" s="180">
        <v>8156389.29</v>
      </c>
      <c r="K9576" s="180">
        <v>7864563.6699999999</v>
      </c>
      <c r="L9576" s="180">
        <v>49329115.549999997</v>
      </c>
    </row>
    <row r="9577" spans="1:12">
      <c r="A9577" s="180">
        <v>2015</v>
      </c>
      <c r="B9577" s="180" t="s">
        <v>180</v>
      </c>
      <c r="C9577" s="180" t="s">
        <v>32</v>
      </c>
      <c r="D9577" s="180" t="s">
        <v>176</v>
      </c>
      <c r="E9577" s="180">
        <v>70</v>
      </c>
      <c r="F9577" s="180">
        <v>53871</v>
      </c>
      <c r="G9577" s="180">
        <v>13535</v>
      </c>
      <c r="H9577" s="180">
        <v>31540</v>
      </c>
      <c r="I9577" s="180">
        <v>29796680.280000001</v>
      </c>
      <c r="J9577" s="180">
        <v>7541133.1299999999</v>
      </c>
      <c r="K9577" s="180">
        <v>8014860.4699999997</v>
      </c>
      <c r="L9577" s="180">
        <v>47879815.229999997</v>
      </c>
    </row>
    <row r="9578" spans="1:12">
      <c r="A9578" s="180">
        <v>2015</v>
      </c>
      <c r="B9578" s="180" t="s">
        <v>180</v>
      </c>
      <c r="C9578" s="180" t="s">
        <v>32</v>
      </c>
      <c r="D9578" s="180" t="s">
        <v>176</v>
      </c>
      <c r="E9578" s="180">
        <v>75</v>
      </c>
      <c r="F9578" s="180">
        <v>37485</v>
      </c>
      <c r="G9578" s="180">
        <v>12994</v>
      </c>
      <c r="H9578" s="180">
        <v>34442</v>
      </c>
      <c r="I9578" s="180">
        <v>28875556.359999999</v>
      </c>
      <c r="J9578" s="180">
        <v>6713130.5999999996</v>
      </c>
      <c r="K9578" s="180">
        <v>7544681.8499999996</v>
      </c>
      <c r="L9578" s="180">
        <v>45173898.130000003</v>
      </c>
    </row>
    <row r="9579" spans="1:12">
      <c r="A9579" s="180">
        <v>2015</v>
      </c>
      <c r="B9579" s="180" t="s">
        <v>180</v>
      </c>
      <c r="C9579" s="180" t="s">
        <v>32</v>
      </c>
      <c r="D9579" s="180" t="s">
        <v>176</v>
      </c>
      <c r="E9579" s="180">
        <v>80</v>
      </c>
      <c r="F9579" s="180">
        <v>25185</v>
      </c>
      <c r="G9579" s="180">
        <v>10218</v>
      </c>
      <c r="H9579" s="180">
        <v>35717</v>
      </c>
      <c r="I9579" s="180">
        <v>27236631.149999999</v>
      </c>
      <c r="J9579" s="180">
        <v>5437721.4100000001</v>
      </c>
      <c r="K9579" s="180">
        <v>5439442.5</v>
      </c>
      <c r="L9579" s="180">
        <v>39713073.020000003</v>
      </c>
    </row>
    <row r="9580" spans="1:12">
      <c r="A9580" s="180">
        <v>2015</v>
      </c>
      <c r="B9580" s="180" t="s">
        <v>180</v>
      </c>
      <c r="C9580" s="180" t="s">
        <v>32</v>
      </c>
      <c r="D9580" s="180" t="s">
        <v>176</v>
      </c>
      <c r="E9580" s="180">
        <v>85</v>
      </c>
      <c r="F9580" s="180">
        <v>15276</v>
      </c>
      <c r="G9580" s="180">
        <v>5857</v>
      </c>
      <c r="H9580" s="180">
        <v>25872</v>
      </c>
      <c r="I9580" s="180">
        <v>17988039.120000001</v>
      </c>
      <c r="J9580" s="180">
        <v>3293479.54</v>
      </c>
      <c r="K9580" s="180">
        <v>2800700</v>
      </c>
      <c r="L9580" s="180">
        <v>25153198.16</v>
      </c>
    </row>
    <row r="9581" spans="1:12">
      <c r="A9581" s="180">
        <v>2015</v>
      </c>
      <c r="B9581" s="180" t="s">
        <v>180</v>
      </c>
      <c r="C9581" s="180" t="s">
        <v>32</v>
      </c>
      <c r="D9581" s="180" t="s">
        <v>176</v>
      </c>
      <c r="E9581" s="180">
        <v>90</v>
      </c>
      <c r="F9581" s="180">
        <v>3612</v>
      </c>
      <c r="G9581" s="180">
        <v>1227</v>
      </c>
      <c r="H9581" s="180">
        <v>7163</v>
      </c>
      <c r="I9581" s="180">
        <v>4658679.17</v>
      </c>
      <c r="J9581" s="180">
        <v>722094.4</v>
      </c>
      <c r="K9581" s="180">
        <v>450950</v>
      </c>
      <c r="L9581" s="180">
        <v>6012598.0700000003</v>
      </c>
    </row>
    <row r="9582" spans="1:12">
      <c r="A9582" s="180">
        <v>2015</v>
      </c>
      <c r="B9582" s="180" t="s">
        <v>180</v>
      </c>
      <c r="C9582" s="180" t="s">
        <v>32</v>
      </c>
      <c r="D9582" s="180" t="s">
        <v>176</v>
      </c>
      <c r="E9582" s="180">
        <v>95</v>
      </c>
      <c r="F9582" s="180">
        <v>660</v>
      </c>
      <c r="G9582" s="180">
        <v>170</v>
      </c>
      <c r="H9582" s="180">
        <v>1290</v>
      </c>
      <c r="I9582" s="180">
        <v>760055.65</v>
      </c>
      <c r="J9582" s="180">
        <v>93230.41</v>
      </c>
      <c r="K9582" s="180">
        <v>87918</v>
      </c>
      <c r="L9582" s="180">
        <v>968677.8</v>
      </c>
    </row>
    <row r="9583" spans="1:12">
      <c r="A9583" s="180">
        <v>2015</v>
      </c>
      <c r="B9583" s="180" t="s">
        <v>180</v>
      </c>
      <c r="C9583" s="180" t="s">
        <v>32</v>
      </c>
      <c r="D9583" s="180" t="s">
        <v>177</v>
      </c>
      <c r="E9583" s="180">
        <v>0</v>
      </c>
      <c r="F9583" s="180">
        <v>72106</v>
      </c>
      <c r="G9583" s="180">
        <v>1785</v>
      </c>
      <c r="H9583" s="180">
        <v>7314</v>
      </c>
      <c r="I9583" s="180">
        <v>4297360.93</v>
      </c>
      <c r="J9583" s="180">
        <v>770023.84</v>
      </c>
      <c r="K9583" s="180">
        <v>96329</v>
      </c>
      <c r="L9583" s="180">
        <v>5572374.7999999998</v>
      </c>
    </row>
    <row r="9584" spans="1:12">
      <c r="A9584" s="180">
        <v>2015</v>
      </c>
      <c r="B9584" s="180" t="s">
        <v>180</v>
      </c>
      <c r="C9584" s="180" t="s">
        <v>32</v>
      </c>
      <c r="D9584" s="180" t="s">
        <v>177</v>
      </c>
      <c r="E9584" s="180">
        <v>5</v>
      </c>
      <c r="F9584" s="180">
        <v>78429</v>
      </c>
      <c r="G9584" s="180">
        <v>1075</v>
      </c>
      <c r="H9584" s="180">
        <v>1427</v>
      </c>
      <c r="I9584" s="180">
        <v>1138679.3</v>
      </c>
      <c r="J9584" s="180">
        <v>385246.08</v>
      </c>
      <c r="K9584" s="180">
        <v>40904</v>
      </c>
      <c r="L9584" s="180">
        <v>1811778.81</v>
      </c>
    </row>
    <row r="9585" spans="1:12">
      <c r="A9585" s="180">
        <v>2015</v>
      </c>
      <c r="B9585" s="180" t="s">
        <v>180</v>
      </c>
      <c r="C9585" s="180" t="s">
        <v>32</v>
      </c>
      <c r="D9585" s="180" t="s">
        <v>177</v>
      </c>
      <c r="E9585" s="180">
        <v>10</v>
      </c>
      <c r="F9585" s="180">
        <v>72913</v>
      </c>
      <c r="G9585" s="180">
        <v>1017</v>
      </c>
      <c r="H9585" s="180">
        <v>1702</v>
      </c>
      <c r="I9585" s="180">
        <v>1361038.83</v>
      </c>
      <c r="J9585" s="180">
        <v>383738.31</v>
      </c>
      <c r="K9585" s="180">
        <v>352735</v>
      </c>
      <c r="L9585" s="180">
        <v>2289485.15</v>
      </c>
    </row>
    <row r="9586" spans="1:12">
      <c r="A9586" s="180">
        <v>2015</v>
      </c>
      <c r="B9586" s="180" t="s">
        <v>180</v>
      </c>
      <c r="C9586" s="180" t="s">
        <v>32</v>
      </c>
      <c r="D9586" s="180" t="s">
        <v>177</v>
      </c>
      <c r="E9586" s="180">
        <v>15</v>
      </c>
      <c r="F9586" s="180">
        <v>73423</v>
      </c>
      <c r="G9586" s="180">
        <v>3141</v>
      </c>
      <c r="H9586" s="180">
        <v>6368</v>
      </c>
      <c r="I9586" s="180">
        <v>5222938.87</v>
      </c>
      <c r="J9586" s="180">
        <v>1135246.3999999999</v>
      </c>
      <c r="K9586" s="180">
        <v>668936</v>
      </c>
      <c r="L9586" s="180">
        <v>7948860.7400000002</v>
      </c>
    </row>
    <row r="9587" spans="1:12">
      <c r="A9587" s="180">
        <v>2015</v>
      </c>
      <c r="B9587" s="180" t="s">
        <v>180</v>
      </c>
      <c r="C9587" s="180" t="s">
        <v>32</v>
      </c>
      <c r="D9587" s="180" t="s">
        <v>177</v>
      </c>
      <c r="E9587" s="180">
        <v>20</v>
      </c>
      <c r="F9587" s="180">
        <v>67667</v>
      </c>
      <c r="G9587" s="180">
        <v>3922</v>
      </c>
      <c r="H9587" s="180">
        <v>7959</v>
      </c>
      <c r="I9587" s="180">
        <v>6330237.5899999999</v>
      </c>
      <c r="J9587" s="180">
        <v>1400734.56</v>
      </c>
      <c r="K9587" s="180">
        <v>461592.2</v>
      </c>
      <c r="L9587" s="180">
        <v>9065625.8900000006</v>
      </c>
    </row>
    <row r="9588" spans="1:12">
      <c r="A9588" s="180">
        <v>2015</v>
      </c>
      <c r="B9588" s="180" t="s">
        <v>180</v>
      </c>
      <c r="C9588" s="180" t="s">
        <v>32</v>
      </c>
      <c r="D9588" s="180" t="s">
        <v>177</v>
      </c>
      <c r="E9588" s="180">
        <v>25</v>
      </c>
      <c r="F9588" s="180">
        <v>67144</v>
      </c>
      <c r="G9588" s="180">
        <v>4161</v>
      </c>
      <c r="H9588" s="180">
        <v>11102</v>
      </c>
      <c r="I9588" s="180">
        <v>9804522.3499999996</v>
      </c>
      <c r="J9588" s="180">
        <v>2359909.4500000002</v>
      </c>
      <c r="K9588" s="180">
        <v>616821</v>
      </c>
      <c r="L9588" s="180">
        <v>14574065.73</v>
      </c>
    </row>
    <row r="9589" spans="1:12">
      <c r="A9589" s="180">
        <v>2015</v>
      </c>
      <c r="B9589" s="180" t="s">
        <v>180</v>
      </c>
      <c r="C9589" s="180" t="s">
        <v>32</v>
      </c>
      <c r="D9589" s="180" t="s">
        <v>177</v>
      </c>
      <c r="E9589" s="180">
        <v>30</v>
      </c>
      <c r="F9589" s="180">
        <v>101699</v>
      </c>
      <c r="G9589" s="180">
        <v>7959</v>
      </c>
      <c r="H9589" s="180">
        <v>21457</v>
      </c>
      <c r="I9589" s="180">
        <v>21147655.5</v>
      </c>
      <c r="J9589" s="180">
        <v>5234054.8600000003</v>
      </c>
      <c r="K9589" s="180">
        <v>781943.5</v>
      </c>
      <c r="L9589" s="180">
        <v>30346485.059999999</v>
      </c>
    </row>
    <row r="9590" spans="1:12">
      <c r="A9590" s="180">
        <v>2015</v>
      </c>
      <c r="B9590" s="180" t="s">
        <v>180</v>
      </c>
      <c r="C9590" s="180" t="s">
        <v>32</v>
      </c>
      <c r="D9590" s="180" t="s">
        <v>177</v>
      </c>
      <c r="E9590" s="180">
        <v>35</v>
      </c>
      <c r="F9590" s="180">
        <v>98317</v>
      </c>
      <c r="G9590" s="180">
        <v>8405</v>
      </c>
      <c r="H9590" s="180">
        <v>19619</v>
      </c>
      <c r="I9590" s="180">
        <v>18935955.309999999</v>
      </c>
      <c r="J9590" s="180">
        <v>4821576.75</v>
      </c>
      <c r="K9590" s="180">
        <v>1009103</v>
      </c>
      <c r="L9590" s="180">
        <v>27854536.289999999</v>
      </c>
    </row>
    <row r="9591" spans="1:12">
      <c r="A9591" s="180">
        <v>2015</v>
      </c>
      <c r="B9591" s="180" t="s">
        <v>180</v>
      </c>
      <c r="C9591" s="180" t="s">
        <v>32</v>
      </c>
      <c r="D9591" s="180" t="s">
        <v>177</v>
      </c>
      <c r="E9591" s="180">
        <v>40</v>
      </c>
      <c r="F9591" s="180">
        <v>104207</v>
      </c>
      <c r="G9591" s="180">
        <v>8359</v>
      </c>
      <c r="H9591" s="180">
        <v>16523</v>
      </c>
      <c r="I9591" s="180">
        <v>14372205.449999999</v>
      </c>
      <c r="J9591" s="180">
        <v>4040524.24</v>
      </c>
      <c r="K9591" s="180">
        <v>1773540.7</v>
      </c>
      <c r="L9591" s="180">
        <v>23027817.789999999</v>
      </c>
    </row>
    <row r="9592" spans="1:12">
      <c r="A9592" s="180">
        <v>2015</v>
      </c>
      <c r="B9592" s="180" t="s">
        <v>180</v>
      </c>
      <c r="C9592" s="180" t="s">
        <v>32</v>
      </c>
      <c r="D9592" s="180" t="s">
        <v>177</v>
      </c>
      <c r="E9592" s="180">
        <v>45</v>
      </c>
      <c r="F9592" s="180">
        <v>100814</v>
      </c>
      <c r="G9592" s="180">
        <v>7976</v>
      </c>
      <c r="H9592" s="180">
        <v>16772</v>
      </c>
      <c r="I9592" s="180">
        <v>14087157.4</v>
      </c>
      <c r="J9592" s="180">
        <v>3843386.39</v>
      </c>
      <c r="K9592" s="180">
        <v>2147139.15</v>
      </c>
      <c r="L9592" s="180">
        <v>22655445.309999999</v>
      </c>
    </row>
    <row r="9593" spans="1:12">
      <c r="A9593" s="180">
        <v>2015</v>
      </c>
      <c r="B9593" s="180" t="s">
        <v>180</v>
      </c>
      <c r="C9593" s="180" t="s">
        <v>32</v>
      </c>
      <c r="D9593" s="180" t="s">
        <v>177</v>
      </c>
      <c r="E9593" s="180">
        <v>50</v>
      </c>
      <c r="F9593" s="180">
        <v>102330</v>
      </c>
      <c r="G9593" s="180">
        <v>9538</v>
      </c>
      <c r="H9593" s="180">
        <v>18758</v>
      </c>
      <c r="I9593" s="180">
        <v>16396433.25</v>
      </c>
      <c r="J9593" s="180">
        <v>4743197.09</v>
      </c>
      <c r="K9593" s="180">
        <v>3125520.6</v>
      </c>
      <c r="L9593" s="180">
        <v>27169170.93</v>
      </c>
    </row>
    <row r="9594" spans="1:12">
      <c r="A9594" s="180">
        <v>2015</v>
      </c>
      <c r="B9594" s="180" t="s">
        <v>180</v>
      </c>
      <c r="C9594" s="180" t="s">
        <v>32</v>
      </c>
      <c r="D9594" s="180" t="s">
        <v>177</v>
      </c>
      <c r="E9594" s="180">
        <v>55</v>
      </c>
      <c r="F9594" s="180">
        <v>99718</v>
      </c>
      <c r="G9594" s="180">
        <v>11190</v>
      </c>
      <c r="H9594" s="180">
        <v>24055</v>
      </c>
      <c r="I9594" s="180">
        <v>20713819.199999999</v>
      </c>
      <c r="J9594" s="180">
        <v>5507572.5300000003</v>
      </c>
      <c r="K9594" s="180">
        <v>4218782.6500000004</v>
      </c>
      <c r="L9594" s="180">
        <v>33455733.02</v>
      </c>
    </row>
    <row r="9595" spans="1:12">
      <c r="A9595" s="180">
        <v>2015</v>
      </c>
      <c r="B9595" s="180" t="s">
        <v>180</v>
      </c>
      <c r="C9595" s="180" t="s">
        <v>32</v>
      </c>
      <c r="D9595" s="180" t="s">
        <v>177</v>
      </c>
      <c r="E9595" s="180">
        <v>60</v>
      </c>
      <c r="F9595" s="180">
        <v>92690</v>
      </c>
      <c r="G9595" s="180">
        <v>12428</v>
      </c>
      <c r="H9595" s="180">
        <v>27984</v>
      </c>
      <c r="I9595" s="180">
        <v>24635001.32</v>
      </c>
      <c r="J9595" s="180">
        <v>6541898</v>
      </c>
      <c r="K9595" s="180">
        <v>6614985.6500000004</v>
      </c>
      <c r="L9595" s="180">
        <v>40936510.68</v>
      </c>
    </row>
    <row r="9596" spans="1:12">
      <c r="A9596" s="180">
        <v>2015</v>
      </c>
      <c r="B9596" s="180" t="s">
        <v>180</v>
      </c>
      <c r="C9596" s="180" t="s">
        <v>32</v>
      </c>
      <c r="D9596" s="180" t="s">
        <v>177</v>
      </c>
      <c r="E9596" s="180">
        <v>65</v>
      </c>
      <c r="F9596" s="180">
        <v>82777</v>
      </c>
      <c r="G9596" s="180">
        <v>14190</v>
      </c>
      <c r="H9596" s="180">
        <v>33946</v>
      </c>
      <c r="I9596" s="180">
        <v>30033137.32</v>
      </c>
      <c r="J9596" s="180">
        <v>7461341.1799999997</v>
      </c>
      <c r="K9596" s="180">
        <v>7315975.4000000004</v>
      </c>
      <c r="L9596" s="180">
        <v>47821853.310000002</v>
      </c>
    </row>
    <row r="9597" spans="1:12">
      <c r="A9597" s="180">
        <v>2015</v>
      </c>
      <c r="B9597" s="180" t="s">
        <v>180</v>
      </c>
      <c r="C9597" s="180" t="s">
        <v>32</v>
      </c>
      <c r="D9597" s="180" t="s">
        <v>177</v>
      </c>
      <c r="E9597" s="180">
        <v>70</v>
      </c>
      <c r="F9597" s="180">
        <v>57360</v>
      </c>
      <c r="G9597" s="180">
        <v>12497</v>
      </c>
      <c r="H9597" s="180">
        <v>33324</v>
      </c>
      <c r="I9597" s="180">
        <v>29332142.710000001</v>
      </c>
      <c r="J9597" s="180">
        <v>6956692.1200000001</v>
      </c>
      <c r="K9597" s="180">
        <v>7015390</v>
      </c>
      <c r="L9597" s="180">
        <v>45825243.990000002</v>
      </c>
    </row>
    <row r="9598" spans="1:12">
      <c r="A9598" s="180">
        <v>2015</v>
      </c>
      <c r="B9598" s="180" t="s">
        <v>180</v>
      </c>
      <c r="C9598" s="180" t="s">
        <v>32</v>
      </c>
      <c r="D9598" s="180" t="s">
        <v>177</v>
      </c>
      <c r="E9598" s="180">
        <v>75</v>
      </c>
      <c r="F9598" s="180">
        <v>42187</v>
      </c>
      <c r="G9598" s="180">
        <v>11785</v>
      </c>
      <c r="H9598" s="180">
        <v>36803</v>
      </c>
      <c r="I9598" s="180">
        <v>29165238.219999999</v>
      </c>
      <c r="J9598" s="180">
        <v>6314385.7199999997</v>
      </c>
      <c r="K9598" s="180">
        <v>5968369.5999999996</v>
      </c>
      <c r="L9598" s="180">
        <v>43471445.289999999</v>
      </c>
    </row>
    <row r="9599" spans="1:12">
      <c r="A9599" s="180">
        <v>2015</v>
      </c>
      <c r="B9599" s="180" t="s">
        <v>180</v>
      </c>
      <c r="C9599" s="180" t="s">
        <v>32</v>
      </c>
      <c r="D9599" s="180" t="s">
        <v>177</v>
      </c>
      <c r="E9599" s="180">
        <v>80</v>
      </c>
      <c r="F9599" s="180">
        <v>31534</v>
      </c>
      <c r="G9599" s="180">
        <v>9106</v>
      </c>
      <c r="H9599" s="180">
        <v>37732</v>
      </c>
      <c r="I9599" s="180">
        <v>27969111.98</v>
      </c>
      <c r="J9599" s="180">
        <v>5265397.87</v>
      </c>
      <c r="K9599" s="180">
        <v>5143932.7</v>
      </c>
      <c r="L9599" s="180">
        <v>40243417.810000002</v>
      </c>
    </row>
    <row r="9600" spans="1:12">
      <c r="A9600" s="180">
        <v>2015</v>
      </c>
      <c r="B9600" s="180" t="s">
        <v>180</v>
      </c>
      <c r="C9600" s="180" t="s">
        <v>32</v>
      </c>
      <c r="D9600" s="180" t="s">
        <v>177</v>
      </c>
      <c r="E9600" s="180">
        <v>85</v>
      </c>
      <c r="F9600" s="180">
        <v>21136</v>
      </c>
      <c r="G9600" s="180">
        <v>5445</v>
      </c>
      <c r="H9600" s="180">
        <v>31257</v>
      </c>
      <c r="I9600" s="180">
        <v>19759980.870000001</v>
      </c>
      <c r="J9600" s="180">
        <v>3237348.17</v>
      </c>
      <c r="K9600" s="180">
        <v>2509946.7999999998</v>
      </c>
      <c r="L9600" s="180">
        <v>26416484</v>
      </c>
    </row>
    <row r="9601" spans="1:12">
      <c r="A9601" s="180">
        <v>2015</v>
      </c>
      <c r="B9601" s="180" t="s">
        <v>180</v>
      </c>
      <c r="C9601" s="180" t="s">
        <v>32</v>
      </c>
      <c r="D9601" s="180" t="s">
        <v>177</v>
      </c>
      <c r="E9601" s="180">
        <v>90</v>
      </c>
      <c r="F9601" s="180">
        <v>8978</v>
      </c>
      <c r="G9601" s="180">
        <v>2153</v>
      </c>
      <c r="H9601" s="180">
        <v>15123</v>
      </c>
      <c r="I9601" s="180">
        <v>9276767.5299999993</v>
      </c>
      <c r="J9601" s="180">
        <v>1292490.6299999999</v>
      </c>
      <c r="K9601" s="180">
        <v>693868.2</v>
      </c>
      <c r="L9601" s="180">
        <v>11666667.119999999</v>
      </c>
    </row>
    <row r="9602" spans="1:12">
      <c r="A9602" s="180">
        <v>2015</v>
      </c>
      <c r="B9602" s="180" t="s">
        <v>180</v>
      </c>
      <c r="C9602" s="180" t="s">
        <v>32</v>
      </c>
      <c r="D9602" s="180" t="s">
        <v>177</v>
      </c>
      <c r="E9602" s="180">
        <v>95</v>
      </c>
      <c r="F9602" s="180">
        <v>2368</v>
      </c>
      <c r="G9602" s="180">
        <v>482</v>
      </c>
      <c r="H9602" s="180">
        <v>4125</v>
      </c>
      <c r="I9602" s="180">
        <v>2359035.29</v>
      </c>
      <c r="J9602" s="180">
        <v>277871.86</v>
      </c>
      <c r="K9602" s="180">
        <v>127989</v>
      </c>
      <c r="L9602" s="180">
        <v>2877283.97</v>
      </c>
    </row>
    <row r="9603" spans="1:12">
      <c r="A9603" s="180">
        <v>2015</v>
      </c>
      <c r="B9603" s="180" t="s">
        <v>180</v>
      </c>
      <c r="C9603" s="180" t="s">
        <v>33</v>
      </c>
      <c r="D9603" s="180" t="s">
        <v>176</v>
      </c>
      <c r="E9603" s="180">
        <v>0</v>
      </c>
      <c r="F9603" s="180">
        <v>62776</v>
      </c>
      <c r="G9603" s="180">
        <v>2495</v>
      </c>
      <c r="H9603" s="180">
        <v>7504</v>
      </c>
      <c r="I9603" s="180">
        <v>5960654.3300000001</v>
      </c>
      <c r="J9603" s="180">
        <v>830645.38</v>
      </c>
      <c r="K9603" s="180">
        <v>43037</v>
      </c>
      <c r="L9603" s="180">
        <v>7224241.7999999998</v>
      </c>
    </row>
    <row r="9604" spans="1:12">
      <c r="A9604" s="180">
        <v>2015</v>
      </c>
      <c r="B9604" s="180" t="s">
        <v>180</v>
      </c>
      <c r="C9604" s="180" t="s">
        <v>33</v>
      </c>
      <c r="D9604" s="180" t="s">
        <v>176</v>
      </c>
      <c r="E9604" s="180">
        <v>5</v>
      </c>
      <c r="F9604" s="180">
        <v>72954</v>
      </c>
      <c r="G9604" s="180">
        <v>1334</v>
      </c>
      <c r="H9604" s="180">
        <v>1985</v>
      </c>
      <c r="I9604" s="180">
        <v>1574604.34</v>
      </c>
      <c r="J9604" s="180">
        <v>372720.17</v>
      </c>
      <c r="K9604" s="180">
        <v>69885</v>
      </c>
      <c r="L9604" s="180">
        <v>2333924.9900000002</v>
      </c>
    </row>
    <row r="9605" spans="1:12">
      <c r="A9605" s="180">
        <v>2015</v>
      </c>
      <c r="B9605" s="180" t="s">
        <v>180</v>
      </c>
      <c r="C9605" s="180" t="s">
        <v>33</v>
      </c>
      <c r="D9605" s="180" t="s">
        <v>176</v>
      </c>
      <c r="E9605" s="180">
        <v>10</v>
      </c>
      <c r="F9605" s="180">
        <v>69392</v>
      </c>
      <c r="G9605" s="180">
        <v>1008</v>
      </c>
      <c r="H9605" s="180">
        <v>1736</v>
      </c>
      <c r="I9605" s="180">
        <v>1420381.3</v>
      </c>
      <c r="J9605" s="180">
        <v>308173.25</v>
      </c>
      <c r="K9605" s="180">
        <v>210657</v>
      </c>
      <c r="L9605" s="180">
        <v>2156654.6</v>
      </c>
    </row>
    <row r="9606" spans="1:12">
      <c r="A9606" s="180">
        <v>2015</v>
      </c>
      <c r="B9606" s="180" t="s">
        <v>180</v>
      </c>
      <c r="C9606" s="180" t="s">
        <v>33</v>
      </c>
      <c r="D9606" s="180" t="s">
        <v>176</v>
      </c>
      <c r="E9606" s="180">
        <v>15</v>
      </c>
      <c r="F9606" s="180">
        <v>68826</v>
      </c>
      <c r="G9606" s="180">
        <v>1873</v>
      </c>
      <c r="H9606" s="180">
        <v>3503</v>
      </c>
      <c r="I9606" s="180">
        <v>3261983.05</v>
      </c>
      <c r="J9606" s="180">
        <v>664614.6</v>
      </c>
      <c r="K9606" s="180">
        <v>707227</v>
      </c>
      <c r="L9606" s="180">
        <v>5289752.41</v>
      </c>
    </row>
    <row r="9607" spans="1:12">
      <c r="A9607" s="180">
        <v>2015</v>
      </c>
      <c r="B9607" s="180" t="s">
        <v>180</v>
      </c>
      <c r="C9607" s="180" t="s">
        <v>33</v>
      </c>
      <c r="D9607" s="180" t="s">
        <v>176</v>
      </c>
      <c r="E9607" s="180">
        <v>20</v>
      </c>
      <c r="F9607" s="180">
        <v>53450</v>
      </c>
      <c r="G9607" s="180">
        <v>1694</v>
      </c>
      <c r="H9607" s="180">
        <v>3626</v>
      </c>
      <c r="I9607" s="180">
        <v>3167445.96</v>
      </c>
      <c r="J9607" s="180">
        <v>659709.96</v>
      </c>
      <c r="K9607" s="180">
        <v>594303.6</v>
      </c>
      <c r="L9607" s="180">
        <v>5034620.5199999996</v>
      </c>
    </row>
    <row r="9608" spans="1:12">
      <c r="A9608" s="180">
        <v>2015</v>
      </c>
      <c r="B9608" s="180" t="s">
        <v>180</v>
      </c>
      <c r="C9608" s="180" t="s">
        <v>33</v>
      </c>
      <c r="D9608" s="180" t="s">
        <v>176</v>
      </c>
      <c r="E9608" s="180">
        <v>25</v>
      </c>
      <c r="F9608" s="180">
        <v>45937</v>
      </c>
      <c r="G9608" s="180">
        <v>1216</v>
      </c>
      <c r="H9608" s="180">
        <v>2584</v>
      </c>
      <c r="I9608" s="180">
        <v>2179011.21</v>
      </c>
      <c r="J9608" s="180">
        <v>520276.17</v>
      </c>
      <c r="K9608" s="180">
        <v>465912</v>
      </c>
      <c r="L9608" s="180">
        <v>3849146.37</v>
      </c>
    </row>
    <row r="9609" spans="1:12">
      <c r="A9609" s="180">
        <v>2015</v>
      </c>
      <c r="B9609" s="180" t="s">
        <v>180</v>
      </c>
      <c r="C9609" s="180" t="s">
        <v>33</v>
      </c>
      <c r="D9609" s="180" t="s">
        <v>176</v>
      </c>
      <c r="E9609" s="180">
        <v>30</v>
      </c>
      <c r="F9609" s="180">
        <v>69251</v>
      </c>
      <c r="G9609" s="180">
        <v>2039</v>
      </c>
      <c r="H9609" s="180">
        <v>4136</v>
      </c>
      <c r="I9609" s="180">
        <v>3324539.18</v>
      </c>
      <c r="J9609" s="180">
        <v>845299.91</v>
      </c>
      <c r="K9609" s="180">
        <v>736744.25</v>
      </c>
      <c r="L9609" s="180">
        <v>5973299.1200000001</v>
      </c>
    </row>
    <row r="9610" spans="1:12">
      <c r="A9610" s="180">
        <v>2015</v>
      </c>
      <c r="B9610" s="180" t="s">
        <v>180</v>
      </c>
      <c r="C9610" s="180" t="s">
        <v>33</v>
      </c>
      <c r="D9610" s="180" t="s">
        <v>176</v>
      </c>
      <c r="E9610" s="180">
        <v>35</v>
      </c>
      <c r="F9610" s="180">
        <v>69259</v>
      </c>
      <c r="G9610" s="180">
        <v>2652</v>
      </c>
      <c r="H9610" s="180">
        <v>5600</v>
      </c>
      <c r="I9610" s="180">
        <v>4499339.91</v>
      </c>
      <c r="J9610" s="180">
        <v>1089371.25</v>
      </c>
      <c r="K9610" s="180">
        <v>948245</v>
      </c>
      <c r="L9610" s="180">
        <v>7747297.5499999998</v>
      </c>
    </row>
    <row r="9611" spans="1:12">
      <c r="A9611" s="180">
        <v>2015</v>
      </c>
      <c r="B9611" s="180" t="s">
        <v>180</v>
      </c>
      <c r="C9611" s="180" t="s">
        <v>33</v>
      </c>
      <c r="D9611" s="180" t="s">
        <v>176</v>
      </c>
      <c r="E9611" s="180">
        <v>40</v>
      </c>
      <c r="F9611" s="180">
        <v>77721</v>
      </c>
      <c r="G9611" s="180">
        <v>3553</v>
      </c>
      <c r="H9611" s="180">
        <v>7829</v>
      </c>
      <c r="I9611" s="180">
        <v>6835124.6900000004</v>
      </c>
      <c r="J9611" s="180">
        <v>1658436.56</v>
      </c>
      <c r="K9611" s="180">
        <v>1561567.52</v>
      </c>
      <c r="L9611" s="180">
        <v>11815449.93</v>
      </c>
    </row>
    <row r="9612" spans="1:12">
      <c r="A9612" s="180">
        <v>2015</v>
      </c>
      <c r="B9612" s="180" t="s">
        <v>180</v>
      </c>
      <c r="C9612" s="180" t="s">
        <v>33</v>
      </c>
      <c r="D9612" s="180" t="s">
        <v>176</v>
      </c>
      <c r="E9612" s="180">
        <v>45</v>
      </c>
      <c r="F9612" s="180">
        <v>74038</v>
      </c>
      <c r="G9612" s="180">
        <v>4235</v>
      </c>
      <c r="H9612" s="180">
        <v>8894</v>
      </c>
      <c r="I9612" s="180">
        <v>7934941.3799999999</v>
      </c>
      <c r="J9612" s="180">
        <v>1989538.91</v>
      </c>
      <c r="K9612" s="180">
        <v>1956352.75</v>
      </c>
      <c r="L9612" s="180">
        <v>13802661.689999999</v>
      </c>
    </row>
    <row r="9613" spans="1:12">
      <c r="A9613" s="180">
        <v>2015</v>
      </c>
      <c r="B9613" s="180" t="s">
        <v>180</v>
      </c>
      <c r="C9613" s="180" t="s">
        <v>33</v>
      </c>
      <c r="D9613" s="180" t="s">
        <v>176</v>
      </c>
      <c r="E9613" s="180">
        <v>50</v>
      </c>
      <c r="F9613" s="180">
        <v>77425</v>
      </c>
      <c r="G9613" s="180">
        <v>5946</v>
      </c>
      <c r="H9613" s="180">
        <v>12028</v>
      </c>
      <c r="I9613" s="180">
        <v>11262167.92</v>
      </c>
      <c r="J9613" s="180">
        <v>2944200.03</v>
      </c>
      <c r="K9613" s="180">
        <v>3347381.8</v>
      </c>
      <c r="L9613" s="180">
        <v>20075394.649999999</v>
      </c>
    </row>
    <row r="9614" spans="1:12">
      <c r="A9614" s="180">
        <v>2015</v>
      </c>
      <c r="B9614" s="180" t="s">
        <v>180</v>
      </c>
      <c r="C9614" s="180" t="s">
        <v>33</v>
      </c>
      <c r="D9614" s="180" t="s">
        <v>176</v>
      </c>
      <c r="E9614" s="180">
        <v>55</v>
      </c>
      <c r="F9614" s="180">
        <v>73879</v>
      </c>
      <c r="G9614" s="180">
        <v>8133</v>
      </c>
      <c r="H9614" s="180">
        <v>17070</v>
      </c>
      <c r="I9614" s="180">
        <v>16296699.33</v>
      </c>
      <c r="J9614" s="180">
        <v>4041524.24</v>
      </c>
      <c r="K9614" s="180">
        <v>3880340.55</v>
      </c>
      <c r="L9614" s="180">
        <v>27392049.41</v>
      </c>
    </row>
    <row r="9615" spans="1:12">
      <c r="A9615" s="180">
        <v>2015</v>
      </c>
      <c r="B9615" s="180" t="s">
        <v>180</v>
      </c>
      <c r="C9615" s="180" t="s">
        <v>33</v>
      </c>
      <c r="D9615" s="180" t="s">
        <v>176</v>
      </c>
      <c r="E9615" s="180">
        <v>60</v>
      </c>
      <c r="F9615" s="180">
        <v>69001</v>
      </c>
      <c r="G9615" s="180">
        <v>10750</v>
      </c>
      <c r="H9615" s="180">
        <v>23073</v>
      </c>
      <c r="I9615" s="180">
        <v>23057454.27</v>
      </c>
      <c r="J9615" s="180">
        <v>5476775.7699999996</v>
      </c>
      <c r="K9615" s="180">
        <v>6371160.9000000004</v>
      </c>
      <c r="L9615" s="180">
        <v>38786542.850000001</v>
      </c>
    </row>
    <row r="9616" spans="1:12">
      <c r="A9616" s="180">
        <v>2015</v>
      </c>
      <c r="B9616" s="180" t="s">
        <v>180</v>
      </c>
      <c r="C9616" s="180" t="s">
        <v>33</v>
      </c>
      <c r="D9616" s="180" t="s">
        <v>176</v>
      </c>
      <c r="E9616" s="180">
        <v>65</v>
      </c>
      <c r="F9616" s="180">
        <v>61774</v>
      </c>
      <c r="G9616" s="180">
        <v>13104</v>
      </c>
      <c r="H9616" s="180">
        <v>30010</v>
      </c>
      <c r="I9616" s="180">
        <v>28725003.719999999</v>
      </c>
      <c r="J9616" s="180">
        <v>6924863.8399999999</v>
      </c>
      <c r="K9616" s="180">
        <v>7706458.9800000004</v>
      </c>
      <c r="L9616" s="180">
        <v>47667079.670000002</v>
      </c>
    </row>
    <row r="9617" spans="1:12">
      <c r="A9617" s="180">
        <v>2015</v>
      </c>
      <c r="B9617" s="180" t="s">
        <v>180</v>
      </c>
      <c r="C9617" s="180" t="s">
        <v>33</v>
      </c>
      <c r="D9617" s="180" t="s">
        <v>176</v>
      </c>
      <c r="E9617" s="180">
        <v>70</v>
      </c>
      <c r="F9617" s="180">
        <v>43244</v>
      </c>
      <c r="G9617" s="180">
        <v>12321</v>
      </c>
      <c r="H9617" s="180">
        <v>29802</v>
      </c>
      <c r="I9617" s="180">
        <v>27506270.699999999</v>
      </c>
      <c r="J9617" s="180">
        <v>6371468.5300000003</v>
      </c>
      <c r="K9617" s="180">
        <v>7738103.8499999996</v>
      </c>
      <c r="L9617" s="180">
        <v>44932401.100000001</v>
      </c>
    </row>
    <row r="9618" spans="1:12">
      <c r="A9618" s="180">
        <v>2015</v>
      </c>
      <c r="B9618" s="180" t="s">
        <v>180</v>
      </c>
      <c r="C9618" s="180" t="s">
        <v>33</v>
      </c>
      <c r="D9618" s="180" t="s">
        <v>176</v>
      </c>
      <c r="E9618" s="180">
        <v>75</v>
      </c>
      <c r="F9618" s="180">
        <v>28912</v>
      </c>
      <c r="G9618" s="180">
        <v>10268</v>
      </c>
      <c r="H9618" s="180">
        <v>29435</v>
      </c>
      <c r="I9618" s="180">
        <v>25303231.719999999</v>
      </c>
      <c r="J9618" s="180">
        <v>5311735.95</v>
      </c>
      <c r="K9618" s="180">
        <v>6274446.2000000002</v>
      </c>
      <c r="L9618" s="180">
        <v>39531624.810000002</v>
      </c>
    </row>
    <row r="9619" spans="1:12">
      <c r="A9619" s="180">
        <v>2015</v>
      </c>
      <c r="B9619" s="180" t="s">
        <v>180</v>
      </c>
      <c r="C9619" s="180" t="s">
        <v>33</v>
      </c>
      <c r="D9619" s="180" t="s">
        <v>176</v>
      </c>
      <c r="E9619" s="180">
        <v>80</v>
      </c>
      <c r="F9619" s="180">
        <v>18039</v>
      </c>
      <c r="G9619" s="180">
        <v>7907</v>
      </c>
      <c r="H9619" s="180">
        <v>27284</v>
      </c>
      <c r="I9619" s="180">
        <v>19900228.02</v>
      </c>
      <c r="J9619" s="180">
        <v>3662740.38</v>
      </c>
      <c r="K9619" s="180">
        <v>3436079</v>
      </c>
      <c r="L9619" s="180">
        <v>28594602.620000001</v>
      </c>
    </row>
    <row r="9620" spans="1:12">
      <c r="A9620" s="180">
        <v>2015</v>
      </c>
      <c r="B9620" s="180" t="s">
        <v>180</v>
      </c>
      <c r="C9620" s="180" t="s">
        <v>33</v>
      </c>
      <c r="D9620" s="180" t="s">
        <v>176</v>
      </c>
      <c r="E9620" s="180">
        <v>85</v>
      </c>
      <c r="F9620" s="180">
        <v>9914</v>
      </c>
      <c r="G9620" s="180">
        <v>4424</v>
      </c>
      <c r="H9620" s="180">
        <v>18547</v>
      </c>
      <c r="I9620" s="180">
        <v>12223698.59</v>
      </c>
      <c r="J9620" s="180">
        <v>1857640.94</v>
      </c>
      <c r="K9620" s="180">
        <v>1559316</v>
      </c>
      <c r="L9620" s="180">
        <v>16445334.93</v>
      </c>
    </row>
    <row r="9621" spans="1:12">
      <c r="A9621" s="180">
        <v>2015</v>
      </c>
      <c r="B9621" s="180" t="s">
        <v>180</v>
      </c>
      <c r="C9621" s="180" t="s">
        <v>33</v>
      </c>
      <c r="D9621" s="180" t="s">
        <v>176</v>
      </c>
      <c r="E9621" s="180">
        <v>90</v>
      </c>
      <c r="F9621" s="180">
        <v>2140</v>
      </c>
      <c r="G9621" s="180">
        <v>652</v>
      </c>
      <c r="H9621" s="180">
        <v>3690</v>
      </c>
      <c r="I9621" s="180">
        <v>2515149.33</v>
      </c>
      <c r="J9621" s="180">
        <v>357321.36</v>
      </c>
      <c r="K9621" s="180">
        <v>162042</v>
      </c>
      <c r="L9621" s="180">
        <v>3186792.87</v>
      </c>
    </row>
    <row r="9622" spans="1:12">
      <c r="A9622" s="180">
        <v>2015</v>
      </c>
      <c r="B9622" s="180" t="s">
        <v>180</v>
      </c>
      <c r="C9622" s="180" t="s">
        <v>33</v>
      </c>
      <c r="D9622" s="180" t="s">
        <v>176</v>
      </c>
      <c r="E9622" s="180">
        <v>95</v>
      </c>
      <c r="F9622" s="180">
        <v>359</v>
      </c>
      <c r="G9622" s="180">
        <v>117</v>
      </c>
      <c r="H9622" s="180">
        <v>685</v>
      </c>
      <c r="I9622" s="180">
        <v>404311</v>
      </c>
      <c r="J9622" s="180">
        <v>45074.71</v>
      </c>
      <c r="K9622" s="180">
        <v>8246</v>
      </c>
      <c r="L9622" s="180">
        <v>492433.47</v>
      </c>
    </row>
    <row r="9623" spans="1:12">
      <c r="A9623" s="180">
        <v>2015</v>
      </c>
      <c r="B9623" s="180" t="s">
        <v>180</v>
      </c>
      <c r="C9623" s="180" t="s">
        <v>33</v>
      </c>
      <c r="D9623" s="180" t="s">
        <v>177</v>
      </c>
      <c r="E9623" s="180">
        <v>0</v>
      </c>
      <c r="F9623" s="180">
        <v>59043</v>
      </c>
      <c r="G9623" s="180">
        <v>1733</v>
      </c>
      <c r="H9623" s="180">
        <v>6678</v>
      </c>
      <c r="I9623" s="180">
        <v>6180906.6500000004</v>
      </c>
      <c r="J9623" s="180">
        <v>607741.56000000006</v>
      </c>
      <c r="K9623" s="180">
        <v>129132</v>
      </c>
      <c r="L9623" s="180">
        <v>7256797.0099999998</v>
      </c>
    </row>
    <row r="9624" spans="1:12">
      <c r="A9624" s="180">
        <v>2015</v>
      </c>
      <c r="B9624" s="180" t="s">
        <v>180</v>
      </c>
      <c r="C9624" s="180" t="s">
        <v>33</v>
      </c>
      <c r="D9624" s="180" t="s">
        <v>177</v>
      </c>
      <c r="E9624" s="180">
        <v>5</v>
      </c>
      <c r="F9624" s="180">
        <v>68480</v>
      </c>
      <c r="G9624" s="180">
        <v>1072</v>
      </c>
      <c r="H9624" s="180">
        <v>1365</v>
      </c>
      <c r="I9624" s="180">
        <v>1217503.52</v>
      </c>
      <c r="J9624" s="180">
        <v>314899.87</v>
      </c>
      <c r="K9624" s="180">
        <v>172070</v>
      </c>
      <c r="L9624" s="180">
        <v>1916696.32</v>
      </c>
    </row>
    <row r="9625" spans="1:12">
      <c r="A9625" s="180">
        <v>2015</v>
      </c>
      <c r="B9625" s="180" t="s">
        <v>180</v>
      </c>
      <c r="C9625" s="180" t="s">
        <v>33</v>
      </c>
      <c r="D9625" s="180" t="s">
        <v>177</v>
      </c>
      <c r="E9625" s="180">
        <v>10</v>
      </c>
      <c r="F9625" s="180">
        <v>65685</v>
      </c>
      <c r="G9625" s="180">
        <v>855</v>
      </c>
      <c r="H9625" s="180">
        <v>1511</v>
      </c>
      <c r="I9625" s="180">
        <v>1231667.83</v>
      </c>
      <c r="J9625" s="180">
        <v>262853.21000000002</v>
      </c>
      <c r="K9625" s="180">
        <v>387613</v>
      </c>
      <c r="L9625" s="180">
        <v>2093295.89</v>
      </c>
    </row>
    <row r="9626" spans="1:12">
      <c r="A9626" s="180">
        <v>2015</v>
      </c>
      <c r="B9626" s="180" t="s">
        <v>180</v>
      </c>
      <c r="C9626" s="180" t="s">
        <v>33</v>
      </c>
      <c r="D9626" s="180" t="s">
        <v>177</v>
      </c>
      <c r="E9626" s="180">
        <v>15</v>
      </c>
      <c r="F9626" s="180">
        <v>65799</v>
      </c>
      <c r="G9626" s="180">
        <v>2618</v>
      </c>
      <c r="H9626" s="180">
        <v>6294</v>
      </c>
      <c r="I9626" s="180">
        <v>4827872.58</v>
      </c>
      <c r="J9626" s="180">
        <v>847681.89</v>
      </c>
      <c r="K9626" s="180">
        <v>877718</v>
      </c>
      <c r="L9626" s="180">
        <v>7280484.9000000004</v>
      </c>
    </row>
    <row r="9627" spans="1:12">
      <c r="A9627" s="180">
        <v>2015</v>
      </c>
      <c r="B9627" s="180" t="s">
        <v>180</v>
      </c>
      <c r="C9627" s="180" t="s">
        <v>33</v>
      </c>
      <c r="D9627" s="180" t="s">
        <v>177</v>
      </c>
      <c r="E9627" s="180">
        <v>20</v>
      </c>
      <c r="F9627" s="180">
        <v>55808</v>
      </c>
      <c r="G9627" s="180">
        <v>3310</v>
      </c>
      <c r="H9627" s="180">
        <v>7718</v>
      </c>
      <c r="I9627" s="180">
        <v>6088411.7599999998</v>
      </c>
      <c r="J9627" s="180">
        <v>1161214.98</v>
      </c>
      <c r="K9627" s="180">
        <v>639186</v>
      </c>
      <c r="L9627" s="180">
        <v>8931871.3200000003</v>
      </c>
    </row>
    <row r="9628" spans="1:12">
      <c r="A9628" s="180">
        <v>2015</v>
      </c>
      <c r="B9628" s="180" t="s">
        <v>180</v>
      </c>
      <c r="C9628" s="180" t="s">
        <v>33</v>
      </c>
      <c r="D9628" s="180" t="s">
        <v>177</v>
      </c>
      <c r="E9628" s="180">
        <v>25</v>
      </c>
      <c r="F9628" s="180">
        <v>54810</v>
      </c>
      <c r="G9628" s="180">
        <v>3896</v>
      </c>
      <c r="H9628" s="180">
        <v>12117</v>
      </c>
      <c r="I9628" s="180">
        <v>9854075.3499999996</v>
      </c>
      <c r="J9628" s="180">
        <v>2392280.42</v>
      </c>
      <c r="K9628" s="180">
        <v>814863.5</v>
      </c>
      <c r="L9628" s="180">
        <v>14834648.83</v>
      </c>
    </row>
    <row r="9629" spans="1:12">
      <c r="A9629" s="180">
        <v>2015</v>
      </c>
      <c r="B9629" s="180" t="s">
        <v>180</v>
      </c>
      <c r="C9629" s="180" t="s">
        <v>33</v>
      </c>
      <c r="D9629" s="180" t="s">
        <v>177</v>
      </c>
      <c r="E9629" s="180">
        <v>30</v>
      </c>
      <c r="F9629" s="180">
        <v>77764</v>
      </c>
      <c r="G9629" s="180">
        <v>6691</v>
      </c>
      <c r="H9629" s="180">
        <v>20486</v>
      </c>
      <c r="I9629" s="180">
        <v>17707666.370000001</v>
      </c>
      <c r="J9629" s="180">
        <v>4467909.03</v>
      </c>
      <c r="K9629" s="180">
        <v>1057343.25</v>
      </c>
      <c r="L9629" s="180">
        <v>26271807.100000001</v>
      </c>
    </row>
    <row r="9630" spans="1:12">
      <c r="A9630" s="180">
        <v>2015</v>
      </c>
      <c r="B9630" s="180" t="s">
        <v>180</v>
      </c>
      <c r="C9630" s="180" t="s">
        <v>33</v>
      </c>
      <c r="D9630" s="180" t="s">
        <v>177</v>
      </c>
      <c r="E9630" s="180">
        <v>35</v>
      </c>
      <c r="F9630" s="180">
        <v>76220</v>
      </c>
      <c r="G9630" s="180">
        <v>6401</v>
      </c>
      <c r="H9630" s="180">
        <v>17912</v>
      </c>
      <c r="I9630" s="180">
        <v>15331961.619999999</v>
      </c>
      <c r="J9630" s="180">
        <v>3627334.48</v>
      </c>
      <c r="K9630" s="180">
        <v>1243750.6499999999</v>
      </c>
      <c r="L9630" s="180">
        <v>23255026.199999999</v>
      </c>
    </row>
    <row r="9631" spans="1:12">
      <c r="A9631" s="180">
        <v>2015</v>
      </c>
      <c r="B9631" s="180" t="s">
        <v>180</v>
      </c>
      <c r="C9631" s="180" t="s">
        <v>33</v>
      </c>
      <c r="D9631" s="180" t="s">
        <v>177</v>
      </c>
      <c r="E9631" s="180">
        <v>40</v>
      </c>
      <c r="F9631" s="180">
        <v>84509</v>
      </c>
      <c r="G9631" s="180">
        <v>6387</v>
      </c>
      <c r="H9631" s="180">
        <v>13890</v>
      </c>
      <c r="I9631" s="180">
        <v>12276054.43</v>
      </c>
      <c r="J9631" s="180">
        <v>2976396.64</v>
      </c>
      <c r="K9631" s="180">
        <v>1784730</v>
      </c>
      <c r="L9631" s="180">
        <v>20527766.59</v>
      </c>
    </row>
    <row r="9632" spans="1:12">
      <c r="A9632" s="180">
        <v>2015</v>
      </c>
      <c r="B9632" s="180" t="s">
        <v>180</v>
      </c>
      <c r="C9632" s="180" t="s">
        <v>33</v>
      </c>
      <c r="D9632" s="180" t="s">
        <v>177</v>
      </c>
      <c r="E9632" s="180">
        <v>45</v>
      </c>
      <c r="F9632" s="180">
        <v>80157</v>
      </c>
      <c r="G9632" s="180">
        <v>6448</v>
      </c>
      <c r="H9632" s="180">
        <v>15371</v>
      </c>
      <c r="I9632" s="180">
        <v>13077022.970000001</v>
      </c>
      <c r="J9632" s="180">
        <v>2926173.41</v>
      </c>
      <c r="K9632" s="180">
        <v>1856327.45</v>
      </c>
      <c r="L9632" s="180">
        <v>20733267.449999999</v>
      </c>
    </row>
    <row r="9633" spans="1:12">
      <c r="A9633" s="180">
        <v>2015</v>
      </c>
      <c r="B9633" s="180" t="s">
        <v>180</v>
      </c>
      <c r="C9633" s="180" t="s">
        <v>33</v>
      </c>
      <c r="D9633" s="180" t="s">
        <v>177</v>
      </c>
      <c r="E9633" s="180">
        <v>50</v>
      </c>
      <c r="F9633" s="180">
        <v>83752</v>
      </c>
      <c r="G9633" s="180">
        <v>8425</v>
      </c>
      <c r="H9633" s="180">
        <v>17825</v>
      </c>
      <c r="I9633" s="180">
        <v>15854861.439999999</v>
      </c>
      <c r="J9633" s="180">
        <v>3804188.96</v>
      </c>
      <c r="K9633" s="180">
        <v>2927513.14</v>
      </c>
      <c r="L9633" s="180">
        <v>25813052.02</v>
      </c>
    </row>
    <row r="9634" spans="1:12">
      <c r="A9634" s="180">
        <v>2015</v>
      </c>
      <c r="B9634" s="180" t="s">
        <v>180</v>
      </c>
      <c r="C9634" s="180" t="s">
        <v>33</v>
      </c>
      <c r="D9634" s="180" t="s">
        <v>177</v>
      </c>
      <c r="E9634" s="180">
        <v>55</v>
      </c>
      <c r="F9634" s="180">
        <v>80254</v>
      </c>
      <c r="G9634" s="180">
        <v>9296</v>
      </c>
      <c r="H9634" s="180">
        <v>19393</v>
      </c>
      <c r="I9634" s="180">
        <v>17580025.719999999</v>
      </c>
      <c r="J9634" s="180">
        <v>4399189.96</v>
      </c>
      <c r="K9634" s="180">
        <v>3560638.2</v>
      </c>
      <c r="L9634" s="180">
        <v>28842256.620000001</v>
      </c>
    </row>
    <row r="9635" spans="1:12">
      <c r="A9635" s="180">
        <v>2015</v>
      </c>
      <c r="B9635" s="180" t="s">
        <v>180</v>
      </c>
      <c r="C9635" s="180" t="s">
        <v>33</v>
      </c>
      <c r="D9635" s="180" t="s">
        <v>177</v>
      </c>
      <c r="E9635" s="180">
        <v>60</v>
      </c>
      <c r="F9635" s="180">
        <v>74364</v>
      </c>
      <c r="G9635" s="180">
        <v>11239</v>
      </c>
      <c r="H9635" s="180">
        <v>25602</v>
      </c>
      <c r="I9635" s="180">
        <v>22512535</v>
      </c>
      <c r="J9635" s="180">
        <v>5283752.8499999996</v>
      </c>
      <c r="K9635" s="180">
        <v>5401165.1600000001</v>
      </c>
      <c r="L9635" s="180">
        <v>36973064.5</v>
      </c>
    </row>
    <row r="9636" spans="1:12">
      <c r="A9636" s="180">
        <v>2015</v>
      </c>
      <c r="B9636" s="180" t="s">
        <v>180</v>
      </c>
      <c r="C9636" s="180" t="s">
        <v>33</v>
      </c>
      <c r="D9636" s="180" t="s">
        <v>177</v>
      </c>
      <c r="E9636" s="180">
        <v>65</v>
      </c>
      <c r="F9636" s="180">
        <v>66414</v>
      </c>
      <c r="G9636" s="180">
        <v>12736</v>
      </c>
      <c r="H9636" s="180">
        <v>30614</v>
      </c>
      <c r="I9636" s="180">
        <v>26905248.789999999</v>
      </c>
      <c r="J9636" s="180">
        <v>6295414.8200000003</v>
      </c>
      <c r="K9636" s="180">
        <v>6707830.3300000001</v>
      </c>
      <c r="L9636" s="180">
        <v>43764824.590000004</v>
      </c>
    </row>
    <row r="9637" spans="1:12">
      <c r="A9637" s="180">
        <v>2015</v>
      </c>
      <c r="B9637" s="180" t="s">
        <v>180</v>
      </c>
      <c r="C9637" s="180" t="s">
        <v>33</v>
      </c>
      <c r="D9637" s="180" t="s">
        <v>177</v>
      </c>
      <c r="E9637" s="180">
        <v>70</v>
      </c>
      <c r="F9637" s="180">
        <v>46185</v>
      </c>
      <c r="G9637" s="180">
        <v>11260</v>
      </c>
      <c r="H9637" s="180">
        <v>29954</v>
      </c>
      <c r="I9637" s="180">
        <v>25630455.219999999</v>
      </c>
      <c r="J9637" s="180">
        <v>5701489.75</v>
      </c>
      <c r="K9637" s="180">
        <v>6329666.4800000004</v>
      </c>
      <c r="L9637" s="180">
        <v>40776044.670000002</v>
      </c>
    </row>
    <row r="9638" spans="1:12">
      <c r="A9638" s="180">
        <v>2015</v>
      </c>
      <c r="B9638" s="180" t="s">
        <v>180</v>
      </c>
      <c r="C9638" s="180" t="s">
        <v>33</v>
      </c>
      <c r="D9638" s="180" t="s">
        <v>177</v>
      </c>
      <c r="E9638" s="180">
        <v>75</v>
      </c>
      <c r="F9638" s="180">
        <v>31852</v>
      </c>
      <c r="G9638" s="180">
        <v>9068</v>
      </c>
      <c r="H9638" s="180">
        <v>29570</v>
      </c>
      <c r="I9638" s="180">
        <v>23794804.280000001</v>
      </c>
      <c r="J9638" s="180">
        <v>4788899.67</v>
      </c>
      <c r="K9638" s="180">
        <v>5445687.7800000003</v>
      </c>
      <c r="L9638" s="180">
        <v>36188770.240000002</v>
      </c>
    </row>
    <row r="9639" spans="1:12">
      <c r="A9639" s="180">
        <v>2015</v>
      </c>
      <c r="B9639" s="180" t="s">
        <v>180</v>
      </c>
      <c r="C9639" s="180" t="s">
        <v>33</v>
      </c>
      <c r="D9639" s="180" t="s">
        <v>177</v>
      </c>
      <c r="E9639" s="180">
        <v>80</v>
      </c>
      <c r="F9639" s="180">
        <v>22207</v>
      </c>
      <c r="G9639" s="180">
        <v>7360</v>
      </c>
      <c r="H9639" s="180">
        <v>29861</v>
      </c>
      <c r="I9639" s="180">
        <v>21211186.390000001</v>
      </c>
      <c r="J9639" s="180">
        <v>3569218.18</v>
      </c>
      <c r="K9639" s="180">
        <v>3361404.48</v>
      </c>
      <c r="L9639" s="180">
        <v>29616209.710000001</v>
      </c>
    </row>
    <row r="9640" spans="1:12">
      <c r="A9640" s="180">
        <v>2015</v>
      </c>
      <c r="B9640" s="180" t="s">
        <v>180</v>
      </c>
      <c r="C9640" s="180" t="s">
        <v>33</v>
      </c>
      <c r="D9640" s="180" t="s">
        <v>177</v>
      </c>
      <c r="E9640" s="180">
        <v>85</v>
      </c>
      <c r="F9640" s="180">
        <v>13758</v>
      </c>
      <c r="G9640" s="180">
        <v>4420</v>
      </c>
      <c r="H9640" s="180">
        <v>23244</v>
      </c>
      <c r="I9640" s="180">
        <v>14853808.26</v>
      </c>
      <c r="J9640" s="180">
        <v>2107390.59</v>
      </c>
      <c r="K9640" s="180">
        <v>1694000.8</v>
      </c>
      <c r="L9640" s="180">
        <v>19556606.969999999</v>
      </c>
    </row>
    <row r="9641" spans="1:12">
      <c r="A9641" s="180">
        <v>2015</v>
      </c>
      <c r="B9641" s="180" t="s">
        <v>180</v>
      </c>
      <c r="C9641" s="180" t="s">
        <v>33</v>
      </c>
      <c r="D9641" s="180" t="s">
        <v>177</v>
      </c>
      <c r="E9641" s="180">
        <v>90</v>
      </c>
      <c r="F9641" s="180">
        <v>5527</v>
      </c>
      <c r="G9641" s="180">
        <v>1601</v>
      </c>
      <c r="H9641" s="180">
        <v>10625</v>
      </c>
      <c r="I9641" s="180">
        <v>6430605.8300000001</v>
      </c>
      <c r="J9641" s="180">
        <v>734247.77</v>
      </c>
      <c r="K9641" s="180">
        <v>337468</v>
      </c>
      <c r="L9641" s="180">
        <v>7834590.5800000001</v>
      </c>
    </row>
    <row r="9642" spans="1:12">
      <c r="A9642" s="180">
        <v>2015</v>
      </c>
      <c r="B9642" s="180" t="s">
        <v>180</v>
      </c>
      <c r="C9642" s="180" t="s">
        <v>33</v>
      </c>
      <c r="D9642" s="180" t="s">
        <v>177</v>
      </c>
      <c r="E9642" s="180">
        <v>95</v>
      </c>
      <c r="F9642" s="180">
        <v>1557</v>
      </c>
      <c r="G9642" s="180">
        <v>378</v>
      </c>
      <c r="H9642" s="180">
        <v>2765</v>
      </c>
      <c r="I9642" s="180">
        <v>1601567.01</v>
      </c>
      <c r="J9642" s="180">
        <v>162279.60999999999</v>
      </c>
      <c r="K9642" s="180">
        <v>53384</v>
      </c>
      <c r="L9642" s="180">
        <v>1869304.32</v>
      </c>
    </row>
    <row r="9643" spans="1:12">
      <c r="A9643" s="180">
        <v>2015</v>
      </c>
      <c r="B9643" s="180" t="s">
        <v>180</v>
      </c>
      <c r="C9643" s="180" t="s">
        <v>34</v>
      </c>
      <c r="D9643" s="180" t="s">
        <v>176</v>
      </c>
      <c r="E9643" s="180">
        <v>0</v>
      </c>
      <c r="F9643" s="180">
        <v>19907</v>
      </c>
      <c r="G9643" s="180">
        <v>685</v>
      </c>
      <c r="H9643" s="180">
        <v>2206</v>
      </c>
      <c r="I9643" s="180">
        <v>1315342.95</v>
      </c>
      <c r="J9643" s="180">
        <v>313978.3</v>
      </c>
      <c r="K9643" s="180">
        <v>29768</v>
      </c>
      <c r="L9643" s="180">
        <v>1721459.03</v>
      </c>
    </row>
    <row r="9644" spans="1:12">
      <c r="A9644" s="180">
        <v>2015</v>
      </c>
      <c r="B9644" s="180" t="s">
        <v>180</v>
      </c>
      <c r="C9644" s="180" t="s">
        <v>34</v>
      </c>
      <c r="D9644" s="180" t="s">
        <v>176</v>
      </c>
      <c r="E9644" s="180">
        <v>5</v>
      </c>
      <c r="F9644" s="180">
        <v>21914</v>
      </c>
      <c r="G9644" s="180">
        <v>333</v>
      </c>
      <c r="H9644" s="180">
        <v>409</v>
      </c>
      <c r="I9644" s="180">
        <v>381950.8</v>
      </c>
      <c r="J9644" s="180">
        <v>137395.87</v>
      </c>
      <c r="K9644" s="180">
        <v>15261</v>
      </c>
      <c r="L9644" s="180">
        <v>567587.81999999995</v>
      </c>
    </row>
    <row r="9645" spans="1:12">
      <c r="A9645" s="180">
        <v>2015</v>
      </c>
      <c r="B9645" s="180" t="s">
        <v>180</v>
      </c>
      <c r="C9645" s="180" t="s">
        <v>34</v>
      </c>
      <c r="D9645" s="180" t="s">
        <v>176</v>
      </c>
      <c r="E9645" s="180">
        <v>10</v>
      </c>
      <c r="F9645" s="180">
        <v>21143</v>
      </c>
      <c r="G9645" s="180">
        <v>211</v>
      </c>
      <c r="H9645" s="180">
        <v>258</v>
      </c>
      <c r="I9645" s="180">
        <v>222673.3</v>
      </c>
      <c r="J9645" s="180">
        <v>105556.96</v>
      </c>
      <c r="K9645" s="180">
        <v>112828</v>
      </c>
      <c r="L9645" s="180">
        <v>472686.83</v>
      </c>
    </row>
    <row r="9646" spans="1:12">
      <c r="A9646" s="180">
        <v>2015</v>
      </c>
      <c r="B9646" s="180" t="s">
        <v>180</v>
      </c>
      <c r="C9646" s="180" t="s">
        <v>34</v>
      </c>
      <c r="D9646" s="180" t="s">
        <v>176</v>
      </c>
      <c r="E9646" s="180">
        <v>15</v>
      </c>
      <c r="F9646" s="180">
        <v>22413</v>
      </c>
      <c r="G9646" s="180">
        <v>588</v>
      </c>
      <c r="H9646" s="180">
        <v>830</v>
      </c>
      <c r="I9646" s="180">
        <v>909149.02</v>
      </c>
      <c r="J9646" s="180">
        <v>312805.46999999997</v>
      </c>
      <c r="K9646" s="180">
        <v>215306</v>
      </c>
      <c r="L9646" s="180">
        <v>1494212.93</v>
      </c>
    </row>
    <row r="9647" spans="1:12">
      <c r="A9647" s="180">
        <v>2015</v>
      </c>
      <c r="B9647" s="180" t="s">
        <v>180</v>
      </c>
      <c r="C9647" s="180" t="s">
        <v>34</v>
      </c>
      <c r="D9647" s="180" t="s">
        <v>176</v>
      </c>
      <c r="E9647" s="180">
        <v>20</v>
      </c>
      <c r="F9647" s="180">
        <v>20989</v>
      </c>
      <c r="G9647" s="180">
        <v>685</v>
      </c>
      <c r="H9647" s="180">
        <v>928</v>
      </c>
      <c r="I9647" s="180">
        <v>1004358.68</v>
      </c>
      <c r="J9647" s="180">
        <v>380310.07</v>
      </c>
      <c r="K9647" s="180">
        <v>128871</v>
      </c>
      <c r="L9647" s="180">
        <v>1612332.88</v>
      </c>
    </row>
    <row r="9648" spans="1:12">
      <c r="A9648" s="180">
        <v>2015</v>
      </c>
      <c r="B9648" s="180" t="s">
        <v>180</v>
      </c>
      <c r="C9648" s="180" t="s">
        <v>34</v>
      </c>
      <c r="D9648" s="180" t="s">
        <v>176</v>
      </c>
      <c r="E9648" s="180">
        <v>25</v>
      </c>
      <c r="F9648" s="180">
        <v>17178</v>
      </c>
      <c r="G9648" s="180">
        <v>530</v>
      </c>
      <c r="H9648" s="180">
        <v>936</v>
      </c>
      <c r="I9648" s="180">
        <v>843304.11</v>
      </c>
      <c r="J9648" s="180">
        <v>316781.98</v>
      </c>
      <c r="K9648" s="180">
        <v>210828</v>
      </c>
      <c r="L9648" s="180">
        <v>1509834.64</v>
      </c>
    </row>
    <row r="9649" spans="1:12">
      <c r="A9649" s="180">
        <v>2015</v>
      </c>
      <c r="B9649" s="180" t="s">
        <v>180</v>
      </c>
      <c r="C9649" s="180" t="s">
        <v>34</v>
      </c>
      <c r="D9649" s="180" t="s">
        <v>176</v>
      </c>
      <c r="E9649" s="180">
        <v>30</v>
      </c>
      <c r="F9649" s="180">
        <v>22247</v>
      </c>
      <c r="G9649" s="180">
        <v>599</v>
      </c>
      <c r="H9649" s="180">
        <v>968</v>
      </c>
      <c r="I9649" s="180">
        <v>893524.53</v>
      </c>
      <c r="J9649" s="180">
        <v>327809.14</v>
      </c>
      <c r="K9649" s="180">
        <v>120264</v>
      </c>
      <c r="L9649" s="180">
        <v>1570778.95</v>
      </c>
    </row>
    <row r="9650" spans="1:12">
      <c r="A9650" s="180">
        <v>2015</v>
      </c>
      <c r="B9650" s="180" t="s">
        <v>180</v>
      </c>
      <c r="C9650" s="180" t="s">
        <v>34</v>
      </c>
      <c r="D9650" s="180" t="s">
        <v>176</v>
      </c>
      <c r="E9650" s="180">
        <v>35</v>
      </c>
      <c r="F9650" s="180">
        <v>22329</v>
      </c>
      <c r="G9650" s="180">
        <v>753</v>
      </c>
      <c r="H9650" s="180">
        <v>1314</v>
      </c>
      <c r="I9650" s="180">
        <v>1079556.49</v>
      </c>
      <c r="J9650" s="180">
        <v>396939.44</v>
      </c>
      <c r="K9650" s="180">
        <v>153054</v>
      </c>
      <c r="L9650" s="180">
        <v>1832779.49</v>
      </c>
    </row>
    <row r="9651" spans="1:12">
      <c r="A9651" s="180">
        <v>2015</v>
      </c>
      <c r="B9651" s="180" t="s">
        <v>180</v>
      </c>
      <c r="C9651" s="180" t="s">
        <v>34</v>
      </c>
      <c r="D9651" s="180" t="s">
        <v>176</v>
      </c>
      <c r="E9651" s="180">
        <v>40</v>
      </c>
      <c r="F9651" s="180">
        <v>24270</v>
      </c>
      <c r="G9651" s="180">
        <v>950</v>
      </c>
      <c r="H9651" s="180">
        <v>1595</v>
      </c>
      <c r="I9651" s="180">
        <v>1437806.84</v>
      </c>
      <c r="J9651" s="180">
        <v>539378.69999999995</v>
      </c>
      <c r="K9651" s="180">
        <v>272903.5</v>
      </c>
      <c r="L9651" s="180">
        <v>2506924.33</v>
      </c>
    </row>
    <row r="9652" spans="1:12">
      <c r="A9652" s="180">
        <v>2015</v>
      </c>
      <c r="B9652" s="180" t="s">
        <v>180</v>
      </c>
      <c r="C9652" s="180" t="s">
        <v>34</v>
      </c>
      <c r="D9652" s="180" t="s">
        <v>176</v>
      </c>
      <c r="E9652" s="180">
        <v>45</v>
      </c>
      <c r="F9652" s="180">
        <v>25050</v>
      </c>
      <c r="G9652" s="180">
        <v>1154</v>
      </c>
      <c r="H9652" s="180">
        <v>2457</v>
      </c>
      <c r="I9652" s="180">
        <v>2001219.27</v>
      </c>
      <c r="J9652" s="180">
        <v>704445.95</v>
      </c>
      <c r="K9652" s="180">
        <v>306768</v>
      </c>
      <c r="L9652" s="180">
        <v>3362691.96</v>
      </c>
    </row>
    <row r="9653" spans="1:12">
      <c r="A9653" s="180">
        <v>2015</v>
      </c>
      <c r="B9653" s="180" t="s">
        <v>180</v>
      </c>
      <c r="C9653" s="180" t="s">
        <v>34</v>
      </c>
      <c r="D9653" s="180" t="s">
        <v>176</v>
      </c>
      <c r="E9653" s="180">
        <v>50</v>
      </c>
      <c r="F9653" s="180">
        <v>27829</v>
      </c>
      <c r="G9653" s="180">
        <v>1889</v>
      </c>
      <c r="H9653" s="180">
        <v>3759</v>
      </c>
      <c r="I9653" s="180">
        <v>3210130.73</v>
      </c>
      <c r="J9653" s="180">
        <v>1172657.05</v>
      </c>
      <c r="K9653" s="180">
        <v>908324.35</v>
      </c>
      <c r="L9653" s="180">
        <v>5688014.54</v>
      </c>
    </row>
    <row r="9654" spans="1:12">
      <c r="A9654" s="180">
        <v>2015</v>
      </c>
      <c r="B9654" s="180" t="s">
        <v>180</v>
      </c>
      <c r="C9654" s="180" t="s">
        <v>34</v>
      </c>
      <c r="D9654" s="180" t="s">
        <v>176</v>
      </c>
      <c r="E9654" s="180">
        <v>55</v>
      </c>
      <c r="F9654" s="180">
        <v>29110</v>
      </c>
      <c r="G9654" s="180">
        <v>2587</v>
      </c>
      <c r="H9654" s="180">
        <v>5686</v>
      </c>
      <c r="I9654" s="180">
        <v>4926496.46</v>
      </c>
      <c r="J9654" s="180">
        <v>1591466.87</v>
      </c>
      <c r="K9654" s="180">
        <v>1254260</v>
      </c>
      <c r="L9654" s="180">
        <v>8250521.4699999997</v>
      </c>
    </row>
    <row r="9655" spans="1:12">
      <c r="A9655" s="180">
        <v>2015</v>
      </c>
      <c r="B9655" s="180" t="s">
        <v>180</v>
      </c>
      <c r="C9655" s="180" t="s">
        <v>34</v>
      </c>
      <c r="D9655" s="180" t="s">
        <v>176</v>
      </c>
      <c r="E9655" s="180">
        <v>60</v>
      </c>
      <c r="F9655" s="180">
        <v>28698</v>
      </c>
      <c r="G9655" s="180">
        <v>3791</v>
      </c>
      <c r="H9655" s="180">
        <v>7107</v>
      </c>
      <c r="I9655" s="180">
        <v>6984827.2400000002</v>
      </c>
      <c r="J9655" s="180">
        <v>2201535.2400000002</v>
      </c>
      <c r="K9655" s="180">
        <v>2225612.4500000002</v>
      </c>
      <c r="L9655" s="180">
        <v>12136355.26</v>
      </c>
    </row>
    <row r="9656" spans="1:12">
      <c r="A9656" s="180">
        <v>2015</v>
      </c>
      <c r="B9656" s="180" t="s">
        <v>180</v>
      </c>
      <c r="C9656" s="180" t="s">
        <v>34</v>
      </c>
      <c r="D9656" s="180" t="s">
        <v>176</v>
      </c>
      <c r="E9656" s="180">
        <v>65</v>
      </c>
      <c r="F9656" s="180">
        <v>26521</v>
      </c>
      <c r="G9656" s="180">
        <v>4754</v>
      </c>
      <c r="H9656" s="180">
        <v>10301</v>
      </c>
      <c r="I9656" s="180">
        <v>9524481.8499999996</v>
      </c>
      <c r="J9656" s="180">
        <v>2773449.75</v>
      </c>
      <c r="K9656" s="180">
        <v>2738845.95</v>
      </c>
      <c r="L9656" s="180">
        <v>15832996.57</v>
      </c>
    </row>
    <row r="9657" spans="1:12">
      <c r="A9657" s="180">
        <v>2015</v>
      </c>
      <c r="B9657" s="180" t="s">
        <v>180</v>
      </c>
      <c r="C9657" s="180" t="s">
        <v>34</v>
      </c>
      <c r="D9657" s="180" t="s">
        <v>176</v>
      </c>
      <c r="E9657" s="180">
        <v>70</v>
      </c>
      <c r="F9657" s="180">
        <v>18770</v>
      </c>
      <c r="G9657" s="180">
        <v>4817</v>
      </c>
      <c r="H9657" s="180">
        <v>10129</v>
      </c>
      <c r="I9657" s="180">
        <v>9455928.2799999993</v>
      </c>
      <c r="J9657" s="180">
        <v>2738686.17</v>
      </c>
      <c r="K9657" s="180">
        <v>2988630.35</v>
      </c>
      <c r="L9657" s="180">
        <v>15754187.050000001</v>
      </c>
    </row>
    <row r="9658" spans="1:12">
      <c r="A9658" s="180">
        <v>2015</v>
      </c>
      <c r="B9658" s="180" t="s">
        <v>180</v>
      </c>
      <c r="C9658" s="180" t="s">
        <v>34</v>
      </c>
      <c r="D9658" s="180" t="s">
        <v>176</v>
      </c>
      <c r="E9658" s="180">
        <v>75</v>
      </c>
      <c r="F9658" s="180">
        <v>13055</v>
      </c>
      <c r="G9658" s="180">
        <v>3979</v>
      </c>
      <c r="H9658" s="180">
        <v>9820</v>
      </c>
      <c r="I9658" s="180">
        <v>8016460.0999999996</v>
      </c>
      <c r="J9658" s="180">
        <v>2176860</v>
      </c>
      <c r="K9658" s="180">
        <v>1932431.1</v>
      </c>
      <c r="L9658" s="180">
        <v>12518283.449999999</v>
      </c>
    </row>
    <row r="9659" spans="1:12">
      <c r="A9659" s="180">
        <v>2015</v>
      </c>
      <c r="B9659" s="180" t="s">
        <v>180</v>
      </c>
      <c r="C9659" s="180" t="s">
        <v>34</v>
      </c>
      <c r="D9659" s="180" t="s">
        <v>176</v>
      </c>
      <c r="E9659" s="180">
        <v>80</v>
      </c>
      <c r="F9659" s="180">
        <v>8684</v>
      </c>
      <c r="G9659" s="180">
        <v>3298</v>
      </c>
      <c r="H9659" s="180">
        <v>8774</v>
      </c>
      <c r="I9659" s="180">
        <v>6360722.7999999998</v>
      </c>
      <c r="J9659" s="180">
        <v>1597864.18</v>
      </c>
      <c r="K9659" s="180">
        <v>1488347.25</v>
      </c>
      <c r="L9659" s="180">
        <v>9770228.8699999992</v>
      </c>
    </row>
    <row r="9660" spans="1:12">
      <c r="A9660" s="180">
        <v>2015</v>
      </c>
      <c r="B9660" s="180" t="s">
        <v>180</v>
      </c>
      <c r="C9660" s="180" t="s">
        <v>34</v>
      </c>
      <c r="D9660" s="180" t="s">
        <v>176</v>
      </c>
      <c r="E9660" s="180">
        <v>85</v>
      </c>
      <c r="F9660" s="180">
        <v>5339</v>
      </c>
      <c r="G9660" s="180">
        <v>2003</v>
      </c>
      <c r="H9660" s="180">
        <v>7196</v>
      </c>
      <c r="I9660" s="180">
        <v>4092737.35</v>
      </c>
      <c r="J9660" s="180">
        <v>880800.12</v>
      </c>
      <c r="K9660" s="180">
        <v>601581.25</v>
      </c>
      <c r="L9660" s="180">
        <v>5786865.1100000003</v>
      </c>
    </row>
    <row r="9661" spans="1:12">
      <c r="A9661" s="180">
        <v>2015</v>
      </c>
      <c r="B9661" s="180" t="s">
        <v>180</v>
      </c>
      <c r="C9661" s="180" t="s">
        <v>34</v>
      </c>
      <c r="D9661" s="180" t="s">
        <v>176</v>
      </c>
      <c r="E9661" s="180">
        <v>90</v>
      </c>
      <c r="F9661" s="180">
        <v>1310</v>
      </c>
      <c r="G9661" s="180">
        <v>286</v>
      </c>
      <c r="H9661" s="180">
        <v>1753</v>
      </c>
      <c r="I9661" s="180">
        <v>916643.25</v>
      </c>
      <c r="J9661" s="180">
        <v>178476.49</v>
      </c>
      <c r="K9661" s="180">
        <v>213405.8</v>
      </c>
      <c r="L9661" s="180">
        <v>1362667.44</v>
      </c>
    </row>
    <row r="9662" spans="1:12">
      <c r="A9662" s="180">
        <v>2015</v>
      </c>
      <c r="B9662" s="180" t="s">
        <v>180</v>
      </c>
      <c r="C9662" s="180" t="s">
        <v>34</v>
      </c>
      <c r="D9662" s="180" t="s">
        <v>176</v>
      </c>
      <c r="E9662" s="180">
        <v>95</v>
      </c>
      <c r="F9662" s="180">
        <v>238</v>
      </c>
      <c r="G9662" s="180">
        <v>68</v>
      </c>
      <c r="H9662" s="180">
        <v>568</v>
      </c>
      <c r="I9662" s="180">
        <v>205938.85</v>
      </c>
      <c r="J9662" s="180">
        <v>31274.37</v>
      </c>
      <c r="K9662" s="180">
        <v>424</v>
      </c>
      <c r="L9662" s="180">
        <v>250554.92</v>
      </c>
    </row>
    <row r="9663" spans="1:12">
      <c r="A9663" s="180">
        <v>2015</v>
      </c>
      <c r="B9663" s="180" t="s">
        <v>180</v>
      </c>
      <c r="C9663" s="180" t="s">
        <v>34</v>
      </c>
      <c r="D9663" s="180" t="s">
        <v>177</v>
      </c>
      <c r="E9663" s="180">
        <v>0</v>
      </c>
      <c r="F9663" s="180">
        <v>18573</v>
      </c>
      <c r="G9663" s="180">
        <v>485</v>
      </c>
      <c r="H9663" s="180">
        <v>1671</v>
      </c>
      <c r="I9663" s="180">
        <v>977994</v>
      </c>
      <c r="J9663" s="180">
        <v>210774.41</v>
      </c>
      <c r="K9663" s="180">
        <v>7026</v>
      </c>
      <c r="L9663" s="180">
        <v>1287958.46</v>
      </c>
    </row>
    <row r="9664" spans="1:12">
      <c r="A9664" s="180">
        <v>2015</v>
      </c>
      <c r="B9664" s="180" t="s">
        <v>180</v>
      </c>
      <c r="C9664" s="180" t="s">
        <v>34</v>
      </c>
      <c r="D9664" s="180" t="s">
        <v>177</v>
      </c>
      <c r="E9664" s="180">
        <v>5</v>
      </c>
      <c r="F9664" s="180">
        <v>21206</v>
      </c>
      <c r="G9664" s="180">
        <v>277</v>
      </c>
      <c r="H9664" s="180">
        <v>313</v>
      </c>
      <c r="I9664" s="180">
        <v>313809.2</v>
      </c>
      <c r="J9664" s="180">
        <v>111319.16</v>
      </c>
      <c r="K9664" s="180">
        <v>38864</v>
      </c>
      <c r="L9664" s="180">
        <v>495671.1</v>
      </c>
    </row>
    <row r="9665" spans="1:12">
      <c r="A9665" s="180">
        <v>2015</v>
      </c>
      <c r="B9665" s="180" t="s">
        <v>180</v>
      </c>
      <c r="C9665" s="180" t="s">
        <v>34</v>
      </c>
      <c r="D9665" s="180" t="s">
        <v>177</v>
      </c>
      <c r="E9665" s="180">
        <v>10</v>
      </c>
      <c r="F9665" s="180">
        <v>19981</v>
      </c>
      <c r="G9665" s="180">
        <v>238</v>
      </c>
      <c r="H9665" s="180">
        <v>329</v>
      </c>
      <c r="I9665" s="180">
        <v>323458.8</v>
      </c>
      <c r="J9665" s="180">
        <v>103806.88</v>
      </c>
      <c r="K9665" s="180">
        <v>73532</v>
      </c>
      <c r="L9665" s="180">
        <v>519402.42</v>
      </c>
    </row>
    <row r="9666" spans="1:12">
      <c r="A9666" s="180">
        <v>2015</v>
      </c>
      <c r="B9666" s="180" t="s">
        <v>180</v>
      </c>
      <c r="C9666" s="180" t="s">
        <v>34</v>
      </c>
      <c r="D9666" s="180" t="s">
        <v>177</v>
      </c>
      <c r="E9666" s="180">
        <v>15</v>
      </c>
      <c r="F9666" s="180">
        <v>21375</v>
      </c>
      <c r="G9666" s="180">
        <v>710</v>
      </c>
      <c r="H9666" s="180">
        <v>1032</v>
      </c>
      <c r="I9666" s="180">
        <v>995338.95</v>
      </c>
      <c r="J9666" s="180">
        <v>319068.92</v>
      </c>
      <c r="K9666" s="180">
        <v>94401</v>
      </c>
      <c r="L9666" s="180">
        <v>1501025.69</v>
      </c>
    </row>
    <row r="9667" spans="1:12">
      <c r="A9667" s="180">
        <v>2015</v>
      </c>
      <c r="B9667" s="180" t="s">
        <v>180</v>
      </c>
      <c r="C9667" s="180" t="s">
        <v>34</v>
      </c>
      <c r="D9667" s="180" t="s">
        <v>177</v>
      </c>
      <c r="E9667" s="180">
        <v>20</v>
      </c>
      <c r="F9667" s="180">
        <v>21016</v>
      </c>
      <c r="G9667" s="180">
        <v>1059</v>
      </c>
      <c r="H9667" s="180">
        <v>1985</v>
      </c>
      <c r="I9667" s="180">
        <v>1742805.61</v>
      </c>
      <c r="J9667" s="180">
        <v>465096.55</v>
      </c>
      <c r="K9667" s="180">
        <v>201414</v>
      </c>
      <c r="L9667" s="180">
        <v>2569142.7200000002</v>
      </c>
    </row>
    <row r="9668" spans="1:12">
      <c r="A9668" s="180">
        <v>2015</v>
      </c>
      <c r="B9668" s="180" t="s">
        <v>180</v>
      </c>
      <c r="C9668" s="180" t="s">
        <v>34</v>
      </c>
      <c r="D9668" s="180" t="s">
        <v>177</v>
      </c>
      <c r="E9668" s="180">
        <v>25</v>
      </c>
      <c r="F9668" s="180">
        <v>19239</v>
      </c>
      <c r="G9668" s="180">
        <v>1000</v>
      </c>
      <c r="H9668" s="180">
        <v>2649</v>
      </c>
      <c r="I9668" s="180">
        <v>2351090.46</v>
      </c>
      <c r="J9668" s="180">
        <v>818846.95</v>
      </c>
      <c r="K9668" s="180">
        <v>205950</v>
      </c>
      <c r="L9668" s="180">
        <v>3701858.77</v>
      </c>
    </row>
    <row r="9669" spans="1:12">
      <c r="A9669" s="180">
        <v>2015</v>
      </c>
      <c r="B9669" s="180" t="s">
        <v>180</v>
      </c>
      <c r="C9669" s="180" t="s">
        <v>34</v>
      </c>
      <c r="D9669" s="180" t="s">
        <v>177</v>
      </c>
      <c r="E9669" s="180">
        <v>30</v>
      </c>
      <c r="F9669" s="180">
        <v>25105</v>
      </c>
      <c r="G9669" s="180">
        <v>1877</v>
      </c>
      <c r="H9669" s="180">
        <v>5672</v>
      </c>
      <c r="I9669" s="180">
        <v>4502769.1500000004</v>
      </c>
      <c r="J9669" s="180">
        <v>1563818.76</v>
      </c>
      <c r="K9669" s="180">
        <v>247607</v>
      </c>
      <c r="L9669" s="180">
        <v>6937938.79</v>
      </c>
    </row>
    <row r="9670" spans="1:12">
      <c r="A9670" s="180">
        <v>2015</v>
      </c>
      <c r="B9670" s="180" t="s">
        <v>180</v>
      </c>
      <c r="C9670" s="180" t="s">
        <v>34</v>
      </c>
      <c r="D9670" s="180" t="s">
        <v>177</v>
      </c>
      <c r="E9670" s="180">
        <v>35</v>
      </c>
      <c r="F9670" s="180">
        <v>24066</v>
      </c>
      <c r="G9670" s="180">
        <v>1687</v>
      </c>
      <c r="H9670" s="180">
        <v>4360</v>
      </c>
      <c r="I9670" s="180">
        <v>3778838.81</v>
      </c>
      <c r="J9670" s="180">
        <v>1243391.3799999999</v>
      </c>
      <c r="K9670" s="180">
        <v>297054</v>
      </c>
      <c r="L9670" s="180">
        <v>5835444.8099999996</v>
      </c>
    </row>
    <row r="9671" spans="1:12">
      <c r="A9671" s="180">
        <v>2015</v>
      </c>
      <c r="B9671" s="180" t="s">
        <v>180</v>
      </c>
      <c r="C9671" s="180" t="s">
        <v>34</v>
      </c>
      <c r="D9671" s="180" t="s">
        <v>177</v>
      </c>
      <c r="E9671" s="180">
        <v>40</v>
      </c>
      <c r="F9671" s="180">
        <v>26547</v>
      </c>
      <c r="G9671" s="180">
        <v>1718</v>
      </c>
      <c r="H9671" s="180">
        <v>3741</v>
      </c>
      <c r="I9671" s="180">
        <v>3208760.47</v>
      </c>
      <c r="J9671" s="180">
        <v>1061062.07</v>
      </c>
      <c r="K9671" s="180">
        <v>393094</v>
      </c>
      <c r="L9671" s="180">
        <v>5111903.25</v>
      </c>
    </row>
    <row r="9672" spans="1:12">
      <c r="A9672" s="180">
        <v>2015</v>
      </c>
      <c r="B9672" s="180" t="s">
        <v>180</v>
      </c>
      <c r="C9672" s="180" t="s">
        <v>34</v>
      </c>
      <c r="D9672" s="180" t="s">
        <v>177</v>
      </c>
      <c r="E9672" s="180">
        <v>45</v>
      </c>
      <c r="F9672" s="180">
        <v>27507</v>
      </c>
      <c r="G9672" s="180">
        <v>1872</v>
      </c>
      <c r="H9672" s="180">
        <v>3772</v>
      </c>
      <c r="I9672" s="180">
        <v>3446851.65</v>
      </c>
      <c r="J9672" s="180">
        <v>1172538.04</v>
      </c>
      <c r="K9672" s="180">
        <v>634450</v>
      </c>
      <c r="L9672" s="180">
        <v>5697507.4100000001</v>
      </c>
    </row>
    <row r="9673" spans="1:12">
      <c r="A9673" s="180">
        <v>2015</v>
      </c>
      <c r="B9673" s="180" t="s">
        <v>180</v>
      </c>
      <c r="C9673" s="180" t="s">
        <v>34</v>
      </c>
      <c r="D9673" s="180" t="s">
        <v>177</v>
      </c>
      <c r="E9673" s="180">
        <v>50</v>
      </c>
      <c r="F9673" s="180">
        <v>30719</v>
      </c>
      <c r="G9673" s="180">
        <v>2670</v>
      </c>
      <c r="H9673" s="180">
        <v>5519</v>
      </c>
      <c r="I9673" s="180">
        <v>4804716.7699999996</v>
      </c>
      <c r="J9673" s="180">
        <v>1552012.48</v>
      </c>
      <c r="K9673" s="180">
        <v>888141.2</v>
      </c>
      <c r="L9673" s="180">
        <v>7831526.3700000001</v>
      </c>
    </row>
    <row r="9674" spans="1:12">
      <c r="A9674" s="180">
        <v>2015</v>
      </c>
      <c r="B9674" s="180" t="s">
        <v>180</v>
      </c>
      <c r="C9674" s="180" t="s">
        <v>34</v>
      </c>
      <c r="D9674" s="180" t="s">
        <v>177</v>
      </c>
      <c r="E9674" s="180">
        <v>55</v>
      </c>
      <c r="F9674" s="180">
        <v>32458</v>
      </c>
      <c r="G9674" s="180">
        <v>3400</v>
      </c>
      <c r="H9674" s="180">
        <v>6755</v>
      </c>
      <c r="I9674" s="180">
        <v>6200306.5700000003</v>
      </c>
      <c r="J9674" s="180">
        <v>1893281.54</v>
      </c>
      <c r="K9674" s="180">
        <v>1212024</v>
      </c>
      <c r="L9674" s="180">
        <v>9834270.6300000008</v>
      </c>
    </row>
    <row r="9675" spans="1:12">
      <c r="A9675" s="180">
        <v>2015</v>
      </c>
      <c r="B9675" s="180" t="s">
        <v>180</v>
      </c>
      <c r="C9675" s="180" t="s">
        <v>34</v>
      </c>
      <c r="D9675" s="180" t="s">
        <v>177</v>
      </c>
      <c r="E9675" s="180">
        <v>60</v>
      </c>
      <c r="F9675" s="180">
        <v>31730</v>
      </c>
      <c r="G9675" s="180">
        <v>4149</v>
      </c>
      <c r="H9675" s="180">
        <v>8497</v>
      </c>
      <c r="I9675" s="180">
        <v>7670906.1100000003</v>
      </c>
      <c r="J9675" s="180">
        <v>2272642.4300000002</v>
      </c>
      <c r="K9675" s="180">
        <v>2032938.65</v>
      </c>
      <c r="L9675" s="180">
        <v>12570265.619999999</v>
      </c>
    </row>
    <row r="9676" spans="1:12">
      <c r="A9676" s="180">
        <v>2015</v>
      </c>
      <c r="B9676" s="180" t="s">
        <v>180</v>
      </c>
      <c r="C9676" s="180" t="s">
        <v>34</v>
      </c>
      <c r="D9676" s="180" t="s">
        <v>177</v>
      </c>
      <c r="E9676" s="180">
        <v>65</v>
      </c>
      <c r="F9676" s="180">
        <v>28999</v>
      </c>
      <c r="G9676" s="180">
        <v>4754</v>
      </c>
      <c r="H9676" s="180">
        <v>10166</v>
      </c>
      <c r="I9676" s="180">
        <v>9275797.3200000003</v>
      </c>
      <c r="J9676" s="180">
        <v>2769483.73</v>
      </c>
      <c r="K9676" s="180">
        <v>2441444.5</v>
      </c>
      <c r="L9676" s="180">
        <v>15104150.35</v>
      </c>
    </row>
    <row r="9677" spans="1:12">
      <c r="A9677" s="180">
        <v>2015</v>
      </c>
      <c r="B9677" s="180" t="s">
        <v>180</v>
      </c>
      <c r="C9677" s="180" t="s">
        <v>34</v>
      </c>
      <c r="D9677" s="180" t="s">
        <v>177</v>
      </c>
      <c r="E9677" s="180">
        <v>70</v>
      </c>
      <c r="F9677" s="180">
        <v>20250</v>
      </c>
      <c r="G9677" s="180">
        <v>4030</v>
      </c>
      <c r="H9677" s="180">
        <v>9730</v>
      </c>
      <c r="I9677" s="180">
        <v>8081908.0099999998</v>
      </c>
      <c r="J9677" s="180">
        <v>2320072.0099999998</v>
      </c>
      <c r="K9677" s="180">
        <v>2334497.6</v>
      </c>
      <c r="L9677" s="180">
        <v>13224201.23</v>
      </c>
    </row>
    <row r="9678" spans="1:12">
      <c r="A9678" s="180">
        <v>2015</v>
      </c>
      <c r="B9678" s="180" t="s">
        <v>180</v>
      </c>
      <c r="C9678" s="180" t="s">
        <v>34</v>
      </c>
      <c r="D9678" s="180" t="s">
        <v>177</v>
      </c>
      <c r="E9678" s="180">
        <v>75</v>
      </c>
      <c r="F9678" s="180">
        <v>14550</v>
      </c>
      <c r="G9678" s="180">
        <v>3907</v>
      </c>
      <c r="H9678" s="180">
        <v>10365</v>
      </c>
      <c r="I9678" s="180">
        <v>7947157.4500000002</v>
      </c>
      <c r="J9678" s="180">
        <v>2125048.7200000002</v>
      </c>
      <c r="K9678" s="180">
        <v>2217865.0499999998</v>
      </c>
      <c r="L9678" s="180">
        <v>12717798.82</v>
      </c>
    </row>
    <row r="9679" spans="1:12">
      <c r="A9679" s="180">
        <v>2015</v>
      </c>
      <c r="B9679" s="180" t="s">
        <v>180</v>
      </c>
      <c r="C9679" s="180" t="s">
        <v>34</v>
      </c>
      <c r="D9679" s="180" t="s">
        <v>177</v>
      </c>
      <c r="E9679" s="180">
        <v>80</v>
      </c>
      <c r="F9679" s="180">
        <v>10666</v>
      </c>
      <c r="G9679" s="180">
        <v>3006</v>
      </c>
      <c r="H9679" s="180">
        <v>9656</v>
      </c>
      <c r="I9679" s="180">
        <v>6572789.54</v>
      </c>
      <c r="J9679" s="180">
        <v>1580008.89</v>
      </c>
      <c r="K9679" s="180">
        <v>1290496</v>
      </c>
      <c r="L9679" s="180">
        <v>9757608.1099999994</v>
      </c>
    </row>
    <row r="9680" spans="1:12">
      <c r="A9680" s="180">
        <v>2015</v>
      </c>
      <c r="B9680" s="180" t="s">
        <v>180</v>
      </c>
      <c r="C9680" s="180" t="s">
        <v>34</v>
      </c>
      <c r="D9680" s="180" t="s">
        <v>177</v>
      </c>
      <c r="E9680" s="180">
        <v>85</v>
      </c>
      <c r="F9680" s="180">
        <v>7670</v>
      </c>
      <c r="G9680" s="180">
        <v>2042</v>
      </c>
      <c r="H9680" s="180">
        <v>9417</v>
      </c>
      <c r="I9680" s="180">
        <v>5462183.2999999998</v>
      </c>
      <c r="J9680" s="180">
        <v>1072817.97</v>
      </c>
      <c r="K9680" s="180">
        <v>706516.9</v>
      </c>
      <c r="L9680" s="180">
        <v>7501639.21</v>
      </c>
    </row>
    <row r="9681" spans="1:12">
      <c r="A9681" s="180">
        <v>2015</v>
      </c>
      <c r="B9681" s="180" t="s">
        <v>180</v>
      </c>
      <c r="C9681" s="180" t="s">
        <v>34</v>
      </c>
      <c r="D9681" s="180" t="s">
        <v>177</v>
      </c>
      <c r="E9681" s="180">
        <v>90</v>
      </c>
      <c r="F9681" s="180">
        <v>3359</v>
      </c>
      <c r="G9681" s="180">
        <v>770</v>
      </c>
      <c r="H9681" s="180">
        <v>4225</v>
      </c>
      <c r="I9681" s="180">
        <v>2088238.55</v>
      </c>
      <c r="J9681" s="180">
        <v>350503.03</v>
      </c>
      <c r="K9681" s="180">
        <v>174143</v>
      </c>
      <c r="L9681" s="180">
        <v>2732261.59</v>
      </c>
    </row>
    <row r="9682" spans="1:12">
      <c r="A9682" s="180">
        <v>2015</v>
      </c>
      <c r="B9682" s="180" t="s">
        <v>180</v>
      </c>
      <c r="C9682" s="180" t="s">
        <v>34</v>
      </c>
      <c r="D9682" s="180" t="s">
        <v>177</v>
      </c>
      <c r="E9682" s="180">
        <v>95</v>
      </c>
      <c r="F9682" s="180">
        <v>871</v>
      </c>
      <c r="G9682" s="180">
        <v>187</v>
      </c>
      <c r="H9682" s="180">
        <v>1316</v>
      </c>
      <c r="I9682" s="180">
        <v>531079</v>
      </c>
      <c r="J9682" s="180">
        <v>82139.39</v>
      </c>
      <c r="K9682" s="180">
        <v>26735</v>
      </c>
      <c r="L9682" s="180">
        <v>671967.64</v>
      </c>
    </row>
    <row r="9683" spans="1:12">
      <c r="A9683" s="180">
        <v>2015</v>
      </c>
      <c r="B9683" s="180" t="s">
        <v>180</v>
      </c>
      <c r="C9683" s="180" t="s">
        <v>35</v>
      </c>
      <c r="D9683" s="180" t="s">
        <v>176</v>
      </c>
      <c r="E9683" s="180">
        <v>0</v>
      </c>
      <c r="F9683" s="180">
        <v>44676</v>
      </c>
      <c r="G9683" s="180">
        <v>1369</v>
      </c>
      <c r="H9683" s="180">
        <v>2458</v>
      </c>
      <c r="I9683" s="180">
        <v>2213244.7000000002</v>
      </c>
      <c r="J9683" s="180">
        <v>435689.2</v>
      </c>
      <c r="K9683" s="180">
        <v>23241</v>
      </c>
      <c r="L9683" s="180">
        <v>2932925.81</v>
      </c>
    </row>
    <row r="9684" spans="1:12">
      <c r="A9684" s="180">
        <v>2015</v>
      </c>
      <c r="B9684" s="180" t="s">
        <v>180</v>
      </c>
      <c r="C9684" s="180" t="s">
        <v>35</v>
      </c>
      <c r="D9684" s="180" t="s">
        <v>176</v>
      </c>
      <c r="E9684" s="180">
        <v>5</v>
      </c>
      <c r="F9684" s="180">
        <v>48184</v>
      </c>
      <c r="G9684" s="180">
        <v>686</v>
      </c>
      <c r="H9684" s="180">
        <v>752</v>
      </c>
      <c r="I9684" s="180">
        <v>959945.4</v>
      </c>
      <c r="J9684" s="180">
        <v>253159.05</v>
      </c>
      <c r="K9684" s="180">
        <v>24040</v>
      </c>
      <c r="L9684" s="180">
        <v>1366921.33</v>
      </c>
    </row>
    <row r="9685" spans="1:12">
      <c r="A9685" s="180">
        <v>2015</v>
      </c>
      <c r="B9685" s="180" t="s">
        <v>180</v>
      </c>
      <c r="C9685" s="180" t="s">
        <v>35</v>
      </c>
      <c r="D9685" s="180" t="s">
        <v>176</v>
      </c>
      <c r="E9685" s="180">
        <v>10</v>
      </c>
      <c r="F9685" s="180">
        <v>43723</v>
      </c>
      <c r="G9685" s="180">
        <v>473</v>
      </c>
      <c r="H9685" s="180">
        <v>571</v>
      </c>
      <c r="I9685" s="180">
        <v>658159.46</v>
      </c>
      <c r="J9685" s="180">
        <v>163596.09</v>
      </c>
      <c r="K9685" s="180">
        <v>77100</v>
      </c>
      <c r="L9685" s="180">
        <v>969609.67</v>
      </c>
    </row>
    <row r="9686" spans="1:12">
      <c r="A9686" s="180">
        <v>2015</v>
      </c>
      <c r="B9686" s="180" t="s">
        <v>180</v>
      </c>
      <c r="C9686" s="180" t="s">
        <v>35</v>
      </c>
      <c r="D9686" s="180" t="s">
        <v>176</v>
      </c>
      <c r="E9686" s="180">
        <v>15</v>
      </c>
      <c r="F9686" s="180">
        <v>44454</v>
      </c>
      <c r="G9686" s="180">
        <v>1210</v>
      </c>
      <c r="H9686" s="180">
        <v>1893</v>
      </c>
      <c r="I9686" s="180">
        <v>2128578.15</v>
      </c>
      <c r="J9686" s="180">
        <v>424364.92</v>
      </c>
      <c r="K9686" s="180">
        <v>288756</v>
      </c>
      <c r="L9686" s="180">
        <v>3077454.16</v>
      </c>
    </row>
    <row r="9687" spans="1:12">
      <c r="A9687" s="180">
        <v>2015</v>
      </c>
      <c r="B9687" s="180" t="s">
        <v>180</v>
      </c>
      <c r="C9687" s="180" t="s">
        <v>35</v>
      </c>
      <c r="D9687" s="180" t="s">
        <v>176</v>
      </c>
      <c r="E9687" s="180">
        <v>20</v>
      </c>
      <c r="F9687" s="180">
        <v>37462</v>
      </c>
      <c r="G9687" s="180">
        <v>1086</v>
      </c>
      <c r="H9687" s="180">
        <v>1882</v>
      </c>
      <c r="I9687" s="180">
        <v>1918413.87</v>
      </c>
      <c r="J9687" s="180">
        <v>410067.62</v>
      </c>
      <c r="K9687" s="180">
        <v>279336</v>
      </c>
      <c r="L9687" s="180">
        <v>2875271.46</v>
      </c>
    </row>
    <row r="9688" spans="1:12">
      <c r="A9688" s="180">
        <v>2015</v>
      </c>
      <c r="B9688" s="180" t="s">
        <v>180</v>
      </c>
      <c r="C9688" s="180" t="s">
        <v>35</v>
      </c>
      <c r="D9688" s="180" t="s">
        <v>176</v>
      </c>
      <c r="E9688" s="180">
        <v>25</v>
      </c>
      <c r="F9688" s="180">
        <v>41921</v>
      </c>
      <c r="G9688" s="180">
        <v>1053</v>
      </c>
      <c r="H9688" s="180">
        <v>1891</v>
      </c>
      <c r="I9688" s="180">
        <v>1936484</v>
      </c>
      <c r="J9688" s="180">
        <v>469338.77</v>
      </c>
      <c r="K9688" s="180">
        <v>314182.90000000002</v>
      </c>
      <c r="L9688" s="180">
        <v>3072930.68</v>
      </c>
    </row>
    <row r="9689" spans="1:12">
      <c r="A9689" s="180">
        <v>2015</v>
      </c>
      <c r="B9689" s="180" t="s">
        <v>180</v>
      </c>
      <c r="C9689" s="180" t="s">
        <v>35</v>
      </c>
      <c r="D9689" s="180" t="s">
        <v>176</v>
      </c>
      <c r="E9689" s="180">
        <v>30</v>
      </c>
      <c r="F9689" s="180">
        <v>54437</v>
      </c>
      <c r="G9689" s="180">
        <v>1577</v>
      </c>
      <c r="H9689" s="180">
        <v>2844</v>
      </c>
      <c r="I9689" s="180">
        <v>2798574.14</v>
      </c>
      <c r="J9689" s="180">
        <v>659542.72</v>
      </c>
      <c r="K9689" s="180">
        <v>594684</v>
      </c>
      <c r="L9689" s="180">
        <v>4509087.67</v>
      </c>
    </row>
    <row r="9690" spans="1:12">
      <c r="A9690" s="180">
        <v>2015</v>
      </c>
      <c r="B9690" s="180" t="s">
        <v>180</v>
      </c>
      <c r="C9690" s="180" t="s">
        <v>35</v>
      </c>
      <c r="D9690" s="180" t="s">
        <v>176</v>
      </c>
      <c r="E9690" s="180">
        <v>35</v>
      </c>
      <c r="F9690" s="180">
        <v>51388</v>
      </c>
      <c r="G9690" s="180">
        <v>1577</v>
      </c>
      <c r="H9690" s="180">
        <v>2728</v>
      </c>
      <c r="I9690" s="180">
        <v>2879157.89</v>
      </c>
      <c r="J9690" s="180">
        <v>741980.64</v>
      </c>
      <c r="K9690" s="180">
        <v>604090</v>
      </c>
      <c r="L9690" s="180">
        <v>4775419.8099999996</v>
      </c>
    </row>
    <row r="9691" spans="1:12">
      <c r="A9691" s="180">
        <v>2015</v>
      </c>
      <c r="B9691" s="180" t="s">
        <v>180</v>
      </c>
      <c r="C9691" s="180" t="s">
        <v>35</v>
      </c>
      <c r="D9691" s="180" t="s">
        <v>176</v>
      </c>
      <c r="E9691" s="180">
        <v>40</v>
      </c>
      <c r="F9691" s="180">
        <v>53718</v>
      </c>
      <c r="G9691" s="180">
        <v>2087</v>
      </c>
      <c r="H9691" s="180">
        <v>3842</v>
      </c>
      <c r="I9691" s="180">
        <v>4113206.28</v>
      </c>
      <c r="J9691" s="180">
        <v>1047706.46</v>
      </c>
      <c r="K9691" s="180">
        <v>791737.75</v>
      </c>
      <c r="L9691" s="180">
        <v>6612268.4699999997</v>
      </c>
    </row>
    <row r="9692" spans="1:12">
      <c r="A9692" s="180">
        <v>2015</v>
      </c>
      <c r="B9692" s="180" t="s">
        <v>180</v>
      </c>
      <c r="C9692" s="180" t="s">
        <v>35</v>
      </c>
      <c r="D9692" s="180" t="s">
        <v>176</v>
      </c>
      <c r="E9692" s="180">
        <v>45</v>
      </c>
      <c r="F9692" s="180">
        <v>51208</v>
      </c>
      <c r="G9692" s="180">
        <v>2316</v>
      </c>
      <c r="H9692" s="180">
        <v>4108</v>
      </c>
      <c r="I9692" s="180">
        <v>4655029.1500000004</v>
      </c>
      <c r="J9692" s="180">
        <v>1220767.69</v>
      </c>
      <c r="K9692" s="180">
        <v>1177800</v>
      </c>
      <c r="L9692" s="180">
        <v>7803356.1399999997</v>
      </c>
    </row>
    <row r="9693" spans="1:12">
      <c r="A9693" s="180">
        <v>2015</v>
      </c>
      <c r="B9693" s="180" t="s">
        <v>180</v>
      </c>
      <c r="C9693" s="180" t="s">
        <v>35</v>
      </c>
      <c r="D9693" s="180" t="s">
        <v>176</v>
      </c>
      <c r="E9693" s="180">
        <v>50</v>
      </c>
      <c r="F9693" s="180">
        <v>51800</v>
      </c>
      <c r="G9693" s="180">
        <v>3122</v>
      </c>
      <c r="H9693" s="180">
        <v>5353</v>
      </c>
      <c r="I9693" s="180">
        <v>6606012.3200000003</v>
      </c>
      <c r="J9693" s="180">
        <v>1678338.14</v>
      </c>
      <c r="K9693" s="180">
        <v>1650426.1</v>
      </c>
      <c r="L9693" s="180">
        <v>10832437.310000001</v>
      </c>
    </row>
    <row r="9694" spans="1:12">
      <c r="A9694" s="180">
        <v>2015</v>
      </c>
      <c r="B9694" s="180" t="s">
        <v>180</v>
      </c>
      <c r="C9694" s="180" t="s">
        <v>35</v>
      </c>
      <c r="D9694" s="180" t="s">
        <v>176</v>
      </c>
      <c r="E9694" s="180">
        <v>55</v>
      </c>
      <c r="F9694" s="180">
        <v>47618</v>
      </c>
      <c r="G9694" s="180">
        <v>3860</v>
      </c>
      <c r="H9694" s="180">
        <v>7225</v>
      </c>
      <c r="I9694" s="180">
        <v>8709354.1600000001</v>
      </c>
      <c r="J9694" s="180">
        <v>2251358.86</v>
      </c>
      <c r="K9694" s="180">
        <v>2763754.9</v>
      </c>
      <c r="L9694" s="180">
        <v>14742365.4</v>
      </c>
    </row>
    <row r="9695" spans="1:12">
      <c r="A9695" s="180">
        <v>2015</v>
      </c>
      <c r="B9695" s="180" t="s">
        <v>180</v>
      </c>
      <c r="C9695" s="180" t="s">
        <v>35</v>
      </c>
      <c r="D9695" s="180" t="s">
        <v>176</v>
      </c>
      <c r="E9695" s="180">
        <v>60</v>
      </c>
      <c r="F9695" s="180">
        <v>41889</v>
      </c>
      <c r="G9695" s="180">
        <v>4416</v>
      </c>
      <c r="H9695" s="180">
        <v>8412</v>
      </c>
      <c r="I9695" s="180">
        <v>10633757.91</v>
      </c>
      <c r="J9695" s="180">
        <v>2771903.79</v>
      </c>
      <c r="K9695" s="180">
        <v>2879900.3</v>
      </c>
      <c r="L9695" s="180">
        <v>17420543.609999999</v>
      </c>
    </row>
    <row r="9696" spans="1:12">
      <c r="A9696" s="180">
        <v>2015</v>
      </c>
      <c r="B9696" s="180" t="s">
        <v>180</v>
      </c>
      <c r="C9696" s="180" t="s">
        <v>35</v>
      </c>
      <c r="D9696" s="180" t="s">
        <v>176</v>
      </c>
      <c r="E9696" s="180">
        <v>65</v>
      </c>
      <c r="F9696" s="180">
        <v>35146</v>
      </c>
      <c r="G9696" s="180">
        <v>5181</v>
      </c>
      <c r="H9696" s="180">
        <v>10911</v>
      </c>
      <c r="I9696" s="180">
        <v>13647386.82</v>
      </c>
      <c r="J9696" s="180">
        <v>3326925.85</v>
      </c>
      <c r="K9696" s="180">
        <v>3951914.15</v>
      </c>
      <c r="L9696" s="180">
        <v>22111046.719999999</v>
      </c>
    </row>
    <row r="9697" spans="1:12">
      <c r="A9697" s="180">
        <v>2015</v>
      </c>
      <c r="B9697" s="180" t="s">
        <v>180</v>
      </c>
      <c r="C9697" s="180" t="s">
        <v>35</v>
      </c>
      <c r="D9697" s="180" t="s">
        <v>176</v>
      </c>
      <c r="E9697" s="180">
        <v>70</v>
      </c>
      <c r="F9697" s="180">
        <v>23434</v>
      </c>
      <c r="G9697" s="180">
        <v>4456</v>
      </c>
      <c r="H9697" s="180">
        <v>9827</v>
      </c>
      <c r="I9697" s="180">
        <v>12039373.51</v>
      </c>
      <c r="J9697" s="180">
        <v>2960813.7</v>
      </c>
      <c r="K9697" s="180">
        <v>3317539.95</v>
      </c>
      <c r="L9697" s="180">
        <v>19070964.109999999</v>
      </c>
    </row>
    <row r="9698" spans="1:12">
      <c r="A9698" s="180">
        <v>2015</v>
      </c>
      <c r="B9698" s="180" t="s">
        <v>180</v>
      </c>
      <c r="C9698" s="180" t="s">
        <v>35</v>
      </c>
      <c r="D9698" s="180" t="s">
        <v>176</v>
      </c>
      <c r="E9698" s="180">
        <v>75</v>
      </c>
      <c r="F9698" s="180">
        <v>15809</v>
      </c>
      <c r="G9698" s="180">
        <v>3842</v>
      </c>
      <c r="H9698" s="180">
        <v>10600</v>
      </c>
      <c r="I9698" s="180">
        <v>11432483.34</v>
      </c>
      <c r="J9698" s="180">
        <v>2436625.2999999998</v>
      </c>
      <c r="K9698" s="180">
        <v>3148050.45</v>
      </c>
      <c r="L9698" s="180">
        <v>17571364.84</v>
      </c>
    </row>
    <row r="9699" spans="1:12">
      <c r="A9699" s="180">
        <v>2015</v>
      </c>
      <c r="B9699" s="180" t="s">
        <v>180</v>
      </c>
      <c r="C9699" s="180" t="s">
        <v>35</v>
      </c>
      <c r="D9699" s="180" t="s">
        <v>176</v>
      </c>
      <c r="E9699" s="180">
        <v>80</v>
      </c>
      <c r="F9699" s="180">
        <v>9811</v>
      </c>
      <c r="G9699" s="180">
        <v>2708</v>
      </c>
      <c r="H9699" s="180">
        <v>9681</v>
      </c>
      <c r="I9699" s="180">
        <v>8667151.4900000002</v>
      </c>
      <c r="J9699" s="180">
        <v>1620690.64</v>
      </c>
      <c r="K9699" s="180">
        <v>1802220.6</v>
      </c>
      <c r="L9699" s="180">
        <v>12405788.699999999</v>
      </c>
    </row>
    <row r="9700" spans="1:12">
      <c r="A9700" s="180">
        <v>2015</v>
      </c>
      <c r="B9700" s="180" t="s">
        <v>180</v>
      </c>
      <c r="C9700" s="180" t="s">
        <v>35</v>
      </c>
      <c r="D9700" s="180" t="s">
        <v>176</v>
      </c>
      <c r="E9700" s="180">
        <v>85</v>
      </c>
      <c r="F9700" s="180">
        <v>5224</v>
      </c>
      <c r="G9700" s="180">
        <v>1515</v>
      </c>
      <c r="H9700" s="180">
        <v>6987</v>
      </c>
      <c r="I9700" s="180">
        <v>5273197.2</v>
      </c>
      <c r="J9700" s="180">
        <v>869399.99</v>
      </c>
      <c r="K9700" s="180">
        <v>947337.25</v>
      </c>
      <c r="L9700" s="180">
        <v>7257723.9699999997</v>
      </c>
    </row>
    <row r="9701" spans="1:12">
      <c r="A9701" s="180">
        <v>2015</v>
      </c>
      <c r="B9701" s="180" t="s">
        <v>180</v>
      </c>
      <c r="C9701" s="180" t="s">
        <v>35</v>
      </c>
      <c r="D9701" s="180" t="s">
        <v>176</v>
      </c>
      <c r="E9701" s="180">
        <v>90</v>
      </c>
      <c r="F9701" s="180">
        <v>1229</v>
      </c>
      <c r="G9701" s="180">
        <v>267</v>
      </c>
      <c r="H9701" s="180">
        <v>1826</v>
      </c>
      <c r="I9701" s="180">
        <v>1014219.2</v>
      </c>
      <c r="J9701" s="180">
        <v>138774.64000000001</v>
      </c>
      <c r="K9701" s="180">
        <v>42638</v>
      </c>
      <c r="L9701" s="180">
        <v>1239247.17</v>
      </c>
    </row>
    <row r="9702" spans="1:12">
      <c r="A9702" s="180">
        <v>2015</v>
      </c>
      <c r="B9702" s="180" t="s">
        <v>180</v>
      </c>
      <c r="C9702" s="180" t="s">
        <v>35</v>
      </c>
      <c r="D9702" s="180" t="s">
        <v>176</v>
      </c>
      <c r="E9702" s="180">
        <v>95</v>
      </c>
      <c r="F9702" s="180">
        <v>196</v>
      </c>
      <c r="G9702" s="180">
        <v>42</v>
      </c>
      <c r="H9702" s="180">
        <v>315</v>
      </c>
      <c r="I9702" s="180">
        <v>164254</v>
      </c>
      <c r="J9702" s="180">
        <v>22798.13</v>
      </c>
      <c r="K9702" s="180">
        <v>14884</v>
      </c>
      <c r="L9702" s="180">
        <v>211968.08</v>
      </c>
    </row>
    <row r="9703" spans="1:12">
      <c r="A9703" s="180">
        <v>2015</v>
      </c>
      <c r="B9703" s="180" t="s">
        <v>180</v>
      </c>
      <c r="C9703" s="180" t="s">
        <v>35</v>
      </c>
      <c r="D9703" s="180" t="s">
        <v>177</v>
      </c>
      <c r="E9703" s="180">
        <v>0</v>
      </c>
      <c r="F9703" s="180">
        <v>42033</v>
      </c>
      <c r="G9703" s="180">
        <v>856</v>
      </c>
      <c r="H9703" s="180">
        <v>2040</v>
      </c>
      <c r="I9703" s="180">
        <v>1588661.9</v>
      </c>
      <c r="J9703" s="180">
        <v>268961.93</v>
      </c>
      <c r="K9703" s="180">
        <v>70849</v>
      </c>
      <c r="L9703" s="180">
        <v>2061262.91</v>
      </c>
    </row>
    <row r="9704" spans="1:12">
      <c r="A9704" s="180">
        <v>2015</v>
      </c>
      <c r="B9704" s="180" t="s">
        <v>180</v>
      </c>
      <c r="C9704" s="180" t="s">
        <v>35</v>
      </c>
      <c r="D9704" s="180" t="s">
        <v>177</v>
      </c>
      <c r="E9704" s="180">
        <v>5</v>
      </c>
      <c r="F9704" s="180">
        <v>45415</v>
      </c>
      <c r="G9704" s="180">
        <v>577</v>
      </c>
      <c r="H9704" s="180">
        <v>639</v>
      </c>
      <c r="I9704" s="180">
        <v>809517.3</v>
      </c>
      <c r="J9704" s="180">
        <v>207076.19</v>
      </c>
      <c r="K9704" s="180">
        <v>47829</v>
      </c>
      <c r="L9704" s="180">
        <v>1162439.23</v>
      </c>
    </row>
    <row r="9705" spans="1:12">
      <c r="A9705" s="180">
        <v>2015</v>
      </c>
      <c r="B9705" s="180" t="s">
        <v>180</v>
      </c>
      <c r="C9705" s="180" t="s">
        <v>35</v>
      </c>
      <c r="D9705" s="180" t="s">
        <v>177</v>
      </c>
      <c r="E9705" s="180">
        <v>10</v>
      </c>
      <c r="F9705" s="180">
        <v>41485</v>
      </c>
      <c r="G9705" s="180">
        <v>409</v>
      </c>
      <c r="H9705" s="180">
        <v>564</v>
      </c>
      <c r="I9705" s="180">
        <v>590528.85</v>
      </c>
      <c r="J9705" s="180">
        <v>139537.73000000001</v>
      </c>
      <c r="K9705" s="180">
        <v>83100</v>
      </c>
      <c r="L9705" s="180">
        <v>880804.14</v>
      </c>
    </row>
    <row r="9706" spans="1:12">
      <c r="A9706" s="180">
        <v>2015</v>
      </c>
      <c r="B9706" s="180" t="s">
        <v>180</v>
      </c>
      <c r="C9706" s="180" t="s">
        <v>35</v>
      </c>
      <c r="D9706" s="180" t="s">
        <v>177</v>
      </c>
      <c r="E9706" s="180">
        <v>15</v>
      </c>
      <c r="F9706" s="180">
        <v>42459</v>
      </c>
      <c r="G9706" s="180">
        <v>1637</v>
      </c>
      <c r="H9706" s="180">
        <v>3188</v>
      </c>
      <c r="I9706" s="180">
        <v>3041361.3</v>
      </c>
      <c r="J9706" s="180">
        <v>517848.73</v>
      </c>
      <c r="K9706" s="180">
        <v>299344</v>
      </c>
      <c r="L9706" s="180">
        <v>4207855.3</v>
      </c>
    </row>
    <row r="9707" spans="1:12">
      <c r="A9707" s="180">
        <v>2015</v>
      </c>
      <c r="B9707" s="180" t="s">
        <v>180</v>
      </c>
      <c r="C9707" s="180" t="s">
        <v>35</v>
      </c>
      <c r="D9707" s="180" t="s">
        <v>177</v>
      </c>
      <c r="E9707" s="180">
        <v>20</v>
      </c>
      <c r="F9707" s="180">
        <v>38874</v>
      </c>
      <c r="G9707" s="180">
        <v>1753</v>
      </c>
      <c r="H9707" s="180">
        <v>3459</v>
      </c>
      <c r="I9707" s="180">
        <v>3449649.85</v>
      </c>
      <c r="J9707" s="180">
        <v>665713.18999999994</v>
      </c>
      <c r="K9707" s="180">
        <v>366704</v>
      </c>
      <c r="L9707" s="180">
        <v>4944116.91</v>
      </c>
    </row>
    <row r="9708" spans="1:12">
      <c r="A9708" s="180">
        <v>2015</v>
      </c>
      <c r="B9708" s="180" t="s">
        <v>180</v>
      </c>
      <c r="C9708" s="180" t="s">
        <v>35</v>
      </c>
      <c r="D9708" s="180" t="s">
        <v>177</v>
      </c>
      <c r="E9708" s="180">
        <v>25</v>
      </c>
      <c r="F9708" s="180">
        <v>45542</v>
      </c>
      <c r="G9708" s="180">
        <v>2512</v>
      </c>
      <c r="H9708" s="180">
        <v>6360</v>
      </c>
      <c r="I9708" s="180">
        <v>7060125.8499999996</v>
      </c>
      <c r="J9708" s="180">
        <v>1721134.25</v>
      </c>
      <c r="K9708" s="180">
        <v>438753</v>
      </c>
      <c r="L9708" s="180">
        <v>10022207.35</v>
      </c>
    </row>
    <row r="9709" spans="1:12">
      <c r="A9709" s="180">
        <v>2015</v>
      </c>
      <c r="B9709" s="180" t="s">
        <v>180</v>
      </c>
      <c r="C9709" s="180" t="s">
        <v>35</v>
      </c>
      <c r="D9709" s="180" t="s">
        <v>177</v>
      </c>
      <c r="E9709" s="180">
        <v>30</v>
      </c>
      <c r="F9709" s="180">
        <v>56763</v>
      </c>
      <c r="G9709" s="180">
        <v>3987</v>
      </c>
      <c r="H9709" s="180">
        <v>10618</v>
      </c>
      <c r="I9709" s="180">
        <v>12470717.85</v>
      </c>
      <c r="J9709" s="180">
        <v>3161041.91</v>
      </c>
      <c r="K9709" s="180">
        <v>667225</v>
      </c>
      <c r="L9709" s="180">
        <v>17644264.170000002</v>
      </c>
    </row>
    <row r="9710" spans="1:12">
      <c r="A9710" s="180">
        <v>2015</v>
      </c>
      <c r="B9710" s="180" t="s">
        <v>180</v>
      </c>
      <c r="C9710" s="180" t="s">
        <v>35</v>
      </c>
      <c r="D9710" s="180" t="s">
        <v>177</v>
      </c>
      <c r="E9710" s="180">
        <v>35</v>
      </c>
      <c r="F9710" s="180">
        <v>52295</v>
      </c>
      <c r="G9710" s="180">
        <v>3579</v>
      </c>
      <c r="H9710" s="180">
        <v>8581</v>
      </c>
      <c r="I9710" s="180">
        <v>9351310.5999999996</v>
      </c>
      <c r="J9710" s="180">
        <v>2404711.84</v>
      </c>
      <c r="K9710" s="180">
        <v>750415</v>
      </c>
      <c r="L9710" s="180">
        <v>13751157.26</v>
      </c>
    </row>
    <row r="9711" spans="1:12">
      <c r="A9711" s="180">
        <v>2015</v>
      </c>
      <c r="B9711" s="180" t="s">
        <v>180</v>
      </c>
      <c r="C9711" s="180" t="s">
        <v>35</v>
      </c>
      <c r="D9711" s="180" t="s">
        <v>177</v>
      </c>
      <c r="E9711" s="180">
        <v>40</v>
      </c>
      <c r="F9711" s="180">
        <v>54622</v>
      </c>
      <c r="G9711" s="180">
        <v>3438</v>
      </c>
      <c r="H9711" s="180">
        <v>7216</v>
      </c>
      <c r="I9711" s="180">
        <v>7549420.2999999998</v>
      </c>
      <c r="J9711" s="180">
        <v>1817690.66</v>
      </c>
      <c r="K9711" s="180">
        <v>1234906.5</v>
      </c>
      <c r="L9711" s="180">
        <v>11883593.82</v>
      </c>
    </row>
    <row r="9712" spans="1:12">
      <c r="A9712" s="180">
        <v>2015</v>
      </c>
      <c r="B9712" s="180" t="s">
        <v>180</v>
      </c>
      <c r="C9712" s="180" t="s">
        <v>35</v>
      </c>
      <c r="D9712" s="180" t="s">
        <v>177</v>
      </c>
      <c r="E9712" s="180">
        <v>45</v>
      </c>
      <c r="F9712" s="180">
        <v>52149</v>
      </c>
      <c r="G9712" s="180">
        <v>3566</v>
      </c>
      <c r="H9712" s="180">
        <v>6874</v>
      </c>
      <c r="I9712" s="180">
        <v>7336687.9000000004</v>
      </c>
      <c r="J9712" s="180">
        <v>1789980.53</v>
      </c>
      <c r="K9712" s="180">
        <v>1133579.5</v>
      </c>
      <c r="L9712" s="180">
        <v>11544425.140000001</v>
      </c>
    </row>
    <row r="9713" spans="1:12">
      <c r="A9713" s="180">
        <v>2015</v>
      </c>
      <c r="B9713" s="180" t="s">
        <v>180</v>
      </c>
      <c r="C9713" s="180" t="s">
        <v>35</v>
      </c>
      <c r="D9713" s="180" t="s">
        <v>177</v>
      </c>
      <c r="E9713" s="180">
        <v>50</v>
      </c>
      <c r="F9713" s="180">
        <v>52638</v>
      </c>
      <c r="G9713" s="180">
        <v>4208</v>
      </c>
      <c r="H9713" s="180">
        <v>8139</v>
      </c>
      <c r="I9713" s="180">
        <v>8731658.8699999992</v>
      </c>
      <c r="J9713" s="180">
        <v>2112436.79</v>
      </c>
      <c r="K9713" s="180">
        <v>1616835.25</v>
      </c>
      <c r="L9713" s="180">
        <v>13856530.24</v>
      </c>
    </row>
    <row r="9714" spans="1:12">
      <c r="A9714" s="180">
        <v>2015</v>
      </c>
      <c r="B9714" s="180" t="s">
        <v>180</v>
      </c>
      <c r="C9714" s="180" t="s">
        <v>35</v>
      </c>
      <c r="D9714" s="180" t="s">
        <v>177</v>
      </c>
      <c r="E9714" s="180">
        <v>55</v>
      </c>
      <c r="F9714" s="180">
        <v>49314</v>
      </c>
      <c r="G9714" s="180">
        <v>4470</v>
      </c>
      <c r="H9714" s="180">
        <v>8286</v>
      </c>
      <c r="I9714" s="180">
        <v>9425831.1799999997</v>
      </c>
      <c r="J9714" s="180">
        <v>2346692.09</v>
      </c>
      <c r="K9714" s="180">
        <v>1866495.25</v>
      </c>
      <c r="L9714" s="180">
        <v>14875391.82</v>
      </c>
    </row>
    <row r="9715" spans="1:12">
      <c r="A9715" s="180">
        <v>2015</v>
      </c>
      <c r="B9715" s="180" t="s">
        <v>180</v>
      </c>
      <c r="C9715" s="180" t="s">
        <v>35</v>
      </c>
      <c r="D9715" s="180" t="s">
        <v>177</v>
      </c>
      <c r="E9715" s="180">
        <v>60</v>
      </c>
      <c r="F9715" s="180">
        <v>43407</v>
      </c>
      <c r="G9715" s="180">
        <v>4759</v>
      </c>
      <c r="H9715" s="180">
        <v>9908</v>
      </c>
      <c r="I9715" s="180">
        <v>11103288.050000001</v>
      </c>
      <c r="J9715" s="180">
        <v>2765379.79</v>
      </c>
      <c r="K9715" s="180">
        <v>2861156.15</v>
      </c>
      <c r="L9715" s="180">
        <v>17888861.780000001</v>
      </c>
    </row>
    <row r="9716" spans="1:12">
      <c r="A9716" s="180">
        <v>2015</v>
      </c>
      <c r="B9716" s="180" t="s">
        <v>180</v>
      </c>
      <c r="C9716" s="180" t="s">
        <v>35</v>
      </c>
      <c r="D9716" s="180" t="s">
        <v>177</v>
      </c>
      <c r="E9716" s="180">
        <v>65</v>
      </c>
      <c r="F9716" s="180">
        <v>36028</v>
      </c>
      <c r="G9716" s="180">
        <v>4983</v>
      </c>
      <c r="H9716" s="180">
        <v>10448</v>
      </c>
      <c r="I9716" s="180">
        <v>12211621.75</v>
      </c>
      <c r="J9716" s="180">
        <v>3082394.43</v>
      </c>
      <c r="K9716" s="180">
        <v>3337228.5</v>
      </c>
      <c r="L9716" s="180">
        <v>19575214.960000001</v>
      </c>
    </row>
    <row r="9717" spans="1:12">
      <c r="A9717" s="180">
        <v>2015</v>
      </c>
      <c r="B9717" s="180" t="s">
        <v>180</v>
      </c>
      <c r="C9717" s="180" t="s">
        <v>35</v>
      </c>
      <c r="D9717" s="180" t="s">
        <v>177</v>
      </c>
      <c r="E9717" s="180">
        <v>70</v>
      </c>
      <c r="F9717" s="180">
        <v>24164</v>
      </c>
      <c r="G9717" s="180">
        <v>4079</v>
      </c>
      <c r="H9717" s="180">
        <v>10605</v>
      </c>
      <c r="I9717" s="180">
        <v>11371844.25</v>
      </c>
      <c r="J9717" s="180">
        <v>2771168.63</v>
      </c>
      <c r="K9717" s="180">
        <v>2874387.65</v>
      </c>
      <c r="L9717" s="180">
        <v>17653244.280000001</v>
      </c>
    </row>
    <row r="9718" spans="1:12">
      <c r="A9718" s="180">
        <v>2015</v>
      </c>
      <c r="B9718" s="180" t="s">
        <v>180</v>
      </c>
      <c r="C9718" s="180" t="s">
        <v>35</v>
      </c>
      <c r="D9718" s="180" t="s">
        <v>177</v>
      </c>
      <c r="E9718" s="180">
        <v>75</v>
      </c>
      <c r="F9718" s="180">
        <v>17105</v>
      </c>
      <c r="G9718" s="180">
        <v>3276</v>
      </c>
      <c r="H9718" s="180">
        <v>10080</v>
      </c>
      <c r="I9718" s="180">
        <v>9604556.75</v>
      </c>
      <c r="J9718" s="180">
        <v>2229520.81</v>
      </c>
      <c r="K9718" s="180">
        <v>2504197.75</v>
      </c>
      <c r="L9718" s="180">
        <v>14787675.85</v>
      </c>
    </row>
    <row r="9719" spans="1:12">
      <c r="A9719" s="180">
        <v>2015</v>
      </c>
      <c r="B9719" s="180" t="s">
        <v>180</v>
      </c>
      <c r="C9719" s="180" t="s">
        <v>35</v>
      </c>
      <c r="D9719" s="180" t="s">
        <v>177</v>
      </c>
      <c r="E9719" s="180">
        <v>80</v>
      </c>
      <c r="F9719" s="180">
        <v>11775</v>
      </c>
      <c r="G9719" s="180">
        <v>2313</v>
      </c>
      <c r="H9719" s="180">
        <v>10400</v>
      </c>
      <c r="I9719" s="180">
        <v>8278827.4199999999</v>
      </c>
      <c r="J9719" s="180">
        <v>1593791.52</v>
      </c>
      <c r="K9719" s="180">
        <v>1413556.05</v>
      </c>
      <c r="L9719" s="180">
        <v>11680292.310000001</v>
      </c>
    </row>
    <row r="9720" spans="1:12">
      <c r="A9720" s="180">
        <v>2015</v>
      </c>
      <c r="B9720" s="180" t="s">
        <v>180</v>
      </c>
      <c r="C9720" s="180" t="s">
        <v>35</v>
      </c>
      <c r="D9720" s="180" t="s">
        <v>177</v>
      </c>
      <c r="E9720" s="180">
        <v>85</v>
      </c>
      <c r="F9720" s="180">
        <v>7281</v>
      </c>
      <c r="G9720" s="180">
        <v>1530</v>
      </c>
      <c r="H9720" s="180">
        <v>9134</v>
      </c>
      <c r="I9720" s="180">
        <v>5854442.8300000001</v>
      </c>
      <c r="J9720" s="180">
        <v>816499.09</v>
      </c>
      <c r="K9720" s="180">
        <v>720482</v>
      </c>
      <c r="L9720" s="180">
        <v>7594036.9400000004</v>
      </c>
    </row>
    <row r="9721" spans="1:12">
      <c r="A9721" s="180">
        <v>2015</v>
      </c>
      <c r="B9721" s="180" t="s">
        <v>180</v>
      </c>
      <c r="C9721" s="180" t="s">
        <v>35</v>
      </c>
      <c r="D9721" s="180" t="s">
        <v>177</v>
      </c>
      <c r="E9721" s="180">
        <v>90</v>
      </c>
      <c r="F9721" s="180">
        <v>2986</v>
      </c>
      <c r="G9721" s="180">
        <v>640</v>
      </c>
      <c r="H9721" s="180">
        <v>4169</v>
      </c>
      <c r="I9721" s="180">
        <v>2674502.6</v>
      </c>
      <c r="J9721" s="180">
        <v>302247.71999999997</v>
      </c>
      <c r="K9721" s="180">
        <v>175602.7</v>
      </c>
      <c r="L9721" s="180">
        <v>3210698.09</v>
      </c>
    </row>
    <row r="9722" spans="1:12">
      <c r="A9722" s="180">
        <v>2015</v>
      </c>
      <c r="B9722" s="180" t="s">
        <v>180</v>
      </c>
      <c r="C9722" s="180" t="s">
        <v>35</v>
      </c>
      <c r="D9722" s="180" t="s">
        <v>177</v>
      </c>
      <c r="E9722" s="180">
        <v>95</v>
      </c>
      <c r="F9722" s="180">
        <v>731</v>
      </c>
      <c r="G9722" s="180">
        <v>136</v>
      </c>
      <c r="H9722" s="180">
        <v>1428</v>
      </c>
      <c r="I9722" s="180">
        <v>735179.5</v>
      </c>
      <c r="J9722" s="180">
        <v>61297.89</v>
      </c>
      <c r="K9722" s="180">
        <v>26239</v>
      </c>
      <c r="L9722" s="180">
        <v>846859.49</v>
      </c>
    </row>
    <row r="9723" spans="1:12">
      <c r="A9723" s="180">
        <v>2015</v>
      </c>
      <c r="B9723" s="180" t="s">
        <v>180</v>
      </c>
      <c r="C9723" s="180" t="s">
        <v>36</v>
      </c>
      <c r="D9723" s="180" t="s">
        <v>176</v>
      </c>
      <c r="E9723" s="180">
        <v>0</v>
      </c>
      <c r="F9723" s="180">
        <v>5206</v>
      </c>
      <c r="G9723" s="180">
        <v>180</v>
      </c>
      <c r="H9723" s="180">
        <v>888</v>
      </c>
      <c r="I9723" s="180">
        <v>498396.03</v>
      </c>
      <c r="J9723" s="180">
        <v>62691.9</v>
      </c>
      <c r="K9723" s="180">
        <v>2648</v>
      </c>
      <c r="L9723" s="180">
        <v>590269.68999999994</v>
      </c>
    </row>
    <row r="9724" spans="1:12">
      <c r="A9724" s="180">
        <v>2015</v>
      </c>
      <c r="B9724" s="180" t="s">
        <v>180</v>
      </c>
      <c r="C9724" s="180" t="s">
        <v>36</v>
      </c>
      <c r="D9724" s="180" t="s">
        <v>176</v>
      </c>
      <c r="E9724" s="180">
        <v>5</v>
      </c>
      <c r="F9724" s="180">
        <v>6303</v>
      </c>
      <c r="G9724" s="180">
        <v>100</v>
      </c>
      <c r="H9724" s="180">
        <v>139</v>
      </c>
      <c r="I9724" s="180">
        <v>131979.81</v>
      </c>
      <c r="J9724" s="180">
        <v>38669.94</v>
      </c>
      <c r="K9724" s="180">
        <v>10233</v>
      </c>
      <c r="L9724" s="180">
        <v>196678.22</v>
      </c>
    </row>
    <row r="9725" spans="1:12">
      <c r="A9725" s="180">
        <v>2015</v>
      </c>
      <c r="B9725" s="180" t="s">
        <v>180</v>
      </c>
      <c r="C9725" s="180" t="s">
        <v>36</v>
      </c>
      <c r="D9725" s="180" t="s">
        <v>176</v>
      </c>
      <c r="E9725" s="180">
        <v>10</v>
      </c>
      <c r="F9725" s="180">
        <v>6416</v>
      </c>
      <c r="G9725" s="180">
        <v>103</v>
      </c>
      <c r="H9725" s="180">
        <v>169</v>
      </c>
      <c r="I9725" s="180">
        <v>121988.72</v>
      </c>
      <c r="J9725" s="180">
        <v>28093.65</v>
      </c>
      <c r="K9725" s="180">
        <v>16044</v>
      </c>
      <c r="L9725" s="180">
        <v>175098.82</v>
      </c>
    </row>
    <row r="9726" spans="1:12">
      <c r="A9726" s="180">
        <v>2015</v>
      </c>
      <c r="B9726" s="180" t="s">
        <v>180</v>
      </c>
      <c r="C9726" s="180" t="s">
        <v>36</v>
      </c>
      <c r="D9726" s="180" t="s">
        <v>176</v>
      </c>
      <c r="E9726" s="180">
        <v>15</v>
      </c>
      <c r="F9726" s="180">
        <v>6944</v>
      </c>
      <c r="G9726" s="180">
        <v>151</v>
      </c>
      <c r="H9726" s="180">
        <v>238</v>
      </c>
      <c r="I9726" s="180">
        <v>254857.12</v>
      </c>
      <c r="J9726" s="180">
        <v>61228.07</v>
      </c>
      <c r="K9726" s="180">
        <v>61024</v>
      </c>
      <c r="L9726" s="180">
        <v>400324.9</v>
      </c>
    </row>
    <row r="9727" spans="1:12">
      <c r="A9727" s="180">
        <v>2015</v>
      </c>
      <c r="B9727" s="180" t="s">
        <v>180</v>
      </c>
      <c r="C9727" s="180" t="s">
        <v>36</v>
      </c>
      <c r="D9727" s="180" t="s">
        <v>176</v>
      </c>
      <c r="E9727" s="180">
        <v>20</v>
      </c>
      <c r="F9727" s="180">
        <v>6095</v>
      </c>
      <c r="G9727" s="180">
        <v>211</v>
      </c>
      <c r="H9727" s="180">
        <v>568</v>
      </c>
      <c r="I9727" s="180">
        <v>451510.02</v>
      </c>
      <c r="J9727" s="180">
        <v>93591.81</v>
      </c>
      <c r="K9727" s="180">
        <v>42152</v>
      </c>
      <c r="L9727" s="180">
        <v>628909.56000000006</v>
      </c>
    </row>
    <row r="9728" spans="1:12">
      <c r="A9728" s="180">
        <v>2015</v>
      </c>
      <c r="B9728" s="180" t="s">
        <v>180</v>
      </c>
      <c r="C9728" s="180" t="s">
        <v>36</v>
      </c>
      <c r="D9728" s="180" t="s">
        <v>176</v>
      </c>
      <c r="E9728" s="180">
        <v>25</v>
      </c>
      <c r="F9728" s="180">
        <v>4048</v>
      </c>
      <c r="G9728" s="180">
        <v>118</v>
      </c>
      <c r="H9728" s="180">
        <v>383</v>
      </c>
      <c r="I9728" s="180">
        <v>285719.75</v>
      </c>
      <c r="J9728" s="180">
        <v>49149.85</v>
      </c>
      <c r="K9728" s="180">
        <v>42114</v>
      </c>
      <c r="L9728" s="180">
        <v>414685.15</v>
      </c>
    </row>
    <row r="9729" spans="1:12">
      <c r="A9729" s="180">
        <v>2015</v>
      </c>
      <c r="B9729" s="180" t="s">
        <v>180</v>
      </c>
      <c r="C9729" s="180" t="s">
        <v>36</v>
      </c>
      <c r="D9729" s="180" t="s">
        <v>176</v>
      </c>
      <c r="E9729" s="180">
        <v>30</v>
      </c>
      <c r="F9729" s="180">
        <v>5411</v>
      </c>
      <c r="G9729" s="180">
        <v>200</v>
      </c>
      <c r="H9729" s="180">
        <v>357</v>
      </c>
      <c r="I9729" s="180">
        <v>328372.19</v>
      </c>
      <c r="J9729" s="180">
        <v>93602.54</v>
      </c>
      <c r="K9729" s="180">
        <v>106785</v>
      </c>
      <c r="L9729" s="180">
        <v>603171.75</v>
      </c>
    </row>
    <row r="9730" spans="1:12">
      <c r="A9730" s="180">
        <v>2015</v>
      </c>
      <c r="B9730" s="180" t="s">
        <v>180</v>
      </c>
      <c r="C9730" s="180" t="s">
        <v>36</v>
      </c>
      <c r="D9730" s="180" t="s">
        <v>176</v>
      </c>
      <c r="E9730" s="180">
        <v>35</v>
      </c>
      <c r="F9730" s="180">
        <v>5570</v>
      </c>
      <c r="G9730" s="180">
        <v>320</v>
      </c>
      <c r="H9730" s="180">
        <v>534</v>
      </c>
      <c r="I9730" s="180">
        <v>382837.73</v>
      </c>
      <c r="J9730" s="180">
        <v>111302.85</v>
      </c>
      <c r="K9730" s="180">
        <v>41148</v>
      </c>
      <c r="L9730" s="180">
        <v>616887.79</v>
      </c>
    </row>
    <row r="9731" spans="1:12">
      <c r="A9731" s="180">
        <v>2015</v>
      </c>
      <c r="B9731" s="180" t="s">
        <v>180</v>
      </c>
      <c r="C9731" s="180" t="s">
        <v>36</v>
      </c>
      <c r="D9731" s="180" t="s">
        <v>176</v>
      </c>
      <c r="E9731" s="180">
        <v>40</v>
      </c>
      <c r="F9731" s="180">
        <v>6754</v>
      </c>
      <c r="G9731" s="180">
        <v>303</v>
      </c>
      <c r="H9731" s="180">
        <v>757</v>
      </c>
      <c r="I9731" s="180">
        <v>596877.07999999996</v>
      </c>
      <c r="J9731" s="180">
        <v>157163.82</v>
      </c>
      <c r="K9731" s="180">
        <v>149732.5</v>
      </c>
      <c r="L9731" s="180">
        <v>1047826.3</v>
      </c>
    </row>
    <row r="9732" spans="1:12">
      <c r="A9732" s="180">
        <v>2015</v>
      </c>
      <c r="B9732" s="180" t="s">
        <v>180</v>
      </c>
      <c r="C9732" s="180" t="s">
        <v>36</v>
      </c>
      <c r="D9732" s="180" t="s">
        <v>176</v>
      </c>
      <c r="E9732" s="180">
        <v>45</v>
      </c>
      <c r="F9732" s="180">
        <v>7130</v>
      </c>
      <c r="G9732" s="180">
        <v>332</v>
      </c>
      <c r="H9732" s="180">
        <v>726</v>
      </c>
      <c r="I9732" s="180">
        <v>741334.35</v>
      </c>
      <c r="J9732" s="180">
        <v>176042.23999999999</v>
      </c>
      <c r="K9732" s="180">
        <v>167010</v>
      </c>
      <c r="L9732" s="180">
        <v>1187968.8600000001</v>
      </c>
    </row>
    <row r="9733" spans="1:12">
      <c r="A9733" s="180">
        <v>2015</v>
      </c>
      <c r="B9733" s="180" t="s">
        <v>180</v>
      </c>
      <c r="C9733" s="180" t="s">
        <v>36</v>
      </c>
      <c r="D9733" s="180" t="s">
        <v>176</v>
      </c>
      <c r="E9733" s="180">
        <v>50</v>
      </c>
      <c r="F9733" s="180">
        <v>8730</v>
      </c>
      <c r="G9733" s="180">
        <v>576</v>
      </c>
      <c r="H9733" s="180">
        <v>1207</v>
      </c>
      <c r="I9733" s="180">
        <v>1092070.99</v>
      </c>
      <c r="J9733" s="180">
        <v>301511.08</v>
      </c>
      <c r="K9733" s="180">
        <v>297707.25</v>
      </c>
      <c r="L9733" s="180">
        <v>1853608.12</v>
      </c>
    </row>
    <row r="9734" spans="1:12">
      <c r="A9734" s="180">
        <v>2015</v>
      </c>
      <c r="B9734" s="180" t="s">
        <v>180</v>
      </c>
      <c r="C9734" s="180" t="s">
        <v>36</v>
      </c>
      <c r="D9734" s="180" t="s">
        <v>176</v>
      </c>
      <c r="E9734" s="180">
        <v>55</v>
      </c>
      <c r="F9734" s="180">
        <v>9706</v>
      </c>
      <c r="G9734" s="180">
        <v>847</v>
      </c>
      <c r="H9734" s="180">
        <v>1998</v>
      </c>
      <c r="I9734" s="180">
        <v>1803911.82</v>
      </c>
      <c r="J9734" s="180">
        <v>462346</v>
      </c>
      <c r="K9734" s="180">
        <v>516642.2</v>
      </c>
      <c r="L9734" s="180">
        <v>3029689.84</v>
      </c>
    </row>
    <row r="9735" spans="1:12">
      <c r="A9735" s="180">
        <v>2015</v>
      </c>
      <c r="B9735" s="180" t="s">
        <v>180</v>
      </c>
      <c r="C9735" s="180" t="s">
        <v>36</v>
      </c>
      <c r="D9735" s="180" t="s">
        <v>176</v>
      </c>
      <c r="E9735" s="180">
        <v>60</v>
      </c>
      <c r="F9735" s="180">
        <v>9438</v>
      </c>
      <c r="G9735" s="180">
        <v>1242</v>
      </c>
      <c r="H9735" s="180">
        <v>2801</v>
      </c>
      <c r="I9735" s="180">
        <v>2640605.67</v>
      </c>
      <c r="J9735" s="180">
        <v>664879.43000000005</v>
      </c>
      <c r="K9735" s="180">
        <v>842542.25</v>
      </c>
      <c r="L9735" s="180">
        <v>4455804.46</v>
      </c>
    </row>
    <row r="9736" spans="1:12">
      <c r="A9736" s="180">
        <v>2015</v>
      </c>
      <c r="B9736" s="180" t="s">
        <v>180</v>
      </c>
      <c r="C9736" s="180" t="s">
        <v>36</v>
      </c>
      <c r="D9736" s="180" t="s">
        <v>176</v>
      </c>
      <c r="E9736" s="180">
        <v>65</v>
      </c>
      <c r="F9736" s="180">
        <v>8601</v>
      </c>
      <c r="G9736" s="180">
        <v>1452</v>
      </c>
      <c r="H9736" s="180">
        <v>2959</v>
      </c>
      <c r="I9736" s="180">
        <v>2933307.89</v>
      </c>
      <c r="J9736" s="180">
        <v>802857.83</v>
      </c>
      <c r="K9736" s="180">
        <v>1161075.1499999999</v>
      </c>
      <c r="L9736" s="180">
        <v>5268906.91</v>
      </c>
    </row>
    <row r="9737" spans="1:12">
      <c r="A9737" s="180">
        <v>2015</v>
      </c>
      <c r="B9737" s="180" t="s">
        <v>180</v>
      </c>
      <c r="C9737" s="180" t="s">
        <v>36</v>
      </c>
      <c r="D9737" s="180" t="s">
        <v>176</v>
      </c>
      <c r="E9737" s="180">
        <v>70</v>
      </c>
      <c r="F9737" s="180">
        <v>6180</v>
      </c>
      <c r="G9737" s="180">
        <v>1334</v>
      </c>
      <c r="H9737" s="180">
        <v>3479</v>
      </c>
      <c r="I9737" s="180">
        <v>3128490.55</v>
      </c>
      <c r="J9737" s="180">
        <v>737311.49</v>
      </c>
      <c r="K9737" s="180">
        <v>1149407</v>
      </c>
      <c r="L9737" s="180">
        <v>5288062.47</v>
      </c>
    </row>
    <row r="9738" spans="1:12">
      <c r="A9738" s="180">
        <v>2015</v>
      </c>
      <c r="B9738" s="180" t="s">
        <v>180</v>
      </c>
      <c r="C9738" s="180" t="s">
        <v>36</v>
      </c>
      <c r="D9738" s="180" t="s">
        <v>176</v>
      </c>
      <c r="E9738" s="180">
        <v>75</v>
      </c>
      <c r="F9738" s="180">
        <v>4086</v>
      </c>
      <c r="G9738" s="180">
        <v>1065</v>
      </c>
      <c r="H9738" s="180">
        <v>3257</v>
      </c>
      <c r="I9738" s="180">
        <v>2463929.86</v>
      </c>
      <c r="J9738" s="180">
        <v>547445.14</v>
      </c>
      <c r="K9738" s="180">
        <v>615678.69999999995</v>
      </c>
      <c r="L9738" s="180">
        <v>3829526.42</v>
      </c>
    </row>
    <row r="9739" spans="1:12">
      <c r="A9739" s="180">
        <v>2015</v>
      </c>
      <c r="B9739" s="180" t="s">
        <v>180</v>
      </c>
      <c r="C9739" s="180" t="s">
        <v>36</v>
      </c>
      <c r="D9739" s="180" t="s">
        <v>176</v>
      </c>
      <c r="E9739" s="180">
        <v>80</v>
      </c>
      <c r="F9739" s="180">
        <v>2743</v>
      </c>
      <c r="G9739" s="180">
        <v>1018</v>
      </c>
      <c r="H9739" s="180">
        <v>3119</v>
      </c>
      <c r="I9739" s="180">
        <v>2246860.65</v>
      </c>
      <c r="J9739" s="180">
        <v>461963.6</v>
      </c>
      <c r="K9739" s="180">
        <v>466202.25</v>
      </c>
      <c r="L9739" s="180">
        <v>3285648.17</v>
      </c>
    </row>
    <row r="9740" spans="1:12">
      <c r="A9740" s="180">
        <v>2015</v>
      </c>
      <c r="B9740" s="180" t="s">
        <v>180</v>
      </c>
      <c r="C9740" s="180" t="s">
        <v>36</v>
      </c>
      <c r="D9740" s="180" t="s">
        <v>176</v>
      </c>
      <c r="E9740" s="180">
        <v>85</v>
      </c>
      <c r="F9740" s="180">
        <v>1422</v>
      </c>
      <c r="G9740" s="180">
        <v>539</v>
      </c>
      <c r="H9740" s="180">
        <v>1847</v>
      </c>
      <c r="I9740" s="180">
        <v>1276489.04</v>
      </c>
      <c r="J9740" s="180">
        <v>227297.52</v>
      </c>
      <c r="K9740" s="180">
        <v>141364</v>
      </c>
      <c r="L9740" s="180">
        <v>1716834.73</v>
      </c>
    </row>
    <row r="9741" spans="1:12">
      <c r="A9741" s="180">
        <v>2015</v>
      </c>
      <c r="B9741" s="180" t="s">
        <v>180</v>
      </c>
      <c r="C9741" s="180" t="s">
        <v>36</v>
      </c>
      <c r="D9741" s="180" t="s">
        <v>176</v>
      </c>
      <c r="E9741" s="180">
        <v>90</v>
      </c>
      <c r="F9741" s="180">
        <v>278</v>
      </c>
      <c r="G9741" s="180">
        <v>56</v>
      </c>
      <c r="H9741" s="180">
        <v>405</v>
      </c>
      <c r="I9741" s="180">
        <v>225092.32</v>
      </c>
      <c r="J9741" s="180">
        <v>22455.47</v>
      </c>
      <c r="K9741" s="180">
        <v>15587</v>
      </c>
      <c r="L9741" s="180">
        <v>277198.69</v>
      </c>
    </row>
    <row r="9742" spans="1:12">
      <c r="A9742" s="180">
        <v>2015</v>
      </c>
      <c r="B9742" s="180" t="s">
        <v>180</v>
      </c>
      <c r="C9742" s="180" t="s">
        <v>36</v>
      </c>
      <c r="D9742" s="180" t="s">
        <v>176</v>
      </c>
      <c r="E9742" s="180">
        <v>95</v>
      </c>
      <c r="F9742" s="180">
        <v>38</v>
      </c>
      <c r="G9742" s="180">
        <v>9</v>
      </c>
      <c r="H9742" s="180">
        <v>193</v>
      </c>
      <c r="I9742" s="180">
        <v>73272.87</v>
      </c>
      <c r="J9742" s="180">
        <v>4806.2</v>
      </c>
      <c r="K9742" s="180">
        <v>0</v>
      </c>
      <c r="L9742" s="180">
        <v>78530.070000000007</v>
      </c>
    </row>
    <row r="9743" spans="1:12">
      <c r="A9743" s="180">
        <v>2015</v>
      </c>
      <c r="B9743" s="180" t="s">
        <v>180</v>
      </c>
      <c r="C9743" s="180" t="s">
        <v>36</v>
      </c>
      <c r="D9743" s="180" t="s">
        <v>177</v>
      </c>
      <c r="E9743" s="180">
        <v>0</v>
      </c>
      <c r="F9743" s="180">
        <v>4866</v>
      </c>
      <c r="G9743" s="180">
        <v>101</v>
      </c>
      <c r="H9743" s="180">
        <v>586</v>
      </c>
      <c r="I9743" s="180">
        <v>297346.27</v>
      </c>
      <c r="J9743" s="180">
        <v>42490.92</v>
      </c>
      <c r="K9743" s="180">
        <v>10235</v>
      </c>
      <c r="L9743" s="180">
        <v>363228.59</v>
      </c>
    </row>
    <row r="9744" spans="1:12">
      <c r="A9744" s="180">
        <v>2015</v>
      </c>
      <c r="B9744" s="180" t="s">
        <v>180</v>
      </c>
      <c r="C9744" s="180" t="s">
        <v>36</v>
      </c>
      <c r="D9744" s="180" t="s">
        <v>177</v>
      </c>
      <c r="E9744" s="180">
        <v>5</v>
      </c>
      <c r="F9744" s="180">
        <v>6041</v>
      </c>
      <c r="G9744" s="180">
        <v>85</v>
      </c>
      <c r="H9744" s="180">
        <v>116</v>
      </c>
      <c r="I9744" s="180">
        <v>87737.5</v>
      </c>
      <c r="J9744" s="180">
        <v>24952.55</v>
      </c>
      <c r="K9744" s="180">
        <v>11011</v>
      </c>
      <c r="L9744" s="180">
        <v>134304.6</v>
      </c>
    </row>
    <row r="9745" spans="1:12">
      <c r="A9745" s="180">
        <v>2015</v>
      </c>
      <c r="B9745" s="180" t="s">
        <v>180</v>
      </c>
      <c r="C9745" s="180" t="s">
        <v>36</v>
      </c>
      <c r="D9745" s="180" t="s">
        <v>177</v>
      </c>
      <c r="E9745" s="180">
        <v>10</v>
      </c>
      <c r="F9745" s="180">
        <v>5896</v>
      </c>
      <c r="G9745" s="180">
        <v>87</v>
      </c>
      <c r="H9745" s="180">
        <v>173</v>
      </c>
      <c r="I9745" s="180">
        <v>107852.13</v>
      </c>
      <c r="J9745" s="180">
        <v>29829.66</v>
      </c>
      <c r="K9745" s="180">
        <v>44893</v>
      </c>
      <c r="L9745" s="180">
        <v>194188.32</v>
      </c>
    </row>
    <row r="9746" spans="1:12">
      <c r="A9746" s="180">
        <v>2015</v>
      </c>
      <c r="B9746" s="180" t="s">
        <v>180</v>
      </c>
      <c r="C9746" s="180" t="s">
        <v>36</v>
      </c>
      <c r="D9746" s="180" t="s">
        <v>177</v>
      </c>
      <c r="E9746" s="180">
        <v>15</v>
      </c>
      <c r="F9746" s="180">
        <v>6587</v>
      </c>
      <c r="G9746" s="180">
        <v>202</v>
      </c>
      <c r="H9746" s="180">
        <v>446</v>
      </c>
      <c r="I9746" s="180">
        <v>363410.64</v>
      </c>
      <c r="J9746" s="180">
        <v>84926.89</v>
      </c>
      <c r="K9746" s="180">
        <v>35103</v>
      </c>
      <c r="L9746" s="180">
        <v>528934.66</v>
      </c>
    </row>
    <row r="9747" spans="1:12">
      <c r="A9747" s="180">
        <v>2015</v>
      </c>
      <c r="B9747" s="180" t="s">
        <v>180</v>
      </c>
      <c r="C9747" s="180" t="s">
        <v>36</v>
      </c>
      <c r="D9747" s="180" t="s">
        <v>177</v>
      </c>
      <c r="E9747" s="180">
        <v>20</v>
      </c>
      <c r="F9747" s="180">
        <v>6130</v>
      </c>
      <c r="G9747" s="180">
        <v>424</v>
      </c>
      <c r="H9747" s="180">
        <v>861</v>
      </c>
      <c r="I9747" s="180">
        <v>734978.46</v>
      </c>
      <c r="J9747" s="180">
        <v>144370.1</v>
      </c>
      <c r="K9747" s="180">
        <v>39028</v>
      </c>
      <c r="L9747" s="180">
        <v>995210.45</v>
      </c>
    </row>
    <row r="9748" spans="1:12">
      <c r="A9748" s="180">
        <v>2015</v>
      </c>
      <c r="B9748" s="180" t="s">
        <v>180</v>
      </c>
      <c r="C9748" s="180" t="s">
        <v>36</v>
      </c>
      <c r="D9748" s="180" t="s">
        <v>177</v>
      </c>
      <c r="E9748" s="180">
        <v>25</v>
      </c>
      <c r="F9748" s="180">
        <v>4842</v>
      </c>
      <c r="G9748" s="180">
        <v>445</v>
      </c>
      <c r="H9748" s="180">
        <v>1713</v>
      </c>
      <c r="I9748" s="180">
        <v>1262961.32</v>
      </c>
      <c r="J9748" s="180">
        <v>238772.54</v>
      </c>
      <c r="K9748" s="180">
        <v>87052</v>
      </c>
      <c r="L9748" s="180">
        <v>1739796.96</v>
      </c>
    </row>
    <row r="9749" spans="1:12">
      <c r="A9749" s="180">
        <v>2015</v>
      </c>
      <c r="B9749" s="180" t="s">
        <v>180</v>
      </c>
      <c r="C9749" s="180" t="s">
        <v>36</v>
      </c>
      <c r="D9749" s="180" t="s">
        <v>177</v>
      </c>
      <c r="E9749" s="180">
        <v>30</v>
      </c>
      <c r="F9749" s="180">
        <v>6451</v>
      </c>
      <c r="G9749" s="180">
        <v>655</v>
      </c>
      <c r="H9749" s="180">
        <v>2411</v>
      </c>
      <c r="I9749" s="180">
        <v>1865107.27</v>
      </c>
      <c r="J9749" s="180">
        <v>410581.83</v>
      </c>
      <c r="K9749" s="180">
        <v>85097.75</v>
      </c>
      <c r="L9749" s="180">
        <v>2575450.89</v>
      </c>
    </row>
    <row r="9750" spans="1:12">
      <c r="A9750" s="180">
        <v>2015</v>
      </c>
      <c r="B9750" s="180" t="s">
        <v>180</v>
      </c>
      <c r="C9750" s="180" t="s">
        <v>36</v>
      </c>
      <c r="D9750" s="180" t="s">
        <v>177</v>
      </c>
      <c r="E9750" s="180">
        <v>35</v>
      </c>
      <c r="F9750" s="180">
        <v>6501</v>
      </c>
      <c r="G9750" s="180">
        <v>610</v>
      </c>
      <c r="H9750" s="180">
        <v>1504</v>
      </c>
      <c r="I9750" s="180">
        <v>1224422.2</v>
      </c>
      <c r="J9750" s="180">
        <v>280287.03000000003</v>
      </c>
      <c r="K9750" s="180">
        <v>50965</v>
      </c>
      <c r="L9750" s="180">
        <v>1760638.92</v>
      </c>
    </row>
    <row r="9751" spans="1:12">
      <c r="A9751" s="180">
        <v>2015</v>
      </c>
      <c r="B9751" s="180" t="s">
        <v>180</v>
      </c>
      <c r="C9751" s="180" t="s">
        <v>36</v>
      </c>
      <c r="D9751" s="180" t="s">
        <v>177</v>
      </c>
      <c r="E9751" s="180">
        <v>40</v>
      </c>
      <c r="F9751" s="180">
        <v>7935</v>
      </c>
      <c r="G9751" s="180">
        <v>594</v>
      </c>
      <c r="H9751" s="180">
        <v>1326</v>
      </c>
      <c r="I9751" s="180">
        <v>1186520.22</v>
      </c>
      <c r="J9751" s="180">
        <v>291009.62</v>
      </c>
      <c r="K9751" s="180">
        <v>168135.25</v>
      </c>
      <c r="L9751" s="180">
        <v>1853530.35</v>
      </c>
    </row>
    <row r="9752" spans="1:12">
      <c r="A9752" s="180">
        <v>2015</v>
      </c>
      <c r="B9752" s="180" t="s">
        <v>180</v>
      </c>
      <c r="C9752" s="180" t="s">
        <v>36</v>
      </c>
      <c r="D9752" s="180" t="s">
        <v>177</v>
      </c>
      <c r="E9752" s="180">
        <v>45</v>
      </c>
      <c r="F9752" s="180">
        <v>8347</v>
      </c>
      <c r="G9752" s="180">
        <v>682</v>
      </c>
      <c r="H9752" s="180">
        <v>1737</v>
      </c>
      <c r="I9752" s="180">
        <v>1569628.33</v>
      </c>
      <c r="J9752" s="180">
        <v>365522.48</v>
      </c>
      <c r="K9752" s="180">
        <v>315031</v>
      </c>
      <c r="L9752" s="180">
        <v>2484213.88</v>
      </c>
    </row>
    <row r="9753" spans="1:12">
      <c r="A9753" s="180">
        <v>2015</v>
      </c>
      <c r="B9753" s="180" t="s">
        <v>180</v>
      </c>
      <c r="C9753" s="180" t="s">
        <v>36</v>
      </c>
      <c r="D9753" s="180" t="s">
        <v>177</v>
      </c>
      <c r="E9753" s="180">
        <v>50</v>
      </c>
      <c r="F9753" s="180">
        <v>10156</v>
      </c>
      <c r="G9753" s="180">
        <v>922</v>
      </c>
      <c r="H9753" s="180">
        <v>2230</v>
      </c>
      <c r="I9753" s="180">
        <v>1954012.34</v>
      </c>
      <c r="J9753" s="180">
        <v>459639.55</v>
      </c>
      <c r="K9753" s="180">
        <v>372896</v>
      </c>
      <c r="L9753" s="180">
        <v>3050726.8</v>
      </c>
    </row>
    <row r="9754" spans="1:12">
      <c r="A9754" s="180">
        <v>2015</v>
      </c>
      <c r="B9754" s="180" t="s">
        <v>180</v>
      </c>
      <c r="C9754" s="180" t="s">
        <v>36</v>
      </c>
      <c r="D9754" s="180" t="s">
        <v>177</v>
      </c>
      <c r="E9754" s="180">
        <v>55</v>
      </c>
      <c r="F9754" s="180">
        <v>10821</v>
      </c>
      <c r="G9754" s="180">
        <v>1306</v>
      </c>
      <c r="H9754" s="180">
        <v>2810</v>
      </c>
      <c r="I9754" s="180">
        <v>2525746.64</v>
      </c>
      <c r="J9754" s="180">
        <v>549966.24</v>
      </c>
      <c r="K9754" s="180">
        <v>821248</v>
      </c>
      <c r="L9754" s="180">
        <v>4150557.71</v>
      </c>
    </row>
    <row r="9755" spans="1:12">
      <c r="A9755" s="180">
        <v>2015</v>
      </c>
      <c r="B9755" s="180" t="s">
        <v>180</v>
      </c>
      <c r="C9755" s="180" t="s">
        <v>36</v>
      </c>
      <c r="D9755" s="180" t="s">
        <v>177</v>
      </c>
      <c r="E9755" s="180">
        <v>60</v>
      </c>
      <c r="F9755" s="180">
        <v>10358</v>
      </c>
      <c r="G9755" s="180">
        <v>1308</v>
      </c>
      <c r="H9755" s="180">
        <v>3204</v>
      </c>
      <c r="I9755" s="180">
        <v>2789937.47</v>
      </c>
      <c r="J9755" s="180">
        <v>655157.85</v>
      </c>
      <c r="K9755" s="180">
        <v>971107.25</v>
      </c>
      <c r="L9755" s="180">
        <v>4680623.6500000004</v>
      </c>
    </row>
    <row r="9756" spans="1:12">
      <c r="A9756" s="180">
        <v>2015</v>
      </c>
      <c r="B9756" s="180" t="s">
        <v>180</v>
      </c>
      <c r="C9756" s="180" t="s">
        <v>36</v>
      </c>
      <c r="D9756" s="180" t="s">
        <v>177</v>
      </c>
      <c r="E9756" s="180">
        <v>65</v>
      </c>
      <c r="F9756" s="180">
        <v>9453</v>
      </c>
      <c r="G9756" s="180">
        <v>1352</v>
      </c>
      <c r="H9756" s="180">
        <v>3647</v>
      </c>
      <c r="I9756" s="180">
        <v>3229113.86</v>
      </c>
      <c r="J9756" s="180">
        <v>782576.24</v>
      </c>
      <c r="K9756" s="180">
        <v>891633.4</v>
      </c>
      <c r="L9756" s="180">
        <v>5189781.5199999996</v>
      </c>
    </row>
    <row r="9757" spans="1:12">
      <c r="A9757" s="180">
        <v>2015</v>
      </c>
      <c r="B9757" s="180" t="s">
        <v>180</v>
      </c>
      <c r="C9757" s="180" t="s">
        <v>36</v>
      </c>
      <c r="D9757" s="180" t="s">
        <v>177</v>
      </c>
      <c r="E9757" s="180">
        <v>70</v>
      </c>
      <c r="F9757" s="180">
        <v>6468</v>
      </c>
      <c r="G9757" s="180">
        <v>1224</v>
      </c>
      <c r="H9757" s="180">
        <v>3048</v>
      </c>
      <c r="I9757" s="180">
        <v>2633712.58</v>
      </c>
      <c r="J9757" s="180">
        <v>612308.6</v>
      </c>
      <c r="K9757" s="180">
        <v>717149.25</v>
      </c>
      <c r="L9757" s="180">
        <v>4170505.33</v>
      </c>
    </row>
    <row r="9758" spans="1:12">
      <c r="A9758" s="180">
        <v>2015</v>
      </c>
      <c r="B9758" s="180" t="s">
        <v>180</v>
      </c>
      <c r="C9758" s="180" t="s">
        <v>36</v>
      </c>
      <c r="D9758" s="180" t="s">
        <v>177</v>
      </c>
      <c r="E9758" s="180">
        <v>75</v>
      </c>
      <c r="F9758" s="180">
        <v>4644</v>
      </c>
      <c r="G9758" s="180">
        <v>1036</v>
      </c>
      <c r="H9758" s="180">
        <v>3621</v>
      </c>
      <c r="I9758" s="180">
        <v>2884429.14</v>
      </c>
      <c r="J9758" s="180">
        <v>559782.57999999996</v>
      </c>
      <c r="K9758" s="180">
        <v>819334</v>
      </c>
      <c r="L9758" s="180">
        <v>4514766.8600000003</v>
      </c>
    </row>
    <row r="9759" spans="1:12">
      <c r="A9759" s="180">
        <v>2015</v>
      </c>
      <c r="B9759" s="180" t="s">
        <v>180</v>
      </c>
      <c r="C9759" s="180" t="s">
        <v>36</v>
      </c>
      <c r="D9759" s="180" t="s">
        <v>177</v>
      </c>
      <c r="E9759" s="180">
        <v>80</v>
      </c>
      <c r="F9759" s="180">
        <v>3297</v>
      </c>
      <c r="G9759" s="180">
        <v>787</v>
      </c>
      <c r="H9759" s="180">
        <v>3437</v>
      </c>
      <c r="I9759" s="180">
        <v>2259986.36</v>
      </c>
      <c r="J9759" s="180">
        <v>392363.3</v>
      </c>
      <c r="K9759" s="180">
        <v>370765.5</v>
      </c>
      <c r="L9759" s="180">
        <v>3130530.51</v>
      </c>
    </row>
    <row r="9760" spans="1:12">
      <c r="A9760" s="180">
        <v>2015</v>
      </c>
      <c r="B9760" s="180" t="s">
        <v>180</v>
      </c>
      <c r="C9760" s="180" t="s">
        <v>36</v>
      </c>
      <c r="D9760" s="180" t="s">
        <v>177</v>
      </c>
      <c r="E9760" s="180">
        <v>85</v>
      </c>
      <c r="F9760" s="180">
        <v>1970</v>
      </c>
      <c r="G9760" s="180">
        <v>545</v>
      </c>
      <c r="H9760" s="180">
        <v>2784</v>
      </c>
      <c r="I9760" s="180">
        <v>1610191.52</v>
      </c>
      <c r="J9760" s="180">
        <v>212771.04</v>
      </c>
      <c r="K9760" s="180">
        <v>172604</v>
      </c>
      <c r="L9760" s="180">
        <v>2077427.51</v>
      </c>
    </row>
    <row r="9761" spans="1:12">
      <c r="A9761" s="180">
        <v>2015</v>
      </c>
      <c r="B9761" s="180" t="s">
        <v>180</v>
      </c>
      <c r="C9761" s="180" t="s">
        <v>36</v>
      </c>
      <c r="D9761" s="180" t="s">
        <v>177</v>
      </c>
      <c r="E9761" s="180">
        <v>90</v>
      </c>
      <c r="F9761" s="180">
        <v>759</v>
      </c>
      <c r="G9761" s="180">
        <v>197</v>
      </c>
      <c r="H9761" s="180">
        <v>1086</v>
      </c>
      <c r="I9761" s="180">
        <v>688402.66</v>
      </c>
      <c r="J9761" s="180">
        <v>82725.72</v>
      </c>
      <c r="K9761" s="180">
        <v>50376</v>
      </c>
      <c r="L9761" s="180">
        <v>854783.33</v>
      </c>
    </row>
    <row r="9762" spans="1:12">
      <c r="A9762" s="180">
        <v>2015</v>
      </c>
      <c r="B9762" s="180" t="s">
        <v>180</v>
      </c>
      <c r="C9762" s="180" t="s">
        <v>36</v>
      </c>
      <c r="D9762" s="180" t="s">
        <v>177</v>
      </c>
      <c r="E9762" s="180">
        <v>95</v>
      </c>
      <c r="F9762" s="180">
        <v>159</v>
      </c>
      <c r="G9762" s="180">
        <v>31</v>
      </c>
      <c r="H9762" s="180">
        <v>191</v>
      </c>
      <c r="I9762" s="180">
        <v>105559</v>
      </c>
      <c r="J9762" s="180">
        <v>9689.0499999999993</v>
      </c>
      <c r="K9762" s="180">
        <v>0</v>
      </c>
      <c r="L9762" s="180">
        <v>120621.4</v>
      </c>
    </row>
    <row r="9763" spans="1:12">
      <c r="A9763" s="180">
        <v>2015</v>
      </c>
      <c r="B9763" s="180" t="s">
        <v>180</v>
      </c>
      <c r="C9763" s="180" t="s">
        <v>3</v>
      </c>
      <c r="D9763" s="180" t="s">
        <v>176</v>
      </c>
      <c r="E9763" s="180">
        <v>0</v>
      </c>
      <c r="F9763" s="180">
        <v>7470</v>
      </c>
      <c r="G9763" s="180">
        <v>209</v>
      </c>
      <c r="H9763" s="180">
        <v>1064</v>
      </c>
      <c r="I9763" s="180">
        <v>555651.6</v>
      </c>
      <c r="J9763" s="180">
        <v>48623.25</v>
      </c>
      <c r="K9763" s="180">
        <v>55128</v>
      </c>
      <c r="L9763" s="180">
        <v>711877.97</v>
      </c>
    </row>
    <row r="9764" spans="1:12">
      <c r="A9764" s="180">
        <v>2015</v>
      </c>
      <c r="B9764" s="180" t="s">
        <v>180</v>
      </c>
      <c r="C9764" s="180" t="s">
        <v>3</v>
      </c>
      <c r="D9764" s="180" t="s">
        <v>176</v>
      </c>
      <c r="E9764" s="180">
        <v>5</v>
      </c>
      <c r="F9764" s="180">
        <v>7717</v>
      </c>
      <c r="G9764" s="180">
        <v>105</v>
      </c>
      <c r="H9764" s="180">
        <v>148</v>
      </c>
      <c r="I9764" s="180">
        <v>112078.83</v>
      </c>
      <c r="J9764" s="180">
        <v>17349.46</v>
      </c>
      <c r="K9764" s="180">
        <v>20279</v>
      </c>
      <c r="L9764" s="180">
        <v>191133.94</v>
      </c>
    </row>
    <row r="9765" spans="1:12">
      <c r="A9765" s="180">
        <v>2015</v>
      </c>
      <c r="B9765" s="180" t="s">
        <v>180</v>
      </c>
      <c r="C9765" s="180" t="s">
        <v>3</v>
      </c>
      <c r="D9765" s="180" t="s">
        <v>176</v>
      </c>
      <c r="E9765" s="180">
        <v>10</v>
      </c>
      <c r="F9765" s="180">
        <v>6874</v>
      </c>
      <c r="G9765" s="180">
        <v>60</v>
      </c>
      <c r="H9765" s="180">
        <v>116</v>
      </c>
      <c r="I9765" s="180">
        <v>68017</v>
      </c>
      <c r="J9765" s="180">
        <v>19227.009999999998</v>
      </c>
      <c r="K9765" s="180">
        <v>19069</v>
      </c>
      <c r="L9765" s="180">
        <v>128228.42</v>
      </c>
    </row>
    <row r="9766" spans="1:12">
      <c r="A9766" s="180">
        <v>2015</v>
      </c>
      <c r="B9766" s="180" t="s">
        <v>180</v>
      </c>
      <c r="C9766" s="180" t="s">
        <v>3</v>
      </c>
      <c r="D9766" s="180" t="s">
        <v>176</v>
      </c>
      <c r="E9766" s="180">
        <v>15</v>
      </c>
      <c r="F9766" s="180">
        <v>6828</v>
      </c>
      <c r="G9766" s="180">
        <v>146</v>
      </c>
      <c r="H9766" s="180">
        <v>251</v>
      </c>
      <c r="I9766" s="180">
        <v>248408.02</v>
      </c>
      <c r="J9766" s="180">
        <v>40332.25</v>
      </c>
      <c r="K9766" s="180">
        <v>54341</v>
      </c>
      <c r="L9766" s="180">
        <v>433897.49</v>
      </c>
    </row>
    <row r="9767" spans="1:12">
      <c r="A9767" s="180">
        <v>2015</v>
      </c>
      <c r="B9767" s="180" t="s">
        <v>180</v>
      </c>
      <c r="C9767" s="180" t="s">
        <v>3</v>
      </c>
      <c r="D9767" s="180" t="s">
        <v>176</v>
      </c>
      <c r="E9767" s="180">
        <v>20</v>
      </c>
      <c r="F9767" s="180">
        <v>5592</v>
      </c>
      <c r="G9767" s="180">
        <v>127</v>
      </c>
      <c r="H9767" s="180">
        <v>228</v>
      </c>
      <c r="I9767" s="180">
        <v>264935.39</v>
      </c>
      <c r="J9767" s="180">
        <v>41883.96</v>
      </c>
      <c r="K9767" s="180">
        <v>58238</v>
      </c>
      <c r="L9767" s="180">
        <v>436208.83</v>
      </c>
    </row>
    <row r="9768" spans="1:12">
      <c r="A9768" s="180">
        <v>2015</v>
      </c>
      <c r="B9768" s="180" t="s">
        <v>180</v>
      </c>
      <c r="C9768" s="180" t="s">
        <v>3</v>
      </c>
      <c r="D9768" s="180" t="s">
        <v>176</v>
      </c>
      <c r="E9768" s="180">
        <v>25</v>
      </c>
      <c r="F9768" s="180">
        <v>5646</v>
      </c>
      <c r="G9768" s="180">
        <v>87</v>
      </c>
      <c r="H9768" s="180">
        <v>122</v>
      </c>
      <c r="I9768" s="180">
        <v>159102.5</v>
      </c>
      <c r="J9768" s="180">
        <v>43269.81</v>
      </c>
      <c r="K9768" s="180">
        <v>107827</v>
      </c>
      <c r="L9768" s="180">
        <v>422731.53</v>
      </c>
    </row>
    <row r="9769" spans="1:12">
      <c r="A9769" s="180">
        <v>2015</v>
      </c>
      <c r="B9769" s="180" t="s">
        <v>180</v>
      </c>
      <c r="C9769" s="180" t="s">
        <v>3</v>
      </c>
      <c r="D9769" s="180" t="s">
        <v>176</v>
      </c>
      <c r="E9769" s="180">
        <v>30</v>
      </c>
      <c r="F9769" s="180">
        <v>8998</v>
      </c>
      <c r="G9769" s="180">
        <v>153</v>
      </c>
      <c r="H9769" s="180">
        <v>344</v>
      </c>
      <c r="I9769" s="180">
        <v>318787.96999999997</v>
      </c>
      <c r="J9769" s="180">
        <v>63703.55</v>
      </c>
      <c r="K9769" s="180">
        <v>125043</v>
      </c>
      <c r="L9769" s="180">
        <v>682817.32</v>
      </c>
    </row>
    <row r="9770" spans="1:12">
      <c r="A9770" s="180">
        <v>2015</v>
      </c>
      <c r="B9770" s="180" t="s">
        <v>180</v>
      </c>
      <c r="C9770" s="180" t="s">
        <v>3</v>
      </c>
      <c r="D9770" s="180" t="s">
        <v>176</v>
      </c>
      <c r="E9770" s="180">
        <v>35</v>
      </c>
      <c r="F9770" s="180">
        <v>8287</v>
      </c>
      <c r="G9770" s="180">
        <v>147</v>
      </c>
      <c r="H9770" s="180">
        <v>260</v>
      </c>
      <c r="I9770" s="180">
        <v>231151.28</v>
      </c>
      <c r="J9770" s="180">
        <v>61465.72</v>
      </c>
      <c r="K9770" s="180">
        <v>95655</v>
      </c>
      <c r="L9770" s="180">
        <v>503487.17</v>
      </c>
    </row>
    <row r="9771" spans="1:12">
      <c r="A9771" s="180">
        <v>2015</v>
      </c>
      <c r="B9771" s="180" t="s">
        <v>180</v>
      </c>
      <c r="C9771" s="180" t="s">
        <v>3</v>
      </c>
      <c r="D9771" s="180" t="s">
        <v>176</v>
      </c>
      <c r="E9771" s="180">
        <v>40</v>
      </c>
      <c r="F9771" s="180">
        <v>8362</v>
      </c>
      <c r="G9771" s="180">
        <v>174</v>
      </c>
      <c r="H9771" s="180">
        <v>314</v>
      </c>
      <c r="I9771" s="180">
        <v>326585.11</v>
      </c>
      <c r="J9771" s="180">
        <v>87382.7</v>
      </c>
      <c r="K9771" s="180">
        <v>75945</v>
      </c>
      <c r="L9771" s="180">
        <v>691598.41</v>
      </c>
    </row>
    <row r="9772" spans="1:12">
      <c r="A9772" s="180">
        <v>2015</v>
      </c>
      <c r="B9772" s="180" t="s">
        <v>180</v>
      </c>
      <c r="C9772" s="180" t="s">
        <v>3</v>
      </c>
      <c r="D9772" s="180" t="s">
        <v>176</v>
      </c>
      <c r="E9772" s="180">
        <v>45</v>
      </c>
      <c r="F9772" s="180">
        <v>7642</v>
      </c>
      <c r="G9772" s="180">
        <v>275</v>
      </c>
      <c r="H9772" s="180">
        <v>545</v>
      </c>
      <c r="I9772" s="180">
        <v>581958.02</v>
      </c>
      <c r="J9772" s="180">
        <v>100920.45</v>
      </c>
      <c r="K9772" s="180">
        <v>203122.65</v>
      </c>
      <c r="L9772" s="180">
        <v>1085068.76</v>
      </c>
    </row>
    <row r="9773" spans="1:12">
      <c r="A9773" s="180">
        <v>2015</v>
      </c>
      <c r="B9773" s="180" t="s">
        <v>180</v>
      </c>
      <c r="C9773" s="180" t="s">
        <v>3</v>
      </c>
      <c r="D9773" s="180" t="s">
        <v>176</v>
      </c>
      <c r="E9773" s="180">
        <v>50</v>
      </c>
      <c r="F9773" s="180">
        <v>7759</v>
      </c>
      <c r="G9773" s="180">
        <v>298</v>
      </c>
      <c r="H9773" s="180">
        <v>579</v>
      </c>
      <c r="I9773" s="180">
        <v>634951.35</v>
      </c>
      <c r="J9773" s="180">
        <v>137845.07999999999</v>
      </c>
      <c r="K9773" s="180">
        <v>181574</v>
      </c>
      <c r="L9773" s="180">
        <v>1218098.56</v>
      </c>
    </row>
    <row r="9774" spans="1:12">
      <c r="A9774" s="180">
        <v>2015</v>
      </c>
      <c r="B9774" s="180" t="s">
        <v>180</v>
      </c>
      <c r="C9774" s="180" t="s">
        <v>3</v>
      </c>
      <c r="D9774" s="180" t="s">
        <v>176</v>
      </c>
      <c r="E9774" s="180">
        <v>55</v>
      </c>
      <c r="F9774" s="180">
        <v>7241</v>
      </c>
      <c r="G9774" s="180">
        <v>441</v>
      </c>
      <c r="H9774" s="180">
        <v>1087</v>
      </c>
      <c r="I9774" s="180">
        <v>916564.19</v>
      </c>
      <c r="J9774" s="180">
        <v>170623.29</v>
      </c>
      <c r="K9774" s="180">
        <v>214113.65</v>
      </c>
      <c r="L9774" s="180">
        <v>1640715.28</v>
      </c>
    </row>
    <row r="9775" spans="1:12">
      <c r="A9775" s="180">
        <v>2015</v>
      </c>
      <c r="B9775" s="180" t="s">
        <v>180</v>
      </c>
      <c r="C9775" s="180" t="s">
        <v>3</v>
      </c>
      <c r="D9775" s="180" t="s">
        <v>176</v>
      </c>
      <c r="E9775" s="180">
        <v>60</v>
      </c>
      <c r="F9775" s="180">
        <v>6580</v>
      </c>
      <c r="G9775" s="180">
        <v>617</v>
      </c>
      <c r="H9775" s="180">
        <v>950</v>
      </c>
      <c r="I9775" s="180">
        <v>903564.97</v>
      </c>
      <c r="J9775" s="180">
        <v>218258.25</v>
      </c>
      <c r="K9775" s="180">
        <v>335853.2</v>
      </c>
      <c r="L9775" s="180">
        <v>1969564.22</v>
      </c>
    </row>
    <row r="9776" spans="1:12">
      <c r="A9776" s="180">
        <v>2015</v>
      </c>
      <c r="B9776" s="180" t="s">
        <v>180</v>
      </c>
      <c r="C9776" s="180" t="s">
        <v>3</v>
      </c>
      <c r="D9776" s="180" t="s">
        <v>176</v>
      </c>
      <c r="E9776" s="180">
        <v>65</v>
      </c>
      <c r="F9776" s="180">
        <v>5812</v>
      </c>
      <c r="G9776" s="180">
        <v>769</v>
      </c>
      <c r="H9776" s="180">
        <v>1475</v>
      </c>
      <c r="I9776" s="180">
        <v>1682074.04</v>
      </c>
      <c r="J9776" s="180">
        <v>293467.49</v>
      </c>
      <c r="K9776" s="180">
        <v>692793.4</v>
      </c>
      <c r="L9776" s="180">
        <v>3092927.89</v>
      </c>
    </row>
    <row r="9777" spans="1:12">
      <c r="A9777" s="180">
        <v>2015</v>
      </c>
      <c r="B9777" s="180" t="s">
        <v>180</v>
      </c>
      <c r="C9777" s="180" t="s">
        <v>3</v>
      </c>
      <c r="D9777" s="180" t="s">
        <v>176</v>
      </c>
      <c r="E9777" s="180">
        <v>70</v>
      </c>
      <c r="F9777" s="180">
        <v>3355</v>
      </c>
      <c r="G9777" s="180">
        <v>646</v>
      </c>
      <c r="H9777" s="180">
        <v>1521</v>
      </c>
      <c r="I9777" s="180">
        <v>1488316.91</v>
      </c>
      <c r="J9777" s="180">
        <v>315317.71999999997</v>
      </c>
      <c r="K9777" s="180">
        <v>356273</v>
      </c>
      <c r="L9777" s="180">
        <v>2510100.7200000002</v>
      </c>
    </row>
    <row r="9778" spans="1:12">
      <c r="A9778" s="180">
        <v>2015</v>
      </c>
      <c r="B9778" s="180" t="s">
        <v>180</v>
      </c>
      <c r="C9778" s="180" t="s">
        <v>3</v>
      </c>
      <c r="D9778" s="180" t="s">
        <v>176</v>
      </c>
      <c r="E9778" s="180">
        <v>75</v>
      </c>
      <c r="F9778" s="180">
        <v>2163</v>
      </c>
      <c r="G9778" s="180">
        <v>619</v>
      </c>
      <c r="H9778" s="180">
        <v>1664</v>
      </c>
      <c r="I9778" s="180">
        <v>1221982.3500000001</v>
      </c>
      <c r="J9778" s="180">
        <v>192825.3</v>
      </c>
      <c r="K9778" s="180">
        <v>284599</v>
      </c>
      <c r="L9778" s="180">
        <v>1906656.97</v>
      </c>
    </row>
    <row r="9779" spans="1:12">
      <c r="A9779" s="180">
        <v>2015</v>
      </c>
      <c r="B9779" s="180" t="s">
        <v>180</v>
      </c>
      <c r="C9779" s="180" t="s">
        <v>3</v>
      </c>
      <c r="D9779" s="180" t="s">
        <v>176</v>
      </c>
      <c r="E9779" s="180">
        <v>80</v>
      </c>
      <c r="F9779" s="180">
        <v>1291</v>
      </c>
      <c r="G9779" s="180">
        <v>376</v>
      </c>
      <c r="H9779" s="180">
        <v>1294</v>
      </c>
      <c r="I9779" s="180">
        <v>886070.35</v>
      </c>
      <c r="J9779" s="180">
        <v>123835.59</v>
      </c>
      <c r="K9779" s="180">
        <v>202199.8</v>
      </c>
      <c r="L9779" s="180">
        <v>1332051.82</v>
      </c>
    </row>
    <row r="9780" spans="1:12">
      <c r="A9780" s="180">
        <v>2015</v>
      </c>
      <c r="B9780" s="180" t="s">
        <v>180</v>
      </c>
      <c r="C9780" s="180" t="s">
        <v>3</v>
      </c>
      <c r="D9780" s="180" t="s">
        <v>176</v>
      </c>
      <c r="E9780" s="180">
        <v>85</v>
      </c>
      <c r="F9780" s="180">
        <v>802</v>
      </c>
      <c r="G9780" s="180">
        <v>200</v>
      </c>
      <c r="H9780" s="180">
        <v>936</v>
      </c>
      <c r="I9780" s="180">
        <v>725427.57</v>
      </c>
      <c r="J9780" s="180">
        <v>87943.8</v>
      </c>
      <c r="K9780" s="180">
        <v>185466.75</v>
      </c>
      <c r="L9780" s="180">
        <v>1040119.61</v>
      </c>
    </row>
    <row r="9781" spans="1:12">
      <c r="A9781" s="180">
        <v>2015</v>
      </c>
      <c r="B9781" s="180" t="s">
        <v>180</v>
      </c>
      <c r="C9781" s="180" t="s">
        <v>3</v>
      </c>
      <c r="D9781" s="180" t="s">
        <v>176</v>
      </c>
      <c r="E9781" s="180">
        <v>90</v>
      </c>
      <c r="F9781" s="180">
        <v>203</v>
      </c>
      <c r="G9781" s="180">
        <v>52</v>
      </c>
      <c r="H9781" s="180">
        <v>138</v>
      </c>
      <c r="I9781" s="180">
        <v>90357.35</v>
      </c>
      <c r="J9781" s="180">
        <v>15025.74</v>
      </c>
      <c r="K9781" s="180">
        <v>26645</v>
      </c>
      <c r="L9781" s="180">
        <v>143822.76999999999</v>
      </c>
    </row>
    <row r="9782" spans="1:12">
      <c r="A9782" s="180">
        <v>2015</v>
      </c>
      <c r="B9782" s="180" t="s">
        <v>180</v>
      </c>
      <c r="C9782" s="180" t="s">
        <v>3</v>
      </c>
      <c r="D9782" s="180" t="s">
        <v>176</v>
      </c>
      <c r="E9782" s="180">
        <v>95</v>
      </c>
      <c r="F9782" s="180">
        <v>24</v>
      </c>
      <c r="G9782" s="180">
        <v>8</v>
      </c>
      <c r="H9782" s="180">
        <v>38</v>
      </c>
      <c r="I9782" s="180">
        <v>18283</v>
      </c>
      <c r="J9782" s="180">
        <v>3621</v>
      </c>
      <c r="K9782" s="180">
        <v>0</v>
      </c>
      <c r="L9782" s="180">
        <v>22405.7</v>
      </c>
    </row>
    <row r="9783" spans="1:12">
      <c r="A9783" s="180">
        <v>2015</v>
      </c>
      <c r="B9783" s="180" t="s">
        <v>180</v>
      </c>
      <c r="C9783" s="180" t="s">
        <v>3</v>
      </c>
      <c r="D9783" s="180" t="s">
        <v>177</v>
      </c>
      <c r="E9783" s="180">
        <v>0</v>
      </c>
      <c r="F9783" s="180">
        <v>6965</v>
      </c>
      <c r="G9783" s="180">
        <v>152</v>
      </c>
      <c r="H9783" s="180">
        <v>797</v>
      </c>
      <c r="I9783" s="180">
        <v>346253.15</v>
      </c>
      <c r="J9783" s="180">
        <v>34497.22</v>
      </c>
      <c r="K9783" s="180">
        <v>14865</v>
      </c>
      <c r="L9783" s="180">
        <v>438182.29</v>
      </c>
    </row>
    <row r="9784" spans="1:12">
      <c r="A9784" s="180">
        <v>2015</v>
      </c>
      <c r="B9784" s="180" t="s">
        <v>180</v>
      </c>
      <c r="C9784" s="180" t="s">
        <v>3</v>
      </c>
      <c r="D9784" s="180" t="s">
        <v>177</v>
      </c>
      <c r="E9784" s="180">
        <v>5</v>
      </c>
      <c r="F9784" s="180">
        <v>7458</v>
      </c>
      <c r="G9784" s="180">
        <v>74</v>
      </c>
      <c r="H9784" s="180">
        <v>79</v>
      </c>
      <c r="I9784" s="180">
        <v>69546.100000000006</v>
      </c>
      <c r="J9784" s="180">
        <v>14243.06</v>
      </c>
      <c r="K9784" s="180">
        <v>10865</v>
      </c>
      <c r="L9784" s="180">
        <v>126525.01</v>
      </c>
    </row>
    <row r="9785" spans="1:12">
      <c r="A9785" s="180">
        <v>2015</v>
      </c>
      <c r="B9785" s="180" t="s">
        <v>180</v>
      </c>
      <c r="C9785" s="180" t="s">
        <v>3</v>
      </c>
      <c r="D9785" s="180" t="s">
        <v>177</v>
      </c>
      <c r="E9785" s="180">
        <v>10</v>
      </c>
      <c r="F9785" s="180">
        <v>6496</v>
      </c>
      <c r="G9785" s="180">
        <v>112</v>
      </c>
      <c r="H9785" s="180">
        <v>195</v>
      </c>
      <c r="I9785" s="180">
        <v>113597.95</v>
      </c>
      <c r="J9785" s="180">
        <v>17911.990000000002</v>
      </c>
      <c r="K9785" s="180">
        <v>47957</v>
      </c>
      <c r="L9785" s="180">
        <v>223407.56</v>
      </c>
    </row>
    <row r="9786" spans="1:12">
      <c r="A9786" s="180">
        <v>2015</v>
      </c>
      <c r="B9786" s="180" t="s">
        <v>180</v>
      </c>
      <c r="C9786" s="180" t="s">
        <v>3</v>
      </c>
      <c r="D9786" s="180" t="s">
        <v>177</v>
      </c>
      <c r="E9786" s="180">
        <v>15</v>
      </c>
      <c r="F9786" s="180">
        <v>6700</v>
      </c>
      <c r="G9786" s="180">
        <v>167</v>
      </c>
      <c r="H9786" s="180">
        <v>226</v>
      </c>
      <c r="I9786" s="180">
        <v>244912</v>
      </c>
      <c r="J9786" s="180">
        <v>46254.84</v>
      </c>
      <c r="K9786" s="180">
        <v>31062</v>
      </c>
      <c r="L9786" s="180">
        <v>395561.06</v>
      </c>
    </row>
    <row r="9787" spans="1:12">
      <c r="A9787" s="180">
        <v>2015</v>
      </c>
      <c r="B9787" s="180" t="s">
        <v>180</v>
      </c>
      <c r="C9787" s="180" t="s">
        <v>3</v>
      </c>
      <c r="D9787" s="180" t="s">
        <v>177</v>
      </c>
      <c r="E9787" s="180">
        <v>20</v>
      </c>
      <c r="F9787" s="180">
        <v>5915</v>
      </c>
      <c r="G9787" s="180">
        <v>230</v>
      </c>
      <c r="H9787" s="180">
        <v>512</v>
      </c>
      <c r="I9787" s="180">
        <v>445564.99</v>
      </c>
      <c r="J9787" s="180">
        <v>76895.02</v>
      </c>
      <c r="K9787" s="180">
        <v>65361</v>
      </c>
      <c r="L9787" s="180">
        <v>731612.99</v>
      </c>
    </row>
    <row r="9788" spans="1:12">
      <c r="A9788" s="180">
        <v>2015</v>
      </c>
      <c r="B9788" s="180" t="s">
        <v>180</v>
      </c>
      <c r="C9788" s="180" t="s">
        <v>3</v>
      </c>
      <c r="D9788" s="180" t="s">
        <v>177</v>
      </c>
      <c r="E9788" s="180">
        <v>25</v>
      </c>
      <c r="F9788" s="180">
        <v>7067</v>
      </c>
      <c r="G9788" s="180">
        <v>261</v>
      </c>
      <c r="H9788" s="180">
        <v>657</v>
      </c>
      <c r="I9788" s="180">
        <v>513647.92</v>
      </c>
      <c r="J9788" s="180">
        <v>121864.06</v>
      </c>
      <c r="K9788" s="180">
        <v>44446</v>
      </c>
      <c r="L9788" s="180">
        <v>921283.35</v>
      </c>
    </row>
    <row r="9789" spans="1:12">
      <c r="A9789" s="180">
        <v>2015</v>
      </c>
      <c r="B9789" s="180" t="s">
        <v>180</v>
      </c>
      <c r="C9789" s="180" t="s">
        <v>3</v>
      </c>
      <c r="D9789" s="180" t="s">
        <v>177</v>
      </c>
      <c r="E9789" s="180">
        <v>30</v>
      </c>
      <c r="F9789" s="180">
        <v>10309</v>
      </c>
      <c r="G9789" s="180">
        <v>458</v>
      </c>
      <c r="H9789" s="180">
        <v>1401</v>
      </c>
      <c r="I9789" s="180">
        <v>1145392.8700000001</v>
      </c>
      <c r="J9789" s="180">
        <v>268957.5</v>
      </c>
      <c r="K9789" s="180">
        <v>48816</v>
      </c>
      <c r="L9789" s="180">
        <v>1785497.07</v>
      </c>
    </row>
    <row r="9790" spans="1:12">
      <c r="A9790" s="180">
        <v>2015</v>
      </c>
      <c r="B9790" s="180" t="s">
        <v>180</v>
      </c>
      <c r="C9790" s="180" t="s">
        <v>3</v>
      </c>
      <c r="D9790" s="180" t="s">
        <v>177</v>
      </c>
      <c r="E9790" s="180">
        <v>35</v>
      </c>
      <c r="F9790" s="180">
        <v>9382</v>
      </c>
      <c r="G9790" s="180">
        <v>504</v>
      </c>
      <c r="H9790" s="180">
        <v>1418</v>
      </c>
      <c r="I9790" s="180">
        <v>1135109.8899999999</v>
      </c>
      <c r="J9790" s="180">
        <v>258965.86</v>
      </c>
      <c r="K9790" s="180">
        <v>124605</v>
      </c>
      <c r="L9790" s="180">
        <v>2057024.67</v>
      </c>
    </row>
    <row r="9791" spans="1:12">
      <c r="A9791" s="180">
        <v>2015</v>
      </c>
      <c r="B9791" s="180" t="s">
        <v>180</v>
      </c>
      <c r="C9791" s="180" t="s">
        <v>3</v>
      </c>
      <c r="D9791" s="180" t="s">
        <v>177</v>
      </c>
      <c r="E9791" s="180">
        <v>40</v>
      </c>
      <c r="F9791" s="180">
        <v>9444</v>
      </c>
      <c r="G9791" s="180">
        <v>428</v>
      </c>
      <c r="H9791" s="180">
        <v>834</v>
      </c>
      <c r="I9791" s="180">
        <v>734120.27</v>
      </c>
      <c r="J9791" s="180">
        <v>165731.68</v>
      </c>
      <c r="K9791" s="180">
        <v>93928</v>
      </c>
      <c r="L9791" s="180">
        <v>1395044.87</v>
      </c>
    </row>
    <row r="9792" spans="1:12">
      <c r="A9792" s="180">
        <v>2015</v>
      </c>
      <c r="B9792" s="180" t="s">
        <v>180</v>
      </c>
      <c r="C9792" s="180" t="s">
        <v>3</v>
      </c>
      <c r="D9792" s="180" t="s">
        <v>177</v>
      </c>
      <c r="E9792" s="180">
        <v>45</v>
      </c>
      <c r="F9792" s="180">
        <v>8645</v>
      </c>
      <c r="G9792" s="180">
        <v>376</v>
      </c>
      <c r="H9792" s="180">
        <v>799</v>
      </c>
      <c r="I9792" s="180">
        <v>752346.21</v>
      </c>
      <c r="J9792" s="180">
        <v>167075.03</v>
      </c>
      <c r="K9792" s="180">
        <v>111185</v>
      </c>
      <c r="L9792" s="180">
        <v>1379825.39</v>
      </c>
    </row>
    <row r="9793" spans="1:12">
      <c r="A9793" s="180">
        <v>2015</v>
      </c>
      <c r="B9793" s="180" t="s">
        <v>180</v>
      </c>
      <c r="C9793" s="180" t="s">
        <v>3</v>
      </c>
      <c r="D9793" s="180" t="s">
        <v>177</v>
      </c>
      <c r="E9793" s="180">
        <v>50</v>
      </c>
      <c r="F9793" s="180">
        <v>8688</v>
      </c>
      <c r="G9793" s="180">
        <v>444</v>
      </c>
      <c r="H9793" s="180">
        <v>940</v>
      </c>
      <c r="I9793" s="180">
        <v>854320.84</v>
      </c>
      <c r="J9793" s="180">
        <v>178587.19</v>
      </c>
      <c r="K9793" s="180">
        <v>173173</v>
      </c>
      <c r="L9793" s="180">
        <v>1546109.21</v>
      </c>
    </row>
    <row r="9794" spans="1:12">
      <c r="A9794" s="180">
        <v>2015</v>
      </c>
      <c r="B9794" s="180" t="s">
        <v>180</v>
      </c>
      <c r="C9794" s="180" t="s">
        <v>3</v>
      </c>
      <c r="D9794" s="180" t="s">
        <v>177</v>
      </c>
      <c r="E9794" s="180">
        <v>55</v>
      </c>
      <c r="F9794" s="180">
        <v>8064</v>
      </c>
      <c r="G9794" s="180">
        <v>571</v>
      </c>
      <c r="H9794" s="180">
        <v>1261</v>
      </c>
      <c r="I9794" s="180">
        <v>1001068.33</v>
      </c>
      <c r="J9794" s="180">
        <v>213694.54</v>
      </c>
      <c r="K9794" s="180">
        <v>275734.3</v>
      </c>
      <c r="L9794" s="180">
        <v>1891058.98</v>
      </c>
    </row>
    <row r="9795" spans="1:12">
      <c r="A9795" s="180">
        <v>2015</v>
      </c>
      <c r="B9795" s="180" t="s">
        <v>180</v>
      </c>
      <c r="C9795" s="180" t="s">
        <v>3</v>
      </c>
      <c r="D9795" s="180" t="s">
        <v>177</v>
      </c>
      <c r="E9795" s="180">
        <v>60</v>
      </c>
      <c r="F9795" s="180">
        <v>7137</v>
      </c>
      <c r="G9795" s="180">
        <v>608</v>
      </c>
      <c r="H9795" s="180">
        <v>1301</v>
      </c>
      <c r="I9795" s="180">
        <v>1201241.3700000001</v>
      </c>
      <c r="J9795" s="180">
        <v>225961.42</v>
      </c>
      <c r="K9795" s="180">
        <v>323040</v>
      </c>
      <c r="L9795" s="180">
        <v>2169791.96</v>
      </c>
    </row>
    <row r="9796" spans="1:12">
      <c r="A9796" s="180">
        <v>2015</v>
      </c>
      <c r="B9796" s="180" t="s">
        <v>180</v>
      </c>
      <c r="C9796" s="180" t="s">
        <v>3</v>
      </c>
      <c r="D9796" s="180" t="s">
        <v>177</v>
      </c>
      <c r="E9796" s="180">
        <v>65</v>
      </c>
      <c r="F9796" s="180">
        <v>6052</v>
      </c>
      <c r="G9796" s="180">
        <v>825</v>
      </c>
      <c r="H9796" s="180">
        <v>1559</v>
      </c>
      <c r="I9796" s="180">
        <v>1508326.27</v>
      </c>
      <c r="J9796" s="180">
        <v>272126.28999999998</v>
      </c>
      <c r="K9796" s="180">
        <v>559472</v>
      </c>
      <c r="L9796" s="180">
        <v>2753351.67</v>
      </c>
    </row>
    <row r="9797" spans="1:12">
      <c r="A9797" s="180">
        <v>2015</v>
      </c>
      <c r="B9797" s="180" t="s">
        <v>180</v>
      </c>
      <c r="C9797" s="180" t="s">
        <v>3</v>
      </c>
      <c r="D9797" s="180" t="s">
        <v>177</v>
      </c>
      <c r="E9797" s="180">
        <v>70</v>
      </c>
      <c r="F9797" s="180">
        <v>3810</v>
      </c>
      <c r="G9797" s="180">
        <v>696</v>
      </c>
      <c r="H9797" s="180">
        <v>1456</v>
      </c>
      <c r="I9797" s="180">
        <v>1251987.54</v>
      </c>
      <c r="J9797" s="180">
        <v>215361.89</v>
      </c>
      <c r="K9797" s="180">
        <v>460853.8</v>
      </c>
      <c r="L9797" s="180">
        <v>2190108.58</v>
      </c>
    </row>
    <row r="9798" spans="1:12">
      <c r="A9798" s="180">
        <v>2015</v>
      </c>
      <c r="B9798" s="180" t="s">
        <v>180</v>
      </c>
      <c r="C9798" s="180" t="s">
        <v>3</v>
      </c>
      <c r="D9798" s="180" t="s">
        <v>177</v>
      </c>
      <c r="E9798" s="180">
        <v>75</v>
      </c>
      <c r="F9798" s="180">
        <v>2482</v>
      </c>
      <c r="G9798" s="180">
        <v>455</v>
      </c>
      <c r="H9798" s="180">
        <v>1595</v>
      </c>
      <c r="I9798" s="180">
        <v>1271170.6499999999</v>
      </c>
      <c r="J9798" s="180">
        <v>184424.34</v>
      </c>
      <c r="K9798" s="180">
        <v>325832</v>
      </c>
      <c r="L9798" s="180">
        <v>2015883.26</v>
      </c>
    </row>
    <row r="9799" spans="1:12">
      <c r="A9799" s="180">
        <v>2015</v>
      </c>
      <c r="B9799" s="180" t="s">
        <v>180</v>
      </c>
      <c r="C9799" s="180" t="s">
        <v>3</v>
      </c>
      <c r="D9799" s="180" t="s">
        <v>177</v>
      </c>
      <c r="E9799" s="180">
        <v>80</v>
      </c>
      <c r="F9799" s="180">
        <v>1606</v>
      </c>
      <c r="G9799" s="180">
        <v>331</v>
      </c>
      <c r="H9799" s="180">
        <v>1276</v>
      </c>
      <c r="I9799" s="180">
        <v>891212.57</v>
      </c>
      <c r="J9799" s="180">
        <v>131187.17000000001</v>
      </c>
      <c r="K9799" s="180">
        <v>169789</v>
      </c>
      <c r="L9799" s="180">
        <v>1300648.92</v>
      </c>
    </row>
    <row r="9800" spans="1:12">
      <c r="A9800" s="180">
        <v>2015</v>
      </c>
      <c r="B9800" s="180" t="s">
        <v>180</v>
      </c>
      <c r="C9800" s="180" t="s">
        <v>3</v>
      </c>
      <c r="D9800" s="180" t="s">
        <v>177</v>
      </c>
      <c r="E9800" s="180">
        <v>85</v>
      </c>
      <c r="F9800" s="180">
        <v>1047</v>
      </c>
      <c r="G9800" s="180">
        <v>242</v>
      </c>
      <c r="H9800" s="180">
        <v>1337</v>
      </c>
      <c r="I9800" s="180">
        <v>709037.52</v>
      </c>
      <c r="J9800" s="180">
        <v>77275.240000000005</v>
      </c>
      <c r="K9800" s="180">
        <v>58283</v>
      </c>
      <c r="L9800" s="180">
        <v>881927.51</v>
      </c>
    </row>
    <row r="9801" spans="1:12">
      <c r="A9801" s="180">
        <v>2015</v>
      </c>
      <c r="B9801" s="180" t="s">
        <v>180</v>
      </c>
      <c r="C9801" s="180" t="s">
        <v>3</v>
      </c>
      <c r="D9801" s="180" t="s">
        <v>177</v>
      </c>
      <c r="E9801" s="180">
        <v>90</v>
      </c>
      <c r="F9801" s="180">
        <v>434</v>
      </c>
      <c r="G9801" s="180">
        <v>85</v>
      </c>
      <c r="H9801" s="180">
        <v>1097</v>
      </c>
      <c r="I9801" s="180">
        <v>410417</v>
      </c>
      <c r="J9801" s="180">
        <v>35168.5</v>
      </c>
      <c r="K9801" s="180">
        <v>37891</v>
      </c>
      <c r="L9801" s="180">
        <v>500649.15</v>
      </c>
    </row>
    <row r="9802" spans="1:12">
      <c r="A9802" s="180">
        <v>2015</v>
      </c>
      <c r="B9802" s="180" t="s">
        <v>180</v>
      </c>
      <c r="C9802" s="180" t="s">
        <v>3</v>
      </c>
      <c r="D9802" s="180" t="s">
        <v>177</v>
      </c>
      <c r="E9802" s="180">
        <v>95</v>
      </c>
      <c r="F9802" s="180">
        <v>112</v>
      </c>
      <c r="G9802" s="180">
        <v>13</v>
      </c>
      <c r="H9802" s="180">
        <v>317</v>
      </c>
      <c r="I9802" s="180">
        <v>153766.25</v>
      </c>
      <c r="J9802" s="180">
        <v>6238.89</v>
      </c>
      <c r="K9802" s="180">
        <v>0</v>
      </c>
      <c r="L9802" s="180">
        <v>172120.71</v>
      </c>
    </row>
    <row r="9803" spans="1:12">
      <c r="A9803" s="180">
        <v>2015</v>
      </c>
      <c r="B9803" s="180" t="s">
        <v>180</v>
      </c>
      <c r="C9803" s="180" t="s">
        <v>37</v>
      </c>
      <c r="D9803" s="180" t="s">
        <v>176</v>
      </c>
      <c r="E9803" s="180">
        <v>0</v>
      </c>
      <c r="F9803" s="180">
        <v>3433</v>
      </c>
      <c r="G9803" s="180">
        <v>73</v>
      </c>
      <c r="H9803" s="180">
        <v>226</v>
      </c>
      <c r="I9803" s="180">
        <v>173107</v>
      </c>
      <c r="J9803" s="180">
        <v>30174.18</v>
      </c>
      <c r="K9803" s="180">
        <v>1922</v>
      </c>
      <c r="L9803" s="180">
        <v>227747.12</v>
      </c>
    </row>
    <row r="9804" spans="1:12">
      <c r="A9804" s="180">
        <v>2015</v>
      </c>
      <c r="B9804" s="180" t="s">
        <v>180</v>
      </c>
      <c r="C9804" s="180" t="s">
        <v>37</v>
      </c>
      <c r="D9804" s="180" t="s">
        <v>176</v>
      </c>
      <c r="E9804" s="180">
        <v>5</v>
      </c>
      <c r="F9804" s="180">
        <v>3497</v>
      </c>
      <c r="G9804" s="180">
        <v>34</v>
      </c>
      <c r="H9804" s="180">
        <v>39</v>
      </c>
      <c r="I9804" s="180">
        <v>19566</v>
      </c>
      <c r="J9804" s="180">
        <v>9927.85</v>
      </c>
      <c r="K9804" s="180">
        <v>260</v>
      </c>
      <c r="L9804" s="180">
        <v>37455.699999999997</v>
      </c>
    </row>
    <row r="9805" spans="1:12">
      <c r="A9805" s="180">
        <v>2015</v>
      </c>
      <c r="B9805" s="180" t="s">
        <v>180</v>
      </c>
      <c r="C9805" s="180" t="s">
        <v>37</v>
      </c>
      <c r="D9805" s="180" t="s">
        <v>176</v>
      </c>
      <c r="E9805" s="180">
        <v>10</v>
      </c>
      <c r="F9805" s="180">
        <v>3153</v>
      </c>
      <c r="G9805" s="180">
        <v>15</v>
      </c>
      <c r="H9805" s="180">
        <v>20</v>
      </c>
      <c r="I9805" s="180">
        <v>14785</v>
      </c>
      <c r="J9805" s="180">
        <v>9811.7000000000007</v>
      </c>
      <c r="K9805" s="180">
        <v>1706</v>
      </c>
      <c r="L9805" s="180">
        <v>32752.9</v>
      </c>
    </row>
    <row r="9806" spans="1:12">
      <c r="A9806" s="180">
        <v>2015</v>
      </c>
      <c r="B9806" s="180" t="s">
        <v>180</v>
      </c>
      <c r="C9806" s="180" t="s">
        <v>37</v>
      </c>
      <c r="D9806" s="180" t="s">
        <v>176</v>
      </c>
      <c r="E9806" s="180">
        <v>15</v>
      </c>
      <c r="F9806" s="180">
        <v>3254</v>
      </c>
      <c r="G9806" s="180">
        <v>40</v>
      </c>
      <c r="H9806" s="180">
        <v>90</v>
      </c>
      <c r="I9806" s="180">
        <v>84286.95</v>
      </c>
      <c r="J9806" s="180">
        <v>16871.650000000001</v>
      </c>
      <c r="K9806" s="180">
        <v>14853</v>
      </c>
      <c r="L9806" s="180">
        <v>124528.45</v>
      </c>
    </row>
    <row r="9807" spans="1:12">
      <c r="A9807" s="180">
        <v>2015</v>
      </c>
      <c r="B9807" s="180" t="s">
        <v>180</v>
      </c>
      <c r="C9807" s="180" t="s">
        <v>37</v>
      </c>
      <c r="D9807" s="180" t="s">
        <v>176</v>
      </c>
      <c r="E9807" s="180">
        <v>20</v>
      </c>
      <c r="F9807" s="180">
        <v>2593</v>
      </c>
      <c r="G9807" s="180">
        <v>44</v>
      </c>
      <c r="H9807" s="180">
        <v>60</v>
      </c>
      <c r="I9807" s="180">
        <v>76477.399999999994</v>
      </c>
      <c r="J9807" s="180">
        <v>22716.1</v>
      </c>
      <c r="K9807" s="180">
        <v>-1449</v>
      </c>
      <c r="L9807" s="180">
        <v>108192.28</v>
      </c>
    </row>
    <row r="9808" spans="1:12">
      <c r="A9808" s="180">
        <v>2015</v>
      </c>
      <c r="B9808" s="180" t="s">
        <v>180</v>
      </c>
      <c r="C9808" s="180" t="s">
        <v>37</v>
      </c>
      <c r="D9808" s="180" t="s">
        <v>176</v>
      </c>
      <c r="E9808" s="180">
        <v>25</v>
      </c>
      <c r="F9808" s="180">
        <v>2838</v>
      </c>
      <c r="G9808" s="180">
        <v>40</v>
      </c>
      <c r="H9808" s="180">
        <v>62</v>
      </c>
      <c r="I9808" s="180">
        <v>53173.599999999999</v>
      </c>
      <c r="J9808" s="180">
        <v>23417.279999999999</v>
      </c>
      <c r="K9808" s="180">
        <v>33224</v>
      </c>
      <c r="L9808" s="180">
        <v>141030.04</v>
      </c>
    </row>
    <row r="9809" spans="1:12">
      <c r="A9809" s="180">
        <v>2015</v>
      </c>
      <c r="B9809" s="180" t="s">
        <v>180</v>
      </c>
      <c r="C9809" s="180" t="s">
        <v>37</v>
      </c>
      <c r="D9809" s="180" t="s">
        <v>176</v>
      </c>
      <c r="E9809" s="180">
        <v>30</v>
      </c>
      <c r="F9809" s="180">
        <v>3884</v>
      </c>
      <c r="G9809" s="180">
        <v>74</v>
      </c>
      <c r="H9809" s="180">
        <v>130</v>
      </c>
      <c r="I9809" s="180">
        <v>113998.6</v>
      </c>
      <c r="J9809" s="180">
        <v>37759.53</v>
      </c>
      <c r="K9809" s="180">
        <v>7135</v>
      </c>
      <c r="L9809" s="180">
        <v>199942.77</v>
      </c>
    </row>
    <row r="9810" spans="1:12">
      <c r="A9810" s="180">
        <v>2015</v>
      </c>
      <c r="B9810" s="180" t="s">
        <v>180</v>
      </c>
      <c r="C9810" s="180" t="s">
        <v>37</v>
      </c>
      <c r="D9810" s="180" t="s">
        <v>176</v>
      </c>
      <c r="E9810" s="180">
        <v>35</v>
      </c>
      <c r="F9810" s="180">
        <v>3730</v>
      </c>
      <c r="G9810" s="180">
        <v>97</v>
      </c>
      <c r="H9810" s="180">
        <v>202</v>
      </c>
      <c r="I9810" s="180">
        <v>175760.6</v>
      </c>
      <c r="J9810" s="180">
        <v>43219.1</v>
      </c>
      <c r="K9810" s="180">
        <v>17319</v>
      </c>
      <c r="L9810" s="180">
        <v>303342.07</v>
      </c>
    </row>
    <row r="9811" spans="1:12">
      <c r="A9811" s="180">
        <v>2015</v>
      </c>
      <c r="B9811" s="180" t="s">
        <v>180</v>
      </c>
      <c r="C9811" s="180" t="s">
        <v>37</v>
      </c>
      <c r="D9811" s="180" t="s">
        <v>176</v>
      </c>
      <c r="E9811" s="180">
        <v>40</v>
      </c>
      <c r="F9811" s="180">
        <v>3789</v>
      </c>
      <c r="G9811" s="180">
        <v>107</v>
      </c>
      <c r="H9811" s="180">
        <v>158</v>
      </c>
      <c r="I9811" s="180">
        <v>155956.6</v>
      </c>
      <c r="J9811" s="180">
        <v>51385.06</v>
      </c>
      <c r="K9811" s="180">
        <v>29207.5</v>
      </c>
      <c r="L9811" s="180">
        <v>277694.63</v>
      </c>
    </row>
    <row r="9812" spans="1:12">
      <c r="A9812" s="180">
        <v>2015</v>
      </c>
      <c r="B9812" s="180" t="s">
        <v>180</v>
      </c>
      <c r="C9812" s="180" t="s">
        <v>37</v>
      </c>
      <c r="D9812" s="180" t="s">
        <v>176</v>
      </c>
      <c r="E9812" s="180">
        <v>45</v>
      </c>
      <c r="F9812" s="180">
        <v>3644</v>
      </c>
      <c r="G9812" s="180">
        <v>103</v>
      </c>
      <c r="H9812" s="180">
        <v>282</v>
      </c>
      <c r="I9812" s="180">
        <v>236398.85</v>
      </c>
      <c r="J9812" s="180">
        <v>58552.19</v>
      </c>
      <c r="K9812" s="180">
        <v>48844</v>
      </c>
      <c r="L9812" s="180">
        <v>392800.23</v>
      </c>
    </row>
    <row r="9813" spans="1:12">
      <c r="A9813" s="180">
        <v>2015</v>
      </c>
      <c r="B9813" s="180" t="s">
        <v>180</v>
      </c>
      <c r="C9813" s="180" t="s">
        <v>37</v>
      </c>
      <c r="D9813" s="180" t="s">
        <v>176</v>
      </c>
      <c r="E9813" s="180">
        <v>50</v>
      </c>
      <c r="F9813" s="180">
        <v>3865</v>
      </c>
      <c r="G9813" s="180">
        <v>174</v>
      </c>
      <c r="H9813" s="180">
        <v>493</v>
      </c>
      <c r="I9813" s="180">
        <v>416946.6</v>
      </c>
      <c r="J9813" s="180">
        <v>94499.07</v>
      </c>
      <c r="K9813" s="180">
        <v>119881</v>
      </c>
      <c r="L9813" s="180">
        <v>711550.77</v>
      </c>
    </row>
    <row r="9814" spans="1:12">
      <c r="A9814" s="180">
        <v>2015</v>
      </c>
      <c r="B9814" s="180" t="s">
        <v>180</v>
      </c>
      <c r="C9814" s="180" t="s">
        <v>37</v>
      </c>
      <c r="D9814" s="180" t="s">
        <v>176</v>
      </c>
      <c r="E9814" s="180">
        <v>55</v>
      </c>
      <c r="F9814" s="180">
        <v>3463</v>
      </c>
      <c r="G9814" s="180">
        <v>216</v>
      </c>
      <c r="H9814" s="180">
        <v>423</v>
      </c>
      <c r="I9814" s="180">
        <v>391033.85</v>
      </c>
      <c r="J9814" s="180">
        <v>100313.60000000001</v>
      </c>
      <c r="K9814" s="180">
        <v>123410</v>
      </c>
      <c r="L9814" s="180">
        <v>721697.95</v>
      </c>
    </row>
    <row r="9815" spans="1:12">
      <c r="A9815" s="180">
        <v>2015</v>
      </c>
      <c r="B9815" s="180" t="s">
        <v>180</v>
      </c>
      <c r="C9815" s="180" t="s">
        <v>37</v>
      </c>
      <c r="D9815" s="180" t="s">
        <v>176</v>
      </c>
      <c r="E9815" s="180">
        <v>60</v>
      </c>
      <c r="F9815" s="180">
        <v>2837</v>
      </c>
      <c r="G9815" s="180">
        <v>241</v>
      </c>
      <c r="H9815" s="180">
        <v>627</v>
      </c>
      <c r="I9815" s="180">
        <v>496013.3</v>
      </c>
      <c r="J9815" s="180">
        <v>129360.69</v>
      </c>
      <c r="K9815" s="180">
        <v>93280</v>
      </c>
      <c r="L9815" s="180">
        <v>850521.99</v>
      </c>
    </row>
    <row r="9816" spans="1:12">
      <c r="A9816" s="180">
        <v>2015</v>
      </c>
      <c r="B9816" s="180" t="s">
        <v>180</v>
      </c>
      <c r="C9816" s="180" t="s">
        <v>37</v>
      </c>
      <c r="D9816" s="180" t="s">
        <v>176</v>
      </c>
      <c r="E9816" s="180">
        <v>65</v>
      </c>
      <c r="F9816" s="180">
        <v>1940</v>
      </c>
      <c r="G9816" s="180">
        <v>237</v>
      </c>
      <c r="H9816" s="180">
        <v>910</v>
      </c>
      <c r="I9816" s="180">
        <v>873921.15</v>
      </c>
      <c r="J9816" s="180">
        <v>153010.14000000001</v>
      </c>
      <c r="K9816" s="180">
        <v>251124.8</v>
      </c>
      <c r="L9816" s="180">
        <v>1383465.99</v>
      </c>
    </row>
    <row r="9817" spans="1:12">
      <c r="A9817" s="180">
        <v>2015</v>
      </c>
      <c r="B9817" s="180" t="s">
        <v>180</v>
      </c>
      <c r="C9817" s="180" t="s">
        <v>37</v>
      </c>
      <c r="D9817" s="180" t="s">
        <v>176</v>
      </c>
      <c r="E9817" s="180">
        <v>70</v>
      </c>
      <c r="F9817" s="180">
        <v>1042</v>
      </c>
      <c r="G9817" s="180">
        <v>184</v>
      </c>
      <c r="H9817" s="180">
        <v>558</v>
      </c>
      <c r="I9817" s="180">
        <v>557346.18999999994</v>
      </c>
      <c r="J9817" s="180">
        <v>105233.63</v>
      </c>
      <c r="K9817" s="180">
        <v>170686</v>
      </c>
      <c r="L9817" s="180">
        <v>881510.1</v>
      </c>
    </row>
    <row r="9818" spans="1:12">
      <c r="A9818" s="180">
        <v>2015</v>
      </c>
      <c r="B9818" s="180" t="s">
        <v>180</v>
      </c>
      <c r="C9818" s="180" t="s">
        <v>37</v>
      </c>
      <c r="D9818" s="180" t="s">
        <v>176</v>
      </c>
      <c r="E9818" s="180">
        <v>75</v>
      </c>
      <c r="F9818" s="180">
        <v>498</v>
      </c>
      <c r="G9818" s="180">
        <v>84</v>
      </c>
      <c r="H9818" s="180">
        <v>302</v>
      </c>
      <c r="I9818" s="180">
        <v>293182.61</v>
      </c>
      <c r="J9818" s="180">
        <v>48340.43</v>
      </c>
      <c r="K9818" s="180">
        <v>122085.25</v>
      </c>
      <c r="L9818" s="180">
        <v>476864.01</v>
      </c>
    </row>
    <row r="9819" spans="1:12">
      <c r="A9819" s="180">
        <v>2015</v>
      </c>
      <c r="B9819" s="180" t="s">
        <v>180</v>
      </c>
      <c r="C9819" s="180" t="s">
        <v>37</v>
      </c>
      <c r="D9819" s="180" t="s">
        <v>176</v>
      </c>
      <c r="E9819" s="180">
        <v>80</v>
      </c>
      <c r="F9819" s="180">
        <v>209</v>
      </c>
      <c r="G9819" s="180">
        <v>38</v>
      </c>
      <c r="H9819" s="180">
        <v>204</v>
      </c>
      <c r="I9819" s="180">
        <v>132521.1</v>
      </c>
      <c r="J9819" s="180">
        <v>15774.77</v>
      </c>
      <c r="K9819" s="180">
        <v>18844</v>
      </c>
      <c r="L9819" s="180">
        <v>172339.92</v>
      </c>
    </row>
    <row r="9820" spans="1:12">
      <c r="A9820" s="180">
        <v>2015</v>
      </c>
      <c r="B9820" s="180" t="s">
        <v>180</v>
      </c>
      <c r="C9820" s="180" t="s">
        <v>37</v>
      </c>
      <c r="D9820" s="180" t="s">
        <v>176</v>
      </c>
      <c r="E9820" s="180">
        <v>85</v>
      </c>
      <c r="F9820" s="180">
        <v>72</v>
      </c>
      <c r="G9820" s="180">
        <v>16</v>
      </c>
      <c r="H9820" s="180">
        <v>47</v>
      </c>
      <c r="I9820" s="180">
        <v>35470</v>
      </c>
      <c r="J9820" s="180">
        <v>6741.55</v>
      </c>
      <c r="K9820" s="180">
        <v>2100</v>
      </c>
      <c r="L9820" s="180">
        <v>45392.9</v>
      </c>
    </row>
    <row r="9821" spans="1:12">
      <c r="A9821" s="180">
        <v>2015</v>
      </c>
      <c r="B9821" s="180" t="s">
        <v>180</v>
      </c>
      <c r="C9821" s="180" t="s">
        <v>37</v>
      </c>
      <c r="D9821" s="180" t="s">
        <v>176</v>
      </c>
      <c r="E9821" s="180">
        <v>90</v>
      </c>
      <c r="F9821" s="180">
        <v>13</v>
      </c>
      <c r="G9821" s="180">
        <v>2</v>
      </c>
      <c r="H9821" s="180">
        <v>3</v>
      </c>
      <c r="I9821" s="180">
        <v>1703</v>
      </c>
      <c r="J9821" s="180">
        <v>1949.5</v>
      </c>
      <c r="K9821" s="180">
        <v>0</v>
      </c>
      <c r="L9821" s="180">
        <v>3807.5</v>
      </c>
    </row>
    <row r="9822" spans="1:12">
      <c r="A9822" s="180">
        <v>2015</v>
      </c>
      <c r="B9822" s="180" t="s">
        <v>180</v>
      </c>
      <c r="C9822" s="180" t="s">
        <v>37</v>
      </c>
      <c r="D9822" s="180" t="s">
        <v>176</v>
      </c>
      <c r="E9822" s="180">
        <v>95</v>
      </c>
      <c r="F9822" s="180">
        <v>2</v>
      </c>
      <c r="G9822" s="180">
        <v>1</v>
      </c>
      <c r="H9822" s="180">
        <v>1</v>
      </c>
      <c r="I9822" s="180">
        <v>2287</v>
      </c>
      <c r="J9822" s="180">
        <v>872.8</v>
      </c>
      <c r="K9822" s="180">
        <v>0</v>
      </c>
      <c r="L9822" s="180">
        <v>3159.8</v>
      </c>
    </row>
    <row r="9823" spans="1:12">
      <c r="A9823" s="180">
        <v>2015</v>
      </c>
      <c r="B9823" s="180" t="s">
        <v>180</v>
      </c>
      <c r="C9823" s="180" t="s">
        <v>37</v>
      </c>
      <c r="D9823" s="180" t="s">
        <v>177</v>
      </c>
      <c r="E9823" s="180">
        <v>0</v>
      </c>
      <c r="F9823" s="180">
        <v>3290</v>
      </c>
      <c r="G9823" s="180">
        <v>37</v>
      </c>
      <c r="H9823" s="180">
        <v>128</v>
      </c>
      <c r="I9823" s="180">
        <v>79669.8</v>
      </c>
      <c r="J9823" s="180">
        <v>13039.23</v>
      </c>
      <c r="K9823" s="180">
        <v>50763</v>
      </c>
      <c r="L9823" s="180">
        <v>149648.73000000001</v>
      </c>
    </row>
    <row r="9824" spans="1:12">
      <c r="A9824" s="180">
        <v>2015</v>
      </c>
      <c r="B9824" s="180" t="s">
        <v>180</v>
      </c>
      <c r="C9824" s="180" t="s">
        <v>37</v>
      </c>
      <c r="D9824" s="180" t="s">
        <v>177</v>
      </c>
      <c r="E9824" s="180">
        <v>5</v>
      </c>
      <c r="F9824" s="180">
        <v>3380</v>
      </c>
      <c r="G9824" s="180">
        <v>23</v>
      </c>
      <c r="H9824" s="180">
        <v>46</v>
      </c>
      <c r="I9824" s="180">
        <v>46428.800000000003</v>
      </c>
      <c r="J9824" s="180">
        <v>11280.3</v>
      </c>
      <c r="K9824" s="180">
        <v>645</v>
      </c>
      <c r="L9824" s="180">
        <v>65784.69</v>
      </c>
    </row>
    <row r="9825" spans="1:12">
      <c r="A9825" s="180">
        <v>2015</v>
      </c>
      <c r="B9825" s="180" t="s">
        <v>180</v>
      </c>
      <c r="C9825" s="180" t="s">
        <v>37</v>
      </c>
      <c r="D9825" s="180" t="s">
        <v>177</v>
      </c>
      <c r="E9825" s="180">
        <v>10</v>
      </c>
      <c r="F9825" s="180">
        <v>3024</v>
      </c>
      <c r="G9825" s="180">
        <v>18</v>
      </c>
      <c r="H9825" s="180">
        <v>27</v>
      </c>
      <c r="I9825" s="180">
        <v>32182.95</v>
      </c>
      <c r="J9825" s="180">
        <v>4286.05</v>
      </c>
      <c r="K9825" s="180">
        <v>0</v>
      </c>
      <c r="L9825" s="180">
        <v>44901.1</v>
      </c>
    </row>
    <row r="9826" spans="1:12">
      <c r="A9826" s="180">
        <v>2015</v>
      </c>
      <c r="B9826" s="180" t="s">
        <v>180</v>
      </c>
      <c r="C9826" s="180" t="s">
        <v>37</v>
      </c>
      <c r="D9826" s="180" t="s">
        <v>177</v>
      </c>
      <c r="E9826" s="180">
        <v>15</v>
      </c>
      <c r="F9826" s="180">
        <v>2980</v>
      </c>
      <c r="G9826" s="180">
        <v>53</v>
      </c>
      <c r="H9826" s="180">
        <v>152</v>
      </c>
      <c r="I9826" s="180">
        <v>124490.65</v>
      </c>
      <c r="J9826" s="180">
        <v>18412.54</v>
      </c>
      <c r="K9826" s="180">
        <v>7035</v>
      </c>
      <c r="L9826" s="180">
        <v>179999.19</v>
      </c>
    </row>
    <row r="9827" spans="1:12">
      <c r="A9827" s="180">
        <v>2015</v>
      </c>
      <c r="B9827" s="180" t="s">
        <v>180</v>
      </c>
      <c r="C9827" s="180" t="s">
        <v>37</v>
      </c>
      <c r="D9827" s="180" t="s">
        <v>177</v>
      </c>
      <c r="E9827" s="180">
        <v>20</v>
      </c>
      <c r="F9827" s="180">
        <v>2863</v>
      </c>
      <c r="G9827" s="180">
        <v>91</v>
      </c>
      <c r="H9827" s="180">
        <v>212</v>
      </c>
      <c r="I9827" s="180">
        <v>181589.3</v>
      </c>
      <c r="J9827" s="180">
        <v>36856.61</v>
      </c>
      <c r="K9827" s="180">
        <v>19152</v>
      </c>
      <c r="L9827" s="180">
        <v>274316.59000000003</v>
      </c>
    </row>
    <row r="9828" spans="1:12">
      <c r="A9828" s="180">
        <v>2015</v>
      </c>
      <c r="B9828" s="180" t="s">
        <v>180</v>
      </c>
      <c r="C9828" s="180" t="s">
        <v>37</v>
      </c>
      <c r="D9828" s="180" t="s">
        <v>177</v>
      </c>
      <c r="E9828" s="180">
        <v>25</v>
      </c>
      <c r="F9828" s="180">
        <v>3555</v>
      </c>
      <c r="G9828" s="180">
        <v>123</v>
      </c>
      <c r="H9828" s="180">
        <v>372</v>
      </c>
      <c r="I9828" s="180">
        <v>320036.25</v>
      </c>
      <c r="J9828" s="180">
        <v>55927.39</v>
      </c>
      <c r="K9828" s="180">
        <v>23926</v>
      </c>
      <c r="L9828" s="180">
        <v>455351.98</v>
      </c>
    </row>
    <row r="9829" spans="1:12">
      <c r="A9829" s="180">
        <v>2015</v>
      </c>
      <c r="B9829" s="180" t="s">
        <v>180</v>
      </c>
      <c r="C9829" s="180" t="s">
        <v>37</v>
      </c>
      <c r="D9829" s="180" t="s">
        <v>177</v>
      </c>
      <c r="E9829" s="180">
        <v>30</v>
      </c>
      <c r="F9829" s="180">
        <v>4643</v>
      </c>
      <c r="G9829" s="180">
        <v>241</v>
      </c>
      <c r="H9829" s="180">
        <v>816</v>
      </c>
      <c r="I9829" s="180">
        <v>668169.21</v>
      </c>
      <c r="J9829" s="180">
        <v>108571.15</v>
      </c>
      <c r="K9829" s="180">
        <v>64912</v>
      </c>
      <c r="L9829" s="180">
        <v>969584.17</v>
      </c>
    </row>
    <row r="9830" spans="1:12">
      <c r="A9830" s="180">
        <v>2015</v>
      </c>
      <c r="B9830" s="180" t="s">
        <v>180</v>
      </c>
      <c r="C9830" s="180" t="s">
        <v>37</v>
      </c>
      <c r="D9830" s="180" t="s">
        <v>177</v>
      </c>
      <c r="E9830" s="180">
        <v>35</v>
      </c>
      <c r="F9830" s="180">
        <v>4094</v>
      </c>
      <c r="G9830" s="180">
        <v>153</v>
      </c>
      <c r="H9830" s="180">
        <v>440</v>
      </c>
      <c r="I9830" s="180">
        <v>390432.7</v>
      </c>
      <c r="J9830" s="180">
        <v>86032.14</v>
      </c>
      <c r="K9830" s="180">
        <v>62379</v>
      </c>
      <c r="L9830" s="180">
        <v>627613.12</v>
      </c>
    </row>
    <row r="9831" spans="1:12">
      <c r="A9831" s="180">
        <v>2015</v>
      </c>
      <c r="B9831" s="180" t="s">
        <v>180</v>
      </c>
      <c r="C9831" s="180" t="s">
        <v>37</v>
      </c>
      <c r="D9831" s="180" t="s">
        <v>177</v>
      </c>
      <c r="E9831" s="180">
        <v>40</v>
      </c>
      <c r="F9831" s="180">
        <v>4013</v>
      </c>
      <c r="G9831" s="180">
        <v>205</v>
      </c>
      <c r="H9831" s="180">
        <v>475</v>
      </c>
      <c r="I9831" s="180">
        <v>405348.55</v>
      </c>
      <c r="J9831" s="180">
        <v>89783.89</v>
      </c>
      <c r="K9831" s="180">
        <v>88905</v>
      </c>
      <c r="L9831" s="180">
        <v>690277.89</v>
      </c>
    </row>
    <row r="9832" spans="1:12">
      <c r="A9832" s="180">
        <v>2015</v>
      </c>
      <c r="B9832" s="180" t="s">
        <v>180</v>
      </c>
      <c r="C9832" s="180" t="s">
        <v>37</v>
      </c>
      <c r="D9832" s="180" t="s">
        <v>177</v>
      </c>
      <c r="E9832" s="180">
        <v>45</v>
      </c>
      <c r="F9832" s="180">
        <v>3793</v>
      </c>
      <c r="G9832" s="180">
        <v>178</v>
      </c>
      <c r="H9832" s="180">
        <v>436</v>
      </c>
      <c r="I9832" s="180">
        <v>409117.1</v>
      </c>
      <c r="J9832" s="180">
        <v>89293.72</v>
      </c>
      <c r="K9832" s="180">
        <v>58427</v>
      </c>
      <c r="L9832" s="180">
        <v>665780.41</v>
      </c>
    </row>
    <row r="9833" spans="1:12">
      <c r="A9833" s="180">
        <v>2015</v>
      </c>
      <c r="B9833" s="180" t="s">
        <v>180</v>
      </c>
      <c r="C9833" s="180" t="s">
        <v>37</v>
      </c>
      <c r="D9833" s="180" t="s">
        <v>177</v>
      </c>
      <c r="E9833" s="180">
        <v>50</v>
      </c>
      <c r="F9833" s="180">
        <v>3873</v>
      </c>
      <c r="G9833" s="180">
        <v>208</v>
      </c>
      <c r="H9833" s="180">
        <v>433</v>
      </c>
      <c r="I9833" s="180">
        <v>482819.6</v>
      </c>
      <c r="J9833" s="180">
        <v>111210.91</v>
      </c>
      <c r="K9833" s="180">
        <v>93398</v>
      </c>
      <c r="L9833" s="180">
        <v>805835.84</v>
      </c>
    </row>
    <row r="9834" spans="1:12">
      <c r="A9834" s="180">
        <v>2015</v>
      </c>
      <c r="B9834" s="180" t="s">
        <v>180</v>
      </c>
      <c r="C9834" s="180" t="s">
        <v>37</v>
      </c>
      <c r="D9834" s="180" t="s">
        <v>177</v>
      </c>
      <c r="E9834" s="180">
        <v>55</v>
      </c>
      <c r="F9834" s="180">
        <v>3363</v>
      </c>
      <c r="G9834" s="180">
        <v>274</v>
      </c>
      <c r="H9834" s="180">
        <v>700</v>
      </c>
      <c r="I9834" s="180">
        <v>603196.35</v>
      </c>
      <c r="J9834" s="180">
        <v>137621.56</v>
      </c>
      <c r="K9834" s="180">
        <v>85267</v>
      </c>
      <c r="L9834" s="180">
        <v>946307.04</v>
      </c>
    </row>
    <row r="9835" spans="1:12">
      <c r="A9835" s="180">
        <v>2015</v>
      </c>
      <c r="B9835" s="180" t="s">
        <v>180</v>
      </c>
      <c r="C9835" s="180" t="s">
        <v>37</v>
      </c>
      <c r="D9835" s="180" t="s">
        <v>177</v>
      </c>
      <c r="E9835" s="180">
        <v>60</v>
      </c>
      <c r="F9835" s="180">
        <v>2632</v>
      </c>
      <c r="G9835" s="180">
        <v>172</v>
      </c>
      <c r="H9835" s="180">
        <v>435</v>
      </c>
      <c r="I9835" s="180">
        <v>483300.95</v>
      </c>
      <c r="J9835" s="180">
        <v>104712.33</v>
      </c>
      <c r="K9835" s="180">
        <v>241515</v>
      </c>
      <c r="L9835" s="180">
        <v>936622.41</v>
      </c>
    </row>
    <row r="9836" spans="1:12">
      <c r="A9836" s="180">
        <v>2015</v>
      </c>
      <c r="B9836" s="180" t="s">
        <v>180</v>
      </c>
      <c r="C9836" s="180" t="s">
        <v>37</v>
      </c>
      <c r="D9836" s="180" t="s">
        <v>177</v>
      </c>
      <c r="E9836" s="180">
        <v>65</v>
      </c>
      <c r="F9836" s="180">
        <v>1679</v>
      </c>
      <c r="G9836" s="180">
        <v>171</v>
      </c>
      <c r="H9836" s="180">
        <v>378</v>
      </c>
      <c r="I9836" s="180">
        <v>337330.71</v>
      </c>
      <c r="J9836" s="180">
        <v>88545.33</v>
      </c>
      <c r="K9836" s="180">
        <v>177958</v>
      </c>
      <c r="L9836" s="180">
        <v>667034.49</v>
      </c>
    </row>
    <row r="9837" spans="1:12">
      <c r="A9837" s="180">
        <v>2015</v>
      </c>
      <c r="B9837" s="180" t="s">
        <v>180</v>
      </c>
      <c r="C9837" s="180" t="s">
        <v>37</v>
      </c>
      <c r="D9837" s="180" t="s">
        <v>177</v>
      </c>
      <c r="E9837" s="180">
        <v>70</v>
      </c>
      <c r="F9837" s="180">
        <v>864</v>
      </c>
      <c r="G9837" s="180">
        <v>130</v>
      </c>
      <c r="H9837" s="180">
        <v>455</v>
      </c>
      <c r="I9837" s="180">
        <v>387711.79</v>
      </c>
      <c r="J9837" s="180">
        <v>62287.87</v>
      </c>
      <c r="K9837" s="180">
        <v>63701</v>
      </c>
      <c r="L9837" s="180">
        <v>547117.42000000004</v>
      </c>
    </row>
    <row r="9838" spans="1:12">
      <c r="A9838" s="180">
        <v>2015</v>
      </c>
      <c r="B9838" s="180" t="s">
        <v>180</v>
      </c>
      <c r="C9838" s="180" t="s">
        <v>37</v>
      </c>
      <c r="D9838" s="180" t="s">
        <v>177</v>
      </c>
      <c r="E9838" s="180">
        <v>75</v>
      </c>
      <c r="F9838" s="180">
        <v>426</v>
      </c>
      <c r="G9838" s="180">
        <v>53</v>
      </c>
      <c r="H9838" s="180">
        <v>163</v>
      </c>
      <c r="I9838" s="180">
        <v>139168</v>
      </c>
      <c r="J9838" s="180">
        <v>31481.95</v>
      </c>
      <c r="K9838" s="180">
        <v>10382.25</v>
      </c>
      <c r="L9838" s="180">
        <v>191783.7</v>
      </c>
    </row>
    <row r="9839" spans="1:12">
      <c r="A9839" s="180">
        <v>2015</v>
      </c>
      <c r="B9839" s="180" t="s">
        <v>180</v>
      </c>
      <c r="C9839" s="180" t="s">
        <v>37</v>
      </c>
      <c r="D9839" s="180" t="s">
        <v>177</v>
      </c>
      <c r="E9839" s="180">
        <v>80</v>
      </c>
      <c r="F9839" s="180">
        <v>201</v>
      </c>
      <c r="G9839" s="180">
        <v>44</v>
      </c>
      <c r="H9839" s="180">
        <v>197</v>
      </c>
      <c r="I9839" s="180">
        <v>88431.1</v>
      </c>
      <c r="J9839" s="180">
        <v>19126.830000000002</v>
      </c>
      <c r="K9839" s="180">
        <v>9504</v>
      </c>
      <c r="L9839" s="180">
        <v>134511.37</v>
      </c>
    </row>
    <row r="9840" spans="1:12">
      <c r="A9840" s="180">
        <v>2015</v>
      </c>
      <c r="B9840" s="180" t="s">
        <v>180</v>
      </c>
      <c r="C9840" s="180" t="s">
        <v>37</v>
      </c>
      <c r="D9840" s="180" t="s">
        <v>177</v>
      </c>
      <c r="E9840" s="180">
        <v>85</v>
      </c>
      <c r="F9840" s="180">
        <v>116</v>
      </c>
      <c r="G9840" s="180">
        <v>15</v>
      </c>
      <c r="H9840" s="180">
        <v>145</v>
      </c>
      <c r="I9840" s="180">
        <v>95968</v>
      </c>
      <c r="J9840" s="180">
        <v>6328.15</v>
      </c>
      <c r="K9840" s="180">
        <v>19294</v>
      </c>
      <c r="L9840" s="180">
        <v>123443.55</v>
      </c>
    </row>
    <row r="9841" spans="1:12">
      <c r="A9841" s="180">
        <v>2015</v>
      </c>
      <c r="B9841" s="180" t="s">
        <v>180</v>
      </c>
      <c r="C9841" s="180" t="s">
        <v>37</v>
      </c>
      <c r="D9841" s="180" t="s">
        <v>177</v>
      </c>
      <c r="E9841" s="180">
        <v>90</v>
      </c>
      <c r="F9841" s="180">
        <v>31</v>
      </c>
      <c r="G9841" s="180">
        <v>5</v>
      </c>
      <c r="H9841" s="180">
        <v>100</v>
      </c>
      <c r="I9841" s="180">
        <v>44098</v>
      </c>
      <c r="J9841" s="180">
        <v>2747.9</v>
      </c>
      <c r="K9841" s="180">
        <v>1416</v>
      </c>
      <c r="L9841" s="180">
        <v>49070.400000000001</v>
      </c>
    </row>
    <row r="9842" spans="1:12">
      <c r="A9842" s="180">
        <v>2015</v>
      </c>
      <c r="B9842" s="180" t="s">
        <v>180</v>
      </c>
      <c r="C9842" s="180" t="s">
        <v>37</v>
      </c>
      <c r="D9842" s="180" t="s">
        <v>177</v>
      </c>
      <c r="E9842" s="180">
        <v>95</v>
      </c>
      <c r="F9842" s="180">
        <v>6</v>
      </c>
      <c r="G9842" s="180">
        <v>0</v>
      </c>
      <c r="H9842" s="180">
        <v>0</v>
      </c>
      <c r="I9842" s="180">
        <v>0</v>
      </c>
      <c r="J9842" s="180">
        <v>0</v>
      </c>
      <c r="K9842" s="180">
        <v>0</v>
      </c>
      <c r="L9842" s="180">
        <v>0</v>
      </c>
    </row>
    <row r="9843" spans="1:12">
      <c r="A9843" s="180">
        <v>2015</v>
      </c>
      <c r="B9843" s="180" t="s">
        <v>175</v>
      </c>
      <c r="C9843" s="180" t="s">
        <v>31</v>
      </c>
      <c r="D9843" s="180" t="s">
        <v>176</v>
      </c>
      <c r="E9843" s="180">
        <v>0</v>
      </c>
      <c r="F9843" s="180">
        <v>110297</v>
      </c>
      <c r="G9843" s="180">
        <v>5533</v>
      </c>
      <c r="H9843" s="180">
        <v>14534</v>
      </c>
      <c r="I9843" s="180">
        <v>8383893.2400000002</v>
      </c>
      <c r="J9843" s="180">
        <v>1386367.03</v>
      </c>
      <c r="K9843" s="180">
        <v>209838.75</v>
      </c>
      <c r="L9843" s="180">
        <v>11207057.220000001</v>
      </c>
    </row>
    <row r="9844" spans="1:12">
      <c r="A9844" s="180">
        <v>2015</v>
      </c>
      <c r="B9844" s="180" t="s">
        <v>175</v>
      </c>
      <c r="C9844" s="180" t="s">
        <v>31</v>
      </c>
      <c r="D9844" s="180" t="s">
        <v>176</v>
      </c>
      <c r="E9844" s="180">
        <v>5</v>
      </c>
      <c r="F9844" s="180">
        <v>121917</v>
      </c>
      <c r="G9844" s="180">
        <v>2603</v>
      </c>
      <c r="H9844" s="180">
        <v>3798</v>
      </c>
      <c r="I9844" s="180">
        <v>2736414.94</v>
      </c>
      <c r="J9844" s="180">
        <v>689367.59</v>
      </c>
      <c r="K9844" s="180">
        <v>249006.4</v>
      </c>
      <c r="L9844" s="180">
        <v>4430306.57</v>
      </c>
    </row>
    <row r="9845" spans="1:12">
      <c r="A9845" s="180">
        <v>2015</v>
      </c>
      <c r="B9845" s="180" t="s">
        <v>175</v>
      </c>
      <c r="C9845" s="180" t="s">
        <v>31</v>
      </c>
      <c r="D9845" s="180" t="s">
        <v>176</v>
      </c>
      <c r="E9845" s="180">
        <v>10</v>
      </c>
      <c r="F9845" s="180">
        <v>112533</v>
      </c>
      <c r="G9845" s="180">
        <v>1973</v>
      </c>
      <c r="H9845" s="180">
        <v>4069</v>
      </c>
      <c r="I9845" s="180">
        <v>2719354.12</v>
      </c>
      <c r="J9845" s="180">
        <v>637891.56000000006</v>
      </c>
      <c r="K9845" s="180">
        <v>391845.6</v>
      </c>
      <c r="L9845" s="180">
        <v>4270218.33</v>
      </c>
    </row>
    <row r="9846" spans="1:12">
      <c r="A9846" s="180">
        <v>2015</v>
      </c>
      <c r="B9846" s="180" t="s">
        <v>175</v>
      </c>
      <c r="C9846" s="180" t="s">
        <v>31</v>
      </c>
      <c r="D9846" s="180" t="s">
        <v>176</v>
      </c>
      <c r="E9846" s="180">
        <v>15</v>
      </c>
      <c r="F9846" s="180">
        <v>109881</v>
      </c>
      <c r="G9846" s="180">
        <v>2823</v>
      </c>
      <c r="H9846" s="180">
        <v>6069</v>
      </c>
      <c r="I9846" s="180">
        <v>5345457.51</v>
      </c>
      <c r="J9846" s="180">
        <v>1115954.48</v>
      </c>
      <c r="K9846" s="180">
        <v>1250221.8</v>
      </c>
      <c r="L9846" s="180">
        <v>8915733.75</v>
      </c>
    </row>
    <row r="9847" spans="1:12">
      <c r="A9847" s="180">
        <v>2015</v>
      </c>
      <c r="B9847" s="180" t="s">
        <v>175</v>
      </c>
      <c r="C9847" s="180" t="s">
        <v>31</v>
      </c>
      <c r="D9847" s="180" t="s">
        <v>176</v>
      </c>
      <c r="E9847" s="180">
        <v>20</v>
      </c>
      <c r="F9847" s="180">
        <v>89643</v>
      </c>
      <c r="G9847" s="180">
        <v>2855</v>
      </c>
      <c r="H9847" s="180">
        <v>6630</v>
      </c>
      <c r="I9847" s="180">
        <v>5731860.5800000001</v>
      </c>
      <c r="J9847" s="180">
        <v>1157217.5900000001</v>
      </c>
      <c r="K9847" s="180">
        <v>1064614.6000000001</v>
      </c>
      <c r="L9847" s="180">
        <v>9315280.9199999999</v>
      </c>
    </row>
    <row r="9848" spans="1:12">
      <c r="A9848" s="180">
        <v>2015</v>
      </c>
      <c r="B9848" s="180" t="s">
        <v>175</v>
      </c>
      <c r="C9848" s="180" t="s">
        <v>31</v>
      </c>
      <c r="D9848" s="180" t="s">
        <v>176</v>
      </c>
      <c r="E9848" s="180">
        <v>25</v>
      </c>
      <c r="F9848" s="180">
        <v>79151</v>
      </c>
      <c r="G9848" s="180">
        <v>2475</v>
      </c>
      <c r="H9848" s="180">
        <v>5351</v>
      </c>
      <c r="I9848" s="180">
        <v>4116857.02</v>
      </c>
      <c r="J9848" s="180">
        <v>999717.37</v>
      </c>
      <c r="K9848" s="180">
        <v>820209.6</v>
      </c>
      <c r="L9848" s="180">
        <v>7413778.9299999997</v>
      </c>
    </row>
    <row r="9849" spans="1:12">
      <c r="A9849" s="180">
        <v>2015</v>
      </c>
      <c r="B9849" s="180" t="s">
        <v>175</v>
      </c>
      <c r="C9849" s="180" t="s">
        <v>31</v>
      </c>
      <c r="D9849" s="180" t="s">
        <v>176</v>
      </c>
      <c r="E9849" s="180">
        <v>30</v>
      </c>
      <c r="F9849" s="180">
        <v>124209</v>
      </c>
      <c r="G9849" s="180">
        <v>3364</v>
      </c>
      <c r="H9849" s="180">
        <v>8386</v>
      </c>
      <c r="I9849" s="180">
        <v>6531193.2699999996</v>
      </c>
      <c r="J9849" s="180">
        <v>1493495.78</v>
      </c>
      <c r="K9849" s="180">
        <v>1498643.4</v>
      </c>
      <c r="L9849" s="180">
        <v>11516858.550000001</v>
      </c>
    </row>
    <row r="9850" spans="1:12">
      <c r="A9850" s="180">
        <v>2015</v>
      </c>
      <c r="B9850" s="180" t="s">
        <v>175</v>
      </c>
      <c r="C9850" s="180" t="s">
        <v>31</v>
      </c>
      <c r="D9850" s="180" t="s">
        <v>176</v>
      </c>
      <c r="E9850" s="180">
        <v>35</v>
      </c>
      <c r="F9850" s="180">
        <v>126324</v>
      </c>
      <c r="G9850" s="180">
        <v>4010</v>
      </c>
      <c r="H9850" s="180">
        <v>8928</v>
      </c>
      <c r="I9850" s="180">
        <v>7113166.3300000001</v>
      </c>
      <c r="J9850" s="180">
        <v>1723811.73</v>
      </c>
      <c r="K9850" s="180">
        <v>1263286.95</v>
      </c>
      <c r="L9850" s="180">
        <v>12330472.32</v>
      </c>
    </row>
    <row r="9851" spans="1:12">
      <c r="A9851" s="180">
        <v>2015</v>
      </c>
      <c r="B9851" s="180" t="s">
        <v>175</v>
      </c>
      <c r="C9851" s="180" t="s">
        <v>31</v>
      </c>
      <c r="D9851" s="180" t="s">
        <v>176</v>
      </c>
      <c r="E9851" s="180">
        <v>40</v>
      </c>
      <c r="F9851" s="180">
        <v>133297</v>
      </c>
      <c r="G9851" s="180">
        <v>5272</v>
      </c>
      <c r="H9851" s="180">
        <v>11719</v>
      </c>
      <c r="I9851" s="180">
        <v>9724936.5199999996</v>
      </c>
      <c r="J9851" s="180">
        <v>2409314.5099999998</v>
      </c>
      <c r="K9851" s="180">
        <v>2184463.7000000002</v>
      </c>
      <c r="L9851" s="180">
        <v>17137741.260000002</v>
      </c>
    </row>
    <row r="9852" spans="1:12">
      <c r="A9852" s="180">
        <v>2015</v>
      </c>
      <c r="B9852" s="180" t="s">
        <v>175</v>
      </c>
      <c r="C9852" s="180" t="s">
        <v>31</v>
      </c>
      <c r="D9852" s="180" t="s">
        <v>176</v>
      </c>
      <c r="E9852" s="180">
        <v>45</v>
      </c>
      <c r="F9852" s="180">
        <v>122611</v>
      </c>
      <c r="G9852" s="180">
        <v>6498</v>
      </c>
      <c r="H9852" s="180">
        <v>13979</v>
      </c>
      <c r="I9852" s="180">
        <v>12251614.77</v>
      </c>
      <c r="J9852" s="180">
        <v>3143057.76</v>
      </c>
      <c r="K9852" s="180">
        <v>2862087.15</v>
      </c>
      <c r="L9852" s="180">
        <v>21380992.949999999</v>
      </c>
    </row>
    <row r="9853" spans="1:12">
      <c r="A9853" s="180">
        <v>2015</v>
      </c>
      <c r="B9853" s="180" t="s">
        <v>175</v>
      </c>
      <c r="C9853" s="180" t="s">
        <v>31</v>
      </c>
      <c r="D9853" s="180" t="s">
        <v>176</v>
      </c>
      <c r="E9853" s="180">
        <v>50</v>
      </c>
      <c r="F9853" s="180">
        <v>128498</v>
      </c>
      <c r="G9853" s="180">
        <v>9277</v>
      </c>
      <c r="H9853" s="180">
        <v>19026</v>
      </c>
      <c r="I9853" s="180">
        <v>17611310.25</v>
      </c>
      <c r="J9853" s="180">
        <v>4473217.8</v>
      </c>
      <c r="K9853" s="180">
        <v>4159848.96</v>
      </c>
      <c r="L9853" s="180">
        <v>30472060.93</v>
      </c>
    </row>
    <row r="9854" spans="1:12">
      <c r="A9854" s="180">
        <v>2015</v>
      </c>
      <c r="B9854" s="180" t="s">
        <v>175</v>
      </c>
      <c r="C9854" s="180" t="s">
        <v>31</v>
      </c>
      <c r="D9854" s="180" t="s">
        <v>176</v>
      </c>
      <c r="E9854" s="180">
        <v>55</v>
      </c>
      <c r="F9854" s="180">
        <v>124297</v>
      </c>
      <c r="G9854" s="180">
        <v>12224</v>
      </c>
      <c r="H9854" s="180">
        <v>26971</v>
      </c>
      <c r="I9854" s="180">
        <v>25433455.5</v>
      </c>
      <c r="J9854" s="180">
        <v>6148899.5</v>
      </c>
      <c r="K9854" s="180">
        <v>6985258.75</v>
      </c>
      <c r="L9854" s="180">
        <v>43817951.890000001</v>
      </c>
    </row>
    <row r="9855" spans="1:12">
      <c r="A9855" s="180">
        <v>2015</v>
      </c>
      <c r="B9855" s="180" t="s">
        <v>175</v>
      </c>
      <c r="C9855" s="180" t="s">
        <v>31</v>
      </c>
      <c r="D9855" s="180" t="s">
        <v>176</v>
      </c>
      <c r="E9855" s="180">
        <v>60</v>
      </c>
      <c r="F9855" s="180">
        <v>114527</v>
      </c>
      <c r="G9855" s="180">
        <v>16557</v>
      </c>
      <c r="H9855" s="180">
        <v>37501</v>
      </c>
      <c r="I9855" s="180">
        <v>35939078.840000004</v>
      </c>
      <c r="J9855" s="180">
        <v>8292914.7800000003</v>
      </c>
      <c r="K9855" s="180">
        <v>10417681.15</v>
      </c>
      <c r="L9855" s="180">
        <v>61185270.359999999</v>
      </c>
    </row>
    <row r="9856" spans="1:12">
      <c r="A9856" s="180">
        <v>2015</v>
      </c>
      <c r="B9856" s="180" t="s">
        <v>175</v>
      </c>
      <c r="C9856" s="180" t="s">
        <v>31</v>
      </c>
      <c r="D9856" s="180" t="s">
        <v>176</v>
      </c>
      <c r="E9856" s="180">
        <v>65</v>
      </c>
      <c r="F9856" s="180">
        <v>103689</v>
      </c>
      <c r="G9856" s="180">
        <v>20830</v>
      </c>
      <c r="H9856" s="180">
        <v>50196</v>
      </c>
      <c r="I9856" s="180">
        <v>47183727.759999998</v>
      </c>
      <c r="J9856" s="180">
        <v>10761108.029999999</v>
      </c>
      <c r="K9856" s="180">
        <v>13963355.35</v>
      </c>
      <c r="L9856" s="180">
        <v>79616811.010000005</v>
      </c>
    </row>
    <row r="9857" spans="1:12">
      <c r="A9857" s="180">
        <v>2015</v>
      </c>
      <c r="B9857" s="180" t="s">
        <v>175</v>
      </c>
      <c r="C9857" s="180" t="s">
        <v>31</v>
      </c>
      <c r="D9857" s="180" t="s">
        <v>176</v>
      </c>
      <c r="E9857" s="180">
        <v>70</v>
      </c>
      <c r="F9857" s="180">
        <v>73960</v>
      </c>
      <c r="G9857" s="180">
        <v>20403</v>
      </c>
      <c r="H9857" s="180">
        <v>52061</v>
      </c>
      <c r="I9857" s="180">
        <v>46840326.329999998</v>
      </c>
      <c r="J9857" s="180">
        <v>10347772.810000001</v>
      </c>
      <c r="K9857" s="180">
        <v>14229089.75</v>
      </c>
      <c r="L9857" s="180">
        <v>77607813.269999996</v>
      </c>
    </row>
    <row r="9858" spans="1:12">
      <c r="A9858" s="180">
        <v>2015</v>
      </c>
      <c r="B9858" s="180" t="s">
        <v>175</v>
      </c>
      <c r="C9858" s="180" t="s">
        <v>31</v>
      </c>
      <c r="D9858" s="180" t="s">
        <v>176</v>
      </c>
      <c r="E9858" s="180">
        <v>75</v>
      </c>
      <c r="F9858" s="180">
        <v>50241</v>
      </c>
      <c r="G9858" s="180">
        <v>17917</v>
      </c>
      <c r="H9858" s="180">
        <v>51023</v>
      </c>
      <c r="I9858" s="180">
        <v>41791512.799999997</v>
      </c>
      <c r="J9858" s="180">
        <v>8717939.5999999996</v>
      </c>
      <c r="K9858" s="180">
        <v>12112514.4</v>
      </c>
      <c r="L9858" s="180">
        <v>66788150.719999999</v>
      </c>
    </row>
    <row r="9859" spans="1:12">
      <c r="A9859" s="180">
        <v>2015</v>
      </c>
      <c r="B9859" s="180" t="s">
        <v>175</v>
      </c>
      <c r="C9859" s="180" t="s">
        <v>31</v>
      </c>
      <c r="D9859" s="180" t="s">
        <v>176</v>
      </c>
      <c r="E9859" s="180">
        <v>80</v>
      </c>
      <c r="F9859" s="180">
        <v>32108</v>
      </c>
      <c r="G9859" s="180">
        <v>14032</v>
      </c>
      <c r="H9859" s="180">
        <v>47763</v>
      </c>
      <c r="I9859" s="180">
        <v>33944929.950000003</v>
      </c>
      <c r="J9859" s="180">
        <v>6141058.7300000004</v>
      </c>
      <c r="K9859" s="180">
        <v>7672568.25</v>
      </c>
      <c r="L9859" s="180">
        <v>50274560.609999999</v>
      </c>
    </row>
    <row r="9860" spans="1:12">
      <c r="A9860" s="180">
        <v>2015</v>
      </c>
      <c r="B9860" s="180" t="s">
        <v>175</v>
      </c>
      <c r="C9860" s="180" t="s">
        <v>31</v>
      </c>
      <c r="D9860" s="180" t="s">
        <v>176</v>
      </c>
      <c r="E9860" s="180">
        <v>85</v>
      </c>
      <c r="F9860" s="180">
        <v>18831</v>
      </c>
      <c r="G9860" s="180">
        <v>8038</v>
      </c>
      <c r="H9860" s="180">
        <v>37317</v>
      </c>
      <c r="I9860" s="180">
        <v>23682769.600000001</v>
      </c>
      <c r="J9860" s="180">
        <v>3666746.65</v>
      </c>
      <c r="K9860" s="180">
        <v>3852309.85</v>
      </c>
      <c r="L9860" s="180">
        <v>32302183.77</v>
      </c>
    </row>
    <row r="9861" spans="1:12">
      <c r="A9861" s="180">
        <v>2015</v>
      </c>
      <c r="B9861" s="180" t="s">
        <v>175</v>
      </c>
      <c r="C9861" s="180" t="s">
        <v>31</v>
      </c>
      <c r="D9861" s="180" t="s">
        <v>176</v>
      </c>
      <c r="E9861" s="180">
        <v>90</v>
      </c>
      <c r="F9861" s="180">
        <v>4417</v>
      </c>
      <c r="G9861" s="180">
        <v>1807</v>
      </c>
      <c r="H9861" s="180">
        <v>9372</v>
      </c>
      <c r="I9861" s="180">
        <v>5415401.4500000002</v>
      </c>
      <c r="J9861" s="180">
        <v>728430.07</v>
      </c>
      <c r="K9861" s="180">
        <v>499002</v>
      </c>
      <c r="L9861" s="180">
        <v>6892029.0800000001</v>
      </c>
    </row>
    <row r="9862" spans="1:12">
      <c r="A9862" s="180">
        <v>2015</v>
      </c>
      <c r="B9862" s="180" t="s">
        <v>175</v>
      </c>
      <c r="C9862" s="180" t="s">
        <v>31</v>
      </c>
      <c r="D9862" s="180" t="s">
        <v>176</v>
      </c>
      <c r="E9862" s="180">
        <v>95</v>
      </c>
      <c r="F9862" s="180">
        <v>771</v>
      </c>
      <c r="G9862" s="180">
        <v>225</v>
      </c>
      <c r="H9862" s="180">
        <v>1749</v>
      </c>
      <c r="I9862" s="180">
        <v>921236.47999999998</v>
      </c>
      <c r="J9862" s="180">
        <v>118287.36</v>
      </c>
      <c r="K9862" s="180">
        <v>43760</v>
      </c>
      <c r="L9862" s="180">
        <v>1132383.72</v>
      </c>
    </row>
    <row r="9863" spans="1:12">
      <c r="A9863" s="180">
        <v>2015</v>
      </c>
      <c r="B9863" s="180" t="s">
        <v>175</v>
      </c>
      <c r="C9863" s="180" t="s">
        <v>31</v>
      </c>
      <c r="D9863" s="180" t="s">
        <v>177</v>
      </c>
      <c r="E9863" s="180">
        <v>0</v>
      </c>
      <c r="F9863" s="180">
        <v>103077</v>
      </c>
      <c r="G9863" s="180">
        <v>3833</v>
      </c>
      <c r="H9863" s="180">
        <v>11012</v>
      </c>
      <c r="I9863" s="180">
        <v>6076212.9800000004</v>
      </c>
      <c r="J9863" s="180">
        <v>962888.57</v>
      </c>
      <c r="K9863" s="180">
        <v>166231.85</v>
      </c>
      <c r="L9863" s="180">
        <v>8057890.5099999998</v>
      </c>
    </row>
    <row r="9864" spans="1:12">
      <c r="A9864" s="180">
        <v>2015</v>
      </c>
      <c r="B9864" s="180" t="s">
        <v>175</v>
      </c>
      <c r="C9864" s="180" t="s">
        <v>31</v>
      </c>
      <c r="D9864" s="180" t="s">
        <v>177</v>
      </c>
      <c r="E9864" s="180">
        <v>5</v>
      </c>
      <c r="F9864" s="180">
        <v>115105</v>
      </c>
      <c r="G9864" s="180">
        <v>2134</v>
      </c>
      <c r="H9864" s="180">
        <v>3351</v>
      </c>
      <c r="I9864" s="180">
        <v>2323407.5299999998</v>
      </c>
      <c r="J9864" s="180">
        <v>505994.48</v>
      </c>
      <c r="K9864" s="180">
        <v>301812.5</v>
      </c>
      <c r="L9864" s="180">
        <v>3700333.35</v>
      </c>
    </row>
    <row r="9865" spans="1:12">
      <c r="A9865" s="180">
        <v>2015</v>
      </c>
      <c r="B9865" s="180" t="s">
        <v>175</v>
      </c>
      <c r="C9865" s="180" t="s">
        <v>31</v>
      </c>
      <c r="D9865" s="180" t="s">
        <v>177</v>
      </c>
      <c r="E9865" s="180">
        <v>10</v>
      </c>
      <c r="F9865" s="180">
        <v>105537</v>
      </c>
      <c r="G9865" s="180">
        <v>1684</v>
      </c>
      <c r="H9865" s="180">
        <v>3897</v>
      </c>
      <c r="I9865" s="180">
        <v>2741303.05</v>
      </c>
      <c r="J9865" s="180">
        <v>574573.66</v>
      </c>
      <c r="K9865" s="180">
        <v>912868.45</v>
      </c>
      <c r="L9865" s="180">
        <v>4750513.04</v>
      </c>
    </row>
    <row r="9866" spans="1:12">
      <c r="A9866" s="180">
        <v>2015</v>
      </c>
      <c r="B9866" s="180" t="s">
        <v>175</v>
      </c>
      <c r="C9866" s="180" t="s">
        <v>31</v>
      </c>
      <c r="D9866" s="180" t="s">
        <v>177</v>
      </c>
      <c r="E9866" s="180">
        <v>15</v>
      </c>
      <c r="F9866" s="180">
        <v>104024</v>
      </c>
      <c r="G9866" s="180">
        <v>3549</v>
      </c>
      <c r="H9866" s="180">
        <v>10712</v>
      </c>
      <c r="I9866" s="180">
        <v>7943232.5700000003</v>
      </c>
      <c r="J9866" s="180">
        <v>1133996.23</v>
      </c>
      <c r="K9866" s="180">
        <v>866160.2</v>
      </c>
      <c r="L9866" s="180">
        <v>11227905.439999999</v>
      </c>
    </row>
    <row r="9867" spans="1:12">
      <c r="A9867" s="180">
        <v>2015</v>
      </c>
      <c r="B9867" s="180" t="s">
        <v>175</v>
      </c>
      <c r="C9867" s="180" t="s">
        <v>31</v>
      </c>
      <c r="D9867" s="180" t="s">
        <v>177</v>
      </c>
      <c r="E9867" s="180">
        <v>20</v>
      </c>
      <c r="F9867" s="180">
        <v>91910</v>
      </c>
      <c r="G9867" s="180">
        <v>4564</v>
      </c>
      <c r="H9867" s="180">
        <v>11710</v>
      </c>
      <c r="I9867" s="180">
        <v>9033741.3000000007</v>
      </c>
      <c r="J9867" s="180">
        <v>1606282.68</v>
      </c>
      <c r="K9867" s="180">
        <v>818855</v>
      </c>
      <c r="L9867" s="180">
        <v>13077177.51</v>
      </c>
    </row>
    <row r="9868" spans="1:12">
      <c r="A9868" s="180">
        <v>2015</v>
      </c>
      <c r="B9868" s="180" t="s">
        <v>175</v>
      </c>
      <c r="C9868" s="180" t="s">
        <v>31</v>
      </c>
      <c r="D9868" s="180" t="s">
        <v>177</v>
      </c>
      <c r="E9868" s="180">
        <v>25</v>
      </c>
      <c r="F9868" s="180">
        <v>95663</v>
      </c>
      <c r="G9868" s="180">
        <v>6044</v>
      </c>
      <c r="H9868" s="180">
        <v>19727</v>
      </c>
      <c r="I9868" s="180">
        <v>15169855.859999999</v>
      </c>
      <c r="J9868" s="180">
        <v>3186642.42</v>
      </c>
      <c r="K9868" s="180">
        <v>1093770</v>
      </c>
      <c r="L9868" s="180">
        <v>22696618.739999998</v>
      </c>
    </row>
    <row r="9869" spans="1:12">
      <c r="A9869" s="180">
        <v>2015</v>
      </c>
      <c r="B9869" s="180" t="s">
        <v>175</v>
      </c>
      <c r="C9869" s="180" t="s">
        <v>31</v>
      </c>
      <c r="D9869" s="180" t="s">
        <v>177</v>
      </c>
      <c r="E9869" s="180">
        <v>30</v>
      </c>
      <c r="F9869" s="180">
        <v>141533</v>
      </c>
      <c r="G9869" s="180">
        <v>10494</v>
      </c>
      <c r="H9869" s="180">
        <v>34223</v>
      </c>
      <c r="I9869" s="180">
        <v>27991086.050000001</v>
      </c>
      <c r="J9869" s="180">
        <v>6198334.2000000002</v>
      </c>
      <c r="K9869" s="180">
        <v>1605192.7</v>
      </c>
      <c r="L9869" s="180">
        <v>41471698.289999999</v>
      </c>
    </row>
    <row r="9870" spans="1:12">
      <c r="A9870" s="180">
        <v>2015</v>
      </c>
      <c r="B9870" s="180" t="s">
        <v>175</v>
      </c>
      <c r="C9870" s="180" t="s">
        <v>31</v>
      </c>
      <c r="D9870" s="180" t="s">
        <v>177</v>
      </c>
      <c r="E9870" s="180">
        <v>35</v>
      </c>
      <c r="F9870" s="180">
        <v>137357</v>
      </c>
      <c r="G9870" s="180">
        <v>10346</v>
      </c>
      <c r="H9870" s="180">
        <v>28251</v>
      </c>
      <c r="I9870" s="180">
        <v>23548100.75</v>
      </c>
      <c r="J9870" s="180">
        <v>5199644.4800000004</v>
      </c>
      <c r="K9870" s="180">
        <v>1638887.3</v>
      </c>
      <c r="L9870" s="180">
        <v>36298707.280000001</v>
      </c>
    </row>
    <row r="9871" spans="1:12">
      <c r="A9871" s="180">
        <v>2015</v>
      </c>
      <c r="B9871" s="180" t="s">
        <v>175</v>
      </c>
      <c r="C9871" s="180" t="s">
        <v>31</v>
      </c>
      <c r="D9871" s="180" t="s">
        <v>177</v>
      </c>
      <c r="E9871" s="180">
        <v>40</v>
      </c>
      <c r="F9871" s="180">
        <v>143324</v>
      </c>
      <c r="G9871" s="180">
        <v>10116</v>
      </c>
      <c r="H9871" s="180">
        <v>23596</v>
      </c>
      <c r="I9871" s="180">
        <v>19780086.870000001</v>
      </c>
      <c r="J9871" s="180">
        <v>4372973.1100000003</v>
      </c>
      <c r="K9871" s="180">
        <v>2423032.75</v>
      </c>
      <c r="L9871" s="180">
        <v>32069761.719999999</v>
      </c>
    </row>
    <row r="9872" spans="1:12">
      <c r="A9872" s="180">
        <v>2015</v>
      </c>
      <c r="B9872" s="180" t="s">
        <v>175</v>
      </c>
      <c r="C9872" s="180" t="s">
        <v>31</v>
      </c>
      <c r="D9872" s="180" t="s">
        <v>177</v>
      </c>
      <c r="E9872" s="180">
        <v>45</v>
      </c>
      <c r="F9872" s="180">
        <v>132699</v>
      </c>
      <c r="G9872" s="180">
        <v>9327</v>
      </c>
      <c r="H9872" s="180">
        <v>20920</v>
      </c>
      <c r="I9872" s="180">
        <v>18805885.600000001</v>
      </c>
      <c r="J9872" s="180">
        <v>4228644.9400000004</v>
      </c>
      <c r="K9872" s="180">
        <v>3410718.95</v>
      </c>
      <c r="L9872" s="180">
        <v>31459044.260000002</v>
      </c>
    </row>
    <row r="9873" spans="1:12">
      <c r="A9873" s="180">
        <v>2015</v>
      </c>
      <c r="B9873" s="180" t="s">
        <v>175</v>
      </c>
      <c r="C9873" s="180" t="s">
        <v>31</v>
      </c>
      <c r="D9873" s="180" t="s">
        <v>177</v>
      </c>
      <c r="E9873" s="180">
        <v>50</v>
      </c>
      <c r="F9873" s="180">
        <v>138247</v>
      </c>
      <c r="G9873" s="180">
        <v>11556</v>
      </c>
      <c r="H9873" s="180">
        <v>25786</v>
      </c>
      <c r="I9873" s="180">
        <v>22287799.010000002</v>
      </c>
      <c r="J9873" s="180">
        <v>5232783.7699999996</v>
      </c>
      <c r="K9873" s="180">
        <v>4113286.3</v>
      </c>
      <c r="L9873" s="180">
        <v>37113828.619999997</v>
      </c>
    </row>
    <row r="9874" spans="1:12">
      <c r="A9874" s="180">
        <v>2015</v>
      </c>
      <c r="B9874" s="180" t="s">
        <v>175</v>
      </c>
      <c r="C9874" s="180" t="s">
        <v>31</v>
      </c>
      <c r="D9874" s="180" t="s">
        <v>177</v>
      </c>
      <c r="E9874" s="180">
        <v>55</v>
      </c>
      <c r="F9874" s="180">
        <v>134597</v>
      </c>
      <c r="G9874" s="180">
        <v>14034</v>
      </c>
      <c r="H9874" s="180">
        <v>30983</v>
      </c>
      <c r="I9874" s="180">
        <v>26983183.550000001</v>
      </c>
      <c r="J9874" s="180">
        <v>6153999.2999999998</v>
      </c>
      <c r="K9874" s="180">
        <v>6442845.5199999996</v>
      </c>
      <c r="L9874" s="180">
        <v>45140712.210000001</v>
      </c>
    </row>
    <row r="9875" spans="1:12">
      <c r="A9875" s="180">
        <v>2015</v>
      </c>
      <c r="B9875" s="180" t="s">
        <v>175</v>
      </c>
      <c r="C9875" s="180" t="s">
        <v>31</v>
      </c>
      <c r="D9875" s="180" t="s">
        <v>177</v>
      </c>
      <c r="E9875" s="180">
        <v>60</v>
      </c>
      <c r="F9875" s="180">
        <v>123784</v>
      </c>
      <c r="G9875" s="180">
        <v>17512</v>
      </c>
      <c r="H9875" s="180">
        <v>39808</v>
      </c>
      <c r="I9875" s="180">
        <v>35085860.420000002</v>
      </c>
      <c r="J9875" s="180">
        <v>7567271.1500000004</v>
      </c>
      <c r="K9875" s="180">
        <v>9262633.4499999993</v>
      </c>
      <c r="L9875" s="180">
        <v>58117184.630000003</v>
      </c>
    </row>
    <row r="9876" spans="1:12">
      <c r="A9876" s="180">
        <v>2015</v>
      </c>
      <c r="B9876" s="180" t="s">
        <v>175</v>
      </c>
      <c r="C9876" s="180" t="s">
        <v>31</v>
      </c>
      <c r="D9876" s="180" t="s">
        <v>177</v>
      </c>
      <c r="E9876" s="180">
        <v>65</v>
      </c>
      <c r="F9876" s="180">
        <v>110024</v>
      </c>
      <c r="G9876" s="180">
        <v>20873</v>
      </c>
      <c r="H9876" s="180">
        <v>52515</v>
      </c>
      <c r="I9876" s="180">
        <v>45136355.780000001</v>
      </c>
      <c r="J9876" s="180">
        <v>9349616.5</v>
      </c>
      <c r="K9876" s="180">
        <v>12448367.550000001</v>
      </c>
      <c r="L9876" s="180">
        <v>73485673.189999998</v>
      </c>
    </row>
    <row r="9877" spans="1:12">
      <c r="A9877" s="180">
        <v>2015</v>
      </c>
      <c r="B9877" s="180" t="s">
        <v>175</v>
      </c>
      <c r="C9877" s="180" t="s">
        <v>31</v>
      </c>
      <c r="D9877" s="180" t="s">
        <v>177</v>
      </c>
      <c r="E9877" s="180">
        <v>70</v>
      </c>
      <c r="F9877" s="180">
        <v>77855</v>
      </c>
      <c r="G9877" s="180">
        <v>19079</v>
      </c>
      <c r="H9877" s="180">
        <v>54101</v>
      </c>
      <c r="I9877" s="180">
        <v>43065620.509999998</v>
      </c>
      <c r="J9877" s="180">
        <v>8736423.4100000001</v>
      </c>
      <c r="K9877" s="180">
        <v>11902728.050000001</v>
      </c>
      <c r="L9877" s="180">
        <v>69106736.379999995</v>
      </c>
    </row>
    <row r="9878" spans="1:12">
      <c r="A9878" s="180">
        <v>2015</v>
      </c>
      <c r="B9878" s="180" t="s">
        <v>175</v>
      </c>
      <c r="C9878" s="180" t="s">
        <v>31</v>
      </c>
      <c r="D9878" s="180" t="s">
        <v>177</v>
      </c>
      <c r="E9878" s="180">
        <v>75</v>
      </c>
      <c r="F9878" s="180">
        <v>54608</v>
      </c>
      <c r="G9878" s="180">
        <v>16123</v>
      </c>
      <c r="H9878" s="180">
        <v>53991</v>
      </c>
      <c r="I9878" s="180">
        <v>40742588.950000003</v>
      </c>
      <c r="J9878" s="180">
        <v>7455406.8399999999</v>
      </c>
      <c r="K9878" s="180">
        <v>9574856</v>
      </c>
      <c r="L9878" s="180">
        <v>61533634.079999998</v>
      </c>
    </row>
    <row r="9879" spans="1:12">
      <c r="A9879" s="180">
        <v>2015</v>
      </c>
      <c r="B9879" s="180" t="s">
        <v>175</v>
      </c>
      <c r="C9879" s="180" t="s">
        <v>31</v>
      </c>
      <c r="D9879" s="180" t="s">
        <v>177</v>
      </c>
      <c r="E9879" s="180">
        <v>80</v>
      </c>
      <c r="F9879" s="180">
        <v>38048</v>
      </c>
      <c r="G9879" s="180">
        <v>12835</v>
      </c>
      <c r="H9879" s="180">
        <v>52278</v>
      </c>
      <c r="I9879" s="180">
        <v>35679378.549999997</v>
      </c>
      <c r="J9879" s="180">
        <v>5715479.1299999999</v>
      </c>
      <c r="K9879" s="180">
        <v>7143304.5300000003</v>
      </c>
      <c r="L9879" s="180">
        <v>50832906.890000001</v>
      </c>
    </row>
    <row r="9880" spans="1:12">
      <c r="A9880" s="180">
        <v>2015</v>
      </c>
      <c r="B9880" s="180" t="s">
        <v>175</v>
      </c>
      <c r="C9880" s="180" t="s">
        <v>31</v>
      </c>
      <c r="D9880" s="180" t="s">
        <v>177</v>
      </c>
      <c r="E9880" s="180">
        <v>85</v>
      </c>
      <c r="F9880" s="180">
        <v>24456</v>
      </c>
      <c r="G9880" s="180">
        <v>7832</v>
      </c>
      <c r="H9880" s="180">
        <v>42214</v>
      </c>
      <c r="I9880" s="180">
        <v>25084502.850000001</v>
      </c>
      <c r="J9880" s="180">
        <v>3475077.34</v>
      </c>
      <c r="K9880" s="180">
        <v>3296974.15</v>
      </c>
      <c r="L9880" s="180">
        <v>32993982.640000001</v>
      </c>
    </row>
    <row r="9881" spans="1:12">
      <c r="A9881" s="180">
        <v>2015</v>
      </c>
      <c r="B9881" s="180" t="s">
        <v>175</v>
      </c>
      <c r="C9881" s="180" t="s">
        <v>31</v>
      </c>
      <c r="D9881" s="180" t="s">
        <v>177</v>
      </c>
      <c r="E9881" s="180">
        <v>90</v>
      </c>
      <c r="F9881" s="180">
        <v>10280</v>
      </c>
      <c r="G9881" s="180">
        <v>2939</v>
      </c>
      <c r="H9881" s="180">
        <v>19955</v>
      </c>
      <c r="I9881" s="180">
        <v>10749661.77</v>
      </c>
      <c r="J9881" s="180">
        <v>1243535.81</v>
      </c>
      <c r="K9881" s="180">
        <v>705554</v>
      </c>
      <c r="L9881" s="180">
        <v>13082521.789999999</v>
      </c>
    </row>
    <row r="9882" spans="1:12">
      <c r="A9882" s="180">
        <v>2015</v>
      </c>
      <c r="B9882" s="180" t="s">
        <v>175</v>
      </c>
      <c r="C9882" s="180" t="s">
        <v>31</v>
      </c>
      <c r="D9882" s="180" t="s">
        <v>177</v>
      </c>
      <c r="E9882" s="180">
        <v>95</v>
      </c>
      <c r="F9882" s="180">
        <v>2624</v>
      </c>
      <c r="G9882" s="180">
        <v>611</v>
      </c>
      <c r="H9882" s="180">
        <v>5477</v>
      </c>
      <c r="I9882" s="180">
        <v>2849421.51</v>
      </c>
      <c r="J9882" s="180">
        <v>272530.31</v>
      </c>
      <c r="K9882" s="180">
        <v>171327</v>
      </c>
      <c r="L9882" s="180">
        <v>3378783.36</v>
      </c>
    </row>
    <row r="9883" spans="1:12">
      <c r="A9883" s="180">
        <v>2015</v>
      </c>
      <c r="B9883" s="180" t="s">
        <v>175</v>
      </c>
      <c r="C9883" s="180" t="s">
        <v>32</v>
      </c>
      <c r="D9883" s="180" t="s">
        <v>176</v>
      </c>
      <c r="E9883" s="180">
        <v>0</v>
      </c>
      <c r="F9883" s="180">
        <v>76642</v>
      </c>
      <c r="G9883" s="180">
        <v>3092</v>
      </c>
      <c r="H9883" s="180">
        <v>10270</v>
      </c>
      <c r="I9883" s="180">
        <v>6602111.5300000003</v>
      </c>
      <c r="J9883" s="180">
        <v>1105006.21</v>
      </c>
      <c r="K9883" s="180">
        <v>194833</v>
      </c>
      <c r="L9883" s="180">
        <v>8518971.3900000006</v>
      </c>
    </row>
    <row r="9884" spans="1:12">
      <c r="A9884" s="180">
        <v>2015</v>
      </c>
      <c r="B9884" s="180" t="s">
        <v>175</v>
      </c>
      <c r="C9884" s="180" t="s">
        <v>32</v>
      </c>
      <c r="D9884" s="180" t="s">
        <v>176</v>
      </c>
      <c r="E9884" s="180">
        <v>5</v>
      </c>
      <c r="F9884" s="180">
        <v>83706</v>
      </c>
      <c r="G9884" s="180">
        <v>1445</v>
      </c>
      <c r="H9884" s="180">
        <v>1929</v>
      </c>
      <c r="I9884" s="180">
        <v>1512897.9</v>
      </c>
      <c r="J9884" s="180">
        <v>485432.5</v>
      </c>
      <c r="K9884" s="180">
        <v>181788.5</v>
      </c>
      <c r="L9884" s="180">
        <v>2457572.11</v>
      </c>
    </row>
    <row r="9885" spans="1:12">
      <c r="A9885" s="180">
        <v>2015</v>
      </c>
      <c r="B9885" s="180" t="s">
        <v>175</v>
      </c>
      <c r="C9885" s="180" t="s">
        <v>32</v>
      </c>
      <c r="D9885" s="180" t="s">
        <v>176</v>
      </c>
      <c r="E9885" s="180">
        <v>10</v>
      </c>
      <c r="F9885" s="180">
        <v>77465</v>
      </c>
      <c r="G9885" s="180">
        <v>1324</v>
      </c>
      <c r="H9885" s="180">
        <v>2372</v>
      </c>
      <c r="I9885" s="180">
        <v>1730650</v>
      </c>
      <c r="J9885" s="180">
        <v>448369.91</v>
      </c>
      <c r="K9885" s="180">
        <v>338023.25</v>
      </c>
      <c r="L9885" s="180">
        <v>2750847.23</v>
      </c>
    </row>
    <row r="9886" spans="1:12">
      <c r="A9886" s="180">
        <v>2015</v>
      </c>
      <c r="B9886" s="180" t="s">
        <v>175</v>
      </c>
      <c r="C9886" s="180" t="s">
        <v>32</v>
      </c>
      <c r="D9886" s="180" t="s">
        <v>176</v>
      </c>
      <c r="E9886" s="180">
        <v>15</v>
      </c>
      <c r="F9886" s="180">
        <v>77636</v>
      </c>
      <c r="G9886" s="180">
        <v>2117</v>
      </c>
      <c r="H9886" s="180">
        <v>3727</v>
      </c>
      <c r="I9886" s="180">
        <v>3612481.85</v>
      </c>
      <c r="J9886" s="180">
        <v>973996.6</v>
      </c>
      <c r="K9886" s="180">
        <v>815524.32</v>
      </c>
      <c r="L9886" s="180">
        <v>5910764.4900000002</v>
      </c>
    </row>
    <row r="9887" spans="1:12">
      <c r="A9887" s="180">
        <v>2015</v>
      </c>
      <c r="B9887" s="180" t="s">
        <v>175</v>
      </c>
      <c r="C9887" s="180" t="s">
        <v>32</v>
      </c>
      <c r="D9887" s="180" t="s">
        <v>176</v>
      </c>
      <c r="E9887" s="180">
        <v>20</v>
      </c>
      <c r="F9887" s="180">
        <v>66104</v>
      </c>
      <c r="G9887" s="180">
        <v>2496</v>
      </c>
      <c r="H9887" s="180">
        <v>4511</v>
      </c>
      <c r="I9887" s="180">
        <v>4450079.2300000004</v>
      </c>
      <c r="J9887" s="180">
        <v>1162027.8600000001</v>
      </c>
      <c r="K9887" s="180">
        <v>846643.34</v>
      </c>
      <c r="L9887" s="180">
        <v>7091045.5899999999</v>
      </c>
    </row>
    <row r="9888" spans="1:12">
      <c r="A9888" s="180">
        <v>2015</v>
      </c>
      <c r="B9888" s="180" t="s">
        <v>175</v>
      </c>
      <c r="C9888" s="180" t="s">
        <v>32</v>
      </c>
      <c r="D9888" s="180" t="s">
        <v>176</v>
      </c>
      <c r="E9888" s="180">
        <v>25</v>
      </c>
      <c r="F9888" s="180">
        <v>56500</v>
      </c>
      <c r="G9888" s="180">
        <v>2122</v>
      </c>
      <c r="H9888" s="180">
        <v>4162</v>
      </c>
      <c r="I9888" s="180">
        <v>3408067.61</v>
      </c>
      <c r="J9888" s="180">
        <v>969768.3</v>
      </c>
      <c r="K9888" s="180">
        <v>670538.15</v>
      </c>
      <c r="L9888" s="180">
        <v>5934103.79</v>
      </c>
    </row>
    <row r="9889" spans="1:12">
      <c r="A9889" s="180">
        <v>2015</v>
      </c>
      <c r="B9889" s="180" t="s">
        <v>175</v>
      </c>
      <c r="C9889" s="180" t="s">
        <v>32</v>
      </c>
      <c r="D9889" s="180" t="s">
        <v>176</v>
      </c>
      <c r="E9889" s="180">
        <v>30</v>
      </c>
      <c r="F9889" s="180">
        <v>90266</v>
      </c>
      <c r="G9889" s="180">
        <v>2770</v>
      </c>
      <c r="H9889" s="180">
        <v>5044</v>
      </c>
      <c r="I9889" s="180">
        <v>4121069.53</v>
      </c>
      <c r="J9889" s="180">
        <v>1235702.08</v>
      </c>
      <c r="K9889" s="180">
        <v>849748</v>
      </c>
      <c r="L9889" s="180">
        <v>7244694.1399999997</v>
      </c>
    </row>
    <row r="9890" spans="1:12">
      <c r="A9890" s="180">
        <v>2015</v>
      </c>
      <c r="B9890" s="180" t="s">
        <v>175</v>
      </c>
      <c r="C9890" s="180" t="s">
        <v>32</v>
      </c>
      <c r="D9890" s="180" t="s">
        <v>176</v>
      </c>
      <c r="E9890" s="180">
        <v>35</v>
      </c>
      <c r="F9890" s="180">
        <v>90999</v>
      </c>
      <c r="G9890" s="180">
        <v>3597</v>
      </c>
      <c r="H9890" s="180">
        <v>7021</v>
      </c>
      <c r="I9890" s="180">
        <v>5635050.3799999999</v>
      </c>
      <c r="J9890" s="180">
        <v>1678060.35</v>
      </c>
      <c r="K9890" s="180">
        <v>828893</v>
      </c>
      <c r="L9890" s="180">
        <v>9420123.4499999993</v>
      </c>
    </row>
    <row r="9891" spans="1:12">
      <c r="A9891" s="180">
        <v>2015</v>
      </c>
      <c r="B9891" s="180" t="s">
        <v>175</v>
      </c>
      <c r="C9891" s="180" t="s">
        <v>32</v>
      </c>
      <c r="D9891" s="180" t="s">
        <v>176</v>
      </c>
      <c r="E9891" s="180">
        <v>40</v>
      </c>
      <c r="F9891" s="180">
        <v>94015</v>
      </c>
      <c r="G9891" s="180">
        <v>4442</v>
      </c>
      <c r="H9891" s="180">
        <v>8403</v>
      </c>
      <c r="I9891" s="180">
        <v>7132400.6200000001</v>
      </c>
      <c r="J9891" s="180">
        <v>2213034.4500000002</v>
      </c>
      <c r="K9891" s="180">
        <v>1492248.2</v>
      </c>
      <c r="L9891" s="180">
        <v>12345601.98</v>
      </c>
    </row>
    <row r="9892" spans="1:12">
      <c r="A9892" s="180">
        <v>2015</v>
      </c>
      <c r="B9892" s="180" t="s">
        <v>175</v>
      </c>
      <c r="C9892" s="180" t="s">
        <v>32</v>
      </c>
      <c r="D9892" s="180" t="s">
        <v>176</v>
      </c>
      <c r="E9892" s="180">
        <v>45</v>
      </c>
      <c r="F9892" s="180">
        <v>92730</v>
      </c>
      <c r="G9892" s="180">
        <v>5313</v>
      </c>
      <c r="H9892" s="180">
        <v>10669</v>
      </c>
      <c r="I9892" s="180">
        <v>9155933.3000000007</v>
      </c>
      <c r="J9892" s="180">
        <v>2862151.72</v>
      </c>
      <c r="K9892" s="180">
        <v>2002206.3</v>
      </c>
      <c r="L9892" s="180">
        <v>15792579.6</v>
      </c>
    </row>
    <row r="9893" spans="1:12">
      <c r="A9893" s="180">
        <v>2015</v>
      </c>
      <c r="B9893" s="180" t="s">
        <v>175</v>
      </c>
      <c r="C9893" s="180" t="s">
        <v>32</v>
      </c>
      <c r="D9893" s="180" t="s">
        <v>176</v>
      </c>
      <c r="E9893" s="180">
        <v>50</v>
      </c>
      <c r="F9893" s="180">
        <v>94073</v>
      </c>
      <c r="G9893" s="180">
        <v>7617</v>
      </c>
      <c r="H9893" s="180">
        <v>14866</v>
      </c>
      <c r="I9893" s="180">
        <v>13327742.33</v>
      </c>
      <c r="J9893" s="180">
        <v>4070473.74</v>
      </c>
      <c r="K9893" s="180">
        <v>3052789.2</v>
      </c>
      <c r="L9893" s="180">
        <v>22496225.48</v>
      </c>
    </row>
    <row r="9894" spans="1:12">
      <c r="A9894" s="180">
        <v>2015</v>
      </c>
      <c r="B9894" s="180" t="s">
        <v>175</v>
      </c>
      <c r="C9894" s="180" t="s">
        <v>32</v>
      </c>
      <c r="D9894" s="180" t="s">
        <v>176</v>
      </c>
      <c r="E9894" s="180">
        <v>55</v>
      </c>
      <c r="F9894" s="180">
        <v>92186</v>
      </c>
      <c r="G9894" s="180">
        <v>10293</v>
      </c>
      <c r="H9894" s="180">
        <v>19901</v>
      </c>
      <c r="I9894" s="180">
        <v>18912027.98</v>
      </c>
      <c r="J9894" s="180">
        <v>5508217.1100000003</v>
      </c>
      <c r="K9894" s="180">
        <v>5486013.8600000003</v>
      </c>
      <c r="L9894" s="180">
        <v>32619597.57</v>
      </c>
    </row>
    <row r="9895" spans="1:12">
      <c r="A9895" s="180">
        <v>2015</v>
      </c>
      <c r="B9895" s="180" t="s">
        <v>175</v>
      </c>
      <c r="C9895" s="180" t="s">
        <v>32</v>
      </c>
      <c r="D9895" s="180" t="s">
        <v>176</v>
      </c>
      <c r="E9895" s="180">
        <v>60</v>
      </c>
      <c r="F9895" s="180">
        <v>84527</v>
      </c>
      <c r="G9895" s="180">
        <v>11890</v>
      </c>
      <c r="H9895" s="180">
        <v>25702</v>
      </c>
      <c r="I9895" s="180">
        <v>26015450.949999999</v>
      </c>
      <c r="J9895" s="180">
        <v>7103678.2000000002</v>
      </c>
      <c r="K9895" s="180">
        <v>7163985.2999999998</v>
      </c>
      <c r="L9895" s="180">
        <v>43087891.090000004</v>
      </c>
    </row>
    <row r="9896" spans="1:12">
      <c r="A9896" s="180">
        <v>2015</v>
      </c>
      <c r="B9896" s="180" t="s">
        <v>175</v>
      </c>
      <c r="C9896" s="180" t="s">
        <v>32</v>
      </c>
      <c r="D9896" s="180" t="s">
        <v>176</v>
      </c>
      <c r="E9896" s="180">
        <v>65</v>
      </c>
      <c r="F9896" s="180">
        <v>75675</v>
      </c>
      <c r="G9896" s="180">
        <v>15799</v>
      </c>
      <c r="H9896" s="180">
        <v>34244</v>
      </c>
      <c r="I9896" s="180">
        <v>34264904.969999999</v>
      </c>
      <c r="J9896" s="180">
        <v>8915523.7200000007</v>
      </c>
      <c r="K9896" s="180">
        <v>9617749.7200000007</v>
      </c>
      <c r="L9896" s="180">
        <v>56005810.18</v>
      </c>
    </row>
    <row r="9897" spans="1:12">
      <c r="A9897" s="180">
        <v>2015</v>
      </c>
      <c r="B9897" s="180" t="s">
        <v>175</v>
      </c>
      <c r="C9897" s="180" t="s">
        <v>32</v>
      </c>
      <c r="D9897" s="180" t="s">
        <v>176</v>
      </c>
      <c r="E9897" s="180">
        <v>70</v>
      </c>
      <c r="F9897" s="180">
        <v>53993</v>
      </c>
      <c r="G9897" s="180">
        <v>15233</v>
      </c>
      <c r="H9897" s="180">
        <v>37647</v>
      </c>
      <c r="I9897" s="180">
        <v>35729040.509999998</v>
      </c>
      <c r="J9897" s="180">
        <v>8689938.1699999999</v>
      </c>
      <c r="K9897" s="180">
        <v>9413740.9700000007</v>
      </c>
      <c r="L9897" s="180">
        <v>56711089.740000002</v>
      </c>
    </row>
    <row r="9898" spans="1:12">
      <c r="A9898" s="180">
        <v>2015</v>
      </c>
      <c r="B9898" s="180" t="s">
        <v>175</v>
      </c>
      <c r="C9898" s="180" t="s">
        <v>32</v>
      </c>
      <c r="D9898" s="180" t="s">
        <v>176</v>
      </c>
      <c r="E9898" s="180">
        <v>75</v>
      </c>
      <c r="F9898" s="180">
        <v>37633</v>
      </c>
      <c r="G9898" s="180">
        <v>14066</v>
      </c>
      <c r="H9898" s="180">
        <v>38342</v>
      </c>
      <c r="I9898" s="180">
        <v>33870822.369999997</v>
      </c>
      <c r="J9898" s="180">
        <v>7777563.6399999997</v>
      </c>
      <c r="K9898" s="180">
        <v>8220083.5999999996</v>
      </c>
      <c r="L9898" s="180">
        <v>52198557.509999998</v>
      </c>
    </row>
    <row r="9899" spans="1:12">
      <c r="A9899" s="180">
        <v>2015</v>
      </c>
      <c r="B9899" s="180" t="s">
        <v>175</v>
      </c>
      <c r="C9899" s="180" t="s">
        <v>32</v>
      </c>
      <c r="D9899" s="180" t="s">
        <v>176</v>
      </c>
      <c r="E9899" s="180">
        <v>80</v>
      </c>
      <c r="F9899" s="180">
        <v>24992</v>
      </c>
      <c r="G9899" s="180">
        <v>10920</v>
      </c>
      <c r="H9899" s="180">
        <v>37120</v>
      </c>
      <c r="I9899" s="180">
        <v>29142153.719999999</v>
      </c>
      <c r="J9899" s="180">
        <v>6131071.1799999997</v>
      </c>
      <c r="K9899" s="180">
        <v>5677305.5499999998</v>
      </c>
      <c r="L9899" s="180">
        <v>42529718.630000003</v>
      </c>
    </row>
    <row r="9900" spans="1:12">
      <c r="A9900" s="180">
        <v>2015</v>
      </c>
      <c r="B9900" s="180" t="s">
        <v>175</v>
      </c>
      <c r="C9900" s="180" t="s">
        <v>32</v>
      </c>
      <c r="D9900" s="180" t="s">
        <v>176</v>
      </c>
      <c r="E9900" s="180">
        <v>85</v>
      </c>
      <c r="F9900" s="180">
        <v>15483</v>
      </c>
      <c r="G9900" s="180">
        <v>6393</v>
      </c>
      <c r="H9900" s="180">
        <v>28700</v>
      </c>
      <c r="I9900" s="180">
        <v>19859057.579999998</v>
      </c>
      <c r="J9900" s="180">
        <v>3661093.35</v>
      </c>
      <c r="K9900" s="180">
        <v>2985826.4</v>
      </c>
      <c r="L9900" s="180">
        <v>27364122.68</v>
      </c>
    </row>
    <row r="9901" spans="1:12">
      <c r="A9901" s="180">
        <v>2015</v>
      </c>
      <c r="B9901" s="180" t="s">
        <v>175</v>
      </c>
      <c r="C9901" s="180" t="s">
        <v>32</v>
      </c>
      <c r="D9901" s="180" t="s">
        <v>176</v>
      </c>
      <c r="E9901" s="180">
        <v>90</v>
      </c>
      <c r="F9901" s="180">
        <v>3745</v>
      </c>
      <c r="G9901" s="180">
        <v>1414</v>
      </c>
      <c r="H9901" s="180">
        <v>8302</v>
      </c>
      <c r="I9901" s="180">
        <v>5696117.9500000002</v>
      </c>
      <c r="J9901" s="180">
        <v>824693.41</v>
      </c>
      <c r="K9901" s="180">
        <v>719593</v>
      </c>
      <c r="L9901" s="180">
        <v>7460800.8300000001</v>
      </c>
    </row>
    <row r="9902" spans="1:12">
      <c r="A9902" s="180">
        <v>2015</v>
      </c>
      <c r="B9902" s="180" t="s">
        <v>175</v>
      </c>
      <c r="C9902" s="180" t="s">
        <v>32</v>
      </c>
      <c r="D9902" s="180" t="s">
        <v>176</v>
      </c>
      <c r="E9902" s="180">
        <v>95</v>
      </c>
      <c r="F9902" s="180">
        <v>663</v>
      </c>
      <c r="G9902" s="180">
        <v>212</v>
      </c>
      <c r="H9902" s="180">
        <v>1456</v>
      </c>
      <c r="I9902" s="180">
        <v>944382.08</v>
      </c>
      <c r="J9902" s="180">
        <v>124170.64</v>
      </c>
      <c r="K9902" s="180">
        <v>113770</v>
      </c>
      <c r="L9902" s="180">
        <v>1221569.48</v>
      </c>
    </row>
    <row r="9903" spans="1:12">
      <c r="A9903" s="180">
        <v>2015</v>
      </c>
      <c r="B9903" s="180" t="s">
        <v>175</v>
      </c>
      <c r="C9903" s="180" t="s">
        <v>32</v>
      </c>
      <c r="D9903" s="180" t="s">
        <v>177</v>
      </c>
      <c r="E9903" s="180">
        <v>0</v>
      </c>
      <c r="F9903" s="180">
        <v>72505</v>
      </c>
      <c r="G9903" s="180">
        <v>2134</v>
      </c>
      <c r="H9903" s="180">
        <v>8266</v>
      </c>
      <c r="I9903" s="180">
        <v>4935049.74</v>
      </c>
      <c r="J9903" s="180">
        <v>776366.3</v>
      </c>
      <c r="K9903" s="180">
        <v>205367.14</v>
      </c>
      <c r="L9903" s="180">
        <v>6435446.1799999997</v>
      </c>
    </row>
    <row r="9904" spans="1:12">
      <c r="A9904" s="180">
        <v>2015</v>
      </c>
      <c r="B9904" s="180" t="s">
        <v>175</v>
      </c>
      <c r="C9904" s="180" t="s">
        <v>32</v>
      </c>
      <c r="D9904" s="180" t="s">
        <v>177</v>
      </c>
      <c r="E9904" s="180">
        <v>5</v>
      </c>
      <c r="F9904" s="180">
        <v>79118</v>
      </c>
      <c r="G9904" s="180">
        <v>1233</v>
      </c>
      <c r="H9904" s="180">
        <v>1658</v>
      </c>
      <c r="I9904" s="180">
        <v>1421221.02</v>
      </c>
      <c r="J9904" s="180">
        <v>437675.81</v>
      </c>
      <c r="K9904" s="180">
        <v>174521</v>
      </c>
      <c r="L9904" s="180">
        <v>2289954.48</v>
      </c>
    </row>
    <row r="9905" spans="1:12">
      <c r="A9905" s="180">
        <v>2015</v>
      </c>
      <c r="B9905" s="180" t="s">
        <v>175</v>
      </c>
      <c r="C9905" s="180" t="s">
        <v>32</v>
      </c>
      <c r="D9905" s="180" t="s">
        <v>177</v>
      </c>
      <c r="E9905" s="180">
        <v>10</v>
      </c>
      <c r="F9905" s="180">
        <v>73478</v>
      </c>
      <c r="G9905" s="180">
        <v>1191</v>
      </c>
      <c r="H9905" s="180">
        <v>1943</v>
      </c>
      <c r="I9905" s="180">
        <v>1591876.45</v>
      </c>
      <c r="J9905" s="180">
        <v>422591.05</v>
      </c>
      <c r="K9905" s="180">
        <v>360513.8</v>
      </c>
      <c r="L9905" s="180">
        <v>2635893.87</v>
      </c>
    </row>
    <row r="9906" spans="1:12">
      <c r="A9906" s="180">
        <v>2015</v>
      </c>
      <c r="B9906" s="180" t="s">
        <v>175</v>
      </c>
      <c r="C9906" s="180" t="s">
        <v>32</v>
      </c>
      <c r="D9906" s="180" t="s">
        <v>177</v>
      </c>
      <c r="E9906" s="180">
        <v>15</v>
      </c>
      <c r="F9906" s="180">
        <v>73389</v>
      </c>
      <c r="G9906" s="180">
        <v>2822</v>
      </c>
      <c r="H9906" s="180">
        <v>5972</v>
      </c>
      <c r="I9906" s="180">
        <v>4811061.54</v>
      </c>
      <c r="J9906" s="180">
        <v>995192.17</v>
      </c>
      <c r="K9906" s="180">
        <v>616536</v>
      </c>
      <c r="L9906" s="180">
        <v>7079551.5599999996</v>
      </c>
    </row>
    <row r="9907" spans="1:12">
      <c r="A9907" s="180">
        <v>2015</v>
      </c>
      <c r="B9907" s="180" t="s">
        <v>175</v>
      </c>
      <c r="C9907" s="180" t="s">
        <v>32</v>
      </c>
      <c r="D9907" s="180" t="s">
        <v>177</v>
      </c>
      <c r="E9907" s="180">
        <v>20</v>
      </c>
      <c r="F9907" s="180">
        <v>66475</v>
      </c>
      <c r="G9907" s="180">
        <v>4401</v>
      </c>
      <c r="H9907" s="180">
        <v>9208</v>
      </c>
      <c r="I9907" s="180">
        <v>7112571.0999999996</v>
      </c>
      <c r="J9907" s="180">
        <v>1451307.59</v>
      </c>
      <c r="K9907" s="180">
        <v>704627</v>
      </c>
      <c r="L9907" s="180">
        <v>10337676.82</v>
      </c>
    </row>
    <row r="9908" spans="1:12">
      <c r="A9908" s="180">
        <v>2015</v>
      </c>
      <c r="B9908" s="180" t="s">
        <v>175</v>
      </c>
      <c r="C9908" s="180" t="s">
        <v>32</v>
      </c>
      <c r="D9908" s="180" t="s">
        <v>177</v>
      </c>
      <c r="E9908" s="180">
        <v>25</v>
      </c>
      <c r="F9908" s="180">
        <v>67631</v>
      </c>
      <c r="G9908" s="180">
        <v>4900</v>
      </c>
      <c r="H9908" s="180">
        <v>12578</v>
      </c>
      <c r="I9908" s="180">
        <v>10883657.65</v>
      </c>
      <c r="J9908" s="180">
        <v>2567122.17</v>
      </c>
      <c r="K9908" s="180">
        <v>872265</v>
      </c>
      <c r="L9908" s="180">
        <v>16053795.119999999</v>
      </c>
    </row>
    <row r="9909" spans="1:12">
      <c r="A9909" s="180">
        <v>2015</v>
      </c>
      <c r="B9909" s="180" t="s">
        <v>175</v>
      </c>
      <c r="C9909" s="180" t="s">
        <v>32</v>
      </c>
      <c r="D9909" s="180" t="s">
        <v>177</v>
      </c>
      <c r="E9909" s="180">
        <v>30</v>
      </c>
      <c r="F9909" s="180">
        <v>104329</v>
      </c>
      <c r="G9909" s="180">
        <v>8510</v>
      </c>
      <c r="H9909" s="180">
        <v>23156</v>
      </c>
      <c r="I9909" s="180">
        <v>23006435.739999998</v>
      </c>
      <c r="J9909" s="180">
        <v>5478619.1799999997</v>
      </c>
      <c r="K9909" s="180">
        <v>993943.68</v>
      </c>
      <c r="L9909" s="180">
        <v>32755763.550000001</v>
      </c>
    </row>
    <row r="9910" spans="1:12">
      <c r="A9910" s="180">
        <v>2015</v>
      </c>
      <c r="B9910" s="180" t="s">
        <v>175</v>
      </c>
      <c r="C9910" s="180" t="s">
        <v>32</v>
      </c>
      <c r="D9910" s="180" t="s">
        <v>177</v>
      </c>
      <c r="E9910" s="180">
        <v>35</v>
      </c>
      <c r="F9910" s="180">
        <v>99114</v>
      </c>
      <c r="G9910" s="180">
        <v>9335</v>
      </c>
      <c r="H9910" s="180">
        <v>21690</v>
      </c>
      <c r="I9910" s="180">
        <v>20816581.039999999</v>
      </c>
      <c r="J9910" s="180">
        <v>5273700.5</v>
      </c>
      <c r="K9910" s="180">
        <v>1617589.3</v>
      </c>
      <c r="L9910" s="180">
        <v>31145974.949999999</v>
      </c>
    </row>
    <row r="9911" spans="1:12">
      <c r="A9911" s="180">
        <v>2015</v>
      </c>
      <c r="B9911" s="180" t="s">
        <v>175</v>
      </c>
      <c r="C9911" s="180" t="s">
        <v>32</v>
      </c>
      <c r="D9911" s="180" t="s">
        <v>177</v>
      </c>
      <c r="E9911" s="180">
        <v>40</v>
      </c>
      <c r="F9911" s="180">
        <v>104391</v>
      </c>
      <c r="G9911" s="180">
        <v>9622</v>
      </c>
      <c r="H9911" s="180">
        <v>18575</v>
      </c>
      <c r="I9911" s="180">
        <v>16301092.119999999</v>
      </c>
      <c r="J9911" s="180">
        <v>4611092.47</v>
      </c>
      <c r="K9911" s="180">
        <v>1956524.5</v>
      </c>
      <c r="L9911" s="180">
        <v>26090419.469999999</v>
      </c>
    </row>
    <row r="9912" spans="1:12">
      <c r="A9912" s="180">
        <v>2015</v>
      </c>
      <c r="B9912" s="180" t="s">
        <v>175</v>
      </c>
      <c r="C9912" s="180" t="s">
        <v>32</v>
      </c>
      <c r="D9912" s="180" t="s">
        <v>177</v>
      </c>
      <c r="E9912" s="180">
        <v>45</v>
      </c>
      <c r="F9912" s="180">
        <v>101304</v>
      </c>
      <c r="G9912" s="180">
        <v>9179</v>
      </c>
      <c r="H9912" s="180">
        <v>18721</v>
      </c>
      <c r="I9912" s="180">
        <v>15908562.09</v>
      </c>
      <c r="J9912" s="180">
        <v>4478410.1500000004</v>
      </c>
      <c r="K9912" s="180">
        <v>2241925.7999999998</v>
      </c>
      <c r="L9912" s="180">
        <v>25562366.93</v>
      </c>
    </row>
    <row r="9913" spans="1:12">
      <c r="A9913" s="180">
        <v>2015</v>
      </c>
      <c r="B9913" s="180" t="s">
        <v>175</v>
      </c>
      <c r="C9913" s="180" t="s">
        <v>32</v>
      </c>
      <c r="D9913" s="180" t="s">
        <v>177</v>
      </c>
      <c r="E9913" s="180">
        <v>50</v>
      </c>
      <c r="F9913" s="180">
        <v>102177</v>
      </c>
      <c r="G9913" s="180">
        <v>10535</v>
      </c>
      <c r="H9913" s="180">
        <v>21234</v>
      </c>
      <c r="I9913" s="180">
        <v>18994659.289999999</v>
      </c>
      <c r="J9913" s="180">
        <v>5162671.34</v>
      </c>
      <c r="K9913" s="180">
        <v>3412143.48</v>
      </c>
      <c r="L9913" s="180">
        <v>30820423.969999999</v>
      </c>
    </row>
    <row r="9914" spans="1:12">
      <c r="A9914" s="180">
        <v>2015</v>
      </c>
      <c r="B9914" s="180" t="s">
        <v>175</v>
      </c>
      <c r="C9914" s="180" t="s">
        <v>32</v>
      </c>
      <c r="D9914" s="180" t="s">
        <v>177</v>
      </c>
      <c r="E9914" s="180">
        <v>55</v>
      </c>
      <c r="F9914" s="180">
        <v>99768</v>
      </c>
      <c r="G9914" s="180">
        <v>12586</v>
      </c>
      <c r="H9914" s="180">
        <v>26890</v>
      </c>
      <c r="I9914" s="180">
        <v>23092052.07</v>
      </c>
      <c r="J9914" s="180">
        <v>6134207.4699999997</v>
      </c>
      <c r="K9914" s="180">
        <v>4856122.3499999996</v>
      </c>
      <c r="L9914" s="180">
        <v>37475447.43</v>
      </c>
    </row>
    <row r="9915" spans="1:12">
      <c r="A9915" s="180">
        <v>2015</v>
      </c>
      <c r="B9915" s="180" t="s">
        <v>175</v>
      </c>
      <c r="C9915" s="180" t="s">
        <v>32</v>
      </c>
      <c r="D9915" s="180" t="s">
        <v>177</v>
      </c>
      <c r="E9915" s="180">
        <v>60</v>
      </c>
      <c r="F9915" s="180">
        <v>92649</v>
      </c>
      <c r="G9915" s="180">
        <v>13992</v>
      </c>
      <c r="H9915" s="180">
        <v>31261</v>
      </c>
      <c r="I9915" s="180">
        <v>27514369.289999999</v>
      </c>
      <c r="J9915" s="180">
        <v>7065880.3399999999</v>
      </c>
      <c r="K9915" s="180">
        <v>6805420.2000000002</v>
      </c>
      <c r="L9915" s="180">
        <v>44700894.520000003</v>
      </c>
    </row>
    <row r="9916" spans="1:12">
      <c r="A9916" s="180">
        <v>2015</v>
      </c>
      <c r="B9916" s="180" t="s">
        <v>175</v>
      </c>
      <c r="C9916" s="180" t="s">
        <v>32</v>
      </c>
      <c r="D9916" s="180" t="s">
        <v>177</v>
      </c>
      <c r="E9916" s="180">
        <v>65</v>
      </c>
      <c r="F9916" s="180">
        <v>82824</v>
      </c>
      <c r="G9916" s="180">
        <v>16042</v>
      </c>
      <c r="H9916" s="180">
        <v>37660</v>
      </c>
      <c r="I9916" s="180">
        <v>34400306.119999997</v>
      </c>
      <c r="J9916" s="180">
        <v>8497165.6899999995</v>
      </c>
      <c r="K9916" s="180">
        <v>9223390.3499999996</v>
      </c>
      <c r="L9916" s="180">
        <v>55649519.270000003</v>
      </c>
    </row>
    <row r="9917" spans="1:12">
      <c r="A9917" s="180">
        <v>2015</v>
      </c>
      <c r="B9917" s="180" t="s">
        <v>175</v>
      </c>
      <c r="C9917" s="180" t="s">
        <v>32</v>
      </c>
      <c r="D9917" s="180" t="s">
        <v>177</v>
      </c>
      <c r="E9917" s="180">
        <v>70</v>
      </c>
      <c r="F9917" s="180">
        <v>57819</v>
      </c>
      <c r="G9917" s="180">
        <v>13870</v>
      </c>
      <c r="H9917" s="180">
        <v>38317</v>
      </c>
      <c r="I9917" s="180">
        <v>33451250.760000002</v>
      </c>
      <c r="J9917" s="180">
        <v>7917028.3200000003</v>
      </c>
      <c r="K9917" s="180">
        <v>7839901.7000000002</v>
      </c>
      <c r="L9917" s="180">
        <v>51699589.990000002</v>
      </c>
    </row>
    <row r="9918" spans="1:12">
      <c r="A9918" s="180">
        <v>2015</v>
      </c>
      <c r="B9918" s="180" t="s">
        <v>175</v>
      </c>
      <c r="C9918" s="180" t="s">
        <v>32</v>
      </c>
      <c r="D9918" s="180" t="s">
        <v>177</v>
      </c>
      <c r="E9918" s="180">
        <v>75</v>
      </c>
      <c r="F9918" s="180">
        <v>42213</v>
      </c>
      <c r="G9918" s="180">
        <v>12857</v>
      </c>
      <c r="H9918" s="180">
        <v>40567</v>
      </c>
      <c r="I9918" s="180">
        <v>34172588.990000002</v>
      </c>
      <c r="J9918" s="180">
        <v>7303763.25</v>
      </c>
      <c r="K9918" s="180">
        <v>8333526.5300000003</v>
      </c>
      <c r="L9918" s="180">
        <v>51879858.93</v>
      </c>
    </row>
    <row r="9919" spans="1:12">
      <c r="A9919" s="180">
        <v>2015</v>
      </c>
      <c r="B9919" s="180" t="s">
        <v>175</v>
      </c>
      <c r="C9919" s="180" t="s">
        <v>32</v>
      </c>
      <c r="D9919" s="180" t="s">
        <v>177</v>
      </c>
      <c r="E9919" s="180">
        <v>80</v>
      </c>
      <c r="F9919" s="180">
        <v>31354</v>
      </c>
      <c r="G9919" s="180">
        <v>9915</v>
      </c>
      <c r="H9919" s="180">
        <v>42668</v>
      </c>
      <c r="I9919" s="180">
        <v>31344665.25</v>
      </c>
      <c r="J9919" s="180">
        <v>5651989.9800000004</v>
      </c>
      <c r="K9919" s="180">
        <v>5487236.0999999996</v>
      </c>
      <c r="L9919" s="180">
        <v>43889635.68</v>
      </c>
    </row>
    <row r="9920" spans="1:12">
      <c r="A9920" s="180">
        <v>2015</v>
      </c>
      <c r="B9920" s="180" t="s">
        <v>175</v>
      </c>
      <c r="C9920" s="180" t="s">
        <v>32</v>
      </c>
      <c r="D9920" s="180" t="s">
        <v>177</v>
      </c>
      <c r="E9920" s="180">
        <v>85</v>
      </c>
      <c r="F9920" s="180">
        <v>21290</v>
      </c>
      <c r="G9920" s="180">
        <v>6052</v>
      </c>
      <c r="H9920" s="180">
        <v>36131</v>
      </c>
      <c r="I9920" s="180">
        <v>24284186.699999999</v>
      </c>
      <c r="J9920" s="180">
        <v>3798393.67</v>
      </c>
      <c r="K9920" s="180">
        <v>2848071.25</v>
      </c>
      <c r="L9920" s="180">
        <v>32087613.629999999</v>
      </c>
    </row>
    <row r="9921" spans="1:12">
      <c r="A9921" s="180">
        <v>2015</v>
      </c>
      <c r="B9921" s="180" t="s">
        <v>175</v>
      </c>
      <c r="C9921" s="180" t="s">
        <v>32</v>
      </c>
      <c r="D9921" s="180" t="s">
        <v>177</v>
      </c>
      <c r="E9921" s="180">
        <v>90</v>
      </c>
      <c r="F9921" s="180">
        <v>9031</v>
      </c>
      <c r="G9921" s="180">
        <v>2341</v>
      </c>
      <c r="H9921" s="180">
        <v>17252</v>
      </c>
      <c r="I9921" s="180">
        <v>10559055.01</v>
      </c>
      <c r="J9921" s="180">
        <v>1359946.27</v>
      </c>
      <c r="K9921" s="180">
        <v>834820.8</v>
      </c>
      <c r="L9921" s="180">
        <v>13251955.35</v>
      </c>
    </row>
    <row r="9922" spans="1:12">
      <c r="A9922" s="180">
        <v>2015</v>
      </c>
      <c r="B9922" s="180" t="s">
        <v>175</v>
      </c>
      <c r="C9922" s="180" t="s">
        <v>32</v>
      </c>
      <c r="D9922" s="180" t="s">
        <v>177</v>
      </c>
      <c r="E9922" s="180">
        <v>95</v>
      </c>
      <c r="F9922" s="180">
        <v>2371</v>
      </c>
      <c r="G9922" s="180">
        <v>536</v>
      </c>
      <c r="H9922" s="180">
        <v>4422</v>
      </c>
      <c r="I9922" s="180">
        <v>2618046.5099999998</v>
      </c>
      <c r="J9922" s="180">
        <v>342674.47</v>
      </c>
      <c r="K9922" s="180">
        <v>134962</v>
      </c>
      <c r="L9922" s="180">
        <v>3198599.63</v>
      </c>
    </row>
    <row r="9923" spans="1:12">
      <c r="A9923" s="180">
        <v>2015</v>
      </c>
      <c r="B9923" s="180" t="s">
        <v>175</v>
      </c>
      <c r="C9923" s="180" t="s">
        <v>33</v>
      </c>
      <c r="D9923" s="180" t="s">
        <v>176</v>
      </c>
      <c r="E9923" s="180">
        <v>0</v>
      </c>
      <c r="F9923" s="180">
        <v>62597</v>
      </c>
      <c r="G9923" s="180">
        <v>2852</v>
      </c>
      <c r="H9923" s="180">
        <v>8318</v>
      </c>
      <c r="I9923" s="180">
        <v>6025131.46</v>
      </c>
      <c r="J9923" s="180">
        <v>817263.44</v>
      </c>
      <c r="K9923" s="180">
        <v>128488</v>
      </c>
      <c r="L9923" s="180">
        <v>7396450.96</v>
      </c>
    </row>
    <row r="9924" spans="1:12">
      <c r="A9924" s="180">
        <v>2015</v>
      </c>
      <c r="B9924" s="180" t="s">
        <v>175</v>
      </c>
      <c r="C9924" s="180" t="s">
        <v>33</v>
      </c>
      <c r="D9924" s="180" t="s">
        <v>176</v>
      </c>
      <c r="E9924" s="180">
        <v>5</v>
      </c>
      <c r="F9924" s="180">
        <v>72951</v>
      </c>
      <c r="G9924" s="180">
        <v>1418</v>
      </c>
      <c r="H9924" s="180">
        <v>1971</v>
      </c>
      <c r="I9924" s="180">
        <v>1672123.67</v>
      </c>
      <c r="J9924" s="180">
        <v>432425.97</v>
      </c>
      <c r="K9924" s="180">
        <v>122244</v>
      </c>
      <c r="L9924" s="180">
        <v>2476331.14</v>
      </c>
    </row>
    <row r="9925" spans="1:12">
      <c r="A9925" s="180">
        <v>2015</v>
      </c>
      <c r="B9925" s="180" t="s">
        <v>175</v>
      </c>
      <c r="C9925" s="180" t="s">
        <v>33</v>
      </c>
      <c r="D9925" s="180" t="s">
        <v>176</v>
      </c>
      <c r="E9925" s="180">
        <v>10</v>
      </c>
      <c r="F9925" s="180">
        <v>69811</v>
      </c>
      <c r="G9925" s="180">
        <v>1103</v>
      </c>
      <c r="H9925" s="180">
        <v>1940</v>
      </c>
      <c r="I9925" s="180">
        <v>1621597.58</v>
      </c>
      <c r="J9925" s="180">
        <v>371319.39</v>
      </c>
      <c r="K9925" s="180">
        <v>305133.05</v>
      </c>
      <c r="L9925" s="180">
        <v>2556360.29</v>
      </c>
    </row>
    <row r="9926" spans="1:12">
      <c r="A9926" s="180">
        <v>2015</v>
      </c>
      <c r="B9926" s="180" t="s">
        <v>175</v>
      </c>
      <c r="C9926" s="180" t="s">
        <v>33</v>
      </c>
      <c r="D9926" s="180" t="s">
        <v>176</v>
      </c>
      <c r="E9926" s="180">
        <v>15</v>
      </c>
      <c r="F9926" s="180">
        <v>68608</v>
      </c>
      <c r="G9926" s="180">
        <v>1782</v>
      </c>
      <c r="H9926" s="180">
        <v>3492</v>
      </c>
      <c r="I9926" s="180">
        <v>3164593.18</v>
      </c>
      <c r="J9926" s="180">
        <v>665978.76</v>
      </c>
      <c r="K9926" s="180">
        <v>668733</v>
      </c>
      <c r="L9926" s="180">
        <v>5096833.46</v>
      </c>
    </row>
    <row r="9927" spans="1:12">
      <c r="A9927" s="180">
        <v>2015</v>
      </c>
      <c r="B9927" s="180" t="s">
        <v>175</v>
      </c>
      <c r="C9927" s="180" t="s">
        <v>33</v>
      </c>
      <c r="D9927" s="180" t="s">
        <v>176</v>
      </c>
      <c r="E9927" s="180">
        <v>20</v>
      </c>
      <c r="F9927" s="180">
        <v>52653</v>
      </c>
      <c r="G9927" s="180">
        <v>1743</v>
      </c>
      <c r="H9927" s="180">
        <v>3221</v>
      </c>
      <c r="I9927" s="180">
        <v>3176263.3</v>
      </c>
      <c r="J9927" s="180">
        <v>669151.29</v>
      </c>
      <c r="K9927" s="180">
        <v>660063.75</v>
      </c>
      <c r="L9927" s="180">
        <v>5097298.2699999996</v>
      </c>
    </row>
    <row r="9928" spans="1:12">
      <c r="A9928" s="180">
        <v>2015</v>
      </c>
      <c r="B9928" s="180" t="s">
        <v>175</v>
      </c>
      <c r="C9928" s="180" t="s">
        <v>33</v>
      </c>
      <c r="D9928" s="180" t="s">
        <v>176</v>
      </c>
      <c r="E9928" s="180">
        <v>25</v>
      </c>
      <c r="F9928" s="180">
        <v>45698</v>
      </c>
      <c r="G9928" s="180">
        <v>1412</v>
      </c>
      <c r="H9928" s="180">
        <v>3171</v>
      </c>
      <c r="I9928" s="180">
        <v>2500301.8199999998</v>
      </c>
      <c r="J9928" s="180">
        <v>591002.49</v>
      </c>
      <c r="K9928" s="180">
        <v>564272</v>
      </c>
      <c r="L9928" s="180">
        <v>4363486.75</v>
      </c>
    </row>
    <row r="9929" spans="1:12">
      <c r="A9929" s="180">
        <v>2015</v>
      </c>
      <c r="B9929" s="180" t="s">
        <v>175</v>
      </c>
      <c r="C9929" s="180" t="s">
        <v>33</v>
      </c>
      <c r="D9929" s="180" t="s">
        <v>176</v>
      </c>
      <c r="E9929" s="180">
        <v>30</v>
      </c>
      <c r="F9929" s="180">
        <v>70492</v>
      </c>
      <c r="G9929" s="180">
        <v>2049</v>
      </c>
      <c r="H9929" s="180">
        <v>4175</v>
      </c>
      <c r="I9929" s="180">
        <v>3440247.57</v>
      </c>
      <c r="J9929" s="180">
        <v>890688.88</v>
      </c>
      <c r="K9929" s="180">
        <v>612729</v>
      </c>
      <c r="L9929" s="180">
        <v>5944503.21</v>
      </c>
    </row>
    <row r="9930" spans="1:12">
      <c r="A9930" s="180">
        <v>2015</v>
      </c>
      <c r="B9930" s="180" t="s">
        <v>175</v>
      </c>
      <c r="C9930" s="180" t="s">
        <v>33</v>
      </c>
      <c r="D9930" s="180" t="s">
        <v>176</v>
      </c>
      <c r="E9930" s="180">
        <v>35</v>
      </c>
      <c r="F9930" s="180">
        <v>69652</v>
      </c>
      <c r="G9930" s="180">
        <v>2632</v>
      </c>
      <c r="H9930" s="180">
        <v>5498</v>
      </c>
      <c r="I9930" s="180">
        <v>4486966.4800000004</v>
      </c>
      <c r="J9930" s="180">
        <v>1167884.6399999999</v>
      </c>
      <c r="K9930" s="180">
        <v>955695.3</v>
      </c>
      <c r="L9930" s="180">
        <v>7931559.4000000004</v>
      </c>
    </row>
    <row r="9931" spans="1:12">
      <c r="A9931" s="180">
        <v>2015</v>
      </c>
      <c r="B9931" s="180" t="s">
        <v>175</v>
      </c>
      <c r="C9931" s="180" t="s">
        <v>33</v>
      </c>
      <c r="D9931" s="180" t="s">
        <v>176</v>
      </c>
      <c r="E9931" s="180">
        <v>40</v>
      </c>
      <c r="F9931" s="180">
        <v>77628</v>
      </c>
      <c r="G9931" s="180">
        <v>3654</v>
      </c>
      <c r="H9931" s="180">
        <v>7507</v>
      </c>
      <c r="I9931" s="180">
        <v>6437846.9199999999</v>
      </c>
      <c r="J9931" s="180">
        <v>1692906.5</v>
      </c>
      <c r="K9931" s="180">
        <v>1843222</v>
      </c>
      <c r="L9931" s="180">
        <v>11740739.380000001</v>
      </c>
    </row>
    <row r="9932" spans="1:12">
      <c r="A9932" s="180">
        <v>2015</v>
      </c>
      <c r="B9932" s="180" t="s">
        <v>175</v>
      </c>
      <c r="C9932" s="180" t="s">
        <v>33</v>
      </c>
      <c r="D9932" s="180" t="s">
        <v>176</v>
      </c>
      <c r="E9932" s="180">
        <v>45</v>
      </c>
      <c r="F9932" s="180">
        <v>74168</v>
      </c>
      <c r="G9932" s="180">
        <v>4574</v>
      </c>
      <c r="H9932" s="180">
        <v>8716</v>
      </c>
      <c r="I9932" s="180">
        <v>7965903.6100000003</v>
      </c>
      <c r="J9932" s="180">
        <v>2133789.4</v>
      </c>
      <c r="K9932" s="180">
        <v>1941623.77</v>
      </c>
      <c r="L9932" s="180">
        <v>13897195.039999999</v>
      </c>
    </row>
    <row r="9933" spans="1:12">
      <c r="A9933" s="180">
        <v>2015</v>
      </c>
      <c r="B9933" s="180" t="s">
        <v>175</v>
      </c>
      <c r="C9933" s="180" t="s">
        <v>33</v>
      </c>
      <c r="D9933" s="180" t="s">
        <v>176</v>
      </c>
      <c r="E9933" s="180">
        <v>50</v>
      </c>
      <c r="F9933" s="180">
        <v>77106</v>
      </c>
      <c r="G9933" s="180">
        <v>6370</v>
      </c>
      <c r="H9933" s="180">
        <v>12780</v>
      </c>
      <c r="I9933" s="180">
        <v>11470082.73</v>
      </c>
      <c r="J9933" s="180">
        <v>3011575.87</v>
      </c>
      <c r="K9933" s="180">
        <v>2883702.1</v>
      </c>
      <c r="L9933" s="180">
        <v>20034284.899999999</v>
      </c>
    </row>
    <row r="9934" spans="1:12">
      <c r="A9934" s="180">
        <v>2015</v>
      </c>
      <c r="B9934" s="180" t="s">
        <v>175</v>
      </c>
      <c r="C9934" s="180" t="s">
        <v>33</v>
      </c>
      <c r="D9934" s="180" t="s">
        <v>176</v>
      </c>
      <c r="E9934" s="180">
        <v>55</v>
      </c>
      <c r="F9934" s="180">
        <v>73972</v>
      </c>
      <c r="G9934" s="180">
        <v>8416</v>
      </c>
      <c r="H9934" s="180">
        <v>17283</v>
      </c>
      <c r="I9934" s="180">
        <v>16697407.220000001</v>
      </c>
      <c r="J9934" s="180">
        <v>4318614.67</v>
      </c>
      <c r="K9934" s="180">
        <v>4888917.13</v>
      </c>
      <c r="L9934" s="180">
        <v>29128832.870000001</v>
      </c>
    </row>
    <row r="9935" spans="1:12">
      <c r="A9935" s="180">
        <v>2015</v>
      </c>
      <c r="B9935" s="180" t="s">
        <v>175</v>
      </c>
      <c r="C9935" s="180" t="s">
        <v>33</v>
      </c>
      <c r="D9935" s="180" t="s">
        <v>176</v>
      </c>
      <c r="E9935" s="180">
        <v>60</v>
      </c>
      <c r="F9935" s="180">
        <v>68771</v>
      </c>
      <c r="G9935" s="180">
        <v>10760</v>
      </c>
      <c r="H9935" s="180">
        <v>22689</v>
      </c>
      <c r="I9935" s="180">
        <v>21849839.140000001</v>
      </c>
      <c r="J9935" s="180">
        <v>5641466.6699999999</v>
      </c>
      <c r="K9935" s="180">
        <v>6600433.6500000004</v>
      </c>
      <c r="L9935" s="180">
        <v>38139202.340000004</v>
      </c>
    </row>
    <row r="9936" spans="1:12">
      <c r="A9936" s="180">
        <v>2015</v>
      </c>
      <c r="B9936" s="180" t="s">
        <v>175</v>
      </c>
      <c r="C9936" s="180" t="s">
        <v>33</v>
      </c>
      <c r="D9936" s="180" t="s">
        <v>176</v>
      </c>
      <c r="E9936" s="180">
        <v>65</v>
      </c>
      <c r="F9936" s="180">
        <v>61644</v>
      </c>
      <c r="G9936" s="180">
        <v>14147</v>
      </c>
      <c r="H9936" s="180">
        <v>32899</v>
      </c>
      <c r="I9936" s="180">
        <v>31390939.440000001</v>
      </c>
      <c r="J9936" s="180">
        <v>7339538.5899999999</v>
      </c>
      <c r="K9936" s="180">
        <v>8254479.04</v>
      </c>
      <c r="L9936" s="180">
        <v>51306985.869999997</v>
      </c>
    </row>
    <row r="9937" spans="1:12">
      <c r="A9937" s="180">
        <v>2015</v>
      </c>
      <c r="B9937" s="180" t="s">
        <v>175</v>
      </c>
      <c r="C9937" s="180" t="s">
        <v>33</v>
      </c>
      <c r="D9937" s="180" t="s">
        <v>176</v>
      </c>
      <c r="E9937" s="180">
        <v>70</v>
      </c>
      <c r="F9937" s="180">
        <v>43521</v>
      </c>
      <c r="G9937" s="180">
        <v>12684</v>
      </c>
      <c r="H9937" s="180">
        <v>32166</v>
      </c>
      <c r="I9937" s="180">
        <v>29911284.059999999</v>
      </c>
      <c r="J9937" s="180">
        <v>6723519.8499999996</v>
      </c>
      <c r="K9937" s="180">
        <v>8069066.5</v>
      </c>
      <c r="L9937" s="180">
        <v>48163505.560000002</v>
      </c>
    </row>
    <row r="9938" spans="1:12">
      <c r="A9938" s="180">
        <v>2015</v>
      </c>
      <c r="B9938" s="180" t="s">
        <v>175</v>
      </c>
      <c r="C9938" s="180" t="s">
        <v>33</v>
      </c>
      <c r="D9938" s="180" t="s">
        <v>176</v>
      </c>
      <c r="E9938" s="180">
        <v>75</v>
      </c>
      <c r="F9938" s="180">
        <v>29114</v>
      </c>
      <c r="G9938" s="180">
        <v>11254</v>
      </c>
      <c r="H9938" s="180">
        <v>31197</v>
      </c>
      <c r="I9938" s="180">
        <v>26147465.77</v>
      </c>
      <c r="J9938" s="180">
        <v>5785070.3099999996</v>
      </c>
      <c r="K9938" s="180">
        <v>7611404.7000000002</v>
      </c>
      <c r="L9938" s="180">
        <v>42072393.649999999</v>
      </c>
    </row>
    <row r="9939" spans="1:12">
      <c r="A9939" s="180">
        <v>2015</v>
      </c>
      <c r="B9939" s="180" t="s">
        <v>175</v>
      </c>
      <c r="C9939" s="180" t="s">
        <v>33</v>
      </c>
      <c r="D9939" s="180" t="s">
        <v>176</v>
      </c>
      <c r="E9939" s="180">
        <v>80</v>
      </c>
      <c r="F9939" s="180">
        <v>18057</v>
      </c>
      <c r="G9939" s="180">
        <v>8649</v>
      </c>
      <c r="H9939" s="180">
        <v>28212</v>
      </c>
      <c r="I9939" s="180">
        <v>21422564.760000002</v>
      </c>
      <c r="J9939" s="180">
        <v>4053951.76</v>
      </c>
      <c r="K9939" s="180">
        <v>4447298.95</v>
      </c>
      <c r="L9939" s="180">
        <v>31554071.120000001</v>
      </c>
    </row>
    <row r="9940" spans="1:12">
      <c r="A9940" s="180">
        <v>2015</v>
      </c>
      <c r="B9940" s="180" t="s">
        <v>175</v>
      </c>
      <c r="C9940" s="180" t="s">
        <v>33</v>
      </c>
      <c r="D9940" s="180" t="s">
        <v>176</v>
      </c>
      <c r="E9940" s="180">
        <v>85</v>
      </c>
      <c r="F9940" s="180">
        <v>10111</v>
      </c>
      <c r="G9940" s="180">
        <v>4899</v>
      </c>
      <c r="H9940" s="180">
        <v>20168</v>
      </c>
      <c r="I9940" s="180">
        <v>13240939.630000001</v>
      </c>
      <c r="J9940" s="180">
        <v>2175478.1</v>
      </c>
      <c r="K9940" s="180">
        <v>1638197</v>
      </c>
      <c r="L9940" s="180">
        <v>18031750.440000001</v>
      </c>
    </row>
    <row r="9941" spans="1:12">
      <c r="A9941" s="180">
        <v>2015</v>
      </c>
      <c r="B9941" s="180" t="s">
        <v>175</v>
      </c>
      <c r="C9941" s="180" t="s">
        <v>33</v>
      </c>
      <c r="D9941" s="180" t="s">
        <v>176</v>
      </c>
      <c r="E9941" s="180">
        <v>90</v>
      </c>
      <c r="F9941" s="180">
        <v>2247</v>
      </c>
      <c r="G9941" s="180">
        <v>703</v>
      </c>
      <c r="H9941" s="180">
        <v>4572</v>
      </c>
      <c r="I9941" s="180">
        <v>2978570.21</v>
      </c>
      <c r="J9941" s="180">
        <v>397315.47</v>
      </c>
      <c r="K9941" s="180">
        <v>275491</v>
      </c>
      <c r="L9941" s="180">
        <v>3808548.7</v>
      </c>
    </row>
    <row r="9942" spans="1:12">
      <c r="A9942" s="180">
        <v>2015</v>
      </c>
      <c r="B9942" s="180" t="s">
        <v>175</v>
      </c>
      <c r="C9942" s="180" t="s">
        <v>33</v>
      </c>
      <c r="D9942" s="180" t="s">
        <v>176</v>
      </c>
      <c r="E9942" s="180">
        <v>95</v>
      </c>
      <c r="F9942" s="180">
        <v>368</v>
      </c>
      <c r="G9942" s="180">
        <v>118</v>
      </c>
      <c r="H9942" s="180">
        <v>838</v>
      </c>
      <c r="I9942" s="180">
        <v>514952</v>
      </c>
      <c r="J9942" s="180">
        <v>58694.6</v>
      </c>
      <c r="K9942" s="180">
        <v>15126</v>
      </c>
      <c r="L9942" s="180">
        <v>619682.53</v>
      </c>
    </row>
    <row r="9943" spans="1:12">
      <c r="A9943" s="180">
        <v>2015</v>
      </c>
      <c r="B9943" s="180" t="s">
        <v>175</v>
      </c>
      <c r="C9943" s="180" t="s">
        <v>33</v>
      </c>
      <c r="D9943" s="180" t="s">
        <v>177</v>
      </c>
      <c r="E9943" s="180">
        <v>0</v>
      </c>
      <c r="F9943" s="180">
        <v>58659</v>
      </c>
      <c r="G9943" s="180">
        <v>1929</v>
      </c>
      <c r="H9943" s="180">
        <v>5663</v>
      </c>
      <c r="I9943" s="180">
        <v>4331551.66</v>
      </c>
      <c r="J9943" s="180">
        <v>519941.06</v>
      </c>
      <c r="K9943" s="180">
        <v>128723</v>
      </c>
      <c r="L9943" s="180">
        <v>5272211.04</v>
      </c>
    </row>
    <row r="9944" spans="1:12">
      <c r="A9944" s="180">
        <v>2015</v>
      </c>
      <c r="B9944" s="180" t="s">
        <v>175</v>
      </c>
      <c r="C9944" s="180" t="s">
        <v>33</v>
      </c>
      <c r="D9944" s="180" t="s">
        <v>177</v>
      </c>
      <c r="E9944" s="180">
        <v>5</v>
      </c>
      <c r="F9944" s="180">
        <v>68573</v>
      </c>
      <c r="G9944" s="180">
        <v>1165</v>
      </c>
      <c r="H9944" s="180">
        <v>1740</v>
      </c>
      <c r="I9944" s="180">
        <v>1422051.75</v>
      </c>
      <c r="J9944" s="180">
        <v>335569.88</v>
      </c>
      <c r="K9944" s="180">
        <v>70335</v>
      </c>
      <c r="L9944" s="180">
        <v>2075117.67</v>
      </c>
    </row>
    <row r="9945" spans="1:12">
      <c r="A9945" s="180">
        <v>2015</v>
      </c>
      <c r="B9945" s="180" t="s">
        <v>175</v>
      </c>
      <c r="C9945" s="180" t="s">
        <v>33</v>
      </c>
      <c r="D9945" s="180" t="s">
        <v>177</v>
      </c>
      <c r="E9945" s="180">
        <v>10</v>
      </c>
      <c r="F9945" s="180">
        <v>66070</v>
      </c>
      <c r="G9945" s="180">
        <v>1023</v>
      </c>
      <c r="H9945" s="180">
        <v>1921</v>
      </c>
      <c r="I9945" s="180">
        <v>1411642.85</v>
      </c>
      <c r="J9945" s="180">
        <v>306872.75</v>
      </c>
      <c r="K9945" s="180">
        <v>414206.35</v>
      </c>
      <c r="L9945" s="180">
        <v>2363030.79</v>
      </c>
    </row>
    <row r="9946" spans="1:12">
      <c r="A9946" s="180">
        <v>2015</v>
      </c>
      <c r="B9946" s="180" t="s">
        <v>175</v>
      </c>
      <c r="C9946" s="180" t="s">
        <v>33</v>
      </c>
      <c r="D9946" s="180" t="s">
        <v>177</v>
      </c>
      <c r="E9946" s="180">
        <v>15</v>
      </c>
      <c r="F9946" s="180">
        <v>65646</v>
      </c>
      <c r="G9946" s="180">
        <v>2554</v>
      </c>
      <c r="H9946" s="180">
        <v>5568</v>
      </c>
      <c r="I9946" s="180">
        <v>3989368.28</v>
      </c>
      <c r="J9946" s="180">
        <v>733702.25</v>
      </c>
      <c r="K9946" s="180">
        <v>435281.38</v>
      </c>
      <c r="L9946" s="180">
        <v>5829666.5899999999</v>
      </c>
    </row>
    <row r="9947" spans="1:12">
      <c r="A9947" s="180">
        <v>2015</v>
      </c>
      <c r="B9947" s="180" t="s">
        <v>175</v>
      </c>
      <c r="C9947" s="180" t="s">
        <v>33</v>
      </c>
      <c r="D9947" s="180" t="s">
        <v>177</v>
      </c>
      <c r="E9947" s="180">
        <v>20</v>
      </c>
      <c r="F9947" s="180">
        <v>55061</v>
      </c>
      <c r="G9947" s="180">
        <v>3079</v>
      </c>
      <c r="H9947" s="180">
        <v>8097</v>
      </c>
      <c r="I9947" s="180">
        <v>6366639.4699999997</v>
      </c>
      <c r="J9947" s="180">
        <v>1235978.6000000001</v>
      </c>
      <c r="K9947" s="180">
        <v>843541</v>
      </c>
      <c r="L9947" s="180">
        <v>9397603.5899999999</v>
      </c>
    </row>
    <row r="9948" spans="1:12">
      <c r="A9948" s="180">
        <v>2015</v>
      </c>
      <c r="B9948" s="180" t="s">
        <v>175</v>
      </c>
      <c r="C9948" s="180" t="s">
        <v>33</v>
      </c>
      <c r="D9948" s="180" t="s">
        <v>177</v>
      </c>
      <c r="E9948" s="180">
        <v>25</v>
      </c>
      <c r="F9948" s="180">
        <v>54420</v>
      </c>
      <c r="G9948" s="180">
        <v>3968</v>
      </c>
      <c r="H9948" s="180">
        <v>12195</v>
      </c>
      <c r="I9948" s="180">
        <v>9777089.4399999995</v>
      </c>
      <c r="J9948" s="180">
        <v>2432508.81</v>
      </c>
      <c r="K9948" s="180">
        <v>680853</v>
      </c>
      <c r="L9948" s="180">
        <v>14684756.689999999</v>
      </c>
    </row>
    <row r="9949" spans="1:12">
      <c r="A9949" s="180">
        <v>2015</v>
      </c>
      <c r="B9949" s="180" t="s">
        <v>175</v>
      </c>
      <c r="C9949" s="180" t="s">
        <v>33</v>
      </c>
      <c r="D9949" s="180" t="s">
        <v>177</v>
      </c>
      <c r="E9949" s="180">
        <v>30</v>
      </c>
      <c r="F9949" s="180">
        <v>78863</v>
      </c>
      <c r="G9949" s="180">
        <v>6995</v>
      </c>
      <c r="H9949" s="180">
        <v>21678</v>
      </c>
      <c r="I9949" s="180">
        <v>18226394.760000002</v>
      </c>
      <c r="J9949" s="180">
        <v>4564827.99</v>
      </c>
      <c r="K9949" s="180">
        <v>1263256</v>
      </c>
      <c r="L9949" s="180">
        <v>27164946.109999999</v>
      </c>
    </row>
    <row r="9950" spans="1:12">
      <c r="A9950" s="180">
        <v>2015</v>
      </c>
      <c r="B9950" s="180" t="s">
        <v>175</v>
      </c>
      <c r="C9950" s="180" t="s">
        <v>33</v>
      </c>
      <c r="D9950" s="180" t="s">
        <v>177</v>
      </c>
      <c r="E9950" s="180">
        <v>35</v>
      </c>
      <c r="F9950" s="180">
        <v>76451</v>
      </c>
      <c r="G9950" s="180">
        <v>6750</v>
      </c>
      <c r="H9950" s="180">
        <v>18331</v>
      </c>
      <c r="I9950" s="180">
        <v>15445562.34</v>
      </c>
      <c r="J9950" s="180">
        <v>3683070.37</v>
      </c>
      <c r="K9950" s="180">
        <v>1450048</v>
      </c>
      <c r="L9950" s="180">
        <v>23611985.879999999</v>
      </c>
    </row>
    <row r="9951" spans="1:12">
      <c r="A9951" s="180">
        <v>2015</v>
      </c>
      <c r="B9951" s="180" t="s">
        <v>175</v>
      </c>
      <c r="C9951" s="180" t="s">
        <v>33</v>
      </c>
      <c r="D9951" s="180" t="s">
        <v>177</v>
      </c>
      <c r="E9951" s="180">
        <v>40</v>
      </c>
      <c r="F9951" s="180">
        <v>84250</v>
      </c>
      <c r="G9951" s="180">
        <v>6807</v>
      </c>
      <c r="H9951" s="180">
        <v>14955</v>
      </c>
      <c r="I9951" s="180">
        <v>13471904.07</v>
      </c>
      <c r="J9951" s="180">
        <v>3133074.78</v>
      </c>
      <c r="K9951" s="180">
        <v>2061550.5</v>
      </c>
      <c r="L9951" s="180">
        <v>21726598.27</v>
      </c>
    </row>
    <row r="9952" spans="1:12">
      <c r="A9952" s="180">
        <v>2015</v>
      </c>
      <c r="B9952" s="180" t="s">
        <v>175</v>
      </c>
      <c r="C9952" s="180" t="s">
        <v>33</v>
      </c>
      <c r="D9952" s="180" t="s">
        <v>177</v>
      </c>
      <c r="E9952" s="180">
        <v>45</v>
      </c>
      <c r="F9952" s="180">
        <v>80520</v>
      </c>
      <c r="G9952" s="180">
        <v>7079</v>
      </c>
      <c r="H9952" s="180">
        <v>16069</v>
      </c>
      <c r="I9952" s="180">
        <v>13900020.17</v>
      </c>
      <c r="J9952" s="180">
        <v>3179109.83</v>
      </c>
      <c r="K9952" s="180">
        <v>2547916</v>
      </c>
      <c r="L9952" s="180">
        <v>22584185.16</v>
      </c>
    </row>
    <row r="9953" spans="1:12">
      <c r="A9953" s="180">
        <v>2015</v>
      </c>
      <c r="B9953" s="180" t="s">
        <v>175</v>
      </c>
      <c r="C9953" s="180" t="s">
        <v>33</v>
      </c>
      <c r="D9953" s="180" t="s">
        <v>177</v>
      </c>
      <c r="E9953" s="180">
        <v>50</v>
      </c>
      <c r="F9953" s="180">
        <v>83216</v>
      </c>
      <c r="G9953" s="180">
        <v>8964</v>
      </c>
      <c r="H9953" s="180">
        <v>18923</v>
      </c>
      <c r="I9953" s="180">
        <v>16385500.27</v>
      </c>
      <c r="J9953" s="180">
        <v>4115017.4</v>
      </c>
      <c r="K9953" s="180">
        <v>3251239</v>
      </c>
      <c r="L9953" s="180">
        <v>27401339.539999999</v>
      </c>
    </row>
    <row r="9954" spans="1:12">
      <c r="A9954" s="180">
        <v>2015</v>
      </c>
      <c r="B9954" s="180" t="s">
        <v>175</v>
      </c>
      <c r="C9954" s="180" t="s">
        <v>33</v>
      </c>
      <c r="D9954" s="180" t="s">
        <v>177</v>
      </c>
      <c r="E9954" s="180">
        <v>55</v>
      </c>
      <c r="F9954" s="180">
        <v>80228</v>
      </c>
      <c r="G9954" s="180">
        <v>10036</v>
      </c>
      <c r="H9954" s="180">
        <v>22079</v>
      </c>
      <c r="I9954" s="180">
        <v>18968975.02</v>
      </c>
      <c r="J9954" s="180">
        <v>4680651.2</v>
      </c>
      <c r="K9954" s="180">
        <v>4223831.3899999997</v>
      </c>
      <c r="L9954" s="180">
        <v>31557534.809999999</v>
      </c>
    </row>
    <row r="9955" spans="1:12">
      <c r="A9955" s="180">
        <v>2015</v>
      </c>
      <c r="B9955" s="180" t="s">
        <v>175</v>
      </c>
      <c r="C9955" s="180" t="s">
        <v>33</v>
      </c>
      <c r="D9955" s="180" t="s">
        <v>177</v>
      </c>
      <c r="E9955" s="180">
        <v>60</v>
      </c>
      <c r="F9955" s="180">
        <v>73993</v>
      </c>
      <c r="G9955" s="180">
        <v>12119</v>
      </c>
      <c r="H9955" s="180">
        <v>27667</v>
      </c>
      <c r="I9955" s="180">
        <v>24176980.5</v>
      </c>
      <c r="J9955" s="180">
        <v>5714034.1200000001</v>
      </c>
      <c r="K9955" s="180">
        <v>6422531.3399999999</v>
      </c>
      <c r="L9955" s="180">
        <v>40248636.350000001</v>
      </c>
    </row>
    <row r="9956" spans="1:12">
      <c r="A9956" s="180">
        <v>2015</v>
      </c>
      <c r="B9956" s="180" t="s">
        <v>175</v>
      </c>
      <c r="C9956" s="180" t="s">
        <v>33</v>
      </c>
      <c r="D9956" s="180" t="s">
        <v>177</v>
      </c>
      <c r="E9956" s="180">
        <v>65</v>
      </c>
      <c r="F9956" s="180">
        <v>66454</v>
      </c>
      <c r="G9956" s="180">
        <v>13376</v>
      </c>
      <c r="H9956" s="180">
        <v>32614</v>
      </c>
      <c r="I9956" s="180">
        <v>29147862.469999999</v>
      </c>
      <c r="J9956" s="180">
        <v>6843209.9299999997</v>
      </c>
      <c r="K9956" s="180">
        <v>7562093</v>
      </c>
      <c r="L9956" s="180">
        <v>47595235.719999999</v>
      </c>
    </row>
    <row r="9957" spans="1:12">
      <c r="A9957" s="180">
        <v>2015</v>
      </c>
      <c r="B9957" s="180" t="s">
        <v>175</v>
      </c>
      <c r="C9957" s="180" t="s">
        <v>33</v>
      </c>
      <c r="D9957" s="180" t="s">
        <v>177</v>
      </c>
      <c r="E9957" s="180">
        <v>70</v>
      </c>
      <c r="F9957" s="180">
        <v>46814</v>
      </c>
      <c r="G9957" s="180">
        <v>12312</v>
      </c>
      <c r="H9957" s="180">
        <v>31928</v>
      </c>
      <c r="I9957" s="180">
        <v>27081653.370000001</v>
      </c>
      <c r="J9957" s="180">
        <v>6256447.3799999999</v>
      </c>
      <c r="K9957" s="180">
        <v>7092932.75</v>
      </c>
      <c r="L9957" s="180">
        <v>43615788.369999997</v>
      </c>
    </row>
    <row r="9958" spans="1:12">
      <c r="A9958" s="180">
        <v>2015</v>
      </c>
      <c r="B9958" s="180" t="s">
        <v>175</v>
      </c>
      <c r="C9958" s="180" t="s">
        <v>33</v>
      </c>
      <c r="D9958" s="180" t="s">
        <v>177</v>
      </c>
      <c r="E9958" s="180">
        <v>75</v>
      </c>
      <c r="F9958" s="180">
        <v>32051</v>
      </c>
      <c r="G9958" s="180">
        <v>9579</v>
      </c>
      <c r="H9958" s="180">
        <v>31652</v>
      </c>
      <c r="I9958" s="180">
        <v>24846464.780000001</v>
      </c>
      <c r="J9958" s="180">
        <v>5312419.58</v>
      </c>
      <c r="K9958" s="180">
        <v>5675508.7999999998</v>
      </c>
      <c r="L9958" s="180">
        <v>38111091.450000003</v>
      </c>
    </row>
    <row r="9959" spans="1:12">
      <c r="A9959" s="180">
        <v>2015</v>
      </c>
      <c r="B9959" s="180" t="s">
        <v>175</v>
      </c>
      <c r="C9959" s="180" t="s">
        <v>33</v>
      </c>
      <c r="D9959" s="180" t="s">
        <v>177</v>
      </c>
      <c r="E9959" s="180">
        <v>80</v>
      </c>
      <c r="F9959" s="180">
        <v>22217</v>
      </c>
      <c r="G9959" s="180">
        <v>7823</v>
      </c>
      <c r="H9959" s="180">
        <v>31030</v>
      </c>
      <c r="I9959" s="180">
        <v>22420622.030000001</v>
      </c>
      <c r="J9959" s="180">
        <v>3928193.68</v>
      </c>
      <c r="K9959" s="180">
        <v>3775231.5</v>
      </c>
      <c r="L9959" s="180">
        <v>31753644.57</v>
      </c>
    </row>
    <row r="9960" spans="1:12">
      <c r="A9960" s="180">
        <v>2015</v>
      </c>
      <c r="B9960" s="180" t="s">
        <v>175</v>
      </c>
      <c r="C9960" s="180" t="s">
        <v>33</v>
      </c>
      <c r="D9960" s="180" t="s">
        <v>177</v>
      </c>
      <c r="E9960" s="180">
        <v>85</v>
      </c>
      <c r="F9960" s="180">
        <v>13920</v>
      </c>
      <c r="G9960" s="180">
        <v>4215</v>
      </c>
      <c r="H9960" s="180">
        <v>23927</v>
      </c>
      <c r="I9960" s="180">
        <v>15465722.17</v>
      </c>
      <c r="J9960" s="180">
        <v>2244932.81</v>
      </c>
      <c r="K9960" s="180">
        <v>1759072.2</v>
      </c>
      <c r="L9960" s="180">
        <v>20425267.510000002</v>
      </c>
    </row>
    <row r="9961" spans="1:12">
      <c r="A9961" s="180">
        <v>2015</v>
      </c>
      <c r="B9961" s="180" t="s">
        <v>175</v>
      </c>
      <c r="C9961" s="180" t="s">
        <v>33</v>
      </c>
      <c r="D9961" s="180" t="s">
        <v>177</v>
      </c>
      <c r="E9961" s="180">
        <v>90</v>
      </c>
      <c r="F9961" s="180">
        <v>5581</v>
      </c>
      <c r="G9961" s="180">
        <v>1727</v>
      </c>
      <c r="H9961" s="180">
        <v>11549</v>
      </c>
      <c r="I9961" s="180">
        <v>7051699.9800000004</v>
      </c>
      <c r="J9961" s="180">
        <v>892222.59</v>
      </c>
      <c r="K9961" s="180">
        <v>506608</v>
      </c>
      <c r="L9961" s="180">
        <v>8849423.7300000004</v>
      </c>
    </row>
    <row r="9962" spans="1:12">
      <c r="A9962" s="180">
        <v>2015</v>
      </c>
      <c r="B9962" s="180" t="s">
        <v>175</v>
      </c>
      <c r="C9962" s="180" t="s">
        <v>33</v>
      </c>
      <c r="D9962" s="180" t="s">
        <v>177</v>
      </c>
      <c r="E9962" s="180">
        <v>95</v>
      </c>
      <c r="F9962" s="180">
        <v>1553</v>
      </c>
      <c r="G9962" s="180">
        <v>391</v>
      </c>
      <c r="H9962" s="180">
        <v>3075</v>
      </c>
      <c r="I9962" s="180">
        <v>1743298.25</v>
      </c>
      <c r="J9962" s="180">
        <v>175803.7</v>
      </c>
      <c r="K9962" s="180">
        <v>20903</v>
      </c>
      <c r="L9962" s="180">
        <v>2038631.37</v>
      </c>
    </row>
    <row r="9963" spans="1:12">
      <c r="A9963" s="180">
        <v>2015</v>
      </c>
      <c r="B9963" s="180" t="s">
        <v>175</v>
      </c>
      <c r="C9963" s="180" t="s">
        <v>34</v>
      </c>
      <c r="D9963" s="180" t="s">
        <v>176</v>
      </c>
      <c r="E9963" s="180">
        <v>0</v>
      </c>
      <c r="F9963" s="180">
        <v>19961</v>
      </c>
      <c r="G9963" s="180">
        <v>763</v>
      </c>
      <c r="H9963" s="180">
        <v>2608</v>
      </c>
      <c r="I9963" s="180">
        <v>1454372.55</v>
      </c>
      <c r="J9963" s="180">
        <v>356522.43</v>
      </c>
      <c r="K9963" s="180">
        <v>64523.6</v>
      </c>
      <c r="L9963" s="180">
        <v>1963121.59</v>
      </c>
    </row>
    <row r="9964" spans="1:12">
      <c r="A9964" s="180">
        <v>2015</v>
      </c>
      <c r="B9964" s="180" t="s">
        <v>175</v>
      </c>
      <c r="C9964" s="180" t="s">
        <v>34</v>
      </c>
      <c r="D9964" s="180" t="s">
        <v>176</v>
      </c>
      <c r="E9964" s="180">
        <v>5</v>
      </c>
      <c r="F9964" s="180">
        <v>22117</v>
      </c>
      <c r="G9964" s="180">
        <v>368</v>
      </c>
      <c r="H9964" s="180">
        <v>452</v>
      </c>
      <c r="I9964" s="180">
        <v>412516.05</v>
      </c>
      <c r="J9964" s="180">
        <v>149463.28</v>
      </c>
      <c r="K9964" s="180">
        <v>31150</v>
      </c>
      <c r="L9964" s="180">
        <v>622833.25</v>
      </c>
    </row>
    <row r="9965" spans="1:12">
      <c r="A9965" s="180">
        <v>2015</v>
      </c>
      <c r="B9965" s="180" t="s">
        <v>175</v>
      </c>
      <c r="C9965" s="180" t="s">
        <v>34</v>
      </c>
      <c r="D9965" s="180" t="s">
        <v>176</v>
      </c>
      <c r="E9965" s="180">
        <v>10</v>
      </c>
      <c r="F9965" s="180">
        <v>21255</v>
      </c>
      <c r="G9965" s="180">
        <v>251</v>
      </c>
      <c r="H9965" s="180">
        <v>327</v>
      </c>
      <c r="I9965" s="180">
        <v>308727.05</v>
      </c>
      <c r="J9965" s="180">
        <v>126543.52</v>
      </c>
      <c r="K9965" s="180">
        <v>130906</v>
      </c>
      <c r="L9965" s="180">
        <v>588555.78</v>
      </c>
    </row>
    <row r="9966" spans="1:12">
      <c r="A9966" s="180">
        <v>2015</v>
      </c>
      <c r="B9966" s="180" t="s">
        <v>175</v>
      </c>
      <c r="C9966" s="180" t="s">
        <v>34</v>
      </c>
      <c r="D9966" s="180" t="s">
        <v>176</v>
      </c>
      <c r="E9966" s="180">
        <v>15</v>
      </c>
      <c r="F9966" s="180">
        <v>22361</v>
      </c>
      <c r="G9966" s="180">
        <v>558</v>
      </c>
      <c r="H9966" s="180">
        <v>734</v>
      </c>
      <c r="I9966" s="180">
        <v>902997.3</v>
      </c>
      <c r="J9966" s="180">
        <v>337970.68</v>
      </c>
      <c r="K9966" s="180">
        <v>241157</v>
      </c>
      <c r="L9966" s="180">
        <v>1536019.17</v>
      </c>
    </row>
    <row r="9967" spans="1:12">
      <c r="A9967" s="180">
        <v>2015</v>
      </c>
      <c r="B9967" s="180" t="s">
        <v>175</v>
      </c>
      <c r="C9967" s="180" t="s">
        <v>34</v>
      </c>
      <c r="D9967" s="180" t="s">
        <v>176</v>
      </c>
      <c r="E9967" s="180">
        <v>20</v>
      </c>
      <c r="F9967" s="180">
        <v>20850</v>
      </c>
      <c r="G9967" s="180">
        <v>787</v>
      </c>
      <c r="H9967" s="180">
        <v>1200</v>
      </c>
      <c r="I9967" s="180">
        <v>1275209.75</v>
      </c>
      <c r="J9967" s="180">
        <v>455963.96</v>
      </c>
      <c r="K9967" s="180">
        <v>229339</v>
      </c>
      <c r="L9967" s="180">
        <v>2045360.13</v>
      </c>
    </row>
    <row r="9968" spans="1:12">
      <c r="A9968" s="180">
        <v>2015</v>
      </c>
      <c r="B9968" s="180" t="s">
        <v>175</v>
      </c>
      <c r="C9968" s="180" t="s">
        <v>34</v>
      </c>
      <c r="D9968" s="180" t="s">
        <v>176</v>
      </c>
      <c r="E9968" s="180">
        <v>25</v>
      </c>
      <c r="F9968" s="180">
        <v>17313</v>
      </c>
      <c r="G9968" s="180">
        <v>588</v>
      </c>
      <c r="H9968" s="180">
        <v>1035</v>
      </c>
      <c r="I9968" s="180">
        <v>864294.28</v>
      </c>
      <c r="J9968" s="180">
        <v>308427.59999999998</v>
      </c>
      <c r="K9968" s="180">
        <v>102788</v>
      </c>
      <c r="L9968" s="180">
        <v>1414360.67</v>
      </c>
    </row>
    <row r="9969" spans="1:12">
      <c r="A9969" s="180">
        <v>2015</v>
      </c>
      <c r="B9969" s="180" t="s">
        <v>175</v>
      </c>
      <c r="C9969" s="180" t="s">
        <v>34</v>
      </c>
      <c r="D9969" s="180" t="s">
        <v>176</v>
      </c>
      <c r="E9969" s="180">
        <v>30</v>
      </c>
      <c r="F9969" s="180">
        <v>22840</v>
      </c>
      <c r="G9969" s="180">
        <v>574</v>
      </c>
      <c r="H9969" s="180">
        <v>1021</v>
      </c>
      <c r="I9969" s="180">
        <v>953099.4</v>
      </c>
      <c r="J9969" s="180">
        <v>369416.68</v>
      </c>
      <c r="K9969" s="180">
        <v>176358</v>
      </c>
      <c r="L9969" s="180">
        <v>1671571.44</v>
      </c>
    </row>
    <row r="9970" spans="1:12">
      <c r="A9970" s="180">
        <v>2015</v>
      </c>
      <c r="B9970" s="180" t="s">
        <v>175</v>
      </c>
      <c r="C9970" s="180" t="s">
        <v>34</v>
      </c>
      <c r="D9970" s="180" t="s">
        <v>176</v>
      </c>
      <c r="E9970" s="180">
        <v>35</v>
      </c>
      <c r="F9970" s="180">
        <v>22426</v>
      </c>
      <c r="G9970" s="180">
        <v>900</v>
      </c>
      <c r="H9970" s="180">
        <v>1646</v>
      </c>
      <c r="I9970" s="180">
        <v>1424945.15</v>
      </c>
      <c r="J9970" s="180">
        <v>488875.79</v>
      </c>
      <c r="K9970" s="180">
        <v>303882</v>
      </c>
      <c r="L9970" s="180">
        <v>2425674.5299999998</v>
      </c>
    </row>
    <row r="9971" spans="1:12">
      <c r="A9971" s="180">
        <v>2015</v>
      </c>
      <c r="B9971" s="180" t="s">
        <v>175</v>
      </c>
      <c r="C9971" s="180" t="s">
        <v>34</v>
      </c>
      <c r="D9971" s="180" t="s">
        <v>176</v>
      </c>
      <c r="E9971" s="180">
        <v>40</v>
      </c>
      <c r="F9971" s="180">
        <v>24293</v>
      </c>
      <c r="G9971" s="180">
        <v>1034</v>
      </c>
      <c r="H9971" s="180">
        <v>1959</v>
      </c>
      <c r="I9971" s="180">
        <v>1684503.15</v>
      </c>
      <c r="J9971" s="180">
        <v>646726.1</v>
      </c>
      <c r="K9971" s="180">
        <v>302268</v>
      </c>
      <c r="L9971" s="180">
        <v>2890583.64</v>
      </c>
    </row>
    <row r="9972" spans="1:12">
      <c r="A9972" s="180">
        <v>2015</v>
      </c>
      <c r="B9972" s="180" t="s">
        <v>175</v>
      </c>
      <c r="C9972" s="180" t="s">
        <v>34</v>
      </c>
      <c r="D9972" s="180" t="s">
        <v>176</v>
      </c>
      <c r="E9972" s="180">
        <v>45</v>
      </c>
      <c r="F9972" s="180">
        <v>25147</v>
      </c>
      <c r="G9972" s="180">
        <v>1340</v>
      </c>
      <c r="H9972" s="180">
        <v>2475</v>
      </c>
      <c r="I9972" s="180">
        <v>2510252.13</v>
      </c>
      <c r="J9972" s="180">
        <v>827463.54</v>
      </c>
      <c r="K9972" s="180">
        <v>545605.75</v>
      </c>
      <c r="L9972" s="180">
        <v>4175697.67</v>
      </c>
    </row>
    <row r="9973" spans="1:12">
      <c r="A9973" s="180">
        <v>2015</v>
      </c>
      <c r="B9973" s="180" t="s">
        <v>175</v>
      </c>
      <c r="C9973" s="180" t="s">
        <v>34</v>
      </c>
      <c r="D9973" s="180" t="s">
        <v>176</v>
      </c>
      <c r="E9973" s="180">
        <v>50</v>
      </c>
      <c r="F9973" s="180">
        <v>27762</v>
      </c>
      <c r="G9973" s="180">
        <v>1973</v>
      </c>
      <c r="H9973" s="180">
        <v>4063</v>
      </c>
      <c r="I9973" s="180">
        <v>3937054.02</v>
      </c>
      <c r="J9973" s="180">
        <v>1331491.5900000001</v>
      </c>
      <c r="K9973" s="180">
        <v>889347</v>
      </c>
      <c r="L9973" s="180">
        <v>6591393.5499999998</v>
      </c>
    </row>
    <row r="9974" spans="1:12">
      <c r="A9974" s="180">
        <v>2015</v>
      </c>
      <c r="B9974" s="180" t="s">
        <v>175</v>
      </c>
      <c r="C9974" s="180" t="s">
        <v>34</v>
      </c>
      <c r="D9974" s="180" t="s">
        <v>176</v>
      </c>
      <c r="E9974" s="180">
        <v>55</v>
      </c>
      <c r="F9974" s="180">
        <v>29067</v>
      </c>
      <c r="G9974" s="180">
        <v>2889</v>
      </c>
      <c r="H9974" s="180">
        <v>5697</v>
      </c>
      <c r="I9974" s="180">
        <v>5684375.8799999999</v>
      </c>
      <c r="J9974" s="180">
        <v>1755406.98</v>
      </c>
      <c r="K9974" s="180">
        <v>1461348</v>
      </c>
      <c r="L9974" s="180">
        <v>9455827.2300000004</v>
      </c>
    </row>
    <row r="9975" spans="1:12">
      <c r="A9975" s="180">
        <v>2015</v>
      </c>
      <c r="B9975" s="180" t="s">
        <v>175</v>
      </c>
      <c r="C9975" s="180" t="s">
        <v>34</v>
      </c>
      <c r="D9975" s="180" t="s">
        <v>176</v>
      </c>
      <c r="E9975" s="180">
        <v>60</v>
      </c>
      <c r="F9975" s="180">
        <v>28620</v>
      </c>
      <c r="G9975" s="180">
        <v>3944</v>
      </c>
      <c r="H9975" s="180">
        <v>8195</v>
      </c>
      <c r="I9975" s="180">
        <v>7780420.6799999997</v>
      </c>
      <c r="J9975" s="180">
        <v>2262962.42</v>
      </c>
      <c r="K9975" s="180">
        <v>1969003.05</v>
      </c>
      <c r="L9975" s="180">
        <v>12645096.609999999</v>
      </c>
    </row>
    <row r="9976" spans="1:12">
      <c r="A9976" s="180">
        <v>2015</v>
      </c>
      <c r="B9976" s="180" t="s">
        <v>175</v>
      </c>
      <c r="C9976" s="180" t="s">
        <v>34</v>
      </c>
      <c r="D9976" s="180" t="s">
        <v>176</v>
      </c>
      <c r="E9976" s="180">
        <v>65</v>
      </c>
      <c r="F9976" s="180">
        <v>26583</v>
      </c>
      <c r="G9976" s="180">
        <v>5083</v>
      </c>
      <c r="H9976" s="180">
        <v>10669</v>
      </c>
      <c r="I9976" s="180">
        <v>10197259.91</v>
      </c>
      <c r="J9976" s="180">
        <v>3011843.7</v>
      </c>
      <c r="K9976" s="180">
        <v>2698710.62</v>
      </c>
      <c r="L9976" s="180">
        <v>16806898.57</v>
      </c>
    </row>
    <row r="9977" spans="1:12">
      <c r="A9977" s="180">
        <v>2015</v>
      </c>
      <c r="B9977" s="180" t="s">
        <v>175</v>
      </c>
      <c r="C9977" s="180" t="s">
        <v>34</v>
      </c>
      <c r="D9977" s="180" t="s">
        <v>176</v>
      </c>
      <c r="E9977" s="180">
        <v>70</v>
      </c>
      <c r="F9977" s="180">
        <v>18903</v>
      </c>
      <c r="G9977" s="180">
        <v>4732</v>
      </c>
      <c r="H9977" s="180">
        <v>10459</v>
      </c>
      <c r="I9977" s="180">
        <v>10168621.4</v>
      </c>
      <c r="J9977" s="180">
        <v>2834006.51</v>
      </c>
      <c r="K9977" s="180">
        <v>3019202.5</v>
      </c>
      <c r="L9977" s="180">
        <v>16559112.6</v>
      </c>
    </row>
    <row r="9978" spans="1:12">
      <c r="A9978" s="180">
        <v>2015</v>
      </c>
      <c r="B9978" s="180" t="s">
        <v>175</v>
      </c>
      <c r="C9978" s="180" t="s">
        <v>34</v>
      </c>
      <c r="D9978" s="180" t="s">
        <v>176</v>
      </c>
      <c r="E9978" s="180">
        <v>75</v>
      </c>
      <c r="F9978" s="180">
        <v>13138</v>
      </c>
      <c r="G9978" s="180">
        <v>4456</v>
      </c>
      <c r="H9978" s="180">
        <v>11181</v>
      </c>
      <c r="I9978" s="180">
        <v>9681921</v>
      </c>
      <c r="J9978" s="180">
        <v>2470792.35</v>
      </c>
      <c r="K9978" s="180">
        <v>2632253.4</v>
      </c>
      <c r="L9978" s="180">
        <v>15189477.27</v>
      </c>
    </row>
    <row r="9979" spans="1:12">
      <c r="A9979" s="180">
        <v>2015</v>
      </c>
      <c r="B9979" s="180" t="s">
        <v>175</v>
      </c>
      <c r="C9979" s="180" t="s">
        <v>34</v>
      </c>
      <c r="D9979" s="180" t="s">
        <v>176</v>
      </c>
      <c r="E9979" s="180">
        <v>80</v>
      </c>
      <c r="F9979" s="180">
        <v>8617</v>
      </c>
      <c r="G9979" s="180">
        <v>3459</v>
      </c>
      <c r="H9979" s="180">
        <v>9790</v>
      </c>
      <c r="I9979" s="180">
        <v>7805274.9500000002</v>
      </c>
      <c r="J9979" s="180">
        <v>1771456.4</v>
      </c>
      <c r="K9979" s="180">
        <v>1811033.65</v>
      </c>
      <c r="L9979" s="180">
        <v>11668725.57</v>
      </c>
    </row>
    <row r="9980" spans="1:12">
      <c r="A9980" s="180">
        <v>2015</v>
      </c>
      <c r="B9980" s="180" t="s">
        <v>175</v>
      </c>
      <c r="C9980" s="180" t="s">
        <v>34</v>
      </c>
      <c r="D9980" s="180" t="s">
        <v>176</v>
      </c>
      <c r="E9980" s="180">
        <v>85</v>
      </c>
      <c r="F9980" s="180">
        <v>5416</v>
      </c>
      <c r="G9980" s="180">
        <v>2102</v>
      </c>
      <c r="H9980" s="180">
        <v>8556</v>
      </c>
      <c r="I9980" s="180">
        <v>4913179.1500000004</v>
      </c>
      <c r="J9980" s="180">
        <v>962392.83</v>
      </c>
      <c r="K9980" s="180">
        <v>817121.25</v>
      </c>
      <c r="L9980" s="180">
        <v>6924477.1699999999</v>
      </c>
    </row>
    <row r="9981" spans="1:12">
      <c r="A9981" s="180">
        <v>2015</v>
      </c>
      <c r="B9981" s="180" t="s">
        <v>175</v>
      </c>
      <c r="C9981" s="180" t="s">
        <v>34</v>
      </c>
      <c r="D9981" s="180" t="s">
        <v>176</v>
      </c>
      <c r="E9981" s="180">
        <v>90</v>
      </c>
      <c r="F9981" s="180">
        <v>1356</v>
      </c>
      <c r="G9981" s="180">
        <v>398</v>
      </c>
      <c r="H9981" s="180">
        <v>2521</v>
      </c>
      <c r="I9981" s="180">
        <v>1353566</v>
      </c>
      <c r="J9981" s="180">
        <v>201898.95</v>
      </c>
      <c r="K9981" s="180">
        <v>168110.2</v>
      </c>
      <c r="L9981" s="180">
        <v>1792236.49</v>
      </c>
    </row>
    <row r="9982" spans="1:12">
      <c r="A9982" s="180">
        <v>2015</v>
      </c>
      <c r="B9982" s="180" t="s">
        <v>175</v>
      </c>
      <c r="C9982" s="180" t="s">
        <v>34</v>
      </c>
      <c r="D9982" s="180" t="s">
        <v>176</v>
      </c>
      <c r="E9982" s="180">
        <v>95</v>
      </c>
      <c r="F9982" s="180">
        <v>249</v>
      </c>
      <c r="G9982" s="180">
        <v>70</v>
      </c>
      <c r="H9982" s="180">
        <v>489</v>
      </c>
      <c r="I9982" s="180">
        <v>193957</v>
      </c>
      <c r="J9982" s="180">
        <v>25780.59</v>
      </c>
      <c r="K9982" s="180">
        <v>11193</v>
      </c>
      <c r="L9982" s="180">
        <v>243650.74</v>
      </c>
    </row>
    <row r="9983" spans="1:12">
      <c r="A9983" s="180">
        <v>2015</v>
      </c>
      <c r="B9983" s="180" t="s">
        <v>175</v>
      </c>
      <c r="C9983" s="180" t="s">
        <v>34</v>
      </c>
      <c r="D9983" s="180" t="s">
        <v>177</v>
      </c>
      <c r="E9983" s="180">
        <v>0</v>
      </c>
      <c r="F9983" s="180">
        <v>18628</v>
      </c>
      <c r="G9983" s="180">
        <v>517</v>
      </c>
      <c r="H9983" s="180">
        <v>1981</v>
      </c>
      <c r="I9983" s="180">
        <v>1070124.47</v>
      </c>
      <c r="J9983" s="180">
        <v>223925.56</v>
      </c>
      <c r="K9983" s="180">
        <v>43737</v>
      </c>
      <c r="L9983" s="180">
        <v>1360610.69</v>
      </c>
    </row>
    <row r="9984" spans="1:12">
      <c r="A9984" s="180">
        <v>2015</v>
      </c>
      <c r="B9984" s="180" t="s">
        <v>175</v>
      </c>
      <c r="C9984" s="180" t="s">
        <v>34</v>
      </c>
      <c r="D9984" s="180" t="s">
        <v>177</v>
      </c>
      <c r="E9984" s="180">
        <v>5</v>
      </c>
      <c r="F9984" s="180">
        <v>21380</v>
      </c>
      <c r="G9984" s="180">
        <v>254</v>
      </c>
      <c r="H9984" s="180">
        <v>302</v>
      </c>
      <c r="I9984" s="180">
        <v>292351.90000000002</v>
      </c>
      <c r="J9984" s="180">
        <v>100891.8</v>
      </c>
      <c r="K9984" s="180">
        <v>30820</v>
      </c>
      <c r="L9984" s="180">
        <v>443305.85</v>
      </c>
    </row>
    <row r="9985" spans="1:12">
      <c r="A9985" s="180">
        <v>2015</v>
      </c>
      <c r="B9985" s="180" t="s">
        <v>175</v>
      </c>
      <c r="C9985" s="180" t="s">
        <v>34</v>
      </c>
      <c r="D9985" s="180" t="s">
        <v>177</v>
      </c>
      <c r="E9985" s="180">
        <v>10</v>
      </c>
      <c r="F9985" s="180">
        <v>20111</v>
      </c>
      <c r="G9985" s="180">
        <v>230</v>
      </c>
      <c r="H9985" s="180">
        <v>334</v>
      </c>
      <c r="I9985" s="180">
        <v>310445.8</v>
      </c>
      <c r="J9985" s="180">
        <v>131725.45000000001</v>
      </c>
      <c r="K9985" s="180">
        <v>173039.6</v>
      </c>
      <c r="L9985" s="180">
        <v>639070.19999999995</v>
      </c>
    </row>
    <row r="9986" spans="1:12">
      <c r="A9986" s="180">
        <v>2015</v>
      </c>
      <c r="B9986" s="180" t="s">
        <v>175</v>
      </c>
      <c r="C9986" s="180" t="s">
        <v>34</v>
      </c>
      <c r="D9986" s="180" t="s">
        <v>177</v>
      </c>
      <c r="E9986" s="180">
        <v>15</v>
      </c>
      <c r="F9986" s="180">
        <v>21396</v>
      </c>
      <c r="G9986" s="180">
        <v>677</v>
      </c>
      <c r="H9986" s="180">
        <v>1216</v>
      </c>
      <c r="I9986" s="180">
        <v>1022225.56</v>
      </c>
      <c r="J9986" s="180">
        <v>303192.59000000003</v>
      </c>
      <c r="K9986" s="180">
        <v>104580</v>
      </c>
      <c r="L9986" s="180">
        <v>1516826.24</v>
      </c>
    </row>
    <row r="9987" spans="1:12">
      <c r="A9987" s="180">
        <v>2015</v>
      </c>
      <c r="B9987" s="180" t="s">
        <v>175</v>
      </c>
      <c r="C9987" s="180" t="s">
        <v>34</v>
      </c>
      <c r="D9987" s="180" t="s">
        <v>177</v>
      </c>
      <c r="E9987" s="180">
        <v>20</v>
      </c>
      <c r="F9987" s="180">
        <v>20908</v>
      </c>
      <c r="G9987" s="180">
        <v>982</v>
      </c>
      <c r="H9987" s="180">
        <v>1669</v>
      </c>
      <c r="I9987" s="180">
        <v>1572002.67</v>
      </c>
      <c r="J9987" s="180">
        <v>523135.68</v>
      </c>
      <c r="K9987" s="180">
        <v>136154</v>
      </c>
      <c r="L9987" s="180">
        <v>2415806.48</v>
      </c>
    </row>
    <row r="9988" spans="1:12">
      <c r="A9988" s="180">
        <v>2015</v>
      </c>
      <c r="B9988" s="180" t="s">
        <v>175</v>
      </c>
      <c r="C9988" s="180" t="s">
        <v>34</v>
      </c>
      <c r="D9988" s="180" t="s">
        <v>177</v>
      </c>
      <c r="E9988" s="180">
        <v>25</v>
      </c>
      <c r="F9988" s="180">
        <v>19331</v>
      </c>
      <c r="G9988" s="180">
        <v>1090</v>
      </c>
      <c r="H9988" s="180">
        <v>3013</v>
      </c>
      <c r="I9988" s="180">
        <v>2589865.33</v>
      </c>
      <c r="J9988" s="180">
        <v>830320.97</v>
      </c>
      <c r="K9988" s="180">
        <v>204089</v>
      </c>
      <c r="L9988" s="180">
        <v>3984759.91</v>
      </c>
    </row>
    <row r="9989" spans="1:12">
      <c r="A9989" s="180">
        <v>2015</v>
      </c>
      <c r="B9989" s="180" t="s">
        <v>175</v>
      </c>
      <c r="C9989" s="180" t="s">
        <v>34</v>
      </c>
      <c r="D9989" s="180" t="s">
        <v>177</v>
      </c>
      <c r="E9989" s="180">
        <v>30</v>
      </c>
      <c r="F9989" s="180">
        <v>25568</v>
      </c>
      <c r="G9989" s="180">
        <v>1971</v>
      </c>
      <c r="H9989" s="180">
        <v>5353</v>
      </c>
      <c r="I9989" s="180">
        <v>4613983.83</v>
      </c>
      <c r="J9989" s="180">
        <v>1638388.12</v>
      </c>
      <c r="K9989" s="180">
        <v>339480</v>
      </c>
      <c r="L9989" s="180">
        <v>7285009.6699999999</v>
      </c>
    </row>
    <row r="9990" spans="1:12">
      <c r="A9990" s="180">
        <v>2015</v>
      </c>
      <c r="B9990" s="180" t="s">
        <v>175</v>
      </c>
      <c r="C9990" s="180" t="s">
        <v>34</v>
      </c>
      <c r="D9990" s="180" t="s">
        <v>177</v>
      </c>
      <c r="E9990" s="180">
        <v>35</v>
      </c>
      <c r="F9990" s="180">
        <v>24223</v>
      </c>
      <c r="G9990" s="180">
        <v>1749</v>
      </c>
      <c r="H9990" s="180">
        <v>4193</v>
      </c>
      <c r="I9990" s="180">
        <v>4002733.95</v>
      </c>
      <c r="J9990" s="180">
        <v>1318004.3400000001</v>
      </c>
      <c r="K9990" s="180">
        <v>356026</v>
      </c>
      <c r="L9990" s="180">
        <v>6292321.8799999999</v>
      </c>
    </row>
    <row r="9991" spans="1:12">
      <c r="A9991" s="180">
        <v>2015</v>
      </c>
      <c r="B9991" s="180" t="s">
        <v>175</v>
      </c>
      <c r="C9991" s="180" t="s">
        <v>34</v>
      </c>
      <c r="D9991" s="180" t="s">
        <v>177</v>
      </c>
      <c r="E9991" s="180">
        <v>40</v>
      </c>
      <c r="F9991" s="180">
        <v>26518</v>
      </c>
      <c r="G9991" s="180">
        <v>1888</v>
      </c>
      <c r="H9991" s="180">
        <v>4047</v>
      </c>
      <c r="I9991" s="180">
        <v>3625794.39</v>
      </c>
      <c r="J9991" s="180">
        <v>1198595.23</v>
      </c>
      <c r="K9991" s="180">
        <v>544970</v>
      </c>
      <c r="L9991" s="180">
        <v>5846869.4299999997</v>
      </c>
    </row>
    <row r="9992" spans="1:12">
      <c r="A9992" s="180">
        <v>2015</v>
      </c>
      <c r="B9992" s="180" t="s">
        <v>175</v>
      </c>
      <c r="C9992" s="180" t="s">
        <v>34</v>
      </c>
      <c r="D9992" s="180" t="s">
        <v>177</v>
      </c>
      <c r="E9992" s="180">
        <v>45</v>
      </c>
      <c r="F9992" s="180">
        <v>27644</v>
      </c>
      <c r="G9992" s="180">
        <v>2087</v>
      </c>
      <c r="H9992" s="180">
        <v>4013</v>
      </c>
      <c r="I9992" s="180">
        <v>3845861.75</v>
      </c>
      <c r="J9992" s="180">
        <v>1206206.3</v>
      </c>
      <c r="K9992" s="180">
        <v>593529.25</v>
      </c>
      <c r="L9992" s="180">
        <v>6156209.1600000001</v>
      </c>
    </row>
    <row r="9993" spans="1:12">
      <c r="A9993" s="180">
        <v>2015</v>
      </c>
      <c r="B9993" s="180" t="s">
        <v>175</v>
      </c>
      <c r="C9993" s="180" t="s">
        <v>34</v>
      </c>
      <c r="D9993" s="180" t="s">
        <v>177</v>
      </c>
      <c r="E9993" s="180">
        <v>50</v>
      </c>
      <c r="F9993" s="180">
        <v>30555</v>
      </c>
      <c r="G9993" s="180">
        <v>2839</v>
      </c>
      <c r="H9993" s="180">
        <v>5356</v>
      </c>
      <c r="I9993" s="180">
        <v>5283947.1399999997</v>
      </c>
      <c r="J9993" s="180">
        <v>1633439.35</v>
      </c>
      <c r="K9993" s="180">
        <v>979011</v>
      </c>
      <c r="L9993" s="180">
        <v>8464304.0999999996</v>
      </c>
    </row>
    <row r="9994" spans="1:12">
      <c r="A9994" s="180">
        <v>2015</v>
      </c>
      <c r="B9994" s="180" t="s">
        <v>175</v>
      </c>
      <c r="C9994" s="180" t="s">
        <v>34</v>
      </c>
      <c r="D9994" s="180" t="s">
        <v>177</v>
      </c>
      <c r="E9994" s="180">
        <v>55</v>
      </c>
      <c r="F9994" s="180">
        <v>32523</v>
      </c>
      <c r="G9994" s="180">
        <v>3430</v>
      </c>
      <c r="H9994" s="180">
        <v>6381</v>
      </c>
      <c r="I9994" s="180">
        <v>6063712.3200000003</v>
      </c>
      <c r="J9994" s="180">
        <v>2087316.68</v>
      </c>
      <c r="K9994" s="180">
        <v>1458814</v>
      </c>
      <c r="L9994" s="180">
        <v>10169499.880000001</v>
      </c>
    </row>
    <row r="9995" spans="1:12">
      <c r="A9995" s="180">
        <v>2015</v>
      </c>
      <c r="B9995" s="180" t="s">
        <v>175</v>
      </c>
      <c r="C9995" s="180" t="s">
        <v>34</v>
      </c>
      <c r="D9995" s="180" t="s">
        <v>177</v>
      </c>
      <c r="E9995" s="180">
        <v>60</v>
      </c>
      <c r="F9995" s="180">
        <v>31611</v>
      </c>
      <c r="G9995" s="180">
        <v>4608</v>
      </c>
      <c r="H9995" s="180">
        <v>9504</v>
      </c>
      <c r="I9995" s="180">
        <v>8533995.8499999996</v>
      </c>
      <c r="J9995" s="180">
        <v>2531986.4300000002</v>
      </c>
      <c r="K9995" s="180">
        <v>2231907.2000000002</v>
      </c>
      <c r="L9995" s="180">
        <v>13923008.92</v>
      </c>
    </row>
    <row r="9996" spans="1:12">
      <c r="A9996" s="180">
        <v>2015</v>
      </c>
      <c r="B9996" s="180" t="s">
        <v>175</v>
      </c>
      <c r="C9996" s="180" t="s">
        <v>34</v>
      </c>
      <c r="D9996" s="180" t="s">
        <v>177</v>
      </c>
      <c r="E9996" s="180">
        <v>65</v>
      </c>
      <c r="F9996" s="180">
        <v>29084</v>
      </c>
      <c r="G9996" s="180">
        <v>5243</v>
      </c>
      <c r="H9996" s="180">
        <v>10882</v>
      </c>
      <c r="I9996" s="180">
        <v>10616154.77</v>
      </c>
      <c r="J9996" s="180">
        <v>3125698.38</v>
      </c>
      <c r="K9996" s="180">
        <v>2818765.95</v>
      </c>
      <c r="L9996" s="180">
        <v>17288877.140000001</v>
      </c>
    </row>
    <row r="9997" spans="1:12">
      <c r="A9997" s="180">
        <v>2015</v>
      </c>
      <c r="B9997" s="180" t="s">
        <v>175</v>
      </c>
      <c r="C9997" s="180" t="s">
        <v>34</v>
      </c>
      <c r="D9997" s="180" t="s">
        <v>177</v>
      </c>
      <c r="E9997" s="180">
        <v>70</v>
      </c>
      <c r="F9997" s="180">
        <v>20450</v>
      </c>
      <c r="G9997" s="180">
        <v>4318</v>
      </c>
      <c r="H9997" s="180">
        <v>11133</v>
      </c>
      <c r="I9997" s="180">
        <v>10019174.01</v>
      </c>
      <c r="J9997" s="180">
        <v>2847972.57</v>
      </c>
      <c r="K9997" s="180">
        <v>2738467.25</v>
      </c>
      <c r="L9997" s="180">
        <v>16091580.810000001</v>
      </c>
    </row>
    <row r="9998" spans="1:12">
      <c r="A9998" s="180">
        <v>2015</v>
      </c>
      <c r="B9998" s="180" t="s">
        <v>175</v>
      </c>
      <c r="C9998" s="180" t="s">
        <v>34</v>
      </c>
      <c r="D9998" s="180" t="s">
        <v>177</v>
      </c>
      <c r="E9998" s="180">
        <v>75</v>
      </c>
      <c r="F9998" s="180">
        <v>14659</v>
      </c>
      <c r="G9998" s="180">
        <v>4193</v>
      </c>
      <c r="H9998" s="180">
        <v>11875</v>
      </c>
      <c r="I9998" s="180">
        <v>9658719.3499999996</v>
      </c>
      <c r="J9998" s="180">
        <v>2378353.65</v>
      </c>
      <c r="K9998" s="180">
        <v>2470379.25</v>
      </c>
      <c r="L9998" s="180">
        <v>14938376.460000001</v>
      </c>
    </row>
    <row r="9999" spans="1:12">
      <c r="A9999" s="180">
        <v>2015</v>
      </c>
      <c r="B9999" s="180" t="s">
        <v>175</v>
      </c>
      <c r="C9999" s="180" t="s">
        <v>34</v>
      </c>
      <c r="D9999" s="180" t="s">
        <v>177</v>
      </c>
      <c r="E9999" s="180">
        <v>80</v>
      </c>
      <c r="F9999" s="180">
        <v>10663</v>
      </c>
      <c r="G9999" s="180">
        <v>3139</v>
      </c>
      <c r="H9999" s="180">
        <v>11996</v>
      </c>
      <c r="I9999" s="180">
        <v>8308030.8099999996</v>
      </c>
      <c r="J9999" s="180">
        <v>1791939.79</v>
      </c>
      <c r="K9999" s="180">
        <v>1476899.95</v>
      </c>
      <c r="L9999" s="180">
        <v>11915834.24</v>
      </c>
    </row>
    <row r="10000" spans="1:12">
      <c r="A10000" s="180">
        <v>2015</v>
      </c>
      <c r="B10000" s="180" t="s">
        <v>175</v>
      </c>
      <c r="C10000" s="180" t="s">
        <v>34</v>
      </c>
      <c r="D10000" s="180" t="s">
        <v>177</v>
      </c>
      <c r="E10000" s="180">
        <v>85</v>
      </c>
      <c r="F10000" s="180">
        <v>7679</v>
      </c>
      <c r="G10000" s="180">
        <v>2149</v>
      </c>
      <c r="H10000" s="180">
        <v>10275</v>
      </c>
      <c r="I10000" s="180">
        <v>6045706.7999999998</v>
      </c>
      <c r="J10000" s="180">
        <v>1131682.02</v>
      </c>
      <c r="K10000" s="180">
        <v>1015716.05</v>
      </c>
      <c r="L10000" s="180">
        <v>8467110.4900000002</v>
      </c>
    </row>
    <row r="10001" spans="1:12">
      <c r="A10001" s="180">
        <v>2015</v>
      </c>
      <c r="B10001" s="180" t="s">
        <v>175</v>
      </c>
      <c r="C10001" s="180" t="s">
        <v>34</v>
      </c>
      <c r="D10001" s="180" t="s">
        <v>177</v>
      </c>
      <c r="E10001" s="180">
        <v>90</v>
      </c>
      <c r="F10001" s="180">
        <v>3373</v>
      </c>
      <c r="G10001" s="180">
        <v>797</v>
      </c>
      <c r="H10001" s="180">
        <v>4691</v>
      </c>
      <c r="I10001" s="180">
        <v>2450051.35</v>
      </c>
      <c r="J10001" s="180">
        <v>391013.92</v>
      </c>
      <c r="K10001" s="180">
        <v>242510</v>
      </c>
      <c r="L10001" s="180">
        <v>3189372.52</v>
      </c>
    </row>
    <row r="10002" spans="1:12">
      <c r="A10002" s="180">
        <v>2015</v>
      </c>
      <c r="B10002" s="180" t="s">
        <v>175</v>
      </c>
      <c r="C10002" s="180" t="s">
        <v>34</v>
      </c>
      <c r="D10002" s="180" t="s">
        <v>177</v>
      </c>
      <c r="E10002" s="180">
        <v>95</v>
      </c>
      <c r="F10002" s="180">
        <v>886</v>
      </c>
      <c r="G10002" s="180">
        <v>158</v>
      </c>
      <c r="H10002" s="180">
        <v>1157</v>
      </c>
      <c r="I10002" s="180">
        <v>531840.19999999995</v>
      </c>
      <c r="J10002" s="180">
        <v>79306.350000000006</v>
      </c>
      <c r="K10002" s="180">
        <v>17295</v>
      </c>
      <c r="L10002" s="180">
        <v>662573.43000000005</v>
      </c>
    </row>
    <row r="10003" spans="1:12">
      <c r="A10003" s="180">
        <v>2015</v>
      </c>
      <c r="B10003" s="180" t="s">
        <v>175</v>
      </c>
      <c r="C10003" s="180" t="s">
        <v>35</v>
      </c>
      <c r="D10003" s="180" t="s">
        <v>176</v>
      </c>
      <c r="E10003" s="180">
        <v>0</v>
      </c>
      <c r="F10003" s="180">
        <v>45088</v>
      </c>
      <c r="G10003" s="180">
        <v>1537</v>
      </c>
      <c r="H10003" s="180">
        <v>3437</v>
      </c>
      <c r="I10003" s="180">
        <v>2789064.2</v>
      </c>
      <c r="J10003" s="180">
        <v>442259.24</v>
      </c>
      <c r="K10003" s="180">
        <v>49979</v>
      </c>
      <c r="L10003" s="180">
        <v>3544229.82</v>
      </c>
    </row>
    <row r="10004" spans="1:12">
      <c r="A10004" s="180">
        <v>2015</v>
      </c>
      <c r="B10004" s="180" t="s">
        <v>175</v>
      </c>
      <c r="C10004" s="180" t="s">
        <v>35</v>
      </c>
      <c r="D10004" s="180" t="s">
        <v>176</v>
      </c>
      <c r="E10004" s="180">
        <v>5</v>
      </c>
      <c r="F10004" s="180">
        <v>48945</v>
      </c>
      <c r="G10004" s="180">
        <v>785</v>
      </c>
      <c r="H10004" s="180">
        <v>897</v>
      </c>
      <c r="I10004" s="180">
        <v>1032568.85</v>
      </c>
      <c r="J10004" s="180">
        <v>270290.06</v>
      </c>
      <c r="K10004" s="180">
        <v>31915</v>
      </c>
      <c r="L10004" s="180">
        <v>1481642.37</v>
      </c>
    </row>
    <row r="10005" spans="1:12">
      <c r="A10005" s="180">
        <v>2015</v>
      </c>
      <c r="B10005" s="180" t="s">
        <v>175</v>
      </c>
      <c r="C10005" s="180" t="s">
        <v>35</v>
      </c>
      <c r="D10005" s="180" t="s">
        <v>176</v>
      </c>
      <c r="E10005" s="180">
        <v>10</v>
      </c>
      <c r="F10005" s="180">
        <v>44391</v>
      </c>
      <c r="G10005" s="180">
        <v>493</v>
      </c>
      <c r="H10005" s="180">
        <v>681</v>
      </c>
      <c r="I10005" s="180">
        <v>710520.55</v>
      </c>
      <c r="J10005" s="180">
        <v>176053.28</v>
      </c>
      <c r="K10005" s="180">
        <v>53730</v>
      </c>
      <c r="L10005" s="180">
        <v>1024474.56</v>
      </c>
    </row>
    <row r="10006" spans="1:12">
      <c r="A10006" s="180">
        <v>2015</v>
      </c>
      <c r="B10006" s="180" t="s">
        <v>175</v>
      </c>
      <c r="C10006" s="180" t="s">
        <v>35</v>
      </c>
      <c r="D10006" s="180" t="s">
        <v>176</v>
      </c>
      <c r="E10006" s="180">
        <v>15</v>
      </c>
      <c r="F10006" s="180">
        <v>44146</v>
      </c>
      <c r="G10006" s="180">
        <v>1145</v>
      </c>
      <c r="H10006" s="180">
        <v>1834</v>
      </c>
      <c r="I10006" s="180">
        <v>2009844.38</v>
      </c>
      <c r="J10006" s="180">
        <v>450110.63</v>
      </c>
      <c r="K10006" s="180">
        <v>389135</v>
      </c>
      <c r="L10006" s="180">
        <v>3065532.65</v>
      </c>
    </row>
    <row r="10007" spans="1:12">
      <c r="A10007" s="180">
        <v>2015</v>
      </c>
      <c r="B10007" s="180" t="s">
        <v>175</v>
      </c>
      <c r="C10007" s="180" t="s">
        <v>35</v>
      </c>
      <c r="D10007" s="180" t="s">
        <v>176</v>
      </c>
      <c r="E10007" s="180">
        <v>20</v>
      </c>
      <c r="F10007" s="180">
        <v>36970</v>
      </c>
      <c r="G10007" s="180">
        <v>1254</v>
      </c>
      <c r="H10007" s="180">
        <v>2188</v>
      </c>
      <c r="I10007" s="180">
        <v>2356181.9700000002</v>
      </c>
      <c r="J10007" s="180">
        <v>459582.38</v>
      </c>
      <c r="K10007" s="180">
        <v>449700</v>
      </c>
      <c r="L10007" s="180">
        <v>3526241.84</v>
      </c>
    </row>
    <row r="10008" spans="1:12">
      <c r="A10008" s="180">
        <v>2015</v>
      </c>
      <c r="B10008" s="180" t="s">
        <v>175</v>
      </c>
      <c r="C10008" s="180" t="s">
        <v>35</v>
      </c>
      <c r="D10008" s="180" t="s">
        <v>176</v>
      </c>
      <c r="E10008" s="180">
        <v>25</v>
      </c>
      <c r="F10008" s="180">
        <v>42188</v>
      </c>
      <c r="G10008" s="180">
        <v>1287</v>
      </c>
      <c r="H10008" s="180">
        <v>2134</v>
      </c>
      <c r="I10008" s="180">
        <v>2278500.65</v>
      </c>
      <c r="J10008" s="180">
        <v>516501.58</v>
      </c>
      <c r="K10008" s="180">
        <v>582396.80000000005</v>
      </c>
      <c r="L10008" s="180">
        <v>3726518.61</v>
      </c>
    </row>
    <row r="10009" spans="1:12">
      <c r="A10009" s="180">
        <v>2015</v>
      </c>
      <c r="B10009" s="180" t="s">
        <v>175</v>
      </c>
      <c r="C10009" s="180" t="s">
        <v>35</v>
      </c>
      <c r="D10009" s="180" t="s">
        <v>176</v>
      </c>
      <c r="E10009" s="180">
        <v>30</v>
      </c>
      <c r="F10009" s="180">
        <v>55956</v>
      </c>
      <c r="G10009" s="180">
        <v>1558</v>
      </c>
      <c r="H10009" s="180">
        <v>2670</v>
      </c>
      <c r="I10009" s="180">
        <v>2649429.7999999998</v>
      </c>
      <c r="J10009" s="180">
        <v>648102.27</v>
      </c>
      <c r="K10009" s="180">
        <v>395463.6</v>
      </c>
      <c r="L10009" s="180">
        <v>4130420.54</v>
      </c>
    </row>
    <row r="10010" spans="1:12">
      <c r="A10010" s="180">
        <v>2015</v>
      </c>
      <c r="B10010" s="180" t="s">
        <v>175</v>
      </c>
      <c r="C10010" s="180" t="s">
        <v>35</v>
      </c>
      <c r="D10010" s="180" t="s">
        <v>176</v>
      </c>
      <c r="E10010" s="180">
        <v>35</v>
      </c>
      <c r="F10010" s="180">
        <v>52172</v>
      </c>
      <c r="G10010" s="180">
        <v>1671</v>
      </c>
      <c r="H10010" s="180">
        <v>2990</v>
      </c>
      <c r="I10010" s="180">
        <v>3160911.05</v>
      </c>
      <c r="J10010" s="180">
        <v>749558.2</v>
      </c>
      <c r="K10010" s="180">
        <v>584614.5</v>
      </c>
      <c r="L10010" s="180">
        <v>5047541.45</v>
      </c>
    </row>
    <row r="10011" spans="1:12">
      <c r="A10011" s="180">
        <v>2015</v>
      </c>
      <c r="B10011" s="180" t="s">
        <v>175</v>
      </c>
      <c r="C10011" s="180" t="s">
        <v>35</v>
      </c>
      <c r="D10011" s="180" t="s">
        <v>176</v>
      </c>
      <c r="E10011" s="180">
        <v>40</v>
      </c>
      <c r="F10011" s="180">
        <v>53970</v>
      </c>
      <c r="G10011" s="180">
        <v>2268</v>
      </c>
      <c r="H10011" s="180">
        <v>4087</v>
      </c>
      <c r="I10011" s="180">
        <v>4367628.8899999997</v>
      </c>
      <c r="J10011" s="180">
        <v>1027005.19</v>
      </c>
      <c r="K10011" s="180">
        <v>874396.5</v>
      </c>
      <c r="L10011" s="180">
        <v>6945762.4800000004</v>
      </c>
    </row>
    <row r="10012" spans="1:12">
      <c r="A10012" s="180">
        <v>2015</v>
      </c>
      <c r="B10012" s="180" t="s">
        <v>175</v>
      </c>
      <c r="C10012" s="180" t="s">
        <v>35</v>
      </c>
      <c r="D10012" s="180" t="s">
        <v>176</v>
      </c>
      <c r="E10012" s="180">
        <v>45</v>
      </c>
      <c r="F10012" s="180">
        <v>51755</v>
      </c>
      <c r="G10012" s="180">
        <v>2515</v>
      </c>
      <c r="H10012" s="180">
        <v>4435</v>
      </c>
      <c r="I10012" s="180">
        <v>5305758.07</v>
      </c>
      <c r="J10012" s="180">
        <v>1365382.52</v>
      </c>
      <c r="K10012" s="180">
        <v>1285630</v>
      </c>
      <c r="L10012" s="180">
        <v>8729767</v>
      </c>
    </row>
    <row r="10013" spans="1:12">
      <c r="A10013" s="180">
        <v>2015</v>
      </c>
      <c r="B10013" s="180" t="s">
        <v>175</v>
      </c>
      <c r="C10013" s="180" t="s">
        <v>35</v>
      </c>
      <c r="D10013" s="180" t="s">
        <v>176</v>
      </c>
      <c r="E10013" s="180">
        <v>50</v>
      </c>
      <c r="F10013" s="180">
        <v>51772</v>
      </c>
      <c r="G10013" s="180">
        <v>3296</v>
      </c>
      <c r="H10013" s="180">
        <v>6142</v>
      </c>
      <c r="I10013" s="180">
        <v>7098146.6699999999</v>
      </c>
      <c r="J10013" s="180">
        <v>1803858.64</v>
      </c>
      <c r="K10013" s="180">
        <v>1863791.75</v>
      </c>
      <c r="L10013" s="180">
        <v>11727580.74</v>
      </c>
    </row>
    <row r="10014" spans="1:12">
      <c r="A10014" s="180">
        <v>2015</v>
      </c>
      <c r="B10014" s="180" t="s">
        <v>175</v>
      </c>
      <c r="C10014" s="180" t="s">
        <v>35</v>
      </c>
      <c r="D10014" s="180" t="s">
        <v>176</v>
      </c>
      <c r="E10014" s="180">
        <v>55</v>
      </c>
      <c r="F10014" s="180">
        <v>48030</v>
      </c>
      <c r="G10014" s="180">
        <v>3820</v>
      </c>
      <c r="H10014" s="180">
        <v>7038</v>
      </c>
      <c r="I10014" s="180">
        <v>9252349.0999999996</v>
      </c>
      <c r="J10014" s="180">
        <v>2346737.04</v>
      </c>
      <c r="K10014" s="180">
        <v>2754634.9</v>
      </c>
      <c r="L10014" s="180">
        <v>15433408.619999999</v>
      </c>
    </row>
    <row r="10015" spans="1:12">
      <c r="A10015" s="180">
        <v>2015</v>
      </c>
      <c r="B10015" s="180" t="s">
        <v>175</v>
      </c>
      <c r="C10015" s="180" t="s">
        <v>35</v>
      </c>
      <c r="D10015" s="180" t="s">
        <v>176</v>
      </c>
      <c r="E10015" s="180">
        <v>60</v>
      </c>
      <c r="F10015" s="180">
        <v>42018</v>
      </c>
      <c r="G10015" s="180">
        <v>4770</v>
      </c>
      <c r="H10015" s="180">
        <v>9026</v>
      </c>
      <c r="I10015" s="180">
        <v>12431799.27</v>
      </c>
      <c r="J10015" s="180">
        <v>2962063.49</v>
      </c>
      <c r="K10015" s="180">
        <v>3849175.45</v>
      </c>
      <c r="L10015" s="180">
        <v>20440289.989999998</v>
      </c>
    </row>
    <row r="10016" spans="1:12">
      <c r="A10016" s="180">
        <v>2015</v>
      </c>
      <c r="B10016" s="180" t="s">
        <v>175</v>
      </c>
      <c r="C10016" s="180" t="s">
        <v>35</v>
      </c>
      <c r="D10016" s="180" t="s">
        <v>176</v>
      </c>
      <c r="E10016" s="180">
        <v>65</v>
      </c>
      <c r="F10016" s="180">
        <v>35279</v>
      </c>
      <c r="G10016" s="180">
        <v>5475</v>
      </c>
      <c r="H10016" s="180">
        <v>11122</v>
      </c>
      <c r="I10016" s="180">
        <v>14027215.359999999</v>
      </c>
      <c r="J10016" s="180">
        <v>3476446.89</v>
      </c>
      <c r="K10016" s="180">
        <v>3755625.5</v>
      </c>
      <c r="L10016" s="180">
        <v>22466240.390000001</v>
      </c>
    </row>
    <row r="10017" spans="1:12">
      <c r="A10017" s="180">
        <v>2015</v>
      </c>
      <c r="B10017" s="180" t="s">
        <v>175</v>
      </c>
      <c r="C10017" s="180" t="s">
        <v>35</v>
      </c>
      <c r="D10017" s="180" t="s">
        <v>176</v>
      </c>
      <c r="E10017" s="180">
        <v>70</v>
      </c>
      <c r="F10017" s="180">
        <v>23619</v>
      </c>
      <c r="G10017" s="180">
        <v>4727</v>
      </c>
      <c r="H10017" s="180">
        <v>11093</v>
      </c>
      <c r="I10017" s="180">
        <v>13904211.800000001</v>
      </c>
      <c r="J10017" s="180">
        <v>3273940.34</v>
      </c>
      <c r="K10017" s="180">
        <v>3967710.55</v>
      </c>
      <c r="L10017" s="180">
        <v>22056843.579999998</v>
      </c>
    </row>
    <row r="10018" spans="1:12">
      <c r="A10018" s="180">
        <v>2015</v>
      </c>
      <c r="B10018" s="180" t="s">
        <v>175</v>
      </c>
      <c r="C10018" s="180" t="s">
        <v>35</v>
      </c>
      <c r="D10018" s="180" t="s">
        <v>176</v>
      </c>
      <c r="E10018" s="180">
        <v>75</v>
      </c>
      <c r="F10018" s="180">
        <v>15858</v>
      </c>
      <c r="G10018" s="180">
        <v>3999</v>
      </c>
      <c r="H10018" s="180">
        <v>10192</v>
      </c>
      <c r="I10018" s="180">
        <v>11856985.550000001</v>
      </c>
      <c r="J10018" s="180">
        <v>2700134.19</v>
      </c>
      <c r="K10018" s="180">
        <v>3327223</v>
      </c>
      <c r="L10018" s="180">
        <v>18436418.239999998</v>
      </c>
    </row>
    <row r="10019" spans="1:12">
      <c r="A10019" s="180">
        <v>2015</v>
      </c>
      <c r="B10019" s="180" t="s">
        <v>175</v>
      </c>
      <c r="C10019" s="180" t="s">
        <v>35</v>
      </c>
      <c r="D10019" s="180" t="s">
        <v>176</v>
      </c>
      <c r="E10019" s="180">
        <v>80</v>
      </c>
      <c r="F10019" s="180">
        <v>9825</v>
      </c>
      <c r="G10019" s="180">
        <v>2880</v>
      </c>
      <c r="H10019" s="180">
        <v>9865</v>
      </c>
      <c r="I10019" s="180">
        <v>9517422.6500000004</v>
      </c>
      <c r="J10019" s="180">
        <v>1871740.06</v>
      </c>
      <c r="K10019" s="180">
        <v>2289235.25</v>
      </c>
      <c r="L10019" s="180">
        <v>14033673.6</v>
      </c>
    </row>
    <row r="10020" spans="1:12">
      <c r="A10020" s="180">
        <v>2015</v>
      </c>
      <c r="B10020" s="180" t="s">
        <v>175</v>
      </c>
      <c r="C10020" s="180" t="s">
        <v>35</v>
      </c>
      <c r="D10020" s="180" t="s">
        <v>176</v>
      </c>
      <c r="E10020" s="180">
        <v>85</v>
      </c>
      <c r="F10020" s="180">
        <v>5367</v>
      </c>
      <c r="G10020" s="180">
        <v>1512</v>
      </c>
      <c r="H10020" s="180">
        <v>6443</v>
      </c>
      <c r="I10020" s="180">
        <v>5336624.05</v>
      </c>
      <c r="J10020" s="180">
        <v>902704.45</v>
      </c>
      <c r="K10020" s="180">
        <v>1004197.9</v>
      </c>
      <c r="L10020" s="180">
        <v>7457903.2400000002</v>
      </c>
    </row>
    <row r="10021" spans="1:12">
      <c r="A10021" s="180">
        <v>2015</v>
      </c>
      <c r="B10021" s="180" t="s">
        <v>175</v>
      </c>
      <c r="C10021" s="180" t="s">
        <v>35</v>
      </c>
      <c r="D10021" s="180" t="s">
        <v>176</v>
      </c>
      <c r="E10021" s="180">
        <v>90</v>
      </c>
      <c r="F10021" s="180">
        <v>1270</v>
      </c>
      <c r="G10021" s="180">
        <v>351</v>
      </c>
      <c r="H10021" s="180">
        <v>2344</v>
      </c>
      <c r="I10021" s="180">
        <v>1462264.15</v>
      </c>
      <c r="J10021" s="180">
        <v>175714.84</v>
      </c>
      <c r="K10021" s="180">
        <v>78972</v>
      </c>
      <c r="L10021" s="180">
        <v>1748254.79</v>
      </c>
    </row>
    <row r="10022" spans="1:12">
      <c r="A10022" s="180">
        <v>2015</v>
      </c>
      <c r="B10022" s="180" t="s">
        <v>175</v>
      </c>
      <c r="C10022" s="180" t="s">
        <v>35</v>
      </c>
      <c r="D10022" s="180" t="s">
        <v>176</v>
      </c>
      <c r="E10022" s="180">
        <v>95</v>
      </c>
      <c r="F10022" s="180">
        <v>205</v>
      </c>
      <c r="G10022" s="180">
        <v>48</v>
      </c>
      <c r="H10022" s="180">
        <v>410</v>
      </c>
      <c r="I10022" s="180">
        <v>218156</v>
      </c>
      <c r="J10022" s="180">
        <v>26604.48</v>
      </c>
      <c r="K10022" s="180">
        <v>31507</v>
      </c>
      <c r="L10022" s="180">
        <v>289245.40000000002</v>
      </c>
    </row>
    <row r="10023" spans="1:12">
      <c r="A10023" s="180">
        <v>2015</v>
      </c>
      <c r="B10023" s="180" t="s">
        <v>175</v>
      </c>
      <c r="C10023" s="180" t="s">
        <v>35</v>
      </c>
      <c r="D10023" s="180" t="s">
        <v>177</v>
      </c>
      <c r="E10023" s="180">
        <v>0</v>
      </c>
      <c r="F10023" s="180">
        <v>42486</v>
      </c>
      <c r="G10023" s="180">
        <v>1084</v>
      </c>
      <c r="H10023" s="180">
        <v>2656</v>
      </c>
      <c r="I10023" s="180">
        <v>2049900.2</v>
      </c>
      <c r="J10023" s="180">
        <v>297257.59999999998</v>
      </c>
      <c r="K10023" s="180">
        <v>49085</v>
      </c>
      <c r="L10023" s="180">
        <v>2561505.2599999998</v>
      </c>
    </row>
    <row r="10024" spans="1:12">
      <c r="A10024" s="180">
        <v>2015</v>
      </c>
      <c r="B10024" s="180" t="s">
        <v>175</v>
      </c>
      <c r="C10024" s="180" t="s">
        <v>35</v>
      </c>
      <c r="D10024" s="180" t="s">
        <v>177</v>
      </c>
      <c r="E10024" s="180">
        <v>5</v>
      </c>
      <c r="F10024" s="180">
        <v>46086</v>
      </c>
      <c r="G10024" s="180">
        <v>588</v>
      </c>
      <c r="H10024" s="180">
        <v>715</v>
      </c>
      <c r="I10024" s="180">
        <v>791502.5</v>
      </c>
      <c r="J10024" s="180">
        <v>218626.42</v>
      </c>
      <c r="K10024" s="180">
        <v>12351</v>
      </c>
      <c r="L10024" s="180">
        <v>1132872.54</v>
      </c>
    </row>
    <row r="10025" spans="1:12">
      <c r="A10025" s="180">
        <v>2015</v>
      </c>
      <c r="B10025" s="180" t="s">
        <v>175</v>
      </c>
      <c r="C10025" s="180" t="s">
        <v>35</v>
      </c>
      <c r="D10025" s="180" t="s">
        <v>177</v>
      </c>
      <c r="E10025" s="180">
        <v>10</v>
      </c>
      <c r="F10025" s="180">
        <v>41910</v>
      </c>
      <c r="G10025" s="180">
        <v>449</v>
      </c>
      <c r="H10025" s="180">
        <v>519</v>
      </c>
      <c r="I10025" s="180">
        <v>587679.85</v>
      </c>
      <c r="J10025" s="180">
        <v>142377.92000000001</v>
      </c>
      <c r="K10025" s="180">
        <v>66314</v>
      </c>
      <c r="L10025" s="180">
        <v>871135.62</v>
      </c>
    </row>
    <row r="10026" spans="1:12">
      <c r="A10026" s="180">
        <v>2015</v>
      </c>
      <c r="B10026" s="180" t="s">
        <v>175</v>
      </c>
      <c r="C10026" s="180" t="s">
        <v>35</v>
      </c>
      <c r="D10026" s="180" t="s">
        <v>177</v>
      </c>
      <c r="E10026" s="180">
        <v>15</v>
      </c>
      <c r="F10026" s="180">
        <v>42310</v>
      </c>
      <c r="G10026" s="180">
        <v>1545</v>
      </c>
      <c r="H10026" s="180">
        <v>3049</v>
      </c>
      <c r="I10026" s="180">
        <v>2838549.89</v>
      </c>
      <c r="J10026" s="180">
        <v>443739.75</v>
      </c>
      <c r="K10026" s="180">
        <v>276874</v>
      </c>
      <c r="L10026" s="180">
        <v>3829138.73</v>
      </c>
    </row>
    <row r="10027" spans="1:12">
      <c r="A10027" s="180">
        <v>2015</v>
      </c>
      <c r="B10027" s="180" t="s">
        <v>175</v>
      </c>
      <c r="C10027" s="180" t="s">
        <v>35</v>
      </c>
      <c r="D10027" s="180" t="s">
        <v>177</v>
      </c>
      <c r="E10027" s="180">
        <v>20</v>
      </c>
      <c r="F10027" s="180">
        <v>38240</v>
      </c>
      <c r="G10027" s="180">
        <v>1890</v>
      </c>
      <c r="H10027" s="180">
        <v>4109</v>
      </c>
      <c r="I10027" s="180">
        <v>3879652.65</v>
      </c>
      <c r="J10027" s="180">
        <v>723116.24</v>
      </c>
      <c r="K10027" s="180">
        <v>560380</v>
      </c>
      <c r="L10027" s="180">
        <v>5630691.75</v>
      </c>
    </row>
    <row r="10028" spans="1:12">
      <c r="A10028" s="180">
        <v>2015</v>
      </c>
      <c r="B10028" s="180" t="s">
        <v>175</v>
      </c>
      <c r="C10028" s="180" t="s">
        <v>35</v>
      </c>
      <c r="D10028" s="180" t="s">
        <v>177</v>
      </c>
      <c r="E10028" s="180">
        <v>25</v>
      </c>
      <c r="F10028" s="180">
        <v>45921</v>
      </c>
      <c r="G10028" s="180">
        <v>2727</v>
      </c>
      <c r="H10028" s="180">
        <v>6991</v>
      </c>
      <c r="I10028" s="180">
        <v>7527359.4500000002</v>
      </c>
      <c r="J10028" s="180">
        <v>1782228.92</v>
      </c>
      <c r="K10028" s="180">
        <v>591261</v>
      </c>
      <c r="L10028" s="180">
        <v>10841646.16</v>
      </c>
    </row>
    <row r="10029" spans="1:12">
      <c r="A10029" s="180">
        <v>2015</v>
      </c>
      <c r="B10029" s="180" t="s">
        <v>175</v>
      </c>
      <c r="C10029" s="180" t="s">
        <v>35</v>
      </c>
      <c r="D10029" s="180" t="s">
        <v>177</v>
      </c>
      <c r="E10029" s="180">
        <v>30</v>
      </c>
      <c r="F10029" s="180">
        <v>58213</v>
      </c>
      <c r="G10029" s="180">
        <v>4395</v>
      </c>
      <c r="H10029" s="180">
        <v>11599</v>
      </c>
      <c r="I10029" s="180">
        <v>13232241.6</v>
      </c>
      <c r="J10029" s="180">
        <v>3186094.15</v>
      </c>
      <c r="K10029" s="180">
        <v>918435.5</v>
      </c>
      <c r="L10029" s="180">
        <v>18603539.530000001</v>
      </c>
    </row>
    <row r="10030" spans="1:12">
      <c r="A10030" s="180">
        <v>2015</v>
      </c>
      <c r="B10030" s="180" t="s">
        <v>175</v>
      </c>
      <c r="C10030" s="180" t="s">
        <v>35</v>
      </c>
      <c r="D10030" s="180" t="s">
        <v>177</v>
      </c>
      <c r="E10030" s="180">
        <v>35</v>
      </c>
      <c r="F10030" s="180">
        <v>53050</v>
      </c>
      <c r="G10030" s="180">
        <v>4056</v>
      </c>
      <c r="H10030" s="180">
        <v>9674</v>
      </c>
      <c r="I10030" s="180">
        <v>11155215.710000001</v>
      </c>
      <c r="J10030" s="180">
        <v>2543933.15</v>
      </c>
      <c r="K10030" s="180">
        <v>978935.5</v>
      </c>
      <c r="L10030" s="180">
        <v>16040729.109999999</v>
      </c>
    </row>
    <row r="10031" spans="1:12">
      <c r="A10031" s="180">
        <v>2015</v>
      </c>
      <c r="B10031" s="180" t="s">
        <v>175</v>
      </c>
      <c r="C10031" s="180" t="s">
        <v>35</v>
      </c>
      <c r="D10031" s="180" t="s">
        <v>177</v>
      </c>
      <c r="E10031" s="180">
        <v>40</v>
      </c>
      <c r="F10031" s="180">
        <v>54816</v>
      </c>
      <c r="G10031" s="180">
        <v>3901</v>
      </c>
      <c r="H10031" s="180">
        <v>7840</v>
      </c>
      <c r="I10031" s="180">
        <v>8947062.5</v>
      </c>
      <c r="J10031" s="180">
        <v>2027267.64</v>
      </c>
      <c r="K10031" s="180">
        <v>1525984</v>
      </c>
      <c r="L10031" s="180">
        <v>13926501.029999999</v>
      </c>
    </row>
    <row r="10032" spans="1:12">
      <c r="A10032" s="180">
        <v>2015</v>
      </c>
      <c r="B10032" s="180" t="s">
        <v>175</v>
      </c>
      <c r="C10032" s="180" t="s">
        <v>35</v>
      </c>
      <c r="D10032" s="180" t="s">
        <v>177</v>
      </c>
      <c r="E10032" s="180">
        <v>45</v>
      </c>
      <c r="F10032" s="180">
        <v>52659</v>
      </c>
      <c r="G10032" s="180">
        <v>3921</v>
      </c>
      <c r="H10032" s="180">
        <v>7357</v>
      </c>
      <c r="I10032" s="180">
        <v>8620695.9499999993</v>
      </c>
      <c r="J10032" s="180">
        <v>2011221.6</v>
      </c>
      <c r="K10032" s="180">
        <v>1657210</v>
      </c>
      <c r="L10032" s="180">
        <v>13570543.890000001</v>
      </c>
    </row>
    <row r="10033" spans="1:12">
      <c r="A10033" s="180">
        <v>2015</v>
      </c>
      <c r="B10033" s="180" t="s">
        <v>175</v>
      </c>
      <c r="C10033" s="180" t="s">
        <v>35</v>
      </c>
      <c r="D10033" s="180" t="s">
        <v>177</v>
      </c>
      <c r="E10033" s="180">
        <v>50</v>
      </c>
      <c r="F10033" s="180">
        <v>52626</v>
      </c>
      <c r="G10033" s="180">
        <v>4612</v>
      </c>
      <c r="H10033" s="180">
        <v>8828</v>
      </c>
      <c r="I10033" s="180">
        <v>9667595.5999999996</v>
      </c>
      <c r="J10033" s="180">
        <v>2314840.39</v>
      </c>
      <c r="K10033" s="180">
        <v>1900185.25</v>
      </c>
      <c r="L10033" s="180">
        <v>15283836.42</v>
      </c>
    </row>
    <row r="10034" spans="1:12">
      <c r="A10034" s="180">
        <v>2015</v>
      </c>
      <c r="B10034" s="180" t="s">
        <v>175</v>
      </c>
      <c r="C10034" s="180" t="s">
        <v>35</v>
      </c>
      <c r="D10034" s="180" t="s">
        <v>177</v>
      </c>
      <c r="E10034" s="180">
        <v>55</v>
      </c>
      <c r="F10034" s="180">
        <v>49524</v>
      </c>
      <c r="G10034" s="180">
        <v>4546</v>
      </c>
      <c r="H10034" s="180">
        <v>9020</v>
      </c>
      <c r="I10034" s="180">
        <v>10041305.300000001</v>
      </c>
      <c r="J10034" s="180">
        <v>2396852.96</v>
      </c>
      <c r="K10034" s="180">
        <v>2344361</v>
      </c>
      <c r="L10034" s="180">
        <v>16119041.390000001</v>
      </c>
    </row>
    <row r="10035" spans="1:12">
      <c r="A10035" s="180">
        <v>2015</v>
      </c>
      <c r="B10035" s="180" t="s">
        <v>175</v>
      </c>
      <c r="C10035" s="180" t="s">
        <v>35</v>
      </c>
      <c r="D10035" s="180" t="s">
        <v>177</v>
      </c>
      <c r="E10035" s="180">
        <v>60</v>
      </c>
      <c r="F10035" s="180">
        <v>43713</v>
      </c>
      <c r="G10035" s="180">
        <v>5189</v>
      </c>
      <c r="H10035" s="180">
        <v>10902</v>
      </c>
      <c r="I10035" s="180">
        <v>12162560.66</v>
      </c>
      <c r="J10035" s="180">
        <v>2922069.62</v>
      </c>
      <c r="K10035" s="180">
        <v>3194747</v>
      </c>
      <c r="L10035" s="180">
        <v>19471873.960000001</v>
      </c>
    </row>
    <row r="10036" spans="1:12">
      <c r="A10036" s="180">
        <v>2015</v>
      </c>
      <c r="B10036" s="180" t="s">
        <v>175</v>
      </c>
      <c r="C10036" s="180" t="s">
        <v>35</v>
      </c>
      <c r="D10036" s="180" t="s">
        <v>177</v>
      </c>
      <c r="E10036" s="180">
        <v>65</v>
      </c>
      <c r="F10036" s="180">
        <v>36221</v>
      </c>
      <c r="G10036" s="180">
        <v>5368</v>
      </c>
      <c r="H10036" s="180">
        <v>11265</v>
      </c>
      <c r="I10036" s="180">
        <v>13203399.720000001</v>
      </c>
      <c r="J10036" s="180">
        <v>3366877.59</v>
      </c>
      <c r="K10036" s="180">
        <v>3707814.7</v>
      </c>
      <c r="L10036" s="180">
        <v>21344048.68</v>
      </c>
    </row>
    <row r="10037" spans="1:12">
      <c r="A10037" s="180">
        <v>2015</v>
      </c>
      <c r="B10037" s="180" t="s">
        <v>175</v>
      </c>
      <c r="C10037" s="180" t="s">
        <v>35</v>
      </c>
      <c r="D10037" s="180" t="s">
        <v>177</v>
      </c>
      <c r="E10037" s="180">
        <v>70</v>
      </c>
      <c r="F10037" s="180">
        <v>24311</v>
      </c>
      <c r="G10037" s="180">
        <v>4382</v>
      </c>
      <c r="H10037" s="180">
        <v>10588</v>
      </c>
      <c r="I10037" s="180">
        <v>11396892.66</v>
      </c>
      <c r="J10037" s="180">
        <v>2903264.55</v>
      </c>
      <c r="K10037" s="180">
        <v>3264738</v>
      </c>
      <c r="L10037" s="180">
        <v>18233260.489999998</v>
      </c>
    </row>
    <row r="10038" spans="1:12">
      <c r="A10038" s="180">
        <v>2015</v>
      </c>
      <c r="B10038" s="180" t="s">
        <v>175</v>
      </c>
      <c r="C10038" s="180" t="s">
        <v>35</v>
      </c>
      <c r="D10038" s="180" t="s">
        <v>177</v>
      </c>
      <c r="E10038" s="180">
        <v>75</v>
      </c>
      <c r="F10038" s="180">
        <v>17202</v>
      </c>
      <c r="G10038" s="180">
        <v>3718</v>
      </c>
      <c r="H10038" s="180">
        <v>10488</v>
      </c>
      <c r="I10038" s="180">
        <v>10940944.73</v>
      </c>
      <c r="J10038" s="180">
        <v>2471485.21</v>
      </c>
      <c r="K10038" s="180">
        <v>2711883.1</v>
      </c>
      <c r="L10038" s="180">
        <v>16626079.17</v>
      </c>
    </row>
    <row r="10039" spans="1:12">
      <c r="A10039" s="180">
        <v>2015</v>
      </c>
      <c r="B10039" s="180" t="s">
        <v>175</v>
      </c>
      <c r="C10039" s="180" t="s">
        <v>35</v>
      </c>
      <c r="D10039" s="180" t="s">
        <v>177</v>
      </c>
      <c r="E10039" s="180">
        <v>80</v>
      </c>
      <c r="F10039" s="180">
        <v>11858</v>
      </c>
      <c r="G10039" s="180">
        <v>2638</v>
      </c>
      <c r="H10039" s="180">
        <v>10551</v>
      </c>
      <c r="I10039" s="180">
        <v>9164239.2400000002</v>
      </c>
      <c r="J10039" s="180">
        <v>1730424.86</v>
      </c>
      <c r="K10039" s="180">
        <v>2016323.25</v>
      </c>
      <c r="L10039" s="180">
        <v>13308230.51</v>
      </c>
    </row>
    <row r="10040" spans="1:12">
      <c r="A10040" s="180">
        <v>2015</v>
      </c>
      <c r="B10040" s="180" t="s">
        <v>175</v>
      </c>
      <c r="C10040" s="180" t="s">
        <v>35</v>
      </c>
      <c r="D10040" s="180" t="s">
        <v>177</v>
      </c>
      <c r="E10040" s="180">
        <v>85</v>
      </c>
      <c r="F10040" s="180">
        <v>7338</v>
      </c>
      <c r="G10040" s="180">
        <v>1688</v>
      </c>
      <c r="H10040" s="180">
        <v>10056</v>
      </c>
      <c r="I10040" s="180">
        <v>6607395.1799999997</v>
      </c>
      <c r="J10040" s="180">
        <v>973897.03</v>
      </c>
      <c r="K10040" s="180">
        <v>1025674</v>
      </c>
      <c r="L10040" s="180">
        <v>8869913.2300000004</v>
      </c>
    </row>
    <row r="10041" spans="1:12">
      <c r="A10041" s="180">
        <v>2015</v>
      </c>
      <c r="B10041" s="180" t="s">
        <v>175</v>
      </c>
      <c r="C10041" s="180" t="s">
        <v>35</v>
      </c>
      <c r="D10041" s="180" t="s">
        <v>177</v>
      </c>
      <c r="E10041" s="180">
        <v>90</v>
      </c>
      <c r="F10041" s="180">
        <v>3022</v>
      </c>
      <c r="G10041" s="180">
        <v>702</v>
      </c>
      <c r="H10041" s="180">
        <v>4548</v>
      </c>
      <c r="I10041" s="180">
        <v>2780444.32</v>
      </c>
      <c r="J10041" s="180">
        <v>316516.33</v>
      </c>
      <c r="K10041" s="180">
        <v>232749.25</v>
      </c>
      <c r="L10041" s="180">
        <v>3428139.79</v>
      </c>
    </row>
    <row r="10042" spans="1:12">
      <c r="A10042" s="180">
        <v>2015</v>
      </c>
      <c r="B10042" s="180" t="s">
        <v>175</v>
      </c>
      <c r="C10042" s="180" t="s">
        <v>35</v>
      </c>
      <c r="D10042" s="180" t="s">
        <v>177</v>
      </c>
      <c r="E10042" s="180">
        <v>95</v>
      </c>
      <c r="F10042" s="180">
        <v>774</v>
      </c>
      <c r="G10042" s="180">
        <v>123</v>
      </c>
      <c r="H10042" s="180">
        <v>1014</v>
      </c>
      <c r="I10042" s="180">
        <v>516428.75</v>
      </c>
      <c r="J10042" s="180">
        <v>59283.51</v>
      </c>
      <c r="K10042" s="180">
        <v>47326</v>
      </c>
      <c r="L10042" s="180">
        <v>645979.22</v>
      </c>
    </row>
    <row r="10043" spans="1:12">
      <c r="A10043" s="180">
        <v>2015</v>
      </c>
      <c r="B10043" s="180" t="s">
        <v>175</v>
      </c>
      <c r="C10043" s="180" t="s">
        <v>36</v>
      </c>
      <c r="D10043" s="180" t="s">
        <v>176</v>
      </c>
      <c r="E10043" s="180">
        <v>0</v>
      </c>
      <c r="F10043" s="180">
        <v>5236</v>
      </c>
      <c r="G10043" s="180">
        <v>194</v>
      </c>
      <c r="H10043" s="180">
        <v>720</v>
      </c>
      <c r="I10043" s="180">
        <v>401076.52</v>
      </c>
      <c r="J10043" s="180">
        <v>78848.91</v>
      </c>
      <c r="K10043" s="180">
        <v>1580</v>
      </c>
      <c r="L10043" s="180">
        <v>498505.97</v>
      </c>
    </row>
    <row r="10044" spans="1:12">
      <c r="A10044" s="180">
        <v>2015</v>
      </c>
      <c r="B10044" s="180" t="s">
        <v>175</v>
      </c>
      <c r="C10044" s="180" t="s">
        <v>36</v>
      </c>
      <c r="D10044" s="180" t="s">
        <v>176</v>
      </c>
      <c r="E10044" s="180">
        <v>5</v>
      </c>
      <c r="F10044" s="180">
        <v>6359</v>
      </c>
      <c r="G10044" s="180">
        <v>106</v>
      </c>
      <c r="H10044" s="180">
        <v>159</v>
      </c>
      <c r="I10044" s="180">
        <v>117630.71</v>
      </c>
      <c r="J10044" s="180">
        <v>34478.43</v>
      </c>
      <c r="K10044" s="180">
        <v>611</v>
      </c>
      <c r="L10044" s="180">
        <v>167161.14000000001</v>
      </c>
    </row>
    <row r="10045" spans="1:12">
      <c r="A10045" s="180">
        <v>2015</v>
      </c>
      <c r="B10045" s="180" t="s">
        <v>175</v>
      </c>
      <c r="C10045" s="180" t="s">
        <v>36</v>
      </c>
      <c r="D10045" s="180" t="s">
        <v>176</v>
      </c>
      <c r="E10045" s="180">
        <v>10</v>
      </c>
      <c r="F10045" s="180">
        <v>6394</v>
      </c>
      <c r="G10045" s="180">
        <v>98</v>
      </c>
      <c r="H10045" s="180">
        <v>136</v>
      </c>
      <c r="I10045" s="180">
        <v>106651.17</v>
      </c>
      <c r="J10045" s="180">
        <v>34429.54</v>
      </c>
      <c r="K10045" s="180">
        <v>24622</v>
      </c>
      <c r="L10045" s="180">
        <v>176522.82</v>
      </c>
    </row>
    <row r="10046" spans="1:12">
      <c r="A10046" s="180">
        <v>2015</v>
      </c>
      <c r="B10046" s="180" t="s">
        <v>175</v>
      </c>
      <c r="C10046" s="180" t="s">
        <v>36</v>
      </c>
      <c r="D10046" s="180" t="s">
        <v>176</v>
      </c>
      <c r="E10046" s="180">
        <v>15</v>
      </c>
      <c r="F10046" s="180">
        <v>6891</v>
      </c>
      <c r="G10046" s="180">
        <v>151</v>
      </c>
      <c r="H10046" s="180">
        <v>270</v>
      </c>
      <c r="I10046" s="180">
        <v>256992.37</v>
      </c>
      <c r="J10046" s="180">
        <v>65208.45</v>
      </c>
      <c r="K10046" s="180">
        <v>63503</v>
      </c>
      <c r="L10046" s="180">
        <v>418358.22</v>
      </c>
    </row>
    <row r="10047" spans="1:12">
      <c r="A10047" s="180">
        <v>2015</v>
      </c>
      <c r="B10047" s="180" t="s">
        <v>175</v>
      </c>
      <c r="C10047" s="180" t="s">
        <v>36</v>
      </c>
      <c r="D10047" s="180" t="s">
        <v>176</v>
      </c>
      <c r="E10047" s="180">
        <v>20</v>
      </c>
      <c r="F10047" s="180">
        <v>6041</v>
      </c>
      <c r="G10047" s="180">
        <v>203</v>
      </c>
      <c r="H10047" s="180">
        <v>367</v>
      </c>
      <c r="I10047" s="180">
        <v>367662.58</v>
      </c>
      <c r="J10047" s="180">
        <v>97394.25</v>
      </c>
      <c r="K10047" s="180">
        <v>56214</v>
      </c>
      <c r="L10047" s="180">
        <v>555132.82999999996</v>
      </c>
    </row>
    <row r="10048" spans="1:12">
      <c r="A10048" s="180">
        <v>2015</v>
      </c>
      <c r="B10048" s="180" t="s">
        <v>175</v>
      </c>
      <c r="C10048" s="180" t="s">
        <v>36</v>
      </c>
      <c r="D10048" s="180" t="s">
        <v>176</v>
      </c>
      <c r="E10048" s="180">
        <v>25</v>
      </c>
      <c r="F10048" s="180">
        <v>4054</v>
      </c>
      <c r="G10048" s="180">
        <v>128</v>
      </c>
      <c r="H10048" s="180">
        <v>170</v>
      </c>
      <c r="I10048" s="180">
        <v>186468.35</v>
      </c>
      <c r="J10048" s="180">
        <v>70357.100000000006</v>
      </c>
      <c r="K10048" s="180">
        <v>21175</v>
      </c>
      <c r="L10048" s="180">
        <v>329775.78999999998</v>
      </c>
    </row>
    <row r="10049" spans="1:12">
      <c r="A10049" s="180">
        <v>2015</v>
      </c>
      <c r="B10049" s="180" t="s">
        <v>175</v>
      </c>
      <c r="C10049" s="180" t="s">
        <v>36</v>
      </c>
      <c r="D10049" s="180" t="s">
        <v>176</v>
      </c>
      <c r="E10049" s="180">
        <v>30</v>
      </c>
      <c r="F10049" s="180">
        <v>5523</v>
      </c>
      <c r="G10049" s="180">
        <v>173</v>
      </c>
      <c r="H10049" s="180">
        <v>441</v>
      </c>
      <c r="I10049" s="180">
        <v>421277.04</v>
      </c>
      <c r="J10049" s="180">
        <v>96980.02</v>
      </c>
      <c r="K10049" s="180">
        <v>100295</v>
      </c>
      <c r="L10049" s="180">
        <v>687256.6</v>
      </c>
    </row>
    <row r="10050" spans="1:12">
      <c r="A10050" s="180">
        <v>2015</v>
      </c>
      <c r="B10050" s="180" t="s">
        <v>175</v>
      </c>
      <c r="C10050" s="180" t="s">
        <v>36</v>
      </c>
      <c r="D10050" s="180" t="s">
        <v>176</v>
      </c>
      <c r="E10050" s="180">
        <v>35</v>
      </c>
      <c r="F10050" s="180">
        <v>5628</v>
      </c>
      <c r="G10050" s="180">
        <v>327</v>
      </c>
      <c r="H10050" s="180">
        <v>513</v>
      </c>
      <c r="I10050" s="180">
        <v>379952.5</v>
      </c>
      <c r="J10050" s="180">
        <v>112557.89</v>
      </c>
      <c r="K10050" s="180">
        <v>36011</v>
      </c>
      <c r="L10050" s="180">
        <v>627753.98</v>
      </c>
    </row>
    <row r="10051" spans="1:12">
      <c r="A10051" s="180">
        <v>2015</v>
      </c>
      <c r="B10051" s="180" t="s">
        <v>175</v>
      </c>
      <c r="C10051" s="180" t="s">
        <v>36</v>
      </c>
      <c r="D10051" s="180" t="s">
        <v>176</v>
      </c>
      <c r="E10051" s="180">
        <v>40</v>
      </c>
      <c r="F10051" s="180">
        <v>6715</v>
      </c>
      <c r="G10051" s="180">
        <v>304</v>
      </c>
      <c r="H10051" s="180">
        <v>569</v>
      </c>
      <c r="I10051" s="180">
        <v>518251.95</v>
      </c>
      <c r="J10051" s="180">
        <v>161907.47</v>
      </c>
      <c r="K10051" s="180">
        <v>109977.75</v>
      </c>
      <c r="L10051" s="180">
        <v>896423.24</v>
      </c>
    </row>
    <row r="10052" spans="1:12">
      <c r="A10052" s="180">
        <v>2015</v>
      </c>
      <c r="B10052" s="180" t="s">
        <v>175</v>
      </c>
      <c r="C10052" s="180" t="s">
        <v>36</v>
      </c>
      <c r="D10052" s="180" t="s">
        <v>176</v>
      </c>
      <c r="E10052" s="180">
        <v>45</v>
      </c>
      <c r="F10052" s="180">
        <v>7170</v>
      </c>
      <c r="G10052" s="180">
        <v>398</v>
      </c>
      <c r="H10052" s="180">
        <v>857</v>
      </c>
      <c r="I10052" s="180">
        <v>869613.4</v>
      </c>
      <c r="J10052" s="180">
        <v>267167.78000000003</v>
      </c>
      <c r="K10052" s="180">
        <v>221686.5</v>
      </c>
      <c r="L10052" s="180">
        <v>1489290.27</v>
      </c>
    </row>
    <row r="10053" spans="1:12">
      <c r="A10053" s="180">
        <v>2015</v>
      </c>
      <c r="B10053" s="180" t="s">
        <v>175</v>
      </c>
      <c r="C10053" s="180" t="s">
        <v>36</v>
      </c>
      <c r="D10053" s="180" t="s">
        <v>176</v>
      </c>
      <c r="E10053" s="180">
        <v>50</v>
      </c>
      <c r="F10053" s="180">
        <v>8652</v>
      </c>
      <c r="G10053" s="180">
        <v>698</v>
      </c>
      <c r="H10053" s="180">
        <v>1240</v>
      </c>
      <c r="I10053" s="180">
        <v>1280732.55</v>
      </c>
      <c r="J10053" s="180">
        <v>356845.63</v>
      </c>
      <c r="K10053" s="180">
        <v>421090.5</v>
      </c>
      <c r="L10053" s="180">
        <v>2279762.94</v>
      </c>
    </row>
    <row r="10054" spans="1:12">
      <c r="A10054" s="180">
        <v>2015</v>
      </c>
      <c r="B10054" s="180" t="s">
        <v>175</v>
      </c>
      <c r="C10054" s="180" t="s">
        <v>36</v>
      </c>
      <c r="D10054" s="180" t="s">
        <v>176</v>
      </c>
      <c r="E10054" s="180">
        <v>55</v>
      </c>
      <c r="F10054" s="180">
        <v>9664</v>
      </c>
      <c r="G10054" s="180">
        <v>1064</v>
      </c>
      <c r="H10054" s="180">
        <v>1935</v>
      </c>
      <c r="I10054" s="180">
        <v>1810431.03</v>
      </c>
      <c r="J10054" s="180">
        <v>545976.35</v>
      </c>
      <c r="K10054" s="180">
        <v>654956.25</v>
      </c>
      <c r="L10054" s="180">
        <v>3325706.91</v>
      </c>
    </row>
    <row r="10055" spans="1:12">
      <c r="A10055" s="180">
        <v>2015</v>
      </c>
      <c r="B10055" s="180" t="s">
        <v>175</v>
      </c>
      <c r="C10055" s="180" t="s">
        <v>36</v>
      </c>
      <c r="D10055" s="180" t="s">
        <v>176</v>
      </c>
      <c r="E10055" s="180">
        <v>60</v>
      </c>
      <c r="F10055" s="180">
        <v>9412</v>
      </c>
      <c r="G10055" s="180">
        <v>1264</v>
      </c>
      <c r="H10055" s="180">
        <v>2665</v>
      </c>
      <c r="I10055" s="180">
        <v>2697809.57</v>
      </c>
      <c r="J10055" s="180">
        <v>801387.12</v>
      </c>
      <c r="K10055" s="180">
        <v>935930.35</v>
      </c>
      <c r="L10055" s="180">
        <v>4718451.5599999996</v>
      </c>
    </row>
    <row r="10056" spans="1:12">
      <c r="A10056" s="180">
        <v>2015</v>
      </c>
      <c r="B10056" s="180" t="s">
        <v>175</v>
      </c>
      <c r="C10056" s="180" t="s">
        <v>36</v>
      </c>
      <c r="D10056" s="180" t="s">
        <v>176</v>
      </c>
      <c r="E10056" s="180">
        <v>65</v>
      </c>
      <c r="F10056" s="180">
        <v>8558</v>
      </c>
      <c r="G10056" s="180">
        <v>1558</v>
      </c>
      <c r="H10056" s="180">
        <v>3517</v>
      </c>
      <c r="I10056" s="180">
        <v>3463712.57</v>
      </c>
      <c r="J10056" s="180">
        <v>923040.15</v>
      </c>
      <c r="K10056" s="180">
        <v>1194470.75</v>
      </c>
      <c r="L10056" s="180">
        <v>5912186.8300000001</v>
      </c>
    </row>
    <row r="10057" spans="1:12">
      <c r="A10057" s="180">
        <v>2015</v>
      </c>
      <c r="B10057" s="180" t="s">
        <v>175</v>
      </c>
      <c r="C10057" s="180" t="s">
        <v>36</v>
      </c>
      <c r="D10057" s="180" t="s">
        <v>176</v>
      </c>
      <c r="E10057" s="180">
        <v>70</v>
      </c>
      <c r="F10057" s="180">
        <v>6202</v>
      </c>
      <c r="G10057" s="180">
        <v>1436</v>
      </c>
      <c r="H10057" s="180">
        <v>3557</v>
      </c>
      <c r="I10057" s="180">
        <v>3390332.87</v>
      </c>
      <c r="J10057" s="180">
        <v>905666.4</v>
      </c>
      <c r="K10057" s="180">
        <v>1225694.8999999999</v>
      </c>
      <c r="L10057" s="180">
        <v>5796199.04</v>
      </c>
    </row>
    <row r="10058" spans="1:12">
      <c r="A10058" s="180">
        <v>2015</v>
      </c>
      <c r="B10058" s="180" t="s">
        <v>175</v>
      </c>
      <c r="C10058" s="180" t="s">
        <v>36</v>
      </c>
      <c r="D10058" s="180" t="s">
        <v>176</v>
      </c>
      <c r="E10058" s="180">
        <v>75</v>
      </c>
      <c r="F10058" s="180">
        <v>4157</v>
      </c>
      <c r="G10058" s="180">
        <v>1292</v>
      </c>
      <c r="H10058" s="180">
        <v>3983</v>
      </c>
      <c r="I10058" s="180">
        <v>3074693.14</v>
      </c>
      <c r="J10058" s="180">
        <v>698822.41</v>
      </c>
      <c r="K10058" s="180">
        <v>773543.8</v>
      </c>
      <c r="L10058" s="180">
        <v>4745494.9800000004</v>
      </c>
    </row>
    <row r="10059" spans="1:12">
      <c r="A10059" s="180">
        <v>2015</v>
      </c>
      <c r="B10059" s="180" t="s">
        <v>175</v>
      </c>
      <c r="C10059" s="180" t="s">
        <v>36</v>
      </c>
      <c r="D10059" s="180" t="s">
        <v>176</v>
      </c>
      <c r="E10059" s="180">
        <v>80</v>
      </c>
      <c r="F10059" s="180">
        <v>2723</v>
      </c>
      <c r="G10059" s="180">
        <v>980</v>
      </c>
      <c r="H10059" s="180">
        <v>2900</v>
      </c>
      <c r="I10059" s="180">
        <v>2123552.67</v>
      </c>
      <c r="J10059" s="180">
        <v>501925.36</v>
      </c>
      <c r="K10059" s="180">
        <v>573612</v>
      </c>
      <c r="L10059" s="180">
        <v>3326150.93</v>
      </c>
    </row>
    <row r="10060" spans="1:12">
      <c r="A10060" s="180">
        <v>2015</v>
      </c>
      <c r="B10060" s="180" t="s">
        <v>175</v>
      </c>
      <c r="C10060" s="180" t="s">
        <v>36</v>
      </c>
      <c r="D10060" s="180" t="s">
        <v>176</v>
      </c>
      <c r="E10060" s="180">
        <v>85</v>
      </c>
      <c r="F10060" s="180">
        <v>1430</v>
      </c>
      <c r="G10060" s="180">
        <v>598</v>
      </c>
      <c r="H10060" s="180">
        <v>2312</v>
      </c>
      <c r="I10060" s="180">
        <v>1488229.11</v>
      </c>
      <c r="J10060" s="180">
        <v>261409.81</v>
      </c>
      <c r="K10060" s="180">
        <v>236792.8</v>
      </c>
      <c r="L10060" s="180">
        <v>2053702.65</v>
      </c>
    </row>
    <row r="10061" spans="1:12">
      <c r="A10061" s="180">
        <v>2015</v>
      </c>
      <c r="B10061" s="180" t="s">
        <v>175</v>
      </c>
      <c r="C10061" s="180" t="s">
        <v>36</v>
      </c>
      <c r="D10061" s="180" t="s">
        <v>176</v>
      </c>
      <c r="E10061" s="180">
        <v>90</v>
      </c>
      <c r="F10061" s="180">
        <v>296</v>
      </c>
      <c r="G10061" s="180">
        <v>73</v>
      </c>
      <c r="H10061" s="180">
        <v>256</v>
      </c>
      <c r="I10061" s="180">
        <v>165065.24</v>
      </c>
      <c r="J10061" s="180">
        <v>33562.58</v>
      </c>
      <c r="K10061" s="180">
        <v>21437</v>
      </c>
      <c r="L10061" s="180">
        <v>228938.47</v>
      </c>
    </row>
    <row r="10062" spans="1:12">
      <c r="A10062" s="180">
        <v>2015</v>
      </c>
      <c r="B10062" s="180" t="s">
        <v>175</v>
      </c>
      <c r="C10062" s="180" t="s">
        <v>36</v>
      </c>
      <c r="D10062" s="180" t="s">
        <v>176</v>
      </c>
      <c r="E10062" s="180">
        <v>95</v>
      </c>
      <c r="F10062" s="180">
        <v>39</v>
      </c>
      <c r="G10062" s="180">
        <v>13</v>
      </c>
      <c r="H10062" s="180">
        <v>96</v>
      </c>
      <c r="I10062" s="180">
        <v>35874.35</v>
      </c>
      <c r="J10062" s="180">
        <v>6394.98</v>
      </c>
      <c r="K10062" s="180">
        <v>0</v>
      </c>
      <c r="L10062" s="180">
        <v>43380.03</v>
      </c>
    </row>
    <row r="10063" spans="1:12">
      <c r="A10063" s="180">
        <v>2015</v>
      </c>
      <c r="B10063" s="180" t="s">
        <v>175</v>
      </c>
      <c r="C10063" s="180" t="s">
        <v>36</v>
      </c>
      <c r="D10063" s="180" t="s">
        <v>177</v>
      </c>
      <c r="E10063" s="180">
        <v>0</v>
      </c>
      <c r="F10063" s="180">
        <v>4898</v>
      </c>
      <c r="G10063" s="180">
        <v>107</v>
      </c>
      <c r="H10063" s="180">
        <v>459</v>
      </c>
      <c r="I10063" s="180">
        <v>291570.05</v>
      </c>
      <c r="J10063" s="180">
        <v>40889.919999999998</v>
      </c>
      <c r="K10063" s="180">
        <v>12254</v>
      </c>
      <c r="L10063" s="180">
        <v>362975.57</v>
      </c>
    </row>
    <row r="10064" spans="1:12">
      <c r="A10064" s="180">
        <v>2015</v>
      </c>
      <c r="B10064" s="180" t="s">
        <v>175</v>
      </c>
      <c r="C10064" s="180" t="s">
        <v>36</v>
      </c>
      <c r="D10064" s="180" t="s">
        <v>177</v>
      </c>
      <c r="E10064" s="180">
        <v>5</v>
      </c>
      <c r="F10064" s="180">
        <v>6032</v>
      </c>
      <c r="G10064" s="180">
        <v>100</v>
      </c>
      <c r="H10064" s="180">
        <v>146</v>
      </c>
      <c r="I10064" s="180">
        <v>103960</v>
      </c>
      <c r="J10064" s="180">
        <v>29930.12</v>
      </c>
      <c r="K10064" s="180">
        <v>13784</v>
      </c>
      <c r="L10064" s="180">
        <v>159735.07</v>
      </c>
    </row>
    <row r="10065" spans="1:12">
      <c r="A10065" s="180">
        <v>2015</v>
      </c>
      <c r="B10065" s="180" t="s">
        <v>175</v>
      </c>
      <c r="C10065" s="180" t="s">
        <v>36</v>
      </c>
      <c r="D10065" s="180" t="s">
        <v>177</v>
      </c>
      <c r="E10065" s="180">
        <v>10</v>
      </c>
      <c r="F10065" s="180">
        <v>5902</v>
      </c>
      <c r="G10065" s="180">
        <v>110</v>
      </c>
      <c r="H10065" s="180">
        <v>278</v>
      </c>
      <c r="I10065" s="180">
        <v>183068.21</v>
      </c>
      <c r="J10065" s="180">
        <v>47357.54</v>
      </c>
      <c r="K10065" s="180">
        <v>28809</v>
      </c>
      <c r="L10065" s="180">
        <v>273806.81</v>
      </c>
    </row>
    <row r="10066" spans="1:12">
      <c r="A10066" s="180">
        <v>2015</v>
      </c>
      <c r="B10066" s="180" t="s">
        <v>175</v>
      </c>
      <c r="C10066" s="180" t="s">
        <v>36</v>
      </c>
      <c r="D10066" s="180" t="s">
        <v>177</v>
      </c>
      <c r="E10066" s="180">
        <v>15</v>
      </c>
      <c r="F10066" s="180">
        <v>6548</v>
      </c>
      <c r="G10066" s="180">
        <v>252</v>
      </c>
      <c r="H10066" s="180">
        <v>889</v>
      </c>
      <c r="I10066" s="180">
        <v>606545.41</v>
      </c>
      <c r="J10066" s="180">
        <v>107922.3</v>
      </c>
      <c r="K10066" s="180">
        <v>118178</v>
      </c>
      <c r="L10066" s="180">
        <v>873535.73</v>
      </c>
    </row>
    <row r="10067" spans="1:12">
      <c r="A10067" s="180">
        <v>2015</v>
      </c>
      <c r="B10067" s="180" t="s">
        <v>175</v>
      </c>
      <c r="C10067" s="180" t="s">
        <v>36</v>
      </c>
      <c r="D10067" s="180" t="s">
        <v>177</v>
      </c>
      <c r="E10067" s="180">
        <v>20</v>
      </c>
      <c r="F10067" s="180">
        <v>6081</v>
      </c>
      <c r="G10067" s="180">
        <v>377</v>
      </c>
      <c r="H10067" s="180">
        <v>943</v>
      </c>
      <c r="I10067" s="180">
        <v>742391.1</v>
      </c>
      <c r="J10067" s="180">
        <v>153857.45000000001</v>
      </c>
      <c r="K10067" s="180">
        <v>54094</v>
      </c>
      <c r="L10067" s="180">
        <v>1021087.57</v>
      </c>
    </row>
    <row r="10068" spans="1:12">
      <c r="A10068" s="180">
        <v>2015</v>
      </c>
      <c r="B10068" s="180" t="s">
        <v>175</v>
      </c>
      <c r="C10068" s="180" t="s">
        <v>36</v>
      </c>
      <c r="D10068" s="180" t="s">
        <v>177</v>
      </c>
      <c r="E10068" s="180">
        <v>25</v>
      </c>
      <c r="F10068" s="180">
        <v>4841</v>
      </c>
      <c r="G10068" s="180">
        <v>440</v>
      </c>
      <c r="H10068" s="180">
        <v>1655</v>
      </c>
      <c r="I10068" s="180">
        <v>1199398.3999999999</v>
      </c>
      <c r="J10068" s="180">
        <v>270632.09999999998</v>
      </c>
      <c r="K10068" s="180">
        <v>88222</v>
      </c>
      <c r="L10068" s="180">
        <v>1723438</v>
      </c>
    </row>
    <row r="10069" spans="1:12">
      <c r="A10069" s="180">
        <v>2015</v>
      </c>
      <c r="B10069" s="180" t="s">
        <v>175</v>
      </c>
      <c r="C10069" s="180" t="s">
        <v>36</v>
      </c>
      <c r="D10069" s="180" t="s">
        <v>177</v>
      </c>
      <c r="E10069" s="180">
        <v>30</v>
      </c>
      <c r="F10069" s="180">
        <v>6565</v>
      </c>
      <c r="G10069" s="180">
        <v>671</v>
      </c>
      <c r="H10069" s="180">
        <v>2095</v>
      </c>
      <c r="I10069" s="180">
        <v>1702025.11</v>
      </c>
      <c r="J10069" s="180">
        <v>416754.01</v>
      </c>
      <c r="K10069" s="180">
        <v>84222.25</v>
      </c>
      <c r="L10069" s="180">
        <v>2415000.87</v>
      </c>
    </row>
    <row r="10070" spans="1:12">
      <c r="A10070" s="180">
        <v>2015</v>
      </c>
      <c r="B10070" s="180" t="s">
        <v>175</v>
      </c>
      <c r="C10070" s="180" t="s">
        <v>36</v>
      </c>
      <c r="D10070" s="180" t="s">
        <v>177</v>
      </c>
      <c r="E10070" s="180">
        <v>35</v>
      </c>
      <c r="F10070" s="180">
        <v>6505</v>
      </c>
      <c r="G10070" s="180">
        <v>702</v>
      </c>
      <c r="H10070" s="180">
        <v>1858</v>
      </c>
      <c r="I10070" s="180">
        <v>1591098.66</v>
      </c>
      <c r="J10070" s="180">
        <v>381356.54</v>
      </c>
      <c r="K10070" s="180">
        <v>153119</v>
      </c>
      <c r="L10070" s="180">
        <v>2331770.0299999998</v>
      </c>
    </row>
    <row r="10071" spans="1:12">
      <c r="A10071" s="180">
        <v>2015</v>
      </c>
      <c r="B10071" s="180" t="s">
        <v>175</v>
      </c>
      <c r="C10071" s="180" t="s">
        <v>36</v>
      </c>
      <c r="D10071" s="180" t="s">
        <v>177</v>
      </c>
      <c r="E10071" s="180">
        <v>40</v>
      </c>
      <c r="F10071" s="180">
        <v>7876</v>
      </c>
      <c r="G10071" s="180">
        <v>721</v>
      </c>
      <c r="H10071" s="180">
        <v>1587</v>
      </c>
      <c r="I10071" s="180">
        <v>1392090.49</v>
      </c>
      <c r="J10071" s="180">
        <v>346045</v>
      </c>
      <c r="K10071" s="180">
        <v>150228</v>
      </c>
      <c r="L10071" s="180">
        <v>2089052.18</v>
      </c>
    </row>
    <row r="10072" spans="1:12">
      <c r="A10072" s="180">
        <v>2015</v>
      </c>
      <c r="B10072" s="180" t="s">
        <v>175</v>
      </c>
      <c r="C10072" s="180" t="s">
        <v>36</v>
      </c>
      <c r="D10072" s="180" t="s">
        <v>177</v>
      </c>
      <c r="E10072" s="180">
        <v>45</v>
      </c>
      <c r="F10072" s="180">
        <v>8404</v>
      </c>
      <c r="G10072" s="180">
        <v>696</v>
      </c>
      <c r="H10072" s="180">
        <v>1978</v>
      </c>
      <c r="I10072" s="180">
        <v>1760467.1</v>
      </c>
      <c r="J10072" s="180">
        <v>382512.79</v>
      </c>
      <c r="K10072" s="180">
        <v>348252</v>
      </c>
      <c r="L10072" s="180">
        <v>2724299.86</v>
      </c>
    </row>
    <row r="10073" spans="1:12">
      <c r="A10073" s="180">
        <v>2015</v>
      </c>
      <c r="B10073" s="180" t="s">
        <v>175</v>
      </c>
      <c r="C10073" s="180" t="s">
        <v>36</v>
      </c>
      <c r="D10073" s="180" t="s">
        <v>177</v>
      </c>
      <c r="E10073" s="180">
        <v>50</v>
      </c>
      <c r="F10073" s="180">
        <v>10023</v>
      </c>
      <c r="G10073" s="180">
        <v>892</v>
      </c>
      <c r="H10073" s="180">
        <v>2450</v>
      </c>
      <c r="I10073" s="180">
        <v>2170392.9300000002</v>
      </c>
      <c r="J10073" s="180">
        <v>510794.77</v>
      </c>
      <c r="K10073" s="180">
        <v>510841</v>
      </c>
      <c r="L10073" s="180">
        <v>3425977.4</v>
      </c>
    </row>
    <row r="10074" spans="1:12">
      <c r="A10074" s="180">
        <v>2015</v>
      </c>
      <c r="B10074" s="180" t="s">
        <v>175</v>
      </c>
      <c r="C10074" s="180" t="s">
        <v>36</v>
      </c>
      <c r="D10074" s="180" t="s">
        <v>177</v>
      </c>
      <c r="E10074" s="180">
        <v>55</v>
      </c>
      <c r="F10074" s="180">
        <v>10803</v>
      </c>
      <c r="G10074" s="180">
        <v>1415</v>
      </c>
      <c r="H10074" s="180">
        <v>3158</v>
      </c>
      <c r="I10074" s="180">
        <v>2822452.02</v>
      </c>
      <c r="J10074" s="180">
        <v>703779.07</v>
      </c>
      <c r="K10074" s="180">
        <v>656241</v>
      </c>
      <c r="L10074" s="180">
        <v>4528845.3499999996</v>
      </c>
    </row>
    <row r="10075" spans="1:12">
      <c r="A10075" s="180">
        <v>2015</v>
      </c>
      <c r="B10075" s="180" t="s">
        <v>175</v>
      </c>
      <c r="C10075" s="180" t="s">
        <v>36</v>
      </c>
      <c r="D10075" s="180" t="s">
        <v>177</v>
      </c>
      <c r="E10075" s="180">
        <v>60</v>
      </c>
      <c r="F10075" s="180">
        <v>10330</v>
      </c>
      <c r="G10075" s="180">
        <v>1584</v>
      </c>
      <c r="H10075" s="180">
        <v>3600</v>
      </c>
      <c r="I10075" s="180">
        <v>3447864.1</v>
      </c>
      <c r="J10075" s="180">
        <v>828914.09</v>
      </c>
      <c r="K10075" s="180">
        <v>1300007</v>
      </c>
      <c r="L10075" s="180">
        <v>5904599.3600000003</v>
      </c>
    </row>
    <row r="10076" spans="1:12">
      <c r="A10076" s="180">
        <v>2015</v>
      </c>
      <c r="B10076" s="180" t="s">
        <v>175</v>
      </c>
      <c r="C10076" s="180" t="s">
        <v>36</v>
      </c>
      <c r="D10076" s="180" t="s">
        <v>177</v>
      </c>
      <c r="E10076" s="180">
        <v>65</v>
      </c>
      <c r="F10076" s="180">
        <v>9425</v>
      </c>
      <c r="G10076" s="180">
        <v>1495</v>
      </c>
      <c r="H10076" s="180">
        <v>3748</v>
      </c>
      <c r="I10076" s="180">
        <v>3854506.65</v>
      </c>
      <c r="J10076" s="180">
        <v>896598.92</v>
      </c>
      <c r="K10076" s="180">
        <v>1541986</v>
      </c>
      <c r="L10076" s="180">
        <v>6673299.5700000003</v>
      </c>
    </row>
    <row r="10077" spans="1:12">
      <c r="A10077" s="180">
        <v>2015</v>
      </c>
      <c r="B10077" s="180" t="s">
        <v>175</v>
      </c>
      <c r="C10077" s="180" t="s">
        <v>36</v>
      </c>
      <c r="D10077" s="180" t="s">
        <v>177</v>
      </c>
      <c r="E10077" s="180">
        <v>70</v>
      </c>
      <c r="F10077" s="180">
        <v>6543</v>
      </c>
      <c r="G10077" s="180">
        <v>1555</v>
      </c>
      <c r="H10077" s="180">
        <v>3702</v>
      </c>
      <c r="I10077" s="180">
        <v>3303615.05</v>
      </c>
      <c r="J10077" s="180">
        <v>836365.64</v>
      </c>
      <c r="K10077" s="180">
        <v>1279097.5</v>
      </c>
      <c r="L10077" s="180">
        <v>5660965.0300000003</v>
      </c>
    </row>
    <row r="10078" spans="1:12">
      <c r="A10078" s="180">
        <v>2015</v>
      </c>
      <c r="B10078" s="180" t="s">
        <v>175</v>
      </c>
      <c r="C10078" s="180" t="s">
        <v>36</v>
      </c>
      <c r="D10078" s="180" t="s">
        <v>177</v>
      </c>
      <c r="E10078" s="180">
        <v>75</v>
      </c>
      <c r="F10078" s="180">
        <v>4715</v>
      </c>
      <c r="G10078" s="180">
        <v>1191</v>
      </c>
      <c r="H10078" s="180">
        <v>4216</v>
      </c>
      <c r="I10078" s="180">
        <v>3300853.48</v>
      </c>
      <c r="J10078" s="180">
        <v>666058.39</v>
      </c>
      <c r="K10078" s="180">
        <v>949835.5</v>
      </c>
      <c r="L10078" s="180">
        <v>5177322.95</v>
      </c>
    </row>
    <row r="10079" spans="1:12">
      <c r="A10079" s="180">
        <v>2015</v>
      </c>
      <c r="B10079" s="180" t="s">
        <v>175</v>
      </c>
      <c r="C10079" s="180" t="s">
        <v>36</v>
      </c>
      <c r="D10079" s="180" t="s">
        <v>177</v>
      </c>
      <c r="E10079" s="180">
        <v>80</v>
      </c>
      <c r="F10079" s="180">
        <v>3279</v>
      </c>
      <c r="G10079" s="180">
        <v>980</v>
      </c>
      <c r="H10079" s="180">
        <v>4106</v>
      </c>
      <c r="I10079" s="180">
        <v>2727682.24</v>
      </c>
      <c r="J10079" s="180">
        <v>505380.13</v>
      </c>
      <c r="K10079" s="180">
        <v>525179</v>
      </c>
      <c r="L10079" s="180">
        <v>3891604.02</v>
      </c>
    </row>
    <row r="10080" spans="1:12">
      <c r="A10080" s="180">
        <v>2015</v>
      </c>
      <c r="B10080" s="180" t="s">
        <v>175</v>
      </c>
      <c r="C10080" s="180" t="s">
        <v>36</v>
      </c>
      <c r="D10080" s="180" t="s">
        <v>177</v>
      </c>
      <c r="E10080" s="180">
        <v>85</v>
      </c>
      <c r="F10080" s="180">
        <v>1985</v>
      </c>
      <c r="G10080" s="180">
        <v>595</v>
      </c>
      <c r="H10080" s="180">
        <v>3163</v>
      </c>
      <c r="I10080" s="180">
        <v>1847042.19</v>
      </c>
      <c r="J10080" s="180">
        <v>266645.53000000003</v>
      </c>
      <c r="K10080" s="180">
        <v>153006</v>
      </c>
      <c r="L10080" s="180">
        <v>2339905.0299999998</v>
      </c>
    </row>
    <row r="10081" spans="1:12">
      <c r="A10081" s="180">
        <v>2015</v>
      </c>
      <c r="B10081" s="180" t="s">
        <v>175</v>
      </c>
      <c r="C10081" s="180" t="s">
        <v>36</v>
      </c>
      <c r="D10081" s="180" t="s">
        <v>177</v>
      </c>
      <c r="E10081" s="180">
        <v>90</v>
      </c>
      <c r="F10081" s="180">
        <v>763</v>
      </c>
      <c r="G10081" s="180">
        <v>243</v>
      </c>
      <c r="H10081" s="180">
        <v>1350</v>
      </c>
      <c r="I10081" s="180">
        <v>802338.49</v>
      </c>
      <c r="J10081" s="180">
        <v>113230.45</v>
      </c>
      <c r="K10081" s="180">
        <v>74972</v>
      </c>
      <c r="L10081" s="180">
        <v>1023529.69</v>
      </c>
    </row>
    <row r="10082" spans="1:12">
      <c r="A10082" s="180">
        <v>2015</v>
      </c>
      <c r="B10082" s="180" t="s">
        <v>175</v>
      </c>
      <c r="C10082" s="180" t="s">
        <v>36</v>
      </c>
      <c r="D10082" s="180" t="s">
        <v>177</v>
      </c>
      <c r="E10082" s="180">
        <v>95</v>
      </c>
      <c r="F10082" s="180">
        <v>165</v>
      </c>
      <c r="G10082" s="180">
        <v>38</v>
      </c>
      <c r="H10082" s="180">
        <v>286</v>
      </c>
      <c r="I10082" s="180">
        <v>160343</v>
      </c>
      <c r="J10082" s="180">
        <v>14577.42</v>
      </c>
      <c r="K10082" s="180">
        <v>11676</v>
      </c>
      <c r="L10082" s="180">
        <v>197526.5</v>
      </c>
    </row>
    <row r="10083" spans="1:12">
      <c r="A10083" s="180">
        <v>2015</v>
      </c>
      <c r="B10083" s="180" t="s">
        <v>175</v>
      </c>
      <c r="C10083" s="180" t="s">
        <v>3</v>
      </c>
      <c r="D10083" s="180" t="s">
        <v>176</v>
      </c>
      <c r="E10083" s="180">
        <v>0</v>
      </c>
      <c r="F10083" s="180">
        <v>7476</v>
      </c>
      <c r="G10083" s="180">
        <v>241</v>
      </c>
      <c r="H10083" s="180">
        <v>1046</v>
      </c>
      <c r="I10083" s="180">
        <v>573360.93000000005</v>
      </c>
      <c r="J10083" s="180">
        <v>71643.210000000006</v>
      </c>
      <c r="K10083" s="180">
        <v>13913</v>
      </c>
      <c r="L10083" s="180">
        <v>738793.81</v>
      </c>
    </row>
    <row r="10084" spans="1:12">
      <c r="A10084" s="180">
        <v>2015</v>
      </c>
      <c r="B10084" s="180" t="s">
        <v>175</v>
      </c>
      <c r="C10084" s="180" t="s">
        <v>3</v>
      </c>
      <c r="D10084" s="180" t="s">
        <v>176</v>
      </c>
      <c r="E10084" s="180">
        <v>5</v>
      </c>
      <c r="F10084" s="180">
        <v>7812</v>
      </c>
      <c r="G10084" s="180">
        <v>102</v>
      </c>
      <c r="H10084" s="180">
        <v>139</v>
      </c>
      <c r="I10084" s="180">
        <v>132013.79999999999</v>
      </c>
      <c r="J10084" s="180">
        <v>22646.85</v>
      </c>
      <c r="K10084" s="180">
        <v>87104</v>
      </c>
      <c r="L10084" s="180">
        <v>281765.48</v>
      </c>
    </row>
    <row r="10085" spans="1:12">
      <c r="A10085" s="180">
        <v>2015</v>
      </c>
      <c r="B10085" s="180" t="s">
        <v>175</v>
      </c>
      <c r="C10085" s="180" t="s">
        <v>3</v>
      </c>
      <c r="D10085" s="180" t="s">
        <v>176</v>
      </c>
      <c r="E10085" s="180">
        <v>10</v>
      </c>
      <c r="F10085" s="180">
        <v>6904</v>
      </c>
      <c r="G10085" s="180">
        <v>80</v>
      </c>
      <c r="H10085" s="180">
        <v>98</v>
      </c>
      <c r="I10085" s="180">
        <v>88869.9</v>
      </c>
      <c r="J10085" s="180">
        <v>21198.18</v>
      </c>
      <c r="K10085" s="180">
        <v>63242</v>
      </c>
      <c r="L10085" s="180">
        <v>196967.82</v>
      </c>
    </row>
    <row r="10086" spans="1:12">
      <c r="A10086" s="180">
        <v>2015</v>
      </c>
      <c r="B10086" s="180" t="s">
        <v>175</v>
      </c>
      <c r="C10086" s="180" t="s">
        <v>3</v>
      </c>
      <c r="D10086" s="180" t="s">
        <v>176</v>
      </c>
      <c r="E10086" s="180">
        <v>15</v>
      </c>
      <c r="F10086" s="180">
        <v>6835</v>
      </c>
      <c r="G10086" s="180">
        <v>138</v>
      </c>
      <c r="H10086" s="180">
        <v>211</v>
      </c>
      <c r="I10086" s="180">
        <v>215311.9</v>
      </c>
      <c r="J10086" s="180">
        <v>50529.45</v>
      </c>
      <c r="K10086" s="180">
        <v>45439</v>
      </c>
      <c r="L10086" s="180">
        <v>403734.56</v>
      </c>
    </row>
    <row r="10087" spans="1:12">
      <c r="A10087" s="180">
        <v>2015</v>
      </c>
      <c r="B10087" s="180" t="s">
        <v>175</v>
      </c>
      <c r="C10087" s="180" t="s">
        <v>3</v>
      </c>
      <c r="D10087" s="180" t="s">
        <v>176</v>
      </c>
      <c r="E10087" s="180">
        <v>20</v>
      </c>
      <c r="F10087" s="180">
        <v>5592</v>
      </c>
      <c r="G10087" s="180">
        <v>127</v>
      </c>
      <c r="H10087" s="180">
        <v>212</v>
      </c>
      <c r="I10087" s="180">
        <v>253825.63</v>
      </c>
      <c r="J10087" s="180">
        <v>51703.6</v>
      </c>
      <c r="K10087" s="180">
        <v>84553</v>
      </c>
      <c r="L10087" s="180">
        <v>494694.95</v>
      </c>
    </row>
    <row r="10088" spans="1:12">
      <c r="A10088" s="180">
        <v>2015</v>
      </c>
      <c r="B10088" s="180" t="s">
        <v>175</v>
      </c>
      <c r="C10088" s="180" t="s">
        <v>3</v>
      </c>
      <c r="D10088" s="180" t="s">
        <v>176</v>
      </c>
      <c r="E10088" s="180">
        <v>25</v>
      </c>
      <c r="F10088" s="180">
        <v>5580</v>
      </c>
      <c r="G10088" s="180">
        <v>102</v>
      </c>
      <c r="H10088" s="180">
        <v>270</v>
      </c>
      <c r="I10088" s="180">
        <v>220939.6</v>
      </c>
      <c r="J10088" s="180">
        <v>39195.89</v>
      </c>
      <c r="K10088" s="180">
        <v>61806</v>
      </c>
      <c r="L10088" s="180">
        <v>432558.56</v>
      </c>
    </row>
    <row r="10089" spans="1:12">
      <c r="A10089" s="180">
        <v>2015</v>
      </c>
      <c r="B10089" s="180" t="s">
        <v>175</v>
      </c>
      <c r="C10089" s="180" t="s">
        <v>3</v>
      </c>
      <c r="D10089" s="180" t="s">
        <v>176</v>
      </c>
      <c r="E10089" s="180">
        <v>30</v>
      </c>
      <c r="F10089" s="180">
        <v>9154</v>
      </c>
      <c r="G10089" s="180">
        <v>169</v>
      </c>
      <c r="H10089" s="180">
        <v>278</v>
      </c>
      <c r="I10089" s="180">
        <v>288439.26</v>
      </c>
      <c r="J10089" s="180">
        <v>82615.56</v>
      </c>
      <c r="K10089" s="180">
        <v>72972</v>
      </c>
      <c r="L10089" s="180">
        <v>667657.18999999994</v>
      </c>
    </row>
    <row r="10090" spans="1:12">
      <c r="A10090" s="180">
        <v>2015</v>
      </c>
      <c r="B10090" s="180" t="s">
        <v>175</v>
      </c>
      <c r="C10090" s="180" t="s">
        <v>3</v>
      </c>
      <c r="D10090" s="180" t="s">
        <v>176</v>
      </c>
      <c r="E10090" s="180">
        <v>35</v>
      </c>
      <c r="F10090" s="180">
        <v>8413</v>
      </c>
      <c r="G10090" s="180">
        <v>165</v>
      </c>
      <c r="H10090" s="180">
        <v>296</v>
      </c>
      <c r="I10090" s="180">
        <v>293483.7</v>
      </c>
      <c r="J10090" s="180">
        <v>62615.48</v>
      </c>
      <c r="K10090" s="180">
        <v>90234</v>
      </c>
      <c r="L10090" s="180">
        <v>600082.85</v>
      </c>
    </row>
    <row r="10091" spans="1:12">
      <c r="A10091" s="180">
        <v>2015</v>
      </c>
      <c r="B10091" s="180" t="s">
        <v>175</v>
      </c>
      <c r="C10091" s="180" t="s">
        <v>3</v>
      </c>
      <c r="D10091" s="180" t="s">
        <v>176</v>
      </c>
      <c r="E10091" s="180">
        <v>40</v>
      </c>
      <c r="F10091" s="180">
        <v>8346</v>
      </c>
      <c r="G10091" s="180">
        <v>222</v>
      </c>
      <c r="H10091" s="180">
        <v>549</v>
      </c>
      <c r="I10091" s="180">
        <v>461967.68</v>
      </c>
      <c r="J10091" s="180">
        <v>89092.65</v>
      </c>
      <c r="K10091" s="180">
        <v>167694</v>
      </c>
      <c r="L10091" s="180">
        <v>956725.06</v>
      </c>
    </row>
    <row r="10092" spans="1:12">
      <c r="A10092" s="180">
        <v>2015</v>
      </c>
      <c r="B10092" s="180" t="s">
        <v>175</v>
      </c>
      <c r="C10092" s="180" t="s">
        <v>3</v>
      </c>
      <c r="D10092" s="180" t="s">
        <v>176</v>
      </c>
      <c r="E10092" s="180">
        <v>45</v>
      </c>
      <c r="F10092" s="180">
        <v>7711</v>
      </c>
      <c r="G10092" s="180">
        <v>266</v>
      </c>
      <c r="H10092" s="180">
        <v>391</v>
      </c>
      <c r="I10092" s="180">
        <v>438993.83</v>
      </c>
      <c r="J10092" s="180">
        <v>101286.39999999999</v>
      </c>
      <c r="K10092" s="180">
        <v>133097.25</v>
      </c>
      <c r="L10092" s="180">
        <v>909739.14</v>
      </c>
    </row>
    <row r="10093" spans="1:12">
      <c r="A10093" s="180">
        <v>2015</v>
      </c>
      <c r="B10093" s="180" t="s">
        <v>175</v>
      </c>
      <c r="C10093" s="180" t="s">
        <v>3</v>
      </c>
      <c r="D10093" s="180" t="s">
        <v>176</v>
      </c>
      <c r="E10093" s="180">
        <v>50</v>
      </c>
      <c r="F10093" s="180">
        <v>7744</v>
      </c>
      <c r="G10093" s="180">
        <v>380</v>
      </c>
      <c r="H10093" s="180">
        <v>552</v>
      </c>
      <c r="I10093" s="180">
        <v>570206.46</v>
      </c>
      <c r="J10093" s="180">
        <v>155570.37</v>
      </c>
      <c r="K10093" s="180">
        <v>286086</v>
      </c>
      <c r="L10093" s="180">
        <v>1336732.7</v>
      </c>
    </row>
    <row r="10094" spans="1:12">
      <c r="A10094" s="180">
        <v>2015</v>
      </c>
      <c r="B10094" s="180" t="s">
        <v>175</v>
      </c>
      <c r="C10094" s="180" t="s">
        <v>3</v>
      </c>
      <c r="D10094" s="180" t="s">
        <v>176</v>
      </c>
      <c r="E10094" s="180">
        <v>55</v>
      </c>
      <c r="F10094" s="180">
        <v>7313</v>
      </c>
      <c r="G10094" s="180">
        <v>473</v>
      </c>
      <c r="H10094" s="180">
        <v>1077</v>
      </c>
      <c r="I10094" s="180">
        <v>1024947.01</v>
      </c>
      <c r="J10094" s="180">
        <v>222038.69</v>
      </c>
      <c r="K10094" s="180">
        <v>394916</v>
      </c>
      <c r="L10094" s="180">
        <v>1965412.9</v>
      </c>
    </row>
    <row r="10095" spans="1:12">
      <c r="A10095" s="180">
        <v>2015</v>
      </c>
      <c r="B10095" s="180" t="s">
        <v>175</v>
      </c>
      <c r="C10095" s="180" t="s">
        <v>3</v>
      </c>
      <c r="D10095" s="180" t="s">
        <v>176</v>
      </c>
      <c r="E10095" s="180">
        <v>60</v>
      </c>
      <c r="F10095" s="180">
        <v>6480</v>
      </c>
      <c r="G10095" s="180">
        <v>693</v>
      </c>
      <c r="H10095" s="180">
        <v>1219</v>
      </c>
      <c r="I10095" s="180">
        <v>1319261.6499999999</v>
      </c>
      <c r="J10095" s="180">
        <v>280088.78999999998</v>
      </c>
      <c r="K10095" s="180">
        <v>476227.85</v>
      </c>
      <c r="L10095" s="180">
        <v>2557781.06</v>
      </c>
    </row>
    <row r="10096" spans="1:12">
      <c r="A10096" s="180">
        <v>2015</v>
      </c>
      <c r="B10096" s="180" t="s">
        <v>175</v>
      </c>
      <c r="C10096" s="180" t="s">
        <v>3</v>
      </c>
      <c r="D10096" s="180" t="s">
        <v>176</v>
      </c>
      <c r="E10096" s="180">
        <v>65</v>
      </c>
      <c r="F10096" s="180">
        <v>5832</v>
      </c>
      <c r="G10096" s="180">
        <v>836</v>
      </c>
      <c r="H10096" s="180">
        <v>1561</v>
      </c>
      <c r="I10096" s="180">
        <v>1665219.21</v>
      </c>
      <c r="J10096" s="180">
        <v>326836.51</v>
      </c>
      <c r="K10096" s="180">
        <v>634478.25</v>
      </c>
      <c r="L10096" s="180">
        <v>3198956.62</v>
      </c>
    </row>
    <row r="10097" spans="1:12">
      <c r="A10097" s="180">
        <v>2015</v>
      </c>
      <c r="B10097" s="180" t="s">
        <v>175</v>
      </c>
      <c r="C10097" s="180" t="s">
        <v>3</v>
      </c>
      <c r="D10097" s="180" t="s">
        <v>176</v>
      </c>
      <c r="E10097" s="180">
        <v>70</v>
      </c>
      <c r="F10097" s="180">
        <v>3394</v>
      </c>
      <c r="G10097" s="180">
        <v>634</v>
      </c>
      <c r="H10097" s="180">
        <v>1824</v>
      </c>
      <c r="I10097" s="180">
        <v>1799540.42</v>
      </c>
      <c r="J10097" s="180">
        <v>313871.03000000003</v>
      </c>
      <c r="K10097" s="180">
        <v>444930.15</v>
      </c>
      <c r="L10097" s="180">
        <v>2958082.47</v>
      </c>
    </row>
    <row r="10098" spans="1:12">
      <c r="A10098" s="180">
        <v>2015</v>
      </c>
      <c r="B10098" s="180" t="s">
        <v>175</v>
      </c>
      <c r="C10098" s="180" t="s">
        <v>3</v>
      </c>
      <c r="D10098" s="180" t="s">
        <v>176</v>
      </c>
      <c r="E10098" s="180">
        <v>75</v>
      </c>
      <c r="F10098" s="180">
        <v>2169</v>
      </c>
      <c r="G10098" s="180">
        <v>692</v>
      </c>
      <c r="H10098" s="180">
        <v>1872</v>
      </c>
      <c r="I10098" s="180">
        <v>1540338.71</v>
      </c>
      <c r="J10098" s="180">
        <v>283011.61</v>
      </c>
      <c r="K10098" s="180">
        <v>455940.65</v>
      </c>
      <c r="L10098" s="180">
        <v>2542959.73</v>
      </c>
    </row>
    <row r="10099" spans="1:12">
      <c r="A10099" s="180">
        <v>2015</v>
      </c>
      <c r="B10099" s="180" t="s">
        <v>175</v>
      </c>
      <c r="C10099" s="180" t="s">
        <v>3</v>
      </c>
      <c r="D10099" s="180" t="s">
        <v>176</v>
      </c>
      <c r="E10099" s="180">
        <v>80</v>
      </c>
      <c r="F10099" s="180">
        <v>1308</v>
      </c>
      <c r="G10099" s="180">
        <v>481</v>
      </c>
      <c r="H10099" s="180">
        <v>1540</v>
      </c>
      <c r="I10099" s="180">
        <v>1054387.6000000001</v>
      </c>
      <c r="J10099" s="180">
        <v>184720.42</v>
      </c>
      <c r="K10099" s="180">
        <v>291173</v>
      </c>
      <c r="L10099" s="180">
        <v>1765093.8</v>
      </c>
    </row>
    <row r="10100" spans="1:12">
      <c r="A10100" s="180">
        <v>2015</v>
      </c>
      <c r="B10100" s="180" t="s">
        <v>175</v>
      </c>
      <c r="C10100" s="180" t="s">
        <v>3</v>
      </c>
      <c r="D10100" s="180" t="s">
        <v>176</v>
      </c>
      <c r="E10100" s="180">
        <v>85</v>
      </c>
      <c r="F10100" s="180">
        <v>810</v>
      </c>
      <c r="G10100" s="180">
        <v>270</v>
      </c>
      <c r="H10100" s="180">
        <v>1331</v>
      </c>
      <c r="I10100" s="180">
        <v>772904.05</v>
      </c>
      <c r="J10100" s="180">
        <v>96531.77</v>
      </c>
      <c r="K10100" s="180">
        <v>94318.7</v>
      </c>
      <c r="L10100" s="180">
        <v>1049683.8799999999</v>
      </c>
    </row>
    <row r="10101" spans="1:12">
      <c r="A10101" s="180">
        <v>2015</v>
      </c>
      <c r="B10101" s="180" t="s">
        <v>175</v>
      </c>
      <c r="C10101" s="180" t="s">
        <v>3</v>
      </c>
      <c r="D10101" s="180" t="s">
        <v>176</v>
      </c>
      <c r="E10101" s="180">
        <v>90</v>
      </c>
      <c r="F10101" s="180">
        <v>205</v>
      </c>
      <c r="G10101" s="180">
        <v>42</v>
      </c>
      <c r="H10101" s="180">
        <v>252</v>
      </c>
      <c r="I10101" s="180">
        <v>197537.14</v>
      </c>
      <c r="J10101" s="180">
        <v>30286.49</v>
      </c>
      <c r="K10101" s="180">
        <v>13643</v>
      </c>
      <c r="L10101" s="180">
        <v>249347.99</v>
      </c>
    </row>
    <row r="10102" spans="1:12">
      <c r="A10102" s="180">
        <v>2015</v>
      </c>
      <c r="B10102" s="180" t="s">
        <v>175</v>
      </c>
      <c r="C10102" s="180" t="s">
        <v>3</v>
      </c>
      <c r="D10102" s="180" t="s">
        <v>176</v>
      </c>
      <c r="E10102" s="180">
        <v>95</v>
      </c>
      <c r="F10102" s="180">
        <v>26</v>
      </c>
      <c r="G10102" s="180">
        <v>1</v>
      </c>
      <c r="H10102" s="180">
        <v>1</v>
      </c>
      <c r="I10102" s="180">
        <v>1434</v>
      </c>
      <c r="J10102" s="180">
        <v>1370.05</v>
      </c>
      <c r="K10102" s="180">
        <v>0</v>
      </c>
      <c r="L10102" s="180">
        <v>3260.85</v>
      </c>
    </row>
    <row r="10103" spans="1:12">
      <c r="A10103" s="180">
        <v>2015</v>
      </c>
      <c r="B10103" s="180" t="s">
        <v>175</v>
      </c>
      <c r="C10103" s="180" t="s">
        <v>3</v>
      </c>
      <c r="D10103" s="180" t="s">
        <v>177</v>
      </c>
      <c r="E10103" s="180">
        <v>0</v>
      </c>
      <c r="F10103" s="180">
        <v>7036</v>
      </c>
      <c r="G10103" s="180">
        <v>179</v>
      </c>
      <c r="H10103" s="180">
        <v>599</v>
      </c>
      <c r="I10103" s="180">
        <v>323101.18</v>
      </c>
      <c r="J10103" s="180">
        <v>57993.77</v>
      </c>
      <c r="K10103" s="180">
        <v>27663</v>
      </c>
      <c r="L10103" s="180">
        <v>461882.04</v>
      </c>
    </row>
    <row r="10104" spans="1:12">
      <c r="A10104" s="180">
        <v>2015</v>
      </c>
      <c r="B10104" s="180" t="s">
        <v>175</v>
      </c>
      <c r="C10104" s="180" t="s">
        <v>3</v>
      </c>
      <c r="D10104" s="180" t="s">
        <v>177</v>
      </c>
      <c r="E10104" s="180">
        <v>5</v>
      </c>
      <c r="F10104" s="180">
        <v>7516</v>
      </c>
      <c r="G10104" s="180">
        <v>102</v>
      </c>
      <c r="H10104" s="180">
        <v>141</v>
      </c>
      <c r="I10104" s="180">
        <v>101278.35</v>
      </c>
      <c r="J10104" s="180">
        <v>19650.04</v>
      </c>
      <c r="K10104" s="180">
        <v>23664</v>
      </c>
      <c r="L10104" s="180">
        <v>170408.48</v>
      </c>
    </row>
    <row r="10105" spans="1:12">
      <c r="A10105" s="180">
        <v>2015</v>
      </c>
      <c r="B10105" s="180" t="s">
        <v>175</v>
      </c>
      <c r="C10105" s="180" t="s">
        <v>3</v>
      </c>
      <c r="D10105" s="180" t="s">
        <v>177</v>
      </c>
      <c r="E10105" s="180">
        <v>10</v>
      </c>
      <c r="F10105" s="180">
        <v>6548</v>
      </c>
      <c r="G10105" s="180">
        <v>75</v>
      </c>
      <c r="H10105" s="180">
        <v>162</v>
      </c>
      <c r="I10105" s="180">
        <v>118815.79</v>
      </c>
      <c r="J10105" s="180">
        <v>15689.5</v>
      </c>
      <c r="K10105" s="180">
        <v>45362</v>
      </c>
      <c r="L10105" s="180">
        <v>268063.07</v>
      </c>
    </row>
    <row r="10106" spans="1:12">
      <c r="A10106" s="180">
        <v>2015</v>
      </c>
      <c r="B10106" s="180" t="s">
        <v>175</v>
      </c>
      <c r="C10106" s="180" t="s">
        <v>3</v>
      </c>
      <c r="D10106" s="180" t="s">
        <v>177</v>
      </c>
      <c r="E10106" s="180">
        <v>15</v>
      </c>
      <c r="F10106" s="180">
        <v>6738</v>
      </c>
      <c r="G10106" s="180">
        <v>162</v>
      </c>
      <c r="H10106" s="180">
        <v>267</v>
      </c>
      <c r="I10106" s="180">
        <v>262975.59999999998</v>
      </c>
      <c r="J10106" s="180">
        <v>46673.66</v>
      </c>
      <c r="K10106" s="180">
        <v>68868</v>
      </c>
      <c r="L10106" s="180">
        <v>466774.82</v>
      </c>
    </row>
    <row r="10107" spans="1:12">
      <c r="A10107" s="180">
        <v>2015</v>
      </c>
      <c r="B10107" s="180" t="s">
        <v>175</v>
      </c>
      <c r="C10107" s="180" t="s">
        <v>3</v>
      </c>
      <c r="D10107" s="180" t="s">
        <v>177</v>
      </c>
      <c r="E10107" s="180">
        <v>20</v>
      </c>
      <c r="F10107" s="180">
        <v>5901</v>
      </c>
      <c r="G10107" s="180">
        <v>228</v>
      </c>
      <c r="H10107" s="180">
        <v>518</v>
      </c>
      <c r="I10107" s="180">
        <v>388889.08</v>
      </c>
      <c r="J10107" s="180">
        <v>69329.22</v>
      </c>
      <c r="K10107" s="180">
        <v>33724</v>
      </c>
      <c r="L10107" s="180">
        <v>587010.35</v>
      </c>
    </row>
    <row r="10108" spans="1:12">
      <c r="A10108" s="180">
        <v>2015</v>
      </c>
      <c r="B10108" s="180" t="s">
        <v>175</v>
      </c>
      <c r="C10108" s="180" t="s">
        <v>3</v>
      </c>
      <c r="D10108" s="180" t="s">
        <v>177</v>
      </c>
      <c r="E10108" s="180">
        <v>25</v>
      </c>
      <c r="F10108" s="180">
        <v>7043</v>
      </c>
      <c r="G10108" s="180">
        <v>294</v>
      </c>
      <c r="H10108" s="180">
        <v>775</v>
      </c>
      <c r="I10108" s="180">
        <v>671222.21</v>
      </c>
      <c r="J10108" s="180">
        <v>135392.07999999999</v>
      </c>
      <c r="K10108" s="180">
        <v>60058</v>
      </c>
      <c r="L10108" s="180">
        <v>1091478.95</v>
      </c>
    </row>
    <row r="10109" spans="1:12">
      <c r="A10109" s="180">
        <v>2015</v>
      </c>
      <c r="B10109" s="180" t="s">
        <v>175</v>
      </c>
      <c r="C10109" s="180" t="s">
        <v>3</v>
      </c>
      <c r="D10109" s="180" t="s">
        <v>177</v>
      </c>
      <c r="E10109" s="180">
        <v>30</v>
      </c>
      <c r="F10109" s="180">
        <v>10577</v>
      </c>
      <c r="G10109" s="180">
        <v>540</v>
      </c>
      <c r="H10109" s="180">
        <v>1623</v>
      </c>
      <c r="I10109" s="180">
        <v>1271645.73</v>
      </c>
      <c r="J10109" s="180">
        <v>266212.05</v>
      </c>
      <c r="K10109" s="180">
        <v>42225</v>
      </c>
      <c r="L10109" s="180">
        <v>1943802.66</v>
      </c>
    </row>
    <row r="10110" spans="1:12">
      <c r="A10110" s="180">
        <v>2015</v>
      </c>
      <c r="B10110" s="180" t="s">
        <v>175</v>
      </c>
      <c r="C10110" s="180" t="s">
        <v>3</v>
      </c>
      <c r="D10110" s="180" t="s">
        <v>177</v>
      </c>
      <c r="E10110" s="180">
        <v>35</v>
      </c>
      <c r="F10110" s="180">
        <v>9407</v>
      </c>
      <c r="G10110" s="180">
        <v>562</v>
      </c>
      <c r="H10110" s="180">
        <v>1528</v>
      </c>
      <c r="I10110" s="180">
        <v>1253636.25</v>
      </c>
      <c r="J10110" s="180">
        <v>242262.48</v>
      </c>
      <c r="K10110" s="180">
        <v>163899</v>
      </c>
      <c r="L10110" s="180">
        <v>2069369.27</v>
      </c>
    </row>
    <row r="10111" spans="1:12">
      <c r="A10111" s="180">
        <v>2015</v>
      </c>
      <c r="B10111" s="180" t="s">
        <v>175</v>
      </c>
      <c r="C10111" s="180" t="s">
        <v>3</v>
      </c>
      <c r="D10111" s="180" t="s">
        <v>177</v>
      </c>
      <c r="E10111" s="180">
        <v>40</v>
      </c>
      <c r="F10111" s="180">
        <v>9437</v>
      </c>
      <c r="G10111" s="180">
        <v>510</v>
      </c>
      <c r="H10111" s="180">
        <v>1006</v>
      </c>
      <c r="I10111" s="180">
        <v>925614.9</v>
      </c>
      <c r="J10111" s="180">
        <v>205876.62</v>
      </c>
      <c r="K10111" s="180">
        <v>141552</v>
      </c>
      <c r="L10111" s="180">
        <v>1673500.74</v>
      </c>
    </row>
    <row r="10112" spans="1:12">
      <c r="A10112" s="180">
        <v>2015</v>
      </c>
      <c r="B10112" s="180" t="s">
        <v>175</v>
      </c>
      <c r="C10112" s="180" t="s">
        <v>3</v>
      </c>
      <c r="D10112" s="180" t="s">
        <v>177</v>
      </c>
      <c r="E10112" s="180">
        <v>45</v>
      </c>
      <c r="F10112" s="180">
        <v>8690</v>
      </c>
      <c r="G10112" s="180">
        <v>434</v>
      </c>
      <c r="H10112" s="180">
        <v>823</v>
      </c>
      <c r="I10112" s="180">
        <v>831096.1</v>
      </c>
      <c r="J10112" s="180">
        <v>185344.94</v>
      </c>
      <c r="K10112" s="180">
        <v>133686.25</v>
      </c>
      <c r="L10112" s="180">
        <v>1468551.66</v>
      </c>
    </row>
    <row r="10113" spans="1:12">
      <c r="A10113" s="180">
        <v>2015</v>
      </c>
      <c r="B10113" s="180" t="s">
        <v>175</v>
      </c>
      <c r="C10113" s="180" t="s">
        <v>3</v>
      </c>
      <c r="D10113" s="180" t="s">
        <v>177</v>
      </c>
      <c r="E10113" s="180">
        <v>50</v>
      </c>
      <c r="F10113" s="180">
        <v>8652</v>
      </c>
      <c r="G10113" s="180">
        <v>538</v>
      </c>
      <c r="H10113" s="180">
        <v>1022</v>
      </c>
      <c r="I10113" s="180">
        <v>901756.46</v>
      </c>
      <c r="J10113" s="180">
        <v>218387.83</v>
      </c>
      <c r="K10113" s="180">
        <v>225678.5</v>
      </c>
      <c r="L10113" s="180">
        <v>1828561.42</v>
      </c>
    </row>
    <row r="10114" spans="1:12">
      <c r="A10114" s="180">
        <v>2015</v>
      </c>
      <c r="B10114" s="180" t="s">
        <v>175</v>
      </c>
      <c r="C10114" s="180" t="s">
        <v>3</v>
      </c>
      <c r="D10114" s="180" t="s">
        <v>177</v>
      </c>
      <c r="E10114" s="180">
        <v>55</v>
      </c>
      <c r="F10114" s="180">
        <v>8137</v>
      </c>
      <c r="G10114" s="180">
        <v>589</v>
      </c>
      <c r="H10114" s="180">
        <v>1144</v>
      </c>
      <c r="I10114" s="180">
        <v>1007552.54</v>
      </c>
      <c r="J10114" s="180">
        <v>223777.26</v>
      </c>
      <c r="K10114" s="180">
        <v>223530.4</v>
      </c>
      <c r="L10114" s="180">
        <v>1933327.93</v>
      </c>
    </row>
    <row r="10115" spans="1:12">
      <c r="A10115" s="180">
        <v>2015</v>
      </c>
      <c r="B10115" s="180" t="s">
        <v>175</v>
      </c>
      <c r="C10115" s="180" t="s">
        <v>3</v>
      </c>
      <c r="D10115" s="180" t="s">
        <v>177</v>
      </c>
      <c r="E10115" s="180">
        <v>60</v>
      </c>
      <c r="F10115" s="180">
        <v>7088</v>
      </c>
      <c r="G10115" s="180">
        <v>710</v>
      </c>
      <c r="H10115" s="180">
        <v>1612</v>
      </c>
      <c r="I10115" s="180">
        <v>1457976.71</v>
      </c>
      <c r="J10115" s="180">
        <v>294367.90000000002</v>
      </c>
      <c r="K10115" s="180">
        <v>520783</v>
      </c>
      <c r="L10115" s="180">
        <v>2718690.24</v>
      </c>
    </row>
    <row r="10116" spans="1:12">
      <c r="A10116" s="180">
        <v>2015</v>
      </c>
      <c r="B10116" s="180" t="s">
        <v>175</v>
      </c>
      <c r="C10116" s="180" t="s">
        <v>3</v>
      </c>
      <c r="D10116" s="180" t="s">
        <v>177</v>
      </c>
      <c r="E10116" s="180">
        <v>65</v>
      </c>
      <c r="F10116" s="180">
        <v>6069</v>
      </c>
      <c r="G10116" s="180">
        <v>879</v>
      </c>
      <c r="H10116" s="180">
        <v>1761</v>
      </c>
      <c r="I10116" s="180">
        <v>1538942.7</v>
      </c>
      <c r="J10116" s="180">
        <v>302229.67</v>
      </c>
      <c r="K10116" s="180">
        <v>497952</v>
      </c>
      <c r="L10116" s="180">
        <v>2885343.02</v>
      </c>
    </row>
    <row r="10117" spans="1:12">
      <c r="A10117" s="180">
        <v>2015</v>
      </c>
      <c r="B10117" s="180" t="s">
        <v>175</v>
      </c>
      <c r="C10117" s="180" t="s">
        <v>3</v>
      </c>
      <c r="D10117" s="180" t="s">
        <v>177</v>
      </c>
      <c r="E10117" s="180">
        <v>70</v>
      </c>
      <c r="F10117" s="180">
        <v>3863</v>
      </c>
      <c r="G10117" s="180">
        <v>775</v>
      </c>
      <c r="H10117" s="180">
        <v>1614</v>
      </c>
      <c r="I10117" s="180">
        <v>1396509.99</v>
      </c>
      <c r="J10117" s="180">
        <v>290064</v>
      </c>
      <c r="K10117" s="180">
        <v>592391.25</v>
      </c>
      <c r="L10117" s="180">
        <v>2654683.56</v>
      </c>
    </row>
    <row r="10118" spans="1:12">
      <c r="A10118" s="180">
        <v>2015</v>
      </c>
      <c r="B10118" s="180" t="s">
        <v>175</v>
      </c>
      <c r="C10118" s="180" t="s">
        <v>3</v>
      </c>
      <c r="D10118" s="180" t="s">
        <v>177</v>
      </c>
      <c r="E10118" s="180">
        <v>75</v>
      </c>
      <c r="F10118" s="180">
        <v>2496</v>
      </c>
      <c r="G10118" s="180">
        <v>537</v>
      </c>
      <c r="H10118" s="180">
        <v>1592</v>
      </c>
      <c r="I10118" s="180">
        <v>1355070.23</v>
      </c>
      <c r="J10118" s="180">
        <v>229135.99</v>
      </c>
      <c r="K10118" s="180">
        <v>356867</v>
      </c>
      <c r="L10118" s="180">
        <v>2134040.96</v>
      </c>
    </row>
    <row r="10119" spans="1:12">
      <c r="A10119" s="180">
        <v>2015</v>
      </c>
      <c r="B10119" s="180" t="s">
        <v>175</v>
      </c>
      <c r="C10119" s="180" t="s">
        <v>3</v>
      </c>
      <c r="D10119" s="180" t="s">
        <v>177</v>
      </c>
      <c r="E10119" s="180">
        <v>80</v>
      </c>
      <c r="F10119" s="180">
        <v>1598</v>
      </c>
      <c r="G10119" s="180">
        <v>442</v>
      </c>
      <c r="H10119" s="180">
        <v>1932</v>
      </c>
      <c r="I10119" s="180">
        <v>1219663.75</v>
      </c>
      <c r="J10119" s="180">
        <v>161595.45000000001</v>
      </c>
      <c r="K10119" s="180">
        <v>160849</v>
      </c>
      <c r="L10119" s="180">
        <v>1661147.1</v>
      </c>
    </row>
    <row r="10120" spans="1:12">
      <c r="A10120" s="180">
        <v>2015</v>
      </c>
      <c r="B10120" s="180" t="s">
        <v>175</v>
      </c>
      <c r="C10120" s="180" t="s">
        <v>3</v>
      </c>
      <c r="D10120" s="180" t="s">
        <v>177</v>
      </c>
      <c r="E10120" s="180">
        <v>85</v>
      </c>
      <c r="F10120" s="180">
        <v>1067</v>
      </c>
      <c r="G10120" s="180">
        <v>215</v>
      </c>
      <c r="H10120" s="180">
        <v>996</v>
      </c>
      <c r="I10120" s="180">
        <v>665580.26</v>
      </c>
      <c r="J10120" s="180">
        <v>103383.66</v>
      </c>
      <c r="K10120" s="180">
        <v>92904</v>
      </c>
      <c r="L10120" s="180">
        <v>919261.12</v>
      </c>
    </row>
    <row r="10121" spans="1:12">
      <c r="A10121" s="180">
        <v>2015</v>
      </c>
      <c r="B10121" s="180" t="s">
        <v>175</v>
      </c>
      <c r="C10121" s="180" t="s">
        <v>3</v>
      </c>
      <c r="D10121" s="180" t="s">
        <v>177</v>
      </c>
      <c r="E10121" s="180">
        <v>90</v>
      </c>
      <c r="F10121" s="180">
        <v>434</v>
      </c>
      <c r="G10121" s="180">
        <v>86</v>
      </c>
      <c r="H10121" s="180">
        <v>647</v>
      </c>
      <c r="I10121" s="180">
        <v>322052.7</v>
      </c>
      <c r="J10121" s="180">
        <v>34221.58</v>
      </c>
      <c r="K10121" s="180">
        <v>54114</v>
      </c>
      <c r="L10121" s="180">
        <v>436914.72</v>
      </c>
    </row>
    <row r="10122" spans="1:12">
      <c r="A10122" s="180">
        <v>2015</v>
      </c>
      <c r="B10122" s="180" t="s">
        <v>175</v>
      </c>
      <c r="C10122" s="180" t="s">
        <v>3</v>
      </c>
      <c r="D10122" s="180" t="s">
        <v>177</v>
      </c>
      <c r="E10122" s="180">
        <v>95</v>
      </c>
      <c r="F10122" s="180">
        <v>109</v>
      </c>
      <c r="G10122" s="180">
        <v>14</v>
      </c>
      <c r="H10122" s="180">
        <v>154</v>
      </c>
      <c r="I10122" s="180">
        <v>83064</v>
      </c>
      <c r="J10122" s="180">
        <v>11607.76</v>
      </c>
      <c r="K10122" s="180">
        <v>1063</v>
      </c>
      <c r="L10122" s="180">
        <v>101944.86</v>
      </c>
    </row>
    <row r="10123" spans="1:12">
      <c r="A10123" s="180">
        <v>2015</v>
      </c>
      <c r="B10123" s="180" t="s">
        <v>175</v>
      </c>
      <c r="C10123" s="180" t="s">
        <v>37</v>
      </c>
      <c r="D10123" s="180" t="s">
        <v>176</v>
      </c>
      <c r="E10123" s="180">
        <v>0</v>
      </c>
      <c r="F10123" s="180">
        <v>3513</v>
      </c>
      <c r="G10123" s="180">
        <v>92</v>
      </c>
      <c r="H10123" s="180">
        <v>301</v>
      </c>
      <c r="I10123" s="180">
        <v>205937.05</v>
      </c>
      <c r="J10123" s="180">
        <v>29059.040000000001</v>
      </c>
      <c r="K10123" s="180">
        <v>2758</v>
      </c>
      <c r="L10123" s="180">
        <v>259714.69</v>
      </c>
    </row>
    <row r="10124" spans="1:12">
      <c r="A10124" s="180">
        <v>2015</v>
      </c>
      <c r="B10124" s="180" t="s">
        <v>175</v>
      </c>
      <c r="C10124" s="180" t="s">
        <v>37</v>
      </c>
      <c r="D10124" s="180" t="s">
        <v>176</v>
      </c>
      <c r="E10124" s="180">
        <v>5</v>
      </c>
      <c r="F10124" s="180">
        <v>3526</v>
      </c>
      <c r="G10124" s="180">
        <v>33</v>
      </c>
      <c r="H10124" s="180">
        <v>49</v>
      </c>
      <c r="I10124" s="180">
        <v>51605.35</v>
      </c>
      <c r="J10124" s="180">
        <v>9594.5</v>
      </c>
      <c r="K10124" s="180">
        <v>908</v>
      </c>
      <c r="L10124" s="180">
        <v>69644.91</v>
      </c>
    </row>
    <row r="10125" spans="1:12">
      <c r="A10125" s="180">
        <v>2015</v>
      </c>
      <c r="B10125" s="180" t="s">
        <v>175</v>
      </c>
      <c r="C10125" s="180" t="s">
        <v>37</v>
      </c>
      <c r="D10125" s="180" t="s">
        <v>176</v>
      </c>
      <c r="E10125" s="180">
        <v>10</v>
      </c>
      <c r="F10125" s="180">
        <v>3166</v>
      </c>
      <c r="G10125" s="180">
        <v>34</v>
      </c>
      <c r="H10125" s="180">
        <v>72</v>
      </c>
      <c r="I10125" s="180">
        <v>42369</v>
      </c>
      <c r="J10125" s="180">
        <v>10742.88</v>
      </c>
      <c r="K10125" s="180">
        <v>28141</v>
      </c>
      <c r="L10125" s="180">
        <v>85563.68</v>
      </c>
    </row>
    <row r="10126" spans="1:12">
      <c r="A10126" s="180">
        <v>2015</v>
      </c>
      <c r="B10126" s="180" t="s">
        <v>175</v>
      </c>
      <c r="C10126" s="180" t="s">
        <v>37</v>
      </c>
      <c r="D10126" s="180" t="s">
        <v>176</v>
      </c>
      <c r="E10126" s="180">
        <v>15</v>
      </c>
      <c r="F10126" s="180">
        <v>3242</v>
      </c>
      <c r="G10126" s="180">
        <v>50</v>
      </c>
      <c r="H10126" s="180">
        <v>118</v>
      </c>
      <c r="I10126" s="180">
        <v>89621</v>
      </c>
      <c r="J10126" s="180">
        <v>26756.47</v>
      </c>
      <c r="K10126" s="180">
        <v>29591</v>
      </c>
      <c r="L10126" s="180">
        <v>165415.24</v>
      </c>
    </row>
    <row r="10127" spans="1:12">
      <c r="A10127" s="180">
        <v>2015</v>
      </c>
      <c r="B10127" s="180" t="s">
        <v>175</v>
      </c>
      <c r="C10127" s="180" t="s">
        <v>37</v>
      </c>
      <c r="D10127" s="180" t="s">
        <v>176</v>
      </c>
      <c r="E10127" s="180">
        <v>20</v>
      </c>
      <c r="F10127" s="180">
        <v>2593</v>
      </c>
      <c r="G10127" s="180">
        <v>54</v>
      </c>
      <c r="H10127" s="180">
        <v>91</v>
      </c>
      <c r="I10127" s="180">
        <v>79017.75</v>
      </c>
      <c r="J10127" s="180">
        <v>26037.51</v>
      </c>
      <c r="K10127" s="180">
        <v>15213</v>
      </c>
      <c r="L10127" s="180">
        <v>134642.29</v>
      </c>
    </row>
    <row r="10128" spans="1:12">
      <c r="A10128" s="180">
        <v>2015</v>
      </c>
      <c r="B10128" s="180" t="s">
        <v>175</v>
      </c>
      <c r="C10128" s="180" t="s">
        <v>37</v>
      </c>
      <c r="D10128" s="180" t="s">
        <v>176</v>
      </c>
      <c r="E10128" s="180">
        <v>25</v>
      </c>
      <c r="F10128" s="180">
        <v>2870</v>
      </c>
      <c r="G10128" s="180">
        <v>55</v>
      </c>
      <c r="H10128" s="180">
        <v>76</v>
      </c>
      <c r="I10128" s="180">
        <v>72192.5</v>
      </c>
      <c r="J10128" s="180">
        <v>20871.259999999998</v>
      </c>
      <c r="K10128" s="180">
        <v>56886</v>
      </c>
      <c r="L10128" s="180">
        <v>176802.43</v>
      </c>
    </row>
    <row r="10129" spans="1:12">
      <c r="A10129" s="180">
        <v>2015</v>
      </c>
      <c r="B10129" s="180" t="s">
        <v>175</v>
      </c>
      <c r="C10129" s="180" t="s">
        <v>37</v>
      </c>
      <c r="D10129" s="180" t="s">
        <v>176</v>
      </c>
      <c r="E10129" s="180">
        <v>30</v>
      </c>
      <c r="F10129" s="180">
        <v>3982</v>
      </c>
      <c r="G10129" s="180">
        <v>79</v>
      </c>
      <c r="H10129" s="180">
        <v>208</v>
      </c>
      <c r="I10129" s="180">
        <v>158143</v>
      </c>
      <c r="J10129" s="180">
        <v>39438.81</v>
      </c>
      <c r="K10129" s="180">
        <v>27689</v>
      </c>
      <c r="L10129" s="180">
        <v>268278.03999999998</v>
      </c>
    </row>
    <row r="10130" spans="1:12">
      <c r="A10130" s="180">
        <v>2015</v>
      </c>
      <c r="B10130" s="180" t="s">
        <v>175</v>
      </c>
      <c r="C10130" s="180" t="s">
        <v>37</v>
      </c>
      <c r="D10130" s="180" t="s">
        <v>176</v>
      </c>
      <c r="E10130" s="180">
        <v>35</v>
      </c>
      <c r="F10130" s="180">
        <v>3773</v>
      </c>
      <c r="G10130" s="180">
        <v>84</v>
      </c>
      <c r="H10130" s="180">
        <v>138</v>
      </c>
      <c r="I10130" s="180">
        <v>123016.8</v>
      </c>
      <c r="J10130" s="180">
        <v>38496.28</v>
      </c>
      <c r="K10130" s="180">
        <v>10038</v>
      </c>
      <c r="L10130" s="180">
        <v>223629.96</v>
      </c>
    </row>
    <row r="10131" spans="1:12">
      <c r="A10131" s="180">
        <v>2015</v>
      </c>
      <c r="B10131" s="180" t="s">
        <v>175</v>
      </c>
      <c r="C10131" s="180" t="s">
        <v>37</v>
      </c>
      <c r="D10131" s="180" t="s">
        <v>176</v>
      </c>
      <c r="E10131" s="180">
        <v>40</v>
      </c>
      <c r="F10131" s="180">
        <v>3801</v>
      </c>
      <c r="G10131" s="180">
        <v>125</v>
      </c>
      <c r="H10131" s="180">
        <v>254</v>
      </c>
      <c r="I10131" s="180">
        <v>254664.75</v>
      </c>
      <c r="J10131" s="180">
        <v>61717.2</v>
      </c>
      <c r="K10131" s="180">
        <v>97086</v>
      </c>
      <c r="L10131" s="180">
        <v>492606.11</v>
      </c>
    </row>
    <row r="10132" spans="1:12">
      <c r="A10132" s="180">
        <v>2015</v>
      </c>
      <c r="B10132" s="180" t="s">
        <v>175</v>
      </c>
      <c r="C10132" s="180" t="s">
        <v>37</v>
      </c>
      <c r="D10132" s="180" t="s">
        <v>176</v>
      </c>
      <c r="E10132" s="180">
        <v>45</v>
      </c>
      <c r="F10132" s="180">
        <v>3690</v>
      </c>
      <c r="G10132" s="180">
        <v>131</v>
      </c>
      <c r="H10132" s="180">
        <v>228</v>
      </c>
      <c r="I10132" s="180">
        <v>197434</v>
      </c>
      <c r="J10132" s="180">
        <v>68492.28</v>
      </c>
      <c r="K10132" s="180">
        <v>62170</v>
      </c>
      <c r="L10132" s="180">
        <v>384950.15</v>
      </c>
    </row>
    <row r="10133" spans="1:12">
      <c r="A10133" s="180">
        <v>2015</v>
      </c>
      <c r="B10133" s="180" t="s">
        <v>175</v>
      </c>
      <c r="C10133" s="180" t="s">
        <v>37</v>
      </c>
      <c r="D10133" s="180" t="s">
        <v>176</v>
      </c>
      <c r="E10133" s="180">
        <v>50</v>
      </c>
      <c r="F10133" s="180">
        <v>3881</v>
      </c>
      <c r="G10133" s="180">
        <v>185</v>
      </c>
      <c r="H10133" s="180">
        <v>449</v>
      </c>
      <c r="I10133" s="180">
        <v>401882.75</v>
      </c>
      <c r="J10133" s="180">
        <v>108788.69</v>
      </c>
      <c r="K10133" s="180">
        <v>71546</v>
      </c>
      <c r="L10133" s="180">
        <v>668326.40000000002</v>
      </c>
    </row>
    <row r="10134" spans="1:12">
      <c r="A10134" s="180">
        <v>2015</v>
      </c>
      <c r="B10134" s="180" t="s">
        <v>175</v>
      </c>
      <c r="C10134" s="180" t="s">
        <v>37</v>
      </c>
      <c r="D10134" s="180" t="s">
        <v>176</v>
      </c>
      <c r="E10134" s="180">
        <v>55</v>
      </c>
      <c r="F10134" s="180">
        <v>3441</v>
      </c>
      <c r="G10134" s="180">
        <v>236</v>
      </c>
      <c r="H10134" s="180">
        <v>461</v>
      </c>
      <c r="I10134" s="180">
        <v>438380.4</v>
      </c>
      <c r="J10134" s="180">
        <v>124733.24</v>
      </c>
      <c r="K10134" s="180">
        <v>136194</v>
      </c>
      <c r="L10134" s="180">
        <v>808455.21</v>
      </c>
    </row>
    <row r="10135" spans="1:12">
      <c r="A10135" s="180">
        <v>2015</v>
      </c>
      <c r="B10135" s="180" t="s">
        <v>175</v>
      </c>
      <c r="C10135" s="180" t="s">
        <v>37</v>
      </c>
      <c r="D10135" s="180" t="s">
        <v>176</v>
      </c>
      <c r="E10135" s="180">
        <v>60</v>
      </c>
      <c r="F10135" s="180">
        <v>2860</v>
      </c>
      <c r="G10135" s="180">
        <v>248</v>
      </c>
      <c r="H10135" s="180">
        <v>604</v>
      </c>
      <c r="I10135" s="180">
        <v>529093.4</v>
      </c>
      <c r="J10135" s="180">
        <v>135304.78</v>
      </c>
      <c r="K10135" s="180">
        <v>131493</v>
      </c>
      <c r="L10135" s="180">
        <v>884651.95</v>
      </c>
    </row>
    <row r="10136" spans="1:12">
      <c r="A10136" s="180">
        <v>2015</v>
      </c>
      <c r="B10136" s="180" t="s">
        <v>175</v>
      </c>
      <c r="C10136" s="180" t="s">
        <v>37</v>
      </c>
      <c r="D10136" s="180" t="s">
        <v>176</v>
      </c>
      <c r="E10136" s="180">
        <v>65</v>
      </c>
      <c r="F10136" s="180">
        <v>1977</v>
      </c>
      <c r="G10136" s="180">
        <v>260</v>
      </c>
      <c r="H10136" s="180">
        <v>702</v>
      </c>
      <c r="I10136" s="180">
        <v>652160.30000000005</v>
      </c>
      <c r="J10136" s="180">
        <v>180456.34</v>
      </c>
      <c r="K10136" s="180">
        <v>134497</v>
      </c>
      <c r="L10136" s="180">
        <v>1067926.19</v>
      </c>
    </row>
    <row r="10137" spans="1:12">
      <c r="A10137" s="180">
        <v>2015</v>
      </c>
      <c r="B10137" s="180" t="s">
        <v>175</v>
      </c>
      <c r="C10137" s="180" t="s">
        <v>37</v>
      </c>
      <c r="D10137" s="180" t="s">
        <v>176</v>
      </c>
      <c r="E10137" s="180">
        <v>70</v>
      </c>
      <c r="F10137" s="180">
        <v>1050</v>
      </c>
      <c r="G10137" s="180">
        <v>178</v>
      </c>
      <c r="H10137" s="180">
        <v>586</v>
      </c>
      <c r="I10137" s="180">
        <v>552895.85</v>
      </c>
      <c r="J10137" s="180">
        <v>136909.37</v>
      </c>
      <c r="K10137" s="180">
        <v>94021</v>
      </c>
      <c r="L10137" s="180">
        <v>821422.63</v>
      </c>
    </row>
    <row r="10138" spans="1:12">
      <c r="A10138" s="180">
        <v>2015</v>
      </c>
      <c r="B10138" s="180" t="s">
        <v>175</v>
      </c>
      <c r="C10138" s="180" t="s">
        <v>37</v>
      </c>
      <c r="D10138" s="180" t="s">
        <v>176</v>
      </c>
      <c r="E10138" s="180">
        <v>75</v>
      </c>
      <c r="F10138" s="180">
        <v>513</v>
      </c>
      <c r="G10138" s="180">
        <v>105</v>
      </c>
      <c r="H10138" s="180">
        <v>575</v>
      </c>
      <c r="I10138" s="180">
        <v>416678.55</v>
      </c>
      <c r="J10138" s="180">
        <v>66700.27</v>
      </c>
      <c r="K10138" s="180">
        <v>40083</v>
      </c>
      <c r="L10138" s="180">
        <v>544960.35</v>
      </c>
    </row>
    <row r="10139" spans="1:12">
      <c r="A10139" s="180">
        <v>2015</v>
      </c>
      <c r="B10139" s="180" t="s">
        <v>175</v>
      </c>
      <c r="C10139" s="180" t="s">
        <v>37</v>
      </c>
      <c r="D10139" s="180" t="s">
        <v>176</v>
      </c>
      <c r="E10139" s="180">
        <v>80</v>
      </c>
      <c r="F10139" s="180">
        <v>207</v>
      </c>
      <c r="G10139" s="180">
        <v>45</v>
      </c>
      <c r="H10139" s="180">
        <v>294</v>
      </c>
      <c r="I10139" s="180">
        <v>199740.4</v>
      </c>
      <c r="J10139" s="180">
        <v>30491.98</v>
      </c>
      <c r="K10139" s="180">
        <v>14858</v>
      </c>
      <c r="L10139" s="180">
        <v>256706.24</v>
      </c>
    </row>
    <row r="10140" spans="1:12">
      <c r="A10140" s="180">
        <v>2015</v>
      </c>
      <c r="B10140" s="180" t="s">
        <v>175</v>
      </c>
      <c r="C10140" s="180" t="s">
        <v>37</v>
      </c>
      <c r="D10140" s="180" t="s">
        <v>176</v>
      </c>
      <c r="E10140" s="180">
        <v>85</v>
      </c>
      <c r="F10140" s="180">
        <v>80</v>
      </c>
      <c r="G10140" s="180">
        <v>7</v>
      </c>
      <c r="H10140" s="180">
        <v>13</v>
      </c>
      <c r="I10140" s="180">
        <v>16735.7</v>
      </c>
      <c r="J10140" s="180">
        <v>7280.72</v>
      </c>
      <c r="K10140" s="180">
        <v>0</v>
      </c>
      <c r="L10140" s="180">
        <v>26080.52</v>
      </c>
    </row>
    <row r="10141" spans="1:12">
      <c r="A10141" s="180">
        <v>2015</v>
      </c>
      <c r="B10141" s="180" t="s">
        <v>175</v>
      </c>
      <c r="C10141" s="180" t="s">
        <v>37</v>
      </c>
      <c r="D10141" s="180" t="s">
        <v>176</v>
      </c>
      <c r="E10141" s="180">
        <v>90</v>
      </c>
      <c r="F10141" s="180">
        <v>13</v>
      </c>
      <c r="G10141" s="180">
        <v>0</v>
      </c>
      <c r="H10141" s="180">
        <v>0</v>
      </c>
      <c r="I10141" s="180">
        <v>0</v>
      </c>
      <c r="J10141" s="180">
        <v>664.25</v>
      </c>
      <c r="K10141" s="180">
        <v>0</v>
      </c>
      <c r="L10141" s="180">
        <v>1932.25</v>
      </c>
    </row>
    <row r="10142" spans="1:12">
      <c r="A10142" s="180">
        <v>2015</v>
      </c>
      <c r="B10142" s="180" t="s">
        <v>175</v>
      </c>
      <c r="C10142" s="180" t="s">
        <v>37</v>
      </c>
      <c r="D10142" s="180" t="s">
        <v>176</v>
      </c>
      <c r="E10142" s="180">
        <v>95</v>
      </c>
      <c r="F10142" s="180">
        <v>2</v>
      </c>
      <c r="G10142" s="180">
        <v>1</v>
      </c>
      <c r="H10142" s="180">
        <v>1</v>
      </c>
      <c r="I10142" s="180">
        <v>2841</v>
      </c>
      <c r="J10142" s="180">
        <v>400.6</v>
      </c>
      <c r="K10142" s="180">
        <v>0</v>
      </c>
      <c r="L10142" s="180">
        <v>3241.6</v>
      </c>
    </row>
    <row r="10143" spans="1:12">
      <c r="A10143" s="180">
        <v>2015</v>
      </c>
      <c r="B10143" s="180" t="s">
        <v>175</v>
      </c>
      <c r="C10143" s="180" t="s">
        <v>37</v>
      </c>
      <c r="D10143" s="180" t="s">
        <v>177</v>
      </c>
      <c r="E10143" s="180">
        <v>0</v>
      </c>
      <c r="F10143" s="180">
        <v>3347</v>
      </c>
      <c r="G10143" s="180">
        <v>55</v>
      </c>
      <c r="H10143" s="180">
        <v>166</v>
      </c>
      <c r="I10143" s="180">
        <v>145869</v>
      </c>
      <c r="J10143" s="180">
        <v>19261.34</v>
      </c>
      <c r="K10143" s="180">
        <v>651</v>
      </c>
      <c r="L10143" s="180">
        <v>179974.2</v>
      </c>
    </row>
    <row r="10144" spans="1:12">
      <c r="A10144" s="180">
        <v>2015</v>
      </c>
      <c r="B10144" s="180" t="s">
        <v>175</v>
      </c>
      <c r="C10144" s="180" t="s">
        <v>37</v>
      </c>
      <c r="D10144" s="180" t="s">
        <v>177</v>
      </c>
      <c r="E10144" s="180">
        <v>5</v>
      </c>
      <c r="F10144" s="180">
        <v>3401</v>
      </c>
      <c r="G10144" s="180">
        <v>36</v>
      </c>
      <c r="H10144" s="180">
        <v>75</v>
      </c>
      <c r="I10144" s="180">
        <v>45345</v>
      </c>
      <c r="J10144" s="180">
        <v>8794.4</v>
      </c>
      <c r="K10144" s="180">
        <v>505</v>
      </c>
      <c r="L10144" s="180">
        <v>57795.9</v>
      </c>
    </row>
    <row r="10145" spans="1:12">
      <c r="A10145" s="180">
        <v>2015</v>
      </c>
      <c r="B10145" s="180" t="s">
        <v>175</v>
      </c>
      <c r="C10145" s="180" t="s">
        <v>37</v>
      </c>
      <c r="D10145" s="180" t="s">
        <v>177</v>
      </c>
      <c r="E10145" s="180">
        <v>10</v>
      </c>
      <c r="F10145" s="180">
        <v>3059</v>
      </c>
      <c r="G10145" s="180">
        <v>16</v>
      </c>
      <c r="H10145" s="180">
        <v>38</v>
      </c>
      <c r="I10145" s="180">
        <v>28392</v>
      </c>
      <c r="J10145" s="180">
        <v>7145.7</v>
      </c>
      <c r="K10145" s="180">
        <v>470</v>
      </c>
      <c r="L10145" s="180">
        <v>41897.910000000003</v>
      </c>
    </row>
    <row r="10146" spans="1:12">
      <c r="A10146" s="180">
        <v>2015</v>
      </c>
      <c r="B10146" s="180" t="s">
        <v>175</v>
      </c>
      <c r="C10146" s="180" t="s">
        <v>37</v>
      </c>
      <c r="D10146" s="180" t="s">
        <v>177</v>
      </c>
      <c r="E10146" s="180">
        <v>15</v>
      </c>
      <c r="F10146" s="180">
        <v>2998</v>
      </c>
      <c r="G10146" s="180">
        <v>66</v>
      </c>
      <c r="H10146" s="180">
        <v>129</v>
      </c>
      <c r="I10146" s="180">
        <v>113947.6</v>
      </c>
      <c r="J10146" s="180">
        <v>38650.46</v>
      </c>
      <c r="K10146" s="180">
        <v>52602</v>
      </c>
      <c r="L10146" s="180">
        <v>217903.01</v>
      </c>
    </row>
    <row r="10147" spans="1:12">
      <c r="A10147" s="180">
        <v>2015</v>
      </c>
      <c r="B10147" s="180" t="s">
        <v>175</v>
      </c>
      <c r="C10147" s="180" t="s">
        <v>37</v>
      </c>
      <c r="D10147" s="180" t="s">
        <v>177</v>
      </c>
      <c r="E10147" s="180">
        <v>20</v>
      </c>
      <c r="F10147" s="180">
        <v>2866</v>
      </c>
      <c r="G10147" s="180">
        <v>92</v>
      </c>
      <c r="H10147" s="180">
        <v>310</v>
      </c>
      <c r="I10147" s="180">
        <v>225168</v>
      </c>
      <c r="J10147" s="180">
        <v>46038.63</v>
      </c>
      <c r="K10147" s="180">
        <v>17457</v>
      </c>
      <c r="L10147" s="180">
        <v>350302.33</v>
      </c>
    </row>
    <row r="10148" spans="1:12">
      <c r="A10148" s="180">
        <v>2015</v>
      </c>
      <c r="B10148" s="180" t="s">
        <v>175</v>
      </c>
      <c r="C10148" s="180" t="s">
        <v>37</v>
      </c>
      <c r="D10148" s="180" t="s">
        <v>177</v>
      </c>
      <c r="E10148" s="180">
        <v>25</v>
      </c>
      <c r="F10148" s="180">
        <v>3597</v>
      </c>
      <c r="G10148" s="180">
        <v>151</v>
      </c>
      <c r="H10148" s="180">
        <v>498</v>
      </c>
      <c r="I10148" s="180">
        <v>379481.05</v>
      </c>
      <c r="J10148" s="180">
        <v>70131.199999999997</v>
      </c>
      <c r="K10148" s="180">
        <v>38259</v>
      </c>
      <c r="L10148" s="180">
        <v>589121.18999999994</v>
      </c>
    </row>
    <row r="10149" spans="1:12">
      <c r="A10149" s="180">
        <v>2015</v>
      </c>
      <c r="B10149" s="180" t="s">
        <v>175</v>
      </c>
      <c r="C10149" s="180" t="s">
        <v>37</v>
      </c>
      <c r="D10149" s="180" t="s">
        <v>177</v>
      </c>
      <c r="E10149" s="180">
        <v>30</v>
      </c>
      <c r="F10149" s="180">
        <v>4719</v>
      </c>
      <c r="G10149" s="180">
        <v>214</v>
      </c>
      <c r="H10149" s="180">
        <v>779</v>
      </c>
      <c r="I10149" s="180">
        <v>683441.3</v>
      </c>
      <c r="J10149" s="180">
        <v>108188.02</v>
      </c>
      <c r="K10149" s="180">
        <v>17712</v>
      </c>
      <c r="L10149" s="180">
        <v>940227.16</v>
      </c>
    </row>
    <row r="10150" spans="1:12">
      <c r="A10150" s="180">
        <v>2015</v>
      </c>
      <c r="B10150" s="180" t="s">
        <v>175</v>
      </c>
      <c r="C10150" s="180" t="s">
        <v>37</v>
      </c>
      <c r="D10150" s="180" t="s">
        <v>177</v>
      </c>
      <c r="E10150" s="180">
        <v>35</v>
      </c>
      <c r="F10150" s="180">
        <v>4190</v>
      </c>
      <c r="G10150" s="180">
        <v>218</v>
      </c>
      <c r="H10150" s="180">
        <v>656</v>
      </c>
      <c r="I10150" s="180">
        <v>520813.85</v>
      </c>
      <c r="J10150" s="180">
        <v>102625.85</v>
      </c>
      <c r="K10150" s="180">
        <v>35882</v>
      </c>
      <c r="L10150" s="180">
        <v>776163.19</v>
      </c>
    </row>
    <row r="10151" spans="1:12">
      <c r="A10151" s="180">
        <v>2015</v>
      </c>
      <c r="B10151" s="180" t="s">
        <v>175</v>
      </c>
      <c r="C10151" s="180" t="s">
        <v>37</v>
      </c>
      <c r="D10151" s="180" t="s">
        <v>177</v>
      </c>
      <c r="E10151" s="180">
        <v>40</v>
      </c>
      <c r="F10151" s="180">
        <v>4009</v>
      </c>
      <c r="G10151" s="180">
        <v>191</v>
      </c>
      <c r="H10151" s="180">
        <v>439</v>
      </c>
      <c r="I10151" s="180">
        <v>425567.3</v>
      </c>
      <c r="J10151" s="180">
        <v>107223.18</v>
      </c>
      <c r="K10151" s="180">
        <v>61363</v>
      </c>
      <c r="L10151" s="180">
        <v>709654.48</v>
      </c>
    </row>
    <row r="10152" spans="1:12">
      <c r="A10152" s="180">
        <v>2015</v>
      </c>
      <c r="B10152" s="180" t="s">
        <v>175</v>
      </c>
      <c r="C10152" s="180" t="s">
        <v>37</v>
      </c>
      <c r="D10152" s="180" t="s">
        <v>177</v>
      </c>
      <c r="E10152" s="180">
        <v>45</v>
      </c>
      <c r="F10152" s="180">
        <v>3840</v>
      </c>
      <c r="G10152" s="180">
        <v>184</v>
      </c>
      <c r="H10152" s="180">
        <v>562</v>
      </c>
      <c r="I10152" s="180">
        <v>493399.75</v>
      </c>
      <c r="J10152" s="180">
        <v>105152.63</v>
      </c>
      <c r="K10152" s="180">
        <v>104730</v>
      </c>
      <c r="L10152" s="180">
        <v>828889.82</v>
      </c>
    </row>
    <row r="10153" spans="1:12">
      <c r="A10153" s="180">
        <v>2015</v>
      </c>
      <c r="B10153" s="180" t="s">
        <v>175</v>
      </c>
      <c r="C10153" s="180" t="s">
        <v>37</v>
      </c>
      <c r="D10153" s="180" t="s">
        <v>177</v>
      </c>
      <c r="E10153" s="180">
        <v>50</v>
      </c>
      <c r="F10153" s="180">
        <v>3845</v>
      </c>
      <c r="G10153" s="180">
        <v>212</v>
      </c>
      <c r="H10153" s="180">
        <v>596</v>
      </c>
      <c r="I10153" s="180">
        <v>509513.9</v>
      </c>
      <c r="J10153" s="180">
        <v>127928.99</v>
      </c>
      <c r="K10153" s="180">
        <v>76513</v>
      </c>
      <c r="L10153" s="180">
        <v>814675.26</v>
      </c>
    </row>
    <row r="10154" spans="1:12">
      <c r="A10154" s="180">
        <v>2015</v>
      </c>
      <c r="B10154" s="180" t="s">
        <v>175</v>
      </c>
      <c r="C10154" s="180" t="s">
        <v>37</v>
      </c>
      <c r="D10154" s="180" t="s">
        <v>177</v>
      </c>
      <c r="E10154" s="180">
        <v>55</v>
      </c>
      <c r="F10154" s="180">
        <v>3397</v>
      </c>
      <c r="G10154" s="180">
        <v>234</v>
      </c>
      <c r="H10154" s="180">
        <v>532</v>
      </c>
      <c r="I10154" s="180">
        <v>516504.5</v>
      </c>
      <c r="J10154" s="180">
        <v>126018.31</v>
      </c>
      <c r="K10154" s="180">
        <v>107945</v>
      </c>
      <c r="L10154" s="180">
        <v>864066.36</v>
      </c>
    </row>
    <row r="10155" spans="1:12">
      <c r="A10155" s="180">
        <v>2015</v>
      </c>
      <c r="B10155" s="180" t="s">
        <v>175</v>
      </c>
      <c r="C10155" s="180" t="s">
        <v>37</v>
      </c>
      <c r="D10155" s="180" t="s">
        <v>177</v>
      </c>
      <c r="E10155" s="180">
        <v>60</v>
      </c>
      <c r="F10155" s="180">
        <v>2679</v>
      </c>
      <c r="G10155" s="180">
        <v>234</v>
      </c>
      <c r="H10155" s="180">
        <v>596</v>
      </c>
      <c r="I10155" s="180">
        <v>567671.35</v>
      </c>
      <c r="J10155" s="180">
        <v>125408.06</v>
      </c>
      <c r="K10155" s="180">
        <v>158234</v>
      </c>
      <c r="L10155" s="180">
        <v>957771.96</v>
      </c>
    </row>
    <row r="10156" spans="1:12">
      <c r="A10156" s="180">
        <v>2015</v>
      </c>
      <c r="B10156" s="180" t="s">
        <v>175</v>
      </c>
      <c r="C10156" s="180" t="s">
        <v>37</v>
      </c>
      <c r="D10156" s="180" t="s">
        <v>177</v>
      </c>
      <c r="E10156" s="180">
        <v>65</v>
      </c>
      <c r="F10156" s="180">
        <v>1666</v>
      </c>
      <c r="G10156" s="180">
        <v>215</v>
      </c>
      <c r="H10156" s="180">
        <v>554</v>
      </c>
      <c r="I10156" s="180">
        <v>575851.6</v>
      </c>
      <c r="J10156" s="180">
        <v>115384.15</v>
      </c>
      <c r="K10156" s="180">
        <v>202878</v>
      </c>
      <c r="L10156" s="180">
        <v>972099.64</v>
      </c>
    </row>
    <row r="10157" spans="1:12">
      <c r="A10157" s="180">
        <v>2015</v>
      </c>
      <c r="B10157" s="180" t="s">
        <v>175</v>
      </c>
      <c r="C10157" s="180" t="s">
        <v>37</v>
      </c>
      <c r="D10157" s="180" t="s">
        <v>177</v>
      </c>
      <c r="E10157" s="180">
        <v>70</v>
      </c>
      <c r="F10157" s="180">
        <v>907</v>
      </c>
      <c r="G10157" s="180">
        <v>133</v>
      </c>
      <c r="H10157" s="180">
        <v>354</v>
      </c>
      <c r="I10157" s="180">
        <v>338516.9</v>
      </c>
      <c r="J10157" s="180">
        <v>82415.710000000006</v>
      </c>
      <c r="K10157" s="180">
        <v>67935</v>
      </c>
      <c r="L10157" s="180">
        <v>511280.14</v>
      </c>
    </row>
    <row r="10158" spans="1:12">
      <c r="A10158" s="180">
        <v>2015</v>
      </c>
      <c r="B10158" s="180" t="s">
        <v>175</v>
      </c>
      <c r="C10158" s="180" t="s">
        <v>37</v>
      </c>
      <c r="D10158" s="180" t="s">
        <v>177</v>
      </c>
      <c r="E10158" s="180">
        <v>75</v>
      </c>
      <c r="F10158" s="180">
        <v>431</v>
      </c>
      <c r="G10158" s="180">
        <v>74</v>
      </c>
      <c r="H10158" s="180">
        <v>241</v>
      </c>
      <c r="I10158" s="180">
        <v>199440.3</v>
      </c>
      <c r="J10158" s="180">
        <v>41500.519999999997</v>
      </c>
      <c r="K10158" s="180">
        <v>80191</v>
      </c>
      <c r="L10158" s="180">
        <v>334812.51</v>
      </c>
    </row>
    <row r="10159" spans="1:12">
      <c r="A10159" s="180">
        <v>2015</v>
      </c>
      <c r="B10159" s="180" t="s">
        <v>175</v>
      </c>
      <c r="C10159" s="180" t="s">
        <v>37</v>
      </c>
      <c r="D10159" s="180" t="s">
        <v>177</v>
      </c>
      <c r="E10159" s="180">
        <v>80</v>
      </c>
      <c r="F10159" s="180">
        <v>211</v>
      </c>
      <c r="G10159" s="180">
        <v>37</v>
      </c>
      <c r="H10159" s="180">
        <v>343</v>
      </c>
      <c r="I10159" s="180">
        <v>163615.29999999999</v>
      </c>
      <c r="J10159" s="180">
        <v>27501.49</v>
      </c>
      <c r="K10159" s="180">
        <v>28074</v>
      </c>
      <c r="L10159" s="180">
        <v>241328.44</v>
      </c>
    </row>
    <row r="10160" spans="1:12">
      <c r="A10160" s="180">
        <v>2015</v>
      </c>
      <c r="B10160" s="180" t="s">
        <v>175</v>
      </c>
      <c r="C10160" s="180" t="s">
        <v>37</v>
      </c>
      <c r="D10160" s="180" t="s">
        <v>177</v>
      </c>
      <c r="E10160" s="180">
        <v>85</v>
      </c>
      <c r="F10160" s="180">
        <v>119</v>
      </c>
      <c r="G10160" s="180">
        <v>14</v>
      </c>
      <c r="H10160" s="180">
        <v>163</v>
      </c>
      <c r="I10160" s="180">
        <v>93602</v>
      </c>
      <c r="J10160" s="180">
        <v>5734.7</v>
      </c>
      <c r="K10160" s="180">
        <v>4790</v>
      </c>
      <c r="L10160" s="180">
        <v>105445.9</v>
      </c>
    </row>
    <row r="10161" spans="1:12">
      <c r="A10161" s="180">
        <v>2015</v>
      </c>
      <c r="B10161" s="180" t="s">
        <v>175</v>
      </c>
      <c r="C10161" s="180" t="s">
        <v>37</v>
      </c>
      <c r="D10161" s="180" t="s">
        <v>177</v>
      </c>
      <c r="E10161" s="180">
        <v>90</v>
      </c>
      <c r="F10161" s="180">
        <v>30</v>
      </c>
      <c r="G10161" s="180">
        <v>7</v>
      </c>
      <c r="H10161" s="180">
        <v>43</v>
      </c>
      <c r="I10161" s="180">
        <v>25747</v>
      </c>
      <c r="J10161" s="180">
        <v>3049.5</v>
      </c>
      <c r="K10161" s="180">
        <v>0</v>
      </c>
      <c r="L10161" s="180">
        <v>29968.9</v>
      </c>
    </row>
    <row r="10162" spans="1:12">
      <c r="A10162" s="180">
        <v>2015</v>
      </c>
      <c r="B10162" s="180" t="s">
        <v>175</v>
      </c>
      <c r="C10162" s="180" t="s">
        <v>37</v>
      </c>
      <c r="D10162" s="180" t="s">
        <v>177</v>
      </c>
      <c r="E10162" s="180">
        <v>95</v>
      </c>
      <c r="F10162" s="180">
        <v>6</v>
      </c>
      <c r="G10162" s="180">
        <v>1</v>
      </c>
      <c r="H10162" s="180">
        <v>1</v>
      </c>
      <c r="I10162" s="180">
        <v>326</v>
      </c>
      <c r="J10162" s="180">
        <v>202</v>
      </c>
      <c r="K10162" s="180">
        <v>0</v>
      </c>
      <c r="L10162" s="180">
        <v>528</v>
      </c>
    </row>
    <row r="10163" spans="1:12">
      <c r="A10163" s="180">
        <v>2015</v>
      </c>
      <c r="B10163" s="180" t="s">
        <v>178</v>
      </c>
      <c r="C10163" s="180" t="s">
        <v>31</v>
      </c>
      <c r="D10163" s="180" t="s">
        <v>176</v>
      </c>
      <c r="E10163" s="180">
        <v>0</v>
      </c>
      <c r="F10163" s="180">
        <v>110221</v>
      </c>
      <c r="G10163" s="180">
        <v>5989</v>
      </c>
      <c r="H10163" s="180">
        <v>16235</v>
      </c>
      <c r="I10163" s="180">
        <v>9353366.5500000007</v>
      </c>
      <c r="J10163" s="180">
        <v>1571986.99</v>
      </c>
      <c r="K10163" s="180">
        <v>235301.75</v>
      </c>
      <c r="L10163" s="180">
        <v>12627198.310000001</v>
      </c>
    </row>
    <row r="10164" spans="1:12">
      <c r="A10164" s="180">
        <v>2015</v>
      </c>
      <c r="B10164" s="180" t="s">
        <v>178</v>
      </c>
      <c r="C10164" s="180" t="s">
        <v>31</v>
      </c>
      <c r="D10164" s="180" t="s">
        <v>176</v>
      </c>
      <c r="E10164" s="180">
        <v>5</v>
      </c>
      <c r="F10164" s="180">
        <v>122378</v>
      </c>
      <c r="G10164" s="180">
        <v>2679</v>
      </c>
      <c r="H10164" s="180">
        <v>3938</v>
      </c>
      <c r="I10164" s="180">
        <v>2931971.62</v>
      </c>
      <c r="J10164" s="180">
        <v>738769.84</v>
      </c>
      <c r="K10164" s="180">
        <v>182972.6</v>
      </c>
      <c r="L10164" s="180">
        <v>4749159.67</v>
      </c>
    </row>
    <row r="10165" spans="1:12">
      <c r="A10165" s="180">
        <v>2015</v>
      </c>
      <c r="B10165" s="180" t="s">
        <v>178</v>
      </c>
      <c r="C10165" s="180" t="s">
        <v>31</v>
      </c>
      <c r="D10165" s="180" t="s">
        <v>176</v>
      </c>
      <c r="E10165" s="180">
        <v>10</v>
      </c>
      <c r="F10165" s="180">
        <v>113109</v>
      </c>
      <c r="G10165" s="180">
        <v>1988</v>
      </c>
      <c r="H10165" s="180">
        <v>3861</v>
      </c>
      <c r="I10165" s="180">
        <v>2864629.73</v>
      </c>
      <c r="J10165" s="180">
        <v>725718.67</v>
      </c>
      <c r="K10165" s="180">
        <v>664015</v>
      </c>
      <c r="L10165" s="180">
        <v>4858201.5999999996</v>
      </c>
    </row>
    <row r="10166" spans="1:12">
      <c r="A10166" s="180">
        <v>2015</v>
      </c>
      <c r="B10166" s="180" t="s">
        <v>178</v>
      </c>
      <c r="C10166" s="180" t="s">
        <v>31</v>
      </c>
      <c r="D10166" s="180" t="s">
        <v>176</v>
      </c>
      <c r="E10166" s="180">
        <v>15</v>
      </c>
      <c r="F10166" s="180">
        <v>109955</v>
      </c>
      <c r="G10166" s="180">
        <v>3218</v>
      </c>
      <c r="H10166" s="180">
        <v>7264</v>
      </c>
      <c r="I10166" s="180">
        <v>6425422.8899999997</v>
      </c>
      <c r="J10166" s="180">
        <v>1371602.01</v>
      </c>
      <c r="K10166" s="180">
        <v>1439269.4</v>
      </c>
      <c r="L10166" s="180">
        <v>10756513.279999999</v>
      </c>
    </row>
    <row r="10167" spans="1:12">
      <c r="A10167" s="180">
        <v>2015</v>
      </c>
      <c r="B10167" s="180" t="s">
        <v>178</v>
      </c>
      <c r="C10167" s="180" t="s">
        <v>31</v>
      </c>
      <c r="D10167" s="180" t="s">
        <v>176</v>
      </c>
      <c r="E10167" s="180">
        <v>20</v>
      </c>
      <c r="F10167" s="180">
        <v>90427</v>
      </c>
      <c r="G10167" s="180">
        <v>2837</v>
      </c>
      <c r="H10167" s="180">
        <v>6304</v>
      </c>
      <c r="I10167" s="180">
        <v>5908408.7400000002</v>
      </c>
      <c r="J10167" s="180">
        <v>1236109.06</v>
      </c>
      <c r="K10167" s="180">
        <v>1023856</v>
      </c>
      <c r="L10167" s="180">
        <v>9742876.5299999993</v>
      </c>
    </row>
    <row r="10168" spans="1:12">
      <c r="A10168" s="180">
        <v>2015</v>
      </c>
      <c r="B10168" s="180" t="s">
        <v>178</v>
      </c>
      <c r="C10168" s="180" t="s">
        <v>31</v>
      </c>
      <c r="D10168" s="180" t="s">
        <v>176</v>
      </c>
      <c r="E10168" s="180">
        <v>25</v>
      </c>
      <c r="F10168" s="180">
        <v>78926</v>
      </c>
      <c r="G10168" s="180">
        <v>2424</v>
      </c>
      <c r="H10168" s="180">
        <v>5454</v>
      </c>
      <c r="I10168" s="180">
        <v>4351515.99</v>
      </c>
      <c r="J10168" s="180">
        <v>984973.02</v>
      </c>
      <c r="K10168" s="180">
        <v>836625.6</v>
      </c>
      <c r="L10168" s="180">
        <v>7718623.6600000001</v>
      </c>
    </row>
    <row r="10169" spans="1:12">
      <c r="A10169" s="180">
        <v>2015</v>
      </c>
      <c r="B10169" s="180" t="s">
        <v>178</v>
      </c>
      <c r="C10169" s="180" t="s">
        <v>31</v>
      </c>
      <c r="D10169" s="180" t="s">
        <v>176</v>
      </c>
      <c r="E10169" s="180">
        <v>30</v>
      </c>
      <c r="F10169" s="180">
        <v>123789</v>
      </c>
      <c r="G10169" s="180">
        <v>3462</v>
      </c>
      <c r="H10169" s="180">
        <v>8817</v>
      </c>
      <c r="I10169" s="180">
        <v>6817526.75</v>
      </c>
      <c r="J10169" s="180">
        <v>1656653.42</v>
      </c>
      <c r="K10169" s="180">
        <v>1399750.63</v>
      </c>
      <c r="L10169" s="180">
        <v>12109028.93</v>
      </c>
    </row>
    <row r="10170" spans="1:12">
      <c r="A10170" s="180">
        <v>2015</v>
      </c>
      <c r="B10170" s="180" t="s">
        <v>178</v>
      </c>
      <c r="C10170" s="180" t="s">
        <v>31</v>
      </c>
      <c r="D10170" s="180" t="s">
        <v>176</v>
      </c>
      <c r="E10170" s="180">
        <v>35</v>
      </c>
      <c r="F10170" s="180">
        <v>126921</v>
      </c>
      <c r="G10170" s="180">
        <v>4303</v>
      </c>
      <c r="H10170" s="180">
        <v>9926</v>
      </c>
      <c r="I10170" s="180">
        <v>7913425.2599999998</v>
      </c>
      <c r="J10170" s="180">
        <v>1912842.03</v>
      </c>
      <c r="K10170" s="180">
        <v>1426950.75</v>
      </c>
      <c r="L10170" s="180">
        <v>13826514.91</v>
      </c>
    </row>
    <row r="10171" spans="1:12">
      <c r="A10171" s="180">
        <v>2015</v>
      </c>
      <c r="B10171" s="180" t="s">
        <v>178</v>
      </c>
      <c r="C10171" s="180" t="s">
        <v>31</v>
      </c>
      <c r="D10171" s="180" t="s">
        <v>176</v>
      </c>
      <c r="E10171" s="180">
        <v>40</v>
      </c>
      <c r="F10171" s="180">
        <v>133325</v>
      </c>
      <c r="G10171" s="180">
        <v>5713</v>
      </c>
      <c r="H10171" s="180">
        <v>11572</v>
      </c>
      <c r="I10171" s="180">
        <v>9668534.3599999994</v>
      </c>
      <c r="J10171" s="180">
        <v>2556967.35</v>
      </c>
      <c r="K10171" s="180">
        <v>1874820.95</v>
      </c>
      <c r="L10171" s="180">
        <v>17758463.199999999</v>
      </c>
    </row>
    <row r="10172" spans="1:12">
      <c r="A10172" s="180">
        <v>2015</v>
      </c>
      <c r="B10172" s="180" t="s">
        <v>178</v>
      </c>
      <c r="C10172" s="180" t="s">
        <v>31</v>
      </c>
      <c r="D10172" s="180" t="s">
        <v>176</v>
      </c>
      <c r="E10172" s="180">
        <v>45</v>
      </c>
      <c r="F10172" s="180">
        <v>123007</v>
      </c>
      <c r="G10172" s="180">
        <v>6628</v>
      </c>
      <c r="H10172" s="180">
        <v>13828</v>
      </c>
      <c r="I10172" s="180">
        <v>12385869.74</v>
      </c>
      <c r="J10172" s="180">
        <v>3183421.34</v>
      </c>
      <c r="K10172" s="180">
        <v>2953700.65</v>
      </c>
      <c r="L10172" s="180">
        <v>22094295.879999999</v>
      </c>
    </row>
    <row r="10173" spans="1:12">
      <c r="A10173" s="180">
        <v>2015</v>
      </c>
      <c r="B10173" s="180" t="s">
        <v>178</v>
      </c>
      <c r="C10173" s="180" t="s">
        <v>31</v>
      </c>
      <c r="D10173" s="180" t="s">
        <v>176</v>
      </c>
      <c r="E10173" s="180">
        <v>50</v>
      </c>
      <c r="F10173" s="180">
        <v>127969</v>
      </c>
      <c r="G10173" s="180">
        <v>9414</v>
      </c>
      <c r="H10173" s="180">
        <v>19660</v>
      </c>
      <c r="I10173" s="180">
        <v>17978225.09</v>
      </c>
      <c r="J10173" s="180">
        <v>4544904.99</v>
      </c>
      <c r="K10173" s="180">
        <v>4594037.2</v>
      </c>
      <c r="L10173" s="180">
        <v>31476514.75</v>
      </c>
    </row>
    <row r="10174" spans="1:12">
      <c r="A10174" s="180">
        <v>2015</v>
      </c>
      <c r="B10174" s="180" t="s">
        <v>178</v>
      </c>
      <c r="C10174" s="180" t="s">
        <v>31</v>
      </c>
      <c r="D10174" s="180" t="s">
        <v>176</v>
      </c>
      <c r="E10174" s="180">
        <v>55</v>
      </c>
      <c r="F10174" s="180">
        <v>124430</v>
      </c>
      <c r="G10174" s="180">
        <v>12729</v>
      </c>
      <c r="H10174" s="180">
        <v>26985</v>
      </c>
      <c r="I10174" s="180">
        <v>25875597</v>
      </c>
      <c r="J10174" s="180">
        <v>6312438.7300000004</v>
      </c>
      <c r="K10174" s="180">
        <v>7331439.4500000002</v>
      </c>
      <c r="L10174" s="180">
        <v>44939199.039999999</v>
      </c>
    </row>
    <row r="10175" spans="1:12">
      <c r="A10175" s="180">
        <v>2015</v>
      </c>
      <c r="B10175" s="180" t="s">
        <v>178</v>
      </c>
      <c r="C10175" s="180" t="s">
        <v>31</v>
      </c>
      <c r="D10175" s="180" t="s">
        <v>176</v>
      </c>
      <c r="E10175" s="180">
        <v>60</v>
      </c>
      <c r="F10175" s="180">
        <v>114573</v>
      </c>
      <c r="G10175" s="180">
        <v>16383</v>
      </c>
      <c r="H10175" s="180">
        <v>37285</v>
      </c>
      <c r="I10175" s="180">
        <v>35727800</v>
      </c>
      <c r="J10175" s="180">
        <v>8273444.5099999998</v>
      </c>
      <c r="K10175" s="180">
        <v>10484110.85</v>
      </c>
      <c r="L10175" s="180">
        <v>59894471.68</v>
      </c>
    </row>
    <row r="10176" spans="1:12">
      <c r="A10176" s="180">
        <v>2015</v>
      </c>
      <c r="B10176" s="180" t="s">
        <v>178</v>
      </c>
      <c r="C10176" s="180" t="s">
        <v>31</v>
      </c>
      <c r="D10176" s="180" t="s">
        <v>176</v>
      </c>
      <c r="E10176" s="180">
        <v>65</v>
      </c>
      <c r="F10176" s="180">
        <v>104890</v>
      </c>
      <c r="G10176" s="180">
        <v>20681</v>
      </c>
      <c r="H10176" s="180">
        <v>50093</v>
      </c>
      <c r="I10176" s="180">
        <v>47417710.590000004</v>
      </c>
      <c r="J10176" s="180">
        <v>10608995.57</v>
      </c>
      <c r="K10176" s="180">
        <v>13522873.5</v>
      </c>
      <c r="L10176" s="180">
        <v>79292140.769999996</v>
      </c>
    </row>
    <row r="10177" spans="1:12">
      <c r="A10177" s="180">
        <v>2015</v>
      </c>
      <c r="B10177" s="180" t="s">
        <v>178</v>
      </c>
      <c r="C10177" s="180" t="s">
        <v>31</v>
      </c>
      <c r="D10177" s="180" t="s">
        <v>176</v>
      </c>
      <c r="E10177" s="180">
        <v>70</v>
      </c>
      <c r="F10177" s="180">
        <v>74853</v>
      </c>
      <c r="G10177" s="180">
        <v>19965</v>
      </c>
      <c r="H10177" s="180">
        <v>53988</v>
      </c>
      <c r="I10177" s="180">
        <v>49155208.829999998</v>
      </c>
      <c r="J10177" s="180">
        <v>10681406.949999999</v>
      </c>
      <c r="K10177" s="180">
        <v>13792964</v>
      </c>
      <c r="L10177" s="180">
        <v>79734529.269999996</v>
      </c>
    </row>
    <row r="10178" spans="1:12">
      <c r="A10178" s="180">
        <v>2015</v>
      </c>
      <c r="B10178" s="180" t="s">
        <v>178</v>
      </c>
      <c r="C10178" s="180" t="s">
        <v>31</v>
      </c>
      <c r="D10178" s="180" t="s">
        <v>176</v>
      </c>
      <c r="E10178" s="180">
        <v>75</v>
      </c>
      <c r="F10178" s="180">
        <v>51029</v>
      </c>
      <c r="G10178" s="180">
        <v>18098</v>
      </c>
      <c r="H10178" s="180">
        <v>52867</v>
      </c>
      <c r="I10178" s="180">
        <v>43914649.670000002</v>
      </c>
      <c r="J10178" s="180">
        <v>8938762.0800000001</v>
      </c>
      <c r="K10178" s="180">
        <v>11516032.300000001</v>
      </c>
      <c r="L10178" s="180">
        <v>68698180.650000006</v>
      </c>
    </row>
    <row r="10179" spans="1:12">
      <c r="A10179" s="180">
        <v>2015</v>
      </c>
      <c r="B10179" s="180" t="s">
        <v>178</v>
      </c>
      <c r="C10179" s="180" t="s">
        <v>31</v>
      </c>
      <c r="D10179" s="180" t="s">
        <v>176</v>
      </c>
      <c r="E10179" s="180">
        <v>80</v>
      </c>
      <c r="F10179" s="180">
        <v>32219</v>
      </c>
      <c r="G10179" s="180">
        <v>13972</v>
      </c>
      <c r="H10179" s="180">
        <v>51574</v>
      </c>
      <c r="I10179" s="180">
        <v>36874272.380000003</v>
      </c>
      <c r="J10179" s="180">
        <v>6250232.0800000001</v>
      </c>
      <c r="K10179" s="180">
        <v>7536958.5499999998</v>
      </c>
      <c r="L10179" s="180">
        <v>53224376.25</v>
      </c>
    </row>
    <row r="10180" spans="1:12">
      <c r="A10180" s="180">
        <v>2015</v>
      </c>
      <c r="B10180" s="180" t="s">
        <v>178</v>
      </c>
      <c r="C10180" s="180" t="s">
        <v>31</v>
      </c>
      <c r="D10180" s="180" t="s">
        <v>176</v>
      </c>
      <c r="E10180" s="180">
        <v>85</v>
      </c>
      <c r="F10180" s="180">
        <v>19196</v>
      </c>
      <c r="G10180" s="180">
        <v>8786</v>
      </c>
      <c r="H10180" s="180">
        <v>41974</v>
      </c>
      <c r="I10180" s="180">
        <v>26283980.73</v>
      </c>
      <c r="J10180" s="180">
        <v>3920043.6</v>
      </c>
      <c r="K10180" s="180">
        <v>4130126.1</v>
      </c>
      <c r="L10180" s="180">
        <v>35726912.82</v>
      </c>
    </row>
    <row r="10181" spans="1:12">
      <c r="A10181" s="180">
        <v>2015</v>
      </c>
      <c r="B10181" s="180" t="s">
        <v>178</v>
      </c>
      <c r="C10181" s="180" t="s">
        <v>31</v>
      </c>
      <c r="D10181" s="180" t="s">
        <v>176</v>
      </c>
      <c r="E10181" s="180">
        <v>90</v>
      </c>
      <c r="F10181" s="180">
        <v>4535</v>
      </c>
      <c r="G10181" s="180">
        <v>1809</v>
      </c>
      <c r="H10181" s="180">
        <v>10708</v>
      </c>
      <c r="I10181" s="180">
        <v>6197492.7599999998</v>
      </c>
      <c r="J10181" s="180">
        <v>759091.4</v>
      </c>
      <c r="K10181" s="180">
        <v>561247</v>
      </c>
      <c r="L10181" s="180">
        <v>7781926.5300000003</v>
      </c>
    </row>
    <row r="10182" spans="1:12">
      <c r="A10182" s="180">
        <v>2015</v>
      </c>
      <c r="B10182" s="180" t="s">
        <v>178</v>
      </c>
      <c r="C10182" s="180" t="s">
        <v>31</v>
      </c>
      <c r="D10182" s="180" t="s">
        <v>176</v>
      </c>
      <c r="E10182" s="180">
        <v>95</v>
      </c>
      <c r="F10182" s="180">
        <v>789</v>
      </c>
      <c r="G10182" s="180">
        <v>256</v>
      </c>
      <c r="H10182" s="180">
        <v>2104</v>
      </c>
      <c r="I10182" s="180">
        <v>1088659.1599999999</v>
      </c>
      <c r="J10182" s="180">
        <v>133920.47</v>
      </c>
      <c r="K10182" s="180">
        <v>31787</v>
      </c>
      <c r="L10182" s="180">
        <v>1289794.0900000001</v>
      </c>
    </row>
    <row r="10183" spans="1:12">
      <c r="A10183" s="180">
        <v>2015</v>
      </c>
      <c r="B10183" s="180" t="s">
        <v>178</v>
      </c>
      <c r="C10183" s="180" t="s">
        <v>31</v>
      </c>
      <c r="D10183" s="180" t="s">
        <v>177</v>
      </c>
      <c r="E10183" s="180">
        <v>0</v>
      </c>
      <c r="F10183" s="180">
        <v>102932</v>
      </c>
      <c r="G10183" s="180">
        <v>4179</v>
      </c>
      <c r="H10183" s="180">
        <v>13300</v>
      </c>
      <c r="I10183" s="180">
        <v>7480544.71</v>
      </c>
      <c r="J10183" s="180">
        <v>1114384.8700000001</v>
      </c>
      <c r="K10183" s="180">
        <v>319036</v>
      </c>
      <c r="L10183" s="180">
        <v>9981306.6699999999</v>
      </c>
    </row>
    <row r="10184" spans="1:12">
      <c r="A10184" s="180">
        <v>2015</v>
      </c>
      <c r="B10184" s="180" t="s">
        <v>178</v>
      </c>
      <c r="C10184" s="180" t="s">
        <v>31</v>
      </c>
      <c r="D10184" s="180" t="s">
        <v>177</v>
      </c>
      <c r="E10184" s="180">
        <v>5</v>
      </c>
      <c r="F10184" s="180">
        <v>115762</v>
      </c>
      <c r="G10184" s="180">
        <v>2093</v>
      </c>
      <c r="H10184" s="180">
        <v>3297</v>
      </c>
      <c r="I10184" s="180">
        <v>2495785.16</v>
      </c>
      <c r="J10184" s="180">
        <v>543667.12</v>
      </c>
      <c r="K10184" s="180">
        <v>179104</v>
      </c>
      <c r="L10184" s="180">
        <v>3945116.13</v>
      </c>
    </row>
    <row r="10185" spans="1:12">
      <c r="A10185" s="180">
        <v>2015</v>
      </c>
      <c r="B10185" s="180" t="s">
        <v>178</v>
      </c>
      <c r="C10185" s="180" t="s">
        <v>31</v>
      </c>
      <c r="D10185" s="180" t="s">
        <v>177</v>
      </c>
      <c r="E10185" s="180">
        <v>10</v>
      </c>
      <c r="F10185" s="180">
        <v>106300</v>
      </c>
      <c r="G10185" s="180">
        <v>1639</v>
      </c>
      <c r="H10185" s="180">
        <v>3545</v>
      </c>
      <c r="I10185" s="180">
        <v>2418622.85</v>
      </c>
      <c r="J10185" s="180">
        <v>534727.71</v>
      </c>
      <c r="K10185" s="180">
        <v>766499</v>
      </c>
      <c r="L10185" s="180">
        <v>4210812.7300000004</v>
      </c>
    </row>
    <row r="10186" spans="1:12">
      <c r="A10186" s="180">
        <v>2015</v>
      </c>
      <c r="B10186" s="180" t="s">
        <v>178</v>
      </c>
      <c r="C10186" s="180" t="s">
        <v>31</v>
      </c>
      <c r="D10186" s="180" t="s">
        <v>177</v>
      </c>
      <c r="E10186" s="180">
        <v>15</v>
      </c>
      <c r="F10186" s="180">
        <v>103953</v>
      </c>
      <c r="G10186" s="180">
        <v>3770</v>
      </c>
      <c r="H10186" s="180">
        <v>10337</v>
      </c>
      <c r="I10186" s="180">
        <v>7662142.9299999997</v>
      </c>
      <c r="J10186" s="180">
        <v>1276467.95</v>
      </c>
      <c r="K10186" s="180">
        <v>966807</v>
      </c>
      <c r="L10186" s="180">
        <v>11499483.060000001</v>
      </c>
    </row>
    <row r="10187" spans="1:12">
      <c r="A10187" s="180">
        <v>2015</v>
      </c>
      <c r="B10187" s="180" t="s">
        <v>178</v>
      </c>
      <c r="C10187" s="180" t="s">
        <v>31</v>
      </c>
      <c r="D10187" s="180" t="s">
        <v>177</v>
      </c>
      <c r="E10187" s="180">
        <v>20</v>
      </c>
      <c r="F10187" s="180">
        <v>92514</v>
      </c>
      <c r="G10187" s="180">
        <v>4809</v>
      </c>
      <c r="H10187" s="180">
        <v>11834</v>
      </c>
      <c r="I10187" s="180">
        <v>9351770.6099999994</v>
      </c>
      <c r="J10187" s="180">
        <v>1738391.39</v>
      </c>
      <c r="K10187" s="180">
        <v>940280</v>
      </c>
      <c r="L10187" s="180">
        <v>14276310.25</v>
      </c>
    </row>
    <row r="10188" spans="1:12">
      <c r="A10188" s="180">
        <v>2015</v>
      </c>
      <c r="B10188" s="180" t="s">
        <v>178</v>
      </c>
      <c r="C10188" s="180" t="s">
        <v>31</v>
      </c>
      <c r="D10188" s="180" t="s">
        <v>177</v>
      </c>
      <c r="E10188" s="180">
        <v>25</v>
      </c>
      <c r="F10188" s="180">
        <v>94990</v>
      </c>
      <c r="G10188" s="180">
        <v>5729</v>
      </c>
      <c r="H10188" s="180">
        <v>17999</v>
      </c>
      <c r="I10188" s="180">
        <v>14367548.68</v>
      </c>
      <c r="J10188" s="180">
        <v>3379908.1</v>
      </c>
      <c r="K10188" s="180">
        <v>977342</v>
      </c>
      <c r="L10188" s="180">
        <v>22184710.010000002</v>
      </c>
    </row>
    <row r="10189" spans="1:12">
      <c r="A10189" s="180">
        <v>2015</v>
      </c>
      <c r="B10189" s="180" t="s">
        <v>178</v>
      </c>
      <c r="C10189" s="180" t="s">
        <v>31</v>
      </c>
      <c r="D10189" s="180" t="s">
        <v>177</v>
      </c>
      <c r="E10189" s="180">
        <v>30</v>
      </c>
      <c r="F10189" s="180">
        <v>141969</v>
      </c>
      <c r="G10189" s="180">
        <v>10900</v>
      </c>
      <c r="H10189" s="180">
        <v>35745</v>
      </c>
      <c r="I10189" s="180">
        <v>30069277.120000001</v>
      </c>
      <c r="J10189" s="180">
        <v>6755619.5599999996</v>
      </c>
      <c r="K10189" s="180">
        <v>1578163</v>
      </c>
      <c r="L10189" s="180">
        <v>44642828.789999999</v>
      </c>
    </row>
    <row r="10190" spans="1:12">
      <c r="A10190" s="180">
        <v>2015</v>
      </c>
      <c r="B10190" s="180" t="s">
        <v>178</v>
      </c>
      <c r="C10190" s="180" t="s">
        <v>31</v>
      </c>
      <c r="D10190" s="180" t="s">
        <v>177</v>
      </c>
      <c r="E10190" s="180">
        <v>35</v>
      </c>
      <c r="F10190" s="180">
        <v>137658</v>
      </c>
      <c r="G10190" s="180">
        <v>10908</v>
      </c>
      <c r="H10190" s="180">
        <v>29371</v>
      </c>
      <c r="I10190" s="180">
        <v>25010888.93</v>
      </c>
      <c r="J10190" s="180">
        <v>5578931.75</v>
      </c>
      <c r="K10190" s="180">
        <v>2359273</v>
      </c>
      <c r="L10190" s="180">
        <v>39393234.189999998</v>
      </c>
    </row>
    <row r="10191" spans="1:12">
      <c r="A10191" s="180">
        <v>2015</v>
      </c>
      <c r="B10191" s="180" t="s">
        <v>178</v>
      </c>
      <c r="C10191" s="180" t="s">
        <v>31</v>
      </c>
      <c r="D10191" s="180" t="s">
        <v>177</v>
      </c>
      <c r="E10191" s="180">
        <v>40</v>
      </c>
      <c r="F10191" s="180">
        <v>143065</v>
      </c>
      <c r="G10191" s="180">
        <v>10620</v>
      </c>
      <c r="H10191" s="180">
        <v>24141</v>
      </c>
      <c r="I10191" s="180">
        <v>21220733.350000001</v>
      </c>
      <c r="J10191" s="180">
        <v>4779171.8099999996</v>
      </c>
      <c r="K10191" s="180">
        <v>2766149.47</v>
      </c>
      <c r="L10191" s="180">
        <v>35058546.18</v>
      </c>
    </row>
    <row r="10192" spans="1:12">
      <c r="A10192" s="180">
        <v>2015</v>
      </c>
      <c r="B10192" s="180" t="s">
        <v>178</v>
      </c>
      <c r="C10192" s="180" t="s">
        <v>31</v>
      </c>
      <c r="D10192" s="180" t="s">
        <v>177</v>
      </c>
      <c r="E10192" s="180">
        <v>45</v>
      </c>
      <c r="F10192" s="180">
        <v>133252</v>
      </c>
      <c r="G10192" s="180">
        <v>9400</v>
      </c>
      <c r="H10192" s="180">
        <v>20471</v>
      </c>
      <c r="I10192" s="180">
        <v>18406902.43</v>
      </c>
      <c r="J10192" s="180">
        <v>4393997.63</v>
      </c>
      <c r="K10192" s="180">
        <v>3051105</v>
      </c>
      <c r="L10192" s="180">
        <v>31202955.289999999</v>
      </c>
    </row>
    <row r="10193" spans="1:12">
      <c r="A10193" s="180">
        <v>2015</v>
      </c>
      <c r="B10193" s="180" t="s">
        <v>178</v>
      </c>
      <c r="C10193" s="180" t="s">
        <v>31</v>
      </c>
      <c r="D10193" s="180" t="s">
        <v>177</v>
      </c>
      <c r="E10193" s="180">
        <v>50</v>
      </c>
      <c r="F10193" s="180">
        <v>137737</v>
      </c>
      <c r="G10193" s="180">
        <v>12076</v>
      </c>
      <c r="H10193" s="180">
        <v>27320</v>
      </c>
      <c r="I10193" s="180">
        <v>23885546.879999999</v>
      </c>
      <c r="J10193" s="180">
        <v>5651594.6799999997</v>
      </c>
      <c r="K10193" s="180">
        <v>4560928.7</v>
      </c>
      <c r="L10193" s="180">
        <v>39964582.479999997</v>
      </c>
    </row>
    <row r="10194" spans="1:12">
      <c r="A10194" s="180">
        <v>2015</v>
      </c>
      <c r="B10194" s="180" t="s">
        <v>178</v>
      </c>
      <c r="C10194" s="180" t="s">
        <v>31</v>
      </c>
      <c r="D10194" s="180" t="s">
        <v>177</v>
      </c>
      <c r="E10194" s="180">
        <v>55</v>
      </c>
      <c r="F10194" s="180">
        <v>134550</v>
      </c>
      <c r="G10194" s="180">
        <v>14021</v>
      </c>
      <c r="H10194" s="180">
        <v>31723</v>
      </c>
      <c r="I10194" s="180">
        <v>27802360.25</v>
      </c>
      <c r="J10194" s="180">
        <v>6449095.9299999997</v>
      </c>
      <c r="K10194" s="180">
        <v>6316453.7000000002</v>
      </c>
      <c r="L10194" s="180">
        <v>46694296.57</v>
      </c>
    </row>
    <row r="10195" spans="1:12">
      <c r="A10195" s="180">
        <v>2015</v>
      </c>
      <c r="B10195" s="180" t="s">
        <v>178</v>
      </c>
      <c r="C10195" s="180" t="s">
        <v>31</v>
      </c>
      <c r="D10195" s="180" t="s">
        <v>177</v>
      </c>
      <c r="E10195" s="180">
        <v>60</v>
      </c>
      <c r="F10195" s="180">
        <v>124214</v>
      </c>
      <c r="G10195" s="180">
        <v>17217</v>
      </c>
      <c r="H10195" s="180">
        <v>40337</v>
      </c>
      <c r="I10195" s="180">
        <v>35073660.170000002</v>
      </c>
      <c r="J10195" s="180">
        <v>7689839.0800000001</v>
      </c>
      <c r="K10195" s="180">
        <v>8439886.4299999997</v>
      </c>
      <c r="L10195" s="180">
        <v>57354447.25</v>
      </c>
    </row>
    <row r="10196" spans="1:12">
      <c r="A10196" s="180">
        <v>2015</v>
      </c>
      <c r="B10196" s="180" t="s">
        <v>178</v>
      </c>
      <c r="C10196" s="180" t="s">
        <v>31</v>
      </c>
      <c r="D10196" s="180" t="s">
        <v>177</v>
      </c>
      <c r="E10196" s="180">
        <v>65</v>
      </c>
      <c r="F10196" s="180">
        <v>111339</v>
      </c>
      <c r="G10196" s="180">
        <v>19987</v>
      </c>
      <c r="H10196" s="180">
        <v>50644</v>
      </c>
      <c r="I10196" s="180">
        <v>44753470.119999997</v>
      </c>
      <c r="J10196" s="180">
        <v>9335285.6699999999</v>
      </c>
      <c r="K10196" s="180">
        <v>12208424.85</v>
      </c>
      <c r="L10196" s="180">
        <v>73250433.25</v>
      </c>
    </row>
    <row r="10197" spans="1:12">
      <c r="A10197" s="180">
        <v>2015</v>
      </c>
      <c r="B10197" s="180" t="s">
        <v>178</v>
      </c>
      <c r="C10197" s="180" t="s">
        <v>31</v>
      </c>
      <c r="D10197" s="180" t="s">
        <v>177</v>
      </c>
      <c r="E10197" s="180">
        <v>70</v>
      </c>
      <c r="F10197" s="180">
        <v>78997</v>
      </c>
      <c r="G10197" s="180">
        <v>19332</v>
      </c>
      <c r="H10197" s="180">
        <v>55303</v>
      </c>
      <c r="I10197" s="180">
        <v>45702676.539999999</v>
      </c>
      <c r="J10197" s="180">
        <v>9096493.7300000004</v>
      </c>
      <c r="K10197" s="180">
        <v>12084260.65</v>
      </c>
      <c r="L10197" s="180">
        <v>72101590.549999997</v>
      </c>
    </row>
    <row r="10198" spans="1:12">
      <c r="A10198" s="180">
        <v>2015</v>
      </c>
      <c r="B10198" s="180" t="s">
        <v>178</v>
      </c>
      <c r="C10198" s="180" t="s">
        <v>31</v>
      </c>
      <c r="D10198" s="180" t="s">
        <v>177</v>
      </c>
      <c r="E10198" s="180">
        <v>75</v>
      </c>
      <c r="F10198" s="180">
        <v>55308</v>
      </c>
      <c r="G10198" s="180">
        <v>16509</v>
      </c>
      <c r="H10198" s="180">
        <v>57213</v>
      </c>
      <c r="I10198" s="180">
        <v>43414341.369999997</v>
      </c>
      <c r="J10198" s="180">
        <v>7682833.9299999997</v>
      </c>
      <c r="K10198" s="180">
        <v>10220140.25</v>
      </c>
      <c r="L10198" s="180">
        <v>65306726.520000003</v>
      </c>
    </row>
    <row r="10199" spans="1:12">
      <c r="A10199" s="180">
        <v>2015</v>
      </c>
      <c r="B10199" s="180" t="s">
        <v>178</v>
      </c>
      <c r="C10199" s="180" t="s">
        <v>31</v>
      </c>
      <c r="D10199" s="180" t="s">
        <v>177</v>
      </c>
      <c r="E10199" s="180">
        <v>80</v>
      </c>
      <c r="F10199" s="180">
        <v>38065</v>
      </c>
      <c r="G10199" s="180">
        <v>12805</v>
      </c>
      <c r="H10199" s="180">
        <v>54364</v>
      </c>
      <c r="I10199" s="180">
        <v>36087384.649999999</v>
      </c>
      <c r="J10199" s="180">
        <v>5584144.3499999996</v>
      </c>
      <c r="K10199" s="180">
        <v>5941826.7000000002</v>
      </c>
      <c r="L10199" s="180">
        <v>50098551.329999998</v>
      </c>
    </row>
    <row r="10200" spans="1:12">
      <c r="A10200" s="180">
        <v>2015</v>
      </c>
      <c r="B10200" s="180" t="s">
        <v>178</v>
      </c>
      <c r="C10200" s="180" t="s">
        <v>31</v>
      </c>
      <c r="D10200" s="180" t="s">
        <v>177</v>
      </c>
      <c r="E10200" s="180">
        <v>85</v>
      </c>
      <c r="F10200" s="180">
        <v>24731</v>
      </c>
      <c r="G10200" s="180">
        <v>8193</v>
      </c>
      <c r="H10200" s="180">
        <v>48784</v>
      </c>
      <c r="I10200" s="180">
        <v>28397178.309999999</v>
      </c>
      <c r="J10200" s="180">
        <v>3529724.22</v>
      </c>
      <c r="K10200" s="180">
        <v>3184764.2</v>
      </c>
      <c r="L10200" s="180">
        <v>36458932.469999999</v>
      </c>
    </row>
    <row r="10201" spans="1:12">
      <c r="A10201" s="180">
        <v>2015</v>
      </c>
      <c r="B10201" s="180" t="s">
        <v>178</v>
      </c>
      <c r="C10201" s="180" t="s">
        <v>31</v>
      </c>
      <c r="D10201" s="180" t="s">
        <v>177</v>
      </c>
      <c r="E10201" s="180">
        <v>90</v>
      </c>
      <c r="F10201" s="180">
        <v>10361</v>
      </c>
      <c r="G10201" s="180">
        <v>3200</v>
      </c>
      <c r="H10201" s="180">
        <v>24576</v>
      </c>
      <c r="I10201" s="180">
        <v>13437948.43</v>
      </c>
      <c r="J10201" s="180">
        <v>1384463.09</v>
      </c>
      <c r="K10201" s="180">
        <v>1100264.8</v>
      </c>
      <c r="L10201" s="180">
        <v>16275984.84</v>
      </c>
    </row>
    <row r="10202" spans="1:12">
      <c r="A10202" s="180">
        <v>2015</v>
      </c>
      <c r="B10202" s="180" t="s">
        <v>178</v>
      </c>
      <c r="C10202" s="180" t="s">
        <v>31</v>
      </c>
      <c r="D10202" s="180" t="s">
        <v>177</v>
      </c>
      <c r="E10202" s="180">
        <v>95</v>
      </c>
      <c r="F10202" s="180">
        <v>2628</v>
      </c>
      <c r="G10202" s="180">
        <v>718</v>
      </c>
      <c r="H10202" s="180">
        <v>6056</v>
      </c>
      <c r="I10202" s="180">
        <v>3308151.59</v>
      </c>
      <c r="J10202" s="180">
        <v>319034.33</v>
      </c>
      <c r="K10202" s="180">
        <v>147196</v>
      </c>
      <c r="L10202" s="180">
        <v>3865145.91</v>
      </c>
    </row>
    <row r="10203" spans="1:12">
      <c r="A10203" s="180">
        <v>2015</v>
      </c>
      <c r="B10203" s="180" t="s">
        <v>178</v>
      </c>
      <c r="C10203" s="180" t="s">
        <v>32</v>
      </c>
      <c r="D10203" s="180" t="s">
        <v>176</v>
      </c>
      <c r="E10203" s="180">
        <v>0</v>
      </c>
      <c r="F10203" s="180">
        <v>76655</v>
      </c>
      <c r="G10203" s="180">
        <v>3184</v>
      </c>
      <c r="H10203" s="180">
        <v>9856</v>
      </c>
      <c r="I10203" s="180">
        <v>5938924.1100000003</v>
      </c>
      <c r="J10203" s="180">
        <v>1232718.17</v>
      </c>
      <c r="K10203" s="180">
        <v>204916.48000000001</v>
      </c>
      <c r="L10203" s="180">
        <v>8125603.2000000002</v>
      </c>
    </row>
    <row r="10204" spans="1:12">
      <c r="A10204" s="180">
        <v>2015</v>
      </c>
      <c r="B10204" s="180" t="s">
        <v>178</v>
      </c>
      <c r="C10204" s="180" t="s">
        <v>32</v>
      </c>
      <c r="D10204" s="180" t="s">
        <v>176</v>
      </c>
      <c r="E10204" s="180">
        <v>5</v>
      </c>
      <c r="F10204" s="180">
        <v>84054</v>
      </c>
      <c r="G10204" s="180">
        <v>1407</v>
      </c>
      <c r="H10204" s="180">
        <v>2029</v>
      </c>
      <c r="I10204" s="180">
        <v>1571387.24</v>
      </c>
      <c r="J10204" s="180">
        <v>526167.4</v>
      </c>
      <c r="K10204" s="180">
        <v>123106.5</v>
      </c>
      <c r="L10204" s="180">
        <v>2543035.2599999998</v>
      </c>
    </row>
    <row r="10205" spans="1:12">
      <c r="A10205" s="180">
        <v>2015</v>
      </c>
      <c r="B10205" s="180" t="s">
        <v>178</v>
      </c>
      <c r="C10205" s="180" t="s">
        <v>32</v>
      </c>
      <c r="D10205" s="180" t="s">
        <v>176</v>
      </c>
      <c r="E10205" s="180">
        <v>10</v>
      </c>
      <c r="F10205" s="180">
        <v>77581</v>
      </c>
      <c r="G10205" s="180">
        <v>1326</v>
      </c>
      <c r="H10205" s="180">
        <v>1994</v>
      </c>
      <c r="I10205" s="180">
        <v>1636006.91</v>
      </c>
      <c r="J10205" s="180">
        <v>501481.71</v>
      </c>
      <c r="K10205" s="180">
        <v>371206.6</v>
      </c>
      <c r="L10205" s="180">
        <v>2786929.82</v>
      </c>
    </row>
    <row r="10206" spans="1:12">
      <c r="A10206" s="180">
        <v>2015</v>
      </c>
      <c r="B10206" s="180" t="s">
        <v>178</v>
      </c>
      <c r="C10206" s="180" t="s">
        <v>32</v>
      </c>
      <c r="D10206" s="180" t="s">
        <v>176</v>
      </c>
      <c r="E10206" s="180">
        <v>15</v>
      </c>
      <c r="F10206" s="180">
        <v>77475</v>
      </c>
      <c r="G10206" s="180">
        <v>2382</v>
      </c>
      <c r="H10206" s="180">
        <v>4061</v>
      </c>
      <c r="I10206" s="180">
        <v>4047180.75</v>
      </c>
      <c r="J10206" s="180">
        <v>1118526.42</v>
      </c>
      <c r="K10206" s="180">
        <v>799203</v>
      </c>
      <c r="L10206" s="180">
        <v>6738173.5899999999</v>
      </c>
    </row>
    <row r="10207" spans="1:12">
      <c r="A10207" s="180">
        <v>2015</v>
      </c>
      <c r="B10207" s="180" t="s">
        <v>178</v>
      </c>
      <c r="C10207" s="180" t="s">
        <v>32</v>
      </c>
      <c r="D10207" s="180" t="s">
        <v>176</v>
      </c>
      <c r="E10207" s="180">
        <v>20</v>
      </c>
      <c r="F10207" s="180">
        <v>66296</v>
      </c>
      <c r="G10207" s="180">
        <v>2650</v>
      </c>
      <c r="H10207" s="180">
        <v>5051</v>
      </c>
      <c r="I10207" s="180">
        <v>4879794.28</v>
      </c>
      <c r="J10207" s="180">
        <v>1223523.1299999999</v>
      </c>
      <c r="K10207" s="180">
        <v>997872</v>
      </c>
      <c r="L10207" s="180">
        <v>8014590.5099999998</v>
      </c>
    </row>
    <row r="10208" spans="1:12">
      <c r="A10208" s="180">
        <v>2015</v>
      </c>
      <c r="B10208" s="180" t="s">
        <v>178</v>
      </c>
      <c r="C10208" s="180" t="s">
        <v>32</v>
      </c>
      <c r="D10208" s="180" t="s">
        <v>176</v>
      </c>
      <c r="E10208" s="180">
        <v>25</v>
      </c>
      <c r="F10208" s="180">
        <v>56101</v>
      </c>
      <c r="G10208" s="180">
        <v>2004</v>
      </c>
      <c r="H10208" s="180">
        <v>4086</v>
      </c>
      <c r="I10208" s="180">
        <v>3426768.12</v>
      </c>
      <c r="J10208" s="180">
        <v>906204.55</v>
      </c>
      <c r="K10208" s="180">
        <v>611760</v>
      </c>
      <c r="L10208" s="180">
        <v>5747003.9900000002</v>
      </c>
    </row>
    <row r="10209" spans="1:12">
      <c r="A10209" s="180">
        <v>2015</v>
      </c>
      <c r="B10209" s="180" t="s">
        <v>178</v>
      </c>
      <c r="C10209" s="180" t="s">
        <v>32</v>
      </c>
      <c r="D10209" s="180" t="s">
        <v>176</v>
      </c>
      <c r="E10209" s="180">
        <v>30</v>
      </c>
      <c r="F10209" s="180">
        <v>90086</v>
      </c>
      <c r="G10209" s="180">
        <v>2641</v>
      </c>
      <c r="H10209" s="180">
        <v>5083</v>
      </c>
      <c r="I10209" s="180">
        <v>4235095.95</v>
      </c>
      <c r="J10209" s="180">
        <v>1369963.44</v>
      </c>
      <c r="K10209" s="180">
        <v>844158</v>
      </c>
      <c r="L10209" s="180">
        <v>7470633.4699999997</v>
      </c>
    </row>
    <row r="10210" spans="1:12">
      <c r="A10210" s="180">
        <v>2015</v>
      </c>
      <c r="B10210" s="180" t="s">
        <v>178</v>
      </c>
      <c r="C10210" s="180" t="s">
        <v>32</v>
      </c>
      <c r="D10210" s="180" t="s">
        <v>176</v>
      </c>
      <c r="E10210" s="180">
        <v>35</v>
      </c>
      <c r="F10210" s="180">
        <v>91194</v>
      </c>
      <c r="G10210" s="180">
        <v>3471</v>
      </c>
      <c r="H10210" s="180">
        <v>7380</v>
      </c>
      <c r="I10210" s="180">
        <v>5605957.5499999998</v>
      </c>
      <c r="J10210" s="180">
        <v>1699719.63</v>
      </c>
      <c r="K10210" s="180">
        <v>1188294</v>
      </c>
      <c r="L10210" s="180">
        <v>9810580.6699999999</v>
      </c>
    </row>
    <row r="10211" spans="1:12">
      <c r="A10211" s="180">
        <v>2015</v>
      </c>
      <c r="B10211" s="180" t="s">
        <v>178</v>
      </c>
      <c r="C10211" s="180" t="s">
        <v>32</v>
      </c>
      <c r="D10211" s="180" t="s">
        <v>176</v>
      </c>
      <c r="E10211" s="180">
        <v>40</v>
      </c>
      <c r="F10211" s="180">
        <v>93717</v>
      </c>
      <c r="G10211" s="180">
        <v>4631</v>
      </c>
      <c r="H10211" s="180">
        <v>8538</v>
      </c>
      <c r="I10211" s="180">
        <v>7280531.46</v>
      </c>
      <c r="J10211" s="180">
        <v>2329962.27</v>
      </c>
      <c r="K10211" s="180">
        <v>1424744.25</v>
      </c>
      <c r="L10211" s="180">
        <v>12502448.380000001</v>
      </c>
    </row>
    <row r="10212" spans="1:12">
      <c r="A10212" s="180">
        <v>2015</v>
      </c>
      <c r="B10212" s="180" t="s">
        <v>178</v>
      </c>
      <c r="C10212" s="180" t="s">
        <v>32</v>
      </c>
      <c r="D10212" s="180" t="s">
        <v>176</v>
      </c>
      <c r="E10212" s="180">
        <v>45</v>
      </c>
      <c r="F10212" s="180">
        <v>93102</v>
      </c>
      <c r="G10212" s="180">
        <v>5517</v>
      </c>
      <c r="H10212" s="180">
        <v>9880</v>
      </c>
      <c r="I10212" s="180">
        <v>8830480.3100000005</v>
      </c>
      <c r="J10212" s="180">
        <v>2998208.94</v>
      </c>
      <c r="K10212" s="180">
        <v>1685224</v>
      </c>
      <c r="L10212" s="180">
        <v>15385516.48</v>
      </c>
    </row>
    <row r="10213" spans="1:12">
      <c r="A10213" s="180">
        <v>2015</v>
      </c>
      <c r="B10213" s="180" t="s">
        <v>178</v>
      </c>
      <c r="C10213" s="180" t="s">
        <v>32</v>
      </c>
      <c r="D10213" s="180" t="s">
        <v>176</v>
      </c>
      <c r="E10213" s="180">
        <v>50</v>
      </c>
      <c r="F10213" s="180">
        <v>93666</v>
      </c>
      <c r="G10213" s="180">
        <v>7642</v>
      </c>
      <c r="H10213" s="180">
        <v>14116</v>
      </c>
      <c r="I10213" s="180">
        <v>12854945.67</v>
      </c>
      <c r="J10213" s="180">
        <v>4129685.91</v>
      </c>
      <c r="K10213" s="180">
        <v>2741780.05</v>
      </c>
      <c r="L10213" s="180">
        <v>21843543.66</v>
      </c>
    </row>
    <row r="10214" spans="1:12">
      <c r="A10214" s="180">
        <v>2015</v>
      </c>
      <c r="B10214" s="180" t="s">
        <v>178</v>
      </c>
      <c r="C10214" s="180" t="s">
        <v>32</v>
      </c>
      <c r="D10214" s="180" t="s">
        <v>176</v>
      </c>
      <c r="E10214" s="180">
        <v>55</v>
      </c>
      <c r="F10214" s="180">
        <v>92159</v>
      </c>
      <c r="G10214" s="180">
        <v>9928</v>
      </c>
      <c r="H10214" s="180">
        <v>20169</v>
      </c>
      <c r="I10214" s="180">
        <v>18903960.690000001</v>
      </c>
      <c r="J10214" s="180">
        <v>5672924.0300000003</v>
      </c>
      <c r="K10214" s="180">
        <v>4849435.42</v>
      </c>
      <c r="L10214" s="180">
        <v>32177952.34</v>
      </c>
    </row>
    <row r="10215" spans="1:12">
      <c r="A10215" s="180">
        <v>2015</v>
      </c>
      <c r="B10215" s="180" t="s">
        <v>178</v>
      </c>
      <c r="C10215" s="180" t="s">
        <v>32</v>
      </c>
      <c r="D10215" s="180" t="s">
        <v>176</v>
      </c>
      <c r="E10215" s="180">
        <v>60</v>
      </c>
      <c r="F10215" s="180">
        <v>84617</v>
      </c>
      <c r="G10215" s="180">
        <v>12174</v>
      </c>
      <c r="H10215" s="180">
        <v>25660</v>
      </c>
      <c r="I10215" s="180">
        <v>25563615.739999998</v>
      </c>
      <c r="J10215" s="180">
        <v>7188150.2999999998</v>
      </c>
      <c r="K10215" s="180">
        <v>7068770.25</v>
      </c>
      <c r="L10215" s="180">
        <v>42954312.420000002</v>
      </c>
    </row>
    <row r="10216" spans="1:12">
      <c r="A10216" s="180">
        <v>2015</v>
      </c>
      <c r="B10216" s="180" t="s">
        <v>178</v>
      </c>
      <c r="C10216" s="180" t="s">
        <v>32</v>
      </c>
      <c r="D10216" s="180" t="s">
        <v>176</v>
      </c>
      <c r="E10216" s="180">
        <v>65</v>
      </c>
      <c r="F10216" s="180">
        <v>76804</v>
      </c>
      <c r="G10216" s="180">
        <v>15327</v>
      </c>
      <c r="H10216" s="180">
        <v>33656</v>
      </c>
      <c r="I10216" s="180">
        <v>33266695.289999999</v>
      </c>
      <c r="J10216" s="180">
        <v>8853649.5</v>
      </c>
      <c r="K10216" s="180">
        <v>8156779.7300000004</v>
      </c>
      <c r="L10216" s="180">
        <v>53778240.43</v>
      </c>
    </row>
    <row r="10217" spans="1:12">
      <c r="A10217" s="180">
        <v>2015</v>
      </c>
      <c r="B10217" s="180" t="s">
        <v>178</v>
      </c>
      <c r="C10217" s="180" t="s">
        <v>32</v>
      </c>
      <c r="D10217" s="180" t="s">
        <v>176</v>
      </c>
      <c r="E10217" s="180">
        <v>70</v>
      </c>
      <c r="F10217" s="180">
        <v>54581</v>
      </c>
      <c r="G10217" s="180">
        <v>14325</v>
      </c>
      <c r="H10217" s="180">
        <v>36990</v>
      </c>
      <c r="I10217" s="180">
        <v>33882199.079999998</v>
      </c>
      <c r="J10217" s="180">
        <v>8674220.7100000009</v>
      </c>
      <c r="K10217" s="180">
        <v>8993807.8000000007</v>
      </c>
      <c r="L10217" s="180">
        <v>54327465.479999997</v>
      </c>
    </row>
    <row r="10218" spans="1:12">
      <c r="A10218" s="180">
        <v>2015</v>
      </c>
      <c r="B10218" s="180" t="s">
        <v>178</v>
      </c>
      <c r="C10218" s="180" t="s">
        <v>32</v>
      </c>
      <c r="D10218" s="180" t="s">
        <v>176</v>
      </c>
      <c r="E10218" s="180">
        <v>75</v>
      </c>
      <c r="F10218" s="180">
        <v>38229</v>
      </c>
      <c r="G10218" s="180">
        <v>14273</v>
      </c>
      <c r="H10218" s="180">
        <v>39258</v>
      </c>
      <c r="I10218" s="180">
        <v>33498600.129999999</v>
      </c>
      <c r="J10218" s="180">
        <v>7760037.1699999999</v>
      </c>
      <c r="K10218" s="180">
        <v>7781270.5999999996</v>
      </c>
      <c r="L10218" s="180">
        <v>51328798.369999997</v>
      </c>
    </row>
    <row r="10219" spans="1:12">
      <c r="A10219" s="180">
        <v>2015</v>
      </c>
      <c r="B10219" s="180" t="s">
        <v>178</v>
      </c>
      <c r="C10219" s="180" t="s">
        <v>32</v>
      </c>
      <c r="D10219" s="180" t="s">
        <v>176</v>
      </c>
      <c r="E10219" s="180">
        <v>80</v>
      </c>
      <c r="F10219" s="180">
        <v>25101</v>
      </c>
      <c r="G10219" s="180">
        <v>10911</v>
      </c>
      <c r="H10219" s="180">
        <v>38081</v>
      </c>
      <c r="I10219" s="180">
        <v>29471794.359999999</v>
      </c>
      <c r="J10219" s="180">
        <v>6076402.2199999997</v>
      </c>
      <c r="K10219" s="180">
        <v>5525489.75</v>
      </c>
      <c r="L10219" s="180">
        <v>42633053.170000002</v>
      </c>
    </row>
    <row r="10220" spans="1:12">
      <c r="A10220" s="180">
        <v>2015</v>
      </c>
      <c r="B10220" s="180" t="s">
        <v>178</v>
      </c>
      <c r="C10220" s="180" t="s">
        <v>32</v>
      </c>
      <c r="D10220" s="180" t="s">
        <v>176</v>
      </c>
      <c r="E10220" s="180">
        <v>85</v>
      </c>
      <c r="F10220" s="180">
        <v>15601</v>
      </c>
      <c r="G10220" s="180">
        <v>6484</v>
      </c>
      <c r="H10220" s="180">
        <v>31028</v>
      </c>
      <c r="I10220" s="180">
        <v>21762066.329999998</v>
      </c>
      <c r="J10220" s="180">
        <v>3813251.76</v>
      </c>
      <c r="K10220" s="180">
        <v>3246272.85</v>
      </c>
      <c r="L10220" s="180">
        <v>29874123.359999999</v>
      </c>
    </row>
    <row r="10221" spans="1:12">
      <c r="A10221" s="180">
        <v>2015</v>
      </c>
      <c r="B10221" s="180" t="s">
        <v>178</v>
      </c>
      <c r="C10221" s="180" t="s">
        <v>32</v>
      </c>
      <c r="D10221" s="180" t="s">
        <v>176</v>
      </c>
      <c r="E10221" s="180">
        <v>90</v>
      </c>
      <c r="F10221" s="180">
        <v>3874</v>
      </c>
      <c r="G10221" s="180">
        <v>1426</v>
      </c>
      <c r="H10221" s="180">
        <v>9144</v>
      </c>
      <c r="I10221" s="180">
        <v>5856957.75</v>
      </c>
      <c r="J10221" s="180">
        <v>891518.15</v>
      </c>
      <c r="K10221" s="180">
        <v>541482</v>
      </c>
      <c r="L10221" s="180">
        <v>7529838.4100000001</v>
      </c>
    </row>
    <row r="10222" spans="1:12">
      <c r="A10222" s="180">
        <v>2015</v>
      </c>
      <c r="B10222" s="180" t="s">
        <v>178</v>
      </c>
      <c r="C10222" s="180" t="s">
        <v>32</v>
      </c>
      <c r="D10222" s="180" t="s">
        <v>176</v>
      </c>
      <c r="E10222" s="180">
        <v>95</v>
      </c>
      <c r="F10222" s="180">
        <v>661</v>
      </c>
      <c r="G10222" s="180">
        <v>246</v>
      </c>
      <c r="H10222" s="180">
        <v>1861</v>
      </c>
      <c r="I10222" s="180">
        <v>1110960.9099999999</v>
      </c>
      <c r="J10222" s="180">
        <v>128027.4</v>
      </c>
      <c r="K10222" s="180">
        <v>28617</v>
      </c>
      <c r="L10222" s="180">
        <v>1310422.6499999999</v>
      </c>
    </row>
    <row r="10223" spans="1:12">
      <c r="A10223" s="180">
        <v>2015</v>
      </c>
      <c r="B10223" s="180" t="s">
        <v>178</v>
      </c>
      <c r="C10223" s="180" t="s">
        <v>32</v>
      </c>
      <c r="D10223" s="180" t="s">
        <v>177</v>
      </c>
      <c r="E10223" s="180">
        <v>0</v>
      </c>
      <c r="F10223" s="180">
        <v>72399</v>
      </c>
      <c r="G10223" s="180">
        <v>2207</v>
      </c>
      <c r="H10223" s="180">
        <v>7847</v>
      </c>
      <c r="I10223" s="180">
        <v>4701357.72</v>
      </c>
      <c r="J10223" s="180">
        <v>853439.43</v>
      </c>
      <c r="K10223" s="180">
        <v>163719.88</v>
      </c>
      <c r="L10223" s="180">
        <v>6317948.5999999996</v>
      </c>
    </row>
    <row r="10224" spans="1:12">
      <c r="A10224" s="180">
        <v>2015</v>
      </c>
      <c r="B10224" s="180" t="s">
        <v>178</v>
      </c>
      <c r="C10224" s="180" t="s">
        <v>32</v>
      </c>
      <c r="D10224" s="180" t="s">
        <v>177</v>
      </c>
      <c r="E10224" s="180">
        <v>5</v>
      </c>
      <c r="F10224" s="180">
        <v>79378</v>
      </c>
      <c r="G10224" s="180">
        <v>1216</v>
      </c>
      <c r="H10224" s="180">
        <v>1823</v>
      </c>
      <c r="I10224" s="180">
        <v>1486672.35</v>
      </c>
      <c r="J10224" s="180">
        <v>464116.64</v>
      </c>
      <c r="K10224" s="180">
        <v>239191.88</v>
      </c>
      <c r="L10224" s="180">
        <v>2500125.2200000002</v>
      </c>
    </row>
    <row r="10225" spans="1:12">
      <c r="A10225" s="180">
        <v>2015</v>
      </c>
      <c r="B10225" s="180" t="s">
        <v>178</v>
      </c>
      <c r="C10225" s="180" t="s">
        <v>32</v>
      </c>
      <c r="D10225" s="180" t="s">
        <v>177</v>
      </c>
      <c r="E10225" s="180">
        <v>10</v>
      </c>
      <c r="F10225" s="180">
        <v>73930</v>
      </c>
      <c r="G10225" s="180">
        <v>1132</v>
      </c>
      <c r="H10225" s="180">
        <v>1989</v>
      </c>
      <c r="I10225" s="180">
        <v>1530824.24</v>
      </c>
      <c r="J10225" s="180">
        <v>434279.17</v>
      </c>
      <c r="K10225" s="180">
        <v>397971</v>
      </c>
      <c r="L10225" s="180">
        <v>2670608.5299999998</v>
      </c>
    </row>
    <row r="10226" spans="1:12">
      <c r="A10226" s="180">
        <v>2015</v>
      </c>
      <c r="B10226" s="180" t="s">
        <v>178</v>
      </c>
      <c r="C10226" s="180" t="s">
        <v>32</v>
      </c>
      <c r="D10226" s="180" t="s">
        <v>177</v>
      </c>
      <c r="E10226" s="180">
        <v>15</v>
      </c>
      <c r="F10226" s="180">
        <v>73324</v>
      </c>
      <c r="G10226" s="180">
        <v>3050</v>
      </c>
      <c r="H10226" s="180">
        <v>6343</v>
      </c>
      <c r="I10226" s="180">
        <v>5258823.17</v>
      </c>
      <c r="J10226" s="180">
        <v>1106059.1499999999</v>
      </c>
      <c r="K10226" s="180">
        <v>683768</v>
      </c>
      <c r="L10226" s="180">
        <v>7898515.25</v>
      </c>
    </row>
    <row r="10227" spans="1:12">
      <c r="A10227" s="180">
        <v>2015</v>
      </c>
      <c r="B10227" s="180" t="s">
        <v>178</v>
      </c>
      <c r="C10227" s="180" t="s">
        <v>32</v>
      </c>
      <c r="D10227" s="180" t="s">
        <v>177</v>
      </c>
      <c r="E10227" s="180">
        <v>20</v>
      </c>
      <c r="F10227" s="180">
        <v>66716</v>
      </c>
      <c r="G10227" s="180">
        <v>4380</v>
      </c>
      <c r="H10227" s="180">
        <v>9511</v>
      </c>
      <c r="I10227" s="180">
        <v>7540899.8499999996</v>
      </c>
      <c r="J10227" s="180">
        <v>1527200.3</v>
      </c>
      <c r="K10227" s="180">
        <v>707491</v>
      </c>
      <c r="L10227" s="180">
        <v>10684952.34</v>
      </c>
    </row>
    <row r="10228" spans="1:12">
      <c r="A10228" s="180">
        <v>2015</v>
      </c>
      <c r="B10228" s="180" t="s">
        <v>178</v>
      </c>
      <c r="C10228" s="180" t="s">
        <v>32</v>
      </c>
      <c r="D10228" s="180" t="s">
        <v>177</v>
      </c>
      <c r="E10228" s="180">
        <v>25</v>
      </c>
      <c r="F10228" s="180">
        <v>67047</v>
      </c>
      <c r="G10228" s="180">
        <v>4937</v>
      </c>
      <c r="H10228" s="180">
        <v>12188</v>
      </c>
      <c r="I10228" s="180">
        <v>10679222.550000001</v>
      </c>
      <c r="J10228" s="180">
        <v>2536204.5</v>
      </c>
      <c r="K10228" s="180">
        <v>838188</v>
      </c>
      <c r="L10228" s="180">
        <v>15838559.380000001</v>
      </c>
    </row>
    <row r="10229" spans="1:12">
      <c r="A10229" s="180">
        <v>2015</v>
      </c>
      <c r="B10229" s="180" t="s">
        <v>178</v>
      </c>
      <c r="C10229" s="180" t="s">
        <v>32</v>
      </c>
      <c r="D10229" s="180" t="s">
        <v>177</v>
      </c>
      <c r="E10229" s="180">
        <v>30</v>
      </c>
      <c r="F10229" s="180">
        <v>104244</v>
      </c>
      <c r="G10229" s="180">
        <v>8883</v>
      </c>
      <c r="H10229" s="180">
        <v>23093</v>
      </c>
      <c r="I10229" s="180">
        <v>22878447.510000002</v>
      </c>
      <c r="J10229" s="180">
        <v>5673582.3799999999</v>
      </c>
      <c r="K10229" s="180">
        <v>1069650.25</v>
      </c>
      <c r="L10229" s="180">
        <v>33135884.899999999</v>
      </c>
    </row>
    <row r="10230" spans="1:12">
      <c r="A10230" s="180">
        <v>2015</v>
      </c>
      <c r="B10230" s="180" t="s">
        <v>178</v>
      </c>
      <c r="C10230" s="180" t="s">
        <v>32</v>
      </c>
      <c r="D10230" s="180" t="s">
        <v>177</v>
      </c>
      <c r="E10230" s="180">
        <v>35</v>
      </c>
      <c r="F10230" s="180">
        <v>99524</v>
      </c>
      <c r="G10230" s="180">
        <v>9334</v>
      </c>
      <c r="H10230" s="180">
        <v>21799</v>
      </c>
      <c r="I10230" s="180">
        <v>20958082.940000001</v>
      </c>
      <c r="J10230" s="180">
        <v>5310143.2699999996</v>
      </c>
      <c r="K10230" s="180">
        <v>1500822.5</v>
      </c>
      <c r="L10230" s="180">
        <v>31309758.510000002</v>
      </c>
    </row>
    <row r="10231" spans="1:12">
      <c r="A10231" s="180">
        <v>2015</v>
      </c>
      <c r="B10231" s="180" t="s">
        <v>178</v>
      </c>
      <c r="C10231" s="180" t="s">
        <v>32</v>
      </c>
      <c r="D10231" s="180" t="s">
        <v>177</v>
      </c>
      <c r="E10231" s="180">
        <v>40</v>
      </c>
      <c r="F10231" s="180">
        <v>103731</v>
      </c>
      <c r="G10231" s="180">
        <v>9407</v>
      </c>
      <c r="H10231" s="180">
        <v>18213</v>
      </c>
      <c r="I10231" s="180">
        <v>16381513.59</v>
      </c>
      <c r="J10231" s="180">
        <v>4597208.62</v>
      </c>
      <c r="K10231" s="180">
        <v>2020304</v>
      </c>
      <c r="L10231" s="180">
        <v>26324045.129999999</v>
      </c>
    </row>
    <row r="10232" spans="1:12">
      <c r="A10232" s="180">
        <v>2015</v>
      </c>
      <c r="B10232" s="180" t="s">
        <v>178</v>
      </c>
      <c r="C10232" s="180" t="s">
        <v>32</v>
      </c>
      <c r="D10232" s="180" t="s">
        <v>177</v>
      </c>
      <c r="E10232" s="180">
        <v>45</v>
      </c>
      <c r="F10232" s="180">
        <v>101662</v>
      </c>
      <c r="G10232" s="180">
        <v>9410</v>
      </c>
      <c r="H10232" s="180">
        <v>18529</v>
      </c>
      <c r="I10232" s="180">
        <v>16602124.369999999</v>
      </c>
      <c r="J10232" s="180">
        <v>4622803.72</v>
      </c>
      <c r="K10232" s="180">
        <v>2840347.34</v>
      </c>
      <c r="L10232" s="180">
        <v>27136927.050000001</v>
      </c>
    </row>
    <row r="10233" spans="1:12">
      <c r="A10233" s="180">
        <v>2015</v>
      </c>
      <c r="B10233" s="180" t="s">
        <v>178</v>
      </c>
      <c r="C10233" s="180" t="s">
        <v>32</v>
      </c>
      <c r="D10233" s="180" t="s">
        <v>177</v>
      </c>
      <c r="E10233" s="180">
        <v>50</v>
      </c>
      <c r="F10233" s="180">
        <v>101815</v>
      </c>
      <c r="G10233" s="180">
        <v>10632</v>
      </c>
      <c r="H10233" s="180">
        <v>21108</v>
      </c>
      <c r="I10233" s="180">
        <v>18886171.170000002</v>
      </c>
      <c r="J10233" s="180">
        <v>5395660.8499999996</v>
      </c>
      <c r="K10233" s="180">
        <v>3215657.2</v>
      </c>
      <c r="L10233" s="180">
        <v>30745738.120000001</v>
      </c>
    </row>
    <row r="10234" spans="1:12">
      <c r="A10234" s="180">
        <v>2015</v>
      </c>
      <c r="B10234" s="180" t="s">
        <v>178</v>
      </c>
      <c r="C10234" s="180" t="s">
        <v>32</v>
      </c>
      <c r="D10234" s="180" t="s">
        <v>177</v>
      </c>
      <c r="E10234" s="180">
        <v>55</v>
      </c>
      <c r="F10234" s="180">
        <v>99893</v>
      </c>
      <c r="G10234" s="180">
        <v>12286</v>
      </c>
      <c r="H10234" s="180">
        <v>26564</v>
      </c>
      <c r="I10234" s="180">
        <v>22715525.98</v>
      </c>
      <c r="J10234" s="180">
        <v>6085034.4699999997</v>
      </c>
      <c r="K10234" s="180">
        <v>4172673</v>
      </c>
      <c r="L10234" s="180">
        <v>36407069.009999998</v>
      </c>
    </row>
    <row r="10235" spans="1:12">
      <c r="A10235" s="180">
        <v>2015</v>
      </c>
      <c r="B10235" s="180" t="s">
        <v>178</v>
      </c>
      <c r="C10235" s="180" t="s">
        <v>32</v>
      </c>
      <c r="D10235" s="180" t="s">
        <v>177</v>
      </c>
      <c r="E10235" s="180">
        <v>60</v>
      </c>
      <c r="F10235" s="180">
        <v>92794</v>
      </c>
      <c r="G10235" s="180">
        <v>13676</v>
      </c>
      <c r="H10235" s="180">
        <v>30100</v>
      </c>
      <c r="I10235" s="180">
        <v>27026754.260000002</v>
      </c>
      <c r="J10235" s="180">
        <v>7182385.4900000002</v>
      </c>
      <c r="K10235" s="180">
        <v>6718133.4000000004</v>
      </c>
      <c r="L10235" s="180">
        <v>44310509.630000003</v>
      </c>
    </row>
    <row r="10236" spans="1:12">
      <c r="A10236" s="180">
        <v>2015</v>
      </c>
      <c r="B10236" s="180" t="s">
        <v>178</v>
      </c>
      <c r="C10236" s="180" t="s">
        <v>32</v>
      </c>
      <c r="D10236" s="180" t="s">
        <v>177</v>
      </c>
      <c r="E10236" s="180">
        <v>65</v>
      </c>
      <c r="F10236" s="180">
        <v>83988</v>
      </c>
      <c r="G10236" s="180">
        <v>15534</v>
      </c>
      <c r="H10236" s="180">
        <v>36493</v>
      </c>
      <c r="I10236" s="180">
        <v>33700577.979999997</v>
      </c>
      <c r="J10236" s="180">
        <v>8465872.9900000002</v>
      </c>
      <c r="K10236" s="180">
        <v>8659130.4000000004</v>
      </c>
      <c r="L10236" s="180">
        <v>54425898.359999999</v>
      </c>
    </row>
    <row r="10237" spans="1:12">
      <c r="A10237" s="180">
        <v>2015</v>
      </c>
      <c r="B10237" s="180" t="s">
        <v>178</v>
      </c>
      <c r="C10237" s="180" t="s">
        <v>32</v>
      </c>
      <c r="D10237" s="180" t="s">
        <v>177</v>
      </c>
      <c r="E10237" s="180">
        <v>70</v>
      </c>
      <c r="F10237" s="180">
        <v>58615</v>
      </c>
      <c r="G10237" s="180">
        <v>13636</v>
      </c>
      <c r="H10237" s="180">
        <v>36806</v>
      </c>
      <c r="I10237" s="180">
        <v>32944842.010000002</v>
      </c>
      <c r="J10237" s="180">
        <v>7920069.3099999996</v>
      </c>
      <c r="K10237" s="180">
        <v>8573254.8499999996</v>
      </c>
      <c r="L10237" s="180">
        <v>52181854.829999998</v>
      </c>
    </row>
    <row r="10238" spans="1:12">
      <c r="A10238" s="180">
        <v>2015</v>
      </c>
      <c r="B10238" s="180" t="s">
        <v>178</v>
      </c>
      <c r="C10238" s="180" t="s">
        <v>32</v>
      </c>
      <c r="D10238" s="180" t="s">
        <v>177</v>
      </c>
      <c r="E10238" s="180">
        <v>75</v>
      </c>
      <c r="F10238" s="180">
        <v>42806</v>
      </c>
      <c r="G10238" s="180">
        <v>12707</v>
      </c>
      <c r="H10238" s="180">
        <v>41656</v>
      </c>
      <c r="I10238" s="180">
        <v>33715693.32</v>
      </c>
      <c r="J10238" s="180">
        <v>7226734.6500000004</v>
      </c>
      <c r="K10238" s="180">
        <v>6941479.2000000002</v>
      </c>
      <c r="L10238" s="180">
        <v>50090654.170000002</v>
      </c>
    </row>
    <row r="10239" spans="1:12">
      <c r="A10239" s="180">
        <v>2015</v>
      </c>
      <c r="B10239" s="180" t="s">
        <v>178</v>
      </c>
      <c r="C10239" s="180" t="s">
        <v>32</v>
      </c>
      <c r="D10239" s="180" t="s">
        <v>177</v>
      </c>
      <c r="E10239" s="180">
        <v>80</v>
      </c>
      <c r="F10239" s="180">
        <v>31338</v>
      </c>
      <c r="G10239" s="180">
        <v>9543</v>
      </c>
      <c r="H10239" s="180">
        <v>41486</v>
      </c>
      <c r="I10239" s="180">
        <v>30729313.960000001</v>
      </c>
      <c r="J10239" s="180">
        <v>5694342.8200000003</v>
      </c>
      <c r="K10239" s="180">
        <v>5084088</v>
      </c>
      <c r="L10239" s="180">
        <v>43024291.600000001</v>
      </c>
    </row>
    <row r="10240" spans="1:12">
      <c r="A10240" s="180">
        <v>2015</v>
      </c>
      <c r="B10240" s="180" t="s">
        <v>178</v>
      </c>
      <c r="C10240" s="180" t="s">
        <v>32</v>
      </c>
      <c r="D10240" s="180" t="s">
        <v>177</v>
      </c>
      <c r="E10240" s="180">
        <v>85</v>
      </c>
      <c r="F10240" s="180">
        <v>21508</v>
      </c>
      <c r="G10240" s="180">
        <v>6375</v>
      </c>
      <c r="H10240" s="180">
        <v>35631</v>
      </c>
      <c r="I10240" s="180">
        <v>23756017.98</v>
      </c>
      <c r="J10240" s="180">
        <v>3933934.72</v>
      </c>
      <c r="K10240" s="180">
        <v>2529810.65</v>
      </c>
      <c r="L10240" s="180">
        <v>30926843.989999998</v>
      </c>
    </row>
    <row r="10241" spans="1:12">
      <c r="A10241" s="180">
        <v>2015</v>
      </c>
      <c r="B10241" s="180" t="s">
        <v>178</v>
      </c>
      <c r="C10241" s="180" t="s">
        <v>32</v>
      </c>
      <c r="D10241" s="180" t="s">
        <v>177</v>
      </c>
      <c r="E10241" s="180">
        <v>90</v>
      </c>
      <c r="F10241" s="180">
        <v>9070</v>
      </c>
      <c r="G10241" s="180">
        <v>2509</v>
      </c>
      <c r="H10241" s="180">
        <v>18910</v>
      </c>
      <c r="I10241" s="180">
        <v>11469343.800000001</v>
      </c>
      <c r="J10241" s="180">
        <v>1581465.41</v>
      </c>
      <c r="K10241" s="180">
        <v>923115</v>
      </c>
      <c r="L10241" s="180">
        <v>14484765.5</v>
      </c>
    </row>
    <row r="10242" spans="1:12">
      <c r="A10242" s="180">
        <v>2015</v>
      </c>
      <c r="B10242" s="180" t="s">
        <v>178</v>
      </c>
      <c r="C10242" s="180" t="s">
        <v>32</v>
      </c>
      <c r="D10242" s="180" t="s">
        <v>177</v>
      </c>
      <c r="E10242" s="180">
        <v>95</v>
      </c>
      <c r="F10242" s="180">
        <v>2361</v>
      </c>
      <c r="G10242" s="180">
        <v>582</v>
      </c>
      <c r="H10242" s="180">
        <v>5009</v>
      </c>
      <c r="I10242" s="180">
        <v>2958965.45</v>
      </c>
      <c r="J10242" s="180">
        <v>331656.73</v>
      </c>
      <c r="K10242" s="180">
        <v>111961</v>
      </c>
      <c r="L10242" s="180">
        <v>3523338.12</v>
      </c>
    </row>
    <row r="10243" spans="1:12">
      <c r="A10243" s="180">
        <v>2015</v>
      </c>
      <c r="B10243" s="180" t="s">
        <v>178</v>
      </c>
      <c r="C10243" s="180" t="s">
        <v>33</v>
      </c>
      <c r="D10243" s="180" t="s">
        <v>176</v>
      </c>
      <c r="E10243" s="180">
        <v>0</v>
      </c>
      <c r="F10243" s="180">
        <v>62423</v>
      </c>
      <c r="G10243" s="180">
        <v>2948</v>
      </c>
      <c r="H10243" s="180">
        <v>9348</v>
      </c>
      <c r="I10243" s="180">
        <v>7577964.6600000001</v>
      </c>
      <c r="J10243" s="180">
        <v>1020238.79</v>
      </c>
      <c r="K10243" s="180">
        <v>124344</v>
      </c>
      <c r="L10243" s="180">
        <v>9312841.8599999994</v>
      </c>
    </row>
    <row r="10244" spans="1:12">
      <c r="A10244" s="180">
        <v>2015</v>
      </c>
      <c r="B10244" s="180" t="s">
        <v>178</v>
      </c>
      <c r="C10244" s="180" t="s">
        <v>33</v>
      </c>
      <c r="D10244" s="180" t="s">
        <v>176</v>
      </c>
      <c r="E10244" s="180">
        <v>5</v>
      </c>
      <c r="F10244" s="180">
        <v>72839</v>
      </c>
      <c r="G10244" s="180">
        <v>1522</v>
      </c>
      <c r="H10244" s="180">
        <v>2116</v>
      </c>
      <c r="I10244" s="180">
        <v>1857531.81</v>
      </c>
      <c r="J10244" s="180">
        <v>476944.21</v>
      </c>
      <c r="K10244" s="180">
        <v>189877</v>
      </c>
      <c r="L10244" s="180">
        <v>2830781.99</v>
      </c>
    </row>
    <row r="10245" spans="1:12">
      <c r="A10245" s="180">
        <v>2015</v>
      </c>
      <c r="B10245" s="180" t="s">
        <v>178</v>
      </c>
      <c r="C10245" s="180" t="s">
        <v>33</v>
      </c>
      <c r="D10245" s="180" t="s">
        <v>176</v>
      </c>
      <c r="E10245" s="180">
        <v>10</v>
      </c>
      <c r="F10245" s="180">
        <v>70000</v>
      </c>
      <c r="G10245" s="180">
        <v>1260</v>
      </c>
      <c r="H10245" s="180">
        <v>2299</v>
      </c>
      <c r="I10245" s="180">
        <v>1916248.85</v>
      </c>
      <c r="J10245" s="180">
        <v>459225.39</v>
      </c>
      <c r="K10245" s="180">
        <v>356859</v>
      </c>
      <c r="L10245" s="180">
        <v>3094676.12</v>
      </c>
    </row>
    <row r="10246" spans="1:12">
      <c r="A10246" s="180">
        <v>2015</v>
      </c>
      <c r="B10246" s="180" t="s">
        <v>178</v>
      </c>
      <c r="C10246" s="180" t="s">
        <v>33</v>
      </c>
      <c r="D10246" s="180" t="s">
        <v>176</v>
      </c>
      <c r="E10246" s="180">
        <v>15</v>
      </c>
      <c r="F10246" s="180">
        <v>68516</v>
      </c>
      <c r="G10246" s="180">
        <v>1861</v>
      </c>
      <c r="H10246" s="180">
        <v>3177</v>
      </c>
      <c r="I10246" s="180">
        <v>3266112.1</v>
      </c>
      <c r="J10246" s="180">
        <v>773347.48</v>
      </c>
      <c r="K10246" s="180">
        <v>619883</v>
      </c>
      <c r="L10246" s="180">
        <v>5351346.93</v>
      </c>
    </row>
    <row r="10247" spans="1:12">
      <c r="A10247" s="180">
        <v>2015</v>
      </c>
      <c r="B10247" s="180" t="s">
        <v>178</v>
      </c>
      <c r="C10247" s="180" t="s">
        <v>33</v>
      </c>
      <c r="D10247" s="180" t="s">
        <v>176</v>
      </c>
      <c r="E10247" s="180">
        <v>20</v>
      </c>
      <c r="F10247" s="180">
        <v>52595</v>
      </c>
      <c r="G10247" s="180">
        <v>1780</v>
      </c>
      <c r="H10247" s="180">
        <v>3495</v>
      </c>
      <c r="I10247" s="180">
        <v>3281042.23</v>
      </c>
      <c r="J10247" s="180">
        <v>741601.93</v>
      </c>
      <c r="K10247" s="180">
        <v>724790.45</v>
      </c>
      <c r="L10247" s="180">
        <v>5429827.1299999999</v>
      </c>
    </row>
    <row r="10248" spans="1:12">
      <c r="A10248" s="180">
        <v>2015</v>
      </c>
      <c r="B10248" s="180" t="s">
        <v>178</v>
      </c>
      <c r="C10248" s="180" t="s">
        <v>33</v>
      </c>
      <c r="D10248" s="180" t="s">
        <v>176</v>
      </c>
      <c r="E10248" s="180">
        <v>25</v>
      </c>
      <c r="F10248" s="180">
        <v>45324</v>
      </c>
      <c r="G10248" s="180">
        <v>1350</v>
      </c>
      <c r="H10248" s="180">
        <v>2738</v>
      </c>
      <c r="I10248" s="180">
        <v>2344039.6</v>
      </c>
      <c r="J10248" s="180">
        <v>644338.84</v>
      </c>
      <c r="K10248" s="180">
        <v>536090.76</v>
      </c>
      <c r="L10248" s="180">
        <v>4230859.3</v>
      </c>
    </row>
    <row r="10249" spans="1:12">
      <c r="A10249" s="180">
        <v>2015</v>
      </c>
      <c r="B10249" s="180" t="s">
        <v>178</v>
      </c>
      <c r="C10249" s="180" t="s">
        <v>33</v>
      </c>
      <c r="D10249" s="180" t="s">
        <v>176</v>
      </c>
      <c r="E10249" s="180">
        <v>30</v>
      </c>
      <c r="F10249" s="180">
        <v>70027</v>
      </c>
      <c r="G10249" s="180">
        <v>2258</v>
      </c>
      <c r="H10249" s="180">
        <v>4747</v>
      </c>
      <c r="I10249" s="180">
        <v>3807233.21</v>
      </c>
      <c r="J10249" s="180">
        <v>972950.44</v>
      </c>
      <c r="K10249" s="180">
        <v>893793</v>
      </c>
      <c r="L10249" s="180">
        <v>6718455.9900000002</v>
      </c>
    </row>
    <row r="10250" spans="1:12">
      <c r="A10250" s="180">
        <v>2015</v>
      </c>
      <c r="B10250" s="180" t="s">
        <v>178</v>
      </c>
      <c r="C10250" s="180" t="s">
        <v>33</v>
      </c>
      <c r="D10250" s="180" t="s">
        <v>176</v>
      </c>
      <c r="E10250" s="180">
        <v>35</v>
      </c>
      <c r="F10250" s="180">
        <v>69718</v>
      </c>
      <c r="G10250" s="180">
        <v>2543</v>
      </c>
      <c r="H10250" s="180">
        <v>5358</v>
      </c>
      <c r="I10250" s="180">
        <v>4598922.5199999996</v>
      </c>
      <c r="J10250" s="180">
        <v>1195412.3600000001</v>
      </c>
      <c r="K10250" s="180">
        <v>1125318</v>
      </c>
      <c r="L10250" s="180">
        <v>8188772.3200000003</v>
      </c>
    </row>
    <row r="10251" spans="1:12">
      <c r="A10251" s="180">
        <v>2015</v>
      </c>
      <c r="B10251" s="180" t="s">
        <v>178</v>
      </c>
      <c r="C10251" s="180" t="s">
        <v>33</v>
      </c>
      <c r="D10251" s="180" t="s">
        <v>176</v>
      </c>
      <c r="E10251" s="180">
        <v>40</v>
      </c>
      <c r="F10251" s="180">
        <v>77224</v>
      </c>
      <c r="G10251" s="180">
        <v>3724</v>
      </c>
      <c r="H10251" s="180">
        <v>7215</v>
      </c>
      <c r="I10251" s="180">
        <v>6339632.5499999998</v>
      </c>
      <c r="J10251" s="180">
        <v>1735555.69</v>
      </c>
      <c r="K10251" s="180">
        <v>1336639.6599999999</v>
      </c>
      <c r="L10251" s="180">
        <v>11020269.210000001</v>
      </c>
    </row>
    <row r="10252" spans="1:12">
      <c r="A10252" s="180">
        <v>2015</v>
      </c>
      <c r="B10252" s="180" t="s">
        <v>178</v>
      </c>
      <c r="C10252" s="180" t="s">
        <v>33</v>
      </c>
      <c r="D10252" s="180" t="s">
        <v>176</v>
      </c>
      <c r="E10252" s="180">
        <v>45</v>
      </c>
      <c r="F10252" s="180">
        <v>74286</v>
      </c>
      <c r="G10252" s="180">
        <v>4478</v>
      </c>
      <c r="H10252" s="180">
        <v>8908</v>
      </c>
      <c r="I10252" s="180">
        <v>7905798.0300000003</v>
      </c>
      <c r="J10252" s="180">
        <v>2194250.5699999998</v>
      </c>
      <c r="K10252" s="180">
        <v>1864961</v>
      </c>
      <c r="L10252" s="180">
        <v>13923651.77</v>
      </c>
    </row>
    <row r="10253" spans="1:12">
      <c r="A10253" s="180">
        <v>2015</v>
      </c>
      <c r="B10253" s="180" t="s">
        <v>178</v>
      </c>
      <c r="C10253" s="180" t="s">
        <v>33</v>
      </c>
      <c r="D10253" s="180" t="s">
        <v>176</v>
      </c>
      <c r="E10253" s="180">
        <v>50</v>
      </c>
      <c r="F10253" s="180">
        <v>76586</v>
      </c>
      <c r="G10253" s="180">
        <v>6245</v>
      </c>
      <c r="H10253" s="180">
        <v>12074</v>
      </c>
      <c r="I10253" s="180">
        <v>11323933.01</v>
      </c>
      <c r="J10253" s="180">
        <v>3158576</v>
      </c>
      <c r="K10253" s="180">
        <v>3114268.25</v>
      </c>
      <c r="L10253" s="180">
        <v>19950918.609999999</v>
      </c>
    </row>
    <row r="10254" spans="1:12">
      <c r="A10254" s="180">
        <v>2015</v>
      </c>
      <c r="B10254" s="180" t="s">
        <v>178</v>
      </c>
      <c r="C10254" s="180" t="s">
        <v>33</v>
      </c>
      <c r="D10254" s="180" t="s">
        <v>176</v>
      </c>
      <c r="E10254" s="180">
        <v>55</v>
      </c>
      <c r="F10254" s="180">
        <v>74044</v>
      </c>
      <c r="G10254" s="180">
        <v>8431</v>
      </c>
      <c r="H10254" s="180">
        <v>16649</v>
      </c>
      <c r="I10254" s="180">
        <v>16369523.859999999</v>
      </c>
      <c r="J10254" s="180">
        <v>4279809.55</v>
      </c>
      <c r="K10254" s="180">
        <v>5194811.3</v>
      </c>
      <c r="L10254" s="180">
        <v>29158638.98</v>
      </c>
    </row>
    <row r="10255" spans="1:12">
      <c r="A10255" s="180">
        <v>2015</v>
      </c>
      <c r="B10255" s="180" t="s">
        <v>178</v>
      </c>
      <c r="C10255" s="180" t="s">
        <v>33</v>
      </c>
      <c r="D10255" s="180" t="s">
        <v>176</v>
      </c>
      <c r="E10255" s="180">
        <v>60</v>
      </c>
      <c r="F10255" s="180">
        <v>68755</v>
      </c>
      <c r="G10255" s="180">
        <v>10976</v>
      </c>
      <c r="H10255" s="180">
        <v>23782</v>
      </c>
      <c r="I10255" s="180">
        <v>22750851.309999999</v>
      </c>
      <c r="J10255" s="180">
        <v>5736393.8600000003</v>
      </c>
      <c r="K10255" s="180">
        <v>6469264.6500000004</v>
      </c>
      <c r="L10255" s="180">
        <v>38820460.57</v>
      </c>
    </row>
    <row r="10256" spans="1:12">
      <c r="A10256" s="180">
        <v>2015</v>
      </c>
      <c r="B10256" s="180" t="s">
        <v>178</v>
      </c>
      <c r="C10256" s="180" t="s">
        <v>33</v>
      </c>
      <c r="D10256" s="180" t="s">
        <v>176</v>
      </c>
      <c r="E10256" s="180">
        <v>65</v>
      </c>
      <c r="F10256" s="180">
        <v>62315</v>
      </c>
      <c r="G10256" s="180">
        <v>14203</v>
      </c>
      <c r="H10256" s="180">
        <v>30741</v>
      </c>
      <c r="I10256" s="180">
        <v>30095174.649999999</v>
      </c>
      <c r="J10256" s="180">
        <v>7424733.4000000004</v>
      </c>
      <c r="K10256" s="180">
        <v>8099900.1299999999</v>
      </c>
      <c r="L10256" s="180">
        <v>49867375.960000001</v>
      </c>
    </row>
    <row r="10257" spans="1:12">
      <c r="A10257" s="180">
        <v>2015</v>
      </c>
      <c r="B10257" s="180" t="s">
        <v>178</v>
      </c>
      <c r="C10257" s="180" t="s">
        <v>33</v>
      </c>
      <c r="D10257" s="180" t="s">
        <v>176</v>
      </c>
      <c r="E10257" s="180">
        <v>70</v>
      </c>
      <c r="F10257" s="180">
        <v>43999</v>
      </c>
      <c r="G10257" s="180">
        <v>13156</v>
      </c>
      <c r="H10257" s="180">
        <v>32649</v>
      </c>
      <c r="I10257" s="180">
        <v>29474414.960000001</v>
      </c>
      <c r="J10257" s="180">
        <v>6948412.6799999997</v>
      </c>
      <c r="K10257" s="180">
        <v>6956400.29</v>
      </c>
      <c r="L10257" s="180">
        <v>46709152.189999998</v>
      </c>
    </row>
    <row r="10258" spans="1:12">
      <c r="A10258" s="180">
        <v>2015</v>
      </c>
      <c r="B10258" s="180" t="s">
        <v>178</v>
      </c>
      <c r="C10258" s="180" t="s">
        <v>33</v>
      </c>
      <c r="D10258" s="180" t="s">
        <v>176</v>
      </c>
      <c r="E10258" s="180">
        <v>75</v>
      </c>
      <c r="F10258" s="180">
        <v>29664</v>
      </c>
      <c r="G10258" s="180">
        <v>11544</v>
      </c>
      <c r="H10258" s="180">
        <v>32091</v>
      </c>
      <c r="I10258" s="180">
        <v>26512714.370000001</v>
      </c>
      <c r="J10258" s="180">
        <v>5981039.96</v>
      </c>
      <c r="K10258" s="180">
        <v>6183958</v>
      </c>
      <c r="L10258" s="180">
        <v>41064060.82</v>
      </c>
    </row>
    <row r="10259" spans="1:12">
      <c r="A10259" s="180">
        <v>2015</v>
      </c>
      <c r="B10259" s="180" t="s">
        <v>178</v>
      </c>
      <c r="C10259" s="180" t="s">
        <v>33</v>
      </c>
      <c r="D10259" s="180" t="s">
        <v>176</v>
      </c>
      <c r="E10259" s="180">
        <v>80</v>
      </c>
      <c r="F10259" s="180">
        <v>18145</v>
      </c>
      <c r="G10259" s="180">
        <v>8282</v>
      </c>
      <c r="H10259" s="180">
        <v>28276</v>
      </c>
      <c r="I10259" s="180">
        <v>21226925.390000001</v>
      </c>
      <c r="J10259" s="180">
        <v>4172315.76</v>
      </c>
      <c r="K10259" s="180">
        <v>4431861.7</v>
      </c>
      <c r="L10259" s="180">
        <v>31464657.210000001</v>
      </c>
    </row>
    <row r="10260" spans="1:12">
      <c r="A10260" s="180">
        <v>2015</v>
      </c>
      <c r="B10260" s="180" t="s">
        <v>178</v>
      </c>
      <c r="C10260" s="180" t="s">
        <v>33</v>
      </c>
      <c r="D10260" s="180" t="s">
        <v>176</v>
      </c>
      <c r="E10260" s="180">
        <v>85</v>
      </c>
      <c r="F10260" s="180">
        <v>10288</v>
      </c>
      <c r="G10260" s="180">
        <v>5219</v>
      </c>
      <c r="H10260" s="180">
        <v>21201</v>
      </c>
      <c r="I10260" s="180">
        <v>13988570.23</v>
      </c>
      <c r="J10260" s="180">
        <v>2299137.8199999998</v>
      </c>
      <c r="K10260" s="180">
        <v>2031806.25</v>
      </c>
      <c r="L10260" s="180">
        <v>19205732.469999999</v>
      </c>
    </row>
    <row r="10261" spans="1:12">
      <c r="A10261" s="180">
        <v>2015</v>
      </c>
      <c r="B10261" s="180" t="s">
        <v>178</v>
      </c>
      <c r="C10261" s="180" t="s">
        <v>33</v>
      </c>
      <c r="D10261" s="180" t="s">
        <v>176</v>
      </c>
      <c r="E10261" s="180">
        <v>90</v>
      </c>
      <c r="F10261" s="180">
        <v>2326</v>
      </c>
      <c r="G10261" s="180">
        <v>914</v>
      </c>
      <c r="H10261" s="180">
        <v>5541</v>
      </c>
      <c r="I10261" s="180">
        <v>3328099.36</v>
      </c>
      <c r="J10261" s="180">
        <v>465521.6</v>
      </c>
      <c r="K10261" s="180">
        <v>379083</v>
      </c>
      <c r="L10261" s="180">
        <v>4348412.45</v>
      </c>
    </row>
    <row r="10262" spans="1:12">
      <c r="A10262" s="180">
        <v>2015</v>
      </c>
      <c r="B10262" s="180" t="s">
        <v>178</v>
      </c>
      <c r="C10262" s="180" t="s">
        <v>33</v>
      </c>
      <c r="D10262" s="180" t="s">
        <v>176</v>
      </c>
      <c r="E10262" s="180">
        <v>95</v>
      </c>
      <c r="F10262" s="180">
        <v>373</v>
      </c>
      <c r="G10262" s="180">
        <v>123</v>
      </c>
      <c r="H10262" s="180">
        <v>966</v>
      </c>
      <c r="I10262" s="180">
        <v>535172.82999999996</v>
      </c>
      <c r="J10262" s="180">
        <v>57082.74</v>
      </c>
      <c r="K10262" s="180">
        <v>14604</v>
      </c>
      <c r="L10262" s="180">
        <v>639020.19999999995</v>
      </c>
    </row>
    <row r="10263" spans="1:12">
      <c r="A10263" s="180">
        <v>2015</v>
      </c>
      <c r="B10263" s="180" t="s">
        <v>178</v>
      </c>
      <c r="C10263" s="180" t="s">
        <v>33</v>
      </c>
      <c r="D10263" s="180" t="s">
        <v>177</v>
      </c>
      <c r="E10263" s="180">
        <v>0</v>
      </c>
      <c r="F10263" s="180">
        <v>58340</v>
      </c>
      <c r="G10263" s="180">
        <v>2087</v>
      </c>
      <c r="H10263" s="180">
        <v>6645</v>
      </c>
      <c r="I10263" s="180">
        <v>5331911.28</v>
      </c>
      <c r="J10263" s="180">
        <v>683550.59</v>
      </c>
      <c r="K10263" s="180">
        <v>116541.75</v>
      </c>
      <c r="L10263" s="180">
        <v>6532112.8799999999</v>
      </c>
    </row>
    <row r="10264" spans="1:12">
      <c r="A10264" s="180">
        <v>2015</v>
      </c>
      <c r="B10264" s="180" t="s">
        <v>178</v>
      </c>
      <c r="C10264" s="180" t="s">
        <v>33</v>
      </c>
      <c r="D10264" s="180" t="s">
        <v>177</v>
      </c>
      <c r="E10264" s="180">
        <v>5</v>
      </c>
      <c r="F10264" s="180">
        <v>68522</v>
      </c>
      <c r="G10264" s="180">
        <v>1223</v>
      </c>
      <c r="H10264" s="180">
        <v>1879</v>
      </c>
      <c r="I10264" s="180">
        <v>1528652.58</v>
      </c>
      <c r="J10264" s="180">
        <v>410535.81</v>
      </c>
      <c r="K10264" s="180">
        <v>167580</v>
      </c>
      <c r="L10264" s="180">
        <v>2397785.27</v>
      </c>
    </row>
    <row r="10265" spans="1:12">
      <c r="A10265" s="180">
        <v>2015</v>
      </c>
      <c r="B10265" s="180" t="s">
        <v>178</v>
      </c>
      <c r="C10265" s="180" t="s">
        <v>33</v>
      </c>
      <c r="D10265" s="180" t="s">
        <v>177</v>
      </c>
      <c r="E10265" s="180">
        <v>10</v>
      </c>
      <c r="F10265" s="180">
        <v>66219</v>
      </c>
      <c r="G10265" s="180">
        <v>1089</v>
      </c>
      <c r="H10265" s="180">
        <v>2230</v>
      </c>
      <c r="I10265" s="180">
        <v>1719673.28</v>
      </c>
      <c r="J10265" s="180">
        <v>386577.32</v>
      </c>
      <c r="K10265" s="180">
        <v>536917</v>
      </c>
      <c r="L10265" s="180">
        <v>2955583.41</v>
      </c>
    </row>
    <row r="10266" spans="1:12">
      <c r="A10266" s="180">
        <v>2015</v>
      </c>
      <c r="B10266" s="180" t="s">
        <v>178</v>
      </c>
      <c r="C10266" s="180" t="s">
        <v>33</v>
      </c>
      <c r="D10266" s="180" t="s">
        <v>177</v>
      </c>
      <c r="E10266" s="180">
        <v>15</v>
      </c>
      <c r="F10266" s="180">
        <v>65523</v>
      </c>
      <c r="G10266" s="180">
        <v>2611</v>
      </c>
      <c r="H10266" s="180">
        <v>5438</v>
      </c>
      <c r="I10266" s="180">
        <v>4293771.16</v>
      </c>
      <c r="J10266" s="180">
        <v>873843.63</v>
      </c>
      <c r="K10266" s="180">
        <v>453941</v>
      </c>
      <c r="L10266" s="180">
        <v>6393696.2699999996</v>
      </c>
    </row>
    <row r="10267" spans="1:12">
      <c r="A10267" s="180">
        <v>2015</v>
      </c>
      <c r="B10267" s="180" t="s">
        <v>178</v>
      </c>
      <c r="C10267" s="180" t="s">
        <v>33</v>
      </c>
      <c r="D10267" s="180" t="s">
        <v>177</v>
      </c>
      <c r="E10267" s="180">
        <v>20</v>
      </c>
      <c r="F10267" s="180">
        <v>55112</v>
      </c>
      <c r="G10267" s="180">
        <v>3269</v>
      </c>
      <c r="H10267" s="180">
        <v>7899</v>
      </c>
      <c r="I10267" s="180">
        <v>6135495.6299999999</v>
      </c>
      <c r="J10267" s="180">
        <v>1268731.1000000001</v>
      </c>
      <c r="K10267" s="180">
        <v>588996</v>
      </c>
      <c r="L10267" s="180">
        <v>8983265.6999999993</v>
      </c>
    </row>
    <row r="10268" spans="1:12">
      <c r="A10268" s="180">
        <v>2015</v>
      </c>
      <c r="B10268" s="180" t="s">
        <v>178</v>
      </c>
      <c r="C10268" s="180" t="s">
        <v>33</v>
      </c>
      <c r="D10268" s="180" t="s">
        <v>177</v>
      </c>
      <c r="E10268" s="180">
        <v>25</v>
      </c>
      <c r="F10268" s="180">
        <v>54119</v>
      </c>
      <c r="G10268" s="180">
        <v>4058</v>
      </c>
      <c r="H10268" s="180">
        <v>12608</v>
      </c>
      <c r="I10268" s="180">
        <v>10246681.33</v>
      </c>
      <c r="J10268" s="180">
        <v>2605918.17</v>
      </c>
      <c r="K10268" s="180">
        <v>711493</v>
      </c>
      <c r="L10268" s="180">
        <v>15424051.210000001</v>
      </c>
    </row>
    <row r="10269" spans="1:12">
      <c r="A10269" s="180">
        <v>2015</v>
      </c>
      <c r="B10269" s="180" t="s">
        <v>178</v>
      </c>
      <c r="C10269" s="180" t="s">
        <v>33</v>
      </c>
      <c r="D10269" s="180" t="s">
        <v>177</v>
      </c>
      <c r="E10269" s="180">
        <v>30</v>
      </c>
      <c r="F10269" s="180">
        <v>78639</v>
      </c>
      <c r="G10269" s="180">
        <v>6969</v>
      </c>
      <c r="H10269" s="180">
        <v>21536</v>
      </c>
      <c r="I10269" s="180">
        <v>18369311.940000001</v>
      </c>
      <c r="J10269" s="180">
        <v>4812484.87</v>
      </c>
      <c r="K10269" s="180">
        <v>1152230.8</v>
      </c>
      <c r="L10269" s="180">
        <v>27473787.129999999</v>
      </c>
    </row>
    <row r="10270" spans="1:12">
      <c r="A10270" s="180">
        <v>2015</v>
      </c>
      <c r="B10270" s="180" t="s">
        <v>178</v>
      </c>
      <c r="C10270" s="180" t="s">
        <v>33</v>
      </c>
      <c r="D10270" s="180" t="s">
        <v>177</v>
      </c>
      <c r="E10270" s="180">
        <v>35</v>
      </c>
      <c r="F10270" s="180">
        <v>76481</v>
      </c>
      <c r="G10270" s="180">
        <v>6650</v>
      </c>
      <c r="H10270" s="180">
        <v>17512</v>
      </c>
      <c r="I10270" s="180">
        <v>15214760.24</v>
      </c>
      <c r="J10270" s="180">
        <v>3921773.55</v>
      </c>
      <c r="K10270" s="180">
        <v>1602420.29</v>
      </c>
      <c r="L10270" s="180">
        <v>23895204.460000001</v>
      </c>
    </row>
    <row r="10271" spans="1:12">
      <c r="A10271" s="180">
        <v>2015</v>
      </c>
      <c r="B10271" s="180" t="s">
        <v>178</v>
      </c>
      <c r="C10271" s="180" t="s">
        <v>33</v>
      </c>
      <c r="D10271" s="180" t="s">
        <v>177</v>
      </c>
      <c r="E10271" s="180">
        <v>40</v>
      </c>
      <c r="F10271" s="180">
        <v>83747</v>
      </c>
      <c r="G10271" s="180">
        <v>6741</v>
      </c>
      <c r="H10271" s="180">
        <v>14676</v>
      </c>
      <c r="I10271" s="180">
        <v>13271084.130000001</v>
      </c>
      <c r="J10271" s="180">
        <v>3336784.23</v>
      </c>
      <c r="K10271" s="180">
        <v>2110781</v>
      </c>
      <c r="L10271" s="180">
        <v>22001169.030000001</v>
      </c>
    </row>
    <row r="10272" spans="1:12">
      <c r="A10272" s="180">
        <v>2015</v>
      </c>
      <c r="B10272" s="180" t="s">
        <v>178</v>
      </c>
      <c r="C10272" s="180" t="s">
        <v>33</v>
      </c>
      <c r="D10272" s="180" t="s">
        <v>177</v>
      </c>
      <c r="E10272" s="180">
        <v>45</v>
      </c>
      <c r="F10272" s="180">
        <v>80754</v>
      </c>
      <c r="G10272" s="180">
        <v>6904</v>
      </c>
      <c r="H10272" s="180">
        <v>14854</v>
      </c>
      <c r="I10272" s="180">
        <v>13138239.800000001</v>
      </c>
      <c r="J10272" s="180">
        <v>3209915.64</v>
      </c>
      <c r="K10272" s="180">
        <v>2501703</v>
      </c>
      <c r="L10272" s="180">
        <v>21829340</v>
      </c>
    </row>
    <row r="10273" spans="1:12">
      <c r="A10273" s="180">
        <v>2015</v>
      </c>
      <c r="B10273" s="180" t="s">
        <v>178</v>
      </c>
      <c r="C10273" s="180" t="s">
        <v>33</v>
      </c>
      <c r="D10273" s="180" t="s">
        <v>177</v>
      </c>
      <c r="E10273" s="180">
        <v>50</v>
      </c>
      <c r="F10273" s="180">
        <v>82774</v>
      </c>
      <c r="G10273" s="180">
        <v>8862</v>
      </c>
      <c r="H10273" s="180">
        <v>18234</v>
      </c>
      <c r="I10273" s="180">
        <v>16287331.289999999</v>
      </c>
      <c r="J10273" s="180">
        <v>4115863.4</v>
      </c>
      <c r="K10273" s="180">
        <v>3240399.45</v>
      </c>
      <c r="L10273" s="180">
        <v>27100795.300000001</v>
      </c>
    </row>
    <row r="10274" spans="1:12">
      <c r="A10274" s="180">
        <v>2015</v>
      </c>
      <c r="B10274" s="180" t="s">
        <v>178</v>
      </c>
      <c r="C10274" s="180" t="s">
        <v>33</v>
      </c>
      <c r="D10274" s="180" t="s">
        <v>177</v>
      </c>
      <c r="E10274" s="180">
        <v>55</v>
      </c>
      <c r="F10274" s="180">
        <v>80118</v>
      </c>
      <c r="G10274" s="180">
        <v>10269</v>
      </c>
      <c r="H10274" s="180">
        <v>20882</v>
      </c>
      <c r="I10274" s="180">
        <v>18253627.649999999</v>
      </c>
      <c r="J10274" s="180">
        <v>4668626.97</v>
      </c>
      <c r="K10274" s="180">
        <v>3956277</v>
      </c>
      <c r="L10274" s="180">
        <v>30421997.800000001</v>
      </c>
    </row>
    <row r="10275" spans="1:12">
      <c r="A10275" s="180">
        <v>2015</v>
      </c>
      <c r="B10275" s="180" t="s">
        <v>178</v>
      </c>
      <c r="C10275" s="180" t="s">
        <v>33</v>
      </c>
      <c r="D10275" s="180" t="s">
        <v>177</v>
      </c>
      <c r="E10275" s="180">
        <v>60</v>
      </c>
      <c r="F10275" s="180">
        <v>74304</v>
      </c>
      <c r="G10275" s="180">
        <v>11754</v>
      </c>
      <c r="H10275" s="180">
        <v>25607</v>
      </c>
      <c r="I10275" s="180">
        <v>22368905.960000001</v>
      </c>
      <c r="J10275" s="180">
        <v>5595415.75</v>
      </c>
      <c r="K10275" s="180">
        <v>5599556</v>
      </c>
      <c r="L10275" s="180">
        <v>37318256.619999997</v>
      </c>
    </row>
    <row r="10276" spans="1:12">
      <c r="A10276" s="180">
        <v>2015</v>
      </c>
      <c r="B10276" s="180" t="s">
        <v>178</v>
      </c>
      <c r="C10276" s="180" t="s">
        <v>33</v>
      </c>
      <c r="D10276" s="180" t="s">
        <v>177</v>
      </c>
      <c r="E10276" s="180">
        <v>65</v>
      </c>
      <c r="F10276" s="180">
        <v>67083</v>
      </c>
      <c r="G10276" s="180">
        <v>13310</v>
      </c>
      <c r="H10276" s="180">
        <v>30361</v>
      </c>
      <c r="I10276" s="180">
        <v>27057966.960000001</v>
      </c>
      <c r="J10276" s="180">
        <v>6646002.8099999996</v>
      </c>
      <c r="K10276" s="180">
        <v>6810481.7599999998</v>
      </c>
      <c r="L10276" s="180">
        <v>44464474.770000003</v>
      </c>
    </row>
    <row r="10277" spans="1:12">
      <c r="A10277" s="180">
        <v>2015</v>
      </c>
      <c r="B10277" s="180" t="s">
        <v>178</v>
      </c>
      <c r="C10277" s="180" t="s">
        <v>33</v>
      </c>
      <c r="D10277" s="180" t="s">
        <v>177</v>
      </c>
      <c r="E10277" s="180">
        <v>70</v>
      </c>
      <c r="F10277" s="180">
        <v>47511</v>
      </c>
      <c r="G10277" s="180">
        <v>12402</v>
      </c>
      <c r="H10277" s="180">
        <v>31727</v>
      </c>
      <c r="I10277" s="180">
        <v>26861861.82</v>
      </c>
      <c r="J10277" s="180">
        <v>6243561.2699999996</v>
      </c>
      <c r="K10277" s="180">
        <v>6636290.1299999999</v>
      </c>
      <c r="L10277" s="180">
        <v>42842376.890000001</v>
      </c>
    </row>
    <row r="10278" spans="1:12">
      <c r="A10278" s="180">
        <v>2015</v>
      </c>
      <c r="B10278" s="180" t="s">
        <v>178</v>
      </c>
      <c r="C10278" s="180" t="s">
        <v>33</v>
      </c>
      <c r="D10278" s="180" t="s">
        <v>177</v>
      </c>
      <c r="E10278" s="180">
        <v>75</v>
      </c>
      <c r="F10278" s="180">
        <v>32530</v>
      </c>
      <c r="G10278" s="180">
        <v>9586</v>
      </c>
      <c r="H10278" s="180">
        <v>32109</v>
      </c>
      <c r="I10278" s="180">
        <v>25277921.699999999</v>
      </c>
      <c r="J10278" s="180">
        <v>5269107.3499999996</v>
      </c>
      <c r="K10278" s="180">
        <v>5391537.7999999998</v>
      </c>
      <c r="L10278" s="180">
        <v>38132115</v>
      </c>
    </row>
    <row r="10279" spans="1:12">
      <c r="A10279" s="180">
        <v>2015</v>
      </c>
      <c r="B10279" s="180" t="s">
        <v>178</v>
      </c>
      <c r="C10279" s="180" t="s">
        <v>33</v>
      </c>
      <c r="D10279" s="180" t="s">
        <v>177</v>
      </c>
      <c r="E10279" s="180">
        <v>80</v>
      </c>
      <c r="F10279" s="180">
        <v>22257</v>
      </c>
      <c r="G10279" s="180">
        <v>7994</v>
      </c>
      <c r="H10279" s="180">
        <v>31739</v>
      </c>
      <c r="I10279" s="180">
        <v>22461266.260000002</v>
      </c>
      <c r="J10279" s="180">
        <v>3993573.87</v>
      </c>
      <c r="K10279" s="180">
        <v>3730518.94</v>
      </c>
      <c r="L10279" s="180">
        <v>31669459.030000001</v>
      </c>
    </row>
    <row r="10280" spans="1:12">
      <c r="A10280" s="180">
        <v>2015</v>
      </c>
      <c r="B10280" s="180" t="s">
        <v>178</v>
      </c>
      <c r="C10280" s="180" t="s">
        <v>33</v>
      </c>
      <c r="D10280" s="180" t="s">
        <v>177</v>
      </c>
      <c r="E10280" s="180">
        <v>85</v>
      </c>
      <c r="F10280" s="180">
        <v>14021</v>
      </c>
      <c r="G10280" s="180">
        <v>4675</v>
      </c>
      <c r="H10280" s="180">
        <v>25387</v>
      </c>
      <c r="I10280" s="180">
        <v>16434953.609999999</v>
      </c>
      <c r="J10280" s="180">
        <v>2378712.64</v>
      </c>
      <c r="K10280" s="180">
        <v>1749184.4</v>
      </c>
      <c r="L10280" s="180">
        <v>21575181.010000002</v>
      </c>
    </row>
    <row r="10281" spans="1:12">
      <c r="A10281" s="180">
        <v>2015</v>
      </c>
      <c r="B10281" s="180" t="s">
        <v>178</v>
      </c>
      <c r="C10281" s="180" t="s">
        <v>33</v>
      </c>
      <c r="D10281" s="180" t="s">
        <v>177</v>
      </c>
      <c r="E10281" s="180">
        <v>90</v>
      </c>
      <c r="F10281" s="180">
        <v>5671</v>
      </c>
      <c r="G10281" s="180">
        <v>1874</v>
      </c>
      <c r="H10281" s="180">
        <v>13280</v>
      </c>
      <c r="I10281" s="180">
        <v>7596966.5899999999</v>
      </c>
      <c r="J10281" s="180">
        <v>943452.14</v>
      </c>
      <c r="K10281" s="180">
        <v>385761</v>
      </c>
      <c r="L10281" s="180">
        <v>9413831.0099999998</v>
      </c>
    </row>
    <row r="10282" spans="1:12">
      <c r="A10282" s="180">
        <v>2015</v>
      </c>
      <c r="B10282" s="180" t="s">
        <v>178</v>
      </c>
      <c r="C10282" s="180" t="s">
        <v>33</v>
      </c>
      <c r="D10282" s="180" t="s">
        <v>177</v>
      </c>
      <c r="E10282" s="180">
        <v>95</v>
      </c>
      <c r="F10282" s="180">
        <v>1535</v>
      </c>
      <c r="G10282" s="180">
        <v>433</v>
      </c>
      <c r="H10282" s="180">
        <v>3580</v>
      </c>
      <c r="I10282" s="180">
        <v>2234608.5499999998</v>
      </c>
      <c r="J10282" s="180">
        <v>242140.78</v>
      </c>
      <c r="K10282" s="180">
        <v>171571</v>
      </c>
      <c r="L10282" s="180">
        <v>2740456.68</v>
      </c>
    </row>
    <row r="10283" spans="1:12">
      <c r="A10283" s="180">
        <v>2015</v>
      </c>
      <c r="B10283" s="180" t="s">
        <v>178</v>
      </c>
      <c r="C10283" s="180" t="s">
        <v>34</v>
      </c>
      <c r="D10283" s="180" t="s">
        <v>176</v>
      </c>
      <c r="E10283" s="180">
        <v>0</v>
      </c>
      <c r="F10283" s="180">
        <v>19933</v>
      </c>
      <c r="G10283" s="180">
        <v>933</v>
      </c>
      <c r="H10283" s="180">
        <v>2781</v>
      </c>
      <c r="I10283" s="180">
        <v>1590647.25</v>
      </c>
      <c r="J10283" s="180">
        <v>381102.56</v>
      </c>
      <c r="K10283" s="180">
        <v>16620</v>
      </c>
      <c r="L10283" s="180">
        <v>2083752.56</v>
      </c>
    </row>
    <row r="10284" spans="1:12">
      <c r="A10284" s="180">
        <v>2015</v>
      </c>
      <c r="B10284" s="180" t="s">
        <v>178</v>
      </c>
      <c r="C10284" s="180" t="s">
        <v>34</v>
      </c>
      <c r="D10284" s="180" t="s">
        <v>176</v>
      </c>
      <c r="E10284" s="180">
        <v>5</v>
      </c>
      <c r="F10284" s="180">
        <v>22193</v>
      </c>
      <c r="G10284" s="180">
        <v>393</v>
      </c>
      <c r="H10284" s="180">
        <v>432</v>
      </c>
      <c r="I10284" s="180">
        <v>424210.7</v>
      </c>
      <c r="J10284" s="180">
        <v>162682.14000000001</v>
      </c>
      <c r="K10284" s="180">
        <v>6213</v>
      </c>
      <c r="L10284" s="180">
        <v>632349.68000000005</v>
      </c>
    </row>
    <row r="10285" spans="1:12">
      <c r="A10285" s="180">
        <v>2015</v>
      </c>
      <c r="B10285" s="180" t="s">
        <v>178</v>
      </c>
      <c r="C10285" s="180" t="s">
        <v>34</v>
      </c>
      <c r="D10285" s="180" t="s">
        <v>176</v>
      </c>
      <c r="E10285" s="180">
        <v>10</v>
      </c>
      <c r="F10285" s="180">
        <v>21330</v>
      </c>
      <c r="G10285" s="180">
        <v>280</v>
      </c>
      <c r="H10285" s="180">
        <v>338</v>
      </c>
      <c r="I10285" s="180">
        <v>305712.25</v>
      </c>
      <c r="J10285" s="180">
        <v>129052.9</v>
      </c>
      <c r="K10285" s="180">
        <v>161651</v>
      </c>
      <c r="L10285" s="180">
        <v>623608.41</v>
      </c>
    </row>
    <row r="10286" spans="1:12">
      <c r="A10286" s="180">
        <v>2015</v>
      </c>
      <c r="B10286" s="180" t="s">
        <v>178</v>
      </c>
      <c r="C10286" s="180" t="s">
        <v>34</v>
      </c>
      <c r="D10286" s="180" t="s">
        <v>176</v>
      </c>
      <c r="E10286" s="180">
        <v>15</v>
      </c>
      <c r="F10286" s="180">
        <v>22189</v>
      </c>
      <c r="G10286" s="180">
        <v>519</v>
      </c>
      <c r="H10286" s="180">
        <v>775</v>
      </c>
      <c r="I10286" s="180">
        <v>867573.3</v>
      </c>
      <c r="J10286" s="180">
        <v>352578.49</v>
      </c>
      <c r="K10286" s="180">
        <v>311667</v>
      </c>
      <c r="L10286" s="180">
        <v>1609575.76</v>
      </c>
    </row>
    <row r="10287" spans="1:12">
      <c r="A10287" s="180">
        <v>2015</v>
      </c>
      <c r="B10287" s="180" t="s">
        <v>178</v>
      </c>
      <c r="C10287" s="180" t="s">
        <v>34</v>
      </c>
      <c r="D10287" s="180" t="s">
        <v>176</v>
      </c>
      <c r="E10287" s="180">
        <v>20</v>
      </c>
      <c r="F10287" s="180">
        <v>20901</v>
      </c>
      <c r="G10287" s="180">
        <v>755</v>
      </c>
      <c r="H10287" s="180">
        <v>1113</v>
      </c>
      <c r="I10287" s="180">
        <v>1203001.7</v>
      </c>
      <c r="J10287" s="180">
        <v>435373.78</v>
      </c>
      <c r="K10287" s="180">
        <v>206490</v>
      </c>
      <c r="L10287" s="180">
        <v>1936298.64</v>
      </c>
    </row>
    <row r="10288" spans="1:12">
      <c r="A10288" s="180">
        <v>2015</v>
      </c>
      <c r="B10288" s="180" t="s">
        <v>178</v>
      </c>
      <c r="C10288" s="180" t="s">
        <v>34</v>
      </c>
      <c r="D10288" s="180" t="s">
        <v>176</v>
      </c>
      <c r="E10288" s="180">
        <v>25</v>
      </c>
      <c r="F10288" s="180">
        <v>17116</v>
      </c>
      <c r="G10288" s="180">
        <v>653</v>
      </c>
      <c r="H10288" s="180">
        <v>1023</v>
      </c>
      <c r="I10288" s="180">
        <v>968540.35</v>
      </c>
      <c r="J10288" s="180">
        <v>377671.87</v>
      </c>
      <c r="K10288" s="180">
        <v>198746</v>
      </c>
      <c r="L10288" s="180">
        <v>1703124.95</v>
      </c>
    </row>
    <row r="10289" spans="1:12">
      <c r="A10289" s="180">
        <v>2015</v>
      </c>
      <c r="B10289" s="180" t="s">
        <v>178</v>
      </c>
      <c r="C10289" s="180" t="s">
        <v>34</v>
      </c>
      <c r="D10289" s="180" t="s">
        <v>176</v>
      </c>
      <c r="E10289" s="180">
        <v>30</v>
      </c>
      <c r="F10289" s="180">
        <v>22900</v>
      </c>
      <c r="G10289" s="180">
        <v>641</v>
      </c>
      <c r="H10289" s="180">
        <v>997</v>
      </c>
      <c r="I10289" s="180">
        <v>1061130.25</v>
      </c>
      <c r="J10289" s="180">
        <v>426798.2</v>
      </c>
      <c r="K10289" s="180">
        <v>207901</v>
      </c>
      <c r="L10289" s="180">
        <v>1870420.95</v>
      </c>
    </row>
    <row r="10290" spans="1:12">
      <c r="A10290" s="180">
        <v>2015</v>
      </c>
      <c r="B10290" s="180" t="s">
        <v>178</v>
      </c>
      <c r="C10290" s="180" t="s">
        <v>34</v>
      </c>
      <c r="D10290" s="180" t="s">
        <v>176</v>
      </c>
      <c r="E10290" s="180">
        <v>35</v>
      </c>
      <c r="F10290" s="180">
        <v>22582</v>
      </c>
      <c r="G10290" s="180">
        <v>943</v>
      </c>
      <c r="H10290" s="180">
        <v>1543</v>
      </c>
      <c r="I10290" s="180">
        <v>1301685.3</v>
      </c>
      <c r="J10290" s="180">
        <v>498796.92</v>
      </c>
      <c r="K10290" s="180">
        <v>237092</v>
      </c>
      <c r="L10290" s="180">
        <v>2244945.0699999998</v>
      </c>
    </row>
    <row r="10291" spans="1:12">
      <c r="A10291" s="180">
        <v>2015</v>
      </c>
      <c r="B10291" s="180" t="s">
        <v>178</v>
      </c>
      <c r="C10291" s="180" t="s">
        <v>34</v>
      </c>
      <c r="D10291" s="180" t="s">
        <v>176</v>
      </c>
      <c r="E10291" s="180">
        <v>40</v>
      </c>
      <c r="F10291" s="180">
        <v>24056</v>
      </c>
      <c r="G10291" s="180">
        <v>996</v>
      </c>
      <c r="H10291" s="180">
        <v>1808</v>
      </c>
      <c r="I10291" s="180">
        <v>1583487.38</v>
      </c>
      <c r="J10291" s="180">
        <v>587176.12</v>
      </c>
      <c r="K10291" s="180">
        <v>387338</v>
      </c>
      <c r="L10291" s="180">
        <v>2806231.44</v>
      </c>
    </row>
    <row r="10292" spans="1:12">
      <c r="A10292" s="180">
        <v>2015</v>
      </c>
      <c r="B10292" s="180" t="s">
        <v>178</v>
      </c>
      <c r="C10292" s="180" t="s">
        <v>34</v>
      </c>
      <c r="D10292" s="180" t="s">
        <v>176</v>
      </c>
      <c r="E10292" s="180">
        <v>45</v>
      </c>
      <c r="F10292" s="180">
        <v>25185</v>
      </c>
      <c r="G10292" s="180">
        <v>1321</v>
      </c>
      <c r="H10292" s="180">
        <v>2214</v>
      </c>
      <c r="I10292" s="180">
        <v>2079683.45</v>
      </c>
      <c r="J10292" s="180">
        <v>814795.96</v>
      </c>
      <c r="K10292" s="180">
        <v>511257</v>
      </c>
      <c r="L10292" s="180">
        <v>3691502.92</v>
      </c>
    </row>
    <row r="10293" spans="1:12">
      <c r="A10293" s="180">
        <v>2015</v>
      </c>
      <c r="B10293" s="180" t="s">
        <v>178</v>
      </c>
      <c r="C10293" s="180" t="s">
        <v>34</v>
      </c>
      <c r="D10293" s="180" t="s">
        <v>176</v>
      </c>
      <c r="E10293" s="180">
        <v>50</v>
      </c>
      <c r="F10293" s="180">
        <v>27525</v>
      </c>
      <c r="G10293" s="180">
        <v>1965</v>
      </c>
      <c r="H10293" s="180">
        <v>3857</v>
      </c>
      <c r="I10293" s="180">
        <v>4104442.1</v>
      </c>
      <c r="J10293" s="180">
        <v>1289806.77</v>
      </c>
      <c r="K10293" s="180">
        <v>892105.9</v>
      </c>
      <c r="L10293" s="180">
        <v>6663966.0999999996</v>
      </c>
    </row>
    <row r="10294" spans="1:12">
      <c r="A10294" s="180">
        <v>2015</v>
      </c>
      <c r="B10294" s="180" t="s">
        <v>178</v>
      </c>
      <c r="C10294" s="180" t="s">
        <v>34</v>
      </c>
      <c r="D10294" s="180" t="s">
        <v>176</v>
      </c>
      <c r="E10294" s="180">
        <v>55</v>
      </c>
      <c r="F10294" s="180">
        <v>28968</v>
      </c>
      <c r="G10294" s="180">
        <v>2828</v>
      </c>
      <c r="H10294" s="180">
        <v>5326</v>
      </c>
      <c r="I10294" s="180">
        <v>5193803.67</v>
      </c>
      <c r="J10294" s="180">
        <v>1741872.84</v>
      </c>
      <c r="K10294" s="180">
        <v>1742261.15</v>
      </c>
      <c r="L10294" s="180">
        <v>9175150.7799999993</v>
      </c>
    </row>
    <row r="10295" spans="1:12">
      <c r="A10295" s="180">
        <v>2015</v>
      </c>
      <c r="B10295" s="180" t="s">
        <v>178</v>
      </c>
      <c r="C10295" s="180" t="s">
        <v>34</v>
      </c>
      <c r="D10295" s="180" t="s">
        <v>176</v>
      </c>
      <c r="E10295" s="180">
        <v>60</v>
      </c>
      <c r="F10295" s="180">
        <v>28692</v>
      </c>
      <c r="G10295" s="180">
        <v>3813</v>
      </c>
      <c r="H10295" s="180">
        <v>7760</v>
      </c>
      <c r="I10295" s="180">
        <v>7595707.4100000001</v>
      </c>
      <c r="J10295" s="180">
        <v>2362441.75</v>
      </c>
      <c r="K10295" s="180">
        <v>2405206.65</v>
      </c>
      <c r="L10295" s="180">
        <v>12921504.18</v>
      </c>
    </row>
    <row r="10296" spans="1:12">
      <c r="A10296" s="180">
        <v>2015</v>
      </c>
      <c r="B10296" s="180" t="s">
        <v>178</v>
      </c>
      <c r="C10296" s="180" t="s">
        <v>34</v>
      </c>
      <c r="D10296" s="180" t="s">
        <v>176</v>
      </c>
      <c r="E10296" s="180">
        <v>65</v>
      </c>
      <c r="F10296" s="180">
        <v>26838</v>
      </c>
      <c r="G10296" s="180">
        <v>4983</v>
      </c>
      <c r="H10296" s="180">
        <v>10785</v>
      </c>
      <c r="I10296" s="180">
        <v>10602078.74</v>
      </c>
      <c r="J10296" s="180">
        <v>3059638.61</v>
      </c>
      <c r="K10296" s="180">
        <v>2761495.65</v>
      </c>
      <c r="L10296" s="180">
        <v>16989413.870000001</v>
      </c>
    </row>
    <row r="10297" spans="1:12">
      <c r="A10297" s="180">
        <v>2015</v>
      </c>
      <c r="B10297" s="180" t="s">
        <v>178</v>
      </c>
      <c r="C10297" s="180" t="s">
        <v>34</v>
      </c>
      <c r="D10297" s="180" t="s">
        <v>176</v>
      </c>
      <c r="E10297" s="180">
        <v>70</v>
      </c>
      <c r="F10297" s="180">
        <v>19187</v>
      </c>
      <c r="G10297" s="180">
        <v>4608</v>
      </c>
      <c r="H10297" s="180">
        <v>10456</v>
      </c>
      <c r="I10297" s="180">
        <v>9410082.0199999996</v>
      </c>
      <c r="J10297" s="180">
        <v>2766432.39</v>
      </c>
      <c r="K10297" s="180">
        <v>2430157.25</v>
      </c>
      <c r="L10297" s="180">
        <v>15101727.939999999</v>
      </c>
    </row>
    <row r="10298" spans="1:12">
      <c r="A10298" s="180">
        <v>2015</v>
      </c>
      <c r="B10298" s="180" t="s">
        <v>178</v>
      </c>
      <c r="C10298" s="180" t="s">
        <v>34</v>
      </c>
      <c r="D10298" s="180" t="s">
        <v>176</v>
      </c>
      <c r="E10298" s="180">
        <v>75</v>
      </c>
      <c r="F10298" s="180">
        <v>13344</v>
      </c>
      <c r="G10298" s="180">
        <v>4317</v>
      </c>
      <c r="H10298" s="180">
        <v>10927</v>
      </c>
      <c r="I10298" s="180">
        <v>9017906.3499999996</v>
      </c>
      <c r="J10298" s="180">
        <v>2376140.66</v>
      </c>
      <c r="K10298" s="180">
        <v>2243771.65</v>
      </c>
      <c r="L10298" s="180">
        <v>13982696.23</v>
      </c>
    </row>
    <row r="10299" spans="1:12">
      <c r="A10299" s="180">
        <v>2015</v>
      </c>
      <c r="B10299" s="180" t="s">
        <v>178</v>
      </c>
      <c r="C10299" s="180" t="s">
        <v>34</v>
      </c>
      <c r="D10299" s="180" t="s">
        <v>176</v>
      </c>
      <c r="E10299" s="180">
        <v>80</v>
      </c>
      <c r="F10299" s="180">
        <v>8619</v>
      </c>
      <c r="G10299" s="180">
        <v>3525</v>
      </c>
      <c r="H10299" s="180">
        <v>9482</v>
      </c>
      <c r="I10299" s="180">
        <v>6978647.0499999998</v>
      </c>
      <c r="J10299" s="180">
        <v>1657925.88</v>
      </c>
      <c r="K10299" s="180">
        <v>2244824.85</v>
      </c>
      <c r="L10299" s="180">
        <v>11152977.949999999</v>
      </c>
    </row>
    <row r="10300" spans="1:12">
      <c r="A10300" s="180">
        <v>2015</v>
      </c>
      <c r="B10300" s="180" t="s">
        <v>178</v>
      </c>
      <c r="C10300" s="180" t="s">
        <v>34</v>
      </c>
      <c r="D10300" s="180" t="s">
        <v>176</v>
      </c>
      <c r="E10300" s="180">
        <v>85</v>
      </c>
      <c r="F10300" s="180">
        <v>5495</v>
      </c>
      <c r="G10300" s="180">
        <v>2231</v>
      </c>
      <c r="H10300" s="180">
        <v>8346</v>
      </c>
      <c r="I10300" s="180">
        <v>4996893.75</v>
      </c>
      <c r="J10300" s="180">
        <v>1046007.29</v>
      </c>
      <c r="K10300" s="180">
        <v>790280</v>
      </c>
      <c r="L10300" s="180">
        <v>7030627.6299999999</v>
      </c>
    </row>
    <row r="10301" spans="1:12">
      <c r="A10301" s="180">
        <v>2015</v>
      </c>
      <c r="B10301" s="180" t="s">
        <v>178</v>
      </c>
      <c r="C10301" s="180" t="s">
        <v>34</v>
      </c>
      <c r="D10301" s="180" t="s">
        <v>176</v>
      </c>
      <c r="E10301" s="180">
        <v>90</v>
      </c>
      <c r="F10301" s="180">
        <v>1392</v>
      </c>
      <c r="G10301" s="180">
        <v>466</v>
      </c>
      <c r="H10301" s="180">
        <v>2958</v>
      </c>
      <c r="I10301" s="180">
        <v>1396872.45</v>
      </c>
      <c r="J10301" s="180">
        <v>245598.57</v>
      </c>
      <c r="K10301" s="180">
        <v>186153</v>
      </c>
      <c r="L10301" s="180">
        <v>1894638.34</v>
      </c>
    </row>
    <row r="10302" spans="1:12">
      <c r="A10302" s="180">
        <v>2015</v>
      </c>
      <c r="B10302" s="180" t="s">
        <v>178</v>
      </c>
      <c r="C10302" s="180" t="s">
        <v>34</v>
      </c>
      <c r="D10302" s="180" t="s">
        <v>176</v>
      </c>
      <c r="E10302" s="180">
        <v>95</v>
      </c>
      <c r="F10302" s="180">
        <v>243</v>
      </c>
      <c r="G10302" s="180">
        <v>78</v>
      </c>
      <c r="H10302" s="180">
        <v>763</v>
      </c>
      <c r="I10302" s="180">
        <v>286061.40000000002</v>
      </c>
      <c r="J10302" s="180">
        <v>40903.599999999999</v>
      </c>
      <c r="K10302" s="180">
        <v>9798</v>
      </c>
      <c r="L10302" s="180">
        <v>355877.75</v>
      </c>
    </row>
    <row r="10303" spans="1:12">
      <c r="A10303" s="180">
        <v>2015</v>
      </c>
      <c r="B10303" s="180" t="s">
        <v>178</v>
      </c>
      <c r="C10303" s="180" t="s">
        <v>34</v>
      </c>
      <c r="D10303" s="180" t="s">
        <v>177</v>
      </c>
      <c r="E10303" s="180">
        <v>0</v>
      </c>
      <c r="F10303" s="180">
        <v>18610</v>
      </c>
      <c r="G10303" s="180">
        <v>612</v>
      </c>
      <c r="H10303" s="180">
        <v>2087</v>
      </c>
      <c r="I10303" s="180">
        <v>1254978.8999999999</v>
      </c>
      <c r="J10303" s="180">
        <v>264537.86</v>
      </c>
      <c r="K10303" s="180">
        <v>58023</v>
      </c>
      <c r="L10303" s="180">
        <v>1621544.41</v>
      </c>
    </row>
    <row r="10304" spans="1:12">
      <c r="A10304" s="180">
        <v>2015</v>
      </c>
      <c r="B10304" s="180" t="s">
        <v>178</v>
      </c>
      <c r="C10304" s="180" t="s">
        <v>34</v>
      </c>
      <c r="D10304" s="180" t="s">
        <v>177</v>
      </c>
      <c r="E10304" s="180">
        <v>5</v>
      </c>
      <c r="F10304" s="180">
        <v>21359</v>
      </c>
      <c r="G10304" s="180">
        <v>301</v>
      </c>
      <c r="H10304" s="180">
        <v>380</v>
      </c>
      <c r="I10304" s="180">
        <v>357133.12</v>
      </c>
      <c r="J10304" s="180">
        <v>121336.64</v>
      </c>
      <c r="K10304" s="180">
        <v>49721</v>
      </c>
      <c r="L10304" s="180">
        <v>555688.48</v>
      </c>
    </row>
    <row r="10305" spans="1:12">
      <c r="A10305" s="180">
        <v>2015</v>
      </c>
      <c r="B10305" s="180" t="s">
        <v>178</v>
      </c>
      <c r="C10305" s="180" t="s">
        <v>34</v>
      </c>
      <c r="D10305" s="180" t="s">
        <v>177</v>
      </c>
      <c r="E10305" s="180">
        <v>10</v>
      </c>
      <c r="F10305" s="180">
        <v>20178</v>
      </c>
      <c r="G10305" s="180">
        <v>244</v>
      </c>
      <c r="H10305" s="180">
        <v>371</v>
      </c>
      <c r="I10305" s="180">
        <v>384774.45</v>
      </c>
      <c r="J10305" s="180">
        <v>142799.65</v>
      </c>
      <c r="K10305" s="180">
        <v>265179</v>
      </c>
      <c r="L10305" s="180">
        <v>815606.48</v>
      </c>
    </row>
    <row r="10306" spans="1:12">
      <c r="A10306" s="180">
        <v>2015</v>
      </c>
      <c r="B10306" s="180" t="s">
        <v>178</v>
      </c>
      <c r="C10306" s="180" t="s">
        <v>34</v>
      </c>
      <c r="D10306" s="180" t="s">
        <v>177</v>
      </c>
      <c r="E10306" s="180">
        <v>15</v>
      </c>
      <c r="F10306" s="180">
        <v>21280</v>
      </c>
      <c r="G10306" s="180">
        <v>729</v>
      </c>
      <c r="H10306" s="180">
        <v>1009</v>
      </c>
      <c r="I10306" s="180">
        <v>1087773.6100000001</v>
      </c>
      <c r="J10306" s="180">
        <v>359510.14</v>
      </c>
      <c r="K10306" s="180">
        <v>126194</v>
      </c>
      <c r="L10306" s="180">
        <v>1642569.48</v>
      </c>
    </row>
    <row r="10307" spans="1:12">
      <c r="A10307" s="180">
        <v>2015</v>
      </c>
      <c r="B10307" s="180" t="s">
        <v>178</v>
      </c>
      <c r="C10307" s="180" t="s">
        <v>34</v>
      </c>
      <c r="D10307" s="180" t="s">
        <v>177</v>
      </c>
      <c r="E10307" s="180">
        <v>20</v>
      </c>
      <c r="F10307" s="180">
        <v>20921</v>
      </c>
      <c r="G10307" s="180">
        <v>966</v>
      </c>
      <c r="H10307" s="180">
        <v>1761</v>
      </c>
      <c r="I10307" s="180">
        <v>1688741.93</v>
      </c>
      <c r="J10307" s="180">
        <v>536332.12</v>
      </c>
      <c r="K10307" s="180">
        <v>209103</v>
      </c>
      <c r="L10307" s="180">
        <v>2594190.66</v>
      </c>
    </row>
    <row r="10308" spans="1:12">
      <c r="A10308" s="180">
        <v>2015</v>
      </c>
      <c r="B10308" s="180" t="s">
        <v>178</v>
      </c>
      <c r="C10308" s="180" t="s">
        <v>34</v>
      </c>
      <c r="D10308" s="180" t="s">
        <v>177</v>
      </c>
      <c r="E10308" s="180">
        <v>25</v>
      </c>
      <c r="F10308" s="180">
        <v>19202</v>
      </c>
      <c r="G10308" s="180">
        <v>1112</v>
      </c>
      <c r="H10308" s="180">
        <v>2607</v>
      </c>
      <c r="I10308" s="180">
        <v>2432054.59</v>
      </c>
      <c r="J10308" s="180">
        <v>883128.3</v>
      </c>
      <c r="K10308" s="180">
        <v>212973</v>
      </c>
      <c r="L10308" s="180">
        <v>3896687.52</v>
      </c>
    </row>
    <row r="10309" spans="1:12">
      <c r="A10309" s="180">
        <v>2015</v>
      </c>
      <c r="B10309" s="180" t="s">
        <v>178</v>
      </c>
      <c r="C10309" s="180" t="s">
        <v>34</v>
      </c>
      <c r="D10309" s="180" t="s">
        <v>177</v>
      </c>
      <c r="E10309" s="180">
        <v>30</v>
      </c>
      <c r="F10309" s="180">
        <v>25641</v>
      </c>
      <c r="G10309" s="180">
        <v>1818</v>
      </c>
      <c r="H10309" s="180">
        <v>5127</v>
      </c>
      <c r="I10309" s="180">
        <v>4599024.8499999996</v>
      </c>
      <c r="J10309" s="180">
        <v>1536534.85</v>
      </c>
      <c r="K10309" s="180">
        <v>373446</v>
      </c>
      <c r="L10309" s="180">
        <v>7092403.6200000001</v>
      </c>
    </row>
    <row r="10310" spans="1:12">
      <c r="A10310" s="180">
        <v>2015</v>
      </c>
      <c r="B10310" s="180" t="s">
        <v>178</v>
      </c>
      <c r="C10310" s="180" t="s">
        <v>34</v>
      </c>
      <c r="D10310" s="180" t="s">
        <v>177</v>
      </c>
      <c r="E10310" s="180">
        <v>35</v>
      </c>
      <c r="F10310" s="180">
        <v>24332</v>
      </c>
      <c r="G10310" s="180">
        <v>1763</v>
      </c>
      <c r="H10310" s="180">
        <v>4197</v>
      </c>
      <c r="I10310" s="180">
        <v>3909317.96</v>
      </c>
      <c r="J10310" s="180">
        <v>1337311.5</v>
      </c>
      <c r="K10310" s="180">
        <v>381337</v>
      </c>
      <c r="L10310" s="180">
        <v>6112981.0199999996</v>
      </c>
    </row>
    <row r="10311" spans="1:12">
      <c r="A10311" s="180">
        <v>2015</v>
      </c>
      <c r="B10311" s="180" t="s">
        <v>178</v>
      </c>
      <c r="C10311" s="180" t="s">
        <v>34</v>
      </c>
      <c r="D10311" s="180" t="s">
        <v>177</v>
      </c>
      <c r="E10311" s="180">
        <v>40</v>
      </c>
      <c r="F10311" s="180">
        <v>26247</v>
      </c>
      <c r="G10311" s="180">
        <v>1856</v>
      </c>
      <c r="H10311" s="180">
        <v>3745</v>
      </c>
      <c r="I10311" s="180">
        <v>3541569.71</v>
      </c>
      <c r="J10311" s="180">
        <v>1186851.57</v>
      </c>
      <c r="K10311" s="180">
        <v>619622</v>
      </c>
      <c r="L10311" s="180">
        <v>5885666.5300000003</v>
      </c>
    </row>
    <row r="10312" spans="1:12">
      <c r="A10312" s="180">
        <v>2015</v>
      </c>
      <c r="B10312" s="180" t="s">
        <v>178</v>
      </c>
      <c r="C10312" s="180" t="s">
        <v>34</v>
      </c>
      <c r="D10312" s="180" t="s">
        <v>177</v>
      </c>
      <c r="E10312" s="180">
        <v>45</v>
      </c>
      <c r="F10312" s="180">
        <v>27621</v>
      </c>
      <c r="G10312" s="180">
        <v>2177</v>
      </c>
      <c r="H10312" s="180">
        <v>4607</v>
      </c>
      <c r="I10312" s="180">
        <v>4322765.8</v>
      </c>
      <c r="J10312" s="180">
        <v>1358604.06</v>
      </c>
      <c r="K10312" s="180">
        <v>625767</v>
      </c>
      <c r="L10312" s="180">
        <v>6812843.96</v>
      </c>
    </row>
    <row r="10313" spans="1:12">
      <c r="A10313" s="180">
        <v>2015</v>
      </c>
      <c r="B10313" s="180" t="s">
        <v>178</v>
      </c>
      <c r="C10313" s="180" t="s">
        <v>34</v>
      </c>
      <c r="D10313" s="180" t="s">
        <v>177</v>
      </c>
      <c r="E10313" s="180">
        <v>50</v>
      </c>
      <c r="F10313" s="180">
        <v>30422</v>
      </c>
      <c r="G10313" s="180">
        <v>2629</v>
      </c>
      <c r="H10313" s="180">
        <v>5042</v>
      </c>
      <c r="I10313" s="180">
        <v>4656400.3499999996</v>
      </c>
      <c r="J10313" s="180">
        <v>1642993.94</v>
      </c>
      <c r="K10313" s="180">
        <v>928943.95</v>
      </c>
      <c r="L10313" s="180">
        <v>7755339.5499999998</v>
      </c>
    </row>
    <row r="10314" spans="1:12">
      <c r="A10314" s="180">
        <v>2015</v>
      </c>
      <c r="B10314" s="180" t="s">
        <v>178</v>
      </c>
      <c r="C10314" s="180" t="s">
        <v>34</v>
      </c>
      <c r="D10314" s="180" t="s">
        <v>177</v>
      </c>
      <c r="E10314" s="180">
        <v>55</v>
      </c>
      <c r="F10314" s="180">
        <v>32434</v>
      </c>
      <c r="G10314" s="180">
        <v>3550</v>
      </c>
      <c r="H10314" s="180">
        <v>7280</v>
      </c>
      <c r="I10314" s="180">
        <v>6501696.8399999999</v>
      </c>
      <c r="J10314" s="180">
        <v>2037447.02</v>
      </c>
      <c r="K10314" s="180">
        <v>1645770.85</v>
      </c>
      <c r="L10314" s="180">
        <v>10773964.060000001</v>
      </c>
    </row>
    <row r="10315" spans="1:12">
      <c r="A10315" s="180">
        <v>2015</v>
      </c>
      <c r="B10315" s="180" t="s">
        <v>178</v>
      </c>
      <c r="C10315" s="180" t="s">
        <v>34</v>
      </c>
      <c r="D10315" s="180" t="s">
        <v>177</v>
      </c>
      <c r="E10315" s="180">
        <v>60</v>
      </c>
      <c r="F10315" s="180">
        <v>31589</v>
      </c>
      <c r="G10315" s="180">
        <v>4199</v>
      </c>
      <c r="H10315" s="180">
        <v>8219</v>
      </c>
      <c r="I10315" s="180">
        <v>8062632.1900000004</v>
      </c>
      <c r="J10315" s="180">
        <v>2558926.4300000002</v>
      </c>
      <c r="K10315" s="180">
        <v>2230235.17</v>
      </c>
      <c r="L10315" s="180">
        <v>13432813.68</v>
      </c>
    </row>
    <row r="10316" spans="1:12">
      <c r="A10316" s="180">
        <v>2015</v>
      </c>
      <c r="B10316" s="180" t="s">
        <v>178</v>
      </c>
      <c r="C10316" s="180" t="s">
        <v>34</v>
      </c>
      <c r="D10316" s="180" t="s">
        <v>177</v>
      </c>
      <c r="E10316" s="180">
        <v>65</v>
      </c>
      <c r="F10316" s="180">
        <v>29532</v>
      </c>
      <c r="G10316" s="180">
        <v>5097</v>
      </c>
      <c r="H10316" s="180">
        <v>10335</v>
      </c>
      <c r="I10316" s="180">
        <v>9472583.6999999993</v>
      </c>
      <c r="J10316" s="180">
        <v>3041203.1</v>
      </c>
      <c r="K10316" s="180">
        <v>2931709.5</v>
      </c>
      <c r="L10316" s="180">
        <v>16054818.390000001</v>
      </c>
    </row>
    <row r="10317" spans="1:12">
      <c r="A10317" s="180">
        <v>2015</v>
      </c>
      <c r="B10317" s="180" t="s">
        <v>178</v>
      </c>
      <c r="C10317" s="180" t="s">
        <v>34</v>
      </c>
      <c r="D10317" s="180" t="s">
        <v>177</v>
      </c>
      <c r="E10317" s="180">
        <v>70</v>
      </c>
      <c r="F10317" s="180">
        <v>20762</v>
      </c>
      <c r="G10317" s="180">
        <v>4026</v>
      </c>
      <c r="H10317" s="180">
        <v>9990</v>
      </c>
      <c r="I10317" s="180">
        <v>9537826.2400000002</v>
      </c>
      <c r="J10317" s="180">
        <v>2863726.32</v>
      </c>
      <c r="K10317" s="180">
        <v>2840999.5</v>
      </c>
      <c r="L10317" s="180">
        <v>15683122.58</v>
      </c>
    </row>
    <row r="10318" spans="1:12">
      <c r="A10318" s="180">
        <v>2015</v>
      </c>
      <c r="B10318" s="180" t="s">
        <v>178</v>
      </c>
      <c r="C10318" s="180" t="s">
        <v>34</v>
      </c>
      <c r="D10318" s="180" t="s">
        <v>177</v>
      </c>
      <c r="E10318" s="180">
        <v>75</v>
      </c>
      <c r="F10318" s="180">
        <v>14861</v>
      </c>
      <c r="G10318" s="180">
        <v>3984</v>
      </c>
      <c r="H10318" s="180">
        <v>11654</v>
      </c>
      <c r="I10318" s="180">
        <v>9050486.5999999996</v>
      </c>
      <c r="J10318" s="180">
        <v>2403388.5699999998</v>
      </c>
      <c r="K10318" s="180">
        <v>2039308.1</v>
      </c>
      <c r="L10318" s="180">
        <v>13889488.960000001</v>
      </c>
    </row>
    <row r="10319" spans="1:12">
      <c r="A10319" s="180">
        <v>2015</v>
      </c>
      <c r="B10319" s="180" t="s">
        <v>178</v>
      </c>
      <c r="C10319" s="180" t="s">
        <v>34</v>
      </c>
      <c r="D10319" s="180" t="s">
        <v>177</v>
      </c>
      <c r="E10319" s="180">
        <v>80</v>
      </c>
      <c r="F10319" s="180">
        <v>10613</v>
      </c>
      <c r="G10319" s="180">
        <v>3144</v>
      </c>
      <c r="H10319" s="180">
        <v>10979</v>
      </c>
      <c r="I10319" s="180">
        <v>7581212.0700000003</v>
      </c>
      <c r="J10319" s="180">
        <v>1785464.42</v>
      </c>
      <c r="K10319" s="180">
        <v>1808296</v>
      </c>
      <c r="L10319" s="180">
        <v>11451343.08</v>
      </c>
    </row>
    <row r="10320" spans="1:12">
      <c r="A10320" s="180">
        <v>2015</v>
      </c>
      <c r="B10320" s="180" t="s">
        <v>178</v>
      </c>
      <c r="C10320" s="180" t="s">
        <v>34</v>
      </c>
      <c r="D10320" s="180" t="s">
        <v>177</v>
      </c>
      <c r="E10320" s="180">
        <v>85</v>
      </c>
      <c r="F10320" s="180">
        <v>7756</v>
      </c>
      <c r="G10320" s="180">
        <v>2183</v>
      </c>
      <c r="H10320" s="180">
        <v>10974</v>
      </c>
      <c r="I10320" s="180">
        <v>6403013</v>
      </c>
      <c r="J10320" s="180">
        <v>1248801.1499999999</v>
      </c>
      <c r="K10320" s="180">
        <v>850019.4</v>
      </c>
      <c r="L10320" s="180">
        <v>8731326.25</v>
      </c>
    </row>
    <row r="10321" spans="1:12">
      <c r="A10321" s="180">
        <v>2015</v>
      </c>
      <c r="B10321" s="180" t="s">
        <v>178</v>
      </c>
      <c r="C10321" s="180" t="s">
        <v>34</v>
      </c>
      <c r="D10321" s="180" t="s">
        <v>177</v>
      </c>
      <c r="E10321" s="180">
        <v>90</v>
      </c>
      <c r="F10321" s="180">
        <v>3369</v>
      </c>
      <c r="G10321" s="180">
        <v>912</v>
      </c>
      <c r="H10321" s="180">
        <v>5581</v>
      </c>
      <c r="I10321" s="180">
        <v>2857973.38</v>
      </c>
      <c r="J10321" s="180">
        <v>448555.26</v>
      </c>
      <c r="K10321" s="180">
        <v>221638</v>
      </c>
      <c r="L10321" s="180">
        <v>3629948.52</v>
      </c>
    </row>
    <row r="10322" spans="1:12">
      <c r="A10322" s="180">
        <v>2015</v>
      </c>
      <c r="B10322" s="180" t="s">
        <v>178</v>
      </c>
      <c r="C10322" s="180" t="s">
        <v>34</v>
      </c>
      <c r="D10322" s="180" t="s">
        <v>177</v>
      </c>
      <c r="E10322" s="180">
        <v>95</v>
      </c>
      <c r="F10322" s="180">
        <v>858</v>
      </c>
      <c r="G10322" s="180">
        <v>158</v>
      </c>
      <c r="H10322" s="180">
        <v>1063</v>
      </c>
      <c r="I10322" s="180">
        <v>485042.1</v>
      </c>
      <c r="J10322" s="180">
        <v>69205.13</v>
      </c>
      <c r="K10322" s="180">
        <v>25847</v>
      </c>
      <c r="L10322" s="180">
        <v>605679.91</v>
      </c>
    </row>
    <row r="10323" spans="1:12">
      <c r="A10323" s="180">
        <v>2015</v>
      </c>
      <c r="B10323" s="180" t="s">
        <v>178</v>
      </c>
      <c r="C10323" s="180" t="s">
        <v>35</v>
      </c>
      <c r="D10323" s="180" t="s">
        <v>176</v>
      </c>
      <c r="E10323" s="180">
        <v>0</v>
      </c>
      <c r="F10323" s="180">
        <v>45258</v>
      </c>
      <c r="G10323" s="180">
        <v>1686</v>
      </c>
      <c r="H10323" s="180">
        <v>3939</v>
      </c>
      <c r="I10323" s="180">
        <v>3236912.95</v>
      </c>
      <c r="J10323" s="180">
        <v>576416.30000000005</v>
      </c>
      <c r="K10323" s="180">
        <v>80107</v>
      </c>
      <c r="L10323" s="180">
        <v>4204918.41</v>
      </c>
    </row>
    <row r="10324" spans="1:12">
      <c r="A10324" s="180">
        <v>2015</v>
      </c>
      <c r="B10324" s="180" t="s">
        <v>178</v>
      </c>
      <c r="C10324" s="180" t="s">
        <v>35</v>
      </c>
      <c r="D10324" s="180" t="s">
        <v>176</v>
      </c>
      <c r="E10324" s="180">
        <v>5</v>
      </c>
      <c r="F10324" s="180">
        <v>49208</v>
      </c>
      <c r="G10324" s="180">
        <v>853</v>
      </c>
      <c r="H10324" s="180">
        <v>1156</v>
      </c>
      <c r="I10324" s="180">
        <v>1180716.5</v>
      </c>
      <c r="J10324" s="180">
        <v>314708.15000000002</v>
      </c>
      <c r="K10324" s="180">
        <v>82149</v>
      </c>
      <c r="L10324" s="180">
        <v>1730806.22</v>
      </c>
    </row>
    <row r="10325" spans="1:12">
      <c r="A10325" s="180">
        <v>2015</v>
      </c>
      <c r="B10325" s="180" t="s">
        <v>178</v>
      </c>
      <c r="C10325" s="180" t="s">
        <v>35</v>
      </c>
      <c r="D10325" s="180" t="s">
        <v>176</v>
      </c>
      <c r="E10325" s="180">
        <v>10</v>
      </c>
      <c r="F10325" s="180">
        <v>44547</v>
      </c>
      <c r="G10325" s="180">
        <v>543</v>
      </c>
      <c r="H10325" s="180">
        <v>710</v>
      </c>
      <c r="I10325" s="180">
        <v>758431</v>
      </c>
      <c r="J10325" s="180">
        <v>217493.05</v>
      </c>
      <c r="K10325" s="180">
        <v>156030.6</v>
      </c>
      <c r="L10325" s="180">
        <v>1240374.8999999999</v>
      </c>
    </row>
    <row r="10326" spans="1:12">
      <c r="A10326" s="180">
        <v>2015</v>
      </c>
      <c r="B10326" s="180" t="s">
        <v>178</v>
      </c>
      <c r="C10326" s="180" t="s">
        <v>35</v>
      </c>
      <c r="D10326" s="180" t="s">
        <v>176</v>
      </c>
      <c r="E10326" s="180">
        <v>15</v>
      </c>
      <c r="F10326" s="180">
        <v>44298</v>
      </c>
      <c r="G10326" s="180">
        <v>1088</v>
      </c>
      <c r="H10326" s="180">
        <v>1839</v>
      </c>
      <c r="I10326" s="180">
        <v>2051999.55</v>
      </c>
      <c r="J10326" s="180">
        <v>483093.17</v>
      </c>
      <c r="K10326" s="180">
        <v>377334.75</v>
      </c>
      <c r="L10326" s="180">
        <v>3161547.26</v>
      </c>
    </row>
    <row r="10327" spans="1:12">
      <c r="A10327" s="180">
        <v>2015</v>
      </c>
      <c r="B10327" s="180" t="s">
        <v>178</v>
      </c>
      <c r="C10327" s="180" t="s">
        <v>35</v>
      </c>
      <c r="D10327" s="180" t="s">
        <v>176</v>
      </c>
      <c r="E10327" s="180">
        <v>20</v>
      </c>
      <c r="F10327" s="180">
        <v>37191</v>
      </c>
      <c r="G10327" s="180">
        <v>1128</v>
      </c>
      <c r="H10327" s="180">
        <v>2277</v>
      </c>
      <c r="I10327" s="180">
        <v>2415307.65</v>
      </c>
      <c r="J10327" s="180">
        <v>493371.82</v>
      </c>
      <c r="K10327" s="180">
        <v>469655</v>
      </c>
      <c r="L10327" s="180">
        <v>3678657.87</v>
      </c>
    </row>
    <row r="10328" spans="1:12">
      <c r="A10328" s="180">
        <v>2015</v>
      </c>
      <c r="B10328" s="180" t="s">
        <v>178</v>
      </c>
      <c r="C10328" s="180" t="s">
        <v>35</v>
      </c>
      <c r="D10328" s="180" t="s">
        <v>176</v>
      </c>
      <c r="E10328" s="180">
        <v>25</v>
      </c>
      <c r="F10328" s="180">
        <v>41906</v>
      </c>
      <c r="G10328" s="180">
        <v>1246</v>
      </c>
      <c r="H10328" s="180">
        <v>2221</v>
      </c>
      <c r="I10328" s="180">
        <v>2308196.75</v>
      </c>
      <c r="J10328" s="180">
        <v>542859.56000000006</v>
      </c>
      <c r="K10328" s="180">
        <v>368888</v>
      </c>
      <c r="L10328" s="180">
        <v>3604702.69</v>
      </c>
    </row>
    <row r="10329" spans="1:12">
      <c r="A10329" s="180">
        <v>2015</v>
      </c>
      <c r="B10329" s="180" t="s">
        <v>178</v>
      </c>
      <c r="C10329" s="180" t="s">
        <v>35</v>
      </c>
      <c r="D10329" s="180" t="s">
        <v>176</v>
      </c>
      <c r="E10329" s="180">
        <v>30</v>
      </c>
      <c r="F10329" s="180">
        <v>55938</v>
      </c>
      <c r="G10329" s="180">
        <v>1622</v>
      </c>
      <c r="H10329" s="180">
        <v>2847</v>
      </c>
      <c r="I10329" s="180">
        <v>2982772.71</v>
      </c>
      <c r="J10329" s="180">
        <v>731956.33</v>
      </c>
      <c r="K10329" s="180">
        <v>526384</v>
      </c>
      <c r="L10329" s="180">
        <v>4688301.6100000003</v>
      </c>
    </row>
    <row r="10330" spans="1:12">
      <c r="A10330" s="180">
        <v>2015</v>
      </c>
      <c r="B10330" s="180" t="s">
        <v>178</v>
      </c>
      <c r="C10330" s="180" t="s">
        <v>35</v>
      </c>
      <c r="D10330" s="180" t="s">
        <v>176</v>
      </c>
      <c r="E10330" s="180">
        <v>35</v>
      </c>
      <c r="F10330" s="180">
        <v>52411</v>
      </c>
      <c r="G10330" s="180">
        <v>1770</v>
      </c>
      <c r="H10330" s="180">
        <v>2980</v>
      </c>
      <c r="I10330" s="180">
        <v>3117457.8</v>
      </c>
      <c r="J10330" s="180">
        <v>850235.79</v>
      </c>
      <c r="K10330" s="180">
        <v>779398.25</v>
      </c>
      <c r="L10330" s="180">
        <v>5286437.6500000004</v>
      </c>
    </row>
    <row r="10331" spans="1:12">
      <c r="A10331" s="180">
        <v>2015</v>
      </c>
      <c r="B10331" s="180" t="s">
        <v>178</v>
      </c>
      <c r="C10331" s="180" t="s">
        <v>35</v>
      </c>
      <c r="D10331" s="180" t="s">
        <v>176</v>
      </c>
      <c r="E10331" s="180">
        <v>40</v>
      </c>
      <c r="F10331" s="180">
        <v>53622</v>
      </c>
      <c r="G10331" s="180">
        <v>2157</v>
      </c>
      <c r="H10331" s="180">
        <v>3565</v>
      </c>
      <c r="I10331" s="180">
        <v>3841513.26</v>
      </c>
      <c r="J10331" s="180">
        <v>1042460.46</v>
      </c>
      <c r="K10331" s="180">
        <v>911349</v>
      </c>
      <c r="L10331" s="180">
        <v>6448509.6900000004</v>
      </c>
    </row>
    <row r="10332" spans="1:12">
      <c r="A10332" s="180">
        <v>2015</v>
      </c>
      <c r="B10332" s="180" t="s">
        <v>178</v>
      </c>
      <c r="C10332" s="180" t="s">
        <v>35</v>
      </c>
      <c r="D10332" s="180" t="s">
        <v>176</v>
      </c>
      <c r="E10332" s="180">
        <v>45</v>
      </c>
      <c r="F10332" s="180">
        <v>52099</v>
      </c>
      <c r="G10332" s="180">
        <v>2527</v>
      </c>
      <c r="H10332" s="180">
        <v>4481</v>
      </c>
      <c r="I10332" s="180">
        <v>5129433.5</v>
      </c>
      <c r="J10332" s="180">
        <v>1388518.61</v>
      </c>
      <c r="K10332" s="180">
        <v>1425718.25</v>
      </c>
      <c r="L10332" s="180">
        <v>8795401.3100000005</v>
      </c>
    </row>
    <row r="10333" spans="1:12">
      <c r="A10333" s="180">
        <v>2015</v>
      </c>
      <c r="B10333" s="180" t="s">
        <v>178</v>
      </c>
      <c r="C10333" s="180" t="s">
        <v>35</v>
      </c>
      <c r="D10333" s="180" t="s">
        <v>176</v>
      </c>
      <c r="E10333" s="180">
        <v>50</v>
      </c>
      <c r="F10333" s="180">
        <v>51528</v>
      </c>
      <c r="G10333" s="180">
        <v>3473</v>
      </c>
      <c r="H10333" s="180">
        <v>6612</v>
      </c>
      <c r="I10333" s="180">
        <v>7794511.4400000004</v>
      </c>
      <c r="J10333" s="180">
        <v>1996782.85</v>
      </c>
      <c r="K10333" s="180">
        <v>1896342.25</v>
      </c>
      <c r="L10333" s="180">
        <v>12598562.609999999</v>
      </c>
    </row>
    <row r="10334" spans="1:12">
      <c r="A10334" s="180">
        <v>2015</v>
      </c>
      <c r="B10334" s="180" t="s">
        <v>178</v>
      </c>
      <c r="C10334" s="180" t="s">
        <v>35</v>
      </c>
      <c r="D10334" s="180" t="s">
        <v>176</v>
      </c>
      <c r="E10334" s="180">
        <v>55</v>
      </c>
      <c r="F10334" s="180">
        <v>48211</v>
      </c>
      <c r="G10334" s="180">
        <v>4031</v>
      </c>
      <c r="H10334" s="180">
        <v>7409</v>
      </c>
      <c r="I10334" s="180">
        <v>9256006.0899999999</v>
      </c>
      <c r="J10334" s="180">
        <v>2445479.2200000002</v>
      </c>
      <c r="K10334" s="180">
        <v>2603984.5</v>
      </c>
      <c r="L10334" s="180">
        <v>15414453.050000001</v>
      </c>
    </row>
    <row r="10335" spans="1:12">
      <c r="A10335" s="180">
        <v>2015</v>
      </c>
      <c r="B10335" s="180" t="s">
        <v>178</v>
      </c>
      <c r="C10335" s="180" t="s">
        <v>35</v>
      </c>
      <c r="D10335" s="180" t="s">
        <v>176</v>
      </c>
      <c r="E10335" s="180">
        <v>60</v>
      </c>
      <c r="F10335" s="180">
        <v>42113</v>
      </c>
      <c r="G10335" s="180">
        <v>4847</v>
      </c>
      <c r="H10335" s="180">
        <v>9338</v>
      </c>
      <c r="I10335" s="180">
        <v>12295441.210000001</v>
      </c>
      <c r="J10335" s="180">
        <v>3191434.04</v>
      </c>
      <c r="K10335" s="180">
        <v>3652946</v>
      </c>
      <c r="L10335" s="180">
        <v>20407017.75</v>
      </c>
    </row>
    <row r="10336" spans="1:12">
      <c r="A10336" s="180">
        <v>2015</v>
      </c>
      <c r="B10336" s="180" t="s">
        <v>178</v>
      </c>
      <c r="C10336" s="180" t="s">
        <v>35</v>
      </c>
      <c r="D10336" s="180" t="s">
        <v>176</v>
      </c>
      <c r="E10336" s="180">
        <v>65</v>
      </c>
      <c r="F10336" s="180">
        <v>35931</v>
      </c>
      <c r="G10336" s="180">
        <v>5325</v>
      </c>
      <c r="H10336" s="180">
        <v>11109</v>
      </c>
      <c r="I10336" s="180">
        <v>14606016.800000001</v>
      </c>
      <c r="J10336" s="180">
        <v>3649161.09</v>
      </c>
      <c r="K10336" s="180">
        <v>4362091.45</v>
      </c>
      <c r="L10336" s="180">
        <v>23842149.329999998</v>
      </c>
    </row>
    <row r="10337" spans="1:12">
      <c r="A10337" s="180">
        <v>2015</v>
      </c>
      <c r="B10337" s="180" t="s">
        <v>178</v>
      </c>
      <c r="C10337" s="180" t="s">
        <v>35</v>
      </c>
      <c r="D10337" s="180" t="s">
        <v>176</v>
      </c>
      <c r="E10337" s="180">
        <v>70</v>
      </c>
      <c r="F10337" s="180">
        <v>23939</v>
      </c>
      <c r="G10337" s="180">
        <v>4756</v>
      </c>
      <c r="H10337" s="180">
        <v>11152</v>
      </c>
      <c r="I10337" s="180">
        <v>13722496.699999999</v>
      </c>
      <c r="J10337" s="180">
        <v>3327648.07</v>
      </c>
      <c r="K10337" s="180">
        <v>4372395.6500000004</v>
      </c>
      <c r="L10337" s="180">
        <v>22347313</v>
      </c>
    </row>
    <row r="10338" spans="1:12">
      <c r="A10338" s="180">
        <v>2015</v>
      </c>
      <c r="B10338" s="180" t="s">
        <v>178</v>
      </c>
      <c r="C10338" s="180" t="s">
        <v>35</v>
      </c>
      <c r="D10338" s="180" t="s">
        <v>176</v>
      </c>
      <c r="E10338" s="180">
        <v>75</v>
      </c>
      <c r="F10338" s="180">
        <v>16106</v>
      </c>
      <c r="G10338" s="180">
        <v>3936</v>
      </c>
      <c r="H10338" s="180">
        <v>10447</v>
      </c>
      <c r="I10338" s="180">
        <v>11643397.9</v>
      </c>
      <c r="J10338" s="180">
        <v>2735798.29</v>
      </c>
      <c r="K10338" s="180">
        <v>3238220.8</v>
      </c>
      <c r="L10338" s="180">
        <v>18246684.140000001</v>
      </c>
    </row>
    <row r="10339" spans="1:12">
      <c r="A10339" s="180">
        <v>2015</v>
      </c>
      <c r="B10339" s="180" t="s">
        <v>178</v>
      </c>
      <c r="C10339" s="180" t="s">
        <v>35</v>
      </c>
      <c r="D10339" s="180" t="s">
        <v>176</v>
      </c>
      <c r="E10339" s="180">
        <v>80</v>
      </c>
      <c r="F10339" s="180">
        <v>9883</v>
      </c>
      <c r="G10339" s="180">
        <v>2917</v>
      </c>
      <c r="H10339" s="180">
        <v>10106</v>
      </c>
      <c r="I10339" s="180">
        <v>10264943.4</v>
      </c>
      <c r="J10339" s="180">
        <v>2034789.18</v>
      </c>
      <c r="K10339" s="180">
        <v>2123129.5</v>
      </c>
      <c r="L10339" s="180">
        <v>14837322.66</v>
      </c>
    </row>
    <row r="10340" spans="1:12">
      <c r="A10340" s="180">
        <v>2015</v>
      </c>
      <c r="B10340" s="180" t="s">
        <v>178</v>
      </c>
      <c r="C10340" s="180" t="s">
        <v>35</v>
      </c>
      <c r="D10340" s="180" t="s">
        <v>176</v>
      </c>
      <c r="E10340" s="180">
        <v>85</v>
      </c>
      <c r="F10340" s="180">
        <v>5481</v>
      </c>
      <c r="G10340" s="180">
        <v>1601</v>
      </c>
      <c r="H10340" s="180">
        <v>7163</v>
      </c>
      <c r="I10340" s="180">
        <v>5884782.5499999998</v>
      </c>
      <c r="J10340" s="180">
        <v>1015562.56</v>
      </c>
      <c r="K10340" s="180">
        <v>1085491</v>
      </c>
      <c r="L10340" s="180">
        <v>8200694.7300000004</v>
      </c>
    </row>
    <row r="10341" spans="1:12">
      <c r="A10341" s="180">
        <v>2015</v>
      </c>
      <c r="B10341" s="180" t="s">
        <v>178</v>
      </c>
      <c r="C10341" s="180" t="s">
        <v>35</v>
      </c>
      <c r="D10341" s="180" t="s">
        <v>176</v>
      </c>
      <c r="E10341" s="180">
        <v>90</v>
      </c>
      <c r="F10341" s="180">
        <v>1301</v>
      </c>
      <c r="G10341" s="180">
        <v>338</v>
      </c>
      <c r="H10341" s="180">
        <v>2214</v>
      </c>
      <c r="I10341" s="180">
        <v>1505381.25</v>
      </c>
      <c r="J10341" s="180">
        <v>221348.41</v>
      </c>
      <c r="K10341" s="180">
        <v>233158</v>
      </c>
      <c r="L10341" s="180">
        <v>1999437.33</v>
      </c>
    </row>
    <row r="10342" spans="1:12">
      <c r="A10342" s="180">
        <v>2015</v>
      </c>
      <c r="B10342" s="180" t="s">
        <v>178</v>
      </c>
      <c r="C10342" s="180" t="s">
        <v>35</v>
      </c>
      <c r="D10342" s="180" t="s">
        <v>176</v>
      </c>
      <c r="E10342" s="180">
        <v>95</v>
      </c>
      <c r="F10342" s="180">
        <v>216</v>
      </c>
      <c r="G10342" s="180">
        <v>63</v>
      </c>
      <c r="H10342" s="180">
        <v>636</v>
      </c>
      <c r="I10342" s="180">
        <v>322532</v>
      </c>
      <c r="J10342" s="180">
        <v>32483.71</v>
      </c>
      <c r="K10342" s="180">
        <v>7186</v>
      </c>
      <c r="L10342" s="180">
        <v>378098.97</v>
      </c>
    </row>
    <row r="10343" spans="1:12">
      <c r="A10343" s="180">
        <v>2015</v>
      </c>
      <c r="B10343" s="180" t="s">
        <v>178</v>
      </c>
      <c r="C10343" s="180" t="s">
        <v>35</v>
      </c>
      <c r="D10343" s="180" t="s">
        <v>177</v>
      </c>
      <c r="E10343" s="180">
        <v>0</v>
      </c>
      <c r="F10343" s="180">
        <v>42500</v>
      </c>
      <c r="G10343" s="180">
        <v>1184</v>
      </c>
      <c r="H10343" s="180">
        <v>2908</v>
      </c>
      <c r="I10343" s="180">
        <v>2250991.65</v>
      </c>
      <c r="J10343" s="180">
        <v>355315.22</v>
      </c>
      <c r="K10343" s="180">
        <v>24608</v>
      </c>
      <c r="L10343" s="180">
        <v>2825326.63</v>
      </c>
    </row>
    <row r="10344" spans="1:12">
      <c r="A10344" s="180">
        <v>2015</v>
      </c>
      <c r="B10344" s="180" t="s">
        <v>178</v>
      </c>
      <c r="C10344" s="180" t="s">
        <v>35</v>
      </c>
      <c r="D10344" s="180" t="s">
        <v>177</v>
      </c>
      <c r="E10344" s="180">
        <v>5</v>
      </c>
      <c r="F10344" s="180">
        <v>46344</v>
      </c>
      <c r="G10344" s="180">
        <v>693</v>
      </c>
      <c r="H10344" s="180">
        <v>901</v>
      </c>
      <c r="I10344" s="180">
        <v>1000132.05</v>
      </c>
      <c r="J10344" s="180">
        <v>264428.65999999997</v>
      </c>
      <c r="K10344" s="180">
        <v>56590</v>
      </c>
      <c r="L10344" s="180">
        <v>1447159.01</v>
      </c>
    </row>
    <row r="10345" spans="1:12">
      <c r="A10345" s="180">
        <v>2015</v>
      </c>
      <c r="B10345" s="180" t="s">
        <v>178</v>
      </c>
      <c r="C10345" s="180" t="s">
        <v>35</v>
      </c>
      <c r="D10345" s="180" t="s">
        <v>177</v>
      </c>
      <c r="E10345" s="180">
        <v>10</v>
      </c>
      <c r="F10345" s="180">
        <v>41997</v>
      </c>
      <c r="G10345" s="180">
        <v>496</v>
      </c>
      <c r="H10345" s="180">
        <v>677</v>
      </c>
      <c r="I10345" s="180">
        <v>737368.2</v>
      </c>
      <c r="J10345" s="180">
        <v>178451.45</v>
      </c>
      <c r="K10345" s="180">
        <v>28579</v>
      </c>
      <c r="L10345" s="180">
        <v>1042741.83</v>
      </c>
    </row>
    <row r="10346" spans="1:12">
      <c r="A10346" s="180">
        <v>2015</v>
      </c>
      <c r="B10346" s="180" t="s">
        <v>178</v>
      </c>
      <c r="C10346" s="180" t="s">
        <v>35</v>
      </c>
      <c r="D10346" s="180" t="s">
        <v>177</v>
      </c>
      <c r="E10346" s="180">
        <v>15</v>
      </c>
      <c r="F10346" s="180">
        <v>42614</v>
      </c>
      <c r="G10346" s="180">
        <v>1573</v>
      </c>
      <c r="H10346" s="180">
        <v>3179</v>
      </c>
      <c r="I10346" s="180">
        <v>2987498.25</v>
      </c>
      <c r="J10346" s="180">
        <v>505382.96</v>
      </c>
      <c r="K10346" s="180">
        <v>321945</v>
      </c>
      <c r="L10346" s="180">
        <v>4162485.84</v>
      </c>
    </row>
    <row r="10347" spans="1:12">
      <c r="A10347" s="180">
        <v>2015</v>
      </c>
      <c r="B10347" s="180" t="s">
        <v>178</v>
      </c>
      <c r="C10347" s="180" t="s">
        <v>35</v>
      </c>
      <c r="D10347" s="180" t="s">
        <v>177</v>
      </c>
      <c r="E10347" s="180">
        <v>20</v>
      </c>
      <c r="F10347" s="180">
        <v>38497</v>
      </c>
      <c r="G10347" s="180">
        <v>1921</v>
      </c>
      <c r="H10347" s="180">
        <v>4395</v>
      </c>
      <c r="I10347" s="180">
        <v>4245740.47</v>
      </c>
      <c r="J10347" s="180">
        <v>797821.36</v>
      </c>
      <c r="K10347" s="180">
        <v>481065</v>
      </c>
      <c r="L10347" s="180">
        <v>6089989.4900000002</v>
      </c>
    </row>
    <row r="10348" spans="1:12">
      <c r="A10348" s="180">
        <v>2015</v>
      </c>
      <c r="B10348" s="180" t="s">
        <v>178</v>
      </c>
      <c r="C10348" s="180" t="s">
        <v>35</v>
      </c>
      <c r="D10348" s="180" t="s">
        <v>177</v>
      </c>
      <c r="E10348" s="180">
        <v>25</v>
      </c>
      <c r="F10348" s="180">
        <v>45572</v>
      </c>
      <c r="G10348" s="180">
        <v>2693</v>
      </c>
      <c r="H10348" s="180">
        <v>6937</v>
      </c>
      <c r="I10348" s="180">
        <v>7450778.5800000001</v>
      </c>
      <c r="J10348" s="180">
        <v>1832360.42</v>
      </c>
      <c r="K10348" s="180">
        <v>730440</v>
      </c>
      <c r="L10348" s="180">
        <v>10801436.73</v>
      </c>
    </row>
    <row r="10349" spans="1:12">
      <c r="A10349" s="180">
        <v>2015</v>
      </c>
      <c r="B10349" s="180" t="s">
        <v>178</v>
      </c>
      <c r="C10349" s="180" t="s">
        <v>35</v>
      </c>
      <c r="D10349" s="180" t="s">
        <v>177</v>
      </c>
      <c r="E10349" s="180">
        <v>30</v>
      </c>
      <c r="F10349" s="180">
        <v>58397</v>
      </c>
      <c r="G10349" s="180">
        <v>4549</v>
      </c>
      <c r="H10349" s="180">
        <v>11643</v>
      </c>
      <c r="I10349" s="180">
        <v>13522350.68</v>
      </c>
      <c r="J10349" s="180">
        <v>3579680.16</v>
      </c>
      <c r="K10349" s="180">
        <v>923254</v>
      </c>
      <c r="L10349" s="180">
        <v>19530797.039999999</v>
      </c>
    </row>
    <row r="10350" spans="1:12">
      <c r="A10350" s="180">
        <v>2015</v>
      </c>
      <c r="B10350" s="180" t="s">
        <v>178</v>
      </c>
      <c r="C10350" s="180" t="s">
        <v>35</v>
      </c>
      <c r="D10350" s="180" t="s">
        <v>177</v>
      </c>
      <c r="E10350" s="180">
        <v>35</v>
      </c>
      <c r="F10350" s="180">
        <v>53384</v>
      </c>
      <c r="G10350" s="180">
        <v>4080</v>
      </c>
      <c r="H10350" s="180">
        <v>9321</v>
      </c>
      <c r="I10350" s="180">
        <v>10607266.25</v>
      </c>
      <c r="J10350" s="180">
        <v>2723785.08</v>
      </c>
      <c r="K10350" s="180">
        <v>1084326.5</v>
      </c>
      <c r="L10350" s="180">
        <v>15999729.560000001</v>
      </c>
    </row>
    <row r="10351" spans="1:12">
      <c r="A10351" s="180">
        <v>2015</v>
      </c>
      <c r="B10351" s="180" t="s">
        <v>178</v>
      </c>
      <c r="C10351" s="180" t="s">
        <v>35</v>
      </c>
      <c r="D10351" s="180" t="s">
        <v>177</v>
      </c>
      <c r="E10351" s="180">
        <v>40</v>
      </c>
      <c r="F10351" s="180">
        <v>54541</v>
      </c>
      <c r="G10351" s="180">
        <v>4032</v>
      </c>
      <c r="H10351" s="180">
        <v>7736</v>
      </c>
      <c r="I10351" s="180">
        <v>8798344.1199999992</v>
      </c>
      <c r="J10351" s="180">
        <v>2196032.7599999998</v>
      </c>
      <c r="K10351" s="180">
        <v>1361628</v>
      </c>
      <c r="L10351" s="180">
        <v>13837741.02</v>
      </c>
    </row>
    <row r="10352" spans="1:12">
      <c r="A10352" s="180">
        <v>2015</v>
      </c>
      <c r="B10352" s="180" t="s">
        <v>178</v>
      </c>
      <c r="C10352" s="180" t="s">
        <v>35</v>
      </c>
      <c r="D10352" s="180" t="s">
        <v>177</v>
      </c>
      <c r="E10352" s="180">
        <v>45</v>
      </c>
      <c r="F10352" s="180">
        <v>52885</v>
      </c>
      <c r="G10352" s="180">
        <v>3858</v>
      </c>
      <c r="H10352" s="180">
        <v>6841</v>
      </c>
      <c r="I10352" s="180">
        <v>8065525.3200000003</v>
      </c>
      <c r="J10352" s="180">
        <v>2019105.53</v>
      </c>
      <c r="K10352" s="180">
        <v>1511395</v>
      </c>
      <c r="L10352" s="180">
        <v>13007437.039999999</v>
      </c>
    </row>
    <row r="10353" spans="1:12">
      <c r="A10353" s="180">
        <v>2015</v>
      </c>
      <c r="B10353" s="180" t="s">
        <v>178</v>
      </c>
      <c r="C10353" s="180" t="s">
        <v>35</v>
      </c>
      <c r="D10353" s="180" t="s">
        <v>177</v>
      </c>
      <c r="E10353" s="180">
        <v>50</v>
      </c>
      <c r="F10353" s="180">
        <v>52538</v>
      </c>
      <c r="G10353" s="180">
        <v>4662</v>
      </c>
      <c r="H10353" s="180">
        <v>8877</v>
      </c>
      <c r="I10353" s="180">
        <v>9958449.1699999999</v>
      </c>
      <c r="J10353" s="180">
        <v>2464440.25</v>
      </c>
      <c r="K10353" s="180">
        <v>1939303</v>
      </c>
      <c r="L10353" s="180">
        <v>15824863.890000001</v>
      </c>
    </row>
    <row r="10354" spans="1:12">
      <c r="A10354" s="180">
        <v>2015</v>
      </c>
      <c r="B10354" s="180" t="s">
        <v>178</v>
      </c>
      <c r="C10354" s="180" t="s">
        <v>35</v>
      </c>
      <c r="D10354" s="180" t="s">
        <v>177</v>
      </c>
      <c r="E10354" s="180">
        <v>55</v>
      </c>
      <c r="F10354" s="180">
        <v>49648</v>
      </c>
      <c r="G10354" s="180">
        <v>4713</v>
      </c>
      <c r="H10354" s="180">
        <v>9154</v>
      </c>
      <c r="I10354" s="180">
        <v>10546974.869999999</v>
      </c>
      <c r="J10354" s="180">
        <v>2630818.25</v>
      </c>
      <c r="K10354" s="180">
        <v>2604651.4</v>
      </c>
      <c r="L10354" s="180">
        <v>17125897.940000001</v>
      </c>
    </row>
    <row r="10355" spans="1:12">
      <c r="A10355" s="180">
        <v>2015</v>
      </c>
      <c r="B10355" s="180" t="s">
        <v>178</v>
      </c>
      <c r="C10355" s="180" t="s">
        <v>35</v>
      </c>
      <c r="D10355" s="180" t="s">
        <v>177</v>
      </c>
      <c r="E10355" s="180">
        <v>60</v>
      </c>
      <c r="F10355" s="180">
        <v>44027</v>
      </c>
      <c r="G10355" s="180">
        <v>5021</v>
      </c>
      <c r="H10355" s="180">
        <v>10301</v>
      </c>
      <c r="I10355" s="180">
        <v>11723359.75</v>
      </c>
      <c r="J10355" s="180">
        <v>2897464.55</v>
      </c>
      <c r="K10355" s="180">
        <v>3074046.25</v>
      </c>
      <c r="L10355" s="180">
        <v>18931762.030000001</v>
      </c>
    </row>
    <row r="10356" spans="1:12">
      <c r="A10356" s="180">
        <v>2015</v>
      </c>
      <c r="B10356" s="180" t="s">
        <v>178</v>
      </c>
      <c r="C10356" s="180" t="s">
        <v>35</v>
      </c>
      <c r="D10356" s="180" t="s">
        <v>177</v>
      </c>
      <c r="E10356" s="180">
        <v>65</v>
      </c>
      <c r="F10356" s="180">
        <v>36825</v>
      </c>
      <c r="G10356" s="180">
        <v>5140</v>
      </c>
      <c r="H10356" s="180">
        <v>11323</v>
      </c>
      <c r="I10356" s="180">
        <v>13581980.359999999</v>
      </c>
      <c r="J10356" s="180">
        <v>3367601.83</v>
      </c>
      <c r="K10356" s="180">
        <v>4119556.25</v>
      </c>
      <c r="L10356" s="180">
        <v>22108450.57</v>
      </c>
    </row>
    <row r="10357" spans="1:12">
      <c r="A10357" s="180">
        <v>2015</v>
      </c>
      <c r="B10357" s="180" t="s">
        <v>178</v>
      </c>
      <c r="C10357" s="180" t="s">
        <v>35</v>
      </c>
      <c r="D10357" s="180" t="s">
        <v>177</v>
      </c>
      <c r="E10357" s="180">
        <v>70</v>
      </c>
      <c r="F10357" s="180">
        <v>24664</v>
      </c>
      <c r="G10357" s="180">
        <v>4587</v>
      </c>
      <c r="H10357" s="180">
        <v>12035</v>
      </c>
      <c r="I10357" s="180">
        <v>12775849.01</v>
      </c>
      <c r="J10357" s="180">
        <v>3084893.9</v>
      </c>
      <c r="K10357" s="180">
        <v>3677165.4</v>
      </c>
      <c r="L10357" s="180">
        <v>20279176.27</v>
      </c>
    </row>
    <row r="10358" spans="1:12">
      <c r="A10358" s="180">
        <v>2015</v>
      </c>
      <c r="B10358" s="180" t="s">
        <v>178</v>
      </c>
      <c r="C10358" s="180" t="s">
        <v>35</v>
      </c>
      <c r="D10358" s="180" t="s">
        <v>177</v>
      </c>
      <c r="E10358" s="180">
        <v>75</v>
      </c>
      <c r="F10358" s="180">
        <v>17421</v>
      </c>
      <c r="G10358" s="180">
        <v>3735</v>
      </c>
      <c r="H10358" s="180">
        <v>12221</v>
      </c>
      <c r="I10358" s="180">
        <v>12264952.130000001</v>
      </c>
      <c r="J10358" s="180">
        <v>2739923.09</v>
      </c>
      <c r="K10358" s="180">
        <v>3379076.65</v>
      </c>
      <c r="L10358" s="180">
        <v>18876878.640000001</v>
      </c>
    </row>
    <row r="10359" spans="1:12">
      <c r="A10359" s="180">
        <v>2015</v>
      </c>
      <c r="B10359" s="180" t="s">
        <v>178</v>
      </c>
      <c r="C10359" s="180" t="s">
        <v>35</v>
      </c>
      <c r="D10359" s="180" t="s">
        <v>177</v>
      </c>
      <c r="E10359" s="180">
        <v>80</v>
      </c>
      <c r="F10359" s="180">
        <v>11956</v>
      </c>
      <c r="G10359" s="180">
        <v>2671</v>
      </c>
      <c r="H10359" s="180">
        <v>11413</v>
      </c>
      <c r="I10359" s="180">
        <v>9742249.6099999994</v>
      </c>
      <c r="J10359" s="180">
        <v>1796146.01</v>
      </c>
      <c r="K10359" s="180">
        <v>1602987</v>
      </c>
      <c r="L10359" s="180">
        <v>13498551.869999999</v>
      </c>
    </row>
    <row r="10360" spans="1:12">
      <c r="A10360" s="180">
        <v>2015</v>
      </c>
      <c r="B10360" s="180" t="s">
        <v>178</v>
      </c>
      <c r="C10360" s="180" t="s">
        <v>35</v>
      </c>
      <c r="D10360" s="180" t="s">
        <v>177</v>
      </c>
      <c r="E10360" s="180">
        <v>85</v>
      </c>
      <c r="F10360" s="180">
        <v>7425</v>
      </c>
      <c r="G10360" s="180">
        <v>1703</v>
      </c>
      <c r="H10360" s="180">
        <v>10197</v>
      </c>
      <c r="I10360" s="180">
        <v>6949706.5199999996</v>
      </c>
      <c r="J10360" s="180">
        <v>1035606.82</v>
      </c>
      <c r="K10360" s="180">
        <v>1030422.78</v>
      </c>
      <c r="L10360" s="180">
        <v>9231049.2100000009</v>
      </c>
    </row>
    <row r="10361" spans="1:12">
      <c r="A10361" s="180">
        <v>2015</v>
      </c>
      <c r="B10361" s="180" t="s">
        <v>178</v>
      </c>
      <c r="C10361" s="180" t="s">
        <v>35</v>
      </c>
      <c r="D10361" s="180" t="s">
        <v>177</v>
      </c>
      <c r="E10361" s="180">
        <v>90</v>
      </c>
      <c r="F10361" s="180">
        <v>3078</v>
      </c>
      <c r="G10361" s="180">
        <v>643</v>
      </c>
      <c r="H10361" s="180">
        <v>4624</v>
      </c>
      <c r="I10361" s="180">
        <v>2744164.05</v>
      </c>
      <c r="J10361" s="180">
        <v>352673.73</v>
      </c>
      <c r="K10361" s="180">
        <v>223162.05</v>
      </c>
      <c r="L10361" s="180">
        <v>3392163.02</v>
      </c>
    </row>
    <row r="10362" spans="1:12">
      <c r="A10362" s="180">
        <v>2015</v>
      </c>
      <c r="B10362" s="180" t="s">
        <v>178</v>
      </c>
      <c r="C10362" s="180" t="s">
        <v>35</v>
      </c>
      <c r="D10362" s="180" t="s">
        <v>177</v>
      </c>
      <c r="E10362" s="180">
        <v>95</v>
      </c>
      <c r="F10362" s="180">
        <v>811</v>
      </c>
      <c r="G10362" s="180">
        <v>146</v>
      </c>
      <c r="H10362" s="180">
        <v>1483</v>
      </c>
      <c r="I10362" s="180">
        <v>873226.05</v>
      </c>
      <c r="J10362" s="180">
        <v>72421.73</v>
      </c>
      <c r="K10362" s="180">
        <v>43163</v>
      </c>
      <c r="L10362" s="180">
        <v>1016899.59</v>
      </c>
    </row>
    <row r="10363" spans="1:12">
      <c r="A10363" s="180">
        <v>2015</v>
      </c>
      <c r="B10363" s="180" t="s">
        <v>178</v>
      </c>
      <c r="C10363" s="180" t="s">
        <v>36</v>
      </c>
      <c r="D10363" s="180" t="s">
        <v>176</v>
      </c>
      <c r="E10363" s="180">
        <v>0</v>
      </c>
      <c r="F10363" s="180">
        <v>5251</v>
      </c>
      <c r="G10363" s="180">
        <v>259</v>
      </c>
      <c r="H10363" s="180">
        <v>1063</v>
      </c>
      <c r="I10363" s="180">
        <v>485089.42</v>
      </c>
      <c r="J10363" s="180">
        <v>87869.68</v>
      </c>
      <c r="K10363" s="180">
        <v>3869</v>
      </c>
      <c r="L10363" s="180">
        <v>607651.29</v>
      </c>
    </row>
    <row r="10364" spans="1:12">
      <c r="A10364" s="180">
        <v>2015</v>
      </c>
      <c r="B10364" s="180" t="s">
        <v>178</v>
      </c>
      <c r="C10364" s="180" t="s">
        <v>36</v>
      </c>
      <c r="D10364" s="180" t="s">
        <v>176</v>
      </c>
      <c r="E10364" s="180">
        <v>5</v>
      </c>
      <c r="F10364" s="180">
        <v>6340</v>
      </c>
      <c r="G10364" s="180">
        <v>113</v>
      </c>
      <c r="H10364" s="180">
        <v>175</v>
      </c>
      <c r="I10364" s="180">
        <v>137302.1</v>
      </c>
      <c r="J10364" s="180">
        <v>41910.410000000003</v>
      </c>
      <c r="K10364" s="180">
        <v>27919</v>
      </c>
      <c r="L10364" s="180">
        <v>219291.82</v>
      </c>
    </row>
    <row r="10365" spans="1:12">
      <c r="A10365" s="180">
        <v>2015</v>
      </c>
      <c r="B10365" s="180" t="s">
        <v>178</v>
      </c>
      <c r="C10365" s="180" t="s">
        <v>36</v>
      </c>
      <c r="D10365" s="180" t="s">
        <v>176</v>
      </c>
      <c r="E10365" s="180">
        <v>10</v>
      </c>
      <c r="F10365" s="180">
        <v>6419</v>
      </c>
      <c r="G10365" s="180">
        <v>81</v>
      </c>
      <c r="H10365" s="180">
        <v>148</v>
      </c>
      <c r="I10365" s="180">
        <v>95085</v>
      </c>
      <c r="J10365" s="180">
        <v>30029.56</v>
      </c>
      <c r="K10365" s="180">
        <v>2980</v>
      </c>
      <c r="L10365" s="180">
        <v>135443.31</v>
      </c>
    </row>
    <row r="10366" spans="1:12">
      <c r="A10366" s="180">
        <v>2015</v>
      </c>
      <c r="B10366" s="180" t="s">
        <v>178</v>
      </c>
      <c r="C10366" s="180" t="s">
        <v>36</v>
      </c>
      <c r="D10366" s="180" t="s">
        <v>176</v>
      </c>
      <c r="E10366" s="180">
        <v>15</v>
      </c>
      <c r="F10366" s="180">
        <v>6826</v>
      </c>
      <c r="G10366" s="180">
        <v>215</v>
      </c>
      <c r="H10366" s="180">
        <v>318</v>
      </c>
      <c r="I10366" s="180">
        <v>292805.48</v>
      </c>
      <c r="J10366" s="180">
        <v>88814.54</v>
      </c>
      <c r="K10366" s="180">
        <v>76703</v>
      </c>
      <c r="L10366" s="180">
        <v>488598.64</v>
      </c>
    </row>
    <row r="10367" spans="1:12">
      <c r="A10367" s="180">
        <v>2015</v>
      </c>
      <c r="B10367" s="180" t="s">
        <v>178</v>
      </c>
      <c r="C10367" s="180" t="s">
        <v>36</v>
      </c>
      <c r="D10367" s="180" t="s">
        <v>176</v>
      </c>
      <c r="E10367" s="180">
        <v>20</v>
      </c>
      <c r="F10367" s="180">
        <v>6038</v>
      </c>
      <c r="G10367" s="180">
        <v>215</v>
      </c>
      <c r="H10367" s="180">
        <v>530</v>
      </c>
      <c r="I10367" s="180">
        <v>493932.7</v>
      </c>
      <c r="J10367" s="180">
        <v>110571.44</v>
      </c>
      <c r="K10367" s="180">
        <v>56046</v>
      </c>
      <c r="L10367" s="180">
        <v>703086.56</v>
      </c>
    </row>
    <row r="10368" spans="1:12">
      <c r="A10368" s="180">
        <v>2015</v>
      </c>
      <c r="B10368" s="180" t="s">
        <v>178</v>
      </c>
      <c r="C10368" s="180" t="s">
        <v>36</v>
      </c>
      <c r="D10368" s="180" t="s">
        <v>176</v>
      </c>
      <c r="E10368" s="180">
        <v>25</v>
      </c>
      <c r="F10368" s="180">
        <v>4024</v>
      </c>
      <c r="G10368" s="180">
        <v>125</v>
      </c>
      <c r="H10368" s="180">
        <v>319</v>
      </c>
      <c r="I10368" s="180">
        <v>275307.67</v>
      </c>
      <c r="J10368" s="180">
        <v>67163.67</v>
      </c>
      <c r="K10368" s="180">
        <v>35643</v>
      </c>
      <c r="L10368" s="180">
        <v>418981.14</v>
      </c>
    </row>
    <row r="10369" spans="1:12">
      <c r="A10369" s="180">
        <v>2015</v>
      </c>
      <c r="B10369" s="180" t="s">
        <v>178</v>
      </c>
      <c r="C10369" s="180" t="s">
        <v>36</v>
      </c>
      <c r="D10369" s="180" t="s">
        <v>176</v>
      </c>
      <c r="E10369" s="180">
        <v>30</v>
      </c>
      <c r="F10369" s="180">
        <v>5579</v>
      </c>
      <c r="G10369" s="180">
        <v>202</v>
      </c>
      <c r="H10369" s="180">
        <v>432</v>
      </c>
      <c r="I10369" s="180">
        <v>374938.47</v>
      </c>
      <c r="J10369" s="180">
        <v>93644.61</v>
      </c>
      <c r="K10369" s="180">
        <v>93411</v>
      </c>
      <c r="L10369" s="180">
        <v>634946.66</v>
      </c>
    </row>
    <row r="10370" spans="1:12">
      <c r="A10370" s="180">
        <v>2015</v>
      </c>
      <c r="B10370" s="180" t="s">
        <v>178</v>
      </c>
      <c r="C10370" s="180" t="s">
        <v>36</v>
      </c>
      <c r="D10370" s="180" t="s">
        <v>176</v>
      </c>
      <c r="E10370" s="180">
        <v>35</v>
      </c>
      <c r="F10370" s="180">
        <v>5624</v>
      </c>
      <c r="G10370" s="180">
        <v>328</v>
      </c>
      <c r="H10370" s="180">
        <v>509</v>
      </c>
      <c r="I10370" s="180">
        <v>465719.06</v>
      </c>
      <c r="J10370" s="180">
        <v>126008.42</v>
      </c>
      <c r="K10370" s="180">
        <v>127098</v>
      </c>
      <c r="L10370" s="180">
        <v>809509.33</v>
      </c>
    </row>
    <row r="10371" spans="1:12">
      <c r="A10371" s="180">
        <v>2015</v>
      </c>
      <c r="B10371" s="180" t="s">
        <v>178</v>
      </c>
      <c r="C10371" s="180" t="s">
        <v>36</v>
      </c>
      <c r="D10371" s="180" t="s">
        <v>176</v>
      </c>
      <c r="E10371" s="180">
        <v>40</v>
      </c>
      <c r="F10371" s="180">
        <v>6661</v>
      </c>
      <c r="G10371" s="180">
        <v>365</v>
      </c>
      <c r="H10371" s="180">
        <v>738</v>
      </c>
      <c r="I10371" s="180">
        <v>603100.57999999996</v>
      </c>
      <c r="J10371" s="180">
        <v>193882.71</v>
      </c>
      <c r="K10371" s="180">
        <v>193290</v>
      </c>
      <c r="L10371" s="180">
        <v>1129601.72</v>
      </c>
    </row>
    <row r="10372" spans="1:12">
      <c r="A10372" s="180">
        <v>2015</v>
      </c>
      <c r="B10372" s="180" t="s">
        <v>178</v>
      </c>
      <c r="C10372" s="180" t="s">
        <v>36</v>
      </c>
      <c r="D10372" s="180" t="s">
        <v>176</v>
      </c>
      <c r="E10372" s="180">
        <v>45</v>
      </c>
      <c r="F10372" s="180">
        <v>7203</v>
      </c>
      <c r="G10372" s="180">
        <v>423</v>
      </c>
      <c r="H10372" s="180">
        <v>1004</v>
      </c>
      <c r="I10372" s="180">
        <v>973137.33</v>
      </c>
      <c r="J10372" s="180">
        <v>255532.02</v>
      </c>
      <c r="K10372" s="180">
        <v>319791.5</v>
      </c>
      <c r="L10372" s="180">
        <v>1721183.76</v>
      </c>
    </row>
    <row r="10373" spans="1:12">
      <c r="A10373" s="180">
        <v>2015</v>
      </c>
      <c r="B10373" s="180" t="s">
        <v>178</v>
      </c>
      <c r="C10373" s="180" t="s">
        <v>36</v>
      </c>
      <c r="D10373" s="180" t="s">
        <v>176</v>
      </c>
      <c r="E10373" s="180">
        <v>50</v>
      </c>
      <c r="F10373" s="180">
        <v>8557</v>
      </c>
      <c r="G10373" s="180">
        <v>685</v>
      </c>
      <c r="H10373" s="180">
        <v>1396</v>
      </c>
      <c r="I10373" s="180">
        <v>1363612.11</v>
      </c>
      <c r="J10373" s="180">
        <v>390404.37</v>
      </c>
      <c r="K10373" s="180">
        <v>398004.15</v>
      </c>
      <c r="L10373" s="180">
        <v>2373945.2200000002</v>
      </c>
    </row>
    <row r="10374" spans="1:12">
      <c r="A10374" s="180">
        <v>2015</v>
      </c>
      <c r="B10374" s="180" t="s">
        <v>178</v>
      </c>
      <c r="C10374" s="180" t="s">
        <v>36</v>
      </c>
      <c r="D10374" s="180" t="s">
        <v>176</v>
      </c>
      <c r="E10374" s="180">
        <v>55</v>
      </c>
      <c r="F10374" s="180">
        <v>9677</v>
      </c>
      <c r="G10374" s="180">
        <v>1020</v>
      </c>
      <c r="H10374" s="180">
        <v>1966</v>
      </c>
      <c r="I10374" s="180">
        <v>1945832.81</v>
      </c>
      <c r="J10374" s="180">
        <v>590406.73</v>
      </c>
      <c r="K10374" s="180">
        <v>585489.25</v>
      </c>
      <c r="L10374" s="180">
        <v>3334021.52</v>
      </c>
    </row>
    <row r="10375" spans="1:12">
      <c r="A10375" s="180">
        <v>2015</v>
      </c>
      <c r="B10375" s="180" t="s">
        <v>178</v>
      </c>
      <c r="C10375" s="180" t="s">
        <v>36</v>
      </c>
      <c r="D10375" s="180" t="s">
        <v>176</v>
      </c>
      <c r="E10375" s="180">
        <v>60</v>
      </c>
      <c r="F10375" s="180">
        <v>9396</v>
      </c>
      <c r="G10375" s="180">
        <v>1355</v>
      </c>
      <c r="H10375" s="180">
        <v>2736</v>
      </c>
      <c r="I10375" s="180">
        <v>2906093.38</v>
      </c>
      <c r="J10375" s="180">
        <v>819112.97</v>
      </c>
      <c r="K10375" s="180">
        <v>929387.9</v>
      </c>
      <c r="L10375" s="180">
        <v>4929282.8</v>
      </c>
    </row>
    <row r="10376" spans="1:12">
      <c r="A10376" s="180">
        <v>2015</v>
      </c>
      <c r="B10376" s="180" t="s">
        <v>178</v>
      </c>
      <c r="C10376" s="180" t="s">
        <v>36</v>
      </c>
      <c r="D10376" s="180" t="s">
        <v>176</v>
      </c>
      <c r="E10376" s="180">
        <v>65</v>
      </c>
      <c r="F10376" s="180">
        <v>8736</v>
      </c>
      <c r="G10376" s="180">
        <v>1617</v>
      </c>
      <c r="H10376" s="180">
        <v>3889</v>
      </c>
      <c r="I10376" s="180">
        <v>3727454.83</v>
      </c>
      <c r="J10376" s="180">
        <v>961834.28</v>
      </c>
      <c r="K10376" s="180">
        <v>1502492.25</v>
      </c>
      <c r="L10376" s="180">
        <v>6528041.9500000002</v>
      </c>
    </row>
    <row r="10377" spans="1:12">
      <c r="A10377" s="180">
        <v>2015</v>
      </c>
      <c r="B10377" s="180" t="s">
        <v>178</v>
      </c>
      <c r="C10377" s="180" t="s">
        <v>36</v>
      </c>
      <c r="D10377" s="180" t="s">
        <v>176</v>
      </c>
      <c r="E10377" s="180">
        <v>70</v>
      </c>
      <c r="F10377" s="180">
        <v>6213</v>
      </c>
      <c r="G10377" s="180">
        <v>1567</v>
      </c>
      <c r="H10377" s="180">
        <v>4088</v>
      </c>
      <c r="I10377" s="180">
        <v>3669822.56</v>
      </c>
      <c r="J10377" s="180">
        <v>941573.76</v>
      </c>
      <c r="K10377" s="180">
        <v>861805.6</v>
      </c>
      <c r="L10377" s="180">
        <v>5698164.3200000003</v>
      </c>
    </row>
    <row r="10378" spans="1:12">
      <c r="A10378" s="180">
        <v>2015</v>
      </c>
      <c r="B10378" s="180" t="s">
        <v>178</v>
      </c>
      <c r="C10378" s="180" t="s">
        <v>36</v>
      </c>
      <c r="D10378" s="180" t="s">
        <v>176</v>
      </c>
      <c r="E10378" s="180">
        <v>75</v>
      </c>
      <c r="F10378" s="180">
        <v>4268</v>
      </c>
      <c r="G10378" s="180">
        <v>1340</v>
      </c>
      <c r="H10378" s="180">
        <v>3436</v>
      </c>
      <c r="I10378" s="180">
        <v>2703992.02</v>
      </c>
      <c r="J10378" s="180">
        <v>707103.15</v>
      </c>
      <c r="K10378" s="180">
        <v>808949.4</v>
      </c>
      <c r="L10378" s="180">
        <v>4425243.34</v>
      </c>
    </row>
    <row r="10379" spans="1:12">
      <c r="A10379" s="180">
        <v>2015</v>
      </c>
      <c r="B10379" s="180" t="s">
        <v>178</v>
      </c>
      <c r="C10379" s="180" t="s">
        <v>36</v>
      </c>
      <c r="D10379" s="180" t="s">
        <v>176</v>
      </c>
      <c r="E10379" s="180">
        <v>80</v>
      </c>
      <c r="F10379" s="180">
        <v>2673</v>
      </c>
      <c r="G10379" s="180">
        <v>1026</v>
      </c>
      <c r="H10379" s="180">
        <v>3407</v>
      </c>
      <c r="I10379" s="180">
        <v>2630318.2999999998</v>
      </c>
      <c r="J10379" s="180">
        <v>527771.23</v>
      </c>
      <c r="K10379" s="180">
        <v>571792.80000000005</v>
      </c>
      <c r="L10379" s="180">
        <v>3863356.05</v>
      </c>
    </row>
    <row r="10380" spans="1:12">
      <c r="A10380" s="180">
        <v>2015</v>
      </c>
      <c r="B10380" s="180" t="s">
        <v>178</v>
      </c>
      <c r="C10380" s="180" t="s">
        <v>36</v>
      </c>
      <c r="D10380" s="180" t="s">
        <v>176</v>
      </c>
      <c r="E10380" s="180">
        <v>85</v>
      </c>
      <c r="F10380" s="180">
        <v>1479</v>
      </c>
      <c r="G10380" s="180">
        <v>564</v>
      </c>
      <c r="H10380" s="180">
        <v>2274</v>
      </c>
      <c r="I10380" s="180">
        <v>1465298.74</v>
      </c>
      <c r="J10380" s="180">
        <v>258633.04</v>
      </c>
      <c r="K10380" s="180">
        <v>270348</v>
      </c>
      <c r="L10380" s="180">
        <v>2063377.33</v>
      </c>
    </row>
    <row r="10381" spans="1:12">
      <c r="A10381" s="180">
        <v>2015</v>
      </c>
      <c r="B10381" s="180" t="s">
        <v>178</v>
      </c>
      <c r="C10381" s="180" t="s">
        <v>36</v>
      </c>
      <c r="D10381" s="180" t="s">
        <v>176</v>
      </c>
      <c r="E10381" s="180">
        <v>90</v>
      </c>
      <c r="F10381" s="180">
        <v>299</v>
      </c>
      <c r="G10381" s="180">
        <v>88</v>
      </c>
      <c r="H10381" s="180">
        <v>631</v>
      </c>
      <c r="I10381" s="180">
        <v>305796.74</v>
      </c>
      <c r="J10381" s="180">
        <v>36973.86</v>
      </c>
      <c r="K10381" s="180">
        <v>5352</v>
      </c>
      <c r="L10381" s="180">
        <v>356680.9</v>
      </c>
    </row>
    <row r="10382" spans="1:12">
      <c r="A10382" s="180">
        <v>2015</v>
      </c>
      <c r="B10382" s="180" t="s">
        <v>178</v>
      </c>
      <c r="C10382" s="180" t="s">
        <v>36</v>
      </c>
      <c r="D10382" s="180" t="s">
        <v>176</v>
      </c>
      <c r="E10382" s="180">
        <v>95</v>
      </c>
      <c r="F10382" s="180">
        <v>37</v>
      </c>
      <c r="G10382" s="180">
        <v>13</v>
      </c>
      <c r="H10382" s="180">
        <v>69</v>
      </c>
      <c r="I10382" s="180">
        <v>37440.86</v>
      </c>
      <c r="J10382" s="180">
        <v>5260.7</v>
      </c>
      <c r="K10382" s="180">
        <v>155</v>
      </c>
      <c r="L10382" s="180">
        <v>43453.81</v>
      </c>
    </row>
    <row r="10383" spans="1:12">
      <c r="A10383" s="180">
        <v>2015</v>
      </c>
      <c r="B10383" s="180" t="s">
        <v>178</v>
      </c>
      <c r="C10383" s="180" t="s">
        <v>36</v>
      </c>
      <c r="D10383" s="180" t="s">
        <v>177</v>
      </c>
      <c r="E10383" s="180">
        <v>0</v>
      </c>
      <c r="F10383" s="180">
        <v>4897</v>
      </c>
      <c r="G10383" s="180">
        <v>129</v>
      </c>
      <c r="H10383" s="180">
        <v>780</v>
      </c>
      <c r="I10383" s="180">
        <v>360734.36</v>
      </c>
      <c r="J10383" s="180">
        <v>52452.32</v>
      </c>
      <c r="K10383" s="180">
        <v>4293</v>
      </c>
      <c r="L10383" s="180">
        <v>428006.03</v>
      </c>
    </row>
    <row r="10384" spans="1:12">
      <c r="A10384" s="180">
        <v>2015</v>
      </c>
      <c r="B10384" s="180" t="s">
        <v>178</v>
      </c>
      <c r="C10384" s="180" t="s">
        <v>36</v>
      </c>
      <c r="D10384" s="180" t="s">
        <v>177</v>
      </c>
      <c r="E10384" s="180">
        <v>5</v>
      </c>
      <c r="F10384" s="180">
        <v>6018</v>
      </c>
      <c r="G10384" s="180">
        <v>80</v>
      </c>
      <c r="H10384" s="180">
        <v>120</v>
      </c>
      <c r="I10384" s="180">
        <v>106629.55</v>
      </c>
      <c r="J10384" s="180">
        <v>30137.18</v>
      </c>
      <c r="K10384" s="180">
        <v>38930</v>
      </c>
      <c r="L10384" s="180">
        <v>191402.6</v>
      </c>
    </row>
    <row r="10385" spans="1:12">
      <c r="A10385" s="180">
        <v>2015</v>
      </c>
      <c r="B10385" s="180" t="s">
        <v>178</v>
      </c>
      <c r="C10385" s="180" t="s">
        <v>36</v>
      </c>
      <c r="D10385" s="180" t="s">
        <v>177</v>
      </c>
      <c r="E10385" s="180">
        <v>10</v>
      </c>
      <c r="F10385" s="180">
        <v>5961</v>
      </c>
      <c r="G10385" s="180">
        <v>99</v>
      </c>
      <c r="H10385" s="180">
        <v>274</v>
      </c>
      <c r="I10385" s="180">
        <v>185689.04</v>
      </c>
      <c r="J10385" s="180">
        <v>38562.86</v>
      </c>
      <c r="K10385" s="180">
        <v>9119</v>
      </c>
      <c r="L10385" s="180">
        <v>251691.38</v>
      </c>
    </row>
    <row r="10386" spans="1:12">
      <c r="A10386" s="180">
        <v>2015</v>
      </c>
      <c r="B10386" s="180" t="s">
        <v>178</v>
      </c>
      <c r="C10386" s="180" t="s">
        <v>36</v>
      </c>
      <c r="D10386" s="180" t="s">
        <v>177</v>
      </c>
      <c r="E10386" s="180">
        <v>15</v>
      </c>
      <c r="F10386" s="180">
        <v>6473</v>
      </c>
      <c r="G10386" s="180">
        <v>245</v>
      </c>
      <c r="H10386" s="180">
        <v>442</v>
      </c>
      <c r="I10386" s="180">
        <v>410656.06</v>
      </c>
      <c r="J10386" s="180">
        <v>102213.81</v>
      </c>
      <c r="K10386" s="180">
        <v>41821</v>
      </c>
      <c r="L10386" s="180">
        <v>592259.05000000005</v>
      </c>
    </row>
    <row r="10387" spans="1:12">
      <c r="A10387" s="180">
        <v>2015</v>
      </c>
      <c r="B10387" s="180" t="s">
        <v>178</v>
      </c>
      <c r="C10387" s="180" t="s">
        <v>36</v>
      </c>
      <c r="D10387" s="180" t="s">
        <v>177</v>
      </c>
      <c r="E10387" s="180">
        <v>20</v>
      </c>
      <c r="F10387" s="180">
        <v>6098</v>
      </c>
      <c r="G10387" s="180">
        <v>411</v>
      </c>
      <c r="H10387" s="180">
        <v>994</v>
      </c>
      <c r="I10387" s="180">
        <v>829089.38</v>
      </c>
      <c r="J10387" s="180">
        <v>169054.14</v>
      </c>
      <c r="K10387" s="180">
        <v>107555</v>
      </c>
      <c r="L10387" s="180">
        <v>1182323.99</v>
      </c>
    </row>
    <row r="10388" spans="1:12">
      <c r="A10388" s="180">
        <v>2015</v>
      </c>
      <c r="B10388" s="180" t="s">
        <v>178</v>
      </c>
      <c r="C10388" s="180" t="s">
        <v>36</v>
      </c>
      <c r="D10388" s="180" t="s">
        <v>177</v>
      </c>
      <c r="E10388" s="180">
        <v>25</v>
      </c>
      <c r="F10388" s="180">
        <v>4785</v>
      </c>
      <c r="G10388" s="180">
        <v>508</v>
      </c>
      <c r="H10388" s="180">
        <v>1844</v>
      </c>
      <c r="I10388" s="180">
        <v>1304173.78</v>
      </c>
      <c r="J10388" s="180">
        <v>280362.5</v>
      </c>
      <c r="K10388" s="180">
        <v>52533</v>
      </c>
      <c r="L10388" s="180">
        <v>1765609.1</v>
      </c>
    </row>
    <row r="10389" spans="1:12">
      <c r="A10389" s="180">
        <v>2015</v>
      </c>
      <c r="B10389" s="180" t="s">
        <v>178</v>
      </c>
      <c r="C10389" s="180" t="s">
        <v>36</v>
      </c>
      <c r="D10389" s="180" t="s">
        <v>177</v>
      </c>
      <c r="E10389" s="180">
        <v>30</v>
      </c>
      <c r="F10389" s="180">
        <v>6620</v>
      </c>
      <c r="G10389" s="180">
        <v>745</v>
      </c>
      <c r="H10389" s="180">
        <v>2041</v>
      </c>
      <c r="I10389" s="180">
        <v>1719647.49</v>
      </c>
      <c r="J10389" s="180">
        <v>458349.7</v>
      </c>
      <c r="K10389" s="180">
        <v>122279</v>
      </c>
      <c r="L10389" s="180">
        <v>2551990.9500000002</v>
      </c>
    </row>
    <row r="10390" spans="1:12">
      <c r="A10390" s="180">
        <v>2015</v>
      </c>
      <c r="B10390" s="180" t="s">
        <v>178</v>
      </c>
      <c r="C10390" s="180" t="s">
        <v>36</v>
      </c>
      <c r="D10390" s="180" t="s">
        <v>177</v>
      </c>
      <c r="E10390" s="180">
        <v>35</v>
      </c>
      <c r="F10390" s="180">
        <v>6507</v>
      </c>
      <c r="G10390" s="180">
        <v>726</v>
      </c>
      <c r="H10390" s="180">
        <v>1875</v>
      </c>
      <c r="I10390" s="180">
        <v>1625319.88</v>
      </c>
      <c r="J10390" s="180">
        <v>388424.11</v>
      </c>
      <c r="K10390" s="180">
        <v>212655</v>
      </c>
      <c r="L10390" s="180">
        <v>2424089.08</v>
      </c>
    </row>
    <row r="10391" spans="1:12">
      <c r="A10391" s="180">
        <v>2015</v>
      </c>
      <c r="B10391" s="180" t="s">
        <v>178</v>
      </c>
      <c r="C10391" s="180" t="s">
        <v>36</v>
      </c>
      <c r="D10391" s="180" t="s">
        <v>177</v>
      </c>
      <c r="E10391" s="180">
        <v>40</v>
      </c>
      <c r="F10391" s="180">
        <v>7799</v>
      </c>
      <c r="G10391" s="180">
        <v>736</v>
      </c>
      <c r="H10391" s="180">
        <v>1359</v>
      </c>
      <c r="I10391" s="180">
        <v>1226736.74</v>
      </c>
      <c r="J10391" s="180">
        <v>344734.76</v>
      </c>
      <c r="K10391" s="180">
        <v>151294</v>
      </c>
      <c r="L10391" s="180">
        <v>1926157.4</v>
      </c>
    </row>
    <row r="10392" spans="1:12">
      <c r="A10392" s="180">
        <v>2015</v>
      </c>
      <c r="B10392" s="180" t="s">
        <v>178</v>
      </c>
      <c r="C10392" s="180" t="s">
        <v>36</v>
      </c>
      <c r="D10392" s="180" t="s">
        <v>177</v>
      </c>
      <c r="E10392" s="180">
        <v>45</v>
      </c>
      <c r="F10392" s="180">
        <v>8436</v>
      </c>
      <c r="G10392" s="180">
        <v>749</v>
      </c>
      <c r="H10392" s="180">
        <v>2005</v>
      </c>
      <c r="I10392" s="180">
        <v>1686206.37</v>
      </c>
      <c r="J10392" s="180">
        <v>390569.21</v>
      </c>
      <c r="K10392" s="180">
        <v>223524</v>
      </c>
      <c r="L10392" s="180">
        <v>2486734.7200000002</v>
      </c>
    </row>
    <row r="10393" spans="1:12">
      <c r="A10393" s="180">
        <v>2015</v>
      </c>
      <c r="B10393" s="180" t="s">
        <v>178</v>
      </c>
      <c r="C10393" s="180" t="s">
        <v>36</v>
      </c>
      <c r="D10393" s="180" t="s">
        <v>177</v>
      </c>
      <c r="E10393" s="180">
        <v>50</v>
      </c>
      <c r="F10393" s="180">
        <v>9911</v>
      </c>
      <c r="G10393" s="180">
        <v>936</v>
      </c>
      <c r="H10393" s="180">
        <v>2033</v>
      </c>
      <c r="I10393" s="180">
        <v>1906009.83</v>
      </c>
      <c r="J10393" s="180">
        <v>513362.2</v>
      </c>
      <c r="K10393" s="180">
        <v>455430</v>
      </c>
      <c r="L10393" s="180">
        <v>3141144.3</v>
      </c>
    </row>
    <row r="10394" spans="1:12">
      <c r="A10394" s="180">
        <v>2015</v>
      </c>
      <c r="B10394" s="180" t="s">
        <v>178</v>
      </c>
      <c r="C10394" s="180" t="s">
        <v>36</v>
      </c>
      <c r="D10394" s="180" t="s">
        <v>177</v>
      </c>
      <c r="E10394" s="180">
        <v>55</v>
      </c>
      <c r="F10394" s="180">
        <v>10860</v>
      </c>
      <c r="G10394" s="180">
        <v>1336</v>
      </c>
      <c r="H10394" s="180">
        <v>3336</v>
      </c>
      <c r="I10394" s="180">
        <v>2669984.9</v>
      </c>
      <c r="J10394" s="180">
        <v>636182.13</v>
      </c>
      <c r="K10394" s="180">
        <v>573958</v>
      </c>
      <c r="L10394" s="180">
        <v>4133788.32</v>
      </c>
    </row>
    <row r="10395" spans="1:12">
      <c r="A10395" s="180">
        <v>2015</v>
      </c>
      <c r="B10395" s="180" t="s">
        <v>178</v>
      </c>
      <c r="C10395" s="180" t="s">
        <v>36</v>
      </c>
      <c r="D10395" s="180" t="s">
        <v>177</v>
      </c>
      <c r="E10395" s="180">
        <v>60</v>
      </c>
      <c r="F10395" s="180">
        <v>10393</v>
      </c>
      <c r="G10395" s="180">
        <v>1444</v>
      </c>
      <c r="H10395" s="180">
        <v>3489</v>
      </c>
      <c r="I10395" s="180">
        <v>3131145.91</v>
      </c>
      <c r="J10395" s="180">
        <v>758578.98</v>
      </c>
      <c r="K10395" s="180">
        <v>1084195.3999999999</v>
      </c>
      <c r="L10395" s="180">
        <v>5272109.43</v>
      </c>
    </row>
    <row r="10396" spans="1:12">
      <c r="A10396" s="180">
        <v>2015</v>
      </c>
      <c r="B10396" s="180" t="s">
        <v>178</v>
      </c>
      <c r="C10396" s="180" t="s">
        <v>36</v>
      </c>
      <c r="D10396" s="180" t="s">
        <v>177</v>
      </c>
      <c r="E10396" s="180">
        <v>65</v>
      </c>
      <c r="F10396" s="180">
        <v>9508</v>
      </c>
      <c r="G10396" s="180">
        <v>1418</v>
      </c>
      <c r="H10396" s="180">
        <v>3630</v>
      </c>
      <c r="I10396" s="180">
        <v>3445194.51</v>
      </c>
      <c r="J10396" s="180">
        <v>894923.37</v>
      </c>
      <c r="K10396" s="180">
        <v>1097316.6000000001</v>
      </c>
      <c r="L10396" s="180">
        <v>5729735.1500000004</v>
      </c>
    </row>
    <row r="10397" spans="1:12">
      <c r="A10397" s="180">
        <v>2015</v>
      </c>
      <c r="B10397" s="180" t="s">
        <v>178</v>
      </c>
      <c r="C10397" s="180" t="s">
        <v>36</v>
      </c>
      <c r="D10397" s="180" t="s">
        <v>177</v>
      </c>
      <c r="E10397" s="180">
        <v>70</v>
      </c>
      <c r="F10397" s="180">
        <v>6666</v>
      </c>
      <c r="G10397" s="180">
        <v>1463</v>
      </c>
      <c r="H10397" s="180">
        <v>4041</v>
      </c>
      <c r="I10397" s="180">
        <v>3439106.95</v>
      </c>
      <c r="J10397" s="180">
        <v>830314.9</v>
      </c>
      <c r="K10397" s="180">
        <v>1148410.6000000001</v>
      </c>
      <c r="L10397" s="180">
        <v>5630142.2300000004</v>
      </c>
    </row>
    <row r="10398" spans="1:12">
      <c r="A10398" s="180">
        <v>2015</v>
      </c>
      <c r="B10398" s="180" t="s">
        <v>178</v>
      </c>
      <c r="C10398" s="180" t="s">
        <v>36</v>
      </c>
      <c r="D10398" s="180" t="s">
        <v>177</v>
      </c>
      <c r="E10398" s="180">
        <v>75</v>
      </c>
      <c r="F10398" s="180">
        <v>4751</v>
      </c>
      <c r="G10398" s="180">
        <v>1190</v>
      </c>
      <c r="H10398" s="180">
        <v>3612</v>
      </c>
      <c r="I10398" s="180">
        <v>2969672.85</v>
      </c>
      <c r="J10398" s="180">
        <v>688946.77</v>
      </c>
      <c r="K10398" s="180">
        <v>1035671.8</v>
      </c>
      <c r="L10398" s="180">
        <v>4872445.09</v>
      </c>
    </row>
    <row r="10399" spans="1:12">
      <c r="A10399" s="180">
        <v>2015</v>
      </c>
      <c r="B10399" s="180" t="s">
        <v>178</v>
      </c>
      <c r="C10399" s="180" t="s">
        <v>36</v>
      </c>
      <c r="D10399" s="180" t="s">
        <v>177</v>
      </c>
      <c r="E10399" s="180">
        <v>80</v>
      </c>
      <c r="F10399" s="180">
        <v>3291</v>
      </c>
      <c r="G10399" s="180">
        <v>942</v>
      </c>
      <c r="H10399" s="180">
        <v>4282</v>
      </c>
      <c r="I10399" s="180">
        <v>2676212.11</v>
      </c>
      <c r="J10399" s="180">
        <v>480379.28</v>
      </c>
      <c r="K10399" s="180">
        <v>380578.1</v>
      </c>
      <c r="L10399" s="180">
        <v>3682393.05</v>
      </c>
    </row>
    <row r="10400" spans="1:12">
      <c r="A10400" s="180">
        <v>2015</v>
      </c>
      <c r="B10400" s="180" t="s">
        <v>178</v>
      </c>
      <c r="C10400" s="180" t="s">
        <v>36</v>
      </c>
      <c r="D10400" s="180" t="s">
        <v>177</v>
      </c>
      <c r="E10400" s="180">
        <v>85</v>
      </c>
      <c r="F10400" s="180">
        <v>2028</v>
      </c>
      <c r="G10400" s="180">
        <v>574</v>
      </c>
      <c r="H10400" s="180">
        <v>3100</v>
      </c>
      <c r="I10400" s="180">
        <v>1927489.21</v>
      </c>
      <c r="J10400" s="180">
        <v>273495.64</v>
      </c>
      <c r="K10400" s="180">
        <v>245738</v>
      </c>
      <c r="L10400" s="180">
        <v>2535762.91</v>
      </c>
    </row>
    <row r="10401" spans="1:12">
      <c r="A10401" s="180">
        <v>2015</v>
      </c>
      <c r="B10401" s="180" t="s">
        <v>178</v>
      </c>
      <c r="C10401" s="180" t="s">
        <v>36</v>
      </c>
      <c r="D10401" s="180" t="s">
        <v>177</v>
      </c>
      <c r="E10401" s="180">
        <v>90</v>
      </c>
      <c r="F10401" s="180">
        <v>759</v>
      </c>
      <c r="G10401" s="180">
        <v>213</v>
      </c>
      <c r="H10401" s="180">
        <v>1313</v>
      </c>
      <c r="I10401" s="180">
        <v>721259.57</v>
      </c>
      <c r="J10401" s="180">
        <v>96495.72</v>
      </c>
      <c r="K10401" s="180">
        <v>71544</v>
      </c>
      <c r="L10401" s="180">
        <v>920090.39</v>
      </c>
    </row>
    <row r="10402" spans="1:12">
      <c r="A10402" s="180">
        <v>2015</v>
      </c>
      <c r="B10402" s="180" t="s">
        <v>178</v>
      </c>
      <c r="C10402" s="180" t="s">
        <v>36</v>
      </c>
      <c r="D10402" s="180" t="s">
        <v>177</v>
      </c>
      <c r="E10402" s="180">
        <v>95</v>
      </c>
      <c r="F10402" s="180">
        <v>163</v>
      </c>
      <c r="G10402" s="180">
        <v>39</v>
      </c>
      <c r="H10402" s="180">
        <v>226</v>
      </c>
      <c r="I10402" s="180">
        <v>124214.6</v>
      </c>
      <c r="J10402" s="180">
        <v>16232.17</v>
      </c>
      <c r="K10402" s="180">
        <v>3660</v>
      </c>
      <c r="L10402" s="180">
        <v>150360.89000000001</v>
      </c>
    </row>
    <row r="10403" spans="1:12">
      <c r="A10403" s="180">
        <v>2015</v>
      </c>
      <c r="B10403" s="180" t="s">
        <v>178</v>
      </c>
      <c r="C10403" s="180" t="s">
        <v>3</v>
      </c>
      <c r="D10403" s="180" t="s">
        <v>176</v>
      </c>
      <c r="E10403" s="180">
        <v>0</v>
      </c>
      <c r="F10403" s="180">
        <v>7524</v>
      </c>
      <c r="G10403" s="180">
        <v>243</v>
      </c>
      <c r="H10403" s="180">
        <v>733</v>
      </c>
      <c r="I10403" s="180">
        <v>524543.1</v>
      </c>
      <c r="J10403" s="180">
        <v>99911.74</v>
      </c>
      <c r="K10403" s="180">
        <v>7313</v>
      </c>
      <c r="L10403" s="180">
        <v>730062.56</v>
      </c>
    </row>
    <row r="10404" spans="1:12">
      <c r="A10404" s="180">
        <v>2015</v>
      </c>
      <c r="B10404" s="180" t="s">
        <v>178</v>
      </c>
      <c r="C10404" s="180" t="s">
        <v>3</v>
      </c>
      <c r="D10404" s="180" t="s">
        <v>176</v>
      </c>
      <c r="E10404" s="180">
        <v>5</v>
      </c>
      <c r="F10404" s="180">
        <v>7893</v>
      </c>
      <c r="G10404" s="180">
        <v>93</v>
      </c>
      <c r="H10404" s="180">
        <v>131</v>
      </c>
      <c r="I10404" s="180">
        <v>124175.3</v>
      </c>
      <c r="J10404" s="180">
        <v>25664.45</v>
      </c>
      <c r="K10404" s="180">
        <v>14674</v>
      </c>
      <c r="L10404" s="180">
        <v>212551.29</v>
      </c>
    </row>
    <row r="10405" spans="1:12">
      <c r="A10405" s="180">
        <v>2015</v>
      </c>
      <c r="B10405" s="180" t="s">
        <v>178</v>
      </c>
      <c r="C10405" s="180" t="s">
        <v>3</v>
      </c>
      <c r="D10405" s="180" t="s">
        <v>176</v>
      </c>
      <c r="E10405" s="180">
        <v>10</v>
      </c>
      <c r="F10405" s="180">
        <v>6923</v>
      </c>
      <c r="G10405" s="180">
        <v>64</v>
      </c>
      <c r="H10405" s="180">
        <v>74</v>
      </c>
      <c r="I10405" s="180">
        <v>79375.649999999994</v>
      </c>
      <c r="J10405" s="180">
        <v>13687.84</v>
      </c>
      <c r="K10405" s="180">
        <v>22913</v>
      </c>
      <c r="L10405" s="180">
        <v>143566.68</v>
      </c>
    </row>
    <row r="10406" spans="1:12">
      <c r="A10406" s="180">
        <v>2015</v>
      </c>
      <c r="B10406" s="180" t="s">
        <v>178</v>
      </c>
      <c r="C10406" s="180" t="s">
        <v>3</v>
      </c>
      <c r="D10406" s="180" t="s">
        <v>176</v>
      </c>
      <c r="E10406" s="180">
        <v>15</v>
      </c>
      <c r="F10406" s="180">
        <v>6876</v>
      </c>
      <c r="G10406" s="180">
        <v>158</v>
      </c>
      <c r="H10406" s="180">
        <v>247</v>
      </c>
      <c r="I10406" s="180">
        <v>250352.64000000001</v>
      </c>
      <c r="J10406" s="180">
        <v>53341.55</v>
      </c>
      <c r="K10406" s="180">
        <v>68545</v>
      </c>
      <c r="L10406" s="180">
        <v>487426.66</v>
      </c>
    </row>
    <row r="10407" spans="1:12">
      <c r="A10407" s="180">
        <v>2015</v>
      </c>
      <c r="B10407" s="180" t="s">
        <v>178</v>
      </c>
      <c r="C10407" s="180" t="s">
        <v>3</v>
      </c>
      <c r="D10407" s="180" t="s">
        <v>176</v>
      </c>
      <c r="E10407" s="180">
        <v>20</v>
      </c>
      <c r="F10407" s="180">
        <v>5508</v>
      </c>
      <c r="G10407" s="180">
        <v>123</v>
      </c>
      <c r="H10407" s="180">
        <v>240</v>
      </c>
      <c r="I10407" s="180">
        <v>251925.17</v>
      </c>
      <c r="J10407" s="180">
        <v>45250.7</v>
      </c>
      <c r="K10407" s="180">
        <v>63619</v>
      </c>
      <c r="L10407" s="180">
        <v>430578.45</v>
      </c>
    </row>
    <row r="10408" spans="1:12">
      <c r="A10408" s="180">
        <v>2015</v>
      </c>
      <c r="B10408" s="180" t="s">
        <v>178</v>
      </c>
      <c r="C10408" s="180" t="s">
        <v>3</v>
      </c>
      <c r="D10408" s="180" t="s">
        <v>176</v>
      </c>
      <c r="E10408" s="180">
        <v>25</v>
      </c>
      <c r="F10408" s="180">
        <v>5587</v>
      </c>
      <c r="G10408" s="180">
        <v>117</v>
      </c>
      <c r="H10408" s="180">
        <v>254</v>
      </c>
      <c r="I10408" s="180">
        <v>211133.44</v>
      </c>
      <c r="J10408" s="180">
        <v>54691.17</v>
      </c>
      <c r="K10408" s="180">
        <v>75934</v>
      </c>
      <c r="L10408" s="180">
        <v>460054.33</v>
      </c>
    </row>
    <row r="10409" spans="1:12">
      <c r="A10409" s="180">
        <v>2015</v>
      </c>
      <c r="B10409" s="180" t="s">
        <v>178</v>
      </c>
      <c r="C10409" s="180" t="s">
        <v>3</v>
      </c>
      <c r="D10409" s="180" t="s">
        <v>176</v>
      </c>
      <c r="E10409" s="180">
        <v>30</v>
      </c>
      <c r="F10409" s="180">
        <v>9080</v>
      </c>
      <c r="G10409" s="180">
        <v>162</v>
      </c>
      <c r="H10409" s="180">
        <v>302</v>
      </c>
      <c r="I10409" s="180">
        <v>281398.92</v>
      </c>
      <c r="J10409" s="180">
        <v>75925.740000000005</v>
      </c>
      <c r="K10409" s="180">
        <v>52542</v>
      </c>
      <c r="L10409" s="180">
        <v>579885.04</v>
      </c>
    </row>
    <row r="10410" spans="1:12">
      <c r="A10410" s="180">
        <v>2015</v>
      </c>
      <c r="B10410" s="180" t="s">
        <v>178</v>
      </c>
      <c r="C10410" s="180" t="s">
        <v>3</v>
      </c>
      <c r="D10410" s="180" t="s">
        <v>176</v>
      </c>
      <c r="E10410" s="180">
        <v>35</v>
      </c>
      <c r="F10410" s="180">
        <v>8517</v>
      </c>
      <c r="G10410" s="180">
        <v>190</v>
      </c>
      <c r="H10410" s="180">
        <v>381</v>
      </c>
      <c r="I10410" s="180">
        <v>336087.35</v>
      </c>
      <c r="J10410" s="180">
        <v>80175.12</v>
      </c>
      <c r="K10410" s="180">
        <v>49729</v>
      </c>
      <c r="L10410" s="180">
        <v>658719.61</v>
      </c>
    </row>
    <row r="10411" spans="1:12">
      <c r="A10411" s="180">
        <v>2015</v>
      </c>
      <c r="B10411" s="180" t="s">
        <v>178</v>
      </c>
      <c r="C10411" s="180" t="s">
        <v>3</v>
      </c>
      <c r="D10411" s="180" t="s">
        <v>176</v>
      </c>
      <c r="E10411" s="180">
        <v>40</v>
      </c>
      <c r="F10411" s="180">
        <v>8385</v>
      </c>
      <c r="G10411" s="180">
        <v>209</v>
      </c>
      <c r="H10411" s="180">
        <v>346</v>
      </c>
      <c r="I10411" s="180">
        <v>313474.95</v>
      </c>
      <c r="J10411" s="180">
        <v>88600.05</v>
      </c>
      <c r="K10411" s="180">
        <v>61333</v>
      </c>
      <c r="L10411" s="180">
        <v>702221.09</v>
      </c>
    </row>
    <row r="10412" spans="1:12">
      <c r="A10412" s="180">
        <v>2015</v>
      </c>
      <c r="B10412" s="180" t="s">
        <v>178</v>
      </c>
      <c r="C10412" s="180" t="s">
        <v>3</v>
      </c>
      <c r="D10412" s="180" t="s">
        <v>176</v>
      </c>
      <c r="E10412" s="180">
        <v>45</v>
      </c>
      <c r="F10412" s="180">
        <v>7757</v>
      </c>
      <c r="G10412" s="180">
        <v>264</v>
      </c>
      <c r="H10412" s="180">
        <v>400</v>
      </c>
      <c r="I10412" s="180">
        <v>353430.45</v>
      </c>
      <c r="J10412" s="180">
        <v>108871.02</v>
      </c>
      <c r="K10412" s="180">
        <v>102585.25</v>
      </c>
      <c r="L10412" s="180">
        <v>770036.53</v>
      </c>
    </row>
    <row r="10413" spans="1:12">
      <c r="A10413" s="180">
        <v>2015</v>
      </c>
      <c r="B10413" s="180" t="s">
        <v>178</v>
      </c>
      <c r="C10413" s="180" t="s">
        <v>3</v>
      </c>
      <c r="D10413" s="180" t="s">
        <v>176</v>
      </c>
      <c r="E10413" s="180">
        <v>50</v>
      </c>
      <c r="F10413" s="180">
        <v>7698</v>
      </c>
      <c r="G10413" s="180">
        <v>375</v>
      </c>
      <c r="H10413" s="180">
        <v>681</v>
      </c>
      <c r="I10413" s="180">
        <v>598093.81000000006</v>
      </c>
      <c r="J10413" s="180">
        <v>161629.26</v>
      </c>
      <c r="K10413" s="180">
        <v>224462.25</v>
      </c>
      <c r="L10413" s="180">
        <v>1362077.12</v>
      </c>
    </row>
    <row r="10414" spans="1:12">
      <c r="A10414" s="180">
        <v>2015</v>
      </c>
      <c r="B10414" s="180" t="s">
        <v>178</v>
      </c>
      <c r="C10414" s="180" t="s">
        <v>3</v>
      </c>
      <c r="D10414" s="180" t="s">
        <v>176</v>
      </c>
      <c r="E10414" s="180">
        <v>55</v>
      </c>
      <c r="F10414" s="180">
        <v>7364</v>
      </c>
      <c r="G10414" s="180">
        <v>549</v>
      </c>
      <c r="H10414" s="180">
        <v>1021</v>
      </c>
      <c r="I10414" s="180">
        <v>948971.97</v>
      </c>
      <c r="J10414" s="180">
        <v>201215.15</v>
      </c>
      <c r="K10414" s="180">
        <v>233248</v>
      </c>
      <c r="L10414" s="180">
        <v>1733147.48</v>
      </c>
    </row>
    <row r="10415" spans="1:12">
      <c r="A10415" s="180">
        <v>2015</v>
      </c>
      <c r="B10415" s="180" t="s">
        <v>178</v>
      </c>
      <c r="C10415" s="180" t="s">
        <v>3</v>
      </c>
      <c r="D10415" s="180" t="s">
        <v>176</v>
      </c>
      <c r="E10415" s="180">
        <v>60</v>
      </c>
      <c r="F10415" s="180">
        <v>6470</v>
      </c>
      <c r="G10415" s="180">
        <v>636</v>
      </c>
      <c r="H10415" s="180">
        <v>1267</v>
      </c>
      <c r="I10415" s="180">
        <v>1338098.42</v>
      </c>
      <c r="J10415" s="180">
        <v>265542.45</v>
      </c>
      <c r="K10415" s="180">
        <v>571191.75</v>
      </c>
      <c r="L10415" s="180">
        <v>2597217.39</v>
      </c>
    </row>
    <row r="10416" spans="1:12">
      <c r="A10416" s="180">
        <v>2015</v>
      </c>
      <c r="B10416" s="180" t="s">
        <v>178</v>
      </c>
      <c r="C10416" s="180" t="s">
        <v>3</v>
      </c>
      <c r="D10416" s="180" t="s">
        <v>176</v>
      </c>
      <c r="E10416" s="180">
        <v>65</v>
      </c>
      <c r="F10416" s="180">
        <v>5872</v>
      </c>
      <c r="G10416" s="180">
        <v>789</v>
      </c>
      <c r="H10416" s="180">
        <v>1543</v>
      </c>
      <c r="I10416" s="180">
        <v>1607687.13</v>
      </c>
      <c r="J10416" s="180">
        <v>339037.45</v>
      </c>
      <c r="K10416" s="180">
        <v>610647</v>
      </c>
      <c r="L10416" s="180">
        <v>3100763.98</v>
      </c>
    </row>
    <row r="10417" spans="1:12">
      <c r="A10417" s="180">
        <v>2015</v>
      </c>
      <c r="B10417" s="180" t="s">
        <v>178</v>
      </c>
      <c r="C10417" s="180" t="s">
        <v>3</v>
      </c>
      <c r="D10417" s="180" t="s">
        <v>176</v>
      </c>
      <c r="E10417" s="180">
        <v>70</v>
      </c>
      <c r="F10417" s="180">
        <v>3499</v>
      </c>
      <c r="G10417" s="180">
        <v>731</v>
      </c>
      <c r="H10417" s="180">
        <v>1474</v>
      </c>
      <c r="I10417" s="180">
        <v>1451010.85</v>
      </c>
      <c r="J10417" s="180">
        <v>296757.93</v>
      </c>
      <c r="K10417" s="180">
        <v>535960</v>
      </c>
      <c r="L10417" s="180">
        <v>2653198.3199999998</v>
      </c>
    </row>
    <row r="10418" spans="1:12">
      <c r="A10418" s="180">
        <v>2015</v>
      </c>
      <c r="B10418" s="180" t="s">
        <v>178</v>
      </c>
      <c r="C10418" s="180" t="s">
        <v>3</v>
      </c>
      <c r="D10418" s="180" t="s">
        <v>176</v>
      </c>
      <c r="E10418" s="180">
        <v>75</v>
      </c>
      <c r="F10418" s="180">
        <v>2214</v>
      </c>
      <c r="G10418" s="180">
        <v>595</v>
      </c>
      <c r="H10418" s="180">
        <v>1435</v>
      </c>
      <c r="I10418" s="180">
        <v>1321670.45</v>
      </c>
      <c r="J10418" s="180">
        <v>241731.03</v>
      </c>
      <c r="K10418" s="180">
        <v>391682</v>
      </c>
      <c r="L10418" s="180">
        <v>2242455.06</v>
      </c>
    </row>
    <row r="10419" spans="1:12">
      <c r="A10419" s="180">
        <v>2015</v>
      </c>
      <c r="B10419" s="180" t="s">
        <v>178</v>
      </c>
      <c r="C10419" s="180" t="s">
        <v>3</v>
      </c>
      <c r="D10419" s="180" t="s">
        <v>176</v>
      </c>
      <c r="E10419" s="180">
        <v>80</v>
      </c>
      <c r="F10419" s="180">
        <v>1308</v>
      </c>
      <c r="G10419" s="180">
        <v>363</v>
      </c>
      <c r="H10419" s="180">
        <v>1006</v>
      </c>
      <c r="I10419" s="180">
        <v>748795.16</v>
      </c>
      <c r="J10419" s="180">
        <v>122941.35</v>
      </c>
      <c r="K10419" s="180">
        <v>187829</v>
      </c>
      <c r="L10419" s="180">
        <v>1184016.98</v>
      </c>
    </row>
    <row r="10420" spans="1:12">
      <c r="A10420" s="180">
        <v>2015</v>
      </c>
      <c r="B10420" s="180" t="s">
        <v>178</v>
      </c>
      <c r="C10420" s="180" t="s">
        <v>3</v>
      </c>
      <c r="D10420" s="180" t="s">
        <v>176</v>
      </c>
      <c r="E10420" s="180">
        <v>85</v>
      </c>
      <c r="F10420" s="180">
        <v>826</v>
      </c>
      <c r="G10420" s="180">
        <v>261</v>
      </c>
      <c r="H10420" s="180">
        <v>988</v>
      </c>
      <c r="I10420" s="180">
        <v>609085.47</v>
      </c>
      <c r="J10420" s="180">
        <v>95190.83</v>
      </c>
      <c r="K10420" s="180">
        <v>76133.25</v>
      </c>
      <c r="L10420" s="180">
        <v>846072.94</v>
      </c>
    </row>
    <row r="10421" spans="1:12">
      <c r="A10421" s="180">
        <v>2015</v>
      </c>
      <c r="B10421" s="180" t="s">
        <v>178</v>
      </c>
      <c r="C10421" s="180" t="s">
        <v>3</v>
      </c>
      <c r="D10421" s="180" t="s">
        <v>176</v>
      </c>
      <c r="E10421" s="180">
        <v>90</v>
      </c>
      <c r="F10421" s="180">
        <v>212</v>
      </c>
      <c r="G10421" s="180">
        <v>38</v>
      </c>
      <c r="H10421" s="180">
        <v>242</v>
      </c>
      <c r="I10421" s="180">
        <v>129732.7</v>
      </c>
      <c r="J10421" s="180">
        <v>18539.650000000001</v>
      </c>
      <c r="K10421" s="180">
        <v>820</v>
      </c>
      <c r="L10421" s="180">
        <v>152018.20000000001</v>
      </c>
    </row>
    <row r="10422" spans="1:12">
      <c r="A10422" s="180">
        <v>2015</v>
      </c>
      <c r="B10422" s="180" t="s">
        <v>178</v>
      </c>
      <c r="C10422" s="180" t="s">
        <v>3</v>
      </c>
      <c r="D10422" s="180" t="s">
        <v>176</v>
      </c>
      <c r="E10422" s="180">
        <v>95</v>
      </c>
      <c r="F10422" s="180">
        <v>32</v>
      </c>
      <c r="G10422" s="180">
        <v>9</v>
      </c>
      <c r="H10422" s="180">
        <v>97</v>
      </c>
      <c r="I10422" s="180">
        <v>77081</v>
      </c>
      <c r="J10422" s="180">
        <v>4614.6400000000003</v>
      </c>
      <c r="K10422" s="180">
        <v>11780</v>
      </c>
      <c r="L10422" s="180">
        <v>95248.35</v>
      </c>
    </row>
    <row r="10423" spans="1:12">
      <c r="A10423" s="180">
        <v>2015</v>
      </c>
      <c r="B10423" s="180" t="s">
        <v>178</v>
      </c>
      <c r="C10423" s="180" t="s">
        <v>3</v>
      </c>
      <c r="D10423" s="180" t="s">
        <v>177</v>
      </c>
      <c r="E10423" s="180">
        <v>0</v>
      </c>
      <c r="F10423" s="180">
        <v>7056</v>
      </c>
      <c r="G10423" s="180">
        <v>183</v>
      </c>
      <c r="H10423" s="180">
        <v>627</v>
      </c>
      <c r="I10423" s="180">
        <v>351303.27</v>
      </c>
      <c r="J10423" s="180">
        <v>57529.01</v>
      </c>
      <c r="K10423" s="180">
        <v>2155</v>
      </c>
      <c r="L10423" s="180">
        <v>464833.4</v>
      </c>
    </row>
    <row r="10424" spans="1:12">
      <c r="A10424" s="180">
        <v>2015</v>
      </c>
      <c r="B10424" s="180" t="s">
        <v>178</v>
      </c>
      <c r="C10424" s="180" t="s">
        <v>3</v>
      </c>
      <c r="D10424" s="180" t="s">
        <v>177</v>
      </c>
      <c r="E10424" s="180">
        <v>5</v>
      </c>
      <c r="F10424" s="180">
        <v>7574</v>
      </c>
      <c r="G10424" s="180">
        <v>107</v>
      </c>
      <c r="H10424" s="180">
        <v>165</v>
      </c>
      <c r="I10424" s="180">
        <v>130435.75</v>
      </c>
      <c r="J10424" s="180">
        <v>26383.33</v>
      </c>
      <c r="K10424" s="180">
        <v>5161</v>
      </c>
      <c r="L10424" s="180">
        <v>206358.74</v>
      </c>
    </row>
    <row r="10425" spans="1:12">
      <c r="A10425" s="180">
        <v>2015</v>
      </c>
      <c r="B10425" s="180" t="s">
        <v>178</v>
      </c>
      <c r="C10425" s="180" t="s">
        <v>3</v>
      </c>
      <c r="D10425" s="180" t="s">
        <v>177</v>
      </c>
      <c r="E10425" s="180">
        <v>10</v>
      </c>
      <c r="F10425" s="180">
        <v>6635</v>
      </c>
      <c r="G10425" s="180">
        <v>60</v>
      </c>
      <c r="H10425" s="180">
        <v>142</v>
      </c>
      <c r="I10425" s="180">
        <v>108936.6</v>
      </c>
      <c r="J10425" s="180">
        <v>16490.169999999998</v>
      </c>
      <c r="K10425" s="180">
        <v>16522</v>
      </c>
      <c r="L10425" s="180">
        <v>132579.35999999999</v>
      </c>
    </row>
    <row r="10426" spans="1:12">
      <c r="A10426" s="180">
        <v>2015</v>
      </c>
      <c r="B10426" s="180" t="s">
        <v>178</v>
      </c>
      <c r="C10426" s="180" t="s">
        <v>3</v>
      </c>
      <c r="D10426" s="180" t="s">
        <v>177</v>
      </c>
      <c r="E10426" s="180">
        <v>15</v>
      </c>
      <c r="F10426" s="180">
        <v>6726</v>
      </c>
      <c r="G10426" s="180">
        <v>183</v>
      </c>
      <c r="H10426" s="180">
        <v>460</v>
      </c>
      <c r="I10426" s="180">
        <v>415844.16</v>
      </c>
      <c r="J10426" s="180">
        <v>67884.42</v>
      </c>
      <c r="K10426" s="180">
        <v>85192</v>
      </c>
      <c r="L10426" s="180">
        <v>695567.07</v>
      </c>
    </row>
    <row r="10427" spans="1:12">
      <c r="A10427" s="180">
        <v>2015</v>
      </c>
      <c r="B10427" s="180" t="s">
        <v>178</v>
      </c>
      <c r="C10427" s="180" t="s">
        <v>3</v>
      </c>
      <c r="D10427" s="180" t="s">
        <v>177</v>
      </c>
      <c r="E10427" s="180">
        <v>20</v>
      </c>
      <c r="F10427" s="180">
        <v>5906</v>
      </c>
      <c r="G10427" s="180">
        <v>216</v>
      </c>
      <c r="H10427" s="180">
        <v>471</v>
      </c>
      <c r="I10427" s="180">
        <v>388209.25</v>
      </c>
      <c r="J10427" s="180">
        <v>76425.37</v>
      </c>
      <c r="K10427" s="180">
        <v>31750</v>
      </c>
      <c r="L10427" s="180">
        <v>617573.30000000005</v>
      </c>
    </row>
    <row r="10428" spans="1:12">
      <c r="A10428" s="180">
        <v>2015</v>
      </c>
      <c r="B10428" s="180" t="s">
        <v>178</v>
      </c>
      <c r="C10428" s="180" t="s">
        <v>3</v>
      </c>
      <c r="D10428" s="180" t="s">
        <v>177</v>
      </c>
      <c r="E10428" s="180">
        <v>25</v>
      </c>
      <c r="F10428" s="180">
        <v>6941</v>
      </c>
      <c r="G10428" s="180">
        <v>278</v>
      </c>
      <c r="H10428" s="180">
        <v>716</v>
      </c>
      <c r="I10428" s="180">
        <v>559832.12</v>
      </c>
      <c r="J10428" s="180">
        <v>147255.65</v>
      </c>
      <c r="K10428" s="180">
        <v>123760</v>
      </c>
      <c r="L10428" s="180">
        <v>1088709.76</v>
      </c>
    </row>
    <row r="10429" spans="1:12">
      <c r="A10429" s="180">
        <v>2015</v>
      </c>
      <c r="B10429" s="180" t="s">
        <v>178</v>
      </c>
      <c r="C10429" s="180" t="s">
        <v>3</v>
      </c>
      <c r="D10429" s="180" t="s">
        <v>177</v>
      </c>
      <c r="E10429" s="180">
        <v>30</v>
      </c>
      <c r="F10429" s="180">
        <v>10526</v>
      </c>
      <c r="G10429" s="180">
        <v>538</v>
      </c>
      <c r="H10429" s="180">
        <v>1718</v>
      </c>
      <c r="I10429" s="180">
        <v>1408612.22</v>
      </c>
      <c r="J10429" s="180">
        <v>364799.66</v>
      </c>
      <c r="K10429" s="180">
        <v>160420.75</v>
      </c>
      <c r="L10429" s="180">
        <v>2364482.75</v>
      </c>
    </row>
    <row r="10430" spans="1:12">
      <c r="A10430" s="180">
        <v>2015</v>
      </c>
      <c r="B10430" s="180" t="s">
        <v>178</v>
      </c>
      <c r="C10430" s="180" t="s">
        <v>3</v>
      </c>
      <c r="D10430" s="180" t="s">
        <v>177</v>
      </c>
      <c r="E10430" s="180">
        <v>35</v>
      </c>
      <c r="F10430" s="180">
        <v>9541</v>
      </c>
      <c r="G10430" s="180">
        <v>523</v>
      </c>
      <c r="H10430" s="180">
        <v>1288</v>
      </c>
      <c r="I10430" s="180">
        <v>1069360.77</v>
      </c>
      <c r="J10430" s="180">
        <v>232426.27</v>
      </c>
      <c r="K10430" s="180">
        <v>104482</v>
      </c>
      <c r="L10430" s="180">
        <v>1834853.5</v>
      </c>
    </row>
    <row r="10431" spans="1:12">
      <c r="A10431" s="180">
        <v>2015</v>
      </c>
      <c r="B10431" s="180" t="s">
        <v>178</v>
      </c>
      <c r="C10431" s="180" t="s">
        <v>3</v>
      </c>
      <c r="D10431" s="180" t="s">
        <v>177</v>
      </c>
      <c r="E10431" s="180">
        <v>40</v>
      </c>
      <c r="F10431" s="180">
        <v>9438</v>
      </c>
      <c r="G10431" s="180">
        <v>512</v>
      </c>
      <c r="H10431" s="180">
        <v>965</v>
      </c>
      <c r="I10431" s="180">
        <v>924371.7</v>
      </c>
      <c r="J10431" s="180">
        <v>197863.67</v>
      </c>
      <c r="K10431" s="180">
        <v>101854</v>
      </c>
      <c r="L10431" s="180">
        <v>1568049.63</v>
      </c>
    </row>
    <row r="10432" spans="1:12">
      <c r="A10432" s="180">
        <v>2015</v>
      </c>
      <c r="B10432" s="180" t="s">
        <v>178</v>
      </c>
      <c r="C10432" s="180" t="s">
        <v>3</v>
      </c>
      <c r="D10432" s="180" t="s">
        <v>177</v>
      </c>
      <c r="E10432" s="180">
        <v>45</v>
      </c>
      <c r="F10432" s="180">
        <v>8741</v>
      </c>
      <c r="G10432" s="180">
        <v>426</v>
      </c>
      <c r="H10432" s="180">
        <v>757</v>
      </c>
      <c r="I10432" s="180">
        <v>694233.2</v>
      </c>
      <c r="J10432" s="180">
        <v>196610.05</v>
      </c>
      <c r="K10432" s="180">
        <v>167991</v>
      </c>
      <c r="L10432" s="180">
        <v>1484205.81</v>
      </c>
    </row>
    <row r="10433" spans="1:12">
      <c r="A10433" s="180">
        <v>2015</v>
      </c>
      <c r="B10433" s="180" t="s">
        <v>178</v>
      </c>
      <c r="C10433" s="180" t="s">
        <v>3</v>
      </c>
      <c r="D10433" s="180" t="s">
        <v>177</v>
      </c>
      <c r="E10433" s="180">
        <v>50</v>
      </c>
      <c r="F10433" s="180">
        <v>8594</v>
      </c>
      <c r="G10433" s="180">
        <v>521</v>
      </c>
      <c r="H10433" s="180">
        <v>1032</v>
      </c>
      <c r="I10433" s="180">
        <v>922396.36</v>
      </c>
      <c r="J10433" s="180">
        <v>242520.69</v>
      </c>
      <c r="K10433" s="180">
        <v>279191</v>
      </c>
      <c r="L10433" s="180">
        <v>1913522.92</v>
      </c>
    </row>
    <row r="10434" spans="1:12">
      <c r="A10434" s="180">
        <v>2015</v>
      </c>
      <c r="B10434" s="180" t="s">
        <v>178</v>
      </c>
      <c r="C10434" s="180" t="s">
        <v>3</v>
      </c>
      <c r="D10434" s="180" t="s">
        <v>177</v>
      </c>
      <c r="E10434" s="180">
        <v>55</v>
      </c>
      <c r="F10434" s="180">
        <v>8155</v>
      </c>
      <c r="G10434" s="180">
        <v>609</v>
      </c>
      <c r="H10434" s="180">
        <v>1080</v>
      </c>
      <c r="I10434" s="180">
        <v>976915.38</v>
      </c>
      <c r="J10434" s="180">
        <v>245550.79</v>
      </c>
      <c r="K10434" s="180">
        <v>319872</v>
      </c>
      <c r="L10434" s="180">
        <v>1998067.51</v>
      </c>
    </row>
    <row r="10435" spans="1:12">
      <c r="A10435" s="180">
        <v>2015</v>
      </c>
      <c r="B10435" s="180" t="s">
        <v>178</v>
      </c>
      <c r="C10435" s="180" t="s">
        <v>3</v>
      </c>
      <c r="D10435" s="180" t="s">
        <v>177</v>
      </c>
      <c r="E10435" s="180">
        <v>60</v>
      </c>
      <c r="F10435" s="180">
        <v>7118</v>
      </c>
      <c r="G10435" s="180">
        <v>759</v>
      </c>
      <c r="H10435" s="180">
        <v>1369</v>
      </c>
      <c r="I10435" s="180">
        <v>1193232.53</v>
      </c>
      <c r="J10435" s="180">
        <v>287283.90999999997</v>
      </c>
      <c r="K10435" s="180">
        <v>407572</v>
      </c>
      <c r="L10435" s="180">
        <v>2408522.31</v>
      </c>
    </row>
    <row r="10436" spans="1:12">
      <c r="A10436" s="180">
        <v>2015</v>
      </c>
      <c r="B10436" s="180" t="s">
        <v>178</v>
      </c>
      <c r="C10436" s="180" t="s">
        <v>3</v>
      </c>
      <c r="D10436" s="180" t="s">
        <v>177</v>
      </c>
      <c r="E10436" s="180">
        <v>65</v>
      </c>
      <c r="F10436" s="180">
        <v>6174</v>
      </c>
      <c r="G10436" s="180">
        <v>821</v>
      </c>
      <c r="H10436" s="180">
        <v>1609</v>
      </c>
      <c r="I10436" s="180">
        <v>1560107.45</v>
      </c>
      <c r="J10436" s="180">
        <v>323686.75</v>
      </c>
      <c r="K10436" s="180">
        <v>553282</v>
      </c>
      <c r="L10436" s="180">
        <v>2961539.44</v>
      </c>
    </row>
    <row r="10437" spans="1:12">
      <c r="A10437" s="180">
        <v>2015</v>
      </c>
      <c r="B10437" s="180" t="s">
        <v>178</v>
      </c>
      <c r="C10437" s="180" t="s">
        <v>3</v>
      </c>
      <c r="D10437" s="180" t="s">
        <v>177</v>
      </c>
      <c r="E10437" s="180">
        <v>70</v>
      </c>
      <c r="F10437" s="180">
        <v>3941</v>
      </c>
      <c r="G10437" s="180">
        <v>651</v>
      </c>
      <c r="H10437" s="180">
        <v>1603</v>
      </c>
      <c r="I10437" s="180">
        <v>1383209.08</v>
      </c>
      <c r="J10437" s="180">
        <v>306108.88</v>
      </c>
      <c r="K10437" s="180">
        <v>417226</v>
      </c>
      <c r="L10437" s="180">
        <v>2432371.11</v>
      </c>
    </row>
    <row r="10438" spans="1:12">
      <c r="A10438" s="180">
        <v>2015</v>
      </c>
      <c r="B10438" s="180" t="s">
        <v>178</v>
      </c>
      <c r="C10438" s="180" t="s">
        <v>3</v>
      </c>
      <c r="D10438" s="180" t="s">
        <v>177</v>
      </c>
      <c r="E10438" s="180">
        <v>75</v>
      </c>
      <c r="F10438" s="180">
        <v>2544</v>
      </c>
      <c r="G10438" s="180">
        <v>482</v>
      </c>
      <c r="H10438" s="180">
        <v>1689</v>
      </c>
      <c r="I10438" s="180">
        <v>1309684.9099999999</v>
      </c>
      <c r="J10438" s="180">
        <v>221826.2</v>
      </c>
      <c r="K10438" s="180">
        <v>360645</v>
      </c>
      <c r="L10438" s="180">
        <v>2116678.25</v>
      </c>
    </row>
    <row r="10439" spans="1:12">
      <c r="A10439" s="180">
        <v>2015</v>
      </c>
      <c r="B10439" s="180" t="s">
        <v>178</v>
      </c>
      <c r="C10439" s="180" t="s">
        <v>3</v>
      </c>
      <c r="D10439" s="180" t="s">
        <v>177</v>
      </c>
      <c r="E10439" s="180">
        <v>80</v>
      </c>
      <c r="F10439" s="180">
        <v>1610</v>
      </c>
      <c r="G10439" s="180">
        <v>361</v>
      </c>
      <c r="H10439" s="180">
        <v>1193</v>
      </c>
      <c r="I10439" s="180">
        <v>887429.25</v>
      </c>
      <c r="J10439" s="180">
        <v>128716.82</v>
      </c>
      <c r="K10439" s="180">
        <v>265491</v>
      </c>
      <c r="L10439" s="180">
        <v>1402349.85</v>
      </c>
    </row>
    <row r="10440" spans="1:12">
      <c r="A10440" s="180">
        <v>2015</v>
      </c>
      <c r="B10440" s="180" t="s">
        <v>178</v>
      </c>
      <c r="C10440" s="180" t="s">
        <v>3</v>
      </c>
      <c r="D10440" s="180" t="s">
        <v>177</v>
      </c>
      <c r="E10440" s="180">
        <v>85</v>
      </c>
      <c r="F10440" s="180">
        <v>1087</v>
      </c>
      <c r="G10440" s="180">
        <v>228</v>
      </c>
      <c r="H10440" s="180">
        <v>857</v>
      </c>
      <c r="I10440" s="180">
        <v>651063.76</v>
      </c>
      <c r="J10440" s="180">
        <v>82511.89</v>
      </c>
      <c r="K10440" s="180">
        <v>71710.649999999994</v>
      </c>
      <c r="L10440" s="180">
        <v>849812.68</v>
      </c>
    </row>
    <row r="10441" spans="1:12">
      <c r="A10441" s="180">
        <v>2015</v>
      </c>
      <c r="B10441" s="180" t="s">
        <v>178</v>
      </c>
      <c r="C10441" s="180" t="s">
        <v>3</v>
      </c>
      <c r="D10441" s="180" t="s">
        <v>177</v>
      </c>
      <c r="E10441" s="180">
        <v>90</v>
      </c>
      <c r="F10441" s="180">
        <v>439</v>
      </c>
      <c r="G10441" s="180">
        <v>98</v>
      </c>
      <c r="H10441" s="180">
        <v>675</v>
      </c>
      <c r="I10441" s="180">
        <v>329843.84999999998</v>
      </c>
      <c r="J10441" s="180">
        <v>26481.05</v>
      </c>
      <c r="K10441" s="180">
        <v>13936</v>
      </c>
      <c r="L10441" s="180">
        <v>383216.25</v>
      </c>
    </row>
    <row r="10442" spans="1:12">
      <c r="A10442" s="180">
        <v>2015</v>
      </c>
      <c r="B10442" s="180" t="s">
        <v>178</v>
      </c>
      <c r="C10442" s="180" t="s">
        <v>3</v>
      </c>
      <c r="D10442" s="180" t="s">
        <v>177</v>
      </c>
      <c r="E10442" s="180">
        <v>95</v>
      </c>
      <c r="F10442" s="180">
        <v>108</v>
      </c>
      <c r="G10442" s="180">
        <v>27</v>
      </c>
      <c r="H10442" s="180">
        <v>264</v>
      </c>
      <c r="I10442" s="180">
        <v>105928.7</v>
      </c>
      <c r="J10442" s="180">
        <v>8079.31</v>
      </c>
      <c r="K10442" s="180">
        <v>0</v>
      </c>
      <c r="L10442" s="180">
        <v>126446.41</v>
      </c>
    </row>
    <row r="10443" spans="1:12">
      <c r="A10443" s="180">
        <v>2015</v>
      </c>
      <c r="B10443" s="180" t="s">
        <v>178</v>
      </c>
      <c r="C10443" s="180" t="s">
        <v>37</v>
      </c>
      <c r="D10443" s="180" t="s">
        <v>176</v>
      </c>
      <c r="E10443" s="180">
        <v>0</v>
      </c>
      <c r="F10443" s="180">
        <v>3582</v>
      </c>
      <c r="G10443" s="180">
        <v>101</v>
      </c>
      <c r="H10443" s="180">
        <v>205</v>
      </c>
      <c r="I10443" s="180">
        <v>156804</v>
      </c>
      <c r="J10443" s="180">
        <v>26197.52</v>
      </c>
      <c r="K10443" s="180">
        <v>2170</v>
      </c>
      <c r="L10443" s="180">
        <v>209796.77</v>
      </c>
    </row>
    <row r="10444" spans="1:12">
      <c r="A10444" s="180">
        <v>2015</v>
      </c>
      <c r="B10444" s="180" t="s">
        <v>178</v>
      </c>
      <c r="C10444" s="180" t="s">
        <v>37</v>
      </c>
      <c r="D10444" s="180" t="s">
        <v>176</v>
      </c>
      <c r="E10444" s="180">
        <v>5</v>
      </c>
      <c r="F10444" s="180">
        <v>3563</v>
      </c>
      <c r="G10444" s="180">
        <v>43</v>
      </c>
      <c r="H10444" s="180">
        <v>66</v>
      </c>
      <c r="I10444" s="180">
        <v>47818.6</v>
      </c>
      <c r="J10444" s="180">
        <v>8091.8</v>
      </c>
      <c r="K10444" s="180">
        <v>820</v>
      </c>
      <c r="L10444" s="180">
        <v>63199.76</v>
      </c>
    </row>
    <row r="10445" spans="1:12">
      <c r="A10445" s="180">
        <v>2015</v>
      </c>
      <c r="B10445" s="180" t="s">
        <v>178</v>
      </c>
      <c r="C10445" s="180" t="s">
        <v>37</v>
      </c>
      <c r="D10445" s="180" t="s">
        <v>176</v>
      </c>
      <c r="E10445" s="180">
        <v>10</v>
      </c>
      <c r="F10445" s="180">
        <v>3263</v>
      </c>
      <c r="G10445" s="180">
        <v>26</v>
      </c>
      <c r="H10445" s="180">
        <v>37</v>
      </c>
      <c r="I10445" s="180">
        <v>34586</v>
      </c>
      <c r="J10445" s="180">
        <v>11172.52</v>
      </c>
      <c r="K10445" s="180">
        <v>10313</v>
      </c>
      <c r="L10445" s="180">
        <v>63531.519999999997</v>
      </c>
    </row>
    <row r="10446" spans="1:12">
      <c r="A10446" s="180">
        <v>2015</v>
      </c>
      <c r="B10446" s="180" t="s">
        <v>178</v>
      </c>
      <c r="C10446" s="180" t="s">
        <v>37</v>
      </c>
      <c r="D10446" s="180" t="s">
        <v>176</v>
      </c>
      <c r="E10446" s="180">
        <v>15</v>
      </c>
      <c r="F10446" s="180">
        <v>3210</v>
      </c>
      <c r="G10446" s="180">
        <v>45</v>
      </c>
      <c r="H10446" s="180">
        <v>83</v>
      </c>
      <c r="I10446" s="180">
        <v>72208.2</v>
      </c>
      <c r="J10446" s="180">
        <v>22666.55</v>
      </c>
      <c r="K10446" s="180">
        <v>6411</v>
      </c>
      <c r="L10446" s="180">
        <v>109484.9</v>
      </c>
    </row>
    <row r="10447" spans="1:12">
      <c r="A10447" s="180">
        <v>2015</v>
      </c>
      <c r="B10447" s="180" t="s">
        <v>178</v>
      </c>
      <c r="C10447" s="180" t="s">
        <v>37</v>
      </c>
      <c r="D10447" s="180" t="s">
        <v>176</v>
      </c>
      <c r="E10447" s="180">
        <v>20</v>
      </c>
      <c r="F10447" s="180">
        <v>2630</v>
      </c>
      <c r="G10447" s="180">
        <v>53</v>
      </c>
      <c r="H10447" s="180">
        <v>142</v>
      </c>
      <c r="I10447" s="180">
        <v>86708</v>
      </c>
      <c r="J10447" s="180">
        <v>21370.6</v>
      </c>
      <c r="K10447" s="180">
        <v>18167</v>
      </c>
      <c r="L10447" s="180">
        <v>142677.15</v>
      </c>
    </row>
    <row r="10448" spans="1:12">
      <c r="A10448" s="180">
        <v>2015</v>
      </c>
      <c r="B10448" s="180" t="s">
        <v>178</v>
      </c>
      <c r="C10448" s="180" t="s">
        <v>37</v>
      </c>
      <c r="D10448" s="180" t="s">
        <v>176</v>
      </c>
      <c r="E10448" s="180">
        <v>25</v>
      </c>
      <c r="F10448" s="180">
        <v>2928</v>
      </c>
      <c r="G10448" s="180">
        <v>73</v>
      </c>
      <c r="H10448" s="180">
        <v>143</v>
      </c>
      <c r="I10448" s="180">
        <v>130725.8</v>
      </c>
      <c r="J10448" s="180">
        <v>34684.53</v>
      </c>
      <c r="K10448" s="180">
        <v>19073</v>
      </c>
      <c r="L10448" s="180">
        <v>224965.99</v>
      </c>
    </row>
    <row r="10449" spans="1:12">
      <c r="A10449" s="180">
        <v>2015</v>
      </c>
      <c r="B10449" s="180" t="s">
        <v>178</v>
      </c>
      <c r="C10449" s="180" t="s">
        <v>37</v>
      </c>
      <c r="D10449" s="180" t="s">
        <v>176</v>
      </c>
      <c r="E10449" s="180">
        <v>30</v>
      </c>
      <c r="F10449" s="180">
        <v>4082</v>
      </c>
      <c r="G10449" s="180">
        <v>102</v>
      </c>
      <c r="H10449" s="180">
        <v>166</v>
      </c>
      <c r="I10449" s="180">
        <v>175511.45</v>
      </c>
      <c r="J10449" s="180">
        <v>48972.55</v>
      </c>
      <c r="K10449" s="180">
        <v>22874</v>
      </c>
      <c r="L10449" s="180">
        <v>290478.15999999997</v>
      </c>
    </row>
    <row r="10450" spans="1:12">
      <c r="A10450" s="180">
        <v>2015</v>
      </c>
      <c r="B10450" s="180" t="s">
        <v>178</v>
      </c>
      <c r="C10450" s="180" t="s">
        <v>37</v>
      </c>
      <c r="D10450" s="180" t="s">
        <v>176</v>
      </c>
      <c r="E10450" s="180">
        <v>35</v>
      </c>
      <c r="F10450" s="180">
        <v>3838</v>
      </c>
      <c r="G10450" s="180">
        <v>85</v>
      </c>
      <c r="H10450" s="180">
        <v>230</v>
      </c>
      <c r="I10450" s="180">
        <v>168829.65</v>
      </c>
      <c r="J10450" s="180">
        <v>37132.25</v>
      </c>
      <c r="K10450" s="180">
        <v>19244</v>
      </c>
      <c r="L10450" s="180">
        <v>261199.1</v>
      </c>
    </row>
    <row r="10451" spans="1:12">
      <c r="A10451" s="180">
        <v>2015</v>
      </c>
      <c r="B10451" s="180" t="s">
        <v>178</v>
      </c>
      <c r="C10451" s="180" t="s">
        <v>37</v>
      </c>
      <c r="D10451" s="180" t="s">
        <v>176</v>
      </c>
      <c r="E10451" s="180">
        <v>40</v>
      </c>
      <c r="F10451" s="180">
        <v>3790</v>
      </c>
      <c r="G10451" s="180">
        <v>113</v>
      </c>
      <c r="H10451" s="180">
        <v>206</v>
      </c>
      <c r="I10451" s="180">
        <v>190827.6</v>
      </c>
      <c r="J10451" s="180">
        <v>54825.03</v>
      </c>
      <c r="K10451" s="180">
        <v>44759</v>
      </c>
      <c r="L10451" s="180">
        <v>341061.74</v>
      </c>
    </row>
    <row r="10452" spans="1:12">
      <c r="A10452" s="180">
        <v>2015</v>
      </c>
      <c r="B10452" s="180" t="s">
        <v>178</v>
      </c>
      <c r="C10452" s="180" t="s">
        <v>37</v>
      </c>
      <c r="D10452" s="180" t="s">
        <v>176</v>
      </c>
      <c r="E10452" s="180">
        <v>45</v>
      </c>
      <c r="F10452" s="180">
        <v>3714</v>
      </c>
      <c r="G10452" s="180">
        <v>144</v>
      </c>
      <c r="H10452" s="180">
        <v>218</v>
      </c>
      <c r="I10452" s="180">
        <v>274955.02</v>
      </c>
      <c r="J10452" s="180">
        <v>67142.509999999995</v>
      </c>
      <c r="K10452" s="180">
        <v>124057</v>
      </c>
      <c r="L10452" s="180">
        <v>524128.63</v>
      </c>
    </row>
    <row r="10453" spans="1:12">
      <c r="A10453" s="180">
        <v>2015</v>
      </c>
      <c r="B10453" s="180" t="s">
        <v>178</v>
      </c>
      <c r="C10453" s="180" t="s">
        <v>37</v>
      </c>
      <c r="D10453" s="180" t="s">
        <v>176</v>
      </c>
      <c r="E10453" s="180">
        <v>50</v>
      </c>
      <c r="F10453" s="180">
        <v>3880</v>
      </c>
      <c r="G10453" s="180">
        <v>203</v>
      </c>
      <c r="H10453" s="180">
        <v>446</v>
      </c>
      <c r="I10453" s="180">
        <v>422781.55</v>
      </c>
      <c r="J10453" s="180">
        <v>99240.55</v>
      </c>
      <c r="K10453" s="180">
        <v>100655</v>
      </c>
      <c r="L10453" s="180">
        <v>698811.21</v>
      </c>
    </row>
    <row r="10454" spans="1:12">
      <c r="A10454" s="180">
        <v>2015</v>
      </c>
      <c r="B10454" s="180" t="s">
        <v>178</v>
      </c>
      <c r="C10454" s="180" t="s">
        <v>37</v>
      </c>
      <c r="D10454" s="180" t="s">
        <v>176</v>
      </c>
      <c r="E10454" s="180">
        <v>55</v>
      </c>
      <c r="F10454" s="180">
        <v>3458</v>
      </c>
      <c r="G10454" s="180">
        <v>271</v>
      </c>
      <c r="H10454" s="180">
        <v>637</v>
      </c>
      <c r="I10454" s="180">
        <v>534396.80000000005</v>
      </c>
      <c r="J10454" s="180">
        <v>148398.45000000001</v>
      </c>
      <c r="K10454" s="180">
        <v>169079.25</v>
      </c>
      <c r="L10454" s="180">
        <v>947054.95</v>
      </c>
    </row>
    <row r="10455" spans="1:12">
      <c r="A10455" s="180">
        <v>2015</v>
      </c>
      <c r="B10455" s="180" t="s">
        <v>178</v>
      </c>
      <c r="C10455" s="180" t="s">
        <v>37</v>
      </c>
      <c r="D10455" s="180" t="s">
        <v>176</v>
      </c>
      <c r="E10455" s="180">
        <v>60</v>
      </c>
      <c r="F10455" s="180">
        <v>2857</v>
      </c>
      <c r="G10455" s="180">
        <v>216</v>
      </c>
      <c r="H10455" s="180">
        <v>401</v>
      </c>
      <c r="I10455" s="180">
        <v>409445.9</v>
      </c>
      <c r="J10455" s="180">
        <v>109948.42</v>
      </c>
      <c r="K10455" s="180">
        <v>111415</v>
      </c>
      <c r="L10455" s="180">
        <v>713139.57</v>
      </c>
    </row>
    <row r="10456" spans="1:12">
      <c r="A10456" s="180">
        <v>2015</v>
      </c>
      <c r="B10456" s="180" t="s">
        <v>178</v>
      </c>
      <c r="C10456" s="180" t="s">
        <v>37</v>
      </c>
      <c r="D10456" s="180" t="s">
        <v>176</v>
      </c>
      <c r="E10456" s="180">
        <v>65</v>
      </c>
      <c r="F10456" s="180">
        <v>2062</v>
      </c>
      <c r="G10456" s="180">
        <v>314</v>
      </c>
      <c r="H10456" s="180">
        <v>1149</v>
      </c>
      <c r="I10456" s="180">
        <v>942399.7</v>
      </c>
      <c r="J10456" s="180">
        <v>207589.2</v>
      </c>
      <c r="K10456" s="180">
        <v>304863</v>
      </c>
      <c r="L10456" s="180">
        <v>1541391.27</v>
      </c>
    </row>
    <row r="10457" spans="1:12">
      <c r="A10457" s="180">
        <v>2015</v>
      </c>
      <c r="B10457" s="180" t="s">
        <v>178</v>
      </c>
      <c r="C10457" s="180" t="s">
        <v>37</v>
      </c>
      <c r="D10457" s="180" t="s">
        <v>176</v>
      </c>
      <c r="E10457" s="180">
        <v>70</v>
      </c>
      <c r="F10457" s="180">
        <v>1066</v>
      </c>
      <c r="G10457" s="180">
        <v>178</v>
      </c>
      <c r="H10457" s="180">
        <v>605</v>
      </c>
      <c r="I10457" s="180">
        <v>463138.75</v>
      </c>
      <c r="J10457" s="180">
        <v>96794.95</v>
      </c>
      <c r="K10457" s="180">
        <v>178496</v>
      </c>
      <c r="L10457" s="180">
        <v>775811.26</v>
      </c>
    </row>
    <row r="10458" spans="1:12">
      <c r="A10458" s="180">
        <v>2015</v>
      </c>
      <c r="B10458" s="180" t="s">
        <v>178</v>
      </c>
      <c r="C10458" s="180" t="s">
        <v>37</v>
      </c>
      <c r="D10458" s="180" t="s">
        <v>176</v>
      </c>
      <c r="E10458" s="180">
        <v>75</v>
      </c>
      <c r="F10458" s="180">
        <v>521</v>
      </c>
      <c r="G10458" s="180">
        <v>103</v>
      </c>
      <c r="H10458" s="180">
        <v>325</v>
      </c>
      <c r="I10458" s="180">
        <v>296447.45</v>
      </c>
      <c r="J10458" s="180">
        <v>62462.55</v>
      </c>
      <c r="K10458" s="180">
        <v>77428</v>
      </c>
      <c r="L10458" s="180">
        <v>456766.7</v>
      </c>
    </row>
    <row r="10459" spans="1:12">
      <c r="A10459" s="180">
        <v>2015</v>
      </c>
      <c r="B10459" s="180" t="s">
        <v>178</v>
      </c>
      <c r="C10459" s="180" t="s">
        <v>37</v>
      </c>
      <c r="D10459" s="180" t="s">
        <v>176</v>
      </c>
      <c r="E10459" s="180">
        <v>80</v>
      </c>
      <c r="F10459" s="180">
        <v>212</v>
      </c>
      <c r="G10459" s="180">
        <v>50</v>
      </c>
      <c r="H10459" s="180">
        <v>344</v>
      </c>
      <c r="I10459" s="180">
        <v>171555</v>
      </c>
      <c r="J10459" s="180">
        <v>23053.759999999998</v>
      </c>
      <c r="K10459" s="180">
        <v>16925</v>
      </c>
      <c r="L10459" s="180">
        <v>219716.84</v>
      </c>
    </row>
    <row r="10460" spans="1:12">
      <c r="A10460" s="180">
        <v>2015</v>
      </c>
      <c r="B10460" s="180" t="s">
        <v>178</v>
      </c>
      <c r="C10460" s="180" t="s">
        <v>37</v>
      </c>
      <c r="D10460" s="180" t="s">
        <v>176</v>
      </c>
      <c r="E10460" s="180">
        <v>85</v>
      </c>
      <c r="F10460" s="180">
        <v>83</v>
      </c>
      <c r="G10460" s="180">
        <v>15</v>
      </c>
      <c r="H10460" s="180">
        <v>125</v>
      </c>
      <c r="I10460" s="180">
        <v>59572</v>
      </c>
      <c r="J10460" s="180">
        <v>8364.7800000000007</v>
      </c>
      <c r="K10460" s="180">
        <v>490</v>
      </c>
      <c r="L10460" s="180">
        <v>69404.78</v>
      </c>
    </row>
    <row r="10461" spans="1:12">
      <c r="A10461" s="180">
        <v>2015</v>
      </c>
      <c r="B10461" s="180" t="s">
        <v>178</v>
      </c>
      <c r="C10461" s="180" t="s">
        <v>37</v>
      </c>
      <c r="D10461" s="180" t="s">
        <v>176</v>
      </c>
      <c r="E10461" s="180">
        <v>90</v>
      </c>
      <c r="F10461" s="180">
        <v>13</v>
      </c>
      <c r="G10461" s="180">
        <v>0</v>
      </c>
      <c r="H10461" s="180">
        <v>0</v>
      </c>
      <c r="I10461" s="180">
        <v>0</v>
      </c>
      <c r="J10461" s="180">
        <v>0</v>
      </c>
      <c r="K10461" s="180">
        <v>0</v>
      </c>
      <c r="L10461" s="180">
        <v>0</v>
      </c>
    </row>
    <row r="10462" spans="1:12">
      <c r="A10462" s="180">
        <v>2015</v>
      </c>
      <c r="B10462" s="180" t="s">
        <v>178</v>
      </c>
      <c r="C10462" s="180" t="s">
        <v>37</v>
      </c>
      <c r="D10462" s="180" t="s">
        <v>176</v>
      </c>
      <c r="E10462" s="180">
        <v>95</v>
      </c>
      <c r="F10462" s="180">
        <v>2</v>
      </c>
      <c r="G10462" s="180">
        <v>1</v>
      </c>
      <c r="H10462" s="180">
        <v>1</v>
      </c>
      <c r="I10462" s="180">
        <v>2800</v>
      </c>
      <c r="J10462" s="180">
        <v>802.95</v>
      </c>
      <c r="K10462" s="180">
        <v>0</v>
      </c>
      <c r="L10462" s="180">
        <v>3602.95</v>
      </c>
    </row>
    <row r="10463" spans="1:12">
      <c r="A10463" s="180">
        <v>2015</v>
      </c>
      <c r="B10463" s="180" t="s">
        <v>178</v>
      </c>
      <c r="C10463" s="180" t="s">
        <v>37</v>
      </c>
      <c r="D10463" s="180" t="s">
        <v>177</v>
      </c>
      <c r="E10463" s="180">
        <v>0</v>
      </c>
      <c r="F10463" s="180">
        <v>3398</v>
      </c>
      <c r="G10463" s="180">
        <v>73</v>
      </c>
      <c r="H10463" s="180">
        <v>247</v>
      </c>
      <c r="I10463" s="180">
        <v>144002.85</v>
      </c>
      <c r="J10463" s="180">
        <v>19888.43</v>
      </c>
      <c r="K10463" s="180">
        <v>2321</v>
      </c>
      <c r="L10463" s="180">
        <v>174639.88</v>
      </c>
    </row>
    <row r="10464" spans="1:12">
      <c r="A10464" s="180">
        <v>2015</v>
      </c>
      <c r="B10464" s="180" t="s">
        <v>178</v>
      </c>
      <c r="C10464" s="180" t="s">
        <v>37</v>
      </c>
      <c r="D10464" s="180" t="s">
        <v>177</v>
      </c>
      <c r="E10464" s="180">
        <v>5</v>
      </c>
      <c r="F10464" s="180">
        <v>3461</v>
      </c>
      <c r="G10464" s="180">
        <v>34</v>
      </c>
      <c r="H10464" s="180">
        <v>53</v>
      </c>
      <c r="I10464" s="180">
        <v>31569.45</v>
      </c>
      <c r="J10464" s="180">
        <v>6054.51</v>
      </c>
      <c r="K10464" s="180">
        <v>1610</v>
      </c>
      <c r="L10464" s="180">
        <v>44409.11</v>
      </c>
    </row>
    <row r="10465" spans="1:12">
      <c r="A10465" s="180">
        <v>2015</v>
      </c>
      <c r="B10465" s="180" t="s">
        <v>178</v>
      </c>
      <c r="C10465" s="180" t="s">
        <v>37</v>
      </c>
      <c r="D10465" s="180" t="s">
        <v>177</v>
      </c>
      <c r="E10465" s="180">
        <v>10</v>
      </c>
      <c r="F10465" s="180">
        <v>3116</v>
      </c>
      <c r="G10465" s="180">
        <v>31</v>
      </c>
      <c r="H10465" s="180">
        <v>58</v>
      </c>
      <c r="I10465" s="180">
        <v>47075.03</v>
      </c>
      <c r="J10465" s="180">
        <v>7520.72</v>
      </c>
      <c r="K10465" s="180">
        <v>30</v>
      </c>
      <c r="L10465" s="180">
        <v>55684.4</v>
      </c>
    </row>
    <row r="10466" spans="1:12">
      <c r="A10466" s="180">
        <v>2015</v>
      </c>
      <c r="B10466" s="180" t="s">
        <v>178</v>
      </c>
      <c r="C10466" s="180" t="s">
        <v>37</v>
      </c>
      <c r="D10466" s="180" t="s">
        <v>177</v>
      </c>
      <c r="E10466" s="180">
        <v>15</v>
      </c>
      <c r="F10466" s="180">
        <v>3036</v>
      </c>
      <c r="G10466" s="180">
        <v>71</v>
      </c>
      <c r="H10466" s="180">
        <v>141</v>
      </c>
      <c r="I10466" s="180">
        <v>115025.67</v>
      </c>
      <c r="J10466" s="180">
        <v>25638.01</v>
      </c>
      <c r="K10466" s="180">
        <v>20825</v>
      </c>
      <c r="L10466" s="180">
        <v>174948.09</v>
      </c>
    </row>
    <row r="10467" spans="1:12">
      <c r="A10467" s="180">
        <v>2015</v>
      </c>
      <c r="B10467" s="180" t="s">
        <v>178</v>
      </c>
      <c r="C10467" s="180" t="s">
        <v>37</v>
      </c>
      <c r="D10467" s="180" t="s">
        <v>177</v>
      </c>
      <c r="E10467" s="180">
        <v>20</v>
      </c>
      <c r="F10467" s="180">
        <v>2874</v>
      </c>
      <c r="G10467" s="180">
        <v>139</v>
      </c>
      <c r="H10467" s="180">
        <v>344</v>
      </c>
      <c r="I10467" s="180">
        <v>274747.75</v>
      </c>
      <c r="J10467" s="180">
        <v>48112.36</v>
      </c>
      <c r="K10467" s="180">
        <v>82486</v>
      </c>
      <c r="L10467" s="180">
        <v>462524.49</v>
      </c>
    </row>
    <row r="10468" spans="1:12">
      <c r="A10468" s="180">
        <v>2015</v>
      </c>
      <c r="B10468" s="180" t="s">
        <v>178</v>
      </c>
      <c r="C10468" s="180" t="s">
        <v>37</v>
      </c>
      <c r="D10468" s="180" t="s">
        <v>177</v>
      </c>
      <c r="E10468" s="180">
        <v>25</v>
      </c>
      <c r="F10468" s="180">
        <v>3664</v>
      </c>
      <c r="G10468" s="180">
        <v>151</v>
      </c>
      <c r="H10468" s="180">
        <v>432</v>
      </c>
      <c r="I10468" s="180">
        <v>383964.55</v>
      </c>
      <c r="J10468" s="180">
        <v>77568.210000000006</v>
      </c>
      <c r="K10468" s="180">
        <v>31180</v>
      </c>
      <c r="L10468" s="180">
        <v>569325.04</v>
      </c>
    </row>
    <row r="10469" spans="1:12">
      <c r="A10469" s="180">
        <v>2015</v>
      </c>
      <c r="B10469" s="180" t="s">
        <v>178</v>
      </c>
      <c r="C10469" s="180" t="s">
        <v>37</v>
      </c>
      <c r="D10469" s="180" t="s">
        <v>177</v>
      </c>
      <c r="E10469" s="180">
        <v>30</v>
      </c>
      <c r="F10469" s="180">
        <v>4819</v>
      </c>
      <c r="G10469" s="180">
        <v>231</v>
      </c>
      <c r="H10469" s="180">
        <v>714</v>
      </c>
      <c r="I10469" s="180">
        <v>648366.19999999995</v>
      </c>
      <c r="J10469" s="180">
        <v>116347.38</v>
      </c>
      <c r="K10469" s="180">
        <v>43555</v>
      </c>
      <c r="L10469" s="180">
        <v>899404.61</v>
      </c>
    </row>
    <row r="10470" spans="1:12">
      <c r="A10470" s="180">
        <v>2015</v>
      </c>
      <c r="B10470" s="180" t="s">
        <v>178</v>
      </c>
      <c r="C10470" s="180" t="s">
        <v>37</v>
      </c>
      <c r="D10470" s="180" t="s">
        <v>177</v>
      </c>
      <c r="E10470" s="180">
        <v>35</v>
      </c>
      <c r="F10470" s="180">
        <v>4218</v>
      </c>
      <c r="G10470" s="180">
        <v>214</v>
      </c>
      <c r="H10470" s="180">
        <v>575</v>
      </c>
      <c r="I10470" s="180">
        <v>566640.75</v>
      </c>
      <c r="J10470" s="180">
        <v>130375.89</v>
      </c>
      <c r="K10470" s="180">
        <v>35480</v>
      </c>
      <c r="L10470" s="180">
        <v>851074.14</v>
      </c>
    </row>
    <row r="10471" spans="1:12">
      <c r="A10471" s="180">
        <v>2015</v>
      </c>
      <c r="B10471" s="180" t="s">
        <v>178</v>
      </c>
      <c r="C10471" s="180" t="s">
        <v>37</v>
      </c>
      <c r="D10471" s="180" t="s">
        <v>177</v>
      </c>
      <c r="E10471" s="180">
        <v>40</v>
      </c>
      <c r="F10471" s="180">
        <v>4011</v>
      </c>
      <c r="G10471" s="180">
        <v>220</v>
      </c>
      <c r="H10471" s="180">
        <v>622</v>
      </c>
      <c r="I10471" s="180">
        <v>515008.7</v>
      </c>
      <c r="J10471" s="180">
        <v>110658.06</v>
      </c>
      <c r="K10471" s="180">
        <v>101487</v>
      </c>
      <c r="L10471" s="180">
        <v>848225.53</v>
      </c>
    </row>
    <row r="10472" spans="1:12">
      <c r="A10472" s="180">
        <v>2015</v>
      </c>
      <c r="B10472" s="180" t="s">
        <v>178</v>
      </c>
      <c r="C10472" s="180" t="s">
        <v>37</v>
      </c>
      <c r="D10472" s="180" t="s">
        <v>177</v>
      </c>
      <c r="E10472" s="180">
        <v>45</v>
      </c>
      <c r="F10472" s="180">
        <v>3856</v>
      </c>
      <c r="G10472" s="180">
        <v>183</v>
      </c>
      <c r="H10472" s="180">
        <v>480</v>
      </c>
      <c r="I10472" s="180">
        <v>476987.8</v>
      </c>
      <c r="J10472" s="180">
        <v>103156.98</v>
      </c>
      <c r="K10472" s="180">
        <v>54309</v>
      </c>
      <c r="L10472" s="180">
        <v>754969.1</v>
      </c>
    </row>
    <row r="10473" spans="1:12">
      <c r="A10473" s="180">
        <v>2015</v>
      </c>
      <c r="B10473" s="180" t="s">
        <v>178</v>
      </c>
      <c r="C10473" s="180" t="s">
        <v>37</v>
      </c>
      <c r="D10473" s="180" t="s">
        <v>177</v>
      </c>
      <c r="E10473" s="180">
        <v>50</v>
      </c>
      <c r="F10473" s="180">
        <v>3874</v>
      </c>
      <c r="G10473" s="180">
        <v>204</v>
      </c>
      <c r="H10473" s="180">
        <v>491</v>
      </c>
      <c r="I10473" s="180">
        <v>499593.6</v>
      </c>
      <c r="J10473" s="180">
        <v>114317.49</v>
      </c>
      <c r="K10473" s="180">
        <v>64821</v>
      </c>
      <c r="L10473" s="180">
        <v>774997.21</v>
      </c>
    </row>
    <row r="10474" spans="1:12">
      <c r="A10474" s="180">
        <v>2015</v>
      </c>
      <c r="B10474" s="180" t="s">
        <v>178</v>
      </c>
      <c r="C10474" s="180" t="s">
        <v>37</v>
      </c>
      <c r="D10474" s="180" t="s">
        <v>177</v>
      </c>
      <c r="E10474" s="180">
        <v>55</v>
      </c>
      <c r="F10474" s="180">
        <v>3438</v>
      </c>
      <c r="G10474" s="180">
        <v>220</v>
      </c>
      <c r="H10474" s="180">
        <v>573</v>
      </c>
      <c r="I10474" s="180">
        <v>516233.75</v>
      </c>
      <c r="J10474" s="180">
        <v>114698</v>
      </c>
      <c r="K10474" s="180">
        <v>143418</v>
      </c>
      <c r="L10474" s="180">
        <v>880161.22</v>
      </c>
    </row>
    <row r="10475" spans="1:12">
      <c r="A10475" s="180">
        <v>2015</v>
      </c>
      <c r="B10475" s="180" t="s">
        <v>178</v>
      </c>
      <c r="C10475" s="180" t="s">
        <v>37</v>
      </c>
      <c r="D10475" s="180" t="s">
        <v>177</v>
      </c>
      <c r="E10475" s="180">
        <v>60</v>
      </c>
      <c r="F10475" s="180">
        <v>2671</v>
      </c>
      <c r="G10475" s="180">
        <v>228</v>
      </c>
      <c r="H10475" s="180">
        <v>590</v>
      </c>
      <c r="I10475" s="180">
        <v>584791.23</v>
      </c>
      <c r="J10475" s="180">
        <v>124910.83</v>
      </c>
      <c r="K10475" s="180">
        <v>162352</v>
      </c>
      <c r="L10475" s="180">
        <v>968985.93</v>
      </c>
    </row>
    <row r="10476" spans="1:12">
      <c r="A10476" s="180">
        <v>2015</v>
      </c>
      <c r="B10476" s="180" t="s">
        <v>178</v>
      </c>
      <c r="C10476" s="180" t="s">
        <v>37</v>
      </c>
      <c r="D10476" s="180" t="s">
        <v>177</v>
      </c>
      <c r="E10476" s="180">
        <v>65</v>
      </c>
      <c r="F10476" s="180">
        <v>1718</v>
      </c>
      <c r="G10476" s="180">
        <v>222</v>
      </c>
      <c r="H10476" s="180">
        <v>632</v>
      </c>
      <c r="I10476" s="180">
        <v>588804.65</v>
      </c>
      <c r="J10476" s="180">
        <v>107591.67</v>
      </c>
      <c r="K10476" s="180">
        <v>162694.25</v>
      </c>
      <c r="L10476" s="180">
        <v>944893.96</v>
      </c>
    </row>
    <row r="10477" spans="1:12">
      <c r="A10477" s="180">
        <v>2015</v>
      </c>
      <c r="B10477" s="180" t="s">
        <v>178</v>
      </c>
      <c r="C10477" s="180" t="s">
        <v>37</v>
      </c>
      <c r="D10477" s="180" t="s">
        <v>177</v>
      </c>
      <c r="E10477" s="180">
        <v>70</v>
      </c>
      <c r="F10477" s="180">
        <v>907</v>
      </c>
      <c r="G10477" s="180">
        <v>127</v>
      </c>
      <c r="H10477" s="180">
        <v>411</v>
      </c>
      <c r="I10477" s="180">
        <v>367907</v>
      </c>
      <c r="J10477" s="180">
        <v>64041.72</v>
      </c>
      <c r="K10477" s="180">
        <v>106004</v>
      </c>
      <c r="L10477" s="180">
        <v>589774.25</v>
      </c>
    </row>
    <row r="10478" spans="1:12">
      <c r="A10478" s="180">
        <v>2015</v>
      </c>
      <c r="B10478" s="180" t="s">
        <v>178</v>
      </c>
      <c r="C10478" s="180" t="s">
        <v>37</v>
      </c>
      <c r="D10478" s="180" t="s">
        <v>177</v>
      </c>
      <c r="E10478" s="180">
        <v>75</v>
      </c>
      <c r="F10478" s="180">
        <v>443</v>
      </c>
      <c r="G10478" s="180">
        <v>89</v>
      </c>
      <c r="H10478" s="180">
        <v>328</v>
      </c>
      <c r="I10478" s="180">
        <v>279800.3</v>
      </c>
      <c r="J10478" s="180">
        <v>47249.57</v>
      </c>
      <c r="K10478" s="180">
        <v>56381</v>
      </c>
      <c r="L10478" s="180">
        <v>399774.17</v>
      </c>
    </row>
    <row r="10479" spans="1:12">
      <c r="A10479" s="180">
        <v>2015</v>
      </c>
      <c r="B10479" s="180" t="s">
        <v>178</v>
      </c>
      <c r="C10479" s="180" t="s">
        <v>37</v>
      </c>
      <c r="D10479" s="180" t="s">
        <v>177</v>
      </c>
      <c r="E10479" s="180">
        <v>80</v>
      </c>
      <c r="F10479" s="180">
        <v>212</v>
      </c>
      <c r="G10479" s="180">
        <v>24</v>
      </c>
      <c r="H10479" s="180">
        <v>166</v>
      </c>
      <c r="I10479" s="180">
        <v>122166.1</v>
      </c>
      <c r="J10479" s="180">
        <v>16906.86</v>
      </c>
      <c r="K10479" s="180">
        <v>89655</v>
      </c>
      <c r="L10479" s="180">
        <v>234846.81</v>
      </c>
    </row>
    <row r="10480" spans="1:12">
      <c r="A10480" s="180">
        <v>2015</v>
      </c>
      <c r="B10480" s="180" t="s">
        <v>178</v>
      </c>
      <c r="C10480" s="180" t="s">
        <v>37</v>
      </c>
      <c r="D10480" s="180" t="s">
        <v>177</v>
      </c>
      <c r="E10480" s="180">
        <v>85</v>
      </c>
      <c r="F10480" s="180">
        <v>117</v>
      </c>
      <c r="G10480" s="180">
        <v>22</v>
      </c>
      <c r="H10480" s="180">
        <v>76</v>
      </c>
      <c r="I10480" s="180">
        <v>72456</v>
      </c>
      <c r="J10480" s="180">
        <v>29654.36</v>
      </c>
      <c r="K10480" s="180">
        <v>25004</v>
      </c>
      <c r="L10480" s="180">
        <v>128582.21</v>
      </c>
    </row>
    <row r="10481" spans="1:12">
      <c r="A10481" s="180">
        <v>2015</v>
      </c>
      <c r="B10481" s="180" t="s">
        <v>178</v>
      </c>
      <c r="C10481" s="180" t="s">
        <v>37</v>
      </c>
      <c r="D10481" s="180" t="s">
        <v>177</v>
      </c>
      <c r="E10481" s="180">
        <v>90</v>
      </c>
      <c r="F10481" s="180">
        <v>33</v>
      </c>
      <c r="G10481" s="180">
        <v>4</v>
      </c>
      <c r="H10481" s="180">
        <v>80</v>
      </c>
      <c r="I10481" s="180">
        <v>35758</v>
      </c>
      <c r="J10481" s="180">
        <v>3827.85</v>
      </c>
      <c r="K10481" s="180">
        <v>0</v>
      </c>
      <c r="L10481" s="180">
        <v>39530.300000000003</v>
      </c>
    </row>
    <row r="10482" spans="1:12">
      <c r="A10482" s="180">
        <v>2015</v>
      </c>
      <c r="B10482" s="180" t="s">
        <v>178</v>
      </c>
      <c r="C10482" s="180" t="s">
        <v>37</v>
      </c>
      <c r="D10482" s="180" t="s">
        <v>177</v>
      </c>
      <c r="E10482" s="180">
        <v>95</v>
      </c>
      <c r="F10482" s="180">
        <v>6</v>
      </c>
      <c r="G10482" s="180">
        <v>0</v>
      </c>
      <c r="H10482" s="180">
        <v>0</v>
      </c>
      <c r="I10482" s="180">
        <v>0</v>
      </c>
      <c r="J10482" s="180">
        <v>0</v>
      </c>
      <c r="K10482" s="180">
        <v>0</v>
      </c>
      <c r="L10482" s="180">
        <v>0</v>
      </c>
    </row>
    <row r="10483" spans="1:12">
      <c r="A10483" s="180">
        <v>2015</v>
      </c>
      <c r="B10483" s="180" t="s">
        <v>179</v>
      </c>
      <c r="C10483" s="180" t="s">
        <v>31</v>
      </c>
      <c r="D10483" s="180" t="s">
        <v>176</v>
      </c>
      <c r="E10483" s="180">
        <v>0</v>
      </c>
      <c r="F10483" s="180">
        <v>109856</v>
      </c>
      <c r="G10483" s="180">
        <v>5557</v>
      </c>
      <c r="H10483" s="180">
        <v>15509</v>
      </c>
      <c r="I10483" s="180">
        <v>9385340.9600000009</v>
      </c>
      <c r="J10483" s="180">
        <v>1561251.56</v>
      </c>
      <c r="K10483" s="180">
        <v>271646</v>
      </c>
      <c r="L10483" s="180">
        <v>12782992.9</v>
      </c>
    </row>
    <row r="10484" spans="1:12">
      <c r="A10484" s="180">
        <v>2015</v>
      </c>
      <c r="B10484" s="180" t="s">
        <v>179</v>
      </c>
      <c r="C10484" s="180" t="s">
        <v>31</v>
      </c>
      <c r="D10484" s="180" t="s">
        <v>176</v>
      </c>
      <c r="E10484" s="180">
        <v>5</v>
      </c>
      <c r="F10484" s="180">
        <v>122263</v>
      </c>
      <c r="G10484" s="180">
        <v>2737</v>
      </c>
      <c r="H10484" s="180">
        <v>3753</v>
      </c>
      <c r="I10484" s="180">
        <v>3080488.87</v>
      </c>
      <c r="J10484" s="180">
        <v>787372.82</v>
      </c>
      <c r="K10484" s="180">
        <v>237623.2</v>
      </c>
      <c r="L10484" s="180">
        <v>5034812.1399999997</v>
      </c>
    </row>
    <row r="10485" spans="1:12">
      <c r="A10485" s="180">
        <v>2015</v>
      </c>
      <c r="B10485" s="180" t="s">
        <v>179</v>
      </c>
      <c r="C10485" s="180" t="s">
        <v>31</v>
      </c>
      <c r="D10485" s="180" t="s">
        <v>176</v>
      </c>
      <c r="E10485" s="180">
        <v>10</v>
      </c>
      <c r="F10485" s="180">
        <v>113054</v>
      </c>
      <c r="G10485" s="180">
        <v>2000</v>
      </c>
      <c r="H10485" s="180">
        <v>3978</v>
      </c>
      <c r="I10485" s="180">
        <v>2735312.06</v>
      </c>
      <c r="J10485" s="180">
        <v>710529.14</v>
      </c>
      <c r="K10485" s="180">
        <v>441855.5</v>
      </c>
      <c r="L10485" s="180">
        <v>4576286.6399999997</v>
      </c>
    </row>
    <row r="10486" spans="1:12">
      <c r="A10486" s="180">
        <v>2015</v>
      </c>
      <c r="B10486" s="180" t="s">
        <v>179</v>
      </c>
      <c r="C10486" s="180" t="s">
        <v>31</v>
      </c>
      <c r="D10486" s="180" t="s">
        <v>176</v>
      </c>
      <c r="E10486" s="180">
        <v>15</v>
      </c>
      <c r="F10486" s="180">
        <v>110023</v>
      </c>
      <c r="G10486" s="180">
        <v>2910</v>
      </c>
      <c r="H10486" s="180">
        <v>6492</v>
      </c>
      <c r="I10486" s="180">
        <v>6165833.1399999997</v>
      </c>
      <c r="J10486" s="180">
        <v>1218286.28</v>
      </c>
      <c r="K10486" s="180">
        <v>1180877.8</v>
      </c>
      <c r="L10486" s="180">
        <v>9896613.7699999996</v>
      </c>
    </row>
    <row r="10487" spans="1:12">
      <c r="A10487" s="180">
        <v>2015</v>
      </c>
      <c r="B10487" s="180" t="s">
        <v>179</v>
      </c>
      <c r="C10487" s="180" t="s">
        <v>31</v>
      </c>
      <c r="D10487" s="180" t="s">
        <v>176</v>
      </c>
      <c r="E10487" s="180">
        <v>20</v>
      </c>
      <c r="F10487" s="180">
        <v>90466</v>
      </c>
      <c r="G10487" s="180">
        <v>2883</v>
      </c>
      <c r="H10487" s="180">
        <v>7227</v>
      </c>
      <c r="I10487" s="180">
        <v>6346275.2300000004</v>
      </c>
      <c r="J10487" s="180">
        <v>1206843.3600000001</v>
      </c>
      <c r="K10487" s="180">
        <v>1040963</v>
      </c>
      <c r="L10487" s="180">
        <v>10206070.140000001</v>
      </c>
    </row>
    <row r="10488" spans="1:12">
      <c r="A10488" s="180">
        <v>2015</v>
      </c>
      <c r="B10488" s="180" t="s">
        <v>179</v>
      </c>
      <c r="C10488" s="180" t="s">
        <v>31</v>
      </c>
      <c r="D10488" s="180" t="s">
        <v>176</v>
      </c>
      <c r="E10488" s="180">
        <v>25</v>
      </c>
      <c r="F10488" s="180">
        <v>78114</v>
      </c>
      <c r="G10488" s="180">
        <v>2452</v>
      </c>
      <c r="H10488" s="180">
        <v>5516</v>
      </c>
      <c r="I10488" s="180">
        <v>4425430.26</v>
      </c>
      <c r="J10488" s="180">
        <v>1015334.98</v>
      </c>
      <c r="K10488" s="180">
        <v>807616.75</v>
      </c>
      <c r="L10488" s="180">
        <v>7865295.9400000004</v>
      </c>
    </row>
    <row r="10489" spans="1:12">
      <c r="A10489" s="180">
        <v>2015</v>
      </c>
      <c r="B10489" s="180" t="s">
        <v>179</v>
      </c>
      <c r="C10489" s="180" t="s">
        <v>31</v>
      </c>
      <c r="D10489" s="180" t="s">
        <v>176</v>
      </c>
      <c r="E10489" s="180">
        <v>30</v>
      </c>
      <c r="F10489" s="180">
        <v>123030</v>
      </c>
      <c r="G10489" s="180">
        <v>3425</v>
      </c>
      <c r="H10489" s="180">
        <v>8233</v>
      </c>
      <c r="I10489" s="180">
        <v>6455454.7199999997</v>
      </c>
      <c r="J10489" s="180">
        <v>1492593.79</v>
      </c>
      <c r="K10489" s="180">
        <v>1070215.25</v>
      </c>
      <c r="L10489" s="180">
        <v>11010536.880000001</v>
      </c>
    </row>
    <row r="10490" spans="1:12">
      <c r="A10490" s="180">
        <v>2015</v>
      </c>
      <c r="B10490" s="180" t="s">
        <v>179</v>
      </c>
      <c r="C10490" s="180" t="s">
        <v>31</v>
      </c>
      <c r="D10490" s="180" t="s">
        <v>176</v>
      </c>
      <c r="E10490" s="180">
        <v>35</v>
      </c>
      <c r="F10490" s="180">
        <v>127206</v>
      </c>
      <c r="G10490" s="180">
        <v>4140</v>
      </c>
      <c r="H10490" s="180">
        <v>9198</v>
      </c>
      <c r="I10490" s="180">
        <v>7433404.5700000003</v>
      </c>
      <c r="J10490" s="180">
        <v>1874575.08</v>
      </c>
      <c r="K10490" s="180">
        <v>1418594.85</v>
      </c>
      <c r="L10490" s="180">
        <v>13253796.92</v>
      </c>
    </row>
    <row r="10491" spans="1:12">
      <c r="A10491" s="180">
        <v>2015</v>
      </c>
      <c r="B10491" s="180" t="s">
        <v>179</v>
      </c>
      <c r="C10491" s="180" t="s">
        <v>31</v>
      </c>
      <c r="D10491" s="180" t="s">
        <v>176</v>
      </c>
      <c r="E10491" s="180">
        <v>40</v>
      </c>
      <c r="F10491" s="180">
        <v>132565</v>
      </c>
      <c r="G10491" s="180">
        <v>5529</v>
      </c>
      <c r="H10491" s="180">
        <v>12127</v>
      </c>
      <c r="I10491" s="180">
        <v>10359548.279999999</v>
      </c>
      <c r="J10491" s="180">
        <v>2576112.9</v>
      </c>
      <c r="K10491" s="180">
        <v>2101538.15</v>
      </c>
      <c r="L10491" s="180">
        <v>17982798.27</v>
      </c>
    </row>
    <row r="10492" spans="1:12">
      <c r="A10492" s="180">
        <v>2015</v>
      </c>
      <c r="B10492" s="180" t="s">
        <v>179</v>
      </c>
      <c r="C10492" s="180" t="s">
        <v>31</v>
      </c>
      <c r="D10492" s="180" t="s">
        <v>176</v>
      </c>
      <c r="E10492" s="180">
        <v>45</v>
      </c>
      <c r="F10492" s="180">
        <v>123401</v>
      </c>
      <c r="G10492" s="180">
        <v>6393</v>
      </c>
      <c r="H10492" s="180">
        <v>13788</v>
      </c>
      <c r="I10492" s="180">
        <v>12373144.189999999</v>
      </c>
      <c r="J10492" s="180">
        <v>3058314.6</v>
      </c>
      <c r="K10492" s="180">
        <v>2807154.05</v>
      </c>
      <c r="L10492" s="180">
        <v>21471437.399999999</v>
      </c>
    </row>
    <row r="10493" spans="1:12">
      <c r="A10493" s="180">
        <v>2015</v>
      </c>
      <c r="B10493" s="180" t="s">
        <v>179</v>
      </c>
      <c r="C10493" s="180" t="s">
        <v>31</v>
      </c>
      <c r="D10493" s="180" t="s">
        <v>176</v>
      </c>
      <c r="E10493" s="180">
        <v>50</v>
      </c>
      <c r="F10493" s="180">
        <v>127479</v>
      </c>
      <c r="G10493" s="180">
        <v>9109</v>
      </c>
      <c r="H10493" s="180">
        <v>19167</v>
      </c>
      <c r="I10493" s="180">
        <v>18012167.850000001</v>
      </c>
      <c r="J10493" s="180">
        <v>4304155.37</v>
      </c>
      <c r="K10493" s="180">
        <v>4162733.26</v>
      </c>
      <c r="L10493" s="180">
        <v>30528118.079999998</v>
      </c>
    </row>
    <row r="10494" spans="1:12">
      <c r="A10494" s="180">
        <v>2015</v>
      </c>
      <c r="B10494" s="180" t="s">
        <v>179</v>
      </c>
      <c r="C10494" s="180" t="s">
        <v>31</v>
      </c>
      <c r="D10494" s="180" t="s">
        <v>176</v>
      </c>
      <c r="E10494" s="180">
        <v>55</v>
      </c>
      <c r="F10494" s="180">
        <v>124743</v>
      </c>
      <c r="G10494" s="180">
        <v>12456</v>
      </c>
      <c r="H10494" s="180">
        <v>26274</v>
      </c>
      <c r="I10494" s="180">
        <v>25820528.059999999</v>
      </c>
      <c r="J10494" s="180">
        <v>6089043.3600000003</v>
      </c>
      <c r="K10494" s="180">
        <v>6999926.2699999996</v>
      </c>
      <c r="L10494" s="180">
        <v>44081248.32</v>
      </c>
    </row>
    <row r="10495" spans="1:12">
      <c r="A10495" s="180">
        <v>2015</v>
      </c>
      <c r="B10495" s="180" t="s">
        <v>179</v>
      </c>
      <c r="C10495" s="180" t="s">
        <v>31</v>
      </c>
      <c r="D10495" s="180" t="s">
        <v>176</v>
      </c>
      <c r="E10495" s="180">
        <v>60</v>
      </c>
      <c r="F10495" s="180">
        <v>114793</v>
      </c>
      <c r="G10495" s="180">
        <v>15985</v>
      </c>
      <c r="H10495" s="180">
        <v>36653</v>
      </c>
      <c r="I10495" s="180">
        <v>36727721.390000001</v>
      </c>
      <c r="J10495" s="180">
        <v>8167148.9000000004</v>
      </c>
      <c r="K10495" s="180">
        <v>10942545.300000001</v>
      </c>
      <c r="L10495" s="180">
        <v>62446964.460000001</v>
      </c>
    </row>
    <row r="10496" spans="1:12">
      <c r="A10496" s="180">
        <v>2015</v>
      </c>
      <c r="B10496" s="180" t="s">
        <v>179</v>
      </c>
      <c r="C10496" s="180" t="s">
        <v>31</v>
      </c>
      <c r="D10496" s="180" t="s">
        <v>176</v>
      </c>
      <c r="E10496" s="180">
        <v>65</v>
      </c>
      <c r="F10496" s="180">
        <v>106137</v>
      </c>
      <c r="G10496" s="180">
        <v>20396</v>
      </c>
      <c r="H10496" s="180">
        <v>49768</v>
      </c>
      <c r="I10496" s="180">
        <v>48497899.700000003</v>
      </c>
      <c r="J10496" s="180">
        <v>10478701.59</v>
      </c>
      <c r="K10496" s="180">
        <v>13910947.74</v>
      </c>
      <c r="L10496" s="180">
        <v>80253514.209999993</v>
      </c>
    </row>
    <row r="10497" spans="1:12">
      <c r="A10497" s="180">
        <v>2015</v>
      </c>
      <c r="B10497" s="180" t="s">
        <v>179</v>
      </c>
      <c r="C10497" s="180" t="s">
        <v>31</v>
      </c>
      <c r="D10497" s="180" t="s">
        <v>176</v>
      </c>
      <c r="E10497" s="180">
        <v>70</v>
      </c>
      <c r="F10497" s="180">
        <v>75674</v>
      </c>
      <c r="G10497" s="180">
        <v>19906</v>
      </c>
      <c r="H10497" s="180">
        <v>51751</v>
      </c>
      <c r="I10497" s="180">
        <v>48922273.57</v>
      </c>
      <c r="J10497" s="180">
        <v>10319161.560000001</v>
      </c>
      <c r="K10497" s="180">
        <v>13814396.949999999</v>
      </c>
      <c r="L10497" s="180">
        <v>79057196.959999993</v>
      </c>
    </row>
    <row r="10498" spans="1:12">
      <c r="A10498" s="180">
        <v>2015</v>
      </c>
      <c r="B10498" s="180" t="s">
        <v>179</v>
      </c>
      <c r="C10498" s="180" t="s">
        <v>31</v>
      </c>
      <c r="D10498" s="180" t="s">
        <v>176</v>
      </c>
      <c r="E10498" s="180">
        <v>75</v>
      </c>
      <c r="F10498" s="180">
        <v>52001</v>
      </c>
      <c r="G10498" s="180">
        <v>17926</v>
      </c>
      <c r="H10498" s="180">
        <v>52601</v>
      </c>
      <c r="I10498" s="180">
        <v>45108607.18</v>
      </c>
      <c r="J10498" s="180">
        <v>8932877.1699999999</v>
      </c>
      <c r="K10498" s="180">
        <v>12715874.199999999</v>
      </c>
      <c r="L10498" s="180">
        <v>70986703.010000005</v>
      </c>
    </row>
    <row r="10499" spans="1:12">
      <c r="A10499" s="180">
        <v>2015</v>
      </c>
      <c r="B10499" s="180" t="s">
        <v>179</v>
      </c>
      <c r="C10499" s="180" t="s">
        <v>31</v>
      </c>
      <c r="D10499" s="180" t="s">
        <v>176</v>
      </c>
      <c r="E10499" s="180">
        <v>80</v>
      </c>
      <c r="F10499" s="180">
        <v>32525</v>
      </c>
      <c r="G10499" s="180">
        <v>13605</v>
      </c>
      <c r="H10499" s="180">
        <v>47504</v>
      </c>
      <c r="I10499" s="180">
        <v>35331814.530000001</v>
      </c>
      <c r="J10499" s="180">
        <v>6224192.0099999998</v>
      </c>
      <c r="K10499" s="180">
        <v>7941719.5999999996</v>
      </c>
      <c r="L10499" s="180">
        <v>51980861.329999998</v>
      </c>
    </row>
    <row r="10500" spans="1:12">
      <c r="A10500" s="180">
        <v>2015</v>
      </c>
      <c r="B10500" s="180" t="s">
        <v>179</v>
      </c>
      <c r="C10500" s="180" t="s">
        <v>31</v>
      </c>
      <c r="D10500" s="180" t="s">
        <v>176</v>
      </c>
      <c r="E10500" s="180">
        <v>85</v>
      </c>
      <c r="F10500" s="180">
        <v>19557</v>
      </c>
      <c r="G10500" s="180">
        <v>8860</v>
      </c>
      <c r="H10500" s="180">
        <v>39529</v>
      </c>
      <c r="I10500" s="180">
        <v>26006851.640000001</v>
      </c>
      <c r="J10500" s="180">
        <v>3822328.07</v>
      </c>
      <c r="K10500" s="180">
        <v>4037308.2</v>
      </c>
      <c r="L10500" s="180">
        <v>34988347.32</v>
      </c>
    </row>
    <row r="10501" spans="1:12">
      <c r="A10501" s="180">
        <v>2015</v>
      </c>
      <c r="B10501" s="180" t="s">
        <v>179</v>
      </c>
      <c r="C10501" s="180" t="s">
        <v>31</v>
      </c>
      <c r="D10501" s="180" t="s">
        <v>176</v>
      </c>
      <c r="E10501" s="180">
        <v>90</v>
      </c>
      <c r="F10501" s="180">
        <v>4786</v>
      </c>
      <c r="G10501" s="180">
        <v>1773</v>
      </c>
      <c r="H10501" s="180">
        <v>11203</v>
      </c>
      <c r="I10501" s="180">
        <v>6476815.9800000004</v>
      </c>
      <c r="J10501" s="180">
        <v>724739.11</v>
      </c>
      <c r="K10501" s="180">
        <v>603578.25</v>
      </c>
      <c r="L10501" s="180">
        <v>8039851.3099999996</v>
      </c>
    </row>
    <row r="10502" spans="1:12">
      <c r="A10502" s="180">
        <v>2015</v>
      </c>
      <c r="B10502" s="180" t="s">
        <v>179</v>
      </c>
      <c r="C10502" s="180" t="s">
        <v>31</v>
      </c>
      <c r="D10502" s="180" t="s">
        <v>176</v>
      </c>
      <c r="E10502" s="180">
        <v>95</v>
      </c>
      <c r="F10502" s="180">
        <v>812</v>
      </c>
      <c r="G10502" s="180">
        <v>264</v>
      </c>
      <c r="H10502" s="180">
        <v>2169</v>
      </c>
      <c r="I10502" s="180">
        <v>1216982.6200000001</v>
      </c>
      <c r="J10502" s="180">
        <v>120967.27</v>
      </c>
      <c r="K10502" s="180">
        <v>77755</v>
      </c>
      <c r="L10502" s="180">
        <v>1439336.82</v>
      </c>
    </row>
    <row r="10503" spans="1:12">
      <c r="A10503" s="180">
        <v>2015</v>
      </c>
      <c r="B10503" s="180" t="s">
        <v>179</v>
      </c>
      <c r="C10503" s="180" t="s">
        <v>31</v>
      </c>
      <c r="D10503" s="180" t="s">
        <v>177</v>
      </c>
      <c r="E10503" s="180">
        <v>0</v>
      </c>
      <c r="F10503" s="180">
        <v>102496</v>
      </c>
      <c r="G10503" s="180">
        <v>3826</v>
      </c>
      <c r="H10503" s="180">
        <v>11313</v>
      </c>
      <c r="I10503" s="180">
        <v>6872717.8499999996</v>
      </c>
      <c r="J10503" s="180">
        <v>1036629.75</v>
      </c>
      <c r="K10503" s="180">
        <v>336609</v>
      </c>
      <c r="L10503" s="180">
        <v>9233025.0700000003</v>
      </c>
    </row>
    <row r="10504" spans="1:12">
      <c r="A10504" s="180">
        <v>2015</v>
      </c>
      <c r="B10504" s="180" t="s">
        <v>179</v>
      </c>
      <c r="C10504" s="180" t="s">
        <v>31</v>
      </c>
      <c r="D10504" s="180" t="s">
        <v>177</v>
      </c>
      <c r="E10504" s="180">
        <v>5</v>
      </c>
      <c r="F10504" s="180">
        <v>115696</v>
      </c>
      <c r="G10504" s="180">
        <v>2163</v>
      </c>
      <c r="H10504" s="180">
        <v>3219</v>
      </c>
      <c r="I10504" s="180">
        <v>2515914.83</v>
      </c>
      <c r="J10504" s="180">
        <v>578094.49</v>
      </c>
      <c r="K10504" s="180">
        <v>246306.6</v>
      </c>
      <c r="L10504" s="180">
        <v>4084927.85</v>
      </c>
    </row>
    <row r="10505" spans="1:12">
      <c r="A10505" s="180">
        <v>2015</v>
      </c>
      <c r="B10505" s="180" t="s">
        <v>179</v>
      </c>
      <c r="C10505" s="180" t="s">
        <v>31</v>
      </c>
      <c r="D10505" s="180" t="s">
        <v>177</v>
      </c>
      <c r="E10505" s="180">
        <v>10</v>
      </c>
      <c r="F10505" s="180">
        <v>106597</v>
      </c>
      <c r="G10505" s="180">
        <v>1595</v>
      </c>
      <c r="H10505" s="180">
        <v>3776</v>
      </c>
      <c r="I10505" s="180">
        <v>2603856.33</v>
      </c>
      <c r="J10505" s="180">
        <v>564805.93999999994</v>
      </c>
      <c r="K10505" s="180">
        <v>733897</v>
      </c>
      <c r="L10505" s="180">
        <v>4516462.66</v>
      </c>
    </row>
    <row r="10506" spans="1:12">
      <c r="A10506" s="180">
        <v>2015</v>
      </c>
      <c r="B10506" s="180" t="s">
        <v>179</v>
      </c>
      <c r="C10506" s="180" t="s">
        <v>31</v>
      </c>
      <c r="D10506" s="180" t="s">
        <v>177</v>
      </c>
      <c r="E10506" s="180">
        <v>15</v>
      </c>
      <c r="F10506" s="180">
        <v>103932</v>
      </c>
      <c r="G10506" s="180">
        <v>3636</v>
      </c>
      <c r="H10506" s="180">
        <v>10441</v>
      </c>
      <c r="I10506" s="180">
        <v>8235548.0099999998</v>
      </c>
      <c r="J10506" s="180">
        <v>1310900.96</v>
      </c>
      <c r="K10506" s="180">
        <v>1012657</v>
      </c>
      <c r="L10506" s="180">
        <v>12201942.17</v>
      </c>
    </row>
    <row r="10507" spans="1:12">
      <c r="A10507" s="180">
        <v>2015</v>
      </c>
      <c r="B10507" s="180" t="s">
        <v>179</v>
      </c>
      <c r="C10507" s="180" t="s">
        <v>31</v>
      </c>
      <c r="D10507" s="180" t="s">
        <v>177</v>
      </c>
      <c r="E10507" s="180">
        <v>20</v>
      </c>
      <c r="F10507" s="180">
        <v>92387</v>
      </c>
      <c r="G10507" s="180">
        <v>5020</v>
      </c>
      <c r="H10507" s="180">
        <v>12293</v>
      </c>
      <c r="I10507" s="180">
        <v>9816777.9900000002</v>
      </c>
      <c r="J10507" s="180">
        <v>1701750.58</v>
      </c>
      <c r="K10507" s="180">
        <v>988239.05</v>
      </c>
      <c r="L10507" s="180">
        <v>14536403.890000001</v>
      </c>
    </row>
    <row r="10508" spans="1:12">
      <c r="A10508" s="180">
        <v>2015</v>
      </c>
      <c r="B10508" s="180" t="s">
        <v>179</v>
      </c>
      <c r="C10508" s="180" t="s">
        <v>31</v>
      </c>
      <c r="D10508" s="180" t="s">
        <v>177</v>
      </c>
      <c r="E10508" s="180">
        <v>25</v>
      </c>
      <c r="F10508" s="180">
        <v>94291</v>
      </c>
      <c r="G10508" s="180">
        <v>5690</v>
      </c>
      <c r="H10508" s="180">
        <v>17988</v>
      </c>
      <c r="I10508" s="180">
        <v>14440333.52</v>
      </c>
      <c r="J10508" s="180">
        <v>3239416.18</v>
      </c>
      <c r="K10508" s="180">
        <v>1192913.3999999999</v>
      </c>
      <c r="L10508" s="180">
        <v>22132326.960000001</v>
      </c>
    </row>
    <row r="10509" spans="1:12">
      <c r="A10509" s="180">
        <v>2015</v>
      </c>
      <c r="B10509" s="180" t="s">
        <v>179</v>
      </c>
      <c r="C10509" s="180" t="s">
        <v>31</v>
      </c>
      <c r="D10509" s="180" t="s">
        <v>177</v>
      </c>
      <c r="E10509" s="180">
        <v>30</v>
      </c>
      <c r="F10509" s="180">
        <v>141426</v>
      </c>
      <c r="G10509" s="180">
        <v>10773</v>
      </c>
      <c r="H10509" s="180">
        <v>33977</v>
      </c>
      <c r="I10509" s="180">
        <v>28979500.23</v>
      </c>
      <c r="J10509" s="180">
        <v>6551048.8700000001</v>
      </c>
      <c r="K10509" s="180">
        <v>1644650.72</v>
      </c>
      <c r="L10509" s="180">
        <v>43126050.140000001</v>
      </c>
    </row>
    <row r="10510" spans="1:12">
      <c r="A10510" s="180">
        <v>2015</v>
      </c>
      <c r="B10510" s="180" t="s">
        <v>179</v>
      </c>
      <c r="C10510" s="180" t="s">
        <v>31</v>
      </c>
      <c r="D10510" s="180" t="s">
        <v>177</v>
      </c>
      <c r="E10510" s="180">
        <v>35</v>
      </c>
      <c r="F10510" s="180">
        <v>137907</v>
      </c>
      <c r="G10510" s="180">
        <v>10872</v>
      </c>
      <c r="H10510" s="180">
        <v>29699</v>
      </c>
      <c r="I10510" s="180">
        <v>25427622.379999999</v>
      </c>
      <c r="J10510" s="180">
        <v>5635798.3600000003</v>
      </c>
      <c r="K10510" s="180">
        <v>2129367.9500000002</v>
      </c>
      <c r="L10510" s="180">
        <v>39533436.039999999</v>
      </c>
    </row>
    <row r="10511" spans="1:12">
      <c r="A10511" s="180">
        <v>2015</v>
      </c>
      <c r="B10511" s="180" t="s">
        <v>179</v>
      </c>
      <c r="C10511" s="180" t="s">
        <v>31</v>
      </c>
      <c r="D10511" s="180" t="s">
        <v>177</v>
      </c>
      <c r="E10511" s="180">
        <v>40</v>
      </c>
      <c r="F10511" s="180">
        <v>142266</v>
      </c>
      <c r="G10511" s="180">
        <v>10177</v>
      </c>
      <c r="H10511" s="180">
        <v>23239</v>
      </c>
      <c r="I10511" s="180">
        <v>20752855.059999999</v>
      </c>
      <c r="J10511" s="180">
        <v>4575037.4400000004</v>
      </c>
      <c r="K10511" s="180">
        <v>2601395.25</v>
      </c>
      <c r="L10511" s="180">
        <v>34094706.619999997</v>
      </c>
    </row>
    <row r="10512" spans="1:12">
      <c r="A10512" s="180">
        <v>2015</v>
      </c>
      <c r="B10512" s="180" t="s">
        <v>179</v>
      </c>
      <c r="C10512" s="180" t="s">
        <v>31</v>
      </c>
      <c r="D10512" s="180" t="s">
        <v>177</v>
      </c>
      <c r="E10512" s="180">
        <v>45</v>
      </c>
      <c r="F10512" s="180">
        <v>134211</v>
      </c>
      <c r="G10512" s="180">
        <v>9407</v>
      </c>
      <c r="H10512" s="180">
        <v>20769</v>
      </c>
      <c r="I10512" s="180">
        <v>19422403.98</v>
      </c>
      <c r="J10512" s="180">
        <v>4326061.0199999996</v>
      </c>
      <c r="K10512" s="180">
        <v>3644757.59</v>
      </c>
      <c r="L10512" s="180">
        <v>32646523.66</v>
      </c>
    </row>
    <row r="10513" spans="1:12">
      <c r="A10513" s="180">
        <v>2015</v>
      </c>
      <c r="B10513" s="180" t="s">
        <v>179</v>
      </c>
      <c r="C10513" s="180" t="s">
        <v>31</v>
      </c>
      <c r="D10513" s="180" t="s">
        <v>177</v>
      </c>
      <c r="E10513" s="180">
        <v>50</v>
      </c>
      <c r="F10513" s="180">
        <v>137003</v>
      </c>
      <c r="G10513" s="180">
        <v>11949</v>
      </c>
      <c r="H10513" s="180">
        <v>26961</v>
      </c>
      <c r="I10513" s="180">
        <v>24074774.530000001</v>
      </c>
      <c r="J10513" s="180">
        <v>5365369.3499999996</v>
      </c>
      <c r="K10513" s="180">
        <v>4401580.6500000004</v>
      </c>
      <c r="L10513" s="180">
        <v>39479379.640000001</v>
      </c>
    </row>
    <row r="10514" spans="1:12">
      <c r="A10514" s="180">
        <v>2015</v>
      </c>
      <c r="B10514" s="180" t="s">
        <v>179</v>
      </c>
      <c r="C10514" s="180" t="s">
        <v>31</v>
      </c>
      <c r="D10514" s="180" t="s">
        <v>177</v>
      </c>
      <c r="E10514" s="180">
        <v>55</v>
      </c>
      <c r="F10514" s="180">
        <v>135055</v>
      </c>
      <c r="G10514" s="180">
        <v>14092</v>
      </c>
      <c r="H10514" s="180">
        <v>31737</v>
      </c>
      <c r="I10514" s="180">
        <v>28668351.800000001</v>
      </c>
      <c r="J10514" s="180">
        <v>6247024.2000000002</v>
      </c>
      <c r="K10514" s="180">
        <v>7079023.75</v>
      </c>
      <c r="L10514" s="180">
        <v>47956898.689999998</v>
      </c>
    </row>
    <row r="10515" spans="1:12">
      <c r="A10515" s="180">
        <v>2015</v>
      </c>
      <c r="B10515" s="180" t="s">
        <v>179</v>
      </c>
      <c r="C10515" s="180" t="s">
        <v>31</v>
      </c>
      <c r="D10515" s="180" t="s">
        <v>177</v>
      </c>
      <c r="E10515" s="180">
        <v>60</v>
      </c>
      <c r="F10515" s="180">
        <v>124450</v>
      </c>
      <c r="G10515" s="180">
        <v>17475</v>
      </c>
      <c r="H10515" s="180">
        <v>41040</v>
      </c>
      <c r="I10515" s="180">
        <v>37488847.939999998</v>
      </c>
      <c r="J10515" s="180">
        <v>7587534.6100000003</v>
      </c>
      <c r="K10515" s="180">
        <v>9949337.5999999996</v>
      </c>
      <c r="L10515" s="180">
        <v>61470876.200000003</v>
      </c>
    </row>
    <row r="10516" spans="1:12">
      <c r="A10516" s="180">
        <v>2015</v>
      </c>
      <c r="B10516" s="180" t="s">
        <v>179</v>
      </c>
      <c r="C10516" s="180" t="s">
        <v>31</v>
      </c>
      <c r="D10516" s="180" t="s">
        <v>177</v>
      </c>
      <c r="E10516" s="180">
        <v>65</v>
      </c>
      <c r="F10516" s="180">
        <v>112829</v>
      </c>
      <c r="G10516" s="180">
        <v>20408</v>
      </c>
      <c r="H10516" s="180">
        <v>51491</v>
      </c>
      <c r="I10516" s="180">
        <v>45749877.659999996</v>
      </c>
      <c r="J10516" s="180">
        <v>9413627.0500000007</v>
      </c>
      <c r="K10516" s="180">
        <v>12999528.699999999</v>
      </c>
      <c r="L10516" s="180">
        <v>75023528.920000002</v>
      </c>
    </row>
    <row r="10517" spans="1:12">
      <c r="A10517" s="180">
        <v>2015</v>
      </c>
      <c r="B10517" s="180" t="s">
        <v>179</v>
      </c>
      <c r="C10517" s="180" t="s">
        <v>31</v>
      </c>
      <c r="D10517" s="180" t="s">
        <v>177</v>
      </c>
      <c r="E10517" s="180">
        <v>70</v>
      </c>
      <c r="F10517" s="180">
        <v>80347</v>
      </c>
      <c r="G10517" s="180">
        <v>19833</v>
      </c>
      <c r="H10517" s="180">
        <v>55163</v>
      </c>
      <c r="I10517" s="180">
        <v>47773991.359999999</v>
      </c>
      <c r="J10517" s="180">
        <v>8996546.2899999991</v>
      </c>
      <c r="K10517" s="180">
        <v>13084604.779999999</v>
      </c>
      <c r="L10517" s="180">
        <v>75077132.409999996</v>
      </c>
    </row>
    <row r="10518" spans="1:12">
      <c r="A10518" s="180">
        <v>2015</v>
      </c>
      <c r="B10518" s="180" t="s">
        <v>179</v>
      </c>
      <c r="C10518" s="180" t="s">
        <v>31</v>
      </c>
      <c r="D10518" s="180" t="s">
        <v>177</v>
      </c>
      <c r="E10518" s="180">
        <v>75</v>
      </c>
      <c r="F10518" s="180">
        <v>55991</v>
      </c>
      <c r="G10518" s="180">
        <v>16171</v>
      </c>
      <c r="H10518" s="180">
        <v>53741</v>
      </c>
      <c r="I10518" s="180">
        <v>42774778.829999998</v>
      </c>
      <c r="J10518" s="180">
        <v>7569851.1600000001</v>
      </c>
      <c r="K10518" s="180">
        <v>10669853.5</v>
      </c>
      <c r="L10518" s="180">
        <v>64996152.32</v>
      </c>
    </row>
    <row r="10519" spans="1:12">
      <c r="A10519" s="180">
        <v>2015</v>
      </c>
      <c r="B10519" s="180" t="s">
        <v>179</v>
      </c>
      <c r="C10519" s="180" t="s">
        <v>31</v>
      </c>
      <c r="D10519" s="180" t="s">
        <v>177</v>
      </c>
      <c r="E10519" s="180">
        <v>80</v>
      </c>
      <c r="F10519" s="180">
        <v>38408</v>
      </c>
      <c r="G10519" s="180">
        <v>11854</v>
      </c>
      <c r="H10519" s="180">
        <v>49612</v>
      </c>
      <c r="I10519" s="180">
        <v>36136910.770000003</v>
      </c>
      <c r="J10519" s="180">
        <v>5546905.8499999996</v>
      </c>
      <c r="K10519" s="180">
        <v>6601525.25</v>
      </c>
      <c r="L10519" s="180">
        <v>50564293.240000002</v>
      </c>
    </row>
    <row r="10520" spans="1:12">
      <c r="A10520" s="180">
        <v>2015</v>
      </c>
      <c r="B10520" s="180" t="s">
        <v>179</v>
      </c>
      <c r="C10520" s="180" t="s">
        <v>31</v>
      </c>
      <c r="D10520" s="180" t="s">
        <v>177</v>
      </c>
      <c r="E10520" s="180">
        <v>85</v>
      </c>
      <c r="F10520" s="180">
        <v>25100</v>
      </c>
      <c r="G10520" s="180">
        <v>7935</v>
      </c>
      <c r="H10520" s="180">
        <v>43447</v>
      </c>
      <c r="I10520" s="180">
        <v>26113304.809999999</v>
      </c>
      <c r="J10520" s="180">
        <v>3354518.19</v>
      </c>
      <c r="K10520" s="180">
        <v>2920728.15</v>
      </c>
      <c r="L10520" s="180">
        <v>33602949.18</v>
      </c>
    </row>
    <row r="10521" spans="1:12">
      <c r="A10521" s="180">
        <v>2015</v>
      </c>
      <c r="B10521" s="180" t="s">
        <v>179</v>
      </c>
      <c r="C10521" s="180" t="s">
        <v>31</v>
      </c>
      <c r="D10521" s="180" t="s">
        <v>177</v>
      </c>
      <c r="E10521" s="180">
        <v>90</v>
      </c>
      <c r="F10521" s="180">
        <v>10479</v>
      </c>
      <c r="G10521" s="180">
        <v>2856</v>
      </c>
      <c r="H10521" s="180">
        <v>22068</v>
      </c>
      <c r="I10521" s="180">
        <v>12206102.07</v>
      </c>
      <c r="J10521" s="180">
        <v>1245617.43</v>
      </c>
      <c r="K10521" s="180">
        <v>725039.25</v>
      </c>
      <c r="L10521" s="180">
        <v>14624250.810000001</v>
      </c>
    </row>
    <row r="10522" spans="1:12">
      <c r="A10522" s="180">
        <v>2015</v>
      </c>
      <c r="B10522" s="180" t="s">
        <v>179</v>
      </c>
      <c r="C10522" s="180" t="s">
        <v>31</v>
      </c>
      <c r="D10522" s="180" t="s">
        <v>177</v>
      </c>
      <c r="E10522" s="180">
        <v>95</v>
      </c>
      <c r="F10522" s="180">
        <v>2674</v>
      </c>
      <c r="G10522" s="180">
        <v>612</v>
      </c>
      <c r="H10522" s="180">
        <v>5365</v>
      </c>
      <c r="I10522" s="180">
        <v>2892310.16</v>
      </c>
      <c r="J10522" s="180">
        <v>249358.6</v>
      </c>
      <c r="K10522" s="180">
        <v>159400</v>
      </c>
      <c r="L10522" s="180">
        <v>3364034.5</v>
      </c>
    </row>
    <row r="10523" spans="1:12">
      <c r="A10523" s="180">
        <v>2015</v>
      </c>
      <c r="B10523" s="180" t="s">
        <v>179</v>
      </c>
      <c r="C10523" s="180" t="s">
        <v>32</v>
      </c>
      <c r="D10523" s="180" t="s">
        <v>176</v>
      </c>
      <c r="E10523" s="180">
        <v>0</v>
      </c>
      <c r="F10523" s="180">
        <v>76253</v>
      </c>
      <c r="G10523" s="180">
        <v>3050</v>
      </c>
      <c r="H10523" s="180">
        <v>9360</v>
      </c>
      <c r="I10523" s="180">
        <v>6075831.04</v>
      </c>
      <c r="J10523" s="180">
        <v>1091941.8400000001</v>
      </c>
      <c r="K10523" s="180">
        <v>95153.12</v>
      </c>
      <c r="L10523" s="180">
        <v>7931807.1500000004</v>
      </c>
    </row>
    <row r="10524" spans="1:12">
      <c r="A10524" s="180">
        <v>2015</v>
      </c>
      <c r="B10524" s="180" t="s">
        <v>179</v>
      </c>
      <c r="C10524" s="180" t="s">
        <v>32</v>
      </c>
      <c r="D10524" s="180" t="s">
        <v>176</v>
      </c>
      <c r="E10524" s="180">
        <v>5</v>
      </c>
      <c r="F10524" s="180">
        <v>84166</v>
      </c>
      <c r="G10524" s="180">
        <v>1547</v>
      </c>
      <c r="H10524" s="180">
        <v>2162</v>
      </c>
      <c r="I10524" s="180">
        <v>1805246.5</v>
      </c>
      <c r="J10524" s="180">
        <v>568634.23</v>
      </c>
      <c r="K10524" s="180">
        <v>101135</v>
      </c>
      <c r="L10524" s="180">
        <v>2827289.56</v>
      </c>
    </row>
    <row r="10525" spans="1:12">
      <c r="A10525" s="180">
        <v>2015</v>
      </c>
      <c r="B10525" s="180" t="s">
        <v>179</v>
      </c>
      <c r="C10525" s="180" t="s">
        <v>32</v>
      </c>
      <c r="D10525" s="180" t="s">
        <v>176</v>
      </c>
      <c r="E10525" s="180">
        <v>10</v>
      </c>
      <c r="F10525" s="180">
        <v>77731</v>
      </c>
      <c r="G10525" s="180">
        <v>1228</v>
      </c>
      <c r="H10525" s="180">
        <v>1951</v>
      </c>
      <c r="I10525" s="180">
        <v>1668326.1</v>
      </c>
      <c r="J10525" s="180">
        <v>497195.71</v>
      </c>
      <c r="K10525" s="180">
        <v>215485</v>
      </c>
      <c r="L10525" s="180">
        <v>2675736.1</v>
      </c>
    </row>
    <row r="10526" spans="1:12">
      <c r="A10526" s="180">
        <v>2015</v>
      </c>
      <c r="B10526" s="180" t="s">
        <v>179</v>
      </c>
      <c r="C10526" s="180" t="s">
        <v>32</v>
      </c>
      <c r="D10526" s="180" t="s">
        <v>176</v>
      </c>
      <c r="E10526" s="180">
        <v>15</v>
      </c>
      <c r="F10526" s="180">
        <v>77589</v>
      </c>
      <c r="G10526" s="180">
        <v>2418</v>
      </c>
      <c r="H10526" s="180">
        <v>3642</v>
      </c>
      <c r="I10526" s="180">
        <v>4278645.91</v>
      </c>
      <c r="J10526" s="180">
        <v>1077021.72</v>
      </c>
      <c r="K10526" s="180">
        <v>853697</v>
      </c>
      <c r="L10526" s="180">
        <v>6957229.6500000004</v>
      </c>
    </row>
    <row r="10527" spans="1:12">
      <c r="A10527" s="180">
        <v>2015</v>
      </c>
      <c r="B10527" s="180" t="s">
        <v>179</v>
      </c>
      <c r="C10527" s="180" t="s">
        <v>32</v>
      </c>
      <c r="D10527" s="180" t="s">
        <v>176</v>
      </c>
      <c r="E10527" s="180">
        <v>20</v>
      </c>
      <c r="F10527" s="180">
        <v>66106</v>
      </c>
      <c r="G10527" s="180">
        <v>2507</v>
      </c>
      <c r="H10527" s="180">
        <v>5125</v>
      </c>
      <c r="I10527" s="180">
        <v>5174290.0199999996</v>
      </c>
      <c r="J10527" s="180">
        <v>1241667.68</v>
      </c>
      <c r="K10527" s="180">
        <v>907840.75</v>
      </c>
      <c r="L10527" s="180">
        <v>8201216.5</v>
      </c>
    </row>
    <row r="10528" spans="1:12">
      <c r="A10528" s="180">
        <v>2015</v>
      </c>
      <c r="B10528" s="180" t="s">
        <v>179</v>
      </c>
      <c r="C10528" s="180" t="s">
        <v>32</v>
      </c>
      <c r="D10528" s="180" t="s">
        <v>176</v>
      </c>
      <c r="E10528" s="180">
        <v>25</v>
      </c>
      <c r="F10528" s="180">
        <v>55400</v>
      </c>
      <c r="G10528" s="180">
        <v>2044</v>
      </c>
      <c r="H10528" s="180">
        <v>4032</v>
      </c>
      <c r="I10528" s="180">
        <v>3426956.93</v>
      </c>
      <c r="J10528" s="180">
        <v>899372.52</v>
      </c>
      <c r="K10528" s="180">
        <v>602381</v>
      </c>
      <c r="L10528" s="180">
        <v>5807851.2400000002</v>
      </c>
    </row>
    <row r="10529" spans="1:12">
      <c r="A10529" s="180">
        <v>2015</v>
      </c>
      <c r="B10529" s="180" t="s">
        <v>179</v>
      </c>
      <c r="C10529" s="180" t="s">
        <v>32</v>
      </c>
      <c r="D10529" s="180" t="s">
        <v>176</v>
      </c>
      <c r="E10529" s="180">
        <v>30</v>
      </c>
      <c r="F10529" s="180">
        <v>89300</v>
      </c>
      <c r="G10529" s="180">
        <v>2643</v>
      </c>
      <c r="H10529" s="180">
        <v>5012</v>
      </c>
      <c r="I10529" s="180">
        <v>4127268.93</v>
      </c>
      <c r="J10529" s="180">
        <v>1206477.04</v>
      </c>
      <c r="K10529" s="180">
        <v>826730</v>
      </c>
      <c r="L10529" s="180">
        <v>7186954.9299999997</v>
      </c>
    </row>
    <row r="10530" spans="1:12">
      <c r="A10530" s="180">
        <v>2015</v>
      </c>
      <c r="B10530" s="180" t="s">
        <v>179</v>
      </c>
      <c r="C10530" s="180" t="s">
        <v>32</v>
      </c>
      <c r="D10530" s="180" t="s">
        <v>176</v>
      </c>
      <c r="E10530" s="180">
        <v>35</v>
      </c>
      <c r="F10530" s="180">
        <v>91472</v>
      </c>
      <c r="G10530" s="180">
        <v>3294</v>
      </c>
      <c r="H10530" s="180">
        <v>6965</v>
      </c>
      <c r="I10530" s="180">
        <v>5729090.04</v>
      </c>
      <c r="J10530" s="180">
        <v>1642211.2</v>
      </c>
      <c r="K10530" s="180">
        <v>1042730.6</v>
      </c>
      <c r="L10530" s="180">
        <v>9671883.3599999994</v>
      </c>
    </row>
    <row r="10531" spans="1:12">
      <c r="A10531" s="180">
        <v>2015</v>
      </c>
      <c r="B10531" s="180" t="s">
        <v>179</v>
      </c>
      <c r="C10531" s="180" t="s">
        <v>32</v>
      </c>
      <c r="D10531" s="180" t="s">
        <v>176</v>
      </c>
      <c r="E10531" s="180">
        <v>40</v>
      </c>
      <c r="F10531" s="180">
        <v>93334</v>
      </c>
      <c r="G10531" s="180">
        <v>4495</v>
      </c>
      <c r="H10531" s="180">
        <v>8142</v>
      </c>
      <c r="I10531" s="180">
        <v>7233160.0199999996</v>
      </c>
      <c r="J10531" s="180">
        <v>2208528.42</v>
      </c>
      <c r="K10531" s="180">
        <v>1421692.25</v>
      </c>
      <c r="L10531" s="180">
        <v>12436050.550000001</v>
      </c>
    </row>
    <row r="10532" spans="1:12">
      <c r="A10532" s="180">
        <v>2015</v>
      </c>
      <c r="B10532" s="180" t="s">
        <v>179</v>
      </c>
      <c r="C10532" s="180" t="s">
        <v>32</v>
      </c>
      <c r="D10532" s="180" t="s">
        <v>176</v>
      </c>
      <c r="E10532" s="180">
        <v>45</v>
      </c>
      <c r="F10532" s="180">
        <v>93322</v>
      </c>
      <c r="G10532" s="180">
        <v>5234</v>
      </c>
      <c r="H10532" s="180">
        <v>9842</v>
      </c>
      <c r="I10532" s="180">
        <v>9023104.5700000003</v>
      </c>
      <c r="J10532" s="180">
        <v>2873961.68</v>
      </c>
      <c r="K10532" s="180">
        <v>2029902.9</v>
      </c>
      <c r="L10532" s="180">
        <v>15610447.26</v>
      </c>
    </row>
    <row r="10533" spans="1:12">
      <c r="A10533" s="180">
        <v>2015</v>
      </c>
      <c r="B10533" s="180" t="s">
        <v>179</v>
      </c>
      <c r="C10533" s="180" t="s">
        <v>32</v>
      </c>
      <c r="D10533" s="180" t="s">
        <v>176</v>
      </c>
      <c r="E10533" s="180">
        <v>50</v>
      </c>
      <c r="F10533" s="180">
        <v>93224</v>
      </c>
      <c r="G10533" s="180">
        <v>7332</v>
      </c>
      <c r="H10533" s="180">
        <v>13569</v>
      </c>
      <c r="I10533" s="180">
        <v>13333796.84</v>
      </c>
      <c r="J10533" s="180">
        <v>3973190.33</v>
      </c>
      <c r="K10533" s="180">
        <v>3526194.08</v>
      </c>
      <c r="L10533" s="180">
        <v>22925613.41</v>
      </c>
    </row>
    <row r="10534" spans="1:12">
      <c r="A10534" s="180">
        <v>2015</v>
      </c>
      <c r="B10534" s="180" t="s">
        <v>179</v>
      </c>
      <c r="C10534" s="180" t="s">
        <v>32</v>
      </c>
      <c r="D10534" s="180" t="s">
        <v>176</v>
      </c>
      <c r="E10534" s="180">
        <v>55</v>
      </c>
      <c r="F10534" s="180">
        <v>92365</v>
      </c>
      <c r="G10534" s="180">
        <v>9537</v>
      </c>
      <c r="H10534" s="180">
        <v>18277</v>
      </c>
      <c r="I10534" s="180">
        <v>18657621.289999999</v>
      </c>
      <c r="J10534" s="180">
        <v>5487505.3200000003</v>
      </c>
      <c r="K10534" s="180">
        <v>5050203</v>
      </c>
      <c r="L10534" s="180">
        <v>31898255.66</v>
      </c>
    </row>
    <row r="10535" spans="1:12">
      <c r="A10535" s="180">
        <v>2015</v>
      </c>
      <c r="B10535" s="180" t="s">
        <v>179</v>
      </c>
      <c r="C10535" s="180" t="s">
        <v>32</v>
      </c>
      <c r="D10535" s="180" t="s">
        <v>176</v>
      </c>
      <c r="E10535" s="180">
        <v>60</v>
      </c>
      <c r="F10535" s="180">
        <v>84860</v>
      </c>
      <c r="G10535" s="180">
        <v>11535</v>
      </c>
      <c r="H10535" s="180">
        <v>24107</v>
      </c>
      <c r="I10535" s="180">
        <v>24962913.48</v>
      </c>
      <c r="J10535" s="180">
        <v>6956700.0099999998</v>
      </c>
      <c r="K10535" s="180">
        <v>6995744.7999999998</v>
      </c>
      <c r="L10535" s="180">
        <v>41901994.119999997</v>
      </c>
    </row>
    <row r="10536" spans="1:12">
      <c r="A10536" s="180">
        <v>2015</v>
      </c>
      <c r="B10536" s="180" t="s">
        <v>179</v>
      </c>
      <c r="C10536" s="180" t="s">
        <v>32</v>
      </c>
      <c r="D10536" s="180" t="s">
        <v>176</v>
      </c>
      <c r="E10536" s="180">
        <v>65</v>
      </c>
      <c r="F10536" s="180">
        <v>77772</v>
      </c>
      <c r="G10536" s="180">
        <v>14871</v>
      </c>
      <c r="H10536" s="180">
        <v>31651</v>
      </c>
      <c r="I10536" s="180">
        <v>33155086.940000001</v>
      </c>
      <c r="J10536" s="180">
        <v>8831694.1199999992</v>
      </c>
      <c r="K10536" s="180">
        <v>9047368.1300000008</v>
      </c>
      <c r="L10536" s="180">
        <v>54359884.329999998</v>
      </c>
    </row>
    <row r="10537" spans="1:12">
      <c r="A10537" s="180">
        <v>2015</v>
      </c>
      <c r="B10537" s="180" t="s">
        <v>179</v>
      </c>
      <c r="C10537" s="180" t="s">
        <v>32</v>
      </c>
      <c r="D10537" s="180" t="s">
        <v>176</v>
      </c>
      <c r="E10537" s="180">
        <v>70</v>
      </c>
      <c r="F10537" s="180">
        <v>55366</v>
      </c>
      <c r="G10537" s="180">
        <v>14371</v>
      </c>
      <c r="H10537" s="180">
        <v>35962</v>
      </c>
      <c r="I10537" s="180">
        <v>35756292.170000002</v>
      </c>
      <c r="J10537" s="180">
        <v>8765817.2899999991</v>
      </c>
      <c r="K10537" s="180">
        <v>9580722.8499999996</v>
      </c>
      <c r="L10537" s="180">
        <v>57187054.369999997</v>
      </c>
    </row>
    <row r="10538" spans="1:12">
      <c r="A10538" s="180">
        <v>2015</v>
      </c>
      <c r="B10538" s="180" t="s">
        <v>179</v>
      </c>
      <c r="C10538" s="180" t="s">
        <v>32</v>
      </c>
      <c r="D10538" s="180" t="s">
        <v>176</v>
      </c>
      <c r="E10538" s="180">
        <v>75</v>
      </c>
      <c r="F10538" s="180">
        <v>38917</v>
      </c>
      <c r="G10538" s="180">
        <v>14224</v>
      </c>
      <c r="H10538" s="180">
        <v>36714</v>
      </c>
      <c r="I10538" s="180">
        <v>34411307.450000003</v>
      </c>
      <c r="J10538" s="180">
        <v>8077153.71</v>
      </c>
      <c r="K10538" s="180">
        <v>8744662.7300000004</v>
      </c>
      <c r="L10538" s="180">
        <v>53237829.060000002</v>
      </c>
    </row>
    <row r="10539" spans="1:12">
      <c r="A10539" s="180">
        <v>2015</v>
      </c>
      <c r="B10539" s="180" t="s">
        <v>179</v>
      </c>
      <c r="C10539" s="180" t="s">
        <v>32</v>
      </c>
      <c r="D10539" s="180" t="s">
        <v>176</v>
      </c>
      <c r="E10539" s="180">
        <v>80</v>
      </c>
      <c r="F10539" s="180">
        <v>25300</v>
      </c>
      <c r="G10539" s="180">
        <v>11051</v>
      </c>
      <c r="H10539" s="180">
        <v>35834</v>
      </c>
      <c r="I10539" s="180">
        <v>28801079.010000002</v>
      </c>
      <c r="J10539" s="180">
        <v>5981327.7000000002</v>
      </c>
      <c r="K10539" s="180">
        <v>5582341.5</v>
      </c>
      <c r="L10539" s="180">
        <v>41914064.43</v>
      </c>
    </row>
    <row r="10540" spans="1:12">
      <c r="A10540" s="180">
        <v>2015</v>
      </c>
      <c r="B10540" s="180" t="s">
        <v>179</v>
      </c>
      <c r="C10540" s="180" t="s">
        <v>32</v>
      </c>
      <c r="D10540" s="180" t="s">
        <v>176</v>
      </c>
      <c r="E10540" s="180">
        <v>85</v>
      </c>
      <c r="F10540" s="180">
        <v>15927</v>
      </c>
      <c r="G10540" s="180">
        <v>6365</v>
      </c>
      <c r="H10540" s="180">
        <v>28488</v>
      </c>
      <c r="I10540" s="180">
        <v>20439839.039999999</v>
      </c>
      <c r="J10540" s="180">
        <v>3792659.75</v>
      </c>
      <c r="K10540" s="180">
        <v>2942420.2</v>
      </c>
      <c r="L10540" s="180">
        <v>28128078.579999998</v>
      </c>
    </row>
    <row r="10541" spans="1:12">
      <c r="A10541" s="180">
        <v>2015</v>
      </c>
      <c r="B10541" s="180" t="s">
        <v>179</v>
      </c>
      <c r="C10541" s="180" t="s">
        <v>32</v>
      </c>
      <c r="D10541" s="180" t="s">
        <v>176</v>
      </c>
      <c r="E10541" s="180">
        <v>90</v>
      </c>
      <c r="F10541" s="180">
        <v>4008</v>
      </c>
      <c r="G10541" s="180">
        <v>1326</v>
      </c>
      <c r="H10541" s="180">
        <v>7862</v>
      </c>
      <c r="I10541" s="180">
        <v>5336797.6399999997</v>
      </c>
      <c r="J10541" s="180">
        <v>784669.9</v>
      </c>
      <c r="K10541" s="180">
        <v>545818.30000000005</v>
      </c>
      <c r="L10541" s="180">
        <v>6877238.7300000004</v>
      </c>
    </row>
    <row r="10542" spans="1:12">
      <c r="A10542" s="180">
        <v>2015</v>
      </c>
      <c r="B10542" s="180" t="s">
        <v>179</v>
      </c>
      <c r="C10542" s="180" t="s">
        <v>32</v>
      </c>
      <c r="D10542" s="180" t="s">
        <v>176</v>
      </c>
      <c r="E10542" s="180">
        <v>95</v>
      </c>
      <c r="F10542" s="180">
        <v>685</v>
      </c>
      <c r="G10542" s="180">
        <v>194</v>
      </c>
      <c r="H10542" s="180">
        <v>1420</v>
      </c>
      <c r="I10542" s="180">
        <v>875651.58</v>
      </c>
      <c r="J10542" s="180">
        <v>116954.92</v>
      </c>
      <c r="K10542" s="180">
        <v>54564.2</v>
      </c>
      <c r="L10542" s="180">
        <v>1088721.8600000001</v>
      </c>
    </row>
    <row r="10543" spans="1:12">
      <c r="A10543" s="180">
        <v>2015</v>
      </c>
      <c r="B10543" s="180" t="s">
        <v>179</v>
      </c>
      <c r="C10543" s="180" t="s">
        <v>32</v>
      </c>
      <c r="D10543" s="180" t="s">
        <v>177</v>
      </c>
      <c r="E10543" s="180">
        <v>0</v>
      </c>
      <c r="F10543" s="180">
        <v>72004</v>
      </c>
      <c r="G10543" s="180">
        <v>2137</v>
      </c>
      <c r="H10543" s="180">
        <v>7317</v>
      </c>
      <c r="I10543" s="180">
        <v>4375330.67</v>
      </c>
      <c r="J10543" s="180">
        <v>759674.98</v>
      </c>
      <c r="K10543" s="180">
        <v>152166</v>
      </c>
      <c r="L10543" s="180">
        <v>5794682.4100000001</v>
      </c>
    </row>
    <row r="10544" spans="1:12">
      <c r="A10544" s="180">
        <v>2015</v>
      </c>
      <c r="B10544" s="180" t="s">
        <v>179</v>
      </c>
      <c r="C10544" s="180" t="s">
        <v>32</v>
      </c>
      <c r="D10544" s="180" t="s">
        <v>177</v>
      </c>
      <c r="E10544" s="180">
        <v>5</v>
      </c>
      <c r="F10544" s="180">
        <v>79278</v>
      </c>
      <c r="G10544" s="180">
        <v>1223</v>
      </c>
      <c r="H10544" s="180">
        <v>1615</v>
      </c>
      <c r="I10544" s="180">
        <v>1450844.08</v>
      </c>
      <c r="J10544" s="180">
        <v>430417.15</v>
      </c>
      <c r="K10544" s="180">
        <v>134184.24</v>
      </c>
      <c r="L10544" s="180">
        <v>2312051.2599999998</v>
      </c>
    </row>
    <row r="10545" spans="1:12">
      <c r="A10545" s="180">
        <v>2015</v>
      </c>
      <c r="B10545" s="180" t="s">
        <v>179</v>
      </c>
      <c r="C10545" s="180" t="s">
        <v>32</v>
      </c>
      <c r="D10545" s="180" t="s">
        <v>177</v>
      </c>
      <c r="E10545" s="180">
        <v>10</v>
      </c>
      <c r="F10545" s="180">
        <v>74161</v>
      </c>
      <c r="G10545" s="180">
        <v>1158</v>
      </c>
      <c r="H10545" s="180">
        <v>2064</v>
      </c>
      <c r="I10545" s="180">
        <v>1793572.81</v>
      </c>
      <c r="J10545" s="180">
        <v>481228.65</v>
      </c>
      <c r="K10545" s="180">
        <v>490784</v>
      </c>
      <c r="L10545" s="180">
        <v>3083477.4</v>
      </c>
    </row>
    <row r="10546" spans="1:12">
      <c r="A10546" s="180">
        <v>2015</v>
      </c>
      <c r="B10546" s="180" t="s">
        <v>179</v>
      </c>
      <c r="C10546" s="180" t="s">
        <v>32</v>
      </c>
      <c r="D10546" s="180" t="s">
        <v>177</v>
      </c>
      <c r="E10546" s="180">
        <v>15</v>
      </c>
      <c r="F10546" s="180">
        <v>73244</v>
      </c>
      <c r="G10546" s="180">
        <v>2960</v>
      </c>
      <c r="H10546" s="180">
        <v>6990</v>
      </c>
      <c r="I10546" s="180">
        <v>5899340.3200000003</v>
      </c>
      <c r="J10546" s="180">
        <v>1140741.6100000001</v>
      </c>
      <c r="K10546" s="180">
        <v>886670</v>
      </c>
      <c r="L10546" s="180">
        <v>8966600.3100000005</v>
      </c>
    </row>
    <row r="10547" spans="1:12">
      <c r="A10547" s="180">
        <v>2015</v>
      </c>
      <c r="B10547" s="180" t="s">
        <v>179</v>
      </c>
      <c r="C10547" s="180" t="s">
        <v>32</v>
      </c>
      <c r="D10547" s="180" t="s">
        <v>177</v>
      </c>
      <c r="E10547" s="180">
        <v>20</v>
      </c>
      <c r="F10547" s="180">
        <v>66481</v>
      </c>
      <c r="G10547" s="180">
        <v>4233</v>
      </c>
      <c r="H10547" s="180">
        <v>8862</v>
      </c>
      <c r="I10547" s="180">
        <v>7036063.8200000003</v>
      </c>
      <c r="J10547" s="180">
        <v>1532674.21</v>
      </c>
      <c r="K10547" s="180">
        <v>744689</v>
      </c>
      <c r="L10547" s="180">
        <v>10415102.24</v>
      </c>
    </row>
    <row r="10548" spans="1:12">
      <c r="A10548" s="180">
        <v>2015</v>
      </c>
      <c r="B10548" s="180" t="s">
        <v>179</v>
      </c>
      <c r="C10548" s="180" t="s">
        <v>32</v>
      </c>
      <c r="D10548" s="180" t="s">
        <v>177</v>
      </c>
      <c r="E10548" s="180">
        <v>25</v>
      </c>
      <c r="F10548" s="180">
        <v>66328</v>
      </c>
      <c r="G10548" s="180">
        <v>4862</v>
      </c>
      <c r="H10548" s="180">
        <v>11906</v>
      </c>
      <c r="I10548" s="180">
        <v>10434625.74</v>
      </c>
      <c r="J10548" s="180">
        <v>2474428.08</v>
      </c>
      <c r="K10548" s="180">
        <v>800176</v>
      </c>
      <c r="L10548" s="180">
        <v>15432215.619999999</v>
      </c>
    </row>
    <row r="10549" spans="1:12">
      <c r="A10549" s="180">
        <v>2015</v>
      </c>
      <c r="B10549" s="180" t="s">
        <v>179</v>
      </c>
      <c r="C10549" s="180" t="s">
        <v>32</v>
      </c>
      <c r="D10549" s="180" t="s">
        <v>177</v>
      </c>
      <c r="E10549" s="180">
        <v>30</v>
      </c>
      <c r="F10549" s="180">
        <v>103950</v>
      </c>
      <c r="G10549" s="180">
        <v>8820</v>
      </c>
      <c r="H10549" s="180">
        <v>23065</v>
      </c>
      <c r="I10549" s="180">
        <v>23782199.32</v>
      </c>
      <c r="J10549" s="180">
        <v>5718140.6200000001</v>
      </c>
      <c r="K10549" s="180">
        <v>1340475</v>
      </c>
      <c r="L10549" s="180">
        <v>34235462.82</v>
      </c>
    </row>
    <row r="10550" spans="1:12">
      <c r="A10550" s="180">
        <v>2015</v>
      </c>
      <c r="B10550" s="180" t="s">
        <v>179</v>
      </c>
      <c r="C10550" s="180" t="s">
        <v>32</v>
      </c>
      <c r="D10550" s="180" t="s">
        <v>177</v>
      </c>
      <c r="E10550" s="180">
        <v>35</v>
      </c>
      <c r="F10550" s="180">
        <v>99792</v>
      </c>
      <c r="G10550" s="180">
        <v>9640</v>
      </c>
      <c r="H10550" s="180">
        <v>22294</v>
      </c>
      <c r="I10550" s="180">
        <v>22224461.780000001</v>
      </c>
      <c r="J10550" s="180">
        <v>5535859.1600000001</v>
      </c>
      <c r="K10550" s="180">
        <v>1409883</v>
      </c>
      <c r="L10550" s="180">
        <v>32578651.32</v>
      </c>
    </row>
    <row r="10551" spans="1:12">
      <c r="A10551" s="180">
        <v>2015</v>
      </c>
      <c r="B10551" s="180" t="s">
        <v>179</v>
      </c>
      <c r="C10551" s="180" t="s">
        <v>32</v>
      </c>
      <c r="D10551" s="180" t="s">
        <v>177</v>
      </c>
      <c r="E10551" s="180">
        <v>40</v>
      </c>
      <c r="F10551" s="180">
        <v>102920</v>
      </c>
      <c r="G10551" s="180">
        <v>9165</v>
      </c>
      <c r="H10551" s="180">
        <v>17057</v>
      </c>
      <c r="I10551" s="180">
        <v>15904567.01</v>
      </c>
      <c r="J10551" s="180">
        <v>4395289.63</v>
      </c>
      <c r="K10551" s="180">
        <v>2039326</v>
      </c>
      <c r="L10551" s="180">
        <v>25650498.809999999</v>
      </c>
    </row>
    <row r="10552" spans="1:12">
      <c r="A10552" s="180">
        <v>2015</v>
      </c>
      <c r="B10552" s="180" t="s">
        <v>179</v>
      </c>
      <c r="C10552" s="180" t="s">
        <v>32</v>
      </c>
      <c r="D10552" s="180" t="s">
        <v>177</v>
      </c>
      <c r="E10552" s="180">
        <v>45</v>
      </c>
      <c r="F10552" s="180">
        <v>102560</v>
      </c>
      <c r="G10552" s="180">
        <v>8870</v>
      </c>
      <c r="H10552" s="180">
        <v>17842</v>
      </c>
      <c r="I10552" s="180">
        <v>16134565.51</v>
      </c>
      <c r="J10552" s="180">
        <v>4410881.03</v>
      </c>
      <c r="K10552" s="180">
        <v>2625441.3199999998</v>
      </c>
      <c r="L10552" s="180">
        <v>26202373.66</v>
      </c>
    </row>
    <row r="10553" spans="1:12">
      <c r="A10553" s="180">
        <v>2015</v>
      </c>
      <c r="B10553" s="180" t="s">
        <v>179</v>
      </c>
      <c r="C10553" s="180" t="s">
        <v>32</v>
      </c>
      <c r="D10553" s="180" t="s">
        <v>177</v>
      </c>
      <c r="E10553" s="180">
        <v>50</v>
      </c>
      <c r="F10553" s="180">
        <v>101344</v>
      </c>
      <c r="G10553" s="180">
        <v>10186</v>
      </c>
      <c r="H10553" s="180">
        <v>20613</v>
      </c>
      <c r="I10553" s="180">
        <v>19157867.510000002</v>
      </c>
      <c r="J10553" s="180">
        <v>5271771.3899999997</v>
      </c>
      <c r="K10553" s="180">
        <v>3451233</v>
      </c>
      <c r="L10553" s="180">
        <v>30982965.420000002</v>
      </c>
    </row>
    <row r="10554" spans="1:12">
      <c r="A10554" s="180">
        <v>2015</v>
      </c>
      <c r="B10554" s="180" t="s">
        <v>179</v>
      </c>
      <c r="C10554" s="180" t="s">
        <v>32</v>
      </c>
      <c r="D10554" s="180" t="s">
        <v>177</v>
      </c>
      <c r="E10554" s="180">
        <v>55</v>
      </c>
      <c r="F10554" s="180">
        <v>100187</v>
      </c>
      <c r="G10554" s="180">
        <v>11804</v>
      </c>
      <c r="H10554" s="180">
        <v>24512</v>
      </c>
      <c r="I10554" s="180">
        <v>21952050.02</v>
      </c>
      <c r="J10554" s="180">
        <v>5918727.8399999999</v>
      </c>
      <c r="K10554" s="180">
        <v>5145997.4000000004</v>
      </c>
      <c r="L10554" s="180">
        <v>36320283.869999997</v>
      </c>
    </row>
    <row r="10555" spans="1:12">
      <c r="A10555" s="180">
        <v>2015</v>
      </c>
      <c r="B10555" s="180" t="s">
        <v>179</v>
      </c>
      <c r="C10555" s="180" t="s">
        <v>32</v>
      </c>
      <c r="D10555" s="180" t="s">
        <v>177</v>
      </c>
      <c r="E10555" s="180">
        <v>60</v>
      </c>
      <c r="F10555" s="180">
        <v>93126</v>
      </c>
      <c r="G10555" s="180">
        <v>13158</v>
      </c>
      <c r="H10555" s="180">
        <v>28802</v>
      </c>
      <c r="I10555" s="180">
        <v>27752329.739999998</v>
      </c>
      <c r="J10555" s="180">
        <v>7119760.7199999997</v>
      </c>
      <c r="K10555" s="180">
        <v>7473988.1399999997</v>
      </c>
      <c r="L10555" s="180">
        <v>45848555.200000003</v>
      </c>
    </row>
    <row r="10556" spans="1:12">
      <c r="A10556" s="180">
        <v>2015</v>
      </c>
      <c r="B10556" s="180" t="s">
        <v>179</v>
      </c>
      <c r="C10556" s="180" t="s">
        <v>32</v>
      </c>
      <c r="D10556" s="180" t="s">
        <v>177</v>
      </c>
      <c r="E10556" s="180">
        <v>65</v>
      </c>
      <c r="F10556" s="180">
        <v>85092</v>
      </c>
      <c r="G10556" s="180">
        <v>15259</v>
      </c>
      <c r="H10556" s="180">
        <v>37031</v>
      </c>
      <c r="I10556" s="180">
        <v>34665326.530000001</v>
      </c>
      <c r="J10556" s="180">
        <v>8524371.7400000002</v>
      </c>
      <c r="K10556" s="180">
        <v>9596276.0999999996</v>
      </c>
      <c r="L10556" s="180">
        <v>56637031.229999997</v>
      </c>
    </row>
    <row r="10557" spans="1:12">
      <c r="A10557" s="180">
        <v>2015</v>
      </c>
      <c r="B10557" s="180" t="s">
        <v>179</v>
      </c>
      <c r="C10557" s="180" t="s">
        <v>32</v>
      </c>
      <c r="D10557" s="180" t="s">
        <v>177</v>
      </c>
      <c r="E10557" s="180">
        <v>70</v>
      </c>
      <c r="F10557" s="180">
        <v>59509</v>
      </c>
      <c r="G10557" s="180">
        <v>13745</v>
      </c>
      <c r="H10557" s="180">
        <v>36999</v>
      </c>
      <c r="I10557" s="180">
        <v>34246917.409999996</v>
      </c>
      <c r="J10557" s="180">
        <v>8223598.9000000004</v>
      </c>
      <c r="K10557" s="180">
        <v>8868440.9800000004</v>
      </c>
      <c r="L10557" s="180">
        <v>54282662.990000002</v>
      </c>
    </row>
    <row r="10558" spans="1:12">
      <c r="A10558" s="180">
        <v>2015</v>
      </c>
      <c r="B10558" s="180" t="s">
        <v>179</v>
      </c>
      <c r="C10558" s="180" t="s">
        <v>32</v>
      </c>
      <c r="D10558" s="180" t="s">
        <v>177</v>
      </c>
      <c r="E10558" s="180">
        <v>75</v>
      </c>
      <c r="F10558" s="180">
        <v>43394</v>
      </c>
      <c r="G10558" s="180">
        <v>12568</v>
      </c>
      <c r="H10558" s="180">
        <v>39266</v>
      </c>
      <c r="I10558" s="180">
        <v>33476738.579999998</v>
      </c>
      <c r="J10558" s="180">
        <v>7157370.9199999999</v>
      </c>
      <c r="K10558" s="180">
        <v>7655166.4199999999</v>
      </c>
      <c r="L10558" s="180">
        <v>50465089.020000003</v>
      </c>
    </row>
    <row r="10559" spans="1:12">
      <c r="A10559" s="180">
        <v>2015</v>
      </c>
      <c r="B10559" s="180" t="s">
        <v>179</v>
      </c>
      <c r="C10559" s="180" t="s">
        <v>32</v>
      </c>
      <c r="D10559" s="180" t="s">
        <v>177</v>
      </c>
      <c r="E10559" s="180">
        <v>80</v>
      </c>
      <c r="F10559" s="180">
        <v>31474</v>
      </c>
      <c r="G10559" s="180">
        <v>9554</v>
      </c>
      <c r="H10559" s="180">
        <v>39035</v>
      </c>
      <c r="I10559" s="180">
        <v>30001689.66</v>
      </c>
      <c r="J10559" s="180">
        <v>5515424.96</v>
      </c>
      <c r="K10559" s="180">
        <v>5380740.8499999996</v>
      </c>
      <c r="L10559" s="180">
        <v>42605993.350000001</v>
      </c>
    </row>
    <row r="10560" spans="1:12">
      <c r="A10560" s="180">
        <v>2015</v>
      </c>
      <c r="B10560" s="180" t="s">
        <v>179</v>
      </c>
      <c r="C10560" s="180" t="s">
        <v>32</v>
      </c>
      <c r="D10560" s="180" t="s">
        <v>177</v>
      </c>
      <c r="E10560" s="180">
        <v>85</v>
      </c>
      <c r="F10560" s="180">
        <v>21782</v>
      </c>
      <c r="G10560" s="180">
        <v>6107</v>
      </c>
      <c r="H10560" s="180">
        <v>34846</v>
      </c>
      <c r="I10560" s="180">
        <v>24738668.530000001</v>
      </c>
      <c r="J10560" s="180">
        <v>3811111.04</v>
      </c>
      <c r="K10560" s="180">
        <v>2911172.6</v>
      </c>
      <c r="L10560" s="180">
        <v>32623790</v>
      </c>
    </row>
    <row r="10561" spans="1:12">
      <c r="A10561" s="180">
        <v>2015</v>
      </c>
      <c r="B10561" s="180" t="s">
        <v>179</v>
      </c>
      <c r="C10561" s="180" t="s">
        <v>32</v>
      </c>
      <c r="D10561" s="180" t="s">
        <v>177</v>
      </c>
      <c r="E10561" s="180">
        <v>90</v>
      </c>
      <c r="F10561" s="180">
        <v>9167</v>
      </c>
      <c r="G10561" s="180">
        <v>2335</v>
      </c>
      <c r="H10561" s="180">
        <v>16863</v>
      </c>
      <c r="I10561" s="180">
        <v>11012660.15</v>
      </c>
      <c r="J10561" s="180">
        <v>1420505.61</v>
      </c>
      <c r="K10561" s="180">
        <v>828387</v>
      </c>
      <c r="L10561" s="180">
        <v>13663771.640000001</v>
      </c>
    </row>
    <row r="10562" spans="1:12">
      <c r="A10562" s="180">
        <v>2015</v>
      </c>
      <c r="B10562" s="180" t="s">
        <v>179</v>
      </c>
      <c r="C10562" s="180" t="s">
        <v>32</v>
      </c>
      <c r="D10562" s="180" t="s">
        <v>177</v>
      </c>
      <c r="E10562" s="180">
        <v>95</v>
      </c>
      <c r="F10562" s="180">
        <v>2445</v>
      </c>
      <c r="G10562" s="180">
        <v>453</v>
      </c>
      <c r="H10562" s="180">
        <v>4136</v>
      </c>
      <c r="I10562" s="180">
        <v>2421670.9500000002</v>
      </c>
      <c r="J10562" s="180">
        <v>291095.8</v>
      </c>
      <c r="K10562" s="180">
        <v>174941</v>
      </c>
      <c r="L10562" s="180">
        <v>2961680.43</v>
      </c>
    </row>
    <row r="10563" spans="1:12">
      <c r="A10563" s="180">
        <v>2015</v>
      </c>
      <c r="B10563" s="180" t="s">
        <v>179</v>
      </c>
      <c r="C10563" s="180" t="s">
        <v>33</v>
      </c>
      <c r="D10563" s="180" t="s">
        <v>176</v>
      </c>
      <c r="E10563" s="180">
        <v>0</v>
      </c>
      <c r="F10563" s="180">
        <v>61658</v>
      </c>
      <c r="G10563" s="180">
        <v>3075</v>
      </c>
      <c r="H10563" s="180">
        <v>8449</v>
      </c>
      <c r="I10563" s="180">
        <v>8146535.7999999998</v>
      </c>
      <c r="J10563" s="180">
        <v>975790.43</v>
      </c>
      <c r="K10563" s="180">
        <v>119062.5</v>
      </c>
      <c r="L10563" s="180">
        <v>9776507.0399999991</v>
      </c>
    </row>
    <row r="10564" spans="1:12">
      <c r="A10564" s="180">
        <v>2015</v>
      </c>
      <c r="B10564" s="180" t="s">
        <v>179</v>
      </c>
      <c r="C10564" s="180" t="s">
        <v>33</v>
      </c>
      <c r="D10564" s="180" t="s">
        <v>176</v>
      </c>
      <c r="E10564" s="180">
        <v>5</v>
      </c>
      <c r="F10564" s="180">
        <v>72316</v>
      </c>
      <c r="G10564" s="180">
        <v>1573</v>
      </c>
      <c r="H10564" s="180">
        <v>2360</v>
      </c>
      <c r="I10564" s="180">
        <v>2042320.57</v>
      </c>
      <c r="J10564" s="180">
        <v>484754.12</v>
      </c>
      <c r="K10564" s="180">
        <v>187253</v>
      </c>
      <c r="L10564" s="180">
        <v>3068970.73</v>
      </c>
    </row>
    <row r="10565" spans="1:12">
      <c r="A10565" s="180">
        <v>2015</v>
      </c>
      <c r="B10565" s="180" t="s">
        <v>179</v>
      </c>
      <c r="C10565" s="180" t="s">
        <v>33</v>
      </c>
      <c r="D10565" s="180" t="s">
        <v>176</v>
      </c>
      <c r="E10565" s="180">
        <v>10</v>
      </c>
      <c r="F10565" s="180">
        <v>69807</v>
      </c>
      <c r="G10565" s="180">
        <v>1199</v>
      </c>
      <c r="H10565" s="180">
        <v>1952</v>
      </c>
      <c r="I10565" s="180">
        <v>1795362.58</v>
      </c>
      <c r="J10565" s="180">
        <v>420616.63</v>
      </c>
      <c r="K10565" s="180">
        <v>397581</v>
      </c>
      <c r="L10565" s="180">
        <v>2932440.35</v>
      </c>
    </row>
    <row r="10566" spans="1:12">
      <c r="A10566" s="180">
        <v>2015</v>
      </c>
      <c r="B10566" s="180" t="s">
        <v>179</v>
      </c>
      <c r="C10566" s="180" t="s">
        <v>33</v>
      </c>
      <c r="D10566" s="180" t="s">
        <v>176</v>
      </c>
      <c r="E10566" s="180">
        <v>15</v>
      </c>
      <c r="F10566" s="180">
        <v>68472</v>
      </c>
      <c r="G10566" s="180">
        <v>1895</v>
      </c>
      <c r="H10566" s="180">
        <v>3326</v>
      </c>
      <c r="I10566" s="180">
        <v>3439678.59</v>
      </c>
      <c r="J10566" s="180">
        <v>777810.52</v>
      </c>
      <c r="K10566" s="180">
        <v>800005</v>
      </c>
      <c r="L10566" s="180">
        <v>5649550.5599999996</v>
      </c>
    </row>
    <row r="10567" spans="1:12">
      <c r="A10567" s="180">
        <v>2015</v>
      </c>
      <c r="B10567" s="180" t="s">
        <v>179</v>
      </c>
      <c r="C10567" s="180" t="s">
        <v>33</v>
      </c>
      <c r="D10567" s="180" t="s">
        <v>176</v>
      </c>
      <c r="E10567" s="180">
        <v>20</v>
      </c>
      <c r="F10567" s="180">
        <v>52349</v>
      </c>
      <c r="G10567" s="180">
        <v>1748</v>
      </c>
      <c r="H10567" s="180">
        <v>4094</v>
      </c>
      <c r="I10567" s="180">
        <v>3492388.95</v>
      </c>
      <c r="J10567" s="180">
        <v>760102.53</v>
      </c>
      <c r="K10567" s="180">
        <v>572358</v>
      </c>
      <c r="L10567" s="180">
        <v>5500958.3300000001</v>
      </c>
    </row>
    <row r="10568" spans="1:12">
      <c r="A10568" s="180">
        <v>2015</v>
      </c>
      <c r="B10568" s="180" t="s">
        <v>179</v>
      </c>
      <c r="C10568" s="180" t="s">
        <v>33</v>
      </c>
      <c r="D10568" s="180" t="s">
        <v>176</v>
      </c>
      <c r="E10568" s="180">
        <v>25</v>
      </c>
      <c r="F10568" s="180">
        <v>44337</v>
      </c>
      <c r="G10568" s="180">
        <v>1305</v>
      </c>
      <c r="H10568" s="180">
        <v>2945</v>
      </c>
      <c r="I10568" s="180">
        <v>2613967.5299999998</v>
      </c>
      <c r="J10568" s="180">
        <v>565228.64</v>
      </c>
      <c r="K10568" s="180">
        <v>505668</v>
      </c>
      <c r="L10568" s="180">
        <v>4350553.5</v>
      </c>
    </row>
    <row r="10569" spans="1:12">
      <c r="A10569" s="180">
        <v>2015</v>
      </c>
      <c r="B10569" s="180" t="s">
        <v>179</v>
      </c>
      <c r="C10569" s="180" t="s">
        <v>33</v>
      </c>
      <c r="D10569" s="180" t="s">
        <v>176</v>
      </c>
      <c r="E10569" s="180">
        <v>30</v>
      </c>
      <c r="F10569" s="180">
        <v>69060</v>
      </c>
      <c r="G10569" s="180">
        <v>2186</v>
      </c>
      <c r="H10569" s="180">
        <v>4661</v>
      </c>
      <c r="I10569" s="180">
        <v>3835801.7</v>
      </c>
      <c r="J10569" s="180">
        <v>923636.5</v>
      </c>
      <c r="K10569" s="180">
        <v>896329</v>
      </c>
      <c r="L10569" s="180">
        <v>6741362.8200000003</v>
      </c>
    </row>
    <row r="10570" spans="1:12">
      <c r="A10570" s="180">
        <v>2015</v>
      </c>
      <c r="B10570" s="180" t="s">
        <v>179</v>
      </c>
      <c r="C10570" s="180" t="s">
        <v>33</v>
      </c>
      <c r="D10570" s="180" t="s">
        <v>176</v>
      </c>
      <c r="E10570" s="180">
        <v>35</v>
      </c>
      <c r="F10570" s="180">
        <v>69406</v>
      </c>
      <c r="G10570" s="180">
        <v>2547</v>
      </c>
      <c r="H10570" s="180">
        <v>4989</v>
      </c>
      <c r="I10570" s="180">
        <v>4592816.7300000004</v>
      </c>
      <c r="J10570" s="180">
        <v>1242915.3999999999</v>
      </c>
      <c r="K10570" s="180">
        <v>942792.5</v>
      </c>
      <c r="L10570" s="180">
        <v>8094817.7199999997</v>
      </c>
    </row>
    <row r="10571" spans="1:12">
      <c r="A10571" s="180">
        <v>2015</v>
      </c>
      <c r="B10571" s="180" t="s">
        <v>179</v>
      </c>
      <c r="C10571" s="180" t="s">
        <v>33</v>
      </c>
      <c r="D10571" s="180" t="s">
        <v>176</v>
      </c>
      <c r="E10571" s="180">
        <v>40</v>
      </c>
      <c r="F10571" s="180">
        <v>76518</v>
      </c>
      <c r="G10571" s="180">
        <v>3571</v>
      </c>
      <c r="H10571" s="180">
        <v>7527</v>
      </c>
      <c r="I10571" s="180">
        <v>6516172.8399999999</v>
      </c>
      <c r="J10571" s="180">
        <v>1734468.66</v>
      </c>
      <c r="K10571" s="180">
        <v>1631961.25</v>
      </c>
      <c r="L10571" s="180">
        <v>11586737.84</v>
      </c>
    </row>
    <row r="10572" spans="1:12">
      <c r="A10572" s="180">
        <v>2015</v>
      </c>
      <c r="B10572" s="180" t="s">
        <v>179</v>
      </c>
      <c r="C10572" s="180" t="s">
        <v>33</v>
      </c>
      <c r="D10572" s="180" t="s">
        <v>176</v>
      </c>
      <c r="E10572" s="180">
        <v>45</v>
      </c>
      <c r="F10572" s="180">
        <v>74506</v>
      </c>
      <c r="G10572" s="180">
        <v>4441</v>
      </c>
      <c r="H10572" s="180">
        <v>8749</v>
      </c>
      <c r="I10572" s="180">
        <v>7891952.3499999996</v>
      </c>
      <c r="J10572" s="180">
        <v>2152749.7799999998</v>
      </c>
      <c r="K10572" s="180">
        <v>1742778.65</v>
      </c>
      <c r="L10572" s="180">
        <v>13656471.66</v>
      </c>
    </row>
    <row r="10573" spans="1:12">
      <c r="A10573" s="180">
        <v>2015</v>
      </c>
      <c r="B10573" s="180" t="s">
        <v>179</v>
      </c>
      <c r="C10573" s="180" t="s">
        <v>33</v>
      </c>
      <c r="D10573" s="180" t="s">
        <v>176</v>
      </c>
      <c r="E10573" s="180">
        <v>50</v>
      </c>
      <c r="F10573" s="180">
        <v>75917</v>
      </c>
      <c r="G10573" s="180">
        <v>6169</v>
      </c>
      <c r="H10573" s="180">
        <v>13055</v>
      </c>
      <c r="I10573" s="180">
        <v>12163833.619999999</v>
      </c>
      <c r="J10573" s="180">
        <v>3179976.1</v>
      </c>
      <c r="K10573" s="180">
        <v>3235907.2</v>
      </c>
      <c r="L10573" s="180">
        <v>21199369.91</v>
      </c>
    </row>
    <row r="10574" spans="1:12">
      <c r="A10574" s="180">
        <v>2015</v>
      </c>
      <c r="B10574" s="180" t="s">
        <v>179</v>
      </c>
      <c r="C10574" s="180" t="s">
        <v>33</v>
      </c>
      <c r="D10574" s="180" t="s">
        <v>176</v>
      </c>
      <c r="E10574" s="180">
        <v>55</v>
      </c>
      <c r="F10574" s="180">
        <v>74102</v>
      </c>
      <c r="G10574" s="180">
        <v>8191</v>
      </c>
      <c r="H10574" s="180">
        <v>16664</v>
      </c>
      <c r="I10574" s="180">
        <v>16442692.85</v>
      </c>
      <c r="J10574" s="180">
        <v>4340549.3600000003</v>
      </c>
      <c r="K10574" s="180">
        <v>4220249.3499999996</v>
      </c>
      <c r="L10574" s="180">
        <v>28193241.789999999</v>
      </c>
    </row>
    <row r="10575" spans="1:12">
      <c r="A10575" s="180">
        <v>2015</v>
      </c>
      <c r="B10575" s="180" t="s">
        <v>179</v>
      </c>
      <c r="C10575" s="180" t="s">
        <v>33</v>
      </c>
      <c r="D10575" s="180" t="s">
        <v>176</v>
      </c>
      <c r="E10575" s="180">
        <v>60</v>
      </c>
      <c r="F10575" s="180">
        <v>68662</v>
      </c>
      <c r="G10575" s="180">
        <v>11066</v>
      </c>
      <c r="H10575" s="180">
        <v>22831</v>
      </c>
      <c r="I10575" s="180">
        <v>23818550.93</v>
      </c>
      <c r="J10575" s="180">
        <v>5830711.7199999997</v>
      </c>
      <c r="K10575" s="180">
        <v>7018271.7199999997</v>
      </c>
      <c r="L10575" s="180">
        <v>40281519.490000002</v>
      </c>
    </row>
    <row r="10576" spans="1:12">
      <c r="A10576" s="180">
        <v>2015</v>
      </c>
      <c r="B10576" s="180" t="s">
        <v>179</v>
      </c>
      <c r="C10576" s="180" t="s">
        <v>33</v>
      </c>
      <c r="D10576" s="180" t="s">
        <v>176</v>
      </c>
      <c r="E10576" s="180">
        <v>65</v>
      </c>
      <c r="F10576" s="180">
        <v>62976</v>
      </c>
      <c r="G10576" s="180">
        <v>13860</v>
      </c>
      <c r="H10576" s="180">
        <v>31838</v>
      </c>
      <c r="I10576" s="180">
        <v>32326454.84</v>
      </c>
      <c r="J10576" s="180">
        <v>7655624.3200000003</v>
      </c>
      <c r="K10576" s="180">
        <v>8960302.6999999993</v>
      </c>
      <c r="L10576" s="180">
        <v>53289192.390000001</v>
      </c>
    </row>
    <row r="10577" spans="1:12">
      <c r="A10577" s="180">
        <v>2015</v>
      </c>
      <c r="B10577" s="180" t="s">
        <v>179</v>
      </c>
      <c r="C10577" s="180" t="s">
        <v>33</v>
      </c>
      <c r="D10577" s="180" t="s">
        <v>176</v>
      </c>
      <c r="E10577" s="180">
        <v>70</v>
      </c>
      <c r="F10577" s="180">
        <v>44598</v>
      </c>
      <c r="G10577" s="180">
        <v>12924</v>
      </c>
      <c r="H10577" s="180">
        <v>31981</v>
      </c>
      <c r="I10577" s="180">
        <v>30152630.739999998</v>
      </c>
      <c r="J10577" s="180">
        <v>7249886.1299999999</v>
      </c>
      <c r="K10577" s="180">
        <v>8348467.4000000004</v>
      </c>
      <c r="L10577" s="180">
        <v>48922325.119999997</v>
      </c>
    </row>
    <row r="10578" spans="1:12">
      <c r="A10578" s="180">
        <v>2015</v>
      </c>
      <c r="B10578" s="180" t="s">
        <v>179</v>
      </c>
      <c r="C10578" s="180" t="s">
        <v>33</v>
      </c>
      <c r="D10578" s="180" t="s">
        <v>176</v>
      </c>
      <c r="E10578" s="180">
        <v>75</v>
      </c>
      <c r="F10578" s="180">
        <v>29973</v>
      </c>
      <c r="G10578" s="180">
        <v>11468</v>
      </c>
      <c r="H10578" s="180">
        <v>31962</v>
      </c>
      <c r="I10578" s="180">
        <v>28027181.760000002</v>
      </c>
      <c r="J10578" s="180">
        <v>6017451.5800000001</v>
      </c>
      <c r="K10578" s="180">
        <v>7073402.2000000002</v>
      </c>
      <c r="L10578" s="180">
        <v>43376249.439999998</v>
      </c>
    </row>
    <row r="10579" spans="1:12">
      <c r="A10579" s="180">
        <v>2015</v>
      </c>
      <c r="B10579" s="180" t="s">
        <v>179</v>
      </c>
      <c r="C10579" s="180" t="s">
        <v>33</v>
      </c>
      <c r="D10579" s="180" t="s">
        <v>176</v>
      </c>
      <c r="E10579" s="180">
        <v>80</v>
      </c>
      <c r="F10579" s="180">
        <v>18381</v>
      </c>
      <c r="G10579" s="180">
        <v>7932</v>
      </c>
      <c r="H10579" s="180">
        <v>27615</v>
      </c>
      <c r="I10579" s="180">
        <v>21282792.039999999</v>
      </c>
      <c r="J10579" s="180">
        <v>4028577.15</v>
      </c>
      <c r="K10579" s="180">
        <v>4305644</v>
      </c>
      <c r="L10579" s="180">
        <v>31058493.370000001</v>
      </c>
    </row>
    <row r="10580" spans="1:12">
      <c r="A10580" s="180">
        <v>2015</v>
      </c>
      <c r="B10580" s="180" t="s">
        <v>179</v>
      </c>
      <c r="C10580" s="180" t="s">
        <v>33</v>
      </c>
      <c r="D10580" s="180" t="s">
        <v>176</v>
      </c>
      <c r="E10580" s="180">
        <v>85</v>
      </c>
      <c r="F10580" s="180">
        <v>10492</v>
      </c>
      <c r="G10580" s="180">
        <v>4884</v>
      </c>
      <c r="H10580" s="180">
        <v>20131</v>
      </c>
      <c r="I10580" s="180">
        <v>13573637.83</v>
      </c>
      <c r="J10580" s="180">
        <v>2183961.2599999998</v>
      </c>
      <c r="K10580" s="180">
        <v>1688570.25</v>
      </c>
      <c r="L10580" s="180">
        <v>18217817.329999998</v>
      </c>
    </row>
    <row r="10581" spans="1:12">
      <c r="A10581" s="180">
        <v>2015</v>
      </c>
      <c r="B10581" s="180" t="s">
        <v>179</v>
      </c>
      <c r="C10581" s="180" t="s">
        <v>33</v>
      </c>
      <c r="D10581" s="180" t="s">
        <v>176</v>
      </c>
      <c r="E10581" s="180">
        <v>90</v>
      </c>
      <c r="F10581" s="180">
        <v>2452</v>
      </c>
      <c r="G10581" s="180">
        <v>911</v>
      </c>
      <c r="H10581" s="180">
        <v>5432</v>
      </c>
      <c r="I10581" s="180">
        <v>3530374.93</v>
      </c>
      <c r="J10581" s="180">
        <v>479443.89</v>
      </c>
      <c r="K10581" s="180">
        <v>406164</v>
      </c>
      <c r="L10581" s="180">
        <v>4615247.99</v>
      </c>
    </row>
    <row r="10582" spans="1:12">
      <c r="A10582" s="180">
        <v>2015</v>
      </c>
      <c r="B10582" s="180" t="s">
        <v>179</v>
      </c>
      <c r="C10582" s="180" t="s">
        <v>33</v>
      </c>
      <c r="D10582" s="180" t="s">
        <v>176</v>
      </c>
      <c r="E10582" s="180">
        <v>95</v>
      </c>
      <c r="F10582" s="180">
        <v>377</v>
      </c>
      <c r="G10582" s="180">
        <v>98</v>
      </c>
      <c r="H10582" s="180">
        <v>589</v>
      </c>
      <c r="I10582" s="180">
        <v>411129</v>
      </c>
      <c r="J10582" s="180">
        <v>72222.47</v>
      </c>
      <c r="K10582" s="180">
        <v>27918</v>
      </c>
      <c r="L10582" s="180">
        <v>526148.73</v>
      </c>
    </row>
    <row r="10583" spans="1:12">
      <c r="A10583" s="180">
        <v>2015</v>
      </c>
      <c r="B10583" s="180" t="s">
        <v>179</v>
      </c>
      <c r="C10583" s="180" t="s">
        <v>33</v>
      </c>
      <c r="D10583" s="180" t="s">
        <v>177</v>
      </c>
      <c r="E10583" s="180">
        <v>0</v>
      </c>
      <c r="F10583" s="180">
        <v>57745</v>
      </c>
      <c r="G10583" s="180">
        <v>2081</v>
      </c>
      <c r="H10583" s="180">
        <v>6109</v>
      </c>
      <c r="I10583" s="180">
        <v>5040330.38</v>
      </c>
      <c r="J10583" s="180">
        <v>640815.81000000006</v>
      </c>
      <c r="K10583" s="180">
        <v>169338.1</v>
      </c>
      <c r="L10583" s="180">
        <v>6272914.6500000004</v>
      </c>
    </row>
    <row r="10584" spans="1:12">
      <c r="A10584" s="180">
        <v>2015</v>
      </c>
      <c r="B10584" s="180" t="s">
        <v>179</v>
      </c>
      <c r="C10584" s="180" t="s">
        <v>33</v>
      </c>
      <c r="D10584" s="180" t="s">
        <v>177</v>
      </c>
      <c r="E10584" s="180">
        <v>5</v>
      </c>
      <c r="F10584" s="180">
        <v>68050</v>
      </c>
      <c r="G10584" s="180">
        <v>1310</v>
      </c>
      <c r="H10584" s="180">
        <v>1803</v>
      </c>
      <c r="I10584" s="180">
        <v>1594812.71</v>
      </c>
      <c r="J10584" s="180">
        <v>394055.72</v>
      </c>
      <c r="K10584" s="180">
        <v>160384</v>
      </c>
      <c r="L10584" s="180">
        <v>2408712.92</v>
      </c>
    </row>
    <row r="10585" spans="1:12">
      <c r="A10585" s="180">
        <v>2015</v>
      </c>
      <c r="B10585" s="180" t="s">
        <v>179</v>
      </c>
      <c r="C10585" s="180" t="s">
        <v>33</v>
      </c>
      <c r="D10585" s="180" t="s">
        <v>177</v>
      </c>
      <c r="E10585" s="180">
        <v>10</v>
      </c>
      <c r="F10585" s="180">
        <v>66133</v>
      </c>
      <c r="G10585" s="180">
        <v>1075</v>
      </c>
      <c r="H10585" s="180">
        <v>1971</v>
      </c>
      <c r="I10585" s="180">
        <v>1759328.86</v>
      </c>
      <c r="J10585" s="180">
        <v>401833.13</v>
      </c>
      <c r="K10585" s="180">
        <v>650675</v>
      </c>
      <c r="L10585" s="180">
        <v>3152519.27</v>
      </c>
    </row>
    <row r="10586" spans="1:12">
      <c r="A10586" s="180">
        <v>2015</v>
      </c>
      <c r="B10586" s="180" t="s">
        <v>179</v>
      </c>
      <c r="C10586" s="180" t="s">
        <v>33</v>
      </c>
      <c r="D10586" s="180" t="s">
        <v>177</v>
      </c>
      <c r="E10586" s="180">
        <v>15</v>
      </c>
      <c r="F10586" s="180">
        <v>65389</v>
      </c>
      <c r="G10586" s="180">
        <v>2502</v>
      </c>
      <c r="H10586" s="180">
        <v>5236</v>
      </c>
      <c r="I10586" s="180">
        <v>4254523.5599999996</v>
      </c>
      <c r="J10586" s="180">
        <v>861170.09</v>
      </c>
      <c r="K10586" s="180">
        <v>520024</v>
      </c>
      <c r="L10586" s="180">
        <v>6414187.5999999996</v>
      </c>
    </row>
    <row r="10587" spans="1:12">
      <c r="A10587" s="180">
        <v>2015</v>
      </c>
      <c r="B10587" s="180" t="s">
        <v>179</v>
      </c>
      <c r="C10587" s="180" t="s">
        <v>33</v>
      </c>
      <c r="D10587" s="180" t="s">
        <v>177</v>
      </c>
      <c r="E10587" s="180">
        <v>20</v>
      </c>
      <c r="F10587" s="180">
        <v>54770</v>
      </c>
      <c r="G10587" s="180">
        <v>3059</v>
      </c>
      <c r="H10587" s="180">
        <v>7672</v>
      </c>
      <c r="I10587" s="180">
        <v>6009888.4100000001</v>
      </c>
      <c r="J10587" s="180">
        <v>1167912.77</v>
      </c>
      <c r="K10587" s="180">
        <v>510106</v>
      </c>
      <c r="L10587" s="180">
        <v>8605473.9900000002</v>
      </c>
    </row>
    <row r="10588" spans="1:12">
      <c r="A10588" s="180">
        <v>2015</v>
      </c>
      <c r="B10588" s="180" t="s">
        <v>179</v>
      </c>
      <c r="C10588" s="180" t="s">
        <v>33</v>
      </c>
      <c r="D10588" s="180" t="s">
        <v>177</v>
      </c>
      <c r="E10588" s="180">
        <v>25</v>
      </c>
      <c r="F10588" s="180">
        <v>53159</v>
      </c>
      <c r="G10588" s="180">
        <v>4039</v>
      </c>
      <c r="H10588" s="180">
        <v>12437</v>
      </c>
      <c r="I10588" s="180">
        <v>10264734.51</v>
      </c>
      <c r="J10588" s="180">
        <v>2341387.08</v>
      </c>
      <c r="K10588" s="180">
        <v>709326</v>
      </c>
      <c r="L10588" s="180">
        <v>15036239.34</v>
      </c>
    </row>
    <row r="10589" spans="1:12">
      <c r="A10589" s="180">
        <v>2015</v>
      </c>
      <c r="B10589" s="180" t="s">
        <v>179</v>
      </c>
      <c r="C10589" s="180" t="s">
        <v>33</v>
      </c>
      <c r="D10589" s="180" t="s">
        <v>177</v>
      </c>
      <c r="E10589" s="180">
        <v>30</v>
      </c>
      <c r="F10589" s="180">
        <v>78107</v>
      </c>
      <c r="G10589" s="180">
        <v>7074</v>
      </c>
      <c r="H10589" s="180">
        <v>21236</v>
      </c>
      <c r="I10589" s="180">
        <v>19171701.960000001</v>
      </c>
      <c r="J10589" s="180">
        <v>4621009.3600000003</v>
      </c>
      <c r="K10589" s="180">
        <v>1294585</v>
      </c>
      <c r="L10589" s="180">
        <v>28193157.850000001</v>
      </c>
    </row>
    <row r="10590" spans="1:12">
      <c r="A10590" s="180">
        <v>2015</v>
      </c>
      <c r="B10590" s="180" t="s">
        <v>179</v>
      </c>
      <c r="C10590" s="180" t="s">
        <v>33</v>
      </c>
      <c r="D10590" s="180" t="s">
        <v>177</v>
      </c>
      <c r="E10590" s="180">
        <v>35</v>
      </c>
      <c r="F10590" s="180">
        <v>76174</v>
      </c>
      <c r="G10590" s="180">
        <v>6981</v>
      </c>
      <c r="H10590" s="180">
        <v>18268</v>
      </c>
      <c r="I10590" s="180">
        <v>16534974.619999999</v>
      </c>
      <c r="J10590" s="180">
        <v>3742439.17</v>
      </c>
      <c r="K10590" s="180">
        <v>1487498</v>
      </c>
      <c r="L10590" s="180">
        <v>24920834.789999999</v>
      </c>
    </row>
    <row r="10591" spans="1:12">
      <c r="A10591" s="180">
        <v>2015</v>
      </c>
      <c r="B10591" s="180" t="s">
        <v>179</v>
      </c>
      <c r="C10591" s="180" t="s">
        <v>33</v>
      </c>
      <c r="D10591" s="180" t="s">
        <v>177</v>
      </c>
      <c r="E10591" s="180">
        <v>40</v>
      </c>
      <c r="F10591" s="180">
        <v>83029</v>
      </c>
      <c r="G10591" s="180">
        <v>7020</v>
      </c>
      <c r="H10591" s="180">
        <v>15960</v>
      </c>
      <c r="I10591" s="180">
        <v>14246416.630000001</v>
      </c>
      <c r="J10591" s="180">
        <v>3342014.15</v>
      </c>
      <c r="K10591" s="180">
        <v>2166032.5</v>
      </c>
      <c r="L10591" s="180">
        <v>23135044.739999998</v>
      </c>
    </row>
    <row r="10592" spans="1:12">
      <c r="A10592" s="180">
        <v>2015</v>
      </c>
      <c r="B10592" s="180" t="s">
        <v>179</v>
      </c>
      <c r="C10592" s="180" t="s">
        <v>33</v>
      </c>
      <c r="D10592" s="180" t="s">
        <v>177</v>
      </c>
      <c r="E10592" s="180">
        <v>45</v>
      </c>
      <c r="F10592" s="180">
        <v>81064</v>
      </c>
      <c r="G10592" s="180">
        <v>6949</v>
      </c>
      <c r="H10592" s="180">
        <v>15661</v>
      </c>
      <c r="I10592" s="180">
        <v>14171545.35</v>
      </c>
      <c r="J10592" s="180">
        <v>3356140.16</v>
      </c>
      <c r="K10592" s="180">
        <v>2263746.4500000002</v>
      </c>
      <c r="L10592" s="180">
        <v>22991142.309999999</v>
      </c>
    </row>
    <row r="10593" spans="1:12">
      <c r="A10593" s="180">
        <v>2015</v>
      </c>
      <c r="B10593" s="180" t="s">
        <v>179</v>
      </c>
      <c r="C10593" s="180" t="s">
        <v>33</v>
      </c>
      <c r="D10593" s="180" t="s">
        <v>177</v>
      </c>
      <c r="E10593" s="180">
        <v>50</v>
      </c>
      <c r="F10593" s="180">
        <v>82192</v>
      </c>
      <c r="G10593" s="180">
        <v>8539</v>
      </c>
      <c r="H10593" s="180">
        <v>18054</v>
      </c>
      <c r="I10593" s="180">
        <v>16076958.189999999</v>
      </c>
      <c r="J10593" s="180">
        <v>4031001.15</v>
      </c>
      <c r="K10593" s="180">
        <v>3273482</v>
      </c>
      <c r="L10593" s="180">
        <v>26714260.280000001</v>
      </c>
    </row>
    <row r="10594" spans="1:12">
      <c r="A10594" s="180">
        <v>2015</v>
      </c>
      <c r="B10594" s="180" t="s">
        <v>179</v>
      </c>
      <c r="C10594" s="180" t="s">
        <v>33</v>
      </c>
      <c r="D10594" s="180" t="s">
        <v>177</v>
      </c>
      <c r="E10594" s="180">
        <v>55</v>
      </c>
      <c r="F10594" s="180">
        <v>80320</v>
      </c>
      <c r="G10594" s="180">
        <v>9834</v>
      </c>
      <c r="H10594" s="180">
        <v>20320</v>
      </c>
      <c r="I10594" s="180">
        <v>18493186.379999999</v>
      </c>
      <c r="J10594" s="180">
        <v>4618991.62</v>
      </c>
      <c r="K10594" s="180">
        <v>3924999.3</v>
      </c>
      <c r="L10594" s="180">
        <v>30644620.77</v>
      </c>
    </row>
    <row r="10595" spans="1:12">
      <c r="A10595" s="180">
        <v>2015</v>
      </c>
      <c r="B10595" s="180" t="s">
        <v>179</v>
      </c>
      <c r="C10595" s="180" t="s">
        <v>33</v>
      </c>
      <c r="D10595" s="180" t="s">
        <v>177</v>
      </c>
      <c r="E10595" s="180">
        <v>60</v>
      </c>
      <c r="F10595" s="180">
        <v>74304</v>
      </c>
      <c r="G10595" s="180">
        <v>11762</v>
      </c>
      <c r="H10595" s="180">
        <v>26347</v>
      </c>
      <c r="I10595" s="180">
        <v>24537672.32</v>
      </c>
      <c r="J10595" s="180">
        <v>5802448.6900000004</v>
      </c>
      <c r="K10595" s="180">
        <v>6109819.6500000004</v>
      </c>
      <c r="L10595" s="180">
        <v>40362841.109999999</v>
      </c>
    </row>
    <row r="10596" spans="1:12">
      <c r="A10596" s="180">
        <v>2015</v>
      </c>
      <c r="B10596" s="180" t="s">
        <v>179</v>
      </c>
      <c r="C10596" s="180" t="s">
        <v>33</v>
      </c>
      <c r="D10596" s="180" t="s">
        <v>177</v>
      </c>
      <c r="E10596" s="180">
        <v>65</v>
      </c>
      <c r="F10596" s="180">
        <v>67931</v>
      </c>
      <c r="G10596" s="180">
        <v>13523</v>
      </c>
      <c r="H10596" s="180">
        <v>30356</v>
      </c>
      <c r="I10596" s="180">
        <v>28100473.23</v>
      </c>
      <c r="J10596" s="180">
        <v>6654362.2999999998</v>
      </c>
      <c r="K10596" s="180">
        <v>7133063.25</v>
      </c>
      <c r="L10596" s="180">
        <v>45722935.810000002</v>
      </c>
    </row>
    <row r="10597" spans="1:12">
      <c r="A10597" s="180">
        <v>2015</v>
      </c>
      <c r="B10597" s="180" t="s">
        <v>179</v>
      </c>
      <c r="C10597" s="180" t="s">
        <v>33</v>
      </c>
      <c r="D10597" s="180" t="s">
        <v>177</v>
      </c>
      <c r="E10597" s="180">
        <v>70</v>
      </c>
      <c r="F10597" s="180">
        <v>48158</v>
      </c>
      <c r="G10597" s="180">
        <v>12513</v>
      </c>
      <c r="H10597" s="180">
        <v>32024</v>
      </c>
      <c r="I10597" s="180">
        <v>29109947.190000001</v>
      </c>
      <c r="J10597" s="180">
        <v>6413090.6699999999</v>
      </c>
      <c r="K10597" s="180">
        <v>6921498.1299999999</v>
      </c>
      <c r="L10597" s="180">
        <v>45431235.32</v>
      </c>
    </row>
    <row r="10598" spans="1:12">
      <c r="A10598" s="180">
        <v>2015</v>
      </c>
      <c r="B10598" s="180" t="s">
        <v>179</v>
      </c>
      <c r="C10598" s="180" t="s">
        <v>33</v>
      </c>
      <c r="D10598" s="180" t="s">
        <v>177</v>
      </c>
      <c r="E10598" s="180">
        <v>75</v>
      </c>
      <c r="F10598" s="180">
        <v>32978</v>
      </c>
      <c r="G10598" s="180">
        <v>9522</v>
      </c>
      <c r="H10598" s="180">
        <v>29071</v>
      </c>
      <c r="I10598" s="180">
        <v>24942857.350000001</v>
      </c>
      <c r="J10598" s="180">
        <v>5169651.3600000003</v>
      </c>
      <c r="K10598" s="180">
        <v>5181198.95</v>
      </c>
      <c r="L10598" s="180">
        <v>37385988.93</v>
      </c>
    </row>
    <row r="10599" spans="1:12">
      <c r="A10599" s="180">
        <v>2015</v>
      </c>
      <c r="B10599" s="180" t="s">
        <v>179</v>
      </c>
      <c r="C10599" s="180" t="s">
        <v>33</v>
      </c>
      <c r="D10599" s="180" t="s">
        <v>177</v>
      </c>
      <c r="E10599" s="180">
        <v>80</v>
      </c>
      <c r="F10599" s="180">
        <v>22329</v>
      </c>
      <c r="G10599" s="180">
        <v>7509</v>
      </c>
      <c r="H10599" s="180">
        <v>28528</v>
      </c>
      <c r="I10599" s="180">
        <v>21147121.829999998</v>
      </c>
      <c r="J10599" s="180">
        <v>3888925.22</v>
      </c>
      <c r="K10599" s="180">
        <v>3385706.3</v>
      </c>
      <c r="L10599" s="180">
        <v>29878448.199999999</v>
      </c>
    </row>
    <row r="10600" spans="1:12">
      <c r="A10600" s="180">
        <v>2015</v>
      </c>
      <c r="B10600" s="180" t="s">
        <v>179</v>
      </c>
      <c r="C10600" s="180" t="s">
        <v>33</v>
      </c>
      <c r="D10600" s="180" t="s">
        <v>177</v>
      </c>
      <c r="E10600" s="180">
        <v>85</v>
      </c>
      <c r="F10600" s="180">
        <v>14197</v>
      </c>
      <c r="G10600" s="180">
        <v>4285</v>
      </c>
      <c r="H10600" s="180">
        <v>22840</v>
      </c>
      <c r="I10600" s="180">
        <v>15079820.91</v>
      </c>
      <c r="J10600" s="180">
        <v>2305402.35</v>
      </c>
      <c r="K10600" s="180">
        <v>1608365</v>
      </c>
      <c r="L10600" s="180">
        <v>19837193.989999998</v>
      </c>
    </row>
    <row r="10601" spans="1:12">
      <c r="A10601" s="180">
        <v>2015</v>
      </c>
      <c r="B10601" s="180" t="s">
        <v>179</v>
      </c>
      <c r="C10601" s="180" t="s">
        <v>33</v>
      </c>
      <c r="D10601" s="180" t="s">
        <v>177</v>
      </c>
      <c r="E10601" s="180">
        <v>90</v>
      </c>
      <c r="F10601" s="180">
        <v>5745</v>
      </c>
      <c r="G10601" s="180">
        <v>1644</v>
      </c>
      <c r="H10601" s="180">
        <v>10945</v>
      </c>
      <c r="I10601" s="180">
        <v>6832634.4199999999</v>
      </c>
      <c r="J10601" s="180">
        <v>873315.34</v>
      </c>
      <c r="K10601" s="180">
        <v>423038</v>
      </c>
      <c r="L10601" s="180">
        <v>8412771.3000000007</v>
      </c>
    </row>
    <row r="10602" spans="1:12">
      <c r="A10602" s="180">
        <v>2015</v>
      </c>
      <c r="B10602" s="180" t="s">
        <v>179</v>
      </c>
      <c r="C10602" s="180" t="s">
        <v>33</v>
      </c>
      <c r="D10602" s="180" t="s">
        <v>177</v>
      </c>
      <c r="E10602" s="180">
        <v>95</v>
      </c>
      <c r="F10602" s="180">
        <v>1575</v>
      </c>
      <c r="G10602" s="180">
        <v>362</v>
      </c>
      <c r="H10602" s="180">
        <v>2981</v>
      </c>
      <c r="I10602" s="180">
        <v>1833898.58</v>
      </c>
      <c r="J10602" s="180">
        <v>167016.24</v>
      </c>
      <c r="K10602" s="180">
        <v>51610</v>
      </c>
      <c r="L10602" s="180">
        <v>2109669.0499999998</v>
      </c>
    </row>
    <row r="10603" spans="1:12">
      <c r="A10603" s="180">
        <v>2015</v>
      </c>
      <c r="B10603" s="180" t="s">
        <v>179</v>
      </c>
      <c r="C10603" s="180" t="s">
        <v>34</v>
      </c>
      <c r="D10603" s="180" t="s">
        <v>176</v>
      </c>
      <c r="E10603" s="180">
        <v>0</v>
      </c>
      <c r="F10603" s="180">
        <v>19850</v>
      </c>
      <c r="G10603" s="180">
        <v>816</v>
      </c>
      <c r="H10603" s="180">
        <v>2058</v>
      </c>
      <c r="I10603" s="180">
        <v>1349862.6</v>
      </c>
      <c r="J10603" s="180">
        <v>405234.07</v>
      </c>
      <c r="K10603" s="180">
        <v>10970</v>
      </c>
      <c r="L10603" s="180">
        <v>1798067.27</v>
      </c>
    </row>
    <row r="10604" spans="1:12">
      <c r="A10604" s="180">
        <v>2015</v>
      </c>
      <c r="B10604" s="180" t="s">
        <v>179</v>
      </c>
      <c r="C10604" s="180" t="s">
        <v>34</v>
      </c>
      <c r="D10604" s="180" t="s">
        <v>176</v>
      </c>
      <c r="E10604" s="180">
        <v>5</v>
      </c>
      <c r="F10604" s="180">
        <v>22154</v>
      </c>
      <c r="G10604" s="180">
        <v>381</v>
      </c>
      <c r="H10604" s="180">
        <v>452</v>
      </c>
      <c r="I10604" s="180">
        <v>450915.09</v>
      </c>
      <c r="J10604" s="180">
        <v>167284.34</v>
      </c>
      <c r="K10604" s="180">
        <v>43376</v>
      </c>
      <c r="L10604" s="180">
        <v>698677.86</v>
      </c>
    </row>
    <row r="10605" spans="1:12">
      <c r="A10605" s="180">
        <v>2015</v>
      </c>
      <c r="B10605" s="180" t="s">
        <v>179</v>
      </c>
      <c r="C10605" s="180" t="s">
        <v>34</v>
      </c>
      <c r="D10605" s="180" t="s">
        <v>176</v>
      </c>
      <c r="E10605" s="180">
        <v>10</v>
      </c>
      <c r="F10605" s="180">
        <v>21334</v>
      </c>
      <c r="G10605" s="180">
        <v>232</v>
      </c>
      <c r="H10605" s="180">
        <v>301</v>
      </c>
      <c r="I10605" s="180">
        <v>291953.95</v>
      </c>
      <c r="J10605" s="180">
        <v>127524.99</v>
      </c>
      <c r="K10605" s="180">
        <v>93644</v>
      </c>
      <c r="L10605" s="180">
        <v>1694267.01</v>
      </c>
    </row>
    <row r="10606" spans="1:12">
      <c r="A10606" s="180">
        <v>2015</v>
      </c>
      <c r="B10606" s="180" t="s">
        <v>179</v>
      </c>
      <c r="C10606" s="180" t="s">
        <v>34</v>
      </c>
      <c r="D10606" s="180" t="s">
        <v>176</v>
      </c>
      <c r="E10606" s="180">
        <v>15</v>
      </c>
      <c r="F10606" s="180">
        <v>22160</v>
      </c>
      <c r="G10606" s="180">
        <v>565</v>
      </c>
      <c r="H10606" s="180">
        <v>727</v>
      </c>
      <c r="I10606" s="180">
        <v>958089</v>
      </c>
      <c r="J10606" s="180">
        <v>347095.27</v>
      </c>
      <c r="K10606" s="180">
        <v>214831</v>
      </c>
      <c r="L10606" s="180">
        <v>1594862.75</v>
      </c>
    </row>
    <row r="10607" spans="1:12">
      <c r="A10607" s="180">
        <v>2015</v>
      </c>
      <c r="B10607" s="180" t="s">
        <v>179</v>
      </c>
      <c r="C10607" s="180" t="s">
        <v>34</v>
      </c>
      <c r="D10607" s="180" t="s">
        <v>176</v>
      </c>
      <c r="E10607" s="180">
        <v>20</v>
      </c>
      <c r="F10607" s="180">
        <v>20744</v>
      </c>
      <c r="G10607" s="180">
        <v>710</v>
      </c>
      <c r="H10607" s="180">
        <v>995</v>
      </c>
      <c r="I10607" s="180">
        <v>1169107.72</v>
      </c>
      <c r="J10607" s="180">
        <v>448888.44</v>
      </c>
      <c r="K10607" s="180">
        <v>217137.26</v>
      </c>
      <c r="L10607" s="180">
        <v>1943051</v>
      </c>
    </row>
    <row r="10608" spans="1:12">
      <c r="A10608" s="180">
        <v>2015</v>
      </c>
      <c r="B10608" s="180" t="s">
        <v>179</v>
      </c>
      <c r="C10608" s="180" t="s">
        <v>34</v>
      </c>
      <c r="D10608" s="180" t="s">
        <v>176</v>
      </c>
      <c r="E10608" s="180">
        <v>25</v>
      </c>
      <c r="F10608" s="180">
        <v>16946</v>
      </c>
      <c r="G10608" s="180">
        <v>657</v>
      </c>
      <c r="H10608" s="180">
        <v>997</v>
      </c>
      <c r="I10608" s="180">
        <v>942059.35</v>
      </c>
      <c r="J10608" s="180">
        <v>367970.71</v>
      </c>
      <c r="K10608" s="180">
        <v>152744</v>
      </c>
      <c r="L10608" s="180">
        <v>1610537</v>
      </c>
    </row>
    <row r="10609" spans="1:12">
      <c r="A10609" s="180">
        <v>2015</v>
      </c>
      <c r="B10609" s="180" t="s">
        <v>179</v>
      </c>
      <c r="C10609" s="180" t="s">
        <v>34</v>
      </c>
      <c r="D10609" s="180" t="s">
        <v>176</v>
      </c>
      <c r="E10609" s="180">
        <v>30</v>
      </c>
      <c r="F10609" s="180">
        <v>22773</v>
      </c>
      <c r="G10609" s="180">
        <v>612</v>
      </c>
      <c r="H10609" s="180">
        <v>1034</v>
      </c>
      <c r="I10609" s="180">
        <v>974718.35</v>
      </c>
      <c r="J10609" s="180">
        <v>403896.04</v>
      </c>
      <c r="K10609" s="180">
        <v>225627</v>
      </c>
      <c r="L10609" s="180">
        <v>1878616.44</v>
      </c>
    </row>
    <row r="10610" spans="1:12">
      <c r="A10610" s="180">
        <v>2015</v>
      </c>
      <c r="B10610" s="180" t="s">
        <v>179</v>
      </c>
      <c r="C10610" s="180" t="s">
        <v>34</v>
      </c>
      <c r="D10610" s="180" t="s">
        <v>176</v>
      </c>
      <c r="E10610" s="180">
        <v>35</v>
      </c>
      <c r="F10610" s="180">
        <v>22404</v>
      </c>
      <c r="G10610" s="180">
        <v>782</v>
      </c>
      <c r="H10610" s="180">
        <v>1312</v>
      </c>
      <c r="I10610" s="180">
        <v>1185768.57</v>
      </c>
      <c r="J10610" s="180">
        <v>453950.71999999997</v>
      </c>
      <c r="K10610" s="180">
        <v>235064</v>
      </c>
      <c r="L10610" s="180">
        <v>2065718.1</v>
      </c>
    </row>
    <row r="10611" spans="1:12">
      <c r="A10611" s="180">
        <v>2015</v>
      </c>
      <c r="B10611" s="180" t="s">
        <v>179</v>
      </c>
      <c r="C10611" s="180" t="s">
        <v>34</v>
      </c>
      <c r="D10611" s="180" t="s">
        <v>176</v>
      </c>
      <c r="E10611" s="180">
        <v>40</v>
      </c>
      <c r="F10611" s="180">
        <v>23826</v>
      </c>
      <c r="G10611" s="180">
        <v>1047</v>
      </c>
      <c r="H10611" s="180">
        <v>1703</v>
      </c>
      <c r="I10611" s="180">
        <v>1689844.65</v>
      </c>
      <c r="J10611" s="180">
        <v>649574.46</v>
      </c>
      <c r="K10611" s="180">
        <v>505144.5</v>
      </c>
      <c r="L10611" s="180">
        <v>3100850.96</v>
      </c>
    </row>
    <row r="10612" spans="1:12">
      <c r="A10612" s="180">
        <v>2015</v>
      </c>
      <c r="B10612" s="180" t="s">
        <v>179</v>
      </c>
      <c r="C10612" s="180" t="s">
        <v>34</v>
      </c>
      <c r="D10612" s="180" t="s">
        <v>176</v>
      </c>
      <c r="E10612" s="180">
        <v>45</v>
      </c>
      <c r="F10612" s="180">
        <v>25237</v>
      </c>
      <c r="G10612" s="180">
        <v>1440</v>
      </c>
      <c r="H10612" s="180">
        <v>3002</v>
      </c>
      <c r="I10612" s="180">
        <v>2617816.2999999998</v>
      </c>
      <c r="J10612" s="180">
        <v>829109.3</v>
      </c>
      <c r="K10612" s="180">
        <v>586710</v>
      </c>
      <c r="L10612" s="180">
        <v>4417498.5199999996</v>
      </c>
    </row>
    <row r="10613" spans="1:12">
      <c r="A10613" s="180">
        <v>2015</v>
      </c>
      <c r="B10613" s="180" t="s">
        <v>179</v>
      </c>
      <c r="C10613" s="180" t="s">
        <v>34</v>
      </c>
      <c r="D10613" s="180" t="s">
        <v>176</v>
      </c>
      <c r="E10613" s="180">
        <v>50</v>
      </c>
      <c r="F10613" s="180">
        <v>27306</v>
      </c>
      <c r="G10613" s="180">
        <v>2058</v>
      </c>
      <c r="H10613" s="180">
        <v>3832</v>
      </c>
      <c r="I10613" s="180">
        <v>3862717.66</v>
      </c>
      <c r="J10613" s="180">
        <v>1309295.99</v>
      </c>
      <c r="K10613" s="180">
        <v>1190886.25</v>
      </c>
      <c r="L10613" s="180">
        <v>6727597.8899999997</v>
      </c>
    </row>
    <row r="10614" spans="1:12">
      <c r="A10614" s="180">
        <v>2015</v>
      </c>
      <c r="B10614" s="180" t="s">
        <v>179</v>
      </c>
      <c r="C10614" s="180" t="s">
        <v>34</v>
      </c>
      <c r="D10614" s="180" t="s">
        <v>176</v>
      </c>
      <c r="E10614" s="180">
        <v>55</v>
      </c>
      <c r="F10614" s="180">
        <v>28964</v>
      </c>
      <c r="G10614" s="180">
        <v>2695</v>
      </c>
      <c r="H10614" s="180">
        <v>5647</v>
      </c>
      <c r="I10614" s="180">
        <v>5859281.1100000003</v>
      </c>
      <c r="J10614" s="180">
        <v>1803362.07</v>
      </c>
      <c r="K10614" s="180">
        <v>1861503.5</v>
      </c>
      <c r="L10614" s="180">
        <v>10120766.970000001</v>
      </c>
    </row>
    <row r="10615" spans="1:12">
      <c r="A10615" s="180">
        <v>2015</v>
      </c>
      <c r="B10615" s="180" t="s">
        <v>179</v>
      </c>
      <c r="C10615" s="180" t="s">
        <v>34</v>
      </c>
      <c r="D10615" s="180" t="s">
        <v>176</v>
      </c>
      <c r="E10615" s="180">
        <v>60</v>
      </c>
      <c r="F10615" s="180">
        <v>28600</v>
      </c>
      <c r="G10615" s="180">
        <v>4040</v>
      </c>
      <c r="H10615" s="180">
        <v>8001</v>
      </c>
      <c r="I10615" s="180">
        <v>8240183.5599999996</v>
      </c>
      <c r="J10615" s="180">
        <v>2441723.4</v>
      </c>
      <c r="K10615" s="180">
        <v>2318792.0499999998</v>
      </c>
      <c r="L10615" s="180">
        <v>13537920.58</v>
      </c>
    </row>
    <row r="10616" spans="1:12">
      <c r="A10616" s="180">
        <v>2015</v>
      </c>
      <c r="B10616" s="180" t="s">
        <v>179</v>
      </c>
      <c r="C10616" s="180" t="s">
        <v>34</v>
      </c>
      <c r="D10616" s="180" t="s">
        <v>176</v>
      </c>
      <c r="E10616" s="180">
        <v>65</v>
      </c>
      <c r="F10616" s="180">
        <v>27249</v>
      </c>
      <c r="G10616" s="180">
        <v>4636</v>
      </c>
      <c r="H10616" s="180">
        <v>9722</v>
      </c>
      <c r="I10616" s="180">
        <v>10613375.1</v>
      </c>
      <c r="J10616" s="180">
        <v>2978575.09</v>
      </c>
      <c r="K10616" s="180">
        <v>3051484</v>
      </c>
      <c r="L10616" s="180">
        <v>17283947.800000001</v>
      </c>
    </row>
    <row r="10617" spans="1:12">
      <c r="A10617" s="180">
        <v>2015</v>
      </c>
      <c r="B10617" s="180" t="s">
        <v>179</v>
      </c>
      <c r="C10617" s="180" t="s">
        <v>34</v>
      </c>
      <c r="D10617" s="180" t="s">
        <v>176</v>
      </c>
      <c r="E10617" s="180">
        <v>70</v>
      </c>
      <c r="F10617" s="180">
        <v>19476</v>
      </c>
      <c r="G10617" s="180">
        <v>4519</v>
      </c>
      <c r="H10617" s="180">
        <v>10083</v>
      </c>
      <c r="I10617" s="180">
        <v>9793600.5199999996</v>
      </c>
      <c r="J10617" s="180">
        <v>2903943.8</v>
      </c>
      <c r="K10617" s="180">
        <v>3596814.2</v>
      </c>
      <c r="L10617" s="180">
        <v>16919125.82</v>
      </c>
    </row>
    <row r="10618" spans="1:12">
      <c r="A10618" s="180">
        <v>2015</v>
      </c>
      <c r="B10618" s="180" t="s">
        <v>179</v>
      </c>
      <c r="C10618" s="180" t="s">
        <v>34</v>
      </c>
      <c r="D10618" s="180" t="s">
        <v>176</v>
      </c>
      <c r="E10618" s="180">
        <v>75</v>
      </c>
      <c r="F10618" s="180">
        <v>13483</v>
      </c>
      <c r="G10618" s="180">
        <v>4361</v>
      </c>
      <c r="H10618" s="180">
        <v>10760</v>
      </c>
      <c r="I10618" s="180">
        <v>9598473.1400000006</v>
      </c>
      <c r="J10618" s="180">
        <v>2387449.25</v>
      </c>
      <c r="K10618" s="180">
        <v>2716776</v>
      </c>
      <c r="L10618" s="180">
        <v>15020994.68</v>
      </c>
    </row>
    <row r="10619" spans="1:12">
      <c r="A10619" s="180">
        <v>2015</v>
      </c>
      <c r="B10619" s="180" t="s">
        <v>179</v>
      </c>
      <c r="C10619" s="180" t="s">
        <v>34</v>
      </c>
      <c r="D10619" s="180" t="s">
        <v>176</v>
      </c>
      <c r="E10619" s="180">
        <v>80</v>
      </c>
      <c r="F10619" s="180">
        <v>8722</v>
      </c>
      <c r="G10619" s="180">
        <v>3548</v>
      </c>
      <c r="H10619" s="180">
        <v>9718</v>
      </c>
      <c r="I10619" s="180">
        <v>6899559.25</v>
      </c>
      <c r="J10619" s="180">
        <v>1648831.74</v>
      </c>
      <c r="K10619" s="180">
        <v>1611432.3</v>
      </c>
      <c r="L10619" s="180">
        <v>10374729.130000001</v>
      </c>
    </row>
    <row r="10620" spans="1:12">
      <c r="A10620" s="180">
        <v>2015</v>
      </c>
      <c r="B10620" s="180" t="s">
        <v>179</v>
      </c>
      <c r="C10620" s="180" t="s">
        <v>34</v>
      </c>
      <c r="D10620" s="180" t="s">
        <v>176</v>
      </c>
      <c r="E10620" s="180">
        <v>85</v>
      </c>
      <c r="F10620" s="180">
        <v>5551</v>
      </c>
      <c r="G10620" s="180">
        <v>2379</v>
      </c>
      <c r="H10620" s="180">
        <v>8342</v>
      </c>
      <c r="I10620" s="180">
        <v>4965025.1900000004</v>
      </c>
      <c r="J10620" s="180">
        <v>1006997.3</v>
      </c>
      <c r="K10620" s="180">
        <v>801988.35</v>
      </c>
      <c r="L10620" s="180">
        <v>6957578.8399999999</v>
      </c>
    </row>
    <row r="10621" spans="1:12">
      <c r="A10621" s="180">
        <v>2015</v>
      </c>
      <c r="B10621" s="180" t="s">
        <v>179</v>
      </c>
      <c r="C10621" s="180" t="s">
        <v>34</v>
      </c>
      <c r="D10621" s="180" t="s">
        <v>176</v>
      </c>
      <c r="E10621" s="180">
        <v>90</v>
      </c>
      <c r="F10621" s="180">
        <v>1444</v>
      </c>
      <c r="G10621" s="180">
        <v>437</v>
      </c>
      <c r="H10621" s="180">
        <v>2525</v>
      </c>
      <c r="I10621" s="180">
        <v>1300555.3600000001</v>
      </c>
      <c r="J10621" s="180">
        <v>233806.04</v>
      </c>
      <c r="K10621" s="180">
        <v>182934</v>
      </c>
      <c r="L10621" s="180">
        <v>1770744.31</v>
      </c>
    </row>
    <row r="10622" spans="1:12">
      <c r="A10622" s="180">
        <v>2015</v>
      </c>
      <c r="B10622" s="180" t="s">
        <v>179</v>
      </c>
      <c r="C10622" s="180" t="s">
        <v>34</v>
      </c>
      <c r="D10622" s="180" t="s">
        <v>176</v>
      </c>
      <c r="E10622" s="180">
        <v>95</v>
      </c>
      <c r="F10622" s="180">
        <v>243</v>
      </c>
      <c r="G10622" s="180">
        <v>125</v>
      </c>
      <c r="H10622" s="180">
        <v>821</v>
      </c>
      <c r="I10622" s="180">
        <v>302225.40000000002</v>
      </c>
      <c r="J10622" s="180">
        <v>38954.79</v>
      </c>
      <c r="K10622" s="180">
        <v>3392</v>
      </c>
      <c r="L10622" s="180">
        <v>370878.14</v>
      </c>
    </row>
    <row r="10623" spans="1:12">
      <c r="A10623" s="180">
        <v>2015</v>
      </c>
      <c r="B10623" s="180" t="s">
        <v>179</v>
      </c>
      <c r="C10623" s="180" t="s">
        <v>34</v>
      </c>
      <c r="D10623" s="180" t="s">
        <v>177</v>
      </c>
      <c r="E10623" s="180">
        <v>0</v>
      </c>
      <c r="F10623" s="180">
        <v>18438</v>
      </c>
      <c r="G10623" s="180">
        <v>515</v>
      </c>
      <c r="H10623" s="180">
        <v>1451</v>
      </c>
      <c r="I10623" s="180">
        <v>882044.9</v>
      </c>
      <c r="J10623" s="180">
        <v>236741.1</v>
      </c>
      <c r="K10623" s="180">
        <v>8550</v>
      </c>
      <c r="L10623" s="180">
        <v>1198727.6299999999</v>
      </c>
    </row>
    <row r="10624" spans="1:12">
      <c r="A10624" s="180">
        <v>2015</v>
      </c>
      <c r="B10624" s="180" t="s">
        <v>179</v>
      </c>
      <c r="C10624" s="180" t="s">
        <v>34</v>
      </c>
      <c r="D10624" s="180" t="s">
        <v>177</v>
      </c>
      <c r="E10624" s="180">
        <v>5</v>
      </c>
      <c r="F10624" s="180">
        <v>21322</v>
      </c>
      <c r="G10624" s="180">
        <v>322</v>
      </c>
      <c r="H10624" s="180">
        <v>478</v>
      </c>
      <c r="I10624" s="180">
        <v>438528.9</v>
      </c>
      <c r="J10624" s="180">
        <v>146018.29999999999</v>
      </c>
      <c r="K10624" s="180">
        <v>64507</v>
      </c>
      <c r="L10624" s="180">
        <v>682464.76</v>
      </c>
    </row>
    <row r="10625" spans="1:12">
      <c r="A10625" s="180">
        <v>2015</v>
      </c>
      <c r="B10625" s="180" t="s">
        <v>179</v>
      </c>
      <c r="C10625" s="180" t="s">
        <v>34</v>
      </c>
      <c r="D10625" s="180" t="s">
        <v>177</v>
      </c>
      <c r="E10625" s="180">
        <v>10</v>
      </c>
      <c r="F10625" s="180">
        <v>20141</v>
      </c>
      <c r="G10625" s="180">
        <v>231</v>
      </c>
      <c r="H10625" s="180">
        <v>372</v>
      </c>
      <c r="I10625" s="180">
        <v>383059.8</v>
      </c>
      <c r="J10625" s="180">
        <v>132157.41</v>
      </c>
      <c r="K10625" s="180">
        <v>122894</v>
      </c>
      <c r="L10625" s="180">
        <v>663442.07999999996</v>
      </c>
    </row>
    <row r="10626" spans="1:12">
      <c r="A10626" s="180">
        <v>2015</v>
      </c>
      <c r="B10626" s="180" t="s">
        <v>179</v>
      </c>
      <c r="C10626" s="180" t="s">
        <v>34</v>
      </c>
      <c r="D10626" s="180" t="s">
        <v>177</v>
      </c>
      <c r="E10626" s="180">
        <v>15</v>
      </c>
      <c r="F10626" s="180">
        <v>21152</v>
      </c>
      <c r="G10626" s="180">
        <v>713</v>
      </c>
      <c r="H10626" s="180">
        <v>1185</v>
      </c>
      <c r="I10626" s="180">
        <v>1170607.3</v>
      </c>
      <c r="J10626" s="180">
        <v>383287.97</v>
      </c>
      <c r="K10626" s="180">
        <v>156092</v>
      </c>
      <c r="L10626" s="180">
        <v>1781704.57</v>
      </c>
    </row>
    <row r="10627" spans="1:12">
      <c r="A10627" s="180">
        <v>2015</v>
      </c>
      <c r="B10627" s="180" t="s">
        <v>179</v>
      </c>
      <c r="C10627" s="180" t="s">
        <v>34</v>
      </c>
      <c r="D10627" s="180" t="s">
        <v>177</v>
      </c>
      <c r="E10627" s="180">
        <v>20</v>
      </c>
      <c r="F10627" s="180">
        <v>20783</v>
      </c>
      <c r="G10627" s="180">
        <v>939</v>
      </c>
      <c r="H10627" s="180">
        <v>1592</v>
      </c>
      <c r="I10627" s="180">
        <v>1652612.03</v>
      </c>
      <c r="J10627" s="180">
        <v>517995.93</v>
      </c>
      <c r="K10627" s="180">
        <v>191415</v>
      </c>
      <c r="L10627" s="180">
        <v>2528348.39</v>
      </c>
    </row>
    <row r="10628" spans="1:12">
      <c r="A10628" s="180">
        <v>2015</v>
      </c>
      <c r="B10628" s="180" t="s">
        <v>179</v>
      </c>
      <c r="C10628" s="180" t="s">
        <v>34</v>
      </c>
      <c r="D10628" s="180" t="s">
        <v>177</v>
      </c>
      <c r="E10628" s="180">
        <v>25</v>
      </c>
      <c r="F10628" s="180">
        <v>19048</v>
      </c>
      <c r="G10628" s="180">
        <v>1031</v>
      </c>
      <c r="H10628" s="180">
        <v>2608</v>
      </c>
      <c r="I10628" s="180">
        <v>2350648.52</v>
      </c>
      <c r="J10628" s="180">
        <v>861163.41</v>
      </c>
      <c r="K10628" s="180">
        <v>223488</v>
      </c>
      <c r="L10628" s="180">
        <v>3750677.95</v>
      </c>
    </row>
    <row r="10629" spans="1:12">
      <c r="A10629" s="180">
        <v>2015</v>
      </c>
      <c r="B10629" s="180" t="s">
        <v>179</v>
      </c>
      <c r="C10629" s="180" t="s">
        <v>34</v>
      </c>
      <c r="D10629" s="180" t="s">
        <v>177</v>
      </c>
      <c r="E10629" s="180">
        <v>30</v>
      </c>
      <c r="F10629" s="180">
        <v>25494</v>
      </c>
      <c r="G10629" s="180">
        <v>1840</v>
      </c>
      <c r="H10629" s="180">
        <v>4949</v>
      </c>
      <c r="I10629" s="180">
        <v>4479370.32</v>
      </c>
      <c r="J10629" s="180">
        <v>1672169.8</v>
      </c>
      <c r="K10629" s="180">
        <v>270572</v>
      </c>
      <c r="L10629" s="180">
        <v>6973450.6799999997</v>
      </c>
    </row>
    <row r="10630" spans="1:12">
      <c r="A10630" s="180">
        <v>2015</v>
      </c>
      <c r="B10630" s="180" t="s">
        <v>179</v>
      </c>
      <c r="C10630" s="180" t="s">
        <v>34</v>
      </c>
      <c r="D10630" s="180" t="s">
        <v>177</v>
      </c>
      <c r="E10630" s="180">
        <v>35</v>
      </c>
      <c r="F10630" s="180">
        <v>24347</v>
      </c>
      <c r="G10630" s="180">
        <v>1698</v>
      </c>
      <c r="H10630" s="180">
        <v>4100</v>
      </c>
      <c r="I10630" s="180">
        <v>3720181.43</v>
      </c>
      <c r="J10630" s="180">
        <v>1321765.56</v>
      </c>
      <c r="K10630" s="180">
        <v>350987</v>
      </c>
      <c r="L10630" s="180">
        <v>5956110.4900000002</v>
      </c>
    </row>
    <row r="10631" spans="1:12">
      <c r="A10631" s="180">
        <v>2015</v>
      </c>
      <c r="B10631" s="180" t="s">
        <v>179</v>
      </c>
      <c r="C10631" s="180" t="s">
        <v>34</v>
      </c>
      <c r="D10631" s="180" t="s">
        <v>177</v>
      </c>
      <c r="E10631" s="180">
        <v>40</v>
      </c>
      <c r="F10631" s="180">
        <v>26044</v>
      </c>
      <c r="G10631" s="180">
        <v>1768</v>
      </c>
      <c r="H10631" s="180">
        <v>3569</v>
      </c>
      <c r="I10631" s="180">
        <v>3329783.73</v>
      </c>
      <c r="J10631" s="180">
        <v>1116356.7</v>
      </c>
      <c r="K10631" s="180">
        <v>439002</v>
      </c>
      <c r="L10631" s="180">
        <v>5296598.8099999996</v>
      </c>
    </row>
    <row r="10632" spans="1:12">
      <c r="A10632" s="180">
        <v>2015</v>
      </c>
      <c r="B10632" s="180" t="s">
        <v>179</v>
      </c>
      <c r="C10632" s="180" t="s">
        <v>34</v>
      </c>
      <c r="D10632" s="180" t="s">
        <v>177</v>
      </c>
      <c r="E10632" s="180">
        <v>45</v>
      </c>
      <c r="F10632" s="180">
        <v>27563</v>
      </c>
      <c r="G10632" s="180">
        <v>2107</v>
      </c>
      <c r="H10632" s="180">
        <v>3981</v>
      </c>
      <c r="I10632" s="180">
        <v>3790591.75</v>
      </c>
      <c r="J10632" s="180">
        <v>1227031.26</v>
      </c>
      <c r="K10632" s="180">
        <v>752554</v>
      </c>
      <c r="L10632" s="180">
        <v>6200828.1699999999</v>
      </c>
    </row>
    <row r="10633" spans="1:12">
      <c r="A10633" s="180">
        <v>2015</v>
      </c>
      <c r="B10633" s="180" t="s">
        <v>179</v>
      </c>
      <c r="C10633" s="180" t="s">
        <v>34</v>
      </c>
      <c r="D10633" s="180" t="s">
        <v>177</v>
      </c>
      <c r="E10633" s="180">
        <v>50</v>
      </c>
      <c r="F10633" s="180">
        <v>30229</v>
      </c>
      <c r="G10633" s="180">
        <v>2586</v>
      </c>
      <c r="H10633" s="180">
        <v>5087</v>
      </c>
      <c r="I10633" s="180">
        <v>4972383.88</v>
      </c>
      <c r="J10633" s="180">
        <v>1608000.63</v>
      </c>
      <c r="K10633" s="180">
        <v>1076417</v>
      </c>
      <c r="L10633" s="180">
        <v>8162300.79</v>
      </c>
    </row>
    <row r="10634" spans="1:12">
      <c r="A10634" s="180">
        <v>2015</v>
      </c>
      <c r="B10634" s="180" t="s">
        <v>179</v>
      </c>
      <c r="C10634" s="180" t="s">
        <v>34</v>
      </c>
      <c r="D10634" s="180" t="s">
        <v>177</v>
      </c>
      <c r="E10634" s="180">
        <v>55</v>
      </c>
      <c r="F10634" s="180">
        <v>32412</v>
      </c>
      <c r="G10634" s="180">
        <v>3309</v>
      </c>
      <c r="H10634" s="180">
        <v>6717</v>
      </c>
      <c r="I10634" s="180">
        <v>6556425.2300000004</v>
      </c>
      <c r="J10634" s="180">
        <v>2063747.93</v>
      </c>
      <c r="K10634" s="180">
        <v>1706739.4</v>
      </c>
      <c r="L10634" s="180">
        <v>10859273.91</v>
      </c>
    </row>
    <row r="10635" spans="1:12">
      <c r="A10635" s="180">
        <v>2015</v>
      </c>
      <c r="B10635" s="180" t="s">
        <v>179</v>
      </c>
      <c r="C10635" s="180" t="s">
        <v>34</v>
      </c>
      <c r="D10635" s="180" t="s">
        <v>177</v>
      </c>
      <c r="E10635" s="180">
        <v>60</v>
      </c>
      <c r="F10635" s="180">
        <v>31673</v>
      </c>
      <c r="G10635" s="180">
        <v>4414</v>
      </c>
      <c r="H10635" s="180">
        <v>8730</v>
      </c>
      <c r="I10635" s="180">
        <v>8307869.6600000001</v>
      </c>
      <c r="J10635" s="180">
        <v>2496662.9</v>
      </c>
      <c r="K10635" s="180">
        <v>2244663.4</v>
      </c>
      <c r="L10635" s="180">
        <v>13634878.939999999</v>
      </c>
    </row>
    <row r="10636" spans="1:12">
      <c r="A10636" s="180">
        <v>2015</v>
      </c>
      <c r="B10636" s="180" t="s">
        <v>179</v>
      </c>
      <c r="C10636" s="180" t="s">
        <v>34</v>
      </c>
      <c r="D10636" s="180" t="s">
        <v>177</v>
      </c>
      <c r="E10636" s="180">
        <v>65</v>
      </c>
      <c r="F10636" s="180">
        <v>29916</v>
      </c>
      <c r="G10636" s="180">
        <v>5264</v>
      </c>
      <c r="H10636" s="180">
        <v>10784</v>
      </c>
      <c r="I10636" s="180">
        <v>10297935.140000001</v>
      </c>
      <c r="J10636" s="180">
        <v>3157954.84</v>
      </c>
      <c r="K10636" s="180">
        <v>3144593.3</v>
      </c>
      <c r="L10636" s="180">
        <v>17177937.59</v>
      </c>
    </row>
    <row r="10637" spans="1:12">
      <c r="A10637" s="180">
        <v>2015</v>
      </c>
      <c r="B10637" s="180" t="s">
        <v>179</v>
      </c>
      <c r="C10637" s="180" t="s">
        <v>34</v>
      </c>
      <c r="D10637" s="180" t="s">
        <v>177</v>
      </c>
      <c r="E10637" s="180">
        <v>70</v>
      </c>
      <c r="F10637" s="180">
        <v>21200</v>
      </c>
      <c r="G10637" s="180">
        <v>4408</v>
      </c>
      <c r="H10637" s="180">
        <v>10486</v>
      </c>
      <c r="I10637" s="180">
        <v>9636295.6699999999</v>
      </c>
      <c r="J10637" s="180">
        <v>2788838.98</v>
      </c>
      <c r="K10637" s="180">
        <v>2782241.5</v>
      </c>
      <c r="L10637" s="180">
        <v>15676292.890000001</v>
      </c>
    </row>
    <row r="10638" spans="1:12">
      <c r="A10638" s="180">
        <v>2015</v>
      </c>
      <c r="B10638" s="180" t="s">
        <v>179</v>
      </c>
      <c r="C10638" s="180" t="s">
        <v>34</v>
      </c>
      <c r="D10638" s="180" t="s">
        <v>177</v>
      </c>
      <c r="E10638" s="180">
        <v>75</v>
      </c>
      <c r="F10638" s="180">
        <v>15078</v>
      </c>
      <c r="G10638" s="180">
        <v>4009</v>
      </c>
      <c r="H10638" s="180">
        <v>10690</v>
      </c>
      <c r="I10638" s="180">
        <v>8597554.8699999992</v>
      </c>
      <c r="J10638" s="180">
        <v>2313343.65</v>
      </c>
      <c r="K10638" s="180">
        <v>2504889</v>
      </c>
      <c r="L10638" s="180">
        <v>13866412.65</v>
      </c>
    </row>
    <row r="10639" spans="1:12">
      <c r="A10639" s="180">
        <v>2015</v>
      </c>
      <c r="B10639" s="180" t="s">
        <v>179</v>
      </c>
      <c r="C10639" s="180" t="s">
        <v>34</v>
      </c>
      <c r="D10639" s="180" t="s">
        <v>177</v>
      </c>
      <c r="E10639" s="180">
        <v>80</v>
      </c>
      <c r="F10639" s="180">
        <v>10641</v>
      </c>
      <c r="G10639" s="180">
        <v>2970</v>
      </c>
      <c r="H10639" s="180">
        <v>10568</v>
      </c>
      <c r="I10639" s="180">
        <v>7864628.1500000004</v>
      </c>
      <c r="J10639" s="180">
        <v>1721679.56</v>
      </c>
      <c r="K10639" s="180">
        <v>1739803.75</v>
      </c>
      <c r="L10639" s="180">
        <v>12050539.1</v>
      </c>
    </row>
    <row r="10640" spans="1:12">
      <c r="A10640" s="180">
        <v>2015</v>
      </c>
      <c r="B10640" s="180" t="s">
        <v>179</v>
      </c>
      <c r="C10640" s="180" t="s">
        <v>34</v>
      </c>
      <c r="D10640" s="180" t="s">
        <v>177</v>
      </c>
      <c r="E10640" s="180">
        <v>85</v>
      </c>
      <c r="F10640" s="180">
        <v>7812</v>
      </c>
      <c r="G10640" s="180">
        <v>2127</v>
      </c>
      <c r="H10640" s="180">
        <v>10037</v>
      </c>
      <c r="I10640" s="180">
        <v>6123769.6100000003</v>
      </c>
      <c r="J10640" s="180">
        <v>1243422.6599999999</v>
      </c>
      <c r="K10640" s="180">
        <v>1003390</v>
      </c>
      <c r="L10640" s="180">
        <v>8546903.75</v>
      </c>
    </row>
    <row r="10641" spans="1:12">
      <c r="A10641" s="180">
        <v>2015</v>
      </c>
      <c r="B10641" s="180" t="s">
        <v>179</v>
      </c>
      <c r="C10641" s="180" t="s">
        <v>34</v>
      </c>
      <c r="D10641" s="180" t="s">
        <v>177</v>
      </c>
      <c r="E10641" s="180">
        <v>90</v>
      </c>
      <c r="F10641" s="180">
        <v>3399</v>
      </c>
      <c r="G10641" s="180">
        <v>764</v>
      </c>
      <c r="H10641" s="180">
        <v>4483</v>
      </c>
      <c r="I10641" s="180">
        <v>2437612.5</v>
      </c>
      <c r="J10641" s="180">
        <v>418754.07</v>
      </c>
      <c r="K10641" s="180">
        <v>274064.2</v>
      </c>
      <c r="L10641" s="180">
        <v>3223310.61</v>
      </c>
    </row>
    <row r="10642" spans="1:12">
      <c r="A10642" s="180">
        <v>2015</v>
      </c>
      <c r="B10642" s="180" t="s">
        <v>179</v>
      </c>
      <c r="C10642" s="180" t="s">
        <v>34</v>
      </c>
      <c r="D10642" s="180" t="s">
        <v>177</v>
      </c>
      <c r="E10642" s="180">
        <v>95</v>
      </c>
      <c r="F10642" s="180">
        <v>872</v>
      </c>
      <c r="G10642" s="180">
        <v>193</v>
      </c>
      <c r="H10642" s="180">
        <v>1271</v>
      </c>
      <c r="I10642" s="180">
        <v>731150.65</v>
      </c>
      <c r="J10642" s="180">
        <v>105411.79</v>
      </c>
      <c r="K10642" s="180">
        <v>102607</v>
      </c>
      <c r="L10642" s="180">
        <v>956739.39</v>
      </c>
    </row>
    <row r="10643" spans="1:12">
      <c r="A10643" s="180">
        <v>2015</v>
      </c>
      <c r="B10643" s="180" t="s">
        <v>179</v>
      </c>
      <c r="C10643" s="180" t="s">
        <v>35</v>
      </c>
      <c r="D10643" s="180" t="s">
        <v>176</v>
      </c>
      <c r="E10643" s="180">
        <v>0</v>
      </c>
      <c r="F10643" s="180">
        <v>45101</v>
      </c>
      <c r="G10643" s="180">
        <v>1778</v>
      </c>
      <c r="H10643" s="180">
        <v>4111</v>
      </c>
      <c r="I10643" s="180">
        <v>3365883.85</v>
      </c>
      <c r="J10643" s="180">
        <v>589416.13</v>
      </c>
      <c r="K10643" s="180">
        <v>67434</v>
      </c>
      <c r="L10643" s="180">
        <v>4327013.8899999997</v>
      </c>
    </row>
    <row r="10644" spans="1:12">
      <c r="A10644" s="180">
        <v>2015</v>
      </c>
      <c r="B10644" s="180" t="s">
        <v>179</v>
      </c>
      <c r="C10644" s="180" t="s">
        <v>35</v>
      </c>
      <c r="D10644" s="180" t="s">
        <v>176</v>
      </c>
      <c r="E10644" s="180">
        <v>5</v>
      </c>
      <c r="F10644" s="180">
        <v>49215</v>
      </c>
      <c r="G10644" s="180">
        <v>856</v>
      </c>
      <c r="H10644" s="180">
        <v>1044</v>
      </c>
      <c r="I10644" s="180">
        <v>1217172</v>
      </c>
      <c r="J10644" s="180">
        <v>313751.11</v>
      </c>
      <c r="K10644" s="180">
        <v>111127</v>
      </c>
      <c r="L10644" s="180">
        <v>1822428.82</v>
      </c>
    </row>
    <row r="10645" spans="1:12">
      <c r="A10645" s="180">
        <v>2015</v>
      </c>
      <c r="B10645" s="180" t="s">
        <v>179</v>
      </c>
      <c r="C10645" s="180" t="s">
        <v>35</v>
      </c>
      <c r="D10645" s="180" t="s">
        <v>176</v>
      </c>
      <c r="E10645" s="180">
        <v>10</v>
      </c>
      <c r="F10645" s="180">
        <v>44686</v>
      </c>
      <c r="G10645" s="180">
        <v>562</v>
      </c>
      <c r="H10645" s="180">
        <v>722</v>
      </c>
      <c r="I10645" s="180">
        <v>890834.3</v>
      </c>
      <c r="J10645" s="180">
        <v>209582.4</v>
      </c>
      <c r="K10645" s="180">
        <v>155935</v>
      </c>
      <c r="L10645" s="180">
        <v>1362923.51</v>
      </c>
    </row>
    <row r="10646" spans="1:12">
      <c r="A10646" s="180">
        <v>2015</v>
      </c>
      <c r="B10646" s="180" t="s">
        <v>179</v>
      </c>
      <c r="C10646" s="180" t="s">
        <v>35</v>
      </c>
      <c r="D10646" s="180" t="s">
        <v>176</v>
      </c>
      <c r="E10646" s="180">
        <v>15</v>
      </c>
      <c r="F10646" s="180">
        <v>44423</v>
      </c>
      <c r="G10646" s="180">
        <v>1129</v>
      </c>
      <c r="H10646" s="180">
        <v>1925</v>
      </c>
      <c r="I10646" s="180">
        <v>2238654.4</v>
      </c>
      <c r="J10646" s="180">
        <v>444071.31</v>
      </c>
      <c r="K10646" s="180">
        <v>404380</v>
      </c>
      <c r="L10646" s="180">
        <v>3342781.85</v>
      </c>
    </row>
    <row r="10647" spans="1:12">
      <c r="A10647" s="180">
        <v>2015</v>
      </c>
      <c r="B10647" s="180" t="s">
        <v>179</v>
      </c>
      <c r="C10647" s="180" t="s">
        <v>35</v>
      </c>
      <c r="D10647" s="180" t="s">
        <v>176</v>
      </c>
      <c r="E10647" s="180">
        <v>20</v>
      </c>
      <c r="F10647" s="180">
        <v>37045</v>
      </c>
      <c r="G10647" s="180">
        <v>1153</v>
      </c>
      <c r="H10647" s="180">
        <v>2282</v>
      </c>
      <c r="I10647" s="180">
        <v>2601017.34</v>
      </c>
      <c r="J10647" s="180">
        <v>483466.37</v>
      </c>
      <c r="K10647" s="180">
        <v>390106</v>
      </c>
      <c r="L10647" s="180">
        <v>3776948.48</v>
      </c>
    </row>
    <row r="10648" spans="1:12">
      <c r="A10648" s="180">
        <v>2015</v>
      </c>
      <c r="B10648" s="180" t="s">
        <v>179</v>
      </c>
      <c r="C10648" s="180" t="s">
        <v>35</v>
      </c>
      <c r="D10648" s="180" t="s">
        <v>176</v>
      </c>
      <c r="E10648" s="180">
        <v>25</v>
      </c>
      <c r="F10648" s="180">
        <v>41310</v>
      </c>
      <c r="G10648" s="180">
        <v>1103</v>
      </c>
      <c r="H10648" s="180">
        <v>1846</v>
      </c>
      <c r="I10648" s="180">
        <v>2132041.9</v>
      </c>
      <c r="J10648" s="180">
        <v>466132.44</v>
      </c>
      <c r="K10648" s="180">
        <v>454188</v>
      </c>
      <c r="L10648" s="180">
        <v>3407827.12</v>
      </c>
    </row>
    <row r="10649" spans="1:12">
      <c r="A10649" s="180">
        <v>2015</v>
      </c>
      <c r="B10649" s="180" t="s">
        <v>179</v>
      </c>
      <c r="C10649" s="180" t="s">
        <v>35</v>
      </c>
      <c r="D10649" s="180" t="s">
        <v>176</v>
      </c>
      <c r="E10649" s="180">
        <v>30</v>
      </c>
      <c r="F10649" s="180">
        <v>55701</v>
      </c>
      <c r="G10649" s="180">
        <v>1709</v>
      </c>
      <c r="H10649" s="180">
        <v>2716</v>
      </c>
      <c r="I10649" s="180">
        <v>3008667.55</v>
      </c>
      <c r="J10649" s="180">
        <v>699410.79</v>
      </c>
      <c r="K10649" s="180">
        <v>586226</v>
      </c>
      <c r="L10649" s="180">
        <v>4782348.76</v>
      </c>
    </row>
    <row r="10650" spans="1:12">
      <c r="A10650" s="180">
        <v>2015</v>
      </c>
      <c r="B10650" s="180" t="s">
        <v>179</v>
      </c>
      <c r="C10650" s="180" t="s">
        <v>35</v>
      </c>
      <c r="D10650" s="180" t="s">
        <v>176</v>
      </c>
      <c r="E10650" s="180">
        <v>35</v>
      </c>
      <c r="F10650" s="180">
        <v>52602</v>
      </c>
      <c r="G10650" s="180">
        <v>1799</v>
      </c>
      <c r="H10650" s="180">
        <v>3033</v>
      </c>
      <c r="I10650" s="180">
        <v>3441583.95</v>
      </c>
      <c r="J10650" s="180">
        <v>817122.39</v>
      </c>
      <c r="K10650" s="180">
        <v>777655.5</v>
      </c>
      <c r="L10650" s="180">
        <v>5598219.7699999996</v>
      </c>
    </row>
    <row r="10651" spans="1:12">
      <c r="A10651" s="180">
        <v>2015</v>
      </c>
      <c r="B10651" s="180" t="s">
        <v>179</v>
      </c>
      <c r="C10651" s="180" t="s">
        <v>35</v>
      </c>
      <c r="D10651" s="180" t="s">
        <v>176</v>
      </c>
      <c r="E10651" s="180">
        <v>40</v>
      </c>
      <c r="F10651" s="180">
        <v>53268</v>
      </c>
      <c r="G10651" s="180">
        <v>2256</v>
      </c>
      <c r="H10651" s="180">
        <v>3869</v>
      </c>
      <c r="I10651" s="180">
        <v>4225201.97</v>
      </c>
      <c r="J10651" s="180">
        <v>1065357.3600000001</v>
      </c>
      <c r="K10651" s="180">
        <v>1167108.25</v>
      </c>
      <c r="L10651" s="180">
        <v>7156361.7699999996</v>
      </c>
    </row>
    <row r="10652" spans="1:12">
      <c r="A10652" s="180">
        <v>2015</v>
      </c>
      <c r="B10652" s="180" t="s">
        <v>179</v>
      </c>
      <c r="C10652" s="180" t="s">
        <v>35</v>
      </c>
      <c r="D10652" s="180" t="s">
        <v>176</v>
      </c>
      <c r="E10652" s="180">
        <v>45</v>
      </c>
      <c r="F10652" s="180">
        <v>52346</v>
      </c>
      <c r="G10652" s="180">
        <v>2786</v>
      </c>
      <c r="H10652" s="180">
        <v>4803</v>
      </c>
      <c r="I10652" s="180">
        <v>5933094.5300000003</v>
      </c>
      <c r="J10652" s="180">
        <v>1413303.41</v>
      </c>
      <c r="K10652" s="180">
        <v>1292625.25</v>
      </c>
      <c r="L10652" s="180">
        <v>9418368.6400000006</v>
      </c>
    </row>
    <row r="10653" spans="1:12">
      <c r="A10653" s="180">
        <v>2015</v>
      </c>
      <c r="B10653" s="180" t="s">
        <v>179</v>
      </c>
      <c r="C10653" s="180" t="s">
        <v>35</v>
      </c>
      <c r="D10653" s="180" t="s">
        <v>176</v>
      </c>
      <c r="E10653" s="180">
        <v>50</v>
      </c>
      <c r="F10653" s="180">
        <v>51287</v>
      </c>
      <c r="G10653" s="180">
        <v>3401</v>
      </c>
      <c r="H10653" s="180">
        <v>6047</v>
      </c>
      <c r="I10653" s="180">
        <v>7435848.5800000001</v>
      </c>
      <c r="J10653" s="180">
        <v>1871306.54</v>
      </c>
      <c r="K10653" s="180">
        <v>1828582.65</v>
      </c>
      <c r="L10653" s="180">
        <v>12041535.77</v>
      </c>
    </row>
    <row r="10654" spans="1:12">
      <c r="A10654" s="180">
        <v>2015</v>
      </c>
      <c r="B10654" s="180" t="s">
        <v>179</v>
      </c>
      <c r="C10654" s="180" t="s">
        <v>35</v>
      </c>
      <c r="D10654" s="180" t="s">
        <v>176</v>
      </c>
      <c r="E10654" s="180">
        <v>55</v>
      </c>
      <c r="F10654" s="180">
        <v>48363</v>
      </c>
      <c r="G10654" s="180">
        <v>4249</v>
      </c>
      <c r="H10654" s="180">
        <v>7899</v>
      </c>
      <c r="I10654" s="180">
        <v>10535069.17</v>
      </c>
      <c r="J10654" s="180">
        <v>2474079.27</v>
      </c>
      <c r="K10654" s="180">
        <v>2917377.8</v>
      </c>
      <c r="L10654" s="180">
        <v>17052402.550000001</v>
      </c>
    </row>
    <row r="10655" spans="1:12">
      <c r="A10655" s="180">
        <v>2015</v>
      </c>
      <c r="B10655" s="180" t="s">
        <v>179</v>
      </c>
      <c r="C10655" s="180" t="s">
        <v>35</v>
      </c>
      <c r="D10655" s="180" t="s">
        <v>176</v>
      </c>
      <c r="E10655" s="180">
        <v>60</v>
      </c>
      <c r="F10655" s="180">
        <v>42220</v>
      </c>
      <c r="G10655" s="180">
        <v>5022</v>
      </c>
      <c r="H10655" s="180">
        <v>9811</v>
      </c>
      <c r="I10655" s="180">
        <v>13475816.35</v>
      </c>
      <c r="J10655" s="180">
        <v>3077200.43</v>
      </c>
      <c r="K10655" s="180">
        <v>3472736.65</v>
      </c>
      <c r="L10655" s="180">
        <v>21182332.620000001</v>
      </c>
    </row>
    <row r="10656" spans="1:12">
      <c r="A10656" s="180">
        <v>2015</v>
      </c>
      <c r="B10656" s="180" t="s">
        <v>179</v>
      </c>
      <c r="C10656" s="180" t="s">
        <v>35</v>
      </c>
      <c r="D10656" s="180" t="s">
        <v>176</v>
      </c>
      <c r="E10656" s="180">
        <v>65</v>
      </c>
      <c r="F10656" s="180">
        <v>36543</v>
      </c>
      <c r="G10656" s="180">
        <v>5850</v>
      </c>
      <c r="H10656" s="180">
        <v>12443</v>
      </c>
      <c r="I10656" s="180">
        <v>17124737.02</v>
      </c>
      <c r="J10656" s="180">
        <v>3864661.35</v>
      </c>
      <c r="K10656" s="180">
        <v>4957428.5</v>
      </c>
      <c r="L10656" s="180">
        <v>27313201.960000001</v>
      </c>
    </row>
    <row r="10657" spans="1:12">
      <c r="A10657" s="180">
        <v>2015</v>
      </c>
      <c r="B10657" s="180" t="s">
        <v>179</v>
      </c>
      <c r="C10657" s="180" t="s">
        <v>35</v>
      </c>
      <c r="D10657" s="180" t="s">
        <v>176</v>
      </c>
      <c r="E10657" s="180">
        <v>70</v>
      </c>
      <c r="F10657" s="180">
        <v>24251</v>
      </c>
      <c r="G10657" s="180">
        <v>5128</v>
      </c>
      <c r="H10657" s="180">
        <v>11819</v>
      </c>
      <c r="I10657" s="180">
        <v>14993124.67</v>
      </c>
      <c r="J10657" s="180">
        <v>3469889.35</v>
      </c>
      <c r="K10657" s="180">
        <v>4160611.05</v>
      </c>
      <c r="L10657" s="180">
        <v>23535901.789999999</v>
      </c>
    </row>
    <row r="10658" spans="1:12">
      <c r="A10658" s="180">
        <v>2015</v>
      </c>
      <c r="B10658" s="180" t="s">
        <v>179</v>
      </c>
      <c r="C10658" s="180" t="s">
        <v>35</v>
      </c>
      <c r="D10658" s="180" t="s">
        <v>176</v>
      </c>
      <c r="E10658" s="180">
        <v>75</v>
      </c>
      <c r="F10658" s="180">
        <v>16437</v>
      </c>
      <c r="G10658" s="180">
        <v>4182</v>
      </c>
      <c r="H10658" s="180">
        <v>12446</v>
      </c>
      <c r="I10658" s="180">
        <v>14090408.65</v>
      </c>
      <c r="J10658" s="180">
        <v>2887588.24</v>
      </c>
      <c r="K10658" s="180">
        <v>3663063.7</v>
      </c>
      <c r="L10658" s="180">
        <v>21289353.920000002</v>
      </c>
    </row>
    <row r="10659" spans="1:12">
      <c r="A10659" s="180">
        <v>2015</v>
      </c>
      <c r="B10659" s="180" t="s">
        <v>179</v>
      </c>
      <c r="C10659" s="180" t="s">
        <v>35</v>
      </c>
      <c r="D10659" s="180" t="s">
        <v>176</v>
      </c>
      <c r="E10659" s="180">
        <v>80</v>
      </c>
      <c r="F10659" s="180">
        <v>9964</v>
      </c>
      <c r="G10659" s="180">
        <v>3011</v>
      </c>
      <c r="H10659" s="180">
        <v>10084</v>
      </c>
      <c r="I10659" s="180">
        <v>10507828.73</v>
      </c>
      <c r="J10659" s="180">
        <v>1897372.08</v>
      </c>
      <c r="K10659" s="180">
        <v>2143818.5</v>
      </c>
      <c r="L10659" s="180">
        <v>14892074.449999999</v>
      </c>
    </row>
    <row r="10660" spans="1:12">
      <c r="A10660" s="180">
        <v>2015</v>
      </c>
      <c r="B10660" s="180" t="s">
        <v>179</v>
      </c>
      <c r="C10660" s="180" t="s">
        <v>35</v>
      </c>
      <c r="D10660" s="180" t="s">
        <v>176</v>
      </c>
      <c r="E10660" s="180">
        <v>85</v>
      </c>
      <c r="F10660" s="180">
        <v>5619</v>
      </c>
      <c r="G10660" s="180">
        <v>1796</v>
      </c>
      <c r="H10660" s="180">
        <v>8339</v>
      </c>
      <c r="I10660" s="180">
        <v>6490875.9500000002</v>
      </c>
      <c r="J10660" s="180">
        <v>1045410.6</v>
      </c>
      <c r="K10660" s="180">
        <v>1080325</v>
      </c>
      <c r="L10660" s="180">
        <v>8820632.0999999996</v>
      </c>
    </row>
    <row r="10661" spans="1:12">
      <c r="A10661" s="180">
        <v>2015</v>
      </c>
      <c r="B10661" s="180" t="s">
        <v>179</v>
      </c>
      <c r="C10661" s="180" t="s">
        <v>35</v>
      </c>
      <c r="D10661" s="180" t="s">
        <v>176</v>
      </c>
      <c r="E10661" s="180">
        <v>90</v>
      </c>
      <c r="F10661" s="180">
        <v>1353</v>
      </c>
      <c r="G10661" s="180">
        <v>376</v>
      </c>
      <c r="H10661" s="180">
        <v>2277</v>
      </c>
      <c r="I10661" s="180">
        <v>1645381</v>
      </c>
      <c r="J10661" s="180">
        <v>214043.83</v>
      </c>
      <c r="K10661" s="180">
        <v>203956</v>
      </c>
      <c r="L10661" s="180">
        <v>2099777.48</v>
      </c>
    </row>
    <row r="10662" spans="1:12">
      <c r="A10662" s="180">
        <v>2015</v>
      </c>
      <c r="B10662" s="180" t="s">
        <v>179</v>
      </c>
      <c r="C10662" s="180" t="s">
        <v>35</v>
      </c>
      <c r="D10662" s="180" t="s">
        <v>176</v>
      </c>
      <c r="E10662" s="180">
        <v>95</v>
      </c>
      <c r="F10662" s="180">
        <v>222</v>
      </c>
      <c r="G10662" s="180">
        <v>49</v>
      </c>
      <c r="H10662" s="180">
        <v>558</v>
      </c>
      <c r="I10662" s="180">
        <v>271484.2</v>
      </c>
      <c r="J10662" s="180">
        <v>24592.95</v>
      </c>
      <c r="K10662" s="180">
        <v>21613</v>
      </c>
      <c r="L10662" s="180">
        <v>318853.45</v>
      </c>
    </row>
    <row r="10663" spans="1:12">
      <c r="A10663" s="180">
        <v>2015</v>
      </c>
      <c r="B10663" s="180" t="s">
        <v>179</v>
      </c>
      <c r="C10663" s="180" t="s">
        <v>35</v>
      </c>
      <c r="D10663" s="180" t="s">
        <v>177</v>
      </c>
      <c r="E10663" s="180">
        <v>0</v>
      </c>
      <c r="F10663" s="180">
        <v>42247</v>
      </c>
      <c r="G10663" s="180">
        <v>1202</v>
      </c>
      <c r="H10663" s="180">
        <v>2876</v>
      </c>
      <c r="I10663" s="180">
        <v>2277857.65</v>
      </c>
      <c r="J10663" s="180">
        <v>371974.19</v>
      </c>
      <c r="K10663" s="180">
        <v>34784</v>
      </c>
      <c r="L10663" s="180">
        <v>2879086.43</v>
      </c>
    </row>
    <row r="10664" spans="1:12">
      <c r="A10664" s="180">
        <v>2015</v>
      </c>
      <c r="B10664" s="180" t="s">
        <v>179</v>
      </c>
      <c r="C10664" s="180" t="s">
        <v>35</v>
      </c>
      <c r="D10664" s="180" t="s">
        <v>177</v>
      </c>
      <c r="E10664" s="180">
        <v>5</v>
      </c>
      <c r="F10664" s="180">
        <v>46444</v>
      </c>
      <c r="G10664" s="180">
        <v>689</v>
      </c>
      <c r="H10664" s="180">
        <v>795</v>
      </c>
      <c r="I10664" s="180">
        <v>972769.25</v>
      </c>
      <c r="J10664" s="180">
        <v>261677.92</v>
      </c>
      <c r="K10664" s="180">
        <v>103481</v>
      </c>
      <c r="L10664" s="180">
        <v>1462321.36</v>
      </c>
    </row>
    <row r="10665" spans="1:12">
      <c r="A10665" s="180">
        <v>2015</v>
      </c>
      <c r="B10665" s="180" t="s">
        <v>179</v>
      </c>
      <c r="C10665" s="180" t="s">
        <v>35</v>
      </c>
      <c r="D10665" s="180" t="s">
        <v>177</v>
      </c>
      <c r="E10665" s="180">
        <v>10</v>
      </c>
      <c r="F10665" s="180">
        <v>42071</v>
      </c>
      <c r="G10665" s="180">
        <v>485</v>
      </c>
      <c r="H10665" s="180">
        <v>691</v>
      </c>
      <c r="I10665" s="180">
        <v>754329.7</v>
      </c>
      <c r="J10665" s="180">
        <v>195847</v>
      </c>
      <c r="K10665" s="180">
        <v>204037</v>
      </c>
      <c r="L10665" s="180">
        <v>1244450.01</v>
      </c>
    </row>
    <row r="10666" spans="1:12">
      <c r="A10666" s="180">
        <v>2015</v>
      </c>
      <c r="B10666" s="180" t="s">
        <v>179</v>
      </c>
      <c r="C10666" s="180" t="s">
        <v>35</v>
      </c>
      <c r="D10666" s="180" t="s">
        <v>177</v>
      </c>
      <c r="E10666" s="180">
        <v>15</v>
      </c>
      <c r="F10666" s="180">
        <v>42663</v>
      </c>
      <c r="G10666" s="180">
        <v>1591</v>
      </c>
      <c r="H10666" s="180">
        <v>3219</v>
      </c>
      <c r="I10666" s="180">
        <v>3121304.9</v>
      </c>
      <c r="J10666" s="180">
        <v>529761.87</v>
      </c>
      <c r="K10666" s="180">
        <v>551843.5</v>
      </c>
      <c r="L10666" s="180">
        <v>4578803.79</v>
      </c>
    </row>
    <row r="10667" spans="1:12">
      <c r="A10667" s="180">
        <v>2015</v>
      </c>
      <c r="B10667" s="180" t="s">
        <v>179</v>
      </c>
      <c r="C10667" s="180" t="s">
        <v>35</v>
      </c>
      <c r="D10667" s="180" t="s">
        <v>177</v>
      </c>
      <c r="E10667" s="180">
        <v>20</v>
      </c>
      <c r="F10667" s="180">
        <v>38393</v>
      </c>
      <c r="G10667" s="180">
        <v>1863</v>
      </c>
      <c r="H10667" s="180">
        <v>4224</v>
      </c>
      <c r="I10667" s="180">
        <v>4370278.45</v>
      </c>
      <c r="J10667" s="180">
        <v>760163.28</v>
      </c>
      <c r="K10667" s="180">
        <v>504227</v>
      </c>
      <c r="L10667" s="180">
        <v>6138632.1500000004</v>
      </c>
    </row>
    <row r="10668" spans="1:12">
      <c r="A10668" s="180">
        <v>2015</v>
      </c>
      <c r="B10668" s="180" t="s">
        <v>179</v>
      </c>
      <c r="C10668" s="180" t="s">
        <v>35</v>
      </c>
      <c r="D10668" s="180" t="s">
        <v>177</v>
      </c>
      <c r="E10668" s="180">
        <v>25</v>
      </c>
      <c r="F10668" s="180">
        <v>45000</v>
      </c>
      <c r="G10668" s="180">
        <v>2792</v>
      </c>
      <c r="H10668" s="180">
        <v>6981</v>
      </c>
      <c r="I10668" s="180">
        <v>7761072.4500000002</v>
      </c>
      <c r="J10668" s="180">
        <v>1801783.55</v>
      </c>
      <c r="K10668" s="180">
        <v>575110.5</v>
      </c>
      <c r="L10668" s="180">
        <v>11015340.35</v>
      </c>
    </row>
    <row r="10669" spans="1:12">
      <c r="A10669" s="180">
        <v>2015</v>
      </c>
      <c r="B10669" s="180" t="s">
        <v>179</v>
      </c>
      <c r="C10669" s="180" t="s">
        <v>35</v>
      </c>
      <c r="D10669" s="180" t="s">
        <v>177</v>
      </c>
      <c r="E10669" s="180">
        <v>30</v>
      </c>
      <c r="F10669" s="180">
        <v>58413</v>
      </c>
      <c r="G10669" s="180">
        <v>4571</v>
      </c>
      <c r="H10669" s="180">
        <v>11525</v>
      </c>
      <c r="I10669" s="180">
        <v>14068933.91</v>
      </c>
      <c r="J10669" s="180">
        <v>3518367.39</v>
      </c>
      <c r="K10669" s="180">
        <v>986436</v>
      </c>
      <c r="L10669" s="180">
        <v>20119542.25</v>
      </c>
    </row>
    <row r="10670" spans="1:12">
      <c r="A10670" s="180">
        <v>2015</v>
      </c>
      <c r="B10670" s="180" t="s">
        <v>179</v>
      </c>
      <c r="C10670" s="180" t="s">
        <v>35</v>
      </c>
      <c r="D10670" s="180" t="s">
        <v>177</v>
      </c>
      <c r="E10670" s="180">
        <v>35</v>
      </c>
      <c r="F10670" s="180">
        <v>53688</v>
      </c>
      <c r="G10670" s="180">
        <v>4359</v>
      </c>
      <c r="H10670" s="180">
        <v>10336</v>
      </c>
      <c r="I10670" s="180">
        <v>12110649.060000001</v>
      </c>
      <c r="J10670" s="180">
        <v>2760139.71</v>
      </c>
      <c r="K10670" s="180">
        <v>1199540</v>
      </c>
      <c r="L10670" s="180">
        <v>17638640.510000002</v>
      </c>
    </row>
    <row r="10671" spans="1:12">
      <c r="A10671" s="180">
        <v>2015</v>
      </c>
      <c r="B10671" s="180" t="s">
        <v>179</v>
      </c>
      <c r="C10671" s="180" t="s">
        <v>35</v>
      </c>
      <c r="D10671" s="180" t="s">
        <v>177</v>
      </c>
      <c r="E10671" s="180">
        <v>40</v>
      </c>
      <c r="F10671" s="180">
        <v>54151</v>
      </c>
      <c r="G10671" s="180">
        <v>4043</v>
      </c>
      <c r="H10671" s="180">
        <v>8091</v>
      </c>
      <c r="I10671" s="180">
        <v>9475883.1799999997</v>
      </c>
      <c r="J10671" s="180">
        <v>2073701.42</v>
      </c>
      <c r="K10671" s="180">
        <v>1642992.25</v>
      </c>
      <c r="L10671" s="180">
        <v>14801331.66</v>
      </c>
    </row>
    <row r="10672" spans="1:12">
      <c r="A10672" s="180">
        <v>2015</v>
      </c>
      <c r="B10672" s="180" t="s">
        <v>179</v>
      </c>
      <c r="C10672" s="180" t="s">
        <v>35</v>
      </c>
      <c r="D10672" s="180" t="s">
        <v>177</v>
      </c>
      <c r="E10672" s="180">
        <v>45</v>
      </c>
      <c r="F10672" s="180">
        <v>53149</v>
      </c>
      <c r="G10672" s="180">
        <v>4145</v>
      </c>
      <c r="H10672" s="180">
        <v>7793</v>
      </c>
      <c r="I10672" s="180">
        <v>9273012.9100000001</v>
      </c>
      <c r="J10672" s="180">
        <v>2047281.74</v>
      </c>
      <c r="K10672" s="180">
        <v>1829961</v>
      </c>
      <c r="L10672" s="180">
        <v>14748435.74</v>
      </c>
    </row>
    <row r="10673" spans="1:12">
      <c r="A10673" s="180">
        <v>2015</v>
      </c>
      <c r="B10673" s="180" t="s">
        <v>179</v>
      </c>
      <c r="C10673" s="180" t="s">
        <v>35</v>
      </c>
      <c r="D10673" s="180" t="s">
        <v>177</v>
      </c>
      <c r="E10673" s="180">
        <v>50</v>
      </c>
      <c r="F10673" s="180">
        <v>52472</v>
      </c>
      <c r="G10673" s="180">
        <v>4653</v>
      </c>
      <c r="H10673" s="180">
        <v>8656</v>
      </c>
      <c r="I10673" s="180">
        <v>10454706.48</v>
      </c>
      <c r="J10673" s="180">
        <v>2455150.4900000002</v>
      </c>
      <c r="K10673" s="180">
        <v>2256317.75</v>
      </c>
      <c r="L10673" s="180">
        <v>16647954.470000001</v>
      </c>
    </row>
    <row r="10674" spans="1:12">
      <c r="A10674" s="180">
        <v>2015</v>
      </c>
      <c r="B10674" s="180" t="s">
        <v>179</v>
      </c>
      <c r="C10674" s="180" t="s">
        <v>35</v>
      </c>
      <c r="D10674" s="180" t="s">
        <v>177</v>
      </c>
      <c r="E10674" s="180">
        <v>55</v>
      </c>
      <c r="F10674" s="180">
        <v>49662</v>
      </c>
      <c r="G10674" s="180">
        <v>5045</v>
      </c>
      <c r="H10674" s="180">
        <v>10008</v>
      </c>
      <c r="I10674" s="180">
        <v>11718048.51</v>
      </c>
      <c r="J10674" s="180">
        <v>2695830.18</v>
      </c>
      <c r="K10674" s="180">
        <v>2973871</v>
      </c>
      <c r="L10674" s="180">
        <v>18815595.460000001</v>
      </c>
    </row>
    <row r="10675" spans="1:12">
      <c r="A10675" s="180">
        <v>2015</v>
      </c>
      <c r="B10675" s="180" t="s">
        <v>179</v>
      </c>
      <c r="C10675" s="180" t="s">
        <v>35</v>
      </c>
      <c r="D10675" s="180" t="s">
        <v>177</v>
      </c>
      <c r="E10675" s="180">
        <v>60</v>
      </c>
      <c r="F10675" s="180">
        <v>44303</v>
      </c>
      <c r="G10675" s="180">
        <v>5325</v>
      </c>
      <c r="H10675" s="180">
        <v>10802</v>
      </c>
      <c r="I10675" s="180">
        <v>12895818.84</v>
      </c>
      <c r="J10675" s="180">
        <v>2944793.9</v>
      </c>
      <c r="K10675" s="180">
        <v>3732607.5</v>
      </c>
      <c r="L10675" s="180">
        <v>20887207.829999998</v>
      </c>
    </row>
    <row r="10676" spans="1:12">
      <c r="A10676" s="180">
        <v>2015</v>
      </c>
      <c r="B10676" s="180" t="s">
        <v>179</v>
      </c>
      <c r="C10676" s="180" t="s">
        <v>35</v>
      </c>
      <c r="D10676" s="180" t="s">
        <v>177</v>
      </c>
      <c r="E10676" s="180">
        <v>65</v>
      </c>
      <c r="F10676" s="180">
        <v>37542</v>
      </c>
      <c r="G10676" s="180">
        <v>5560</v>
      </c>
      <c r="H10676" s="180">
        <v>12770</v>
      </c>
      <c r="I10676" s="180">
        <v>15454865.91</v>
      </c>
      <c r="J10676" s="180">
        <v>3561528.15</v>
      </c>
      <c r="K10676" s="180">
        <v>3769431.25</v>
      </c>
      <c r="L10676" s="180">
        <v>23872679.579999998</v>
      </c>
    </row>
    <row r="10677" spans="1:12">
      <c r="A10677" s="180">
        <v>2015</v>
      </c>
      <c r="B10677" s="180" t="s">
        <v>179</v>
      </c>
      <c r="C10677" s="180" t="s">
        <v>35</v>
      </c>
      <c r="D10677" s="180" t="s">
        <v>177</v>
      </c>
      <c r="E10677" s="180">
        <v>70</v>
      </c>
      <c r="F10677" s="180">
        <v>25008</v>
      </c>
      <c r="G10677" s="180">
        <v>4760</v>
      </c>
      <c r="H10677" s="180">
        <v>11685</v>
      </c>
      <c r="I10677" s="180">
        <v>13532319</v>
      </c>
      <c r="J10677" s="180">
        <v>3107260.93</v>
      </c>
      <c r="K10677" s="180">
        <v>3933583.75</v>
      </c>
      <c r="L10677" s="180">
        <v>21392242.370000001</v>
      </c>
    </row>
    <row r="10678" spans="1:12">
      <c r="A10678" s="180">
        <v>2015</v>
      </c>
      <c r="B10678" s="180" t="s">
        <v>179</v>
      </c>
      <c r="C10678" s="180" t="s">
        <v>35</v>
      </c>
      <c r="D10678" s="180" t="s">
        <v>177</v>
      </c>
      <c r="E10678" s="180">
        <v>75</v>
      </c>
      <c r="F10678" s="180">
        <v>17699</v>
      </c>
      <c r="G10678" s="180">
        <v>4120</v>
      </c>
      <c r="H10678" s="180">
        <v>12505</v>
      </c>
      <c r="I10678" s="180">
        <v>12941669.880000001</v>
      </c>
      <c r="J10678" s="180">
        <v>2672678.6</v>
      </c>
      <c r="K10678" s="180">
        <v>3259330</v>
      </c>
      <c r="L10678" s="180">
        <v>19402520.129999999</v>
      </c>
    </row>
    <row r="10679" spans="1:12">
      <c r="A10679" s="180">
        <v>2015</v>
      </c>
      <c r="B10679" s="180" t="s">
        <v>179</v>
      </c>
      <c r="C10679" s="180" t="s">
        <v>35</v>
      </c>
      <c r="D10679" s="180" t="s">
        <v>177</v>
      </c>
      <c r="E10679" s="180">
        <v>80</v>
      </c>
      <c r="F10679" s="180">
        <v>12057</v>
      </c>
      <c r="G10679" s="180">
        <v>2754</v>
      </c>
      <c r="H10679" s="180">
        <v>11374</v>
      </c>
      <c r="I10679" s="180">
        <v>10175948.560000001</v>
      </c>
      <c r="J10679" s="180">
        <v>1722126.5</v>
      </c>
      <c r="K10679" s="180">
        <v>1805162.4</v>
      </c>
      <c r="L10679" s="180">
        <v>13995982.529999999</v>
      </c>
    </row>
    <row r="10680" spans="1:12">
      <c r="A10680" s="180">
        <v>2015</v>
      </c>
      <c r="B10680" s="180" t="s">
        <v>179</v>
      </c>
      <c r="C10680" s="180" t="s">
        <v>35</v>
      </c>
      <c r="D10680" s="180" t="s">
        <v>177</v>
      </c>
      <c r="E10680" s="180">
        <v>85</v>
      </c>
      <c r="F10680" s="180">
        <v>7544</v>
      </c>
      <c r="G10680" s="180">
        <v>1719</v>
      </c>
      <c r="H10680" s="180">
        <v>10737</v>
      </c>
      <c r="I10680" s="180">
        <v>6901633.1399999997</v>
      </c>
      <c r="J10680" s="180">
        <v>994120.14</v>
      </c>
      <c r="K10680" s="180">
        <v>834963.25</v>
      </c>
      <c r="L10680" s="180">
        <v>8914953.5500000007</v>
      </c>
    </row>
    <row r="10681" spans="1:12">
      <c r="A10681" s="180">
        <v>2015</v>
      </c>
      <c r="B10681" s="180" t="s">
        <v>179</v>
      </c>
      <c r="C10681" s="180" t="s">
        <v>35</v>
      </c>
      <c r="D10681" s="180" t="s">
        <v>177</v>
      </c>
      <c r="E10681" s="180">
        <v>90</v>
      </c>
      <c r="F10681" s="180">
        <v>3117</v>
      </c>
      <c r="G10681" s="180">
        <v>620</v>
      </c>
      <c r="H10681" s="180">
        <v>4325</v>
      </c>
      <c r="I10681" s="180">
        <v>2860553.65</v>
      </c>
      <c r="J10681" s="180">
        <v>316327.93</v>
      </c>
      <c r="K10681" s="180">
        <v>257480</v>
      </c>
      <c r="L10681" s="180">
        <v>3507494.53</v>
      </c>
    </row>
    <row r="10682" spans="1:12">
      <c r="A10682" s="180">
        <v>2015</v>
      </c>
      <c r="B10682" s="180" t="s">
        <v>179</v>
      </c>
      <c r="C10682" s="180" t="s">
        <v>35</v>
      </c>
      <c r="D10682" s="180" t="s">
        <v>177</v>
      </c>
      <c r="E10682" s="180">
        <v>95</v>
      </c>
      <c r="F10682" s="180">
        <v>811</v>
      </c>
      <c r="G10682" s="180">
        <v>150</v>
      </c>
      <c r="H10682" s="180">
        <v>1451</v>
      </c>
      <c r="I10682" s="180">
        <v>816392</v>
      </c>
      <c r="J10682" s="180">
        <v>75833.990000000005</v>
      </c>
      <c r="K10682" s="180">
        <v>12563</v>
      </c>
      <c r="L10682" s="180">
        <v>919703.12</v>
      </c>
    </row>
    <row r="10683" spans="1:12">
      <c r="A10683" s="180">
        <v>2015</v>
      </c>
      <c r="B10683" s="180" t="s">
        <v>179</v>
      </c>
      <c r="C10683" s="180" t="s">
        <v>36</v>
      </c>
      <c r="D10683" s="180" t="s">
        <v>176</v>
      </c>
      <c r="E10683" s="180">
        <v>0</v>
      </c>
      <c r="F10683" s="180">
        <v>5173</v>
      </c>
      <c r="G10683" s="180">
        <v>227</v>
      </c>
      <c r="H10683" s="180">
        <v>1333</v>
      </c>
      <c r="I10683" s="180">
        <v>720151.97</v>
      </c>
      <c r="J10683" s="180">
        <v>99629.83</v>
      </c>
      <c r="K10683" s="180">
        <v>28582</v>
      </c>
      <c r="L10683" s="180">
        <v>880362.01</v>
      </c>
    </row>
    <row r="10684" spans="1:12">
      <c r="A10684" s="180">
        <v>2015</v>
      </c>
      <c r="B10684" s="180" t="s">
        <v>179</v>
      </c>
      <c r="C10684" s="180" t="s">
        <v>36</v>
      </c>
      <c r="D10684" s="180" t="s">
        <v>176</v>
      </c>
      <c r="E10684" s="180">
        <v>5</v>
      </c>
      <c r="F10684" s="180">
        <v>6358</v>
      </c>
      <c r="G10684" s="180">
        <v>112</v>
      </c>
      <c r="H10684" s="180">
        <v>159</v>
      </c>
      <c r="I10684" s="180">
        <v>120584.73</v>
      </c>
      <c r="J10684" s="180">
        <v>37951.42</v>
      </c>
      <c r="K10684" s="180">
        <v>11805</v>
      </c>
      <c r="L10684" s="180">
        <v>184715.95</v>
      </c>
    </row>
    <row r="10685" spans="1:12">
      <c r="A10685" s="180">
        <v>2015</v>
      </c>
      <c r="B10685" s="180" t="s">
        <v>179</v>
      </c>
      <c r="C10685" s="180" t="s">
        <v>36</v>
      </c>
      <c r="D10685" s="180" t="s">
        <v>176</v>
      </c>
      <c r="E10685" s="180">
        <v>10</v>
      </c>
      <c r="F10685" s="180">
        <v>6385</v>
      </c>
      <c r="G10685" s="180">
        <v>85</v>
      </c>
      <c r="H10685" s="180">
        <v>121</v>
      </c>
      <c r="I10685" s="180">
        <v>112236.25</v>
      </c>
      <c r="J10685" s="180">
        <v>30742.69</v>
      </c>
      <c r="K10685" s="180">
        <v>24706</v>
      </c>
      <c r="L10685" s="180">
        <v>179539.23</v>
      </c>
    </row>
    <row r="10686" spans="1:12">
      <c r="A10686" s="180">
        <v>2015</v>
      </c>
      <c r="B10686" s="180" t="s">
        <v>179</v>
      </c>
      <c r="C10686" s="180" t="s">
        <v>36</v>
      </c>
      <c r="D10686" s="180" t="s">
        <v>176</v>
      </c>
      <c r="E10686" s="180">
        <v>15</v>
      </c>
      <c r="F10686" s="180">
        <v>6786</v>
      </c>
      <c r="G10686" s="180">
        <v>152</v>
      </c>
      <c r="H10686" s="180">
        <v>261</v>
      </c>
      <c r="I10686" s="180">
        <v>266637.76</v>
      </c>
      <c r="J10686" s="180">
        <v>74723.679999999993</v>
      </c>
      <c r="K10686" s="180">
        <v>34046</v>
      </c>
      <c r="L10686" s="180">
        <v>392404.53</v>
      </c>
    </row>
    <row r="10687" spans="1:12">
      <c r="A10687" s="180">
        <v>2015</v>
      </c>
      <c r="B10687" s="180" t="s">
        <v>179</v>
      </c>
      <c r="C10687" s="180" t="s">
        <v>36</v>
      </c>
      <c r="D10687" s="180" t="s">
        <v>176</v>
      </c>
      <c r="E10687" s="180">
        <v>20</v>
      </c>
      <c r="F10687" s="180">
        <v>5965</v>
      </c>
      <c r="G10687" s="180">
        <v>208</v>
      </c>
      <c r="H10687" s="180">
        <v>494</v>
      </c>
      <c r="I10687" s="180">
        <v>482139.25</v>
      </c>
      <c r="J10687" s="180">
        <v>100968.15</v>
      </c>
      <c r="K10687" s="180">
        <v>113023</v>
      </c>
      <c r="L10687" s="180">
        <v>741095.88</v>
      </c>
    </row>
    <row r="10688" spans="1:12">
      <c r="A10688" s="180">
        <v>2015</v>
      </c>
      <c r="B10688" s="180" t="s">
        <v>179</v>
      </c>
      <c r="C10688" s="180" t="s">
        <v>36</v>
      </c>
      <c r="D10688" s="180" t="s">
        <v>176</v>
      </c>
      <c r="E10688" s="180">
        <v>25</v>
      </c>
      <c r="F10688" s="180">
        <v>4010</v>
      </c>
      <c r="G10688" s="180">
        <v>124</v>
      </c>
      <c r="H10688" s="180">
        <v>198</v>
      </c>
      <c r="I10688" s="180">
        <v>217341.91</v>
      </c>
      <c r="J10688" s="180">
        <v>83052.27</v>
      </c>
      <c r="K10688" s="180">
        <v>48927</v>
      </c>
      <c r="L10688" s="180">
        <v>402416.12</v>
      </c>
    </row>
    <row r="10689" spans="1:12">
      <c r="A10689" s="180">
        <v>2015</v>
      </c>
      <c r="B10689" s="180" t="s">
        <v>179</v>
      </c>
      <c r="C10689" s="180" t="s">
        <v>36</v>
      </c>
      <c r="D10689" s="180" t="s">
        <v>176</v>
      </c>
      <c r="E10689" s="180">
        <v>30</v>
      </c>
      <c r="F10689" s="180">
        <v>5537</v>
      </c>
      <c r="G10689" s="180">
        <v>208</v>
      </c>
      <c r="H10689" s="180">
        <v>431</v>
      </c>
      <c r="I10689" s="180">
        <v>403057.12</v>
      </c>
      <c r="J10689" s="180">
        <v>101124.64</v>
      </c>
      <c r="K10689" s="180">
        <v>58085</v>
      </c>
      <c r="L10689" s="180">
        <v>633361.42000000004</v>
      </c>
    </row>
    <row r="10690" spans="1:12">
      <c r="A10690" s="180">
        <v>2015</v>
      </c>
      <c r="B10690" s="180" t="s">
        <v>179</v>
      </c>
      <c r="C10690" s="180" t="s">
        <v>36</v>
      </c>
      <c r="D10690" s="180" t="s">
        <v>176</v>
      </c>
      <c r="E10690" s="180">
        <v>35</v>
      </c>
      <c r="F10690" s="180">
        <v>5610</v>
      </c>
      <c r="G10690" s="180">
        <v>316</v>
      </c>
      <c r="H10690" s="180">
        <v>569</v>
      </c>
      <c r="I10690" s="180">
        <v>461189.15</v>
      </c>
      <c r="J10690" s="180">
        <v>109655.65</v>
      </c>
      <c r="K10690" s="180">
        <v>78118</v>
      </c>
      <c r="L10690" s="180">
        <v>737702.61</v>
      </c>
    </row>
    <row r="10691" spans="1:12">
      <c r="A10691" s="180">
        <v>2015</v>
      </c>
      <c r="B10691" s="180" t="s">
        <v>179</v>
      </c>
      <c r="C10691" s="180" t="s">
        <v>36</v>
      </c>
      <c r="D10691" s="180" t="s">
        <v>176</v>
      </c>
      <c r="E10691" s="180">
        <v>40</v>
      </c>
      <c r="F10691" s="180">
        <v>6569</v>
      </c>
      <c r="G10691" s="180">
        <v>366</v>
      </c>
      <c r="H10691" s="180">
        <v>597</v>
      </c>
      <c r="I10691" s="180">
        <v>585718.11</v>
      </c>
      <c r="J10691" s="180">
        <v>165258.75</v>
      </c>
      <c r="K10691" s="180">
        <v>135597.75</v>
      </c>
      <c r="L10691" s="180">
        <v>997611.66</v>
      </c>
    </row>
    <row r="10692" spans="1:12">
      <c r="A10692" s="180">
        <v>2015</v>
      </c>
      <c r="B10692" s="180" t="s">
        <v>179</v>
      </c>
      <c r="C10692" s="180" t="s">
        <v>36</v>
      </c>
      <c r="D10692" s="180" t="s">
        <v>176</v>
      </c>
      <c r="E10692" s="180">
        <v>45</v>
      </c>
      <c r="F10692" s="180">
        <v>7227</v>
      </c>
      <c r="G10692" s="180">
        <v>412</v>
      </c>
      <c r="H10692" s="180">
        <v>852</v>
      </c>
      <c r="I10692" s="180">
        <v>846504.55</v>
      </c>
      <c r="J10692" s="180">
        <v>263061.49</v>
      </c>
      <c r="K10692" s="180">
        <v>309773.25</v>
      </c>
      <c r="L10692" s="180">
        <v>1564894.1</v>
      </c>
    </row>
    <row r="10693" spans="1:12">
      <c r="A10693" s="180">
        <v>2015</v>
      </c>
      <c r="B10693" s="180" t="s">
        <v>179</v>
      </c>
      <c r="C10693" s="180" t="s">
        <v>36</v>
      </c>
      <c r="D10693" s="180" t="s">
        <v>176</v>
      </c>
      <c r="E10693" s="180">
        <v>50</v>
      </c>
      <c r="F10693" s="180">
        <v>8432</v>
      </c>
      <c r="G10693" s="180">
        <v>554</v>
      </c>
      <c r="H10693" s="180">
        <v>1318</v>
      </c>
      <c r="I10693" s="180">
        <v>1312871.8400000001</v>
      </c>
      <c r="J10693" s="180">
        <v>371643.89</v>
      </c>
      <c r="K10693" s="180">
        <v>435779.5</v>
      </c>
      <c r="L10693" s="180">
        <v>2273889.36</v>
      </c>
    </row>
    <row r="10694" spans="1:12">
      <c r="A10694" s="180">
        <v>2015</v>
      </c>
      <c r="B10694" s="180" t="s">
        <v>179</v>
      </c>
      <c r="C10694" s="180" t="s">
        <v>36</v>
      </c>
      <c r="D10694" s="180" t="s">
        <v>176</v>
      </c>
      <c r="E10694" s="180">
        <v>55</v>
      </c>
      <c r="F10694" s="180">
        <v>9646</v>
      </c>
      <c r="G10694" s="180">
        <v>954</v>
      </c>
      <c r="H10694" s="180">
        <v>2199</v>
      </c>
      <c r="I10694" s="180">
        <v>2087977.48</v>
      </c>
      <c r="J10694" s="180">
        <v>550134.81999999995</v>
      </c>
      <c r="K10694" s="180">
        <v>767403</v>
      </c>
      <c r="L10694" s="180">
        <v>3658867.01</v>
      </c>
    </row>
    <row r="10695" spans="1:12">
      <c r="A10695" s="180">
        <v>2015</v>
      </c>
      <c r="B10695" s="180" t="s">
        <v>179</v>
      </c>
      <c r="C10695" s="180" t="s">
        <v>36</v>
      </c>
      <c r="D10695" s="180" t="s">
        <v>176</v>
      </c>
      <c r="E10695" s="180">
        <v>60</v>
      </c>
      <c r="F10695" s="180">
        <v>9453</v>
      </c>
      <c r="G10695" s="180">
        <v>1281</v>
      </c>
      <c r="H10695" s="180">
        <v>3179</v>
      </c>
      <c r="I10695" s="180">
        <v>3352268.22</v>
      </c>
      <c r="J10695" s="180">
        <v>861259.56</v>
      </c>
      <c r="K10695" s="180">
        <v>1262567.5</v>
      </c>
      <c r="L10695" s="180">
        <v>5811635.96</v>
      </c>
    </row>
    <row r="10696" spans="1:12">
      <c r="A10696" s="180">
        <v>2015</v>
      </c>
      <c r="B10696" s="180" t="s">
        <v>179</v>
      </c>
      <c r="C10696" s="180" t="s">
        <v>36</v>
      </c>
      <c r="D10696" s="180" t="s">
        <v>176</v>
      </c>
      <c r="E10696" s="180">
        <v>65</v>
      </c>
      <c r="F10696" s="180">
        <v>8887</v>
      </c>
      <c r="G10696" s="180">
        <v>1470</v>
      </c>
      <c r="H10696" s="180">
        <v>3537</v>
      </c>
      <c r="I10696" s="180">
        <v>3411648.24</v>
      </c>
      <c r="J10696" s="180">
        <v>877979.25</v>
      </c>
      <c r="K10696" s="180">
        <v>1320774.3999999999</v>
      </c>
      <c r="L10696" s="180">
        <v>6035053.1600000001</v>
      </c>
    </row>
    <row r="10697" spans="1:12">
      <c r="A10697" s="180">
        <v>2015</v>
      </c>
      <c r="B10697" s="180" t="s">
        <v>179</v>
      </c>
      <c r="C10697" s="180" t="s">
        <v>36</v>
      </c>
      <c r="D10697" s="180" t="s">
        <v>176</v>
      </c>
      <c r="E10697" s="180">
        <v>70</v>
      </c>
      <c r="F10697" s="180">
        <v>6277</v>
      </c>
      <c r="G10697" s="180">
        <v>1489</v>
      </c>
      <c r="H10697" s="180">
        <v>3575</v>
      </c>
      <c r="I10697" s="180">
        <v>3215150.23</v>
      </c>
      <c r="J10697" s="180">
        <v>838454</v>
      </c>
      <c r="K10697" s="180">
        <v>782427.15</v>
      </c>
      <c r="L10697" s="180">
        <v>5072794.42</v>
      </c>
    </row>
    <row r="10698" spans="1:12">
      <c r="A10698" s="180">
        <v>2015</v>
      </c>
      <c r="B10698" s="180" t="s">
        <v>179</v>
      </c>
      <c r="C10698" s="180" t="s">
        <v>36</v>
      </c>
      <c r="D10698" s="180" t="s">
        <v>176</v>
      </c>
      <c r="E10698" s="180">
        <v>75</v>
      </c>
      <c r="F10698" s="180">
        <v>4347</v>
      </c>
      <c r="G10698" s="180">
        <v>1309</v>
      </c>
      <c r="H10698" s="180">
        <v>3770</v>
      </c>
      <c r="I10698" s="180">
        <v>3079059.2</v>
      </c>
      <c r="J10698" s="180">
        <v>706085.39</v>
      </c>
      <c r="K10698" s="180">
        <v>805974.9</v>
      </c>
      <c r="L10698" s="180">
        <v>4765856.43</v>
      </c>
    </row>
    <row r="10699" spans="1:12">
      <c r="A10699" s="180">
        <v>2015</v>
      </c>
      <c r="B10699" s="180" t="s">
        <v>179</v>
      </c>
      <c r="C10699" s="180" t="s">
        <v>36</v>
      </c>
      <c r="D10699" s="180" t="s">
        <v>176</v>
      </c>
      <c r="E10699" s="180">
        <v>80</v>
      </c>
      <c r="F10699" s="180">
        <v>2706</v>
      </c>
      <c r="G10699" s="180">
        <v>1024</v>
      </c>
      <c r="H10699" s="180">
        <v>3463</v>
      </c>
      <c r="I10699" s="180">
        <v>2385083.34</v>
      </c>
      <c r="J10699" s="180">
        <v>482170.35</v>
      </c>
      <c r="K10699" s="180">
        <v>455857.8</v>
      </c>
      <c r="L10699" s="180">
        <v>3459617.28</v>
      </c>
    </row>
    <row r="10700" spans="1:12">
      <c r="A10700" s="180">
        <v>2015</v>
      </c>
      <c r="B10700" s="180" t="s">
        <v>179</v>
      </c>
      <c r="C10700" s="180" t="s">
        <v>36</v>
      </c>
      <c r="D10700" s="180" t="s">
        <v>176</v>
      </c>
      <c r="E10700" s="180">
        <v>85</v>
      </c>
      <c r="F10700" s="180">
        <v>1499</v>
      </c>
      <c r="G10700" s="180">
        <v>547</v>
      </c>
      <c r="H10700" s="180">
        <v>2198</v>
      </c>
      <c r="I10700" s="180">
        <v>1462174.37</v>
      </c>
      <c r="J10700" s="180">
        <v>242429.32</v>
      </c>
      <c r="K10700" s="180">
        <v>217873</v>
      </c>
      <c r="L10700" s="180">
        <v>1996967.39</v>
      </c>
    </row>
    <row r="10701" spans="1:12">
      <c r="A10701" s="180">
        <v>2015</v>
      </c>
      <c r="B10701" s="180" t="s">
        <v>179</v>
      </c>
      <c r="C10701" s="180" t="s">
        <v>36</v>
      </c>
      <c r="D10701" s="180" t="s">
        <v>176</v>
      </c>
      <c r="E10701" s="180">
        <v>90</v>
      </c>
      <c r="F10701" s="180">
        <v>301</v>
      </c>
      <c r="G10701" s="180">
        <v>76</v>
      </c>
      <c r="H10701" s="180">
        <v>355</v>
      </c>
      <c r="I10701" s="180">
        <v>227819.22</v>
      </c>
      <c r="J10701" s="180">
        <v>45996.13</v>
      </c>
      <c r="K10701" s="180">
        <v>34516</v>
      </c>
      <c r="L10701" s="180">
        <v>318978.12</v>
      </c>
    </row>
    <row r="10702" spans="1:12">
      <c r="A10702" s="180">
        <v>2015</v>
      </c>
      <c r="B10702" s="180" t="s">
        <v>179</v>
      </c>
      <c r="C10702" s="180" t="s">
        <v>36</v>
      </c>
      <c r="D10702" s="180" t="s">
        <v>176</v>
      </c>
      <c r="E10702" s="180">
        <v>95</v>
      </c>
      <c r="F10702" s="180">
        <v>37</v>
      </c>
      <c r="G10702" s="180">
        <v>8</v>
      </c>
      <c r="H10702" s="180">
        <v>61</v>
      </c>
      <c r="I10702" s="180">
        <v>34807</v>
      </c>
      <c r="J10702" s="180">
        <v>1892.65</v>
      </c>
      <c r="K10702" s="180">
        <v>0</v>
      </c>
      <c r="L10702" s="180">
        <v>37394.65</v>
      </c>
    </row>
    <row r="10703" spans="1:12">
      <c r="A10703" s="180">
        <v>2015</v>
      </c>
      <c r="B10703" s="180" t="s">
        <v>179</v>
      </c>
      <c r="C10703" s="180" t="s">
        <v>36</v>
      </c>
      <c r="D10703" s="180" t="s">
        <v>177</v>
      </c>
      <c r="E10703" s="180">
        <v>0</v>
      </c>
      <c r="F10703" s="180">
        <v>4891</v>
      </c>
      <c r="G10703" s="180">
        <v>142</v>
      </c>
      <c r="H10703" s="180">
        <v>623</v>
      </c>
      <c r="I10703" s="180">
        <v>409658.6</v>
      </c>
      <c r="J10703" s="180">
        <v>62538.73</v>
      </c>
      <c r="K10703" s="180">
        <v>2091</v>
      </c>
      <c r="L10703" s="180">
        <v>495345.71</v>
      </c>
    </row>
    <row r="10704" spans="1:12">
      <c r="A10704" s="180">
        <v>2015</v>
      </c>
      <c r="B10704" s="180" t="s">
        <v>179</v>
      </c>
      <c r="C10704" s="180" t="s">
        <v>36</v>
      </c>
      <c r="D10704" s="180" t="s">
        <v>177</v>
      </c>
      <c r="E10704" s="180">
        <v>5</v>
      </c>
      <c r="F10704" s="180">
        <v>5979</v>
      </c>
      <c r="G10704" s="180">
        <v>88</v>
      </c>
      <c r="H10704" s="180">
        <v>148</v>
      </c>
      <c r="I10704" s="180">
        <v>113661.89</v>
      </c>
      <c r="J10704" s="180">
        <v>30317.49</v>
      </c>
      <c r="K10704" s="180">
        <v>7474</v>
      </c>
      <c r="L10704" s="180">
        <v>164833.13</v>
      </c>
    </row>
    <row r="10705" spans="1:12">
      <c r="A10705" s="180">
        <v>2015</v>
      </c>
      <c r="B10705" s="180" t="s">
        <v>179</v>
      </c>
      <c r="C10705" s="180" t="s">
        <v>36</v>
      </c>
      <c r="D10705" s="180" t="s">
        <v>177</v>
      </c>
      <c r="E10705" s="180">
        <v>10</v>
      </c>
      <c r="F10705" s="180">
        <v>5938</v>
      </c>
      <c r="G10705" s="180">
        <v>93</v>
      </c>
      <c r="H10705" s="180">
        <v>172</v>
      </c>
      <c r="I10705" s="180">
        <v>130029.21</v>
      </c>
      <c r="J10705" s="180">
        <v>37370.019999999997</v>
      </c>
      <c r="K10705" s="180">
        <v>27662</v>
      </c>
      <c r="L10705" s="180">
        <v>216806.81</v>
      </c>
    </row>
    <row r="10706" spans="1:12">
      <c r="A10706" s="180">
        <v>2015</v>
      </c>
      <c r="B10706" s="180" t="s">
        <v>179</v>
      </c>
      <c r="C10706" s="180" t="s">
        <v>36</v>
      </c>
      <c r="D10706" s="180" t="s">
        <v>177</v>
      </c>
      <c r="E10706" s="180">
        <v>15</v>
      </c>
      <c r="F10706" s="180">
        <v>6473</v>
      </c>
      <c r="G10706" s="180">
        <v>228</v>
      </c>
      <c r="H10706" s="180">
        <v>458</v>
      </c>
      <c r="I10706" s="180">
        <v>397408.59</v>
      </c>
      <c r="J10706" s="180">
        <v>91703.84</v>
      </c>
      <c r="K10706" s="180">
        <v>80400</v>
      </c>
      <c r="L10706" s="180">
        <v>617380.99</v>
      </c>
    </row>
    <row r="10707" spans="1:12">
      <c r="A10707" s="180">
        <v>2015</v>
      </c>
      <c r="B10707" s="180" t="s">
        <v>179</v>
      </c>
      <c r="C10707" s="180" t="s">
        <v>36</v>
      </c>
      <c r="D10707" s="180" t="s">
        <v>177</v>
      </c>
      <c r="E10707" s="180">
        <v>20</v>
      </c>
      <c r="F10707" s="180">
        <v>6030</v>
      </c>
      <c r="G10707" s="180">
        <v>343</v>
      </c>
      <c r="H10707" s="180">
        <v>736</v>
      </c>
      <c r="I10707" s="180">
        <v>690003.84</v>
      </c>
      <c r="J10707" s="180">
        <v>163160</v>
      </c>
      <c r="K10707" s="180">
        <v>83465</v>
      </c>
      <c r="L10707" s="180">
        <v>1001570.36</v>
      </c>
    </row>
    <row r="10708" spans="1:12">
      <c r="A10708" s="180">
        <v>2015</v>
      </c>
      <c r="B10708" s="180" t="s">
        <v>179</v>
      </c>
      <c r="C10708" s="180" t="s">
        <v>36</v>
      </c>
      <c r="D10708" s="180" t="s">
        <v>177</v>
      </c>
      <c r="E10708" s="180">
        <v>25</v>
      </c>
      <c r="F10708" s="180">
        <v>4763</v>
      </c>
      <c r="G10708" s="180">
        <v>464</v>
      </c>
      <c r="H10708" s="180">
        <v>1602</v>
      </c>
      <c r="I10708" s="180">
        <v>1175711.1499999999</v>
      </c>
      <c r="J10708" s="180">
        <v>265566.44</v>
      </c>
      <c r="K10708" s="180">
        <v>42542</v>
      </c>
      <c r="L10708" s="180">
        <v>1586145.22</v>
      </c>
    </row>
    <row r="10709" spans="1:12">
      <c r="A10709" s="180">
        <v>2015</v>
      </c>
      <c r="B10709" s="180" t="s">
        <v>179</v>
      </c>
      <c r="C10709" s="180" t="s">
        <v>36</v>
      </c>
      <c r="D10709" s="180" t="s">
        <v>177</v>
      </c>
      <c r="E10709" s="180">
        <v>30</v>
      </c>
      <c r="F10709" s="180">
        <v>6587</v>
      </c>
      <c r="G10709" s="180">
        <v>761</v>
      </c>
      <c r="H10709" s="180">
        <v>2530</v>
      </c>
      <c r="I10709" s="180">
        <v>2007486.47</v>
      </c>
      <c r="J10709" s="180">
        <v>444981.39</v>
      </c>
      <c r="K10709" s="180">
        <v>168859</v>
      </c>
      <c r="L10709" s="180">
        <v>2862333.9</v>
      </c>
    </row>
    <row r="10710" spans="1:12">
      <c r="A10710" s="180">
        <v>2015</v>
      </c>
      <c r="B10710" s="180" t="s">
        <v>179</v>
      </c>
      <c r="C10710" s="180" t="s">
        <v>36</v>
      </c>
      <c r="D10710" s="180" t="s">
        <v>177</v>
      </c>
      <c r="E10710" s="180">
        <v>35</v>
      </c>
      <c r="F10710" s="180">
        <v>6495</v>
      </c>
      <c r="G10710" s="180">
        <v>685</v>
      </c>
      <c r="H10710" s="180">
        <v>1782</v>
      </c>
      <c r="I10710" s="180">
        <v>1504237.34</v>
      </c>
      <c r="J10710" s="180">
        <v>355569.84</v>
      </c>
      <c r="K10710" s="180">
        <v>142086</v>
      </c>
      <c r="L10710" s="180">
        <v>2201870.56</v>
      </c>
    </row>
    <row r="10711" spans="1:12">
      <c r="A10711" s="180">
        <v>2015</v>
      </c>
      <c r="B10711" s="180" t="s">
        <v>179</v>
      </c>
      <c r="C10711" s="180" t="s">
        <v>36</v>
      </c>
      <c r="D10711" s="180" t="s">
        <v>177</v>
      </c>
      <c r="E10711" s="180">
        <v>40</v>
      </c>
      <c r="F10711" s="180">
        <v>7681</v>
      </c>
      <c r="G10711" s="180">
        <v>768</v>
      </c>
      <c r="H10711" s="180">
        <v>1688</v>
      </c>
      <c r="I10711" s="180">
        <v>1495473.32</v>
      </c>
      <c r="J10711" s="180">
        <v>336214.6</v>
      </c>
      <c r="K10711" s="180">
        <v>161370</v>
      </c>
      <c r="L10711" s="180">
        <v>2288267.0699999998</v>
      </c>
    </row>
    <row r="10712" spans="1:12">
      <c r="A10712" s="180">
        <v>2015</v>
      </c>
      <c r="B10712" s="180" t="s">
        <v>179</v>
      </c>
      <c r="C10712" s="180" t="s">
        <v>36</v>
      </c>
      <c r="D10712" s="180" t="s">
        <v>177</v>
      </c>
      <c r="E10712" s="180">
        <v>45</v>
      </c>
      <c r="F10712" s="180">
        <v>8446</v>
      </c>
      <c r="G10712" s="180">
        <v>706</v>
      </c>
      <c r="H10712" s="180">
        <v>1702</v>
      </c>
      <c r="I10712" s="180">
        <v>1630674.71</v>
      </c>
      <c r="J10712" s="180">
        <v>386849.59</v>
      </c>
      <c r="K10712" s="180">
        <v>460002</v>
      </c>
      <c r="L10712" s="180">
        <v>2705416.95</v>
      </c>
    </row>
    <row r="10713" spans="1:12">
      <c r="A10713" s="180">
        <v>2015</v>
      </c>
      <c r="B10713" s="180" t="s">
        <v>179</v>
      </c>
      <c r="C10713" s="180" t="s">
        <v>36</v>
      </c>
      <c r="D10713" s="180" t="s">
        <v>177</v>
      </c>
      <c r="E10713" s="180">
        <v>50</v>
      </c>
      <c r="F10713" s="180">
        <v>9782</v>
      </c>
      <c r="G10713" s="180">
        <v>918</v>
      </c>
      <c r="H10713" s="180">
        <v>2502</v>
      </c>
      <c r="I10713" s="180">
        <v>2200791.5</v>
      </c>
      <c r="J10713" s="180">
        <v>517049.65</v>
      </c>
      <c r="K10713" s="180">
        <v>737531</v>
      </c>
      <c r="L10713" s="180">
        <v>3722236.3</v>
      </c>
    </row>
    <row r="10714" spans="1:12">
      <c r="A10714" s="180">
        <v>2015</v>
      </c>
      <c r="B10714" s="180" t="s">
        <v>179</v>
      </c>
      <c r="C10714" s="180" t="s">
        <v>36</v>
      </c>
      <c r="D10714" s="180" t="s">
        <v>177</v>
      </c>
      <c r="E10714" s="180">
        <v>55</v>
      </c>
      <c r="F10714" s="180">
        <v>10904</v>
      </c>
      <c r="G10714" s="180">
        <v>1090</v>
      </c>
      <c r="H10714" s="180">
        <v>2930</v>
      </c>
      <c r="I10714" s="180">
        <v>2407978.08</v>
      </c>
      <c r="J10714" s="180">
        <v>564345.31000000006</v>
      </c>
      <c r="K10714" s="180">
        <v>656034</v>
      </c>
      <c r="L10714" s="180">
        <v>3867102.69</v>
      </c>
    </row>
    <row r="10715" spans="1:12">
      <c r="A10715" s="180">
        <v>2015</v>
      </c>
      <c r="B10715" s="180" t="s">
        <v>179</v>
      </c>
      <c r="C10715" s="180" t="s">
        <v>36</v>
      </c>
      <c r="D10715" s="180" t="s">
        <v>177</v>
      </c>
      <c r="E10715" s="180">
        <v>60</v>
      </c>
      <c r="F10715" s="180">
        <v>10418</v>
      </c>
      <c r="G10715" s="180">
        <v>1293</v>
      </c>
      <c r="H10715" s="180">
        <v>3671</v>
      </c>
      <c r="I10715" s="180">
        <v>3105830.6</v>
      </c>
      <c r="J10715" s="180">
        <v>766792.63</v>
      </c>
      <c r="K10715" s="180">
        <v>945937.25</v>
      </c>
      <c r="L10715" s="180">
        <v>5095171.82</v>
      </c>
    </row>
    <row r="10716" spans="1:12">
      <c r="A10716" s="180">
        <v>2015</v>
      </c>
      <c r="B10716" s="180" t="s">
        <v>179</v>
      </c>
      <c r="C10716" s="180" t="s">
        <v>36</v>
      </c>
      <c r="D10716" s="180" t="s">
        <v>177</v>
      </c>
      <c r="E10716" s="180">
        <v>65</v>
      </c>
      <c r="F10716" s="180">
        <v>9669</v>
      </c>
      <c r="G10716" s="180">
        <v>1408</v>
      </c>
      <c r="H10716" s="180">
        <v>3619</v>
      </c>
      <c r="I10716" s="180">
        <v>3378844.63</v>
      </c>
      <c r="J10716" s="180">
        <v>831084.03</v>
      </c>
      <c r="K10716" s="180">
        <v>1069927</v>
      </c>
      <c r="L10716" s="180">
        <v>5661180.8600000003</v>
      </c>
    </row>
    <row r="10717" spans="1:12">
      <c r="A10717" s="180">
        <v>2015</v>
      </c>
      <c r="B10717" s="180" t="s">
        <v>179</v>
      </c>
      <c r="C10717" s="180" t="s">
        <v>36</v>
      </c>
      <c r="D10717" s="180" t="s">
        <v>177</v>
      </c>
      <c r="E10717" s="180">
        <v>70</v>
      </c>
      <c r="F10717" s="180">
        <v>6771</v>
      </c>
      <c r="G10717" s="180">
        <v>1331</v>
      </c>
      <c r="H10717" s="180">
        <v>3881</v>
      </c>
      <c r="I10717" s="180">
        <v>3307917.75</v>
      </c>
      <c r="J10717" s="180">
        <v>762984.12</v>
      </c>
      <c r="K10717" s="180">
        <v>1195810</v>
      </c>
      <c r="L10717" s="180">
        <v>5575788.6799999997</v>
      </c>
    </row>
    <row r="10718" spans="1:12">
      <c r="A10718" s="180">
        <v>2015</v>
      </c>
      <c r="B10718" s="180" t="s">
        <v>179</v>
      </c>
      <c r="C10718" s="180" t="s">
        <v>36</v>
      </c>
      <c r="D10718" s="180" t="s">
        <v>177</v>
      </c>
      <c r="E10718" s="180">
        <v>75</v>
      </c>
      <c r="F10718" s="180">
        <v>4811</v>
      </c>
      <c r="G10718" s="180">
        <v>1137</v>
      </c>
      <c r="H10718" s="180">
        <v>3937</v>
      </c>
      <c r="I10718" s="180">
        <v>3200753.7</v>
      </c>
      <c r="J10718" s="180">
        <v>648895.49</v>
      </c>
      <c r="K10718" s="180">
        <v>1020723.35</v>
      </c>
      <c r="L10718" s="180">
        <v>5064338.2699999996</v>
      </c>
    </row>
    <row r="10719" spans="1:12">
      <c r="A10719" s="180">
        <v>2015</v>
      </c>
      <c r="B10719" s="180" t="s">
        <v>179</v>
      </c>
      <c r="C10719" s="180" t="s">
        <v>36</v>
      </c>
      <c r="D10719" s="180" t="s">
        <v>177</v>
      </c>
      <c r="E10719" s="180">
        <v>80</v>
      </c>
      <c r="F10719" s="180">
        <v>3350</v>
      </c>
      <c r="G10719" s="180">
        <v>802</v>
      </c>
      <c r="H10719" s="180">
        <v>3224</v>
      </c>
      <c r="I10719" s="180">
        <v>2511244.2200000002</v>
      </c>
      <c r="J10719" s="180">
        <v>443796.33</v>
      </c>
      <c r="K10719" s="180">
        <v>581505.80000000005</v>
      </c>
      <c r="L10719" s="180">
        <v>3658063.01</v>
      </c>
    </row>
    <row r="10720" spans="1:12">
      <c r="A10720" s="180">
        <v>2015</v>
      </c>
      <c r="B10720" s="180" t="s">
        <v>179</v>
      </c>
      <c r="C10720" s="180" t="s">
        <v>36</v>
      </c>
      <c r="D10720" s="180" t="s">
        <v>177</v>
      </c>
      <c r="E10720" s="180">
        <v>85</v>
      </c>
      <c r="F10720" s="180">
        <v>2037</v>
      </c>
      <c r="G10720" s="180">
        <v>618</v>
      </c>
      <c r="H10720" s="180">
        <v>2687</v>
      </c>
      <c r="I10720" s="180">
        <v>1711197.75</v>
      </c>
      <c r="J10720" s="180">
        <v>264874.86</v>
      </c>
      <c r="K10720" s="180">
        <v>196568</v>
      </c>
      <c r="L10720" s="180">
        <v>3488887</v>
      </c>
    </row>
    <row r="10721" spans="1:12">
      <c r="A10721" s="180">
        <v>2015</v>
      </c>
      <c r="B10721" s="180" t="s">
        <v>179</v>
      </c>
      <c r="C10721" s="180" t="s">
        <v>36</v>
      </c>
      <c r="D10721" s="180" t="s">
        <v>177</v>
      </c>
      <c r="E10721" s="180">
        <v>90</v>
      </c>
      <c r="F10721" s="180">
        <v>780</v>
      </c>
      <c r="G10721" s="180">
        <v>179</v>
      </c>
      <c r="H10721" s="180">
        <v>1171</v>
      </c>
      <c r="I10721" s="180">
        <v>597769.52</v>
      </c>
      <c r="J10721" s="180">
        <v>76044.88</v>
      </c>
      <c r="K10721" s="180">
        <v>29781</v>
      </c>
      <c r="L10721" s="180">
        <v>730323.68</v>
      </c>
    </row>
    <row r="10722" spans="1:12">
      <c r="A10722" s="180">
        <v>2015</v>
      </c>
      <c r="B10722" s="180" t="s">
        <v>179</v>
      </c>
      <c r="C10722" s="180" t="s">
        <v>36</v>
      </c>
      <c r="D10722" s="180" t="s">
        <v>177</v>
      </c>
      <c r="E10722" s="180">
        <v>95</v>
      </c>
      <c r="F10722" s="180">
        <v>171</v>
      </c>
      <c r="G10722" s="180">
        <v>35</v>
      </c>
      <c r="H10722" s="180">
        <v>226</v>
      </c>
      <c r="I10722" s="180">
        <v>143422</v>
      </c>
      <c r="J10722" s="180">
        <v>12824.02</v>
      </c>
      <c r="K10722" s="180">
        <v>8404</v>
      </c>
      <c r="L10722" s="180">
        <v>167538.22</v>
      </c>
    </row>
    <row r="10723" spans="1:12">
      <c r="A10723" s="180">
        <v>2015</v>
      </c>
      <c r="B10723" s="180" t="s">
        <v>179</v>
      </c>
      <c r="C10723" s="180" t="s">
        <v>3</v>
      </c>
      <c r="D10723" s="180" t="s">
        <v>176</v>
      </c>
      <c r="E10723" s="180">
        <v>0</v>
      </c>
      <c r="F10723" s="180">
        <v>7571</v>
      </c>
      <c r="G10723" s="180">
        <v>241</v>
      </c>
      <c r="H10723" s="180">
        <v>948</v>
      </c>
      <c r="I10723" s="180">
        <v>537925.62</v>
      </c>
      <c r="J10723" s="180">
        <v>113089.49</v>
      </c>
      <c r="K10723" s="180">
        <v>29724</v>
      </c>
      <c r="L10723" s="180">
        <v>784424.79</v>
      </c>
    </row>
    <row r="10724" spans="1:12">
      <c r="A10724" s="180">
        <v>2015</v>
      </c>
      <c r="B10724" s="180" t="s">
        <v>179</v>
      </c>
      <c r="C10724" s="180" t="s">
        <v>3</v>
      </c>
      <c r="D10724" s="180" t="s">
        <v>176</v>
      </c>
      <c r="E10724" s="180">
        <v>5</v>
      </c>
      <c r="F10724" s="180">
        <v>7930</v>
      </c>
      <c r="G10724" s="180">
        <v>113</v>
      </c>
      <c r="H10724" s="180">
        <v>146</v>
      </c>
      <c r="I10724" s="180">
        <v>145468.79999999999</v>
      </c>
      <c r="J10724" s="180">
        <v>28878.400000000001</v>
      </c>
      <c r="K10724" s="180">
        <v>12199</v>
      </c>
      <c r="L10724" s="180">
        <v>244296.7</v>
      </c>
    </row>
    <row r="10725" spans="1:12">
      <c r="A10725" s="180">
        <v>2015</v>
      </c>
      <c r="B10725" s="180" t="s">
        <v>179</v>
      </c>
      <c r="C10725" s="180" t="s">
        <v>3</v>
      </c>
      <c r="D10725" s="180" t="s">
        <v>176</v>
      </c>
      <c r="E10725" s="180">
        <v>10</v>
      </c>
      <c r="F10725" s="180">
        <v>6927</v>
      </c>
      <c r="G10725" s="180">
        <v>61</v>
      </c>
      <c r="H10725" s="180">
        <v>84</v>
      </c>
      <c r="I10725" s="180">
        <v>78274.45</v>
      </c>
      <c r="J10725" s="180">
        <v>23515.16</v>
      </c>
      <c r="K10725" s="180">
        <v>15603</v>
      </c>
      <c r="L10725" s="180">
        <v>159640.28</v>
      </c>
    </row>
    <row r="10726" spans="1:12">
      <c r="A10726" s="180">
        <v>2015</v>
      </c>
      <c r="B10726" s="180" t="s">
        <v>179</v>
      </c>
      <c r="C10726" s="180" t="s">
        <v>3</v>
      </c>
      <c r="D10726" s="180" t="s">
        <v>176</v>
      </c>
      <c r="E10726" s="180">
        <v>15</v>
      </c>
      <c r="F10726" s="180">
        <v>6896</v>
      </c>
      <c r="G10726" s="180">
        <v>139</v>
      </c>
      <c r="H10726" s="180">
        <v>227</v>
      </c>
      <c r="I10726" s="180">
        <v>275701.2</v>
      </c>
      <c r="J10726" s="180">
        <v>49377.58</v>
      </c>
      <c r="K10726" s="180">
        <v>77461</v>
      </c>
      <c r="L10726" s="180">
        <v>475710.53</v>
      </c>
    </row>
    <row r="10727" spans="1:12">
      <c r="A10727" s="180">
        <v>2015</v>
      </c>
      <c r="B10727" s="180" t="s">
        <v>179</v>
      </c>
      <c r="C10727" s="180" t="s">
        <v>3</v>
      </c>
      <c r="D10727" s="180" t="s">
        <v>176</v>
      </c>
      <c r="E10727" s="180">
        <v>20</v>
      </c>
      <c r="F10727" s="180">
        <v>5502</v>
      </c>
      <c r="G10727" s="180">
        <v>106</v>
      </c>
      <c r="H10727" s="180">
        <v>194</v>
      </c>
      <c r="I10727" s="180">
        <v>192019.15</v>
      </c>
      <c r="J10727" s="180">
        <v>38761.43</v>
      </c>
      <c r="K10727" s="180">
        <v>51965</v>
      </c>
      <c r="L10727" s="180">
        <v>362371.15</v>
      </c>
    </row>
    <row r="10728" spans="1:12">
      <c r="A10728" s="180">
        <v>2015</v>
      </c>
      <c r="B10728" s="180" t="s">
        <v>179</v>
      </c>
      <c r="C10728" s="180" t="s">
        <v>3</v>
      </c>
      <c r="D10728" s="180" t="s">
        <v>176</v>
      </c>
      <c r="E10728" s="180">
        <v>25</v>
      </c>
      <c r="F10728" s="180">
        <v>5477</v>
      </c>
      <c r="G10728" s="180">
        <v>102</v>
      </c>
      <c r="H10728" s="180">
        <v>196</v>
      </c>
      <c r="I10728" s="180">
        <v>248661.45</v>
      </c>
      <c r="J10728" s="180">
        <v>55657.93</v>
      </c>
      <c r="K10728" s="180">
        <v>135871</v>
      </c>
      <c r="L10728" s="180">
        <v>565167.59</v>
      </c>
    </row>
    <row r="10729" spans="1:12">
      <c r="A10729" s="180">
        <v>2015</v>
      </c>
      <c r="B10729" s="180" t="s">
        <v>179</v>
      </c>
      <c r="C10729" s="180" t="s">
        <v>3</v>
      </c>
      <c r="D10729" s="180" t="s">
        <v>176</v>
      </c>
      <c r="E10729" s="180">
        <v>30</v>
      </c>
      <c r="F10729" s="180">
        <v>8968</v>
      </c>
      <c r="G10729" s="180">
        <v>141</v>
      </c>
      <c r="H10729" s="180">
        <v>242</v>
      </c>
      <c r="I10729" s="180">
        <v>272585.7</v>
      </c>
      <c r="J10729" s="180">
        <v>58457.9</v>
      </c>
      <c r="K10729" s="180">
        <v>49538</v>
      </c>
      <c r="L10729" s="180">
        <v>541091.04</v>
      </c>
    </row>
    <row r="10730" spans="1:12">
      <c r="A10730" s="180">
        <v>2015</v>
      </c>
      <c r="B10730" s="180" t="s">
        <v>179</v>
      </c>
      <c r="C10730" s="180" t="s">
        <v>3</v>
      </c>
      <c r="D10730" s="180" t="s">
        <v>176</v>
      </c>
      <c r="E10730" s="180">
        <v>35</v>
      </c>
      <c r="F10730" s="180">
        <v>8588</v>
      </c>
      <c r="G10730" s="180">
        <v>165</v>
      </c>
      <c r="H10730" s="180">
        <v>308</v>
      </c>
      <c r="I10730" s="180">
        <v>302069.52</v>
      </c>
      <c r="J10730" s="180">
        <v>63845.45</v>
      </c>
      <c r="K10730" s="180">
        <v>67491</v>
      </c>
      <c r="L10730" s="180">
        <v>595754.54</v>
      </c>
    </row>
    <row r="10731" spans="1:12">
      <c r="A10731" s="180">
        <v>2015</v>
      </c>
      <c r="B10731" s="180" t="s">
        <v>179</v>
      </c>
      <c r="C10731" s="180" t="s">
        <v>3</v>
      </c>
      <c r="D10731" s="180" t="s">
        <v>176</v>
      </c>
      <c r="E10731" s="180">
        <v>40</v>
      </c>
      <c r="F10731" s="180">
        <v>8306</v>
      </c>
      <c r="G10731" s="180">
        <v>217</v>
      </c>
      <c r="H10731" s="180">
        <v>337</v>
      </c>
      <c r="I10731" s="180">
        <v>345568.9</v>
      </c>
      <c r="J10731" s="180">
        <v>96969.13</v>
      </c>
      <c r="K10731" s="180">
        <v>96766</v>
      </c>
      <c r="L10731" s="180">
        <v>716823.43</v>
      </c>
    </row>
    <row r="10732" spans="1:12">
      <c r="A10732" s="180">
        <v>2015</v>
      </c>
      <c r="B10732" s="180" t="s">
        <v>179</v>
      </c>
      <c r="C10732" s="180" t="s">
        <v>3</v>
      </c>
      <c r="D10732" s="180" t="s">
        <v>176</v>
      </c>
      <c r="E10732" s="180">
        <v>45</v>
      </c>
      <c r="F10732" s="180">
        <v>7838</v>
      </c>
      <c r="G10732" s="180">
        <v>268</v>
      </c>
      <c r="H10732" s="180">
        <v>433</v>
      </c>
      <c r="I10732" s="180">
        <v>471055.5</v>
      </c>
      <c r="J10732" s="180">
        <v>118558.55</v>
      </c>
      <c r="K10732" s="180">
        <v>215400</v>
      </c>
      <c r="L10732" s="180">
        <v>998783.21</v>
      </c>
    </row>
    <row r="10733" spans="1:12">
      <c r="A10733" s="180">
        <v>2015</v>
      </c>
      <c r="B10733" s="180" t="s">
        <v>179</v>
      </c>
      <c r="C10733" s="180" t="s">
        <v>3</v>
      </c>
      <c r="D10733" s="180" t="s">
        <v>176</v>
      </c>
      <c r="E10733" s="180">
        <v>50</v>
      </c>
      <c r="F10733" s="180">
        <v>7660</v>
      </c>
      <c r="G10733" s="180">
        <v>320</v>
      </c>
      <c r="H10733" s="180">
        <v>561</v>
      </c>
      <c r="I10733" s="180">
        <v>739578.75</v>
      </c>
      <c r="J10733" s="180">
        <v>166721.92000000001</v>
      </c>
      <c r="K10733" s="180">
        <v>279562.18</v>
      </c>
      <c r="L10733" s="180">
        <v>1485736.43</v>
      </c>
    </row>
    <row r="10734" spans="1:12">
      <c r="A10734" s="180">
        <v>2015</v>
      </c>
      <c r="B10734" s="180" t="s">
        <v>179</v>
      </c>
      <c r="C10734" s="180" t="s">
        <v>3</v>
      </c>
      <c r="D10734" s="180" t="s">
        <v>176</v>
      </c>
      <c r="E10734" s="180">
        <v>55</v>
      </c>
      <c r="F10734" s="180">
        <v>7416</v>
      </c>
      <c r="G10734" s="180">
        <v>483</v>
      </c>
      <c r="H10734" s="180">
        <v>819</v>
      </c>
      <c r="I10734" s="180">
        <v>898688.13</v>
      </c>
      <c r="J10734" s="180">
        <v>213802.12</v>
      </c>
      <c r="K10734" s="180">
        <v>383953</v>
      </c>
      <c r="L10734" s="180">
        <v>1940002.56</v>
      </c>
    </row>
    <row r="10735" spans="1:12">
      <c r="A10735" s="180">
        <v>2015</v>
      </c>
      <c r="B10735" s="180" t="s">
        <v>179</v>
      </c>
      <c r="C10735" s="180" t="s">
        <v>3</v>
      </c>
      <c r="D10735" s="180" t="s">
        <v>176</v>
      </c>
      <c r="E10735" s="180">
        <v>60</v>
      </c>
      <c r="F10735" s="180">
        <v>6444</v>
      </c>
      <c r="G10735" s="180">
        <v>621</v>
      </c>
      <c r="H10735" s="180">
        <v>1146</v>
      </c>
      <c r="I10735" s="180">
        <v>1077496.08</v>
      </c>
      <c r="J10735" s="180">
        <v>251010.23</v>
      </c>
      <c r="K10735" s="180">
        <v>299915</v>
      </c>
      <c r="L10735" s="180">
        <v>2114418.81</v>
      </c>
    </row>
    <row r="10736" spans="1:12">
      <c r="A10736" s="180">
        <v>2015</v>
      </c>
      <c r="B10736" s="180" t="s">
        <v>179</v>
      </c>
      <c r="C10736" s="180" t="s">
        <v>3</v>
      </c>
      <c r="D10736" s="180" t="s">
        <v>176</v>
      </c>
      <c r="E10736" s="180">
        <v>65</v>
      </c>
      <c r="F10736" s="180">
        <v>5958</v>
      </c>
      <c r="G10736" s="180">
        <v>765</v>
      </c>
      <c r="H10736" s="180">
        <v>1448</v>
      </c>
      <c r="I10736" s="180">
        <v>1623316.06</v>
      </c>
      <c r="J10736" s="180">
        <v>365263.58</v>
      </c>
      <c r="K10736" s="180">
        <v>440351</v>
      </c>
      <c r="L10736" s="180">
        <v>2961447.84</v>
      </c>
    </row>
    <row r="10737" spans="1:12">
      <c r="A10737" s="180">
        <v>2015</v>
      </c>
      <c r="B10737" s="180" t="s">
        <v>179</v>
      </c>
      <c r="C10737" s="180" t="s">
        <v>3</v>
      </c>
      <c r="D10737" s="180" t="s">
        <v>176</v>
      </c>
      <c r="E10737" s="180">
        <v>70</v>
      </c>
      <c r="F10737" s="180">
        <v>3565</v>
      </c>
      <c r="G10737" s="180">
        <v>658</v>
      </c>
      <c r="H10737" s="180">
        <v>1324</v>
      </c>
      <c r="I10737" s="180">
        <v>1372166.46</v>
      </c>
      <c r="J10737" s="180">
        <v>268994.46000000002</v>
      </c>
      <c r="K10737" s="180">
        <v>436630</v>
      </c>
      <c r="L10737" s="180">
        <v>2425217.08</v>
      </c>
    </row>
    <row r="10738" spans="1:12">
      <c r="A10738" s="180">
        <v>2015</v>
      </c>
      <c r="B10738" s="180" t="s">
        <v>179</v>
      </c>
      <c r="C10738" s="180" t="s">
        <v>3</v>
      </c>
      <c r="D10738" s="180" t="s">
        <v>176</v>
      </c>
      <c r="E10738" s="180">
        <v>75</v>
      </c>
      <c r="F10738" s="180">
        <v>2235</v>
      </c>
      <c r="G10738" s="180">
        <v>532</v>
      </c>
      <c r="H10738" s="180">
        <v>1401</v>
      </c>
      <c r="I10738" s="180">
        <v>1269778.94</v>
      </c>
      <c r="J10738" s="180">
        <v>237367.27</v>
      </c>
      <c r="K10738" s="180">
        <v>309611</v>
      </c>
      <c r="L10738" s="180">
        <v>2117084.2999999998</v>
      </c>
    </row>
    <row r="10739" spans="1:12">
      <c r="A10739" s="180">
        <v>2015</v>
      </c>
      <c r="B10739" s="180" t="s">
        <v>179</v>
      </c>
      <c r="C10739" s="180" t="s">
        <v>3</v>
      </c>
      <c r="D10739" s="180" t="s">
        <v>176</v>
      </c>
      <c r="E10739" s="180">
        <v>80</v>
      </c>
      <c r="F10739" s="180">
        <v>1327</v>
      </c>
      <c r="G10739" s="180">
        <v>342</v>
      </c>
      <c r="H10739" s="180">
        <v>1166</v>
      </c>
      <c r="I10739" s="180">
        <v>1011418.32</v>
      </c>
      <c r="J10739" s="180">
        <v>165559.64000000001</v>
      </c>
      <c r="K10739" s="180">
        <v>264380</v>
      </c>
      <c r="L10739" s="180">
        <v>1577550.41</v>
      </c>
    </row>
    <row r="10740" spans="1:12">
      <c r="A10740" s="180">
        <v>2015</v>
      </c>
      <c r="B10740" s="180" t="s">
        <v>179</v>
      </c>
      <c r="C10740" s="180" t="s">
        <v>3</v>
      </c>
      <c r="D10740" s="180" t="s">
        <v>176</v>
      </c>
      <c r="E10740" s="180">
        <v>85</v>
      </c>
      <c r="F10740" s="180">
        <v>851</v>
      </c>
      <c r="G10740" s="180">
        <v>259</v>
      </c>
      <c r="H10740" s="180">
        <v>882</v>
      </c>
      <c r="I10740" s="180">
        <v>558631.9</v>
      </c>
      <c r="J10740" s="180">
        <v>88685.32</v>
      </c>
      <c r="K10740" s="180">
        <v>64659</v>
      </c>
      <c r="L10740" s="180">
        <v>764122.17</v>
      </c>
    </row>
    <row r="10741" spans="1:12">
      <c r="A10741" s="180">
        <v>2015</v>
      </c>
      <c r="B10741" s="180" t="s">
        <v>179</v>
      </c>
      <c r="C10741" s="180" t="s">
        <v>3</v>
      </c>
      <c r="D10741" s="180" t="s">
        <v>176</v>
      </c>
      <c r="E10741" s="180">
        <v>90</v>
      </c>
      <c r="F10741" s="180">
        <v>219</v>
      </c>
      <c r="G10741" s="180">
        <v>40</v>
      </c>
      <c r="H10741" s="180">
        <v>143</v>
      </c>
      <c r="I10741" s="180">
        <v>98169.15</v>
      </c>
      <c r="J10741" s="180">
        <v>13860.13</v>
      </c>
      <c r="K10741" s="180">
        <v>32622</v>
      </c>
      <c r="L10741" s="180">
        <v>154471.5</v>
      </c>
    </row>
    <row r="10742" spans="1:12">
      <c r="A10742" s="180">
        <v>2015</v>
      </c>
      <c r="B10742" s="180" t="s">
        <v>179</v>
      </c>
      <c r="C10742" s="180" t="s">
        <v>3</v>
      </c>
      <c r="D10742" s="180" t="s">
        <v>176</v>
      </c>
      <c r="E10742" s="180">
        <v>95</v>
      </c>
      <c r="F10742" s="180">
        <v>34</v>
      </c>
      <c r="G10742" s="180">
        <v>6</v>
      </c>
      <c r="H10742" s="180">
        <v>29</v>
      </c>
      <c r="I10742" s="180">
        <v>18641.45</v>
      </c>
      <c r="J10742" s="180">
        <v>1983.35</v>
      </c>
      <c r="K10742" s="180">
        <v>0</v>
      </c>
      <c r="L10742" s="180">
        <v>22417.85</v>
      </c>
    </row>
    <row r="10743" spans="1:12">
      <c r="A10743" s="180">
        <v>2015</v>
      </c>
      <c r="B10743" s="180" t="s">
        <v>179</v>
      </c>
      <c r="C10743" s="180" t="s">
        <v>3</v>
      </c>
      <c r="D10743" s="180" t="s">
        <v>177</v>
      </c>
      <c r="E10743" s="180">
        <v>0</v>
      </c>
      <c r="F10743" s="180">
        <v>7031</v>
      </c>
      <c r="G10743" s="180">
        <v>154</v>
      </c>
      <c r="H10743" s="180">
        <v>466</v>
      </c>
      <c r="I10743" s="180">
        <v>300509.5</v>
      </c>
      <c r="J10743" s="180">
        <v>56683.7</v>
      </c>
      <c r="K10743" s="180">
        <v>27590.880000000001</v>
      </c>
      <c r="L10743" s="180">
        <v>453373.72</v>
      </c>
    </row>
    <row r="10744" spans="1:12">
      <c r="A10744" s="180">
        <v>2015</v>
      </c>
      <c r="B10744" s="180" t="s">
        <v>179</v>
      </c>
      <c r="C10744" s="180" t="s">
        <v>3</v>
      </c>
      <c r="D10744" s="180" t="s">
        <v>177</v>
      </c>
      <c r="E10744" s="180">
        <v>5</v>
      </c>
      <c r="F10744" s="180">
        <v>7575</v>
      </c>
      <c r="G10744" s="180">
        <v>91</v>
      </c>
      <c r="H10744" s="180">
        <v>139</v>
      </c>
      <c r="I10744" s="180">
        <v>106879.55</v>
      </c>
      <c r="J10744" s="180">
        <v>23406.84</v>
      </c>
      <c r="K10744" s="180">
        <v>10602</v>
      </c>
      <c r="L10744" s="180">
        <v>177903.17</v>
      </c>
    </row>
    <row r="10745" spans="1:12">
      <c r="A10745" s="180">
        <v>2015</v>
      </c>
      <c r="B10745" s="180" t="s">
        <v>179</v>
      </c>
      <c r="C10745" s="180" t="s">
        <v>3</v>
      </c>
      <c r="D10745" s="180" t="s">
        <v>177</v>
      </c>
      <c r="E10745" s="180">
        <v>10</v>
      </c>
      <c r="F10745" s="180">
        <v>6658</v>
      </c>
      <c r="G10745" s="180">
        <v>66</v>
      </c>
      <c r="H10745" s="180">
        <v>118</v>
      </c>
      <c r="I10745" s="180">
        <v>112886.95</v>
      </c>
      <c r="J10745" s="180">
        <v>21037.8</v>
      </c>
      <c r="K10745" s="180">
        <v>63794</v>
      </c>
      <c r="L10745" s="180">
        <v>249807.96</v>
      </c>
    </row>
    <row r="10746" spans="1:12">
      <c r="A10746" s="180">
        <v>2015</v>
      </c>
      <c r="B10746" s="180" t="s">
        <v>179</v>
      </c>
      <c r="C10746" s="180" t="s">
        <v>3</v>
      </c>
      <c r="D10746" s="180" t="s">
        <v>177</v>
      </c>
      <c r="E10746" s="180">
        <v>15</v>
      </c>
      <c r="F10746" s="180">
        <v>6703</v>
      </c>
      <c r="G10746" s="180">
        <v>183</v>
      </c>
      <c r="H10746" s="180">
        <v>411</v>
      </c>
      <c r="I10746" s="180">
        <v>414533.99</v>
      </c>
      <c r="J10746" s="180">
        <v>67998.7</v>
      </c>
      <c r="K10746" s="180">
        <v>111293</v>
      </c>
      <c r="L10746" s="180">
        <v>721125.12</v>
      </c>
    </row>
    <row r="10747" spans="1:12">
      <c r="A10747" s="180">
        <v>2015</v>
      </c>
      <c r="B10747" s="180" t="s">
        <v>179</v>
      </c>
      <c r="C10747" s="180" t="s">
        <v>3</v>
      </c>
      <c r="D10747" s="180" t="s">
        <v>177</v>
      </c>
      <c r="E10747" s="180">
        <v>20</v>
      </c>
      <c r="F10747" s="180">
        <v>5853</v>
      </c>
      <c r="G10747" s="180">
        <v>182</v>
      </c>
      <c r="H10747" s="180">
        <v>405</v>
      </c>
      <c r="I10747" s="180">
        <v>422094.14</v>
      </c>
      <c r="J10747" s="180">
        <v>77600.13</v>
      </c>
      <c r="K10747" s="180">
        <v>73176</v>
      </c>
      <c r="L10747" s="180">
        <v>686114.91</v>
      </c>
    </row>
    <row r="10748" spans="1:12">
      <c r="A10748" s="180">
        <v>2015</v>
      </c>
      <c r="B10748" s="180" t="s">
        <v>179</v>
      </c>
      <c r="C10748" s="180" t="s">
        <v>3</v>
      </c>
      <c r="D10748" s="180" t="s">
        <v>177</v>
      </c>
      <c r="E10748" s="180">
        <v>25</v>
      </c>
      <c r="F10748" s="180">
        <v>6847</v>
      </c>
      <c r="G10748" s="180">
        <v>257</v>
      </c>
      <c r="H10748" s="180">
        <v>799</v>
      </c>
      <c r="I10748" s="180">
        <v>672463.91</v>
      </c>
      <c r="J10748" s="180">
        <v>127585.96</v>
      </c>
      <c r="K10748" s="180">
        <v>33855</v>
      </c>
      <c r="L10748" s="180">
        <v>1000117.08</v>
      </c>
    </row>
    <row r="10749" spans="1:12">
      <c r="A10749" s="180">
        <v>2015</v>
      </c>
      <c r="B10749" s="180" t="s">
        <v>179</v>
      </c>
      <c r="C10749" s="180" t="s">
        <v>3</v>
      </c>
      <c r="D10749" s="180" t="s">
        <v>177</v>
      </c>
      <c r="E10749" s="180">
        <v>30</v>
      </c>
      <c r="F10749" s="180">
        <v>10455</v>
      </c>
      <c r="G10749" s="180">
        <v>490</v>
      </c>
      <c r="H10749" s="180">
        <v>1407</v>
      </c>
      <c r="I10749" s="180">
        <v>1186878.82</v>
      </c>
      <c r="J10749" s="180">
        <v>268947.56</v>
      </c>
      <c r="K10749" s="180">
        <v>77257</v>
      </c>
      <c r="L10749" s="180">
        <v>1975022.73</v>
      </c>
    </row>
    <row r="10750" spans="1:12">
      <c r="A10750" s="180">
        <v>2015</v>
      </c>
      <c r="B10750" s="180" t="s">
        <v>179</v>
      </c>
      <c r="C10750" s="180" t="s">
        <v>3</v>
      </c>
      <c r="D10750" s="180" t="s">
        <v>177</v>
      </c>
      <c r="E10750" s="180">
        <v>35</v>
      </c>
      <c r="F10750" s="180">
        <v>9704</v>
      </c>
      <c r="G10750" s="180">
        <v>544</v>
      </c>
      <c r="H10750" s="180">
        <v>1116</v>
      </c>
      <c r="I10750" s="180">
        <v>1064162.25</v>
      </c>
      <c r="J10750" s="180">
        <v>278831.73</v>
      </c>
      <c r="K10750" s="180">
        <v>105585</v>
      </c>
      <c r="L10750" s="180">
        <v>1891133.46</v>
      </c>
    </row>
    <row r="10751" spans="1:12">
      <c r="A10751" s="180">
        <v>2015</v>
      </c>
      <c r="B10751" s="180" t="s">
        <v>179</v>
      </c>
      <c r="C10751" s="180" t="s">
        <v>3</v>
      </c>
      <c r="D10751" s="180" t="s">
        <v>177</v>
      </c>
      <c r="E10751" s="180">
        <v>40</v>
      </c>
      <c r="F10751" s="180">
        <v>9345</v>
      </c>
      <c r="G10751" s="180">
        <v>465</v>
      </c>
      <c r="H10751" s="180">
        <v>982</v>
      </c>
      <c r="I10751" s="180">
        <v>939117.95</v>
      </c>
      <c r="J10751" s="180">
        <v>195479.8</v>
      </c>
      <c r="K10751" s="180">
        <v>136504</v>
      </c>
      <c r="L10751" s="180">
        <v>1704650.97</v>
      </c>
    </row>
    <row r="10752" spans="1:12">
      <c r="A10752" s="180">
        <v>2015</v>
      </c>
      <c r="B10752" s="180" t="s">
        <v>179</v>
      </c>
      <c r="C10752" s="180" t="s">
        <v>3</v>
      </c>
      <c r="D10752" s="180" t="s">
        <v>177</v>
      </c>
      <c r="E10752" s="180">
        <v>45</v>
      </c>
      <c r="F10752" s="180">
        <v>8815</v>
      </c>
      <c r="G10752" s="180">
        <v>493</v>
      </c>
      <c r="H10752" s="180">
        <v>905</v>
      </c>
      <c r="I10752" s="180">
        <v>922571.87</v>
      </c>
      <c r="J10752" s="180">
        <v>196640.53</v>
      </c>
      <c r="K10752" s="180">
        <v>182916</v>
      </c>
      <c r="L10752" s="180">
        <v>1698819.95</v>
      </c>
    </row>
    <row r="10753" spans="1:12">
      <c r="A10753" s="180">
        <v>2015</v>
      </c>
      <c r="B10753" s="180" t="s">
        <v>179</v>
      </c>
      <c r="C10753" s="180" t="s">
        <v>3</v>
      </c>
      <c r="D10753" s="180" t="s">
        <v>177</v>
      </c>
      <c r="E10753" s="180">
        <v>50</v>
      </c>
      <c r="F10753" s="180">
        <v>8585</v>
      </c>
      <c r="G10753" s="180">
        <v>558</v>
      </c>
      <c r="H10753" s="180">
        <v>1034</v>
      </c>
      <c r="I10753" s="180">
        <v>1046553.27</v>
      </c>
      <c r="J10753" s="180">
        <v>268251.93</v>
      </c>
      <c r="K10753" s="180">
        <v>312322</v>
      </c>
      <c r="L10753" s="180">
        <v>2067849.25</v>
      </c>
    </row>
    <row r="10754" spans="1:12">
      <c r="A10754" s="180">
        <v>2015</v>
      </c>
      <c r="B10754" s="180" t="s">
        <v>179</v>
      </c>
      <c r="C10754" s="180" t="s">
        <v>3</v>
      </c>
      <c r="D10754" s="180" t="s">
        <v>177</v>
      </c>
      <c r="E10754" s="180">
        <v>55</v>
      </c>
      <c r="F10754" s="180">
        <v>8148</v>
      </c>
      <c r="G10754" s="180">
        <v>635</v>
      </c>
      <c r="H10754" s="180">
        <v>1217</v>
      </c>
      <c r="I10754" s="180">
        <v>1183290.69</v>
      </c>
      <c r="J10754" s="180">
        <v>271805.21999999997</v>
      </c>
      <c r="K10754" s="180">
        <v>434209</v>
      </c>
      <c r="L10754" s="180">
        <v>2365598.2400000002</v>
      </c>
    </row>
    <row r="10755" spans="1:12">
      <c r="A10755" s="180">
        <v>2015</v>
      </c>
      <c r="B10755" s="180" t="s">
        <v>179</v>
      </c>
      <c r="C10755" s="180" t="s">
        <v>3</v>
      </c>
      <c r="D10755" s="180" t="s">
        <v>177</v>
      </c>
      <c r="E10755" s="180">
        <v>60</v>
      </c>
      <c r="F10755" s="180">
        <v>7135</v>
      </c>
      <c r="G10755" s="180">
        <v>709</v>
      </c>
      <c r="H10755" s="180">
        <v>1694</v>
      </c>
      <c r="I10755" s="180">
        <v>1522902.21</v>
      </c>
      <c r="J10755" s="180">
        <v>305342.34999999998</v>
      </c>
      <c r="K10755" s="180">
        <v>495491</v>
      </c>
      <c r="L10755" s="180">
        <v>2849019.56</v>
      </c>
    </row>
    <row r="10756" spans="1:12">
      <c r="A10756" s="180">
        <v>2015</v>
      </c>
      <c r="B10756" s="180" t="s">
        <v>179</v>
      </c>
      <c r="C10756" s="180" t="s">
        <v>3</v>
      </c>
      <c r="D10756" s="180" t="s">
        <v>177</v>
      </c>
      <c r="E10756" s="180">
        <v>65</v>
      </c>
      <c r="F10756" s="180">
        <v>6263</v>
      </c>
      <c r="G10756" s="180">
        <v>865</v>
      </c>
      <c r="H10756" s="180">
        <v>1663</v>
      </c>
      <c r="I10756" s="180">
        <v>1632057.32</v>
      </c>
      <c r="J10756" s="180">
        <v>377763.56</v>
      </c>
      <c r="K10756" s="180">
        <v>582154</v>
      </c>
      <c r="L10756" s="180">
        <v>3136262.89</v>
      </c>
    </row>
    <row r="10757" spans="1:12">
      <c r="A10757" s="180">
        <v>2015</v>
      </c>
      <c r="B10757" s="180" t="s">
        <v>179</v>
      </c>
      <c r="C10757" s="180" t="s">
        <v>3</v>
      </c>
      <c r="D10757" s="180" t="s">
        <v>177</v>
      </c>
      <c r="E10757" s="180">
        <v>70</v>
      </c>
      <c r="F10757" s="180">
        <v>3968</v>
      </c>
      <c r="G10757" s="180">
        <v>684</v>
      </c>
      <c r="H10757" s="180">
        <v>1557</v>
      </c>
      <c r="I10757" s="180">
        <v>1582787.35</v>
      </c>
      <c r="J10757" s="180">
        <v>265269.65999999997</v>
      </c>
      <c r="K10757" s="180">
        <v>434355</v>
      </c>
      <c r="L10757" s="180">
        <v>2559022.9</v>
      </c>
    </row>
    <row r="10758" spans="1:12">
      <c r="A10758" s="180">
        <v>2015</v>
      </c>
      <c r="B10758" s="180" t="s">
        <v>179</v>
      </c>
      <c r="C10758" s="180" t="s">
        <v>3</v>
      </c>
      <c r="D10758" s="180" t="s">
        <v>177</v>
      </c>
      <c r="E10758" s="180">
        <v>75</v>
      </c>
      <c r="F10758" s="180">
        <v>2635</v>
      </c>
      <c r="G10758" s="180">
        <v>480</v>
      </c>
      <c r="H10758" s="180">
        <v>1285</v>
      </c>
      <c r="I10758" s="180">
        <v>1046637.12</v>
      </c>
      <c r="J10758" s="180">
        <v>203727.52</v>
      </c>
      <c r="K10758" s="180">
        <v>269633</v>
      </c>
      <c r="L10758" s="180">
        <v>1746524.33</v>
      </c>
    </row>
    <row r="10759" spans="1:12">
      <c r="A10759" s="180">
        <v>2015</v>
      </c>
      <c r="B10759" s="180" t="s">
        <v>179</v>
      </c>
      <c r="C10759" s="180" t="s">
        <v>3</v>
      </c>
      <c r="D10759" s="180" t="s">
        <v>177</v>
      </c>
      <c r="E10759" s="180">
        <v>80</v>
      </c>
      <c r="F10759" s="180">
        <v>1613</v>
      </c>
      <c r="G10759" s="180">
        <v>341</v>
      </c>
      <c r="H10759" s="180">
        <v>1264</v>
      </c>
      <c r="I10759" s="180">
        <v>826254.9</v>
      </c>
      <c r="J10759" s="180">
        <v>131315.37</v>
      </c>
      <c r="K10759" s="180">
        <v>82223</v>
      </c>
      <c r="L10759" s="180">
        <v>1194477.6599999999</v>
      </c>
    </row>
    <row r="10760" spans="1:12">
      <c r="A10760" s="180">
        <v>2015</v>
      </c>
      <c r="B10760" s="180" t="s">
        <v>179</v>
      </c>
      <c r="C10760" s="180" t="s">
        <v>3</v>
      </c>
      <c r="D10760" s="180" t="s">
        <v>177</v>
      </c>
      <c r="E10760" s="180">
        <v>85</v>
      </c>
      <c r="F10760" s="180">
        <v>1091</v>
      </c>
      <c r="G10760" s="180">
        <v>163</v>
      </c>
      <c r="H10760" s="180">
        <v>1059</v>
      </c>
      <c r="I10760" s="180">
        <v>706553.51</v>
      </c>
      <c r="J10760" s="180">
        <v>87026.17</v>
      </c>
      <c r="K10760" s="180">
        <v>85207</v>
      </c>
      <c r="L10760" s="180">
        <v>923559.55</v>
      </c>
    </row>
    <row r="10761" spans="1:12">
      <c r="A10761" s="180">
        <v>2015</v>
      </c>
      <c r="B10761" s="180" t="s">
        <v>179</v>
      </c>
      <c r="C10761" s="180" t="s">
        <v>3</v>
      </c>
      <c r="D10761" s="180" t="s">
        <v>177</v>
      </c>
      <c r="E10761" s="180">
        <v>90</v>
      </c>
      <c r="F10761" s="180">
        <v>453</v>
      </c>
      <c r="G10761" s="180">
        <v>97</v>
      </c>
      <c r="H10761" s="180">
        <v>586</v>
      </c>
      <c r="I10761" s="180">
        <v>312055.2</v>
      </c>
      <c r="J10761" s="180">
        <v>32313.49</v>
      </c>
      <c r="K10761" s="180">
        <v>3982</v>
      </c>
      <c r="L10761" s="180">
        <v>364131.69</v>
      </c>
    </row>
    <row r="10762" spans="1:12">
      <c r="A10762" s="180">
        <v>2015</v>
      </c>
      <c r="B10762" s="180" t="s">
        <v>179</v>
      </c>
      <c r="C10762" s="180" t="s">
        <v>3</v>
      </c>
      <c r="D10762" s="180" t="s">
        <v>177</v>
      </c>
      <c r="E10762" s="180">
        <v>95</v>
      </c>
      <c r="F10762" s="180">
        <v>113</v>
      </c>
      <c r="G10762" s="180">
        <v>9</v>
      </c>
      <c r="H10762" s="180">
        <v>56</v>
      </c>
      <c r="I10762" s="180">
        <v>29678.3</v>
      </c>
      <c r="J10762" s="180">
        <v>3456.34</v>
      </c>
      <c r="K10762" s="180">
        <v>1844</v>
      </c>
      <c r="L10762" s="180">
        <v>36003.519999999997</v>
      </c>
    </row>
    <row r="10763" spans="1:12">
      <c r="A10763" s="180">
        <v>2015</v>
      </c>
      <c r="B10763" s="180" t="s">
        <v>179</v>
      </c>
      <c r="C10763" s="180" t="s">
        <v>37</v>
      </c>
      <c r="D10763" s="180" t="s">
        <v>176</v>
      </c>
      <c r="E10763" s="180">
        <v>0</v>
      </c>
      <c r="F10763" s="180">
        <v>3571</v>
      </c>
      <c r="G10763" s="180">
        <v>98</v>
      </c>
      <c r="H10763" s="180">
        <v>233</v>
      </c>
      <c r="I10763" s="180">
        <v>160323</v>
      </c>
      <c r="J10763" s="180">
        <v>36854.61</v>
      </c>
      <c r="K10763" s="180">
        <v>1005</v>
      </c>
      <c r="L10763" s="180">
        <v>230788.56</v>
      </c>
    </row>
    <row r="10764" spans="1:12">
      <c r="A10764" s="180">
        <v>2015</v>
      </c>
      <c r="B10764" s="180" t="s">
        <v>179</v>
      </c>
      <c r="C10764" s="180" t="s">
        <v>37</v>
      </c>
      <c r="D10764" s="180" t="s">
        <v>176</v>
      </c>
      <c r="E10764" s="180">
        <v>5</v>
      </c>
      <c r="F10764" s="180">
        <v>3620</v>
      </c>
      <c r="G10764" s="180">
        <v>44</v>
      </c>
      <c r="H10764" s="180">
        <v>56</v>
      </c>
      <c r="I10764" s="180">
        <v>47554.7</v>
      </c>
      <c r="J10764" s="180">
        <v>14353.9</v>
      </c>
      <c r="K10764" s="180">
        <v>176</v>
      </c>
      <c r="L10764" s="180">
        <v>69833.149999999994</v>
      </c>
    </row>
    <row r="10765" spans="1:12">
      <c r="A10765" s="180">
        <v>2015</v>
      </c>
      <c r="B10765" s="180" t="s">
        <v>179</v>
      </c>
      <c r="C10765" s="180" t="s">
        <v>37</v>
      </c>
      <c r="D10765" s="180" t="s">
        <v>176</v>
      </c>
      <c r="E10765" s="180">
        <v>10</v>
      </c>
      <c r="F10765" s="180">
        <v>3283</v>
      </c>
      <c r="G10765" s="180">
        <v>35</v>
      </c>
      <c r="H10765" s="180">
        <v>45</v>
      </c>
      <c r="I10765" s="180">
        <v>34990.050000000003</v>
      </c>
      <c r="J10765" s="180">
        <v>6969.91</v>
      </c>
      <c r="K10765" s="180">
        <v>6773</v>
      </c>
      <c r="L10765" s="180">
        <v>51711.67</v>
      </c>
    </row>
    <row r="10766" spans="1:12">
      <c r="A10766" s="180">
        <v>2015</v>
      </c>
      <c r="B10766" s="180" t="s">
        <v>179</v>
      </c>
      <c r="C10766" s="180" t="s">
        <v>37</v>
      </c>
      <c r="D10766" s="180" t="s">
        <v>176</v>
      </c>
      <c r="E10766" s="180">
        <v>15</v>
      </c>
      <c r="F10766" s="180">
        <v>3192</v>
      </c>
      <c r="G10766" s="180">
        <v>56</v>
      </c>
      <c r="H10766" s="180">
        <v>86</v>
      </c>
      <c r="I10766" s="180">
        <v>125132</v>
      </c>
      <c r="J10766" s="180">
        <v>28878.95</v>
      </c>
      <c r="K10766" s="180">
        <v>24377</v>
      </c>
      <c r="L10766" s="180">
        <v>192733.75</v>
      </c>
    </row>
    <row r="10767" spans="1:12">
      <c r="A10767" s="180">
        <v>2015</v>
      </c>
      <c r="B10767" s="180" t="s">
        <v>179</v>
      </c>
      <c r="C10767" s="180" t="s">
        <v>37</v>
      </c>
      <c r="D10767" s="180" t="s">
        <v>176</v>
      </c>
      <c r="E10767" s="180">
        <v>20</v>
      </c>
      <c r="F10767" s="180">
        <v>2610</v>
      </c>
      <c r="G10767" s="180">
        <v>51</v>
      </c>
      <c r="H10767" s="180">
        <v>88</v>
      </c>
      <c r="I10767" s="180">
        <v>106453.4</v>
      </c>
      <c r="J10767" s="180">
        <v>25813.8</v>
      </c>
      <c r="K10767" s="180">
        <v>16793</v>
      </c>
      <c r="L10767" s="180">
        <v>167432.17000000001</v>
      </c>
    </row>
    <row r="10768" spans="1:12">
      <c r="A10768" s="180">
        <v>2015</v>
      </c>
      <c r="B10768" s="180" t="s">
        <v>179</v>
      </c>
      <c r="C10768" s="180" t="s">
        <v>37</v>
      </c>
      <c r="D10768" s="180" t="s">
        <v>176</v>
      </c>
      <c r="E10768" s="180">
        <v>25</v>
      </c>
      <c r="F10768" s="180">
        <v>2924</v>
      </c>
      <c r="G10768" s="180">
        <v>67</v>
      </c>
      <c r="H10768" s="180">
        <v>90</v>
      </c>
      <c r="I10768" s="180">
        <v>85514</v>
      </c>
      <c r="J10768" s="180">
        <v>35059.32</v>
      </c>
      <c r="K10768" s="180">
        <v>20553</v>
      </c>
      <c r="L10768" s="180">
        <v>170812.55</v>
      </c>
    </row>
    <row r="10769" spans="1:12">
      <c r="A10769" s="180">
        <v>2015</v>
      </c>
      <c r="B10769" s="180" t="s">
        <v>179</v>
      </c>
      <c r="C10769" s="180" t="s">
        <v>37</v>
      </c>
      <c r="D10769" s="180" t="s">
        <v>176</v>
      </c>
      <c r="E10769" s="180">
        <v>30</v>
      </c>
      <c r="F10769" s="180">
        <v>4096</v>
      </c>
      <c r="G10769" s="180">
        <v>113</v>
      </c>
      <c r="H10769" s="180">
        <v>146</v>
      </c>
      <c r="I10769" s="180">
        <v>125163.2</v>
      </c>
      <c r="J10769" s="180">
        <v>42007.91</v>
      </c>
      <c r="K10769" s="180">
        <v>19603</v>
      </c>
      <c r="L10769" s="180">
        <v>229275.41</v>
      </c>
    </row>
    <row r="10770" spans="1:12">
      <c r="A10770" s="180">
        <v>2015</v>
      </c>
      <c r="B10770" s="180" t="s">
        <v>179</v>
      </c>
      <c r="C10770" s="180" t="s">
        <v>37</v>
      </c>
      <c r="D10770" s="180" t="s">
        <v>176</v>
      </c>
      <c r="E10770" s="180">
        <v>35</v>
      </c>
      <c r="F10770" s="180">
        <v>3886</v>
      </c>
      <c r="G10770" s="180">
        <v>99</v>
      </c>
      <c r="H10770" s="180">
        <v>184</v>
      </c>
      <c r="I10770" s="180">
        <v>155210.1</v>
      </c>
      <c r="J10770" s="180">
        <v>52480.1</v>
      </c>
      <c r="K10770" s="180">
        <v>25233</v>
      </c>
      <c r="L10770" s="180">
        <v>273944.21999999997</v>
      </c>
    </row>
    <row r="10771" spans="1:12">
      <c r="A10771" s="180">
        <v>2015</v>
      </c>
      <c r="B10771" s="180" t="s">
        <v>179</v>
      </c>
      <c r="C10771" s="180" t="s">
        <v>37</v>
      </c>
      <c r="D10771" s="180" t="s">
        <v>176</v>
      </c>
      <c r="E10771" s="180">
        <v>40</v>
      </c>
      <c r="F10771" s="180">
        <v>3795</v>
      </c>
      <c r="G10771" s="180">
        <v>124</v>
      </c>
      <c r="H10771" s="180">
        <v>234</v>
      </c>
      <c r="I10771" s="180">
        <v>201628.3</v>
      </c>
      <c r="J10771" s="180">
        <v>55306.17</v>
      </c>
      <c r="K10771" s="180">
        <v>21505</v>
      </c>
      <c r="L10771" s="180">
        <v>350212.75</v>
      </c>
    </row>
    <row r="10772" spans="1:12">
      <c r="A10772" s="180">
        <v>2015</v>
      </c>
      <c r="B10772" s="180" t="s">
        <v>179</v>
      </c>
      <c r="C10772" s="180" t="s">
        <v>37</v>
      </c>
      <c r="D10772" s="180" t="s">
        <v>176</v>
      </c>
      <c r="E10772" s="180">
        <v>45</v>
      </c>
      <c r="F10772" s="180">
        <v>3746</v>
      </c>
      <c r="G10772" s="180">
        <v>147</v>
      </c>
      <c r="H10772" s="180">
        <v>333</v>
      </c>
      <c r="I10772" s="180">
        <v>287577.40000000002</v>
      </c>
      <c r="J10772" s="180">
        <v>83757.36</v>
      </c>
      <c r="K10772" s="180">
        <v>69598</v>
      </c>
      <c r="L10772" s="180">
        <v>517841.45</v>
      </c>
    </row>
    <row r="10773" spans="1:12">
      <c r="A10773" s="180">
        <v>2015</v>
      </c>
      <c r="B10773" s="180" t="s">
        <v>179</v>
      </c>
      <c r="C10773" s="180" t="s">
        <v>37</v>
      </c>
      <c r="D10773" s="180" t="s">
        <v>176</v>
      </c>
      <c r="E10773" s="180">
        <v>50</v>
      </c>
      <c r="F10773" s="180">
        <v>3906</v>
      </c>
      <c r="G10773" s="180">
        <v>209</v>
      </c>
      <c r="H10773" s="180">
        <v>449</v>
      </c>
      <c r="I10773" s="180">
        <v>425530.8</v>
      </c>
      <c r="J10773" s="180">
        <v>128716.72</v>
      </c>
      <c r="K10773" s="180">
        <v>138913</v>
      </c>
      <c r="L10773" s="180">
        <v>778267.03</v>
      </c>
    </row>
    <row r="10774" spans="1:12">
      <c r="A10774" s="180">
        <v>2015</v>
      </c>
      <c r="B10774" s="180" t="s">
        <v>179</v>
      </c>
      <c r="C10774" s="180" t="s">
        <v>37</v>
      </c>
      <c r="D10774" s="180" t="s">
        <v>176</v>
      </c>
      <c r="E10774" s="180">
        <v>55</v>
      </c>
      <c r="F10774" s="180">
        <v>3442</v>
      </c>
      <c r="G10774" s="180">
        <v>268</v>
      </c>
      <c r="H10774" s="180">
        <v>663</v>
      </c>
      <c r="I10774" s="180">
        <v>746936.23</v>
      </c>
      <c r="J10774" s="180">
        <v>150884.74</v>
      </c>
      <c r="K10774" s="180">
        <v>173405</v>
      </c>
      <c r="L10774" s="180">
        <v>1170957.3899999999</v>
      </c>
    </row>
    <row r="10775" spans="1:12">
      <c r="A10775" s="180">
        <v>2015</v>
      </c>
      <c r="B10775" s="180" t="s">
        <v>179</v>
      </c>
      <c r="C10775" s="180" t="s">
        <v>37</v>
      </c>
      <c r="D10775" s="180" t="s">
        <v>176</v>
      </c>
      <c r="E10775" s="180">
        <v>60</v>
      </c>
      <c r="F10775" s="180">
        <v>2863</v>
      </c>
      <c r="G10775" s="180">
        <v>237</v>
      </c>
      <c r="H10775" s="180">
        <v>544</v>
      </c>
      <c r="I10775" s="180">
        <v>527194.94999999995</v>
      </c>
      <c r="J10775" s="180">
        <v>131969.94</v>
      </c>
      <c r="K10775" s="180">
        <v>143368</v>
      </c>
      <c r="L10775" s="180">
        <v>884970.84</v>
      </c>
    </row>
    <row r="10776" spans="1:12">
      <c r="A10776" s="180">
        <v>2015</v>
      </c>
      <c r="B10776" s="180" t="s">
        <v>179</v>
      </c>
      <c r="C10776" s="180" t="s">
        <v>37</v>
      </c>
      <c r="D10776" s="180" t="s">
        <v>176</v>
      </c>
      <c r="E10776" s="180">
        <v>65</v>
      </c>
      <c r="F10776" s="180">
        <v>2078</v>
      </c>
      <c r="G10776" s="180">
        <v>269</v>
      </c>
      <c r="H10776" s="180">
        <v>843</v>
      </c>
      <c r="I10776" s="180">
        <v>839345.85</v>
      </c>
      <c r="J10776" s="180">
        <v>165315.22</v>
      </c>
      <c r="K10776" s="180">
        <v>253106</v>
      </c>
      <c r="L10776" s="180">
        <v>1379688.03</v>
      </c>
    </row>
    <row r="10777" spans="1:12">
      <c r="A10777" s="180">
        <v>2015</v>
      </c>
      <c r="B10777" s="180" t="s">
        <v>179</v>
      </c>
      <c r="C10777" s="180" t="s">
        <v>37</v>
      </c>
      <c r="D10777" s="180" t="s">
        <v>176</v>
      </c>
      <c r="E10777" s="180">
        <v>70</v>
      </c>
      <c r="F10777" s="180">
        <v>1069</v>
      </c>
      <c r="G10777" s="180">
        <v>209</v>
      </c>
      <c r="H10777" s="180">
        <v>805</v>
      </c>
      <c r="I10777" s="180">
        <v>597338.30000000005</v>
      </c>
      <c r="J10777" s="180">
        <v>136720.04999999999</v>
      </c>
      <c r="K10777" s="180">
        <v>87400</v>
      </c>
      <c r="L10777" s="180">
        <v>854821.89</v>
      </c>
    </row>
    <row r="10778" spans="1:12">
      <c r="A10778" s="180">
        <v>2015</v>
      </c>
      <c r="B10778" s="180" t="s">
        <v>179</v>
      </c>
      <c r="C10778" s="180" t="s">
        <v>37</v>
      </c>
      <c r="D10778" s="180" t="s">
        <v>176</v>
      </c>
      <c r="E10778" s="180">
        <v>75</v>
      </c>
      <c r="F10778" s="180">
        <v>550</v>
      </c>
      <c r="G10778" s="180">
        <v>113</v>
      </c>
      <c r="H10778" s="180">
        <v>458</v>
      </c>
      <c r="I10778" s="180">
        <v>410727</v>
      </c>
      <c r="J10778" s="180">
        <v>69108.27</v>
      </c>
      <c r="K10778" s="180">
        <v>130285</v>
      </c>
      <c r="L10778" s="180">
        <v>636043.68999999994</v>
      </c>
    </row>
    <row r="10779" spans="1:12">
      <c r="A10779" s="180">
        <v>2015</v>
      </c>
      <c r="B10779" s="180" t="s">
        <v>179</v>
      </c>
      <c r="C10779" s="180" t="s">
        <v>37</v>
      </c>
      <c r="D10779" s="180" t="s">
        <v>176</v>
      </c>
      <c r="E10779" s="180">
        <v>80</v>
      </c>
      <c r="F10779" s="180">
        <v>213</v>
      </c>
      <c r="G10779" s="180">
        <v>59</v>
      </c>
      <c r="H10779" s="180">
        <v>357</v>
      </c>
      <c r="I10779" s="180">
        <v>224317.45</v>
      </c>
      <c r="J10779" s="180">
        <v>18864.009999999998</v>
      </c>
      <c r="K10779" s="180">
        <v>15883</v>
      </c>
      <c r="L10779" s="180">
        <v>272261.26</v>
      </c>
    </row>
    <row r="10780" spans="1:12">
      <c r="A10780" s="180">
        <v>2015</v>
      </c>
      <c r="B10780" s="180" t="s">
        <v>179</v>
      </c>
      <c r="C10780" s="180" t="s">
        <v>37</v>
      </c>
      <c r="D10780" s="180" t="s">
        <v>176</v>
      </c>
      <c r="E10780" s="180">
        <v>85</v>
      </c>
      <c r="F10780" s="180">
        <v>86</v>
      </c>
      <c r="G10780" s="180">
        <v>29</v>
      </c>
      <c r="H10780" s="180">
        <v>92</v>
      </c>
      <c r="I10780" s="180">
        <v>79178</v>
      </c>
      <c r="J10780" s="180">
        <v>13706.05</v>
      </c>
      <c r="K10780" s="180">
        <v>27820</v>
      </c>
      <c r="L10780" s="180">
        <v>122096.1</v>
      </c>
    </row>
    <row r="10781" spans="1:12">
      <c r="A10781" s="180">
        <v>2015</v>
      </c>
      <c r="B10781" s="180" t="s">
        <v>179</v>
      </c>
      <c r="C10781" s="180" t="s">
        <v>37</v>
      </c>
      <c r="D10781" s="180" t="s">
        <v>176</v>
      </c>
      <c r="E10781" s="180">
        <v>90</v>
      </c>
      <c r="F10781" s="180">
        <v>16</v>
      </c>
      <c r="G10781" s="180">
        <v>2</v>
      </c>
      <c r="H10781" s="180">
        <v>65</v>
      </c>
      <c r="I10781" s="180">
        <v>23235.3</v>
      </c>
      <c r="J10781" s="180">
        <v>1615.9</v>
      </c>
      <c r="K10781" s="180">
        <v>0</v>
      </c>
      <c r="L10781" s="180">
        <v>31131.200000000001</v>
      </c>
    </row>
    <row r="10782" spans="1:12">
      <c r="A10782" s="180">
        <v>2015</v>
      </c>
      <c r="B10782" s="180" t="s">
        <v>179</v>
      </c>
      <c r="C10782" s="180" t="s">
        <v>37</v>
      </c>
      <c r="D10782" s="180" t="s">
        <v>176</v>
      </c>
      <c r="E10782" s="180">
        <v>95</v>
      </c>
      <c r="F10782" s="180">
        <v>2</v>
      </c>
      <c r="G10782" s="180">
        <v>0</v>
      </c>
      <c r="H10782" s="180">
        <v>0</v>
      </c>
      <c r="I10782" s="180">
        <v>0</v>
      </c>
      <c r="J10782" s="180">
        <v>24.8</v>
      </c>
      <c r="K10782" s="180">
        <v>0</v>
      </c>
      <c r="L10782" s="180">
        <v>25.28</v>
      </c>
    </row>
    <row r="10783" spans="1:12">
      <c r="A10783" s="180">
        <v>2015</v>
      </c>
      <c r="B10783" s="180" t="s">
        <v>179</v>
      </c>
      <c r="C10783" s="180" t="s">
        <v>37</v>
      </c>
      <c r="D10783" s="180" t="s">
        <v>177</v>
      </c>
      <c r="E10783" s="180">
        <v>0</v>
      </c>
      <c r="F10783" s="180">
        <v>3448</v>
      </c>
      <c r="G10783" s="180">
        <v>80</v>
      </c>
      <c r="H10783" s="180">
        <v>315</v>
      </c>
      <c r="I10783" s="180">
        <v>195068.51</v>
      </c>
      <c r="J10783" s="180">
        <v>24930.62</v>
      </c>
      <c r="K10783" s="180">
        <v>16590</v>
      </c>
      <c r="L10783" s="180">
        <v>246372.08</v>
      </c>
    </row>
    <row r="10784" spans="1:12">
      <c r="A10784" s="180">
        <v>2015</v>
      </c>
      <c r="B10784" s="180" t="s">
        <v>179</v>
      </c>
      <c r="C10784" s="180" t="s">
        <v>37</v>
      </c>
      <c r="D10784" s="180" t="s">
        <v>177</v>
      </c>
      <c r="E10784" s="180">
        <v>5</v>
      </c>
      <c r="F10784" s="180">
        <v>3406</v>
      </c>
      <c r="G10784" s="180">
        <v>24</v>
      </c>
      <c r="H10784" s="180">
        <v>31</v>
      </c>
      <c r="I10784" s="180">
        <v>22859</v>
      </c>
      <c r="J10784" s="180">
        <v>7710.98</v>
      </c>
      <c r="K10784" s="180">
        <v>0</v>
      </c>
      <c r="L10784" s="180">
        <v>35780.480000000003</v>
      </c>
    </row>
    <row r="10785" spans="1:12">
      <c r="A10785" s="180">
        <v>2015</v>
      </c>
      <c r="B10785" s="180" t="s">
        <v>179</v>
      </c>
      <c r="C10785" s="180" t="s">
        <v>37</v>
      </c>
      <c r="D10785" s="180" t="s">
        <v>177</v>
      </c>
      <c r="E10785" s="180">
        <v>10</v>
      </c>
      <c r="F10785" s="180">
        <v>3174</v>
      </c>
      <c r="G10785" s="180">
        <v>23</v>
      </c>
      <c r="H10785" s="180">
        <v>28</v>
      </c>
      <c r="I10785" s="180">
        <v>27695</v>
      </c>
      <c r="J10785" s="180">
        <v>7600.8</v>
      </c>
      <c r="K10785" s="180">
        <v>2021</v>
      </c>
      <c r="L10785" s="180">
        <v>40315.5</v>
      </c>
    </row>
    <row r="10786" spans="1:12">
      <c r="A10786" s="180">
        <v>2015</v>
      </c>
      <c r="B10786" s="180" t="s">
        <v>179</v>
      </c>
      <c r="C10786" s="180" t="s">
        <v>37</v>
      </c>
      <c r="D10786" s="180" t="s">
        <v>177</v>
      </c>
      <c r="E10786" s="180">
        <v>15</v>
      </c>
      <c r="F10786" s="180">
        <v>3041</v>
      </c>
      <c r="G10786" s="180">
        <v>77</v>
      </c>
      <c r="H10786" s="180">
        <v>152</v>
      </c>
      <c r="I10786" s="180">
        <v>128991</v>
      </c>
      <c r="J10786" s="180">
        <v>33150.33</v>
      </c>
      <c r="K10786" s="180">
        <v>20498</v>
      </c>
      <c r="L10786" s="180">
        <v>221350.99</v>
      </c>
    </row>
    <row r="10787" spans="1:12">
      <c r="A10787" s="180">
        <v>2015</v>
      </c>
      <c r="B10787" s="180" t="s">
        <v>179</v>
      </c>
      <c r="C10787" s="180" t="s">
        <v>37</v>
      </c>
      <c r="D10787" s="180" t="s">
        <v>177</v>
      </c>
      <c r="E10787" s="180">
        <v>20</v>
      </c>
      <c r="F10787" s="180">
        <v>2871</v>
      </c>
      <c r="G10787" s="180">
        <v>114</v>
      </c>
      <c r="H10787" s="180">
        <v>232</v>
      </c>
      <c r="I10787" s="180">
        <v>190104</v>
      </c>
      <c r="J10787" s="180">
        <v>45305.04</v>
      </c>
      <c r="K10787" s="180">
        <v>10364</v>
      </c>
      <c r="L10787" s="180">
        <v>280395.78000000003</v>
      </c>
    </row>
    <row r="10788" spans="1:12">
      <c r="A10788" s="180">
        <v>2015</v>
      </c>
      <c r="B10788" s="180" t="s">
        <v>179</v>
      </c>
      <c r="C10788" s="180" t="s">
        <v>37</v>
      </c>
      <c r="D10788" s="180" t="s">
        <v>177</v>
      </c>
      <c r="E10788" s="180">
        <v>25</v>
      </c>
      <c r="F10788" s="180">
        <v>3668</v>
      </c>
      <c r="G10788" s="180">
        <v>139</v>
      </c>
      <c r="H10788" s="180">
        <v>429</v>
      </c>
      <c r="I10788" s="180">
        <v>386914.4</v>
      </c>
      <c r="J10788" s="180">
        <v>71241.91</v>
      </c>
      <c r="K10788" s="180">
        <v>45707</v>
      </c>
      <c r="L10788" s="180">
        <v>583927.02</v>
      </c>
    </row>
    <row r="10789" spans="1:12">
      <c r="A10789" s="180">
        <v>2015</v>
      </c>
      <c r="B10789" s="180" t="s">
        <v>179</v>
      </c>
      <c r="C10789" s="180" t="s">
        <v>37</v>
      </c>
      <c r="D10789" s="180" t="s">
        <v>177</v>
      </c>
      <c r="E10789" s="180">
        <v>30</v>
      </c>
      <c r="F10789" s="180">
        <v>4825</v>
      </c>
      <c r="G10789" s="180">
        <v>260</v>
      </c>
      <c r="H10789" s="180">
        <v>887</v>
      </c>
      <c r="I10789" s="180">
        <v>757926.8</v>
      </c>
      <c r="J10789" s="180">
        <v>116062.87</v>
      </c>
      <c r="K10789" s="180">
        <v>22574</v>
      </c>
      <c r="L10789" s="180">
        <v>1025609.8</v>
      </c>
    </row>
    <row r="10790" spans="1:12">
      <c r="A10790" s="180">
        <v>2015</v>
      </c>
      <c r="B10790" s="180" t="s">
        <v>179</v>
      </c>
      <c r="C10790" s="180" t="s">
        <v>37</v>
      </c>
      <c r="D10790" s="180" t="s">
        <v>177</v>
      </c>
      <c r="E10790" s="180">
        <v>35</v>
      </c>
      <c r="F10790" s="180">
        <v>4274</v>
      </c>
      <c r="G10790" s="180">
        <v>194</v>
      </c>
      <c r="H10790" s="180">
        <v>571</v>
      </c>
      <c r="I10790" s="180">
        <v>467649.25</v>
      </c>
      <c r="J10790" s="180">
        <v>99238.76</v>
      </c>
      <c r="K10790" s="180">
        <v>31994</v>
      </c>
      <c r="L10790" s="180">
        <v>717182.38</v>
      </c>
    </row>
    <row r="10791" spans="1:12">
      <c r="A10791" s="180">
        <v>2015</v>
      </c>
      <c r="B10791" s="180" t="s">
        <v>179</v>
      </c>
      <c r="C10791" s="180" t="s">
        <v>37</v>
      </c>
      <c r="D10791" s="180" t="s">
        <v>177</v>
      </c>
      <c r="E10791" s="180">
        <v>40</v>
      </c>
      <c r="F10791" s="180">
        <v>4029</v>
      </c>
      <c r="G10791" s="180">
        <v>214</v>
      </c>
      <c r="H10791" s="180">
        <v>509</v>
      </c>
      <c r="I10791" s="180">
        <v>460736.3</v>
      </c>
      <c r="J10791" s="180">
        <v>101360.95</v>
      </c>
      <c r="K10791" s="180">
        <v>63871</v>
      </c>
      <c r="L10791" s="180">
        <v>709176.71</v>
      </c>
    </row>
    <row r="10792" spans="1:12">
      <c r="A10792" s="180">
        <v>2015</v>
      </c>
      <c r="B10792" s="180" t="s">
        <v>179</v>
      </c>
      <c r="C10792" s="180" t="s">
        <v>37</v>
      </c>
      <c r="D10792" s="180" t="s">
        <v>177</v>
      </c>
      <c r="E10792" s="180">
        <v>45</v>
      </c>
      <c r="F10792" s="180">
        <v>3872</v>
      </c>
      <c r="G10792" s="180">
        <v>189</v>
      </c>
      <c r="H10792" s="180">
        <v>388</v>
      </c>
      <c r="I10792" s="180">
        <v>449152.9</v>
      </c>
      <c r="J10792" s="180">
        <v>103891.14</v>
      </c>
      <c r="K10792" s="180">
        <v>75227</v>
      </c>
      <c r="L10792" s="180">
        <v>712605.85</v>
      </c>
    </row>
    <row r="10793" spans="1:12">
      <c r="A10793" s="180">
        <v>2015</v>
      </c>
      <c r="B10793" s="180" t="s">
        <v>179</v>
      </c>
      <c r="C10793" s="180" t="s">
        <v>37</v>
      </c>
      <c r="D10793" s="180" t="s">
        <v>177</v>
      </c>
      <c r="E10793" s="180">
        <v>50</v>
      </c>
      <c r="F10793" s="180">
        <v>3860</v>
      </c>
      <c r="G10793" s="180">
        <v>231</v>
      </c>
      <c r="H10793" s="180">
        <v>639</v>
      </c>
      <c r="I10793" s="180">
        <v>629959.55000000005</v>
      </c>
      <c r="J10793" s="180">
        <v>127766.98</v>
      </c>
      <c r="K10793" s="180">
        <v>175954.25</v>
      </c>
      <c r="L10793" s="180">
        <v>1046509.35</v>
      </c>
    </row>
    <row r="10794" spans="1:12">
      <c r="A10794" s="180">
        <v>2015</v>
      </c>
      <c r="B10794" s="180" t="s">
        <v>179</v>
      </c>
      <c r="C10794" s="180" t="s">
        <v>37</v>
      </c>
      <c r="D10794" s="180" t="s">
        <v>177</v>
      </c>
      <c r="E10794" s="180">
        <v>55</v>
      </c>
      <c r="F10794" s="180">
        <v>3506</v>
      </c>
      <c r="G10794" s="180">
        <v>246</v>
      </c>
      <c r="H10794" s="180">
        <v>596</v>
      </c>
      <c r="I10794" s="180">
        <v>627321.19999999995</v>
      </c>
      <c r="J10794" s="180">
        <v>148164.63</v>
      </c>
      <c r="K10794" s="180">
        <v>169985</v>
      </c>
      <c r="L10794" s="180">
        <v>1043420.32</v>
      </c>
    </row>
    <row r="10795" spans="1:12">
      <c r="A10795" s="180">
        <v>2015</v>
      </c>
      <c r="B10795" s="180" t="s">
        <v>179</v>
      </c>
      <c r="C10795" s="180" t="s">
        <v>37</v>
      </c>
      <c r="D10795" s="180" t="s">
        <v>177</v>
      </c>
      <c r="E10795" s="180">
        <v>60</v>
      </c>
      <c r="F10795" s="180">
        <v>2629</v>
      </c>
      <c r="G10795" s="180">
        <v>230</v>
      </c>
      <c r="H10795" s="180">
        <v>629</v>
      </c>
      <c r="I10795" s="180">
        <v>561346.63</v>
      </c>
      <c r="J10795" s="180">
        <v>123348.16</v>
      </c>
      <c r="K10795" s="180">
        <v>125334</v>
      </c>
      <c r="L10795" s="180">
        <v>916137.95</v>
      </c>
    </row>
    <row r="10796" spans="1:12">
      <c r="A10796" s="180">
        <v>2015</v>
      </c>
      <c r="B10796" s="180" t="s">
        <v>179</v>
      </c>
      <c r="C10796" s="180" t="s">
        <v>37</v>
      </c>
      <c r="D10796" s="180" t="s">
        <v>177</v>
      </c>
      <c r="E10796" s="180">
        <v>65</v>
      </c>
      <c r="F10796" s="180">
        <v>1777</v>
      </c>
      <c r="G10796" s="180">
        <v>178</v>
      </c>
      <c r="H10796" s="180">
        <v>498</v>
      </c>
      <c r="I10796" s="180">
        <v>485843.3</v>
      </c>
      <c r="J10796" s="180">
        <v>100792.24</v>
      </c>
      <c r="K10796" s="180">
        <v>103065</v>
      </c>
      <c r="L10796" s="180">
        <v>770946.33</v>
      </c>
    </row>
    <row r="10797" spans="1:12">
      <c r="A10797" s="180">
        <v>2015</v>
      </c>
      <c r="B10797" s="180" t="s">
        <v>179</v>
      </c>
      <c r="C10797" s="180" t="s">
        <v>37</v>
      </c>
      <c r="D10797" s="180" t="s">
        <v>177</v>
      </c>
      <c r="E10797" s="180">
        <v>70</v>
      </c>
      <c r="F10797" s="180">
        <v>919</v>
      </c>
      <c r="G10797" s="180">
        <v>190</v>
      </c>
      <c r="H10797" s="180">
        <v>591</v>
      </c>
      <c r="I10797" s="180">
        <v>474478.75</v>
      </c>
      <c r="J10797" s="180">
        <v>92095.34</v>
      </c>
      <c r="K10797" s="180">
        <v>91424</v>
      </c>
      <c r="L10797" s="180">
        <v>692143.63</v>
      </c>
    </row>
    <row r="10798" spans="1:12">
      <c r="A10798" s="180">
        <v>2015</v>
      </c>
      <c r="B10798" s="180" t="s">
        <v>179</v>
      </c>
      <c r="C10798" s="180" t="s">
        <v>37</v>
      </c>
      <c r="D10798" s="180" t="s">
        <v>177</v>
      </c>
      <c r="E10798" s="180">
        <v>75</v>
      </c>
      <c r="F10798" s="180">
        <v>464</v>
      </c>
      <c r="G10798" s="180">
        <v>96</v>
      </c>
      <c r="H10798" s="180">
        <v>292</v>
      </c>
      <c r="I10798" s="180">
        <v>231104.4</v>
      </c>
      <c r="J10798" s="180">
        <v>42587.98</v>
      </c>
      <c r="K10798" s="180">
        <v>86518</v>
      </c>
      <c r="L10798" s="180">
        <v>377715.75</v>
      </c>
    </row>
    <row r="10799" spans="1:12">
      <c r="A10799" s="180">
        <v>2015</v>
      </c>
      <c r="B10799" s="180" t="s">
        <v>179</v>
      </c>
      <c r="C10799" s="180" t="s">
        <v>37</v>
      </c>
      <c r="D10799" s="180" t="s">
        <v>177</v>
      </c>
      <c r="E10799" s="180">
        <v>80</v>
      </c>
      <c r="F10799" s="180">
        <v>218</v>
      </c>
      <c r="G10799" s="180">
        <v>47</v>
      </c>
      <c r="H10799" s="180">
        <v>299</v>
      </c>
      <c r="I10799" s="180">
        <v>189571</v>
      </c>
      <c r="J10799" s="180">
        <v>36332.699999999997</v>
      </c>
      <c r="K10799" s="180">
        <v>68979</v>
      </c>
      <c r="L10799" s="180">
        <v>306079.2</v>
      </c>
    </row>
    <row r="10800" spans="1:12">
      <c r="A10800" s="180">
        <v>2015</v>
      </c>
      <c r="B10800" s="180" t="s">
        <v>179</v>
      </c>
      <c r="C10800" s="180" t="s">
        <v>37</v>
      </c>
      <c r="D10800" s="180" t="s">
        <v>177</v>
      </c>
      <c r="E10800" s="180">
        <v>85</v>
      </c>
      <c r="F10800" s="180">
        <v>120</v>
      </c>
      <c r="G10800" s="180">
        <v>16</v>
      </c>
      <c r="H10800" s="180">
        <v>238</v>
      </c>
      <c r="I10800" s="180">
        <v>192935</v>
      </c>
      <c r="J10800" s="180">
        <v>21269.200000000001</v>
      </c>
      <c r="K10800" s="180">
        <v>18335</v>
      </c>
      <c r="L10800" s="180">
        <v>234062.68</v>
      </c>
    </row>
    <row r="10801" spans="1:12">
      <c r="A10801" s="180">
        <v>2015</v>
      </c>
      <c r="B10801" s="180" t="s">
        <v>179</v>
      </c>
      <c r="C10801" s="180" t="s">
        <v>37</v>
      </c>
      <c r="D10801" s="180" t="s">
        <v>177</v>
      </c>
      <c r="E10801" s="180">
        <v>90</v>
      </c>
      <c r="F10801" s="180">
        <v>33</v>
      </c>
      <c r="G10801" s="180">
        <v>7</v>
      </c>
      <c r="H10801" s="180">
        <v>96</v>
      </c>
      <c r="I10801" s="180">
        <v>76241.649999999994</v>
      </c>
      <c r="J10801" s="180">
        <v>2234.1</v>
      </c>
      <c r="K10801" s="180">
        <v>5318</v>
      </c>
      <c r="L10801" s="180">
        <v>84379.65</v>
      </c>
    </row>
    <row r="10802" spans="1:12">
      <c r="A10802" s="180">
        <v>2015</v>
      </c>
      <c r="B10802" s="180" t="s">
        <v>179</v>
      </c>
      <c r="C10802" s="180" t="s">
        <v>37</v>
      </c>
      <c r="D10802" s="180" t="s">
        <v>177</v>
      </c>
      <c r="E10802" s="180">
        <v>95</v>
      </c>
      <c r="F10802" s="180">
        <v>7</v>
      </c>
      <c r="G10802" s="180">
        <v>0</v>
      </c>
      <c r="H10802" s="180">
        <v>0</v>
      </c>
      <c r="I10802" s="180">
        <v>0</v>
      </c>
      <c r="J10802" s="180">
        <v>0</v>
      </c>
      <c r="K10802" s="180">
        <v>0</v>
      </c>
      <c r="L10802" s="180">
        <v>0</v>
      </c>
    </row>
    <row r="10803" spans="1:12">
      <c r="A10803" s="180">
        <v>2016</v>
      </c>
      <c r="B10803" s="180" t="s">
        <v>180</v>
      </c>
      <c r="C10803" s="180" t="s">
        <v>31</v>
      </c>
      <c r="D10803" s="180" t="s">
        <v>176</v>
      </c>
      <c r="E10803" s="180">
        <v>0</v>
      </c>
      <c r="F10803" s="180">
        <v>110021</v>
      </c>
      <c r="G10803" s="180">
        <v>4887</v>
      </c>
      <c r="H10803" s="180">
        <v>13352</v>
      </c>
      <c r="I10803" s="180">
        <v>7964416.6200000001</v>
      </c>
      <c r="J10803" s="180">
        <v>1394241.52</v>
      </c>
      <c r="K10803" s="180">
        <v>118062.3</v>
      </c>
      <c r="L10803" s="180">
        <v>10873520.67</v>
      </c>
    </row>
    <row r="10804" spans="1:12">
      <c r="A10804" s="180">
        <v>2016</v>
      </c>
      <c r="B10804" s="180" t="s">
        <v>180</v>
      </c>
      <c r="C10804" s="180" t="s">
        <v>31</v>
      </c>
      <c r="D10804" s="180" t="s">
        <v>176</v>
      </c>
      <c r="E10804" s="180">
        <v>5</v>
      </c>
      <c r="F10804" s="180">
        <v>122926</v>
      </c>
      <c r="G10804" s="180">
        <v>2248</v>
      </c>
      <c r="H10804" s="180">
        <v>3470</v>
      </c>
      <c r="I10804" s="180">
        <v>2574282.2400000002</v>
      </c>
      <c r="J10804" s="180">
        <v>618929.86</v>
      </c>
      <c r="K10804" s="180">
        <v>296173.75</v>
      </c>
      <c r="L10804" s="180">
        <v>4167769.76</v>
      </c>
    </row>
    <row r="10805" spans="1:12">
      <c r="A10805" s="180">
        <v>2016</v>
      </c>
      <c r="B10805" s="180" t="s">
        <v>180</v>
      </c>
      <c r="C10805" s="180" t="s">
        <v>31</v>
      </c>
      <c r="D10805" s="180" t="s">
        <v>176</v>
      </c>
      <c r="E10805" s="180">
        <v>10</v>
      </c>
      <c r="F10805" s="180">
        <v>113710</v>
      </c>
      <c r="G10805" s="180">
        <v>1775</v>
      </c>
      <c r="H10805" s="180">
        <v>4094</v>
      </c>
      <c r="I10805" s="180">
        <v>2682969.77</v>
      </c>
      <c r="J10805" s="180">
        <v>586459.65</v>
      </c>
      <c r="K10805" s="180">
        <v>471950.29</v>
      </c>
      <c r="L10805" s="180">
        <v>4236285.78</v>
      </c>
    </row>
    <row r="10806" spans="1:12">
      <c r="A10806" s="180">
        <v>2016</v>
      </c>
      <c r="B10806" s="180" t="s">
        <v>180</v>
      </c>
      <c r="C10806" s="180" t="s">
        <v>31</v>
      </c>
      <c r="D10806" s="180" t="s">
        <v>176</v>
      </c>
      <c r="E10806" s="180">
        <v>15</v>
      </c>
      <c r="F10806" s="180">
        <v>110489</v>
      </c>
      <c r="G10806" s="180">
        <v>2955</v>
      </c>
      <c r="H10806" s="180">
        <v>6635</v>
      </c>
      <c r="I10806" s="180">
        <v>5913156.2699999996</v>
      </c>
      <c r="J10806" s="180">
        <v>1100956.21</v>
      </c>
      <c r="K10806" s="180">
        <v>1123512.75</v>
      </c>
      <c r="L10806" s="180">
        <v>9360321.2100000009</v>
      </c>
    </row>
    <row r="10807" spans="1:12">
      <c r="A10807" s="180">
        <v>2016</v>
      </c>
      <c r="B10807" s="180" t="s">
        <v>180</v>
      </c>
      <c r="C10807" s="180" t="s">
        <v>31</v>
      </c>
      <c r="D10807" s="180" t="s">
        <v>176</v>
      </c>
      <c r="E10807" s="180">
        <v>20</v>
      </c>
      <c r="F10807" s="180">
        <v>89998</v>
      </c>
      <c r="G10807" s="180">
        <v>2874</v>
      </c>
      <c r="H10807" s="180">
        <v>6504</v>
      </c>
      <c r="I10807" s="180">
        <v>6019275.1100000003</v>
      </c>
      <c r="J10807" s="180">
        <v>1088149.98</v>
      </c>
      <c r="K10807" s="180">
        <v>1035148.4</v>
      </c>
      <c r="L10807" s="180">
        <v>9463112.1099999994</v>
      </c>
    </row>
    <row r="10808" spans="1:12">
      <c r="A10808" s="180">
        <v>2016</v>
      </c>
      <c r="B10808" s="180" t="s">
        <v>180</v>
      </c>
      <c r="C10808" s="180" t="s">
        <v>31</v>
      </c>
      <c r="D10808" s="180" t="s">
        <v>176</v>
      </c>
      <c r="E10808" s="180">
        <v>25</v>
      </c>
      <c r="F10808" s="180">
        <v>77867</v>
      </c>
      <c r="G10808" s="180">
        <v>2214</v>
      </c>
      <c r="H10808" s="180">
        <v>5746</v>
      </c>
      <c r="I10808" s="180">
        <v>4808688.6500000004</v>
      </c>
      <c r="J10808" s="180">
        <v>865910.52</v>
      </c>
      <c r="K10808" s="180">
        <v>718482.8</v>
      </c>
      <c r="L10808" s="180">
        <v>7802195.4699999997</v>
      </c>
    </row>
    <row r="10809" spans="1:12">
      <c r="A10809" s="180">
        <v>2016</v>
      </c>
      <c r="B10809" s="180" t="s">
        <v>180</v>
      </c>
      <c r="C10809" s="180" t="s">
        <v>31</v>
      </c>
      <c r="D10809" s="180" t="s">
        <v>176</v>
      </c>
      <c r="E10809" s="180">
        <v>30</v>
      </c>
      <c r="F10809" s="180">
        <v>122215</v>
      </c>
      <c r="G10809" s="180">
        <v>3011</v>
      </c>
      <c r="H10809" s="180">
        <v>7869</v>
      </c>
      <c r="I10809" s="180">
        <v>5994672.71</v>
      </c>
      <c r="J10809" s="180">
        <v>1318144.3500000001</v>
      </c>
      <c r="K10809" s="180">
        <v>859277</v>
      </c>
      <c r="L10809" s="180">
        <v>9987192.2100000009</v>
      </c>
    </row>
    <row r="10810" spans="1:12">
      <c r="A10810" s="180">
        <v>2016</v>
      </c>
      <c r="B10810" s="180" t="s">
        <v>180</v>
      </c>
      <c r="C10810" s="180" t="s">
        <v>31</v>
      </c>
      <c r="D10810" s="180" t="s">
        <v>176</v>
      </c>
      <c r="E10810" s="180">
        <v>35</v>
      </c>
      <c r="F10810" s="180">
        <v>128138</v>
      </c>
      <c r="G10810" s="180">
        <v>3912</v>
      </c>
      <c r="H10810" s="180">
        <v>8789</v>
      </c>
      <c r="I10810" s="180">
        <v>7065556.8899999997</v>
      </c>
      <c r="J10810" s="180">
        <v>1700159.16</v>
      </c>
      <c r="K10810" s="180">
        <v>1405028.78</v>
      </c>
      <c r="L10810" s="180">
        <v>12454333.939999999</v>
      </c>
    </row>
    <row r="10811" spans="1:12">
      <c r="A10811" s="180">
        <v>2016</v>
      </c>
      <c r="B10811" s="180" t="s">
        <v>180</v>
      </c>
      <c r="C10811" s="180" t="s">
        <v>31</v>
      </c>
      <c r="D10811" s="180" t="s">
        <v>176</v>
      </c>
      <c r="E10811" s="180">
        <v>40</v>
      </c>
      <c r="F10811" s="180">
        <v>132001</v>
      </c>
      <c r="G10811" s="180">
        <v>4828</v>
      </c>
      <c r="H10811" s="180">
        <v>11306</v>
      </c>
      <c r="I10811" s="180">
        <v>9437671.3900000006</v>
      </c>
      <c r="J10811" s="180">
        <v>2335755.54</v>
      </c>
      <c r="K10811" s="180">
        <v>1890894.9</v>
      </c>
      <c r="L10811" s="180">
        <v>16350477.050000001</v>
      </c>
    </row>
    <row r="10812" spans="1:12">
      <c r="A10812" s="180">
        <v>2016</v>
      </c>
      <c r="B10812" s="180" t="s">
        <v>180</v>
      </c>
      <c r="C10812" s="180" t="s">
        <v>31</v>
      </c>
      <c r="D10812" s="180" t="s">
        <v>176</v>
      </c>
      <c r="E10812" s="180">
        <v>45</v>
      </c>
      <c r="F10812" s="180">
        <v>124541</v>
      </c>
      <c r="G10812" s="180">
        <v>5877</v>
      </c>
      <c r="H10812" s="180">
        <v>12605</v>
      </c>
      <c r="I10812" s="180">
        <v>11021465.57</v>
      </c>
      <c r="J10812" s="180">
        <v>2722255.48</v>
      </c>
      <c r="K10812" s="180">
        <v>2456514.69</v>
      </c>
      <c r="L10812" s="180">
        <v>19327563.300000001</v>
      </c>
    </row>
    <row r="10813" spans="1:12">
      <c r="A10813" s="180">
        <v>2016</v>
      </c>
      <c r="B10813" s="180" t="s">
        <v>180</v>
      </c>
      <c r="C10813" s="180" t="s">
        <v>31</v>
      </c>
      <c r="D10813" s="180" t="s">
        <v>176</v>
      </c>
      <c r="E10813" s="180">
        <v>50</v>
      </c>
      <c r="F10813" s="180">
        <v>126888</v>
      </c>
      <c r="G10813" s="180">
        <v>8354</v>
      </c>
      <c r="H10813" s="180">
        <v>18099</v>
      </c>
      <c r="I10813" s="180">
        <v>16195923.51</v>
      </c>
      <c r="J10813" s="180">
        <v>4009283.76</v>
      </c>
      <c r="K10813" s="180">
        <v>4279832.3</v>
      </c>
      <c r="L10813" s="180">
        <v>28346080.460000001</v>
      </c>
    </row>
    <row r="10814" spans="1:12">
      <c r="A10814" s="180">
        <v>2016</v>
      </c>
      <c r="B10814" s="180" t="s">
        <v>180</v>
      </c>
      <c r="C10814" s="180" t="s">
        <v>31</v>
      </c>
      <c r="D10814" s="180" t="s">
        <v>176</v>
      </c>
      <c r="E10814" s="180">
        <v>55</v>
      </c>
      <c r="F10814" s="180">
        <v>125160</v>
      </c>
      <c r="G10814" s="180">
        <v>11107</v>
      </c>
      <c r="H10814" s="180">
        <v>23891</v>
      </c>
      <c r="I10814" s="180">
        <v>23275021.629999999</v>
      </c>
      <c r="J10814" s="180">
        <v>5318877</v>
      </c>
      <c r="K10814" s="180">
        <v>5789095.8499999996</v>
      </c>
      <c r="L10814" s="180">
        <v>39445800.710000001</v>
      </c>
    </row>
    <row r="10815" spans="1:12">
      <c r="A10815" s="180">
        <v>2016</v>
      </c>
      <c r="B10815" s="180" t="s">
        <v>180</v>
      </c>
      <c r="C10815" s="180" t="s">
        <v>31</v>
      </c>
      <c r="D10815" s="180" t="s">
        <v>176</v>
      </c>
      <c r="E10815" s="180">
        <v>60</v>
      </c>
      <c r="F10815" s="180">
        <v>115164</v>
      </c>
      <c r="G10815" s="180">
        <v>14922</v>
      </c>
      <c r="H10815" s="180">
        <v>34753</v>
      </c>
      <c r="I10815" s="180">
        <v>33998435.850000001</v>
      </c>
      <c r="J10815" s="180">
        <v>7306210.0899999999</v>
      </c>
      <c r="K10815" s="180">
        <v>9754908.1500000004</v>
      </c>
      <c r="L10815" s="180">
        <v>57289729.719999999</v>
      </c>
    </row>
    <row r="10816" spans="1:12">
      <c r="A10816" s="180">
        <v>2016</v>
      </c>
      <c r="B10816" s="180" t="s">
        <v>180</v>
      </c>
      <c r="C10816" s="180" t="s">
        <v>31</v>
      </c>
      <c r="D10816" s="180" t="s">
        <v>176</v>
      </c>
      <c r="E10816" s="180">
        <v>65</v>
      </c>
      <c r="F10816" s="180">
        <v>107177</v>
      </c>
      <c r="G10816" s="180">
        <v>18871</v>
      </c>
      <c r="H10816" s="180">
        <v>46749</v>
      </c>
      <c r="I10816" s="180">
        <v>44027900.259999998</v>
      </c>
      <c r="J10816" s="180">
        <v>9449976.4199999999</v>
      </c>
      <c r="K10816" s="180">
        <v>11994838.949999999</v>
      </c>
      <c r="L10816" s="180">
        <v>72468168.359999999</v>
      </c>
    </row>
    <row r="10817" spans="1:12">
      <c r="A10817" s="180">
        <v>2016</v>
      </c>
      <c r="B10817" s="180" t="s">
        <v>180</v>
      </c>
      <c r="C10817" s="180" t="s">
        <v>31</v>
      </c>
      <c r="D10817" s="180" t="s">
        <v>176</v>
      </c>
      <c r="E10817" s="180">
        <v>70</v>
      </c>
      <c r="F10817" s="180">
        <v>76791</v>
      </c>
      <c r="G10817" s="180">
        <v>18701</v>
      </c>
      <c r="H10817" s="180">
        <v>50110</v>
      </c>
      <c r="I10817" s="180">
        <v>45127047.950000003</v>
      </c>
      <c r="J10817" s="180">
        <v>9466988.7599999998</v>
      </c>
      <c r="K10817" s="180">
        <v>13916355.25</v>
      </c>
      <c r="L10817" s="180">
        <v>74799426.930000007</v>
      </c>
    </row>
    <row r="10818" spans="1:12">
      <c r="A10818" s="180">
        <v>2016</v>
      </c>
      <c r="B10818" s="180" t="s">
        <v>180</v>
      </c>
      <c r="C10818" s="180" t="s">
        <v>31</v>
      </c>
      <c r="D10818" s="180" t="s">
        <v>176</v>
      </c>
      <c r="E10818" s="180">
        <v>75</v>
      </c>
      <c r="F10818" s="180">
        <v>52378</v>
      </c>
      <c r="G10818" s="180">
        <v>17254</v>
      </c>
      <c r="H10818" s="180">
        <v>49114</v>
      </c>
      <c r="I10818" s="180">
        <v>40022424.68</v>
      </c>
      <c r="J10818" s="180">
        <v>7962934.75</v>
      </c>
      <c r="K10818" s="180">
        <v>10877252.35</v>
      </c>
      <c r="L10818" s="180">
        <v>62948711.880000003</v>
      </c>
    </row>
    <row r="10819" spans="1:12">
      <c r="A10819" s="180">
        <v>2016</v>
      </c>
      <c r="B10819" s="180" t="s">
        <v>180</v>
      </c>
      <c r="C10819" s="180" t="s">
        <v>31</v>
      </c>
      <c r="D10819" s="180" t="s">
        <v>176</v>
      </c>
      <c r="E10819" s="180">
        <v>80</v>
      </c>
      <c r="F10819" s="180">
        <v>32914</v>
      </c>
      <c r="G10819" s="180">
        <v>12865</v>
      </c>
      <c r="H10819" s="180">
        <v>42377</v>
      </c>
      <c r="I10819" s="180">
        <v>31539835.760000002</v>
      </c>
      <c r="J10819" s="180">
        <v>5637427.2699999996</v>
      </c>
      <c r="K10819" s="180">
        <v>7154909.7999999998</v>
      </c>
      <c r="L10819" s="180">
        <v>46765043.960000001</v>
      </c>
    </row>
    <row r="10820" spans="1:12">
      <c r="A10820" s="180">
        <v>2016</v>
      </c>
      <c r="B10820" s="180" t="s">
        <v>180</v>
      </c>
      <c r="C10820" s="180" t="s">
        <v>31</v>
      </c>
      <c r="D10820" s="180" t="s">
        <v>176</v>
      </c>
      <c r="E10820" s="180">
        <v>85</v>
      </c>
      <c r="F10820" s="180">
        <v>19821</v>
      </c>
      <c r="G10820" s="180">
        <v>8356</v>
      </c>
      <c r="H10820" s="180">
        <v>36765</v>
      </c>
      <c r="I10820" s="180">
        <v>23506680.43</v>
      </c>
      <c r="J10820" s="180">
        <v>3453783.97</v>
      </c>
      <c r="K10820" s="180">
        <v>3672128.05</v>
      </c>
      <c r="L10820" s="180">
        <v>31989240.620000001</v>
      </c>
    </row>
    <row r="10821" spans="1:12">
      <c r="A10821" s="180">
        <v>2016</v>
      </c>
      <c r="B10821" s="180" t="s">
        <v>180</v>
      </c>
      <c r="C10821" s="180" t="s">
        <v>31</v>
      </c>
      <c r="D10821" s="180" t="s">
        <v>176</v>
      </c>
      <c r="E10821" s="180">
        <v>90</v>
      </c>
      <c r="F10821" s="180">
        <v>4977</v>
      </c>
      <c r="G10821" s="180">
        <v>1761</v>
      </c>
      <c r="H10821" s="180">
        <v>9326</v>
      </c>
      <c r="I10821" s="180">
        <v>5406350.9500000002</v>
      </c>
      <c r="J10821" s="180">
        <v>754480.72</v>
      </c>
      <c r="K10821" s="180">
        <v>567683.6</v>
      </c>
      <c r="L10821" s="180">
        <v>7021596.7300000004</v>
      </c>
    </row>
    <row r="10822" spans="1:12">
      <c r="A10822" s="180">
        <v>2016</v>
      </c>
      <c r="B10822" s="180" t="s">
        <v>180</v>
      </c>
      <c r="C10822" s="180" t="s">
        <v>31</v>
      </c>
      <c r="D10822" s="180" t="s">
        <v>176</v>
      </c>
      <c r="E10822" s="180">
        <v>95</v>
      </c>
      <c r="F10822" s="180">
        <v>831</v>
      </c>
      <c r="G10822" s="180">
        <v>262</v>
      </c>
      <c r="H10822" s="180">
        <v>1887</v>
      </c>
      <c r="I10822" s="180">
        <v>1076696.8899999999</v>
      </c>
      <c r="J10822" s="180">
        <v>113213.58</v>
      </c>
      <c r="K10822" s="180">
        <v>46649</v>
      </c>
      <c r="L10822" s="180">
        <v>1272125.45</v>
      </c>
    </row>
    <row r="10823" spans="1:12">
      <c r="A10823" s="180">
        <v>2016</v>
      </c>
      <c r="B10823" s="180" t="s">
        <v>180</v>
      </c>
      <c r="C10823" s="180" t="s">
        <v>31</v>
      </c>
      <c r="D10823" s="180" t="s">
        <v>177</v>
      </c>
      <c r="E10823" s="180">
        <v>0</v>
      </c>
      <c r="F10823" s="180">
        <v>102671</v>
      </c>
      <c r="G10823" s="180">
        <v>3270</v>
      </c>
      <c r="H10823" s="180">
        <v>11026</v>
      </c>
      <c r="I10823" s="180">
        <v>6253320.1299999999</v>
      </c>
      <c r="J10823" s="180">
        <v>883003.3</v>
      </c>
      <c r="K10823" s="180">
        <v>219139</v>
      </c>
      <c r="L10823" s="180">
        <v>8151612.0199999996</v>
      </c>
    </row>
    <row r="10824" spans="1:12">
      <c r="A10824" s="180">
        <v>2016</v>
      </c>
      <c r="B10824" s="180" t="s">
        <v>180</v>
      </c>
      <c r="C10824" s="180" t="s">
        <v>31</v>
      </c>
      <c r="D10824" s="180" t="s">
        <v>177</v>
      </c>
      <c r="E10824" s="180">
        <v>5</v>
      </c>
      <c r="F10824" s="180">
        <v>116268</v>
      </c>
      <c r="G10824" s="180">
        <v>1852</v>
      </c>
      <c r="H10824" s="180">
        <v>3108</v>
      </c>
      <c r="I10824" s="180">
        <v>2217413.69</v>
      </c>
      <c r="J10824" s="180">
        <v>500018.7</v>
      </c>
      <c r="K10824" s="180">
        <v>152875</v>
      </c>
      <c r="L10824" s="180">
        <v>3401530.58</v>
      </c>
    </row>
    <row r="10825" spans="1:12">
      <c r="A10825" s="180">
        <v>2016</v>
      </c>
      <c r="B10825" s="180" t="s">
        <v>180</v>
      </c>
      <c r="C10825" s="180" t="s">
        <v>31</v>
      </c>
      <c r="D10825" s="180" t="s">
        <v>177</v>
      </c>
      <c r="E10825" s="180">
        <v>10</v>
      </c>
      <c r="F10825" s="180">
        <v>107247</v>
      </c>
      <c r="G10825" s="180">
        <v>1471</v>
      </c>
      <c r="H10825" s="180">
        <v>3615</v>
      </c>
      <c r="I10825" s="180">
        <v>2503006.81</v>
      </c>
      <c r="J10825" s="180">
        <v>454140.33</v>
      </c>
      <c r="K10825" s="180">
        <v>498978</v>
      </c>
      <c r="L10825" s="180">
        <v>3871977.18</v>
      </c>
    </row>
    <row r="10826" spans="1:12">
      <c r="A10826" s="180">
        <v>2016</v>
      </c>
      <c r="B10826" s="180" t="s">
        <v>180</v>
      </c>
      <c r="C10826" s="180" t="s">
        <v>31</v>
      </c>
      <c r="D10826" s="180" t="s">
        <v>177</v>
      </c>
      <c r="E10826" s="180">
        <v>15</v>
      </c>
      <c r="F10826" s="180">
        <v>103888</v>
      </c>
      <c r="G10826" s="180">
        <v>3493</v>
      </c>
      <c r="H10826" s="180">
        <v>9054</v>
      </c>
      <c r="I10826" s="180">
        <v>7341038.75</v>
      </c>
      <c r="J10826" s="180">
        <v>1142157.6599999999</v>
      </c>
      <c r="K10826" s="180">
        <v>893437</v>
      </c>
      <c r="L10826" s="180">
        <v>10824556.060000001</v>
      </c>
    </row>
    <row r="10827" spans="1:12">
      <c r="A10827" s="180">
        <v>2016</v>
      </c>
      <c r="B10827" s="180" t="s">
        <v>180</v>
      </c>
      <c r="C10827" s="180" t="s">
        <v>31</v>
      </c>
      <c r="D10827" s="180" t="s">
        <v>177</v>
      </c>
      <c r="E10827" s="180">
        <v>20</v>
      </c>
      <c r="F10827" s="180">
        <v>91953</v>
      </c>
      <c r="G10827" s="180">
        <v>4563</v>
      </c>
      <c r="H10827" s="180">
        <v>11198</v>
      </c>
      <c r="I10827" s="180">
        <v>9108723.6199999992</v>
      </c>
      <c r="J10827" s="180">
        <v>1528814.6</v>
      </c>
      <c r="K10827" s="180">
        <v>844344.5</v>
      </c>
      <c r="L10827" s="180">
        <v>13420594.109999999</v>
      </c>
    </row>
    <row r="10828" spans="1:12">
      <c r="A10828" s="180">
        <v>2016</v>
      </c>
      <c r="B10828" s="180" t="s">
        <v>180</v>
      </c>
      <c r="C10828" s="180" t="s">
        <v>31</v>
      </c>
      <c r="D10828" s="180" t="s">
        <v>177</v>
      </c>
      <c r="E10828" s="180">
        <v>25</v>
      </c>
      <c r="F10828" s="180">
        <v>94200</v>
      </c>
      <c r="G10828" s="180">
        <v>5192</v>
      </c>
      <c r="H10828" s="180">
        <v>18041</v>
      </c>
      <c r="I10828" s="180">
        <v>13961450.92</v>
      </c>
      <c r="J10828" s="180">
        <v>3009335.76</v>
      </c>
      <c r="K10828" s="180">
        <v>1022783</v>
      </c>
      <c r="L10828" s="180">
        <v>20882106.739999998</v>
      </c>
    </row>
    <row r="10829" spans="1:12">
      <c r="A10829" s="180">
        <v>2016</v>
      </c>
      <c r="B10829" s="180" t="s">
        <v>180</v>
      </c>
      <c r="C10829" s="180" t="s">
        <v>31</v>
      </c>
      <c r="D10829" s="180" t="s">
        <v>177</v>
      </c>
      <c r="E10829" s="180">
        <v>30</v>
      </c>
      <c r="F10829" s="180">
        <v>141224</v>
      </c>
      <c r="G10829" s="180">
        <v>10065</v>
      </c>
      <c r="H10829" s="180">
        <v>33530</v>
      </c>
      <c r="I10829" s="180">
        <v>28667386.399999999</v>
      </c>
      <c r="J10829" s="180">
        <v>6405519.7300000004</v>
      </c>
      <c r="K10829" s="180">
        <v>1378581.4</v>
      </c>
      <c r="L10829" s="180">
        <v>42221733.200000003</v>
      </c>
    </row>
    <row r="10830" spans="1:12">
      <c r="A10830" s="180">
        <v>2016</v>
      </c>
      <c r="B10830" s="180" t="s">
        <v>180</v>
      </c>
      <c r="C10830" s="180" t="s">
        <v>31</v>
      </c>
      <c r="D10830" s="180" t="s">
        <v>177</v>
      </c>
      <c r="E10830" s="180">
        <v>35</v>
      </c>
      <c r="F10830" s="180">
        <v>138870</v>
      </c>
      <c r="G10830" s="180">
        <v>9515</v>
      </c>
      <c r="H10830" s="180">
        <v>27152</v>
      </c>
      <c r="I10830" s="180">
        <v>23410670.370000001</v>
      </c>
      <c r="J10830" s="180">
        <v>5154736.43</v>
      </c>
      <c r="K10830" s="180">
        <v>1792036</v>
      </c>
      <c r="L10830" s="180">
        <v>36098681.460000001</v>
      </c>
    </row>
    <row r="10831" spans="1:12">
      <c r="A10831" s="180">
        <v>2016</v>
      </c>
      <c r="B10831" s="180" t="s">
        <v>180</v>
      </c>
      <c r="C10831" s="180" t="s">
        <v>31</v>
      </c>
      <c r="D10831" s="180" t="s">
        <v>177</v>
      </c>
      <c r="E10831" s="180">
        <v>40</v>
      </c>
      <c r="F10831" s="180">
        <v>141803</v>
      </c>
      <c r="G10831" s="180">
        <v>8601</v>
      </c>
      <c r="H10831" s="180">
        <v>20168</v>
      </c>
      <c r="I10831" s="180">
        <v>18300952.329999998</v>
      </c>
      <c r="J10831" s="180">
        <v>3883921.63</v>
      </c>
      <c r="K10831" s="180">
        <v>2465403.7000000002</v>
      </c>
      <c r="L10831" s="180">
        <v>29934580.239999998</v>
      </c>
    </row>
    <row r="10832" spans="1:12">
      <c r="A10832" s="180">
        <v>2016</v>
      </c>
      <c r="B10832" s="180" t="s">
        <v>180</v>
      </c>
      <c r="C10832" s="180" t="s">
        <v>31</v>
      </c>
      <c r="D10832" s="180" t="s">
        <v>177</v>
      </c>
      <c r="E10832" s="180">
        <v>45</v>
      </c>
      <c r="F10832" s="180">
        <v>135732</v>
      </c>
      <c r="G10832" s="180">
        <v>8293</v>
      </c>
      <c r="H10832" s="180">
        <v>19079</v>
      </c>
      <c r="I10832" s="180">
        <v>17445386.23</v>
      </c>
      <c r="J10832" s="180">
        <v>3899958.69</v>
      </c>
      <c r="K10832" s="180">
        <v>3093539</v>
      </c>
      <c r="L10832" s="180">
        <v>29489216.09</v>
      </c>
    </row>
    <row r="10833" spans="1:12">
      <c r="A10833" s="180">
        <v>2016</v>
      </c>
      <c r="B10833" s="180" t="s">
        <v>180</v>
      </c>
      <c r="C10833" s="180" t="s">
        <v>31</v>
      </c>
      <c r="D10833" s="180" t="s">
        <v>177</v>
      </c>
      <c r="E10833" s="180">
        <v>50</v>
      </c>
      <c r="F10833" s="180">
        <v>136378</v>
      </c>
      <c r="G10833" s="180">
        <v>10448</v>
      </c>
      <c r="H10833" s="180">
        <v>24065</v>
      </c>
      <c r="I10833" s="180">
        <v>20986731.309999999</v>
      </c>
      <c r="J10833" s="180">
        <v>4706159.59</v>
      </c>
      <c r="K10833" s="180">
        <v>4111220.9</v>
      </c>
      <c r="L10833" s="180">
        <v>35004572.950000003</v>
      </c>
    </row>
    <row r="10834" spans="1:12">
      <c r="A10834" s="180">
        <v>2016</v>
      </c>
      <c r="B10834" s="180" t="s">
        <v>180</v>
      </c>
      <c r="C10834" s="180" t="s">
        <v>31</v>
      </c>
      <c r="D10834" s="180" t="s">
        <v>177</v>
      </c>
      <c r="E10834" s="180">
        <v>55</v>
      </c>
      <c r="F10834" s="180">
        <v>135805</v>
      </c>
      <c r="G10834" s="180">
        <v>12864</v>
      </c>
      <c r="H10834" s="180">
        <v>28494</v>
      </c>
      <c r="I10834" s="180">
        <v>25615247.16</v>
      </c>
      <c r="J10834" s="180">
        <v>5551809.6200000001</v>
      </c>
      <c r="K10834" s="180">
        <v>6117472.5999999996</v>
      </c>
      <c r="L10834" s="180">
        <v>42742991.689999998</v>
      </c>
    </row>
    <row r="10835" spans="1:12">
      <c r="A10835" s="180">
        <v>2016</v>
      </c>
      <c r="B10835" s="180" t="s">
        <v>180</v>
      </c>
      <c r="C10835" s="180" t="s">
        <v>31</v>
      </c>
      <c r="D10835" s="180" t="s">
        <v>177</v>
      </c>
      <c r="E10835" s="180">
        <v>60</v>
      </c>
      <c r="F10835" s="180">
        <v>124979</v>
      </c>
      <c r="G10835" s="180">
        <v>15999</v>
      </c>
      <c r="H10835" s="180">
        <v>37239</v>
      </c>
      <c r="I10835" s="180">
        <v>31771912.41</v>
      </c>
      <c r="J10835" s="180">
        <v>6819081.6799999997</v>
      </c>
      <c r="K10835" s="180">
        <v>8253685.5499999998</v>
      </c>
      <c r="L10835" s="180">
        <v>52799119.979999997</v>
      </c>
    </row>
    <row r="10836" spans="1:12">
      <c r="A10836" s="180">
        <v>2016</v>
      </c>
      <c r="B10836" s="180" t="s">
        <v>180</v>
      </c>
      <c r="C10836" s="180" t="s">
        <v>31</v>
      </c>
      <c r="D10836" s="180" t="s">
        <v>177</v>
      </c>
      <c r="E10836" s="180">
        <v>65</v>
      </c>
      <c r="F10836" s="180">
        <v>113736</v>
      </c>
      <c r="G10836" s="180">
        <v>19114</v>
      </c>
      <c r="H10836" s="180">
        <v>48800</v>
      </c>
      <c r="I10836" s="180">
        <v>42878517.689999998</v>
      </c>
      <c r="J10836" s="180">
        <v>8351995.54</v>
      </c>
      <c r="K10836" s="180">
        <v>11645377.25</v>
      </c>
      <c r="L10836" s="180">
        <v>69458428.510000005</v>
      </c>
    </row>
    <row r="10837" spans="1:12">
      <c r="A10837" s="180">
        <v>2016</v>
      </c>
      <c r="B10837" s="180" t="s">
        <v>180</v>
      </c>
      <c r="C10837" s="180" t="s">
        <v>31</v>
      </c>
      <c r="D10837" s="180" t="s">
        <v>177</v>
      </c>
      <c r="E10837" s="180">
        <v>70</v>
      </c>
      <c r="F10837" s="180">
        <v>81710</v>
      </c>
      <c r="G10837" s="180">
        <v>17816</v>
      </c>
      <c r="H10837" s="180">
        <v>47723</v>
      </c>
      <c r="I10837" s="180">
        <v>39968906.82</v>
      </c>
      <c r="J10837" s="180">
        <v>7882842.9000000004</v>
      </c>
      <c r="K10837" s="180">
        <v>11102138.9</v>
      </c>
      <c r="L10837" s="180">
        <v>64064984.950000003</v>
      </c>
    </row>
    <row r="10838" spans="1:12">
      <c r="A10838" s="180">
        <v>2016</v>
      </c>
      <c r="B10838" s="180" t="s">
        <v>180</v>
      </c>
      <c r="C10838" s="180" t="s">
        <v>31</v>
      </c>
      <c r="D10838" s="180" t="s">
        <v>177</v>
      </c>
      <c r="E10838" s="180">
        <v>75</v>
      </c>
      <c r="F10838" s="180">
        <v>56583</v>
      </c>
      <c r="G10838" s="180">
        <v>15406</v>
      </c>
      <c r="H10838" s="180">
        <v>51075</v>
      </c>
      <c r="I10838" s="180">
        <v>38829534.119999997</v>
      </c>
      <c r="J10838" s="180">
        <v>6823673.0199999996</v>
      </c>
      <c r="K10838" s="180">
        <v>9044421.3499999996</v>
      </c>
      <c r="L10838" s="180">
        <v>58473417.399999999</v>
      </c>
    </row>
    <row r="10839" spans="1:12">
      <c r="A10839" s="180">
        <v>2016</v>
      </c>
      <c r="B10839" s="180" t="s">
        <v>180</v>
      </c>
      <c r="C10839" s="180" t="s">
        <v>31</v>
      </c>
      <c r="D10839" s="180" t="s">
        <v>177</v>
      </c>
      <c r="E10839" s="180">
        <v>80</v>
      </c>
      <c r="F10839" s="180">
        <v>38680</v>
      </c>
      <c r="G10839" s="180">
        <v>11805</v>
      </c>
      <c r="H10839" s="180">
        <v>48005</v>
      </c>
      <c r="I10839" s="180">
        <v>33082179.440000001</v>
      </c>
      <c r="J10839" s="180">
        <v>4983743.1500000004</v>
      </c>
      <c r="K10839" s="180">
        <v>6340106.9000000004</v>
      </c>
      <c r="L10839" s="180">
        <v>47161695.659999996</v>
      </c>
    </row>
    <row r="10840" spans="1:12">
      <c r="A10840" s="180">
        <v>2016</v>
      </c>
      <c r="B10840" s="180" t="s">
        <v>180</v>
      </c>
      <c r="C10840" s="180" t="s">
        <v>31</v>
      </c>
      <c r="D10840" s="180" t="s">
        <v>177</v>
      </c>
      <c r="E10840" s="180">
        <v>85</v>
      </c>
      <c r="F10840" s="180">
        <v>25429</v>
      </c>
      <c r="G10840" s="180">
        <v>7953</v>
      </c>
      <c r="H10840" s="180">
        <v>40800</v>
      </c>
      <c r="I10840" s="180">
        <v>24764418.050000001</v>
      </c>
      <c r="J10840" s="180">
        <v>3081098.08</v>
      </c>
      <c r="K10840" s="180">
        <v>2955183.1</v>
      </c>
      <c r="L10840" s="180">
        <v>32087654.739999998</v>
      </c>
    </row>
    <row r="10841" spans="1:12">
      <c r="A10841" s="180">
        <v>2016</v>
      </c>
      <c r="B10841" s="180" t="s">
        <v>180</v>
      </c>
      <c r="C10841" s="180" t="s">
        <v>31</v>
      </c>
      <c r="D10841" s="180" t="s">
        <v>177</v>
      </c>
      <c r="E10841" s="180">
        <v>90</v>
      </c>
      <c r="F10841" s="180">
        <v>10593</v>
      </c>
      <c r="G10841" s="180">
        <v>2893</v>
      </c>
      <c r="H10841" s="180">
        <v>18496</v>
      </c>
      <c r="I10841" s="180">
        <v>10504122.07</v>
      </c>
      <c r="J10841" s="180">
        <v>1142347.1000000001</v>
      </c>
      <c r="K10841" s="180">
        <v>979128.65</v>
      </c>
      <c r="L10841" s="180">
        <v>13009593.970000001</v>
      </c>
    </row>
    <row r="10842" spans="1:12">
      <c r="A10842" s="180">
        <v>2016</v>
      </c>
      <c r="B10842" s="180" t="s">
        <v>180</v>
      </c>
      <c r="C10842" s="180" t="s">
        <v>31</v>
      </c>
      <c r="D10842" s="180" t="s">
        <v>177</v>
      </c>
      <c r="E10842" s="180">
        <v>95</v>
      </c>
      <c r="F10842" s="180">
        <v>2721</v>
      </c>
      <c r="G10842" s="180">
        <v>582</v>
      </c>
      <c r="H10842" s="180">
        <v>4658</v>
      </c>
      <c r="I10842" s="180">
        <v>2545829.09</v>
      </c>
      <c r="J10842" s="180">
        <v>265690.84000000003</v>
      </c>
      <c r="K10842" s="180">
        <v>134784.6</v>
      </c>
      <c r="L10842" s="180">
        <v>3018803.34</v>
      </c>
    </row>
    <row r="10843" spans="1:12">
      <c r="A10843" s="180">
        <v>2016</v>
      </c>
      <c r="B10843" s="180" t="s">
        <v>180</v>
      </c>
      <c r="C10843" s="180" t="s">
        <v>32</v>
      </c>
      <c r="D10843" s="180" t="s">
        <v>176</v>
      </c>
      <c r="E10843" s="180">
        <v>0</v>
      </c>
      <c r="F10843" s="180">
        <v>76418</v>
      </c>
      <c r="G10843" s="180">
        <v>2688</v>
      </c>
      <c r="H10843" s="180">
        <v>8407</v>
      </c>
      <c r="I10843" s="180">
        <v>5410048.6100000003</v>
      </c>
      <c r="J10843" s="180">
        <v>954399.54</v>
      </c>
      <c r="K10843" s="180">
        <v>114320.88</v>
      </c>
      <c r="L10843" s="180">
        <v>7057136.5800000001</v>
      </c>
    </row>
    <row r="10844" spans="1:12">
      <c r="A10844" s="180">
        <v>2016</v>
      </c>
      <c r="B10844" s="180" t="s">
        <v>180</v>
      </c>
      <c r="C10844" s="180" t="s">
        <v>32</v>
      </c>
      <c r="D10844" s="180" t="s">
        <v>176</v>
      </c>
      <c r="E10844" s="180">
        <v>5</v>
      </c>
      <c r="F10844" s="180">
        <v>84637</v>
      </c>
      <c r="G10844" s="180">
        <v>1298</v>
      </c>
      <c r="H10844" s="180">
        <v>2066</v>
      </c>
      <c r="I10844" s="180">
        <v>1488665.6000000001</v>
      </c>
      <c r="J10844" s="180">
        <v>463894.39</v>
      </c>
      <c r="K10844" s="180">
        <v>181738</v>
      </c>
      <c r="L10844" s="180">
        <v>2433715.5699999998</v>
      </c>
    </row>
    <row r="10845" spans="1:12">
      <c r="A10845" s="180">
        <v>2016</v>
      </c>
      <c r="B10845" s="180" t="s">
        <v>180</v>
      </c>
      <c r="C10845" s="180" t="s">
        <v>32</v>
      </c>
      <c r="D10845" s="180" t="s">
        <v>176</v>
      </c>
      <c r="E10845" s="180">
        <v>10</v>
      </c>
      <c r="F10845" s="180">
        <v>78398</v>
      </c>
      <c r="G10845" s="180">
        <v>1076</v>
      </c>
      <c r="H10845" s="180">
        <v>1764</v>
      </c>
      <c r="I10845" s="180">
        <v>1399014.25</v>
      </c>
      <c r="J10845" s="180">
        <v>395037.96</v>
      </c>
      <c r="K10845" s="180">
        <v>254363.9</v>
      </c>
      <c r="L10845" s="180">
        <v>2286621.7400000002</v>
      </c>
    </row>
    <row r="10846" spans="1:12">
      <c r="A10846" s="180">
        <v>2016</v>
      </c>
      <c r="B10846" s="180" t="s">
        <v>180</v>
      </c>
      <c r="C10846" s="180" t="s">
        <v>32</v>
      </c>
      <c r="D10846" s="180" t="s">
        <v>176</v>
      </c>
      <c r="E10846" s="180">
        <v>15</v>
      </c>
      <c r="F10846" s="180">
        <v>77526</v>
      </c>
      <c r="G10846" s="180">
        <v>2324</v>
      </c>
      <c r="H10846" s="180">
        <v>3538</v>
      </c>
      <c r="I10846" s="180">
        <v>3759444.53</v>
      </c>
      <c r="J10846" s="180">
        <v>987367.65</v>
      </c>
      <c r="K10846" s="180">
        <v>779021.02</v>
      </c>
      <c r="L10846" s="180">
        <v>6268205.2999999998</v>
      </c>
    </row>
    <row r="10847" spans="1:12">
      <c r="A10847" s="180">
        <v>2016</v>
      </c>
      <c r="B10847" s="180" t="s">
        <v>180</v>
      </c>
      <c r="C10847" s="180" t="s">
        <v>32</v>
      </c>
      <c r="D10847" s="180" t="s">
        <v>176</v>
      </c>
      <c r="E10847" s="180">
        <v>20</v>
      </c>
      <c r="F10847" s="180">
        <v>66086</v>
      </c>
      <c r="G10847" s="180">
        <v>2402</v>
      </c>
      <c r="H10847" s="180">
        <v>4533</v>
      </c>
      <c r="I10847" s="180">
        <v>4445716.57</v>
      </c>
      <c r="J10847" s="180">
        <v>1083688.8</v>
      </c>
      <c r="K10847" s="180">
        <v>709406.3</v>
      </c>
      <c r="L10847" s="180">
        <v>6947493.21</v>
      </c>
    </row>
    <row r="10848" spans="1:12">
      <c r="A10848" s="180">
        <v>2016</v>
      </c>
      <c r="B10848" s="180" t="s">
        <v>180</v>
      </c>
      <c r="C10848" s="180" t="s">
        <v>32</v>
      </c>
      <c r="D10848" s="180" t="s">
        <v>176</v>
      </c>
      <c r="E10848" s="180">
        <v>25</v>
      </c>
      <c r="F10848" s="180">
        <v>55399</v>
      </c>
      <c r="G10848" s="180">
        <v>1749</v>
      </c>
      <c r="H10848" s="180">
        <v>3733</v>
      </c>
      <c r="I10848" s="180">
        <v>2929156.76</v>
      </c>
      <c r="J10848" s="180">
        <v>768028.16000000003</v>
      </c>
      <c r="K10848" s="180">
        <v>571025.9</v>
      </c>
      <c r="L10848" s="180">
        <v>5001741.04</v>
      </c>
    </row>
    <row r="10849" spans="1:12">
      <c r="A10849" s="180">
        <v>2016</v>
      </c>
      <c r="B10849" s="180" t="s">
        <v>180</v>
      </c>
      <c r="C10849" s="180" t="s">
        <v>32</v>
      </c>
      <c r="D10849" s="180" t="s">
        <v>176</v>
      </c>
      <c r="E10849" s="180">
        <v>30</v>
      </c>
      <c r="F10849" s="180">
        <v>89113</v>
      </c>
      <c r="G10849" s="180">
        <v>2449</v>
      </c>
      <c r="H10849" s="180">
        <v>4983</v>
      </c>
      <c r="I10849" s="180">
        <v>4013509.91</v>
      </c>
      <c r="J10849" s="180">
        <v>1148108.1499999999</v>
      </c>
      <c r="K10849" s="180">
        <v>688132</v>
      </c>
      <c r="L10849" s="180">
        <v>6870378.4100000001</v>
      </c>
    </row>
    <row r="10850" spans="1:12">
      <c r="A10850" s="180">
        <v>2016</v>
      </c>
      <c r="B10850" s="180" t="s">
        <v>180</v>
      </c>
      <c r="C10850" s="180" t="s">
        <v>32</v>
      </c>
      <c r="D10850" s="180" t="s">
        <v>176</v>
      </c>
      <c r="E10850" s="180">
        <v>35</v>
      </c>
      <c r="F10850" s="180">
        <v>91905</v>
      </c>
      <c r="G10850" s="180">
        <v>2793</v>
      </c>
      <c r="H10850" s="180">
        <v>5832</v>
      </c>
      <c r="I10850" s="180">
        <v>4624839.84</v>
      </c>
      <c r="J10850" s="180">
        <v>1461383.95</v>
      </c>
      <c r="K10850" s="180">
        <v>726726.25</v>
      </c>
      <c r="L10850" s="180">
        <v>8047625.9199999999</v>
      </c>
    </row>
    <row r="10851" spans="1:12">
      <c r="A10851" s="180">
        <v>2016</v>
      </c>
      <c r="B10851" s="180" t="s">
        <v>180</v>
      </c>
      <c r="C10851" s="180" t="s">
        <v>32</v>
      </c>
      <c r="D10851" s="180" t="s">
        <v>176</v>
      </c>
      <c r="E10851" s="180">
        <v>40</v>
      </c>
      <c r="F10851" s="180">
        <v>93343</v>
      </c>
      <c r="G10851" s="180">
        <v>3931</v>
      </c>
      <c r="H10851" s="180">
        <v>7396</v>
      </c>
      <c r="I10851" s="180">
        <v>6461795.0700000003</v>
      </c>
      <c r="J10851" s="180">
        <v>2014316.27</v>
      </c>
      <c r="K10851" s="180">
        <v>1106084.68</v>
      </c>
      <c r="L10851" s="180">
        <v>11116922.43</v>
      </c>
    </row>
    <row r="10852" spans="1:12">
      <c r="A10852" s="180">
        <v>2016</v>
      </c>
      <c r="B10852" s="180" t="s">
        <v>180</v>
      </c>
      <c r="C10852" s="180" t="s">
        <v>32</v>
      </c>
      <c r="D10852" s="180" t="s">
        <v>176</v>
      </c>
      <c r="E10852" s="180">
        <v>45</v>
      </c>
      <c r="F10852" s="180">
        <v>93959</v>
      </c>
      <c r="G10852" s="180">
        <v>4943</v>
      </c>
      <c r="H10852" s="180">
        <v>9204</v>
      </c>
      <c r="I10852" s="180">
        <v>8348807.8099999996</v>
      </c>
      <c r="J10852" s="180">
        <v>2596252.16</v>
      </c>
      <c r="K10852" s="180">
        <v>1878644</v>
      </c>
      <c r="L10852" s="180">
        <v>14506882.15</v>
      </c>
    </row>
    <row r="10853" spans="1:12">
      <c r="A10853" s="180">
        <v>2016</v>
      </c>
      <c r="B10853" s="180" t="s">
        <v>180</v>
      </c>
      <c r="C10853" s="180" t="s">
        <v>32</v>
      </c>
      <c r="D10853" s="180" t="s">
        <v>176</v>
      </c>
      <c r="E10853" s="180">
        <v>50</v>
      </c>
      <c r="F10853" s="180">
        <v>92898</v>
      </c>
      <c r="G10853" s="180">
        <v>6569</v>
      </c>
      <c r="H10853" s="180">
        <v>12707</v>
      </c>
      <c r="I10853" s="180">
        <v>11986203.24</v>
      </c>
      <c r="J10853" s="180">
        <v>3659415.61</v>
      </c>
      <c r="K10853" s="180">
        <v>3163623.5</v>
      </c>
      <c r="L10853" s="180">
        <v>20952163.579999998</v>
      </c>
    </row>
    <row r="10854" spans="1:12">
      <c r="A10854" s="180">
        <v>2016</v>
      </c>
      <c r="B10854" s="180" t="s">
        <v>180</v>
      </c>
      <c r="C10854" s="180" t="s">
        <v>32</v>
      </c>
      <c r="D10854" s="180" t="s">
        <v>176</v>
      </c>
      <c r="E10854" s="180">
        <v>55</v>
      </c>
      <c r="F10854" s="180">
        <v>92590</v>
      </c>
      <c r="G10854" s="180">
        <v>9031</v>
      </c>
      <c r="H10854" s="180">
        <v>17914</v>
      </c>
      <c r="I10854" s="180">
        <v>17574227.359999999</v>
      </c>
      <c r="J10854" s="180">
        <v>5147798.5</v>
      </c>
      <c r="K10854" s="180">
        <v>4331857.8499999996</v>
      </c>
      <c r="L10854" s="180">
        <v>29778360.829999998</v>
      </c>
    </row>
    <row r="10855" spans="1:12">
      <c r="A10855" s="180">
        <v>2016</v>
      </c>
      <c r="B10855" s="180" t="s">
        <v>180</v>
      </c>
      <c r="C10855" s="180" t="s">
        <v>32</v>
      </c>
      <c r="D10855" s="180" t="s">
        <v>176</v>
      </c>
      <c r="E10855" s="180">
        <v>60</v>
      </c>
      <c r="F10855" s="180">
        <v>85374</v>
      </c>
      <c r="G10855" s="180">
        <v>11091</v>
      </c>
      <c r="H10855" s="180">
        <v>23324</v>
      </c>
      <c r="I10855" s="180">
        <v>22377536.98</v>
      </c>
      <c r="J10855" s="180">
        <v>6525483.0300000003</v>
      </c>
      <c r="K10855" s="180">
        <v>5942607.7699999996</v>
      </c>
      <c r="L10855" s="180">
        <v>38085743.880000003</v>
      </c>
    </row>
    <row r="10856" spans="1:12">
      <c r="A10856" s="180">
        <v>2016</v>
      </c>
      <c r="B10856" s="180" t="s">
        <v>180</v>
      </c>
      <c r="C10856" s="180" t="s">
        <v>32</v>
      </c>
      <c r="D10856" s="180" t="s">
        <v>176</v>
      </c>
      <c r="E10856" s="180">
        <v>65</v>
      </c>
      <c r="F10856" s="180">
        <v>78452</v>
      </c>
      <c r="G10856" s="180">
        <v>14094</v>
      </c>
      <c r="H10856" s="180">
        <v>32321</v>
      </c>
      <c r="I10856" s="180">
        <v>31603909.210000001</v>
      </c>
      <c r="J10856" s="180">
        <v>8360955.3799999999</v>
      </c>
      <c r="K10856" s="180">
        <v>8209432.0999999996</v>
      </c>
      <c r="L10856" s="180">
        <v>52004576.990000002</v>
      </c>
    </row>
    <row r="10857" spans="1:12">
      <c r="A10857" s="180">
        <v>2016</v>
      </c>
      <c r="B10857" s="180" t="s">
        <v>180</v>
      </c>
      <c r="C10857" s="180" t="s">
        <v>32</v>
      </c>
      <c r="D10857" s="180" t="s">
        <v>176</v>
      </c>
      <c r="E10857" s="180">
        <v>70</v>
      </c>
      <c r="F10857" s="180">
        <v>56143</v>
      </c>
      <c r="G10857" s="180">
        <v>14291</v>
      </c>
      <c r="H10857" s="180">
        <v>33746</v>
      </c>
      <c r="I10857" s="180">
        <v>31117850.84</v>
      </c>
      <c r="J10857" s="180">
        <v>8092396.6799999997</v>
      </c>
      <c r="K10857" s="180">
        <v>8146915.7000000002</v>
      </c>
      <c r="L10857" s="180">
        <v>50496733.670000002</v>
      </c>
    </row>
    <row r="10858" spans="1:12">
      <c r="A10858" s="180">
        <v>2016</v>
      </c>
      <c r="B10858" s="180" t="s">
        <v>180</v>
      </c>
      <c r="C10858" s="180" t="s">
        <v>32</v>
      </c>
      <c r="D10858" s="180" t="s">
        <v>176</v>
      </c>
      <c r="E10858" s="180">
        <v>75</v>
      </c>
      <c r="F10858" s="180">
        <v>39383</v>
      </c>
      <c r="G10858" s="180">
        <v>13748</v>
      </c>
      <c r="H10858" s="180">
        <v>35769</v>
      </c>
      <c r="I10858" s="180">
        <v>31569462.789999999</v>
      </c>
      <c r="J10858" s="180">
        <v>7349934.3200000003</v>
      </c>
      <c r="K10858" s="180">
        <v>7851484.7000000002</v>
      </c>
      <c r="L10858" s="180">
        <v>49334417.899999999</v>
      </c>
    </row>
    <row r="10859" spans="1:12">
      <c r="A10859" s="180">
        <v>2016</v>
      </c>
      <c r="B10859" s="180" t="s">
        <v>180</v>
      </c>
      <c r="C10859" s="180" t="s">
        <v>32</v>
      </c>
      <c r="D10859" s="180" t="s">
        <v>176</v>
      </c>
      <c r="E10859" s="180">
        <v>80</v>
      </c>
      <c r="F10859" s="180">
        <v>25472</v>
      </c>
      <c r="G10859" s="180">
        <v>10673</v>
      </c>
      <c r="H10859" s="180">
        <v>33054</v>
      </c>
      <c r="I10859" s="180">
        <v>26236784.829999998</v>
      </c>
      <c r="J10859" s="180">
        <v>5341125.2300000004</v>
      </c>
      <c r="K10859" s="180">
        <v>5510884.9000000004</v>
      </c>
      <c r="L10859" s="180">
        <v>38775152.420000002</v>
      </c>
    </row>
    <row r="10860" spans="1:12">
      <c r="A10860" s="180">
        <v>2016</v>
      </c>
      <c r="B10860" s="180" t="s">
        <v>180</v>
      </c>
      <c r="C10860" s="180" t="s">
        <v>32</v>
      </c>
      <c r="D10860" s="180" t="s">
        <v>176</v>
      </c>
      <c r="E10860" s="180">
        <v>85</v>
      </c>
      <c r="F10860" s="180">
        <v>16141</v>
      </c>
      <c r="G10860" s="180">
        <v>6248</v>
      </c>
      <c r="H10860" s="180">
        <v>26190</v>
      </c>
      <c r="I10860" s="180">
        <v>18910819.440000001</v>
      </c>
      <c r="J10860" s="180">
        <v>3405371.39</v>
      </c>
      <c r="K10860" s="180">
        <v>3280551.48</v>
      </c>
      <c r="L10860" s="180">
        <v>26677024.699999999</v>
      </c>
    </row>
    <row r="10861" spans="1:12">
      <c r="A10861" s="180">
        <v>2016</v>
      </c>
      <c r="B10861" s="180" t="s">
        <v>180</v>
      </c>
      <c r="C10861" s="180" t="s">
        <v>32</v>
      </c>
      <c r="D10861" s="180" t="s">
        <v>176</v>
      </c>
      <c r="E10861" s="180">
        <v>90</v>
      </c>
      <c r="F10861" s="180">
        <v>4208</v>
      </c>
      <c r="G10861" s="180">
        <v>1350</v>
      </c>
      <c r="H10861" s="180">
        <v>7893</v>
      </c>
      <c r="I10861" s="180">
        <v>4944037.1900000004</v>
      </c>
      <c r="J10861" s="180">
        <v>747675.83</v>
      </c>
      <c r="K10861" s="180">
        <v>456349</v>
      </c>
      <c r="L10861" s="180">
        <v>6454091.7300000004</v>
      </c>
    </row>
    <row r="10862" spans="1:12">
      <c r="A10862" s="180">
        <v>2016</v>
      </c>
      <c r="B10862" s="180" t="s">
        <v>180</v>
      </c>
      <c r="C10862" s="180" t="s">
        <v>32</v>
      </c>
      <c r="D10862" s="180" t="s">
        <v>176</v>
      </c>
      <c r="E10862" s="180">
        <v>95</v>
      </c>
      <c r="F10862" s="180">
        <v>698</v>
      </c>
      <c r="G10862" s="180">
        <v>190</v>
      </c>
      <c r="H10862" s="180">
        <v>1362</v>
      </c>
      <c r="I10862" s="180">
        <v>900173.25</v>
      </c>
      <c r="J10862" s="180">
        <v>133501.47</v>
      </c>
      <c r="K10862" s="180">
        <v>76031.8</v>
      </c>
      <c r="L10862" s="180">
        <v>1152183.1599999999</v>
      </c>
    </row>
    <row r="10863" spans="1:12">
      <c r="A10863" s="180">
        <v>2016</v>
      </c>
      <c r="B10863" s="180" t="s">
        <v>180</v>
      </c>
      <c r="C10863" s="180" t="s">
        <v>32</v>
      </c>
      <c r="D10863" s="180" t="s">
        <v>177</v>
      </c>
      <c r="E10863" s="180">
        <v>0</v>
      </c>
      <c r="F10863" s="180">
        <v>72488</v>
      </c>
      <c r="G10863" s="180">
        <v>1820</v>
      </c>
      <c r="H10863" s="180">
        <v>6963</v>
      </c>
      <c r="I10863" s="180">
        <v>4535833.25</v>
      </c>
      <c r="J10863" s="180">
        <v>633503.26</v>
      </c>
      <c r="K10863" s="180">
        <v>120749.9</v>
      </c>
      <c r="L10863" s="180">
        <v>5692825.0800000001</v>
      </c>
    </row>
    <row r="10864" spans="1:12">
      <c r="A10864" s="180">
        <v>2016</v>
      </c>
      <c r="B10864" s="180" t="s">
        <v>180</v>
      </c>
      <c r="C10864" s="180" t="s">
        <v>32</v>
      </c>
      <c r="D10864" s="180" t="s">
        <v>177</v>
      </c>
      <c r="E10864" s="180">
        <v>5</v>
      </c>
      <c r="F10864" s="180">
        <v>79523</v>
      </c>
      <c r="G10864" s="180">
        <v>1013</v>
      </c>
      <c r="H10864" s="180">
        <v>1593</v>
      </c>
      <c r="I10864" s="180">
        <v>1226894.17</v>
      </c>
      <c r="J10864" s="180">
        <v>382598.15</v>
      </c>
      <c r="K10864" s="180">
        <v>94273</v>
      </c>
      <c r="L10864" s="180">
        <v>1921386.45</v>
      </c>
    </row>
    <row r="10865" spans="1:12">
      <c r="A10865" s="180">
        <v>2016</v>
      </c>
      <c r="B10865" s="180" t="s">
        <v>180</v>
      </c>
      <c r="C10865" s="180" t="s">
        <v>32</v>
      </c>
      <c r="D10865" s="180" t="s">
        <v>177</v>
      </c>
      <c r="E10865" s="180">
        <v>10</v>
      </c>
      <c r="F10865" s="180">
        <v>74672</v>
      </c>
      <c r="G10865" s="180">
        <v>962</v>
      </c>
      <c r="H10865" s="180">
        <v>1993</v>
      </c>
      <c r="I10865" s="180">
        <v>1496555.05</v>
      </c>
      <c r="J10865" s="180">
        <v>395230.52</v>
      </c>
      <c r="K10865" s="180">
        <v>558866</v>
      </c>
      <c r="L10865" s="180">
        <v>2697001.11</v>
      </c>
    </row>
    <row r="10866" spans="1:12">
      <c r="A10866" s="180">
        <v>2016</v>
      </c>
      <c r="B10866" s="180" t="s">
        <v>180</v>
      </c>
      <c r="C10866" s="180" t="s">
        <v>32</v>
      </c>
      <c r="D10866" s="180" t="s">
        <v>177</v>
      </c>
      <c r="E10866" s="180">
        <v>15</v>
      </c>
      <c r="F10866" s="180">
        <v>73217</v>
      </c>
      <c r="G10866" s="180">
        <v>3034</v>
      </c>
      <c r="H10866" s="180">
        <v>5916</v>
      </c>
      <c r="I10866" s="180">
        <v>5084580.4000000004</v>
      </c>
      <c r="J10866" s="180">
        <v>1102874.44</v>
      </c>
      <c r="K10866" s="180">
        <v>810946</v>
      </c>
      <c r="L10866" s="180">
        <v>7948588.1399999997</v>
      </c>
    </row>
    <row r="10867" spans="1:12">
      <c r="A10867" s="180">
        <v>2016</v>
      </c>
      <c r="B10867" s="180" t="s">
        <v>180</v>
      </c>
      <c r="C10867" s="180" t="s">
        <v>32</v>
      </c>
      <c r="D10867" s="180" t="s">
        <v>177</v>
      </c>
      <c r="E10867" s="180">
        <v>20</v>
      </c>
      <c r="F10867" s="180">
        <v>66450</v>
      </c>
      <c r="G10867" s="180">
        <v>3985</v>
      </c>
      <c r="H10867" s="180">
        <v>8802</v>
      </c>
      <c r="I10867" s="180">
        <v>7151778.6200000001</v>
      </c>
      <c r="J10867" s="180">
        <v>1447067.09</v>
      </c>
      <c r="K10867" s="180">
        <v>563503.52</v>
      </c>
      <c r="L10867" s="180">
        <v>10271208.359999999</v>
      </c>
    </row>
    <row r="10868" spans="1:12">
      <c r="A10868" s="180">
        <v>2016</v>
      </c>
      <c r="B10868" s="180" t="s">
        <v>180</v>
      </c>
      <c r="C10868" s="180" t="s">
        <v>32</v>
      </c>
      <c r="D10868" s="180" t="s">
        <v>177</v>
      </c>
      <c r="E10868" s="180">
        <v>25</v>
      </c>
      <c r="F10868" s="180">
        <v>66215</v>
      </c>
      <c r="G10868" s="180">
        <v>4282</v>
      </c>
      <c r="H10868" s="180">
        <v>11437</v>
      </c>
      <c r="I10868" s="180">
        <v>10333725.99</v>
      </c>
      <c r="J10868" s="180">
        <v>2245482.59</v>
      </c>
      <c r="K10868" s="180">
        <v>726237</v>
      </c>
      <c r="L10868" s="180">
        <v>15083997.449999999</v>
      </c>
    </row>
    <row r="10869" spans="1:12">
      <c r="A10869" s="180">
        <v>2016</v>
      </c>
      <c r="B10869" s="180" t="s">
        <v>180</v>
      </c>
      <c r="C10869" s="180" t="s">
        <v>32</v>
      </c>
      <c r="D10869" s="180" t="s">
        <v>177</v>
      </c>
      <c r="E10869" s="180">
        <v>30</v>
      </c>
      <c r="F10869" s="180">
        <v>103743</v>
      </c>
      <c r="G10869" s="180">
        <v>7868</v>
      </c>
      <c r="H10869" s="180">
        <v>21642</v>
      </c>
      <c r="I10869" s="180">
        <v>22219866.760000002</v>
      </c>
      <c r="J10869" s="180">
        <v>5317600.82</v>
      </c>
      <c r="K10869" s="180">
        <v>1013591</v>
      </c>
      <c r="L10869" s="180">
        <v>31982159.34</v>
      </c>
    </row>
    <row r="10870" spans="1:12">
      <c r="A10870" s="180">
        <v>2016</v>
      </c>
      <c r="B10870" s="180" t="s">
        <v>180</v>
      </c>
      <c r="C10870" s="180" t="s">
        <v>32</v>
      </c>
      <c r="D10870" s="180" t="s">
        <v>177</v>
      </c>
      <c r="E10870" s="180">
        <v>35</v>
      </c>
      <c r="F10870" s="180">
        <v>100825</v>
      </c>
      <c r="G10870" s="180">
        <v>8073</v>
      </c>
      <c r="H10870" s="180">
        <v>18999</v>
      </c>
      <c r="I10870" s="180">
        <v>19063995.170000002</v>
      </c>
      <c r="J10870" s="180">
        <v>4738127.54</v>
      </c>
      <c r="K10870" s="180">
        <v>1032746</v>
      </c>
      <c r="L10870" s="180">
        <v>28303896.02</v>
      </c>
    </row>
    <row r="10871" spans="1:12">
      <c r="A10871" s="180">
        <v>2016</v>
      </c>
      <c r="B10871" s="180" t="s">
        <v>180</v>
      </c>
      <c r="C10871" s="180" t="s">
        <v>32</v>
      </c>
      <c r="D10871" s="180" t="s">
        <v>177</v>
      </c>
      <c r="E10871" s="180">
        <v>40</v>
      </c>
      <c r="F10871" s="180">
        <v>102523</v>
      </c>
      <c r="G10871" s="180">
        <v>7708</v>
      </c>
      <c r="H10871" s="180">
        <v>15380</v>
      </c>
      <c r="I10871" s="180">
        <v>13914316.73</v>
      </c>
      <c r="J10871" s="180">
        <v>3826346.86</v>
      </c>
      <c r="K10871" s="180">
        <v>1608475.6</v>
      </c>
      <c r="L10871" s="180">
        <v>22324698.460000001</v>
      </c>
    </row>
    <row r="10872" spans="1:12">
      <c r="A10872" s="180">
        <v>2016</v>
      </c>
      <c r="B10872" s="180" t="s">
        <v>180</v>
      </c>
      <c r="C10872" s="180" t="s">
        <v>32</v>
      </c>
      <c r="D10872" s="180" t="s">
        <v>177</v>
      </c>
      <c r="E10872" s="180">
        <v>45</v>
      </c>
      <c r="F10872" s="180">
        <v>103462</v>
      </c>
      <c r="G10872" s="180">
        <v>8189</v>
      </c>
      <c r="H10872" s="180">
        <v>16563</v>
      </c>
      <c r="I10872" s="180">
        <v>14495253.560000001</v>
      </c>
      <c r="J10872" s="180">
        <v>3994780.32</v>
      </c>
      <c r="K10872" s="180">
        <v>2106028.5</v>
      </c>
      <c r="L10872" s="180">
        <v>23679223.969999999</v>
      </c>
    </row>
    <row r="10873" spans="1:12">
      <c r="A10873" s="180">
        <v>2016</v>
      </c>
      <c r="B10873" s="180" t="s">
        <v>180</v>
      </c>
      <c r="C10873" s="180" t="s">
        <v>32</v>
      </c>
      <c r="D10873" s="180" t="s">
        <v>177</v>
      </c>
      <c r="E10873" s="180">
        <v>50</v>
      </c>
      <c r="F10873" s="180">
        <v>101134</v>
      </c>
      <c r="G10873" s="180">
        <v>8796</v>
      </c>
      <c r="H10873" s="180">
        <v>17851</v>
      </c>
      <c r="I10873" s="180">
        <v>15930282.609999999</v>
      </c>
      <c r="J10873" s="180">
        <v>4434347.67</v>
      </c>
      <c r="K10873" s="180">
        <v>2728792.15</v>
      </c>
      <c r="L10873" s="180">
        <v>26159717.109999999</v>
      </c>
    </row>
    <row r="10874" spans="1:12">
      <c r="A10874" s="180">
        <v>2016</v>
      </c>
      <c r="B10874" s="180" t="s">
        <v>180</v>
      </c>
      <c r="C10874" s="180" t="s">
        <v>32</v>
      </c>
      <c r="D10874" s="180" t="s">
        <v>177</v>
      </c>
      <c r="E10874" s="180">
        <v>55</v>
      </c>
      <c r="F10874" s="180">
        <v>100761</v>
      </c>
      <c r="G10874" s="180">
        <v>10730</v>
      </c>
      <c r="H10874" s="180">
        <v>23157</v>
      </c>
      <c r="I10874" s="180">
        <v>20259021.219999999</v>
      </c>
      <c r="J10874" s="180">
        <v>5341639.7300000004</v>
      </c>
      <c r="K10874" s="180">
        <v>3752788.73</v>
      </c>
      <c r="L10874" s="180">
        <v>32609586.010000002</v>
      </c>
    </row>
    <row r="10875" spans="1:12">
      <c r="A10875" s="180">
        <v>2016</v>
      </c>
      <c r="B10875" s="180" t="s">
        <v>180</v>
      </c>
      <c r="C10875" s="180" t="s">
        <v>32</v>
      </c>
      <c r="D10875" s="180" t="s">
        <v>177</v>
      </c>
      <c r="E10875" s="180">
        <v>60</v>
      </c>
      <c r="F10875" s="180">
        <v>93542</v>
      </c>
      <c r="G10875" s="180">
        <v>11989</v>
      </c>
      <c r="H10875" s="180">
        <v>26408</v>
      </c>
      <c r="I10875" s="180">
        <v>24363768.859999999</v>
      </c>
      <c r="J10875" s="180">
        <v>6380503.6299999999</v>
      </c>
      <c r="K10875" s="180">
        <v>6092357.9000000004</v>
      </c>
      <c r="L10875" s="180">
        <v>40368522.840000004</v>
      </c>
    </row>
    <row r="10876" spans="1:12">
      <c r="A10876" s="180">
        <v>2016</v>
      </c>
      <c r="B10876" s="180" t="s">
        <v>180</v>
      </c>
      <c r="C10876" s="180" t="s">
        <v>32</v>
      </c>
      <c r="D10876" s="180" t="s">
        <v>177</v>
      </c>
      <c r="E10876" s="180">
        <v>65</v>
      </c>
      <c r="F10876" s="180">
        <v>86098</v>
      </c>
      <c r="G10876" s="180">
        <v>14142</v>
      </c>
      <c r="H10876" s="180">
        <v>32082</v>
      </c>
      <c r="I10876" s="180">
        <v>29754284.84</v>
      </c>
      <c r="J10876" s="180">
        <v>7678002.6500000004</v>
      </c>
      <c r="K10876" s="180">
        <v>7386900.5</v>
      </c>
      <c r="L10876" s="180">
        <v>48586449.119999997</v>
      </c>
    </row>
    <row r="10877" spans="1:12">
      <c r="A10877" s="180">
        <v>2016</v>
      </c>
      <c r="B10877" s="180" t="s">
        <v>180</v>
      </c>
      <c r="C10877" s="180" t="s">
        <v>32</v>
      </c>
      <c r="D10877" s="180" t="s">
        <v>177</v>
      </c>
      <c r="E10877" s="180">
        <v>70</v>
      </c>
      <c r="F10877" s="180">
        <v>60539</v>
      </c>
      <c r="G10877" s="180">
        <v>13167</v>
      </c>
      <c r="H10877" s="180">
        <v>35682</v>
      </c>
      <c r="I10877" s="180">
        <v>31337894.629999999</v>
      </c>
      <c r="J10877" s="180">
        <v>7451174.75</v>
      </c>
      <c r="K10877" s="180">
        <v>7413759.2000000002</v>
      </c>
      <c r="L10877" s="180">
        <v>49356856.390000001</v>
      </c>
    </row>
    <row r="10878" spans="1:12">
      <c r="A10878" s="180">
        <v>2016</v>
      </c>
      <c r="B10878" s="180" t="s">
        <v>180</v>
      </c>
      <c r="C10878" s="180" t="s">
        <v>32</v>
      </c>
      <c r="D10878" s="180" t="s">
        <v>177</v>
      </c>
      <c r="E10878" s="180">
        <v>75</v>
      </c>
      <c r="F10878" s="180">
        <v>43843</v>
      </c>
      <c r="G10878" s="180">
        <v>11922</v>
      </c>
      <c r="H10878" s="180">
        <v>37405</v>
      </c>
      <c r="I10878" s="180">
        <v>30250590.93</v>
      </c>
      <c r="J10878" s="180">
        <v>6539655.0499999998</v>
      </c>
      <c r="K10878" s="180">
        <v>6597412.6500000004</v>
      </c>
      <c r="L10878" s="180">
        <v>45956727.770000003</v>
      </c>
    </row>
    <row r="10879" spans="1:12">
      <c r="A10879" s="180">
        <v>2016</v>
      </c>
      <c r="B10879" s="180" t="s">
        <v>180</v>
      </c>
      <c r="C10879" s="180" t="s">
        <v>32</v>
      </c>
      <c r="D10879" s="180" t="s">
        <v>177</v>
      </c>
      <c r="E10879" s="180">
        <v>80</v>
      </c>
      <c r="F10879" s="180">
        <v>31544</v>
      </c>
      <c r="G10879" s="180">
        <v>9082</v>
      </c>
      <c r="H10879" s="180">
        <v>37787</v>
      </c>
      <c r="I10879" s="180">
        <v>29318111.48</v>
      </c>
      <c r="J10879" s="180">
        <v>5344960.76</v>
      </c>
      <c r="K10879" s="180">
        <v>5055789.2</v>
      </c>
      <c r="L10879" s="180">
        <v>41583872.649999999</v>
      </c>
    </row>
    <row r="10880" spans="1:12">
      <c r="A10880" s="180">
        <v>2016</v>
      </c>
      <c r="B10880" s="180" t="s">
        <v>180</v>
      </c>
      <c r="C10880" s="180" t="s">
        <v>32</v>
      </c>
      <c r="D10880" s="180" t="s">
        <v>177</v>
      </c>
      <c r="E10880" s="180">
        <v>85</v>
      </c>
      <c r="F10880" s="180">
        <v>21996</v>
      </c>
      <c r="G10880" s="180">
        <v>5807</v>
      </c>
      <c r="H10880" s="180">
        <v>32287</v>
      </c>
      <c r="I10880" s="180">
        <v>21950751.190000001</v>
      </c>
      <c r="J10880" s="180">
        <v>3523658.18</v>
      </c>
      <c r="K10880" s="180">
        <v>2481906</v>
      </c>
      <c r="L10880" s="180">
        <v>29132209.43</v>
      </c>
    </row>
    <row r="10881" spans="1:12">
      <c r="A10881" s="180">
        <v>2016</v>
      </c>
      <c r="B10881" s="180" t="s">
        <v>180</v>
      </c>
      <c r="C10881" s="180" t="s">
        <v>32</v>
      </c>
      <c r="D10881" s="180" t="s">
        <v>177</v>
      </c>
      <c r="E10881" s="180">
        <v>90</v>
      </c>
      <c r="F10881" s="180">
        <v>9268</v>
      </c>
      <c r="G10881" s="180">
        <v>2158</v>
      </c>
      <c r="H10881" s="180">
        <v>15017</v>
      </c>
      <c r="I10881" s="180">
        <v>9678796.0500000007</v>
      </c>
      <c r="J10881" s="180">
        <v>1341574.24</v>
      </c>
      <c r="K10881" s="180">
        <v>880943.4</v>
      </c>
      <c r="L10881" s="180">
        <v>12481657.33</v>
      </c>
    </row>
    <row r="10882" spans="1:12">
      <c r="A10882" s="180">
        <v>2016</v>
      </c>
      <c r="B10882" s="180" t="s">
        <v>180</v>
      </c>
      <c r="C10882" s="180" t="s">
        <v>32</v>
      </c>
      <c r="D10882" s="180" t="s">
        <v>177</v>
      </c>
      <c r="E10882" s="180">
        <v>95</v>
      </c>
      <c r="F10882" s="180">
        <v>2518</v>
      </c>
      <c r="G10882" s="180">
        <v>478</v>
      </c>
      <c r="H10882" s="180">
        <v>4144</v>
      </c>
      <c r="I10882" s="180">
        <v>2360117.77</v>
      </c>
      <c r="J10882" s="180">
        <v>300386.15000000002</v>
      </c>
      <c r="K10882" s="180">
        <v>168829</v>
      </c>
      <c r="L10882" s="180">
        <v>2904227.3</v>
      </c>
    </row>
    <row r="10883" spans="1:12">
      <c r="A10883" s="180">
        <v>2016</v>
      </c>
      <c r="B10883" s="180" t="s">
        <v>180</v>
      </c>
      <c r="C10883" s="180" t="s">
        <v>33</v>
      </c>
      <c r="D10883" s="180" t="s">
        <v>176</v>
      </c>
      <c r="E10883" s="180">
        <v>0</v>
      </c>
      <c r="F10883" s="180">
        <v>61001</v>
      </c>
      <c r="G10883" s="180">
        <v>2514</v>
      </c>
      <c r="H10883" s="180">
        <v>7655</v>
      </c>
      <c r="I10883" s="180">
        <v>5825605.0800000001</v>
      </c>
      <c r="J10883" s="180">
        <v>811321.92</v>
      </c>
      <c r="K10883" s="180">
        <v>161485</v>
      </c>
      <c r="L10883" s="180">
        <v>7307786.9400000004</v>
      </c>
    </row>
    <row r="10884" spans="1:12">
      <c r="A10884" s="180">
        <v>2016</v>
      </c>
      <c r="B10884" s="180" t="s">
        <v>180</v>
      </c>
      <c r="C10884" s="180" t="s">
        <v>33</v>
      </c>
      <c r="D10884" s="180" t="s">
        <v>176</v>
      </c>
      <c r="E10884" s="180">
        <v>5</v>
      </c>
      <c r="F10884" s="180">
        <v>72165</v>
      </c>
      <c r="G10884" s="180">
        <v>1329</v>
      </c>
      <c r="H10884" s="180">
        <v>1838</v>
      </c>
      <c r="I10884" s="180">
        <v>1528733.51</v>
      </c>
      <c r="J10884" s="180">
        <v>403567.33</v>
      </c>
      <c r="K10884" s="180">
        <v>128521</v>
      </c>
      <c r="L10884" s="180">
        <v>2351516.75</v>
      </c>
    </row>
    <row r="10885" spans="1:12">
      <c r="A10885" s="180">
        <v>2016</v>
      </c>
      <c r="B10885" s="180" t="s">
        <v>180</v>
      </c>
      <c r="C10885" s="180" t="s">
        <v>33</v>
      </c>
      <c r="D10885" s="180" t="s">
        <v>176</v>
      </c>
      <c r="E10885" s="180">
        <v>10</v>
      </c>
      <c r="F10885" s="180">
        <v>70177</v>
      </c>
      <c r="G10885" s="180">
        <v>1093</v>
      </c>
      <c r="H10885" s="180">
        <v>2000</v>
      </c>
      <c r="I10885" s="180">
        <v>1584965.38</v>
      </c>
      <c r="J10885" s="180">
        <v>368272.56</v>
      </c>
      <c r="K10885" s="180">
        <v>396361</v>
      </c>
      <c r="L10885" s="180">
        <v>2578527.5099999998</v>
      </c>
    </row>
    <row r="10886" spans="1:12">
      <c r="A10886" s="180">
        <v>2016</v>
      </c>
      <c r="B10886" s="180" t="s">
        <v>180</v>
      </c>
      <c r="C10886" s="180" t="s">
        <v>33</v>
      </c>
      <c r="D10886" s="180" t="s">
        <v>176</v>
      </c>
      <c r="E10886" s="180">
        <v>15</v>
      </c>
      <c r="F10886" s="180">
        <v>68356</v>
      </c>
      <c r="G10886" s="180">
        <v>1799</v>
      </c>
      <c r="H10886" s="180">
        <v>3269</v>
      </c>
      <c r="I10886" s="180">
        <v>3153763.44</v>
      </c>
      <c r="J10886" s="180">
        <v>743053.51</v>
      </c>
      <c r="K10886" s="180">
        <v>541660</v>
      </c>
      <c r="L10886" s="180">
        <v>5131862.3099999996</v>
      </c>
    </row>
    <row r="10887" spans="1:12">
      <c r="A10887" s="180">
        <v>2016</v>
      </c>
      <c r="B10887" s="180" t="s">
        <v>180</v>
      </c>
      <c r="C10887" s="180" t="s">
        <v>33</v>
      </c>
      <c r="D10887" s="180" t="s">
        <v>176</v>
      </c>
      <c r="E10887" s="180">
        <v>20</v>
      </c>
      <c r="F10887" s="180">
        <v>51987</v>
      </c>
      <c r="G10887" s="180">
        <v>1656</v>
      </c>
      <c r="H10887" s="180">
        <v>3175</v>
      </c>
      <c r="I10887" s="180">
        <v>2911185.71</v>
      </c>
      <c r="J10887" s="180">
        <v>632444.88</v>
      </c>
      <c r="K10887" s="180">
        <v>373255</v>
      </c>
      <c r="L10887" s="180">
        <v>4509737.4400000004</v>
      </c>
    </row>
    <row r="10888" spans="1:12">
      <c r="A10888" s="180">
        <v>2016</v>
      </c>
      <c r="B10888" s="180" t="s">
        <v>180</v>
      </c>
      <c r="C10888" s="180" t="s">
        <v>33</v>
      </c>
      <c r="D10888" s="180" t="s">
        <v>176</v>
      </c>
      <c r="E10888" s="180">
        <v>25</v>
      </c>
      <c r="F10888" s="180">
        <v>43549</v>
      </c>
      <c r="G10888" s="180">
        <v>1169</v>
      </c>
      <c r="H10888" s="180">
        <v>2773</v>
      </c>
      <c r="I10888" s="180">
        <v>2226069.98</v>
      </c>
      <c r="J10888" s="180">
        <v>530051.47</v>
      </c>
      <c r="K10888" s="180">
        <v>499856</v>
      </c>
      <c r="L10888" s="180">
        <v>3931485.58</v>
      </c>
    </row>
    <row r="10889" spans="1:12">
      <c r="A10889" s="180">
        <v>2016</v>
      </c>
      <c r="B10889" s="180" t="s">
        <v>180</v>
      </c>
      <c r="C10889" s="180" t="s">
        <v>33</v>
      </c>
      <c r="D10889" s="180" t="s">
        <v>176</v>
      </c>
      <c r="E10889" s="180">
        <v>30</v>
      </c>
      <c r="F10889" s="180">
        <v>68232</v>
      </c>
      <c r="G10889" s="180">
        <v>1876</v>
      </c>
      <c r="H10889" s="180">
        <v>4026</v>
      </c>
      <c r="I10889" s="180">
        <v>3360524.71</v>
      </c>
      <c r="J10889" s="180">
        <v>849172.1</v>
      </c>
      <c r="K10889" s="180">
        <v>558619</v>
      </c>
      <c r="L10889" s="180">
        <v>5868992.8399999999</v>
      </c>
    </row>
    <row r="10890" spans="1:12">
      <c r="A10890" s="180">
        <v>2016</v>
      </c>
      <c r="B10890" s="180" t="s">
        <v>180</v>
      </c>
      <c r="C10890" s="180" t="s">
        <v>33</v>
      </c>
      <c r="D10890" s="180" t="s">
        <v>176</v>
      </c>
      <c r="E10890" s="180">
        <v>35</v>
      </c>
      <c r="F10890" s="180">
        <v>69294</v>
      </c>
      <c r="G10890" s="180">
        <v>2541</v>
      </c>
      <c r="H10890" s="180">
        <v>5167</v>
      </c>
      <c r="I10890" s="180">
        <v>4260161.92</v>
      </c>
      <c r="J10890" s="180">
        <v>1078659.1000000001</v>
      </c>
      <c r="K10890" s="180">
        <v>951284</v>
      </c>
      <c r="L10890" s="180">
        <v>7585102.3300000001</v>
      </c>
    </row>
    <row r="10891" spans="1:12">
      <c r="A10891" s="180">
        <v>2016</v>
      </c>
      <c r="B10891" s="180" t="s">
        <v>180</v>
      </c>
      <c r="C10891" s="180" t="s">
        <v>33</v>
      </c>
      <c r="D10891" s="180" t="s">
        <v>176</v>
      </c>
      <c r="E10891" s="180">
        <v>40</v>
      </c>
      <c r="F10891" s="180">
        <v>75834</v>
      </c>
      <c r="G10891" s="180">
        <v>3380</v>
      </c>
      <c r="H10891" s="180">
        <v>7594</v>
      </c>
      <c r="I10891" s="180">
        <v>6502849.5099999998</v>
      </c>
      <c r="J10891" s="180">
        <v>1587965.25</v>
      </c>
      <c r="K10891" s="180">
        <v>1408218</v>
      </c>
      <c r="L10891" s="180">
        <v>11200087.59</v>
      </c>
    </row>
    <row r="10892" spans="1:12">
      <c r="A10892" s="180">
        <v>2016</v>
      </c>
      <c r="B10892" s="180" t="s">
        <v>180</v>
      </c>
      <c r="C10892" s="180" t="s">
        <v>33</v>
      </c>
      <c r="D10892" s="180" t="s">
        <v>176</v>
      </c>
      <c r="E10892" s="180">
        <v>45</v>
      </c>
      <c r="F10892" s="180">
        <v>75041</v>
      </c>
      <c r="G10892" s="180">
        <v>4246</v>
      </c>
      <c r="H10892" s="180">
        <v>8827</v>
      </c>
      <c r="I10892" s="180">
        <v>8060700.4100000001</v>
      </c>
      <c r="J10892" s="180">
        <v>2064920.93</v>
      </c>
      <c r="K10892" s="180">
        <v>1803116.4</v>
      </c>
      <c r="L10892" s="180">
        <v>13929466.550000001</v>
      </c>
    </row>
    <row r="10893" spans="1:12">
      <c r="A10893" s="180">
        <v>2016</v>
      </c>
      <c r="B10893" s="180" t="s">
        <v>180</v>
      </c>
      <c r="C10893" s="180" t="s">
        <v>33</v>
      </c>
      <c r="D10893" s="180" t="s">
        <v>176</v>
      </c>
      <c r="E10893" s="180">
        <v>50</v>
      </c>
      <c r="F10893" s="180">
        <v>75463</v>
      </c>
      <c r="G10893" s="180">
        <v>5792</v>
      </c>
      <c r="H10893" s="180">
        <v>11398</v>
      </c>
      <c r="I10893" s="180">
        <v>10529140.529999999</v>
      </c>
      <c r="J10893" s="180">
        <v>2909292.06</v>
      </c>
      <c r="K10893" s="180">
        <v>2612104.1</v>
      </c>
      <c r="L10893" s="180">
        <v>18568135.59</v>
      </c>
    </row>
    <row r="10894" spans="1:12">
      <c r="A10894" s="180">
        <v>2016</v>
      </c>
      <c r="B10894" s="180" t="s">
        <v>180</v>
      </c>
      <c r="C10894" s="180" t="s">
        <v>33</v>
      </c>
      <c r="D10894" s="180" t="s">
        <v>176</v>
      </c>
      <c r="E10894" s="180">
        <v>55</v>
      </c>
      <c r="F10894" s="180">
        <v>74161</v>
      </c>
      <c r="G10894" s="180">
        <v>7953</v>
      </c>
      <c r="H10894" s="180">
        <v>16270</v>
      </c>
      <c r="I10894" s="180">
        <v>15995552.25</v>
      </c>
      <c r="J10894" s="180">
        <v>4145034.06</v>
      </c>
      <c r="K10894" s="180">
        <v>4400457.9000000004</v>
      </c>
      <c r="L10894" s="180">
        <v>27729944.460000001</v>
      </c>
    </row>
    <row r="10895" spans="1:12">
      <c r="A10895" s="180">
        <v>2016</v>
      </c>
      <c r="B10895" s="180" t="s">
        <v>180</v>
      </c>
      <c r="C10895" s="180" t="s">
        <v>33</v>
      </c>
      <c r="D10895" s="180" t="s">
        <v>176</v>
      </c>
      <c r="E10895" s="180">
        <v>60</v>
      </c>
      <c r="F10895" s="180">
        <v>68729</v>
      </c>
      <c r="G10895" s="180">
        <v>10527</v>
      </c>
      <c r="H10895" s="180">
        <v>22414</v>
      </c>
      <c r="I10895" s="180">
        <v>22920649.359999999</v>
      </c>
      <c r="J10895" s="180">
        <v>5552211.9699999997</v>
      </c>
      <c r="K10895" s="180">
        <v>6797836.25</v>
      </c>
      <c r="L10895" s="180">
        <v>38949688.729999997</v>
      </c>
    </row>
    <row r="10896" spans="1:12">
      <c r="A10896" s="180">
        <v>2016</v>
      </c>
      <c r="B10896" s="180" t="s">
        <v>180</v>
      </c>
      <c r="C10896" s="180" t="s">
        <v>33</v>
      </c>
      <c r="D10896" s="180" t="s">
        <v>176</v>
      </c>
      <c r="E10896" s="180">
        <v>65</v>
      </c>
      <c r="F10896" s="180">
        <v>63362</v>
      </c>
      <c r="G10896" s="180">
        <v>13854</v>
      </c>
      <c r="H10896" s="180">
        <v>31056</v>
      </c>
      <c r="I10896" s="180">
        <v>29768434.68</v>
      </c>
      <c r="J10896" s="180">
        <v>6974342.8700000001</v>
      </c>
      <c r="K10896" s="180">
        <v>7845667.1500000004</v>
      </c>
      <c r="L10896" s="180">
        <v>48922700.950000003</v>
      </c>
    </row>
    <row r="10897" spans="1:12">
      <c r="A10897" s="180">
        <v>2016</v>
      </c>
      <c r="B10897" s="180" t="s">
        <v>180</v>
      </c>
      <c r="C10897" s="180" t="s">
        <v>33</v>
      </c>
      <c r="D10897" s="180" t="s">
        <v>176</v>
      </c>
      <c r="E10897" s="180">
        <v>70</v>
      </c>
      <c r="F10897" s="180">
        <v>45152</v>
      </c>
      <c r="G10897" s="180">
        <v>12899</v>
      </c>
      <c r="H10897" s="180">
        <v>31212</v>
      </c>
      <c r="I10897" s="180">
        <v>28474533.77</v>
      </c>
      <c r="J10897" s="180">
        <v>6820196.2599999998</v>
      </c>
      <c r="K10897" s="180">
        <v>7121830.3499999996</v>
      </c>
      <c r="L10897" s="180">
        <v>45999846.420000002</v>
      </c>
    </row>
    <row r="10898" spans="1:12">
      <c r="A10898" s="180">
        <v>2016</v>
      </c>
      <c r="B10898" s="180" t="s">
        <v>180</v>
      </c>
      <c r="C10898" s="180" t="s">
        <v>33</v>
      </c>
      <c r="D10898" s="180" t="s">
        <v>176</v>
      </c>
      <c r="E10898" s="180">
        <v>75</v>
      </c>
      <c r="F10898" s="180">
        <v>30307</v>
      </c>
      <c r="G10898" s="180">
        <v>11459</v>
      </c>
      <c r="H10898" s="180">
        <v>30455</v>
      </c>
      <c r="I10898" s="180">
        <v>25718713.809999999</v>
      </c>
      <c r="J10898" s="180">
        <v>5715671.5899999999</v>
      </c>
      <c r="K10898" s="180">
        <v>6443310.7999999998</v>
      </c>
      <c r="L10898" s="180">
        <v>40422859.049999997</v>
      </c>
    </row>
    <row r="10899" spans="1:12">
      <c r="A10899" s="180">
        <v>2016</v>
      </c>
      <c r="B10899" s="180" t="s">
        <v>180</v>
      </c>
      <c r="C10899" s="180" t="s">
        <v>33</v>
      </c>
      <c r="D10899" s="180" t="s">
        <v>176</v>
      </c>
      <c r="E10899" s="180">
        <v>80</v>
      </c>
      <c r="F10899" s="180">
        <v>18596</v>
      </c>
      <c r="G10899" s="180">
        <v>7549</v>
      </c>
      <c r="H10899" s="180">
        <v>24458</v>
      </c>
      <c r="I10899" s="180">
        <v>19354529.440000001</v>
      </c>
      <c r="J10899" s="180">
        <v>3771150.32</v>
      </c>
      <c r="K10899" s="180">
        <v>4318995.1500000004</v>
      </c>
      <c r="L10899" s="180">
        <v>29489553.100000001</v>
      </c>
    </row>
    <row r="10900" spans="1:12">
      <c r="A10900" s="180">
        <v>2016</v>
      </c>
      <c r="B10900" s="180" t="s">
        <v>180</v>
      </c>
      <c r="C10900" s="180" t="s">
        <v>33</v>
      </c>
      <c r="D10900" s="180" t="s">
        <v>176</v>
      </c>
      <c r="E10900" s="180">
        <v>85</v>
      </c>
      <c r="F10900" s="180">
        <v>10631</v>
      </c>
      <c r="G10900" s="180">
        <v>4470</v>
      </c>
      <c r="H10900" s="180">
        <v>18100</v>
      </c>
      <c r="I10900" s="180">
        <v>12434233.43</v>
      </c>
      <c r="J10900" s="180">
        <v>2002762.15</v>
      </c>
      <c r="K10900" s="180">
        <v>1694894</v>
      </c>
      <c r="L10900" s="180">
        <v>16924209.649999999</v>
      </c>
    </row>
    <row r="10901" spans="1:12">
      <c r="A10901" s="180">
        <v>2016</v>
      </c>
      <c r="B10901" s="180" t="s">
        <v>180</v>
      </c>
      <c r="C10901" s="180" t="s">
        <v>33</v>
      </c>
      <c r="D10901" s="180" t="s">
        <v>176</v>
      </c>
      <c r="E10901" s="180">
        <v>90</v>
      </c>
      <c r="F10901" s="180">
        <v>2576</v>
      </c>
      <c r="G10901" s="180">
        <v>847</v>
      </c>
      <c r="H10901" s="180">
        <v>5358</v>
      </c>
      <c r="I10901" s="180">
        <v>3217613.49</v>
      </c>
      <c r="J10901" s="180">
        <v>442458.08</v>
      </c>
      <c r="K10901" s="180">
        <v>285522</v>
      </c>
      <c r="L10901" s="180">
        <v>4162971.97</v>
      </c>
    </row>
    <row r="10902" spans="1:12">
      <c r="A10902" s="180">
        <v>2016</v>
      </c>
      <c r="B10902" s="180" t="s">
        <v>180</v>
      </c>
      <c r="C10902" s="180" t="s">
        <v>33</v>
      </c>
      <c r="D10902" s="180" t="s">
        <v>176</v>
      </c>
      <c r="E10902" s="180">
        <v>95</v>
      </c>
      <c r="F10902" s="180">
        <v>386</v>
      </c>
      <c r="G10902" s="180">
        <v>110</v>
      </c>
      <c r="H10902" s="180">
        <v>924</v>
      </c>
      <c r="I10902" s="180">
        <v>579050.5</v>
      </c>
      <c r="J10902" s="180">
        <v>71400.600000000006</v>
      </c>
      <c r="K10902" s="180">
        <v>30466</v>
      </c>
      <c r="L10902" s="180">
        <v>706033.24</v>
      </c>
    </row>
    <row r="10903" spans="1:12">
      <c r="A10903" s="180">
        <v>2016</v>
      </c>
      <c r="B10903" s="180" t="s">
        <v>180</v>
      </c>
      <c r="C10903" s="180" t="s">
        <v>33</v>
      </c>
      <c r="D10903" s="180" t="s">
        <v>177</v>
      </c>
      <c r="E10903" s="180">
        <v>0</v>
      </c>
      <c r="F10903" s="180">
        <v>57241</v>
      </c>
      <c r="G10903" s="180">
        <v>1780</v>
      </c>
      <c r="H10903" s="180">
        <v>5284</v>
      </c>
      <c r="I10903" s="180">
        <v>3826297.56</v>
      </c>
      <c r="J10903" s="180">
        <v>487844.05</v>
      </c>
      <c r="K10903" s="180">
        <v>93133.03</v>
      </c>
      <c r="L10903" s="180">
        <v>4724756.62</v>
      </c>
    </row>
    <row r="10904" spans="1:12">
      <c r="A10904" s="180">
        <v>2016</v>
      </c>
      <c r="B10904" s="180" t="s">
        <v>180</v>
      </c>
      <c r="C10904" s="180" t="s">
        <v>33</v>
      </c>
      <c r="D10904" s="180" t="s">
        <v>177</v>
      </c>
      <c r="E10904" s="180">
        <v>5</v>
      </c>
      <c r="F10904" s="180">
        <v>68007</v>
      </c>
      <c r="G10904" s="180">
        <v>1101</v>
      </c>
      <c r="H10904" s="180">
        <v>1627</v>
      </c>
      <c r="I10904" s="180">
        <v>1358898.81</v>
      </c>
      <c r="J10904" s="180">
        <v>337102.39</v>
      </c>
      <c r="K10904" s="180">
        <v>92066.75</v>
      </c>
      <c r="L10904" s="180">
        <v>2040036.72</v>
      </c>
    </row>
    <row r="10905" spans="1:12">
      <c r="A10905" s="180">
        <v>2016</v>
      </c>
      <c r="B10905" s="180" t="s">
        <v>180</v>
      </c>
      <c r="C10905" s="180" t="s">
        <v>33</v>
      </c>
      <c r="D10905" s="180" t="s">
        <v>177</v>
      </c>
      <c r="E10905" s="180">
        <v>10</v>
      </c>
      <c r="F10905" s="180">
        <v>66138</v>
      </c>
      <c r="G10905" s="180">
        <v>962</v>
      </c>
      <c r="H10905" s="180">
        <v>1757</v>
      </c>
      <c r="I10905" s="180">
        <v>1421529.25</v>
      </c>
      <c r="J10905" s="180">
        <v>297845.33</v>
      </c>
      <c r="K10905" s="180">
        <v>331508</v>
      </c>
      <c r="L10905" s="180">
        <v>2353247.69</v>
      </c>
    </row>
    <row r="10906" spans="1:12">
      <c r="A10906" s="180">
        <v>2016</v>
      </c>
      <c r="B10906" s="180" t="s">
        <v>180</v>
      </c>
      <c r="C10906" s="180" t="s">
        <v>33</v>
      </c>
      <c r="D10906" s="180" t="s">
        <v>177</v>
      </c>
      <c r="E10906" s="180">
        <v>15</v>
      </c>
      <c r="F10906" s="180">
        <v>65391</v>
      </c>
      <c r="G10906" s="180">
        <v>2570</v>
      </c>
      <c r="H10906" s="180">
        <v>4962</v>
      </c>
      <c r="I10906" s="180">
        <v>4059480.24</v>
      </c>
      <c r="J10906" s="180">
        <v>827163.43</v>
      </c>
      <c r="K10906" s="180">
        <v>387777</v>
      </c>
      <c r="L10906" s="180">
        <v>5951981.8799999999</v>
      </c>
    </row>
    <row r="10907" spans="1:12">
      <c r="A10907" s="180">
        <v>2016</v>
      </c>
      <c r="B10907" s="180" t="s">
        <v>180</v>
      </c>
      <c r="C10907" s="180" t="s">
        <v>33</v>
      </c>
      <c r="D10907" s="180" t="s">
        <v>177</v>
      </c>
      <c r="E10907" s="180">
        <v>20</v>
      </c>
      <c r="F10907" s="180">
        <v>54305</v>
      </c>
      <c r="G10907" s="180">
        <v>2984</v>
      </c>
      <c r="H10907" s="180">
        <v>6807</v>
      </c>
      <c r="I10907" s="180">
        <v>5553541.1500000004</v>
      </c>
      <c r="J10907" s="180">
        <v>1174593.17</v>
      </c>
      <c r="K10907" s="180">
        <v>492027</v>
      </c>
      <c r="L10907" s="180">
        <v>8191936.5099999998</v>
      </c>
    </row>
    <row r="10908" spans="1:12">
      <c r="A10908" s="180">
        <v>2016</v>
      </c>
      <c r="B10908" s="180" t="s">
        <v>180</v>
      </c>
      <c r="C10908" s="180" t="s">
        <v>33</v>
      </c>
      <c r="D10908" s="180" t="s">
        <v>177</v>
      </c>
      <c r="E10908" s="180">
        <v>25</v>
      </c>
      <c r="F10908" s="180">
        <v>52458</v>
      </c>
      <c r="G10908" s="180">
        <v>3894</v>
      </c>
      <c r="H10908" s="180">
        <v>11547</v>
      </c>
      <c r="I10908" s="180">
        <v>9851579.7599999998</v>
      </c>
      <c r="J10908" s="180">
        <v>2415145.52</v>
      </c>
      <c r="K10908" s="180">
        <v>638203</v>
      </c>
      <c r="L10908" s="180">
        <v>14705241.369999999</v>
      </c>
    </row>
    <row r="10909" spans="1:12">
      <c r="A10909" s="180">
        <v>2016</v>
      </c>
      <c r="B10909" s="180" t="s">
        <v>180</v>
      </c>
      <c r="C10909" s="180" t="s">
        <v>33</v>
      </c>
      <c r="D10909" s="180" t="s">
        <v>177</v>
      </c>
      <c r="E10909" s="180">
        <v>30</v>
      </c>
      <c r="F10909" s="180">
        <v>77276</v>
      </c>
      <c r="G10909" s="180">
        <v>6301</v>
      </c>
      <c r="H10909" s="180">
        <v>20272</v>
      </c>
      <c r="I10909" s="180">
        <v>17815237.010000002</v>
      </c>
      <c r="J10909" s="180">
        <v>4468386.6900000004</v>
      </c>
      <c r="K10909" s="180">
        <v>1159796</v>
      </c>
      <c r="L10909" s="180">
        <v>26585966.449999999</v>
      </c>
    </row>
    <row r="10910" spans="1:12">
      <c r="A10910" s="180">
        <v>2016</v>
      </c>
      <c r="B10910" s="180" t="s">
        <v>180</v>
      </c>
      <c r="C10910" s="180" t="s">
        <v>33</v>
      </c>
      <c r="D10910" s="180" t="s">
        <v>177</v>
      </c>
      <c r="E10910" s="180">
        <v>35</v>
      </c>
      <c r="F10910" s="180">
        <v>76561</v>
      </c>
      <c r="G10910" s="180">
        <v>6012</v>
      </c>
      <c r="H10910" s="180">
        <v>15645</v>
      </c>
      <c r="I10910" s="180">
        <v>14158657.699999999</v>
      </c>
      <c r="J10910" s="180">
        <v>3577354.02</v>
      </c>
      <c r="K10910" s="180">
        <v>1468636</v>
      </c>
      <c r="L10910" s="180">
        <v>22239572.530000001</v>
      </c>
    </row>
    <row r="10911" spans="1:12">
      <c r="A10911" s="180">
        <v>2016</v>
      </c>
      <c r="B10911" s="180" t="s">
        <v>180</v>
      </c>
      <c r="C10911" s="180" t="s">
        <v>33</v>
      </c>
      <c r="D10911" s="180" t="s">
        <v>177</v>
      </c>
      <c r="E10911" s="180">
        <v>40</v>
      </c>
      <c r="F10911" s="180">
        <v>82299</v>
      </c>
      <c r="G10911" s="180">
        <v>6374</v>
      </c>
      <c r="H10911" s="180">
        <v>14411</v>
      </c>
      <c r="I10911" s="180">
        <v>12529997.470000001</v>
      </c>
      <c r="J10911" s="180">
        <v>2896423.38</v>
      </c>
      <c r="K10911" s="180">
        <v>1608896.4</v>
      </c>
      <c r="L10911" s="180">
        <v>20158842.25</v>
      </c>
    </row>
    <row r="10912" spans="1:12">
      <c r="A10912" s="180">
        <v>2016</v>
      </c>
      <c r="B10912" s="180" t="s">
        <v>180</v>
      </c>
      <c r="C10912" s="180" t="s">
        <v>33</v>
      </c>
      <c r="D10912" s="180" t="s">
        <v>177</v>
      </c>
      <c r="E10912" s="180">
        <v>45</v>
      </c>
      <c r="F10912" s="180">
        <v>81775</v>
      </c>
      <c r="G10912" s="180">
        <v>6456</v>
      </c>
      <c r="H10912" s="180">
        <v>14590</v>
      </c>
      <c r="I10912" s="180">
        <v>12874559.380000001</v>
      </c>
      <c r="J10912" s="180">
        <v>3035895.76</v>
      </c>
      <c r="K10912" s="180">
        <v>2047471</v>
      </c>
      <c r="L10912" s="180">
        <v>20841274.699999999</v>
      </c>
    </row>
    <row r="10913" spans="1:12">
      <c r="A10913" s="180">
        <v>2016</v>
      </c>
      <c r="B10913" s="180" t="s">
        <v>180</v>
      </c>
      <c r="C10913" s="180" t="s">
        <v>33</v>
      </c>
      <c r="D10913" s="180" t="s">
        <v>177</v>
      </c>
      <c r="E10913" s="180">
        <v>50</v>
      </c>
      <c r="F10913" s="180">
        <v>81689</v>
      </c>
      <c r="G10913" s="180">
        <v>7933</v>
      </c>
      <c r="H10913" s="180">
        <v>16652</v>
      </c>
      <c r="I10913" s="180">
        <v>15058504.710000001</v>
      </c>
      <c r="J10913" s="180">
        <v>3711615.84</v>
      </c>
      <c r="K10913" s="180">
        <v>2785096.75</v>
      </c>
      <c r="L10913" s="180">
        <v>24857532.399999999</v>
      </c>
    </row>
    <row r="10914" spans="1:12">
      <c r="A10914" s="180">
        <v>2016</v>
      </c>
      <c r="B10914" s="180" t="s">
        <v>180</v>
      </c>
      <c r="C10914" s="180" t="s">
        <v>33</v>
      </c>
      <c r="D10914" s="180" t="s">
        <v>177</v>
      </c>
      <c r="E10914" s="180">
        <v>55</v>
      </c>
      <c r="F10914" s="180">
        <v>80565</v>
      </c>
      <c r="G10914" s="180">
        <v>9197</v>
      </c>
      <c r="H10914" s="180">
        <v>19824</v>
      </c>
      <c r="I10914" s="180">
        <v>17168839.460000001</v>
      </c>
      <c r="J10914" s="180">
        <v>4258915.04</v>
      </c>
      <c r="K10914" s="180">
        <v>3894780.12</v>
      </c>
      <c r="L10914" s="180">
        <v>28739394.359999999</v>
      </c>
    </row>
    <row r="10915" spans="1:12">
      <c r="A10915" s="180">
        <v>2016</v>
      </c>
      <c r="B10915" s="180" t="s">
        <v>180</v>
      </c>
      <c r="C10915" s="180" t="s">
        <v>33</v>
      </c>
      <c r="D10915" s="180" t="s">
        <v>177</v>
      </c>
      <c r="E10915" s="180">
        <v>60</v>
      </c>
      <c r="F10915" s="180">
        <v>74463</v>
      </c>
      <c r="G10915" s="180">
        <v>11186</v>
      </c>
      <c r="H10915" s="180">
        <v>24607</v>
      </c>
      <c r="I10915" s="180">
        <v>21789833.32</v>
      </c>
      <c r="J10915" s="180">
        <v>5148418.92</v>
      </c>
      <c r="K10915" s="180">
        <v>4877889</v>
      </c>
      <c r="L10915" s="180">
        <v>35671403.829999998</v>
      </c>
    </row>
    <row r="10916" spans="1:12">
      <c r="A10916" s="180">
        <v>2016</v>
      </c>
      <c r="B10916" s="180" t="s">
        <v>180</v>
      </c>
      <c r="C10916" s="180" t="s">
        <v>33</v>
      </c>
      <c r="D10916" s="180" t="s">
        <v>177</v>
      </c>
      <c r="E10916" s="180">
        <v>65</v>
      </c>
      <c r="F10916" s="180">
        <v>68565</v>
      </c>
      <c r="G10916" s="180">
        <v>12739</v>
      </c>
      <c r="H10916" s="180">
        <v>29703</v>
      </c>
      <c r="I10916" s="180">
        <v>26829538.93</v>
      </c>
      <c r="J10916" s="180">
        <v>6326765.6900000004</v>
      </c>
      <c r="K10916" s="180">
        <v>6606090.4500000002</v>
      </c>
      <c r="L10916" s="180">
        <v>43643318.460000001</v>
      </c>
    </row>
    <row r="10917" spans="1:12">
      <c r="A10917" s="180">
        <v>2016</v>
      </c>
      <c r="B10917" s="180" t="s">
        <v>180</v>
      </c>
      <c r="C10917" s="180" t="s">
        <v>33</v>
      </c>
      <c r="D10917" s="180" t="s">
        <v>177</v>
      </c>
      <c r="E10917" s="180">
        <v>70</v>
      </c>
      <c r="F10917" s="180">
        <v>48916</v>
      </c>
      <c r="G10917" s="180">
        <v>11790</v>
      </c>
      <c r="H10917" s="180">
        <v>28724</v>
      </c>
      <c r="I10917" s="180">
        <v>24975163.25</v>
      </c>
      <c r="J10917" s="180">
        <v>6015934.25</v>
      </c>
      <c r="K10917" s="180">
        <v>6645195.6500000004</v>
      </c>
      <c r="L10917" s="180">
        <v>40782523</v>
      </c>
    </row>
    <row r="10918" spans="1:12">
      <c r="A10918" s="180">
        <v>2016</v>
      </c>
      <c r="B10918" s="180" t="s">
        <v>180</v>
      </c>
      <c r="C10918" s="180" t="s">
        <v>33</v>
      </c>
      <c r="D10918" s="180" t="s">
        <v>177</v>
      </c>
      <c r="E10918" s="180">
        <v>75</v>
      </c>
      <c r="F10918" s="180">
        <v>33399</v>
      </c>
      <c r="G10918" s="180">
        <v>9121</v>
      </c>
      <c r="H10918" s="180">
        <v>28209</v>
      </c>
      <c r="I10918" s="180">
        <v>22613317.530000001</v>
      </c>
      <c r="J10918" s="180">
        <v>4740967.3499999996</v>
      </c>
      <c r="K10918" s="180">
        <v>5059370.8</v>
      </c>
      <c r="L10918" s="180">
        <v>34764474.640000001</v>
      </c>
    </row>
    <row r="10919" spans="1:12">
      <c r="A10919" s="180">
        <v>2016</v>
      </c>
      <c r="B10919" s="180" t="s">
        <v>180</v>
      </c>
      <c r="C10919" s="180" t="s">
        <v>33</v>
      </c>
      <c r="D10919" s="180" t="s">
        <v>177</v>
      </c>
      <c r="E10919" s="180">
        <v>80</v>
      </c>
      <c r="F10919" s="180">
        <v>22526</v>
      </c>
      <c r="G10919" s="180">
        <v>7172</v>
      </c>
      <c r="H10919" s="180">
        <v>27474</v>
      </c>
      <c r="I10919" s="180">
        <v>20419392.640000001</v>
      </c>
      <c r="J10919" s="180">
        <v>3636148.34</v>
      </c>
      <c r="K10919" s="180">
        <v>2889874.25</v>
      </c>
      <c r="L10919" s="180">
        <v>28492681.809999999</v>
      </c>
    </row>
    <row r="10920" spans="1:12">
      <c r="A10920" s="180">
        <v>2016</v>
      </c>
      <c r="B10920" s="180" t="s">
        <v>180</v>
      </c>
      <c r="C10920" s="180" t="s">
        <v>33</v>
      </c>
      <c r="D10920" s="180" t="s">
        <v>177</v>
      </c>
      <c r="E10920" s="180">
        <v>85</v>
      </c>
      <c r="F10920" s="180">
        <v>14325</v>
      </c>
      <c r="G10920" s="180">
        <v>4349</v>
      </c>
      <c r="H10920" s="180">
        <v>22322</v>
      </c>
      <c r="I10920" s="180">
        <v>14851381.689999999</v>
      </c>
      <c r="J10920" s="180">
        <v>2220758.7999999998</v>
      </c>
      <c r="K10920" s="180">
        <v>1671651</v>
      </c>
      <c r="L10920" s="180">
        <v>19650297.149999999</v>
      </c>
    </row>
    <row r="10921" spans="1:12">
      <c r="A10921" s="180">
        <v>2016</v>
      </c>
      <c r="B10921" s="180" t="s">
        <v>180</v>
      </c>
      <c r="C10921" s="180" t="s">
        <v>33</v>
      </c>
      <c r="D10921" s="180" t="s">
        <v>177</v>
      </c>
      <c r="E10921" s="180">
        <v>90</v>
      </c>
      <c r="F10921" s="180">
        <v>5771</v>
      </c>
      <c r="G10921" s="180">
        <v>1688</v>
      </c>
      <c r="H10921" s="180">
        <v>10384</v>
      </c>
      <c r="I10921" s="180">
        <v>6633020.8700000001</v>
      </c>
      <c r="J10921" s="180">
        <v>879497.56</v>
      </c>
      <c r="K10921" s="180">
        <v>642925</v>
      </c>
      <c r="L10921" s="180">
        <v>8831178.5600000005</v>
      </c>
    </row>
    <row r="10922" spans="1:12">
      <c r="A10922" s="180">
        <v>2016</v>
      </c>
      <c r="B10922" s="180" t="s">
        <v>180</v>
      </c>
      <c r="C10922" s="180" t="s">
        <v>33</v>
      </c>
      <c r="D10922" s="180" t="s">
        <v>177</v>
      </c>
      <c r="E10922" s="180">
        <v>95</v>
      </c>
      <c r="F10922" s="180">
        <v>1599</v>
      </c>
      <c r="G10922" s="180">
        <v>330</v>
      </c>
      <c r="H10922" s="180">
        <v>2429</v>
      </c>
      <c r="I10922" s="180">
        <v>1555847.3</v>
      </c>
      <c r="J10922" s="180">
        <v>170641.86</v>
      </c>
      <c r="K10922" s="180">
        <v>69596</v>
      </c>
      <c r="L10922" s="180">
        <v>1859264.48</v>
      </c>
    </row>
    <row r="10923" spans="1:12">
      <c r="A10923" s="180">
        <v>2016</v>
      </c>
      <c r="B10923" s="180" t="s">
        <v>180</v>
      </c>
      <c r="C10923" s="180" t="s">
        <v>34</v>
      </c>
      <c r="D10923" s="180" t="s">
        <v>176</v>
      </c>
      <c r="E10923" s="180">
        <v>0</v>
      </c>
      <c r="F10923" s="180">
        <v>19867</v>
      </c>
      <c r="G10923" s="180">
        <v>652</v>
      </c>
      <c r="H10923" s="180">
        <v>2369</v>
      </c>
      <c r="I10923" s="180">
        <v>1428505.8</v>
      </c>
      <c r="J10923" s="180">
        <v>340031.28</v>
      </c>
      <c r="K10923" s="180">
        <v>7174</v>
      </c>
      <c r="L10923" s="180">
        <v>1837861.75</v>
      </c>
    </row>
    <row r="10924" spans="1:12">
      <c r="A10924" s="180">
        <v>2016</v>
      </c>
      <c r="B10924" s="180" t="s">
        <v>180</v>
      </c>
      <c r="C10924" s="180" t="s">
        <v>34</v>
      </c>
      <c r="D10924" s="180" t="s">
        <v>176</v>
      </c>
      <c r="E10924" s="180">
        <v>5</v>
      </c>
      <c r="F10924" s="180">
        <v>22092</v>
      </c>
      <c r="G10924" s="180">
        <v>324</v>
      </c>
      <c r="H10924" s="180">
        <v>380</v>
      </c>
      <c r="I10924" s="180">
        <v>354344.3</v>
      </c>
      <c r="J10924" s="180">
        <v>152671.16</v>
      </c>
      <c r="K10924" s="180">
        <v>34074</v>
      </c>
      <c r="L10924" s="180">
        <v>577424.22</v>
      </c>
    </row>
    <row r="10925" spans="1:12">
      <c r="A10925" s="180">
        <v>2016</v>
      </c>
      <c r="B10925" s="180" t="s">
        <v>180</v>
      </c>
      <c r="C10925" s="180" t="s">
        <v>34</v>
      </c>
      <c r="D10925" s="180" t="s">
        <v>176</v>
      </c>
      <c r="E10925" s="180">
        <v>10</v>
      </c>
      <c r="F10925" s="180">
        <v>21335</v>
      </c>
      <c r="G10925" s="180">
        <v>216</v>
      </c>
      <c r="H10925" s="180">
        <v>291</v>
      </c>
      <c r="I10925" s="180">
        <v>265089.8</v>
      </c>
      <c r="J10925" s="180">
        <v>101172.56</v>
      </c>
      <c r="K10925" s="180">
        <v>55288</v>
      </c>
      <c r="L10925" s="180">
        <v>447141.19</v>
      </c>
    </row>
    <row r="10926" spans="1:12">
      <c r="A10926" s="180">
        <v>2016</v>
      </c>
      <c r="B10926" s="180" t="s">
        <v>180</v>
      </c>
      <c r="C10926" s="180" t="s">
        <v>34</v>
      </c>
      <c r="D10926" s="180" t="s">
        <v>176</v>
      </c>
      <c r="E10926" s="180">
        <v>15</v>
      </c>
      <c r="F10926" s="180">
        <v>22048</v>
      </c>
      <c r="G10926" s="180">
        <v>544</v>
      </c>
      <c r="H10926" s="180">
        <v>824</v>
      </c>
      <c r="I10926" s="180">
        <v>930918.15</v>
      </c>
      <c r="J10926" s="180">
        <v>316574.86</v>
      </c>
      <c r="K10926" s="180">
        <v>158648</v>
      </c>
      <c r="L10926" s="180">
        <v>1479239.94</v>
      </c>
    </row>
    <row r="10927" spans="1:12">
      <c r="A10927" s="180">
        <v>2016</v>
      </c>
      <c r="B10927" s="180" t="s">
        <v>180</v>
      </c>
      <c r="C10927" s="180" t="s">
        <v>34</v>
      </c>
      <c r="D10927" s="180" t="s">
        <v>176</v>
      </c>
      <c r="E10927" s="180">
        <v>20</v>
      </c>
      <c r="F10927" s="180">
        <v>20596</v>
      </c>
      <c r="G10927" s="180">
        <v>629</v>
      </c>
      <c r="H10927" s="180">
        <v>1009</v>
      </c>
      <c r="I10927" s="180">
        <v>1065683.8799999999</v>
      </c>
      <c r="J10927" s="180">
        <v>396063.78</v>
      </c>
      <c r="K10927" s="180">
        <v>117346</v>
      </c>
      <c r="L10927" s="180">
        <v>1672130.83</v>
      </c>
    </row>
    <row r="10928" spans="1:12">
      <c r="A10928" s="180">
        <v>2016</v>
      </c>
      <c r="B10928" s="180" t="s">
        <v>180</v>
      </c>
      <c r="C10928" s="180" t="s">
        <v>34</v>
      </c>
      <c r="D10928" s="180" t="s">
        <v>176</v>
      </c>
      <c r="E10928" s="180">
        <v>25</v>
      </c>
      <c r="F10928" s="180">
        <v>16814</v>
      </c>
      <c r="G10928" s="180">
        <v>558</v>
      </c>
      <c r="H10928" s="180">
        <v>954</v>
      </c>
      <c r="I10928" s="180">
        <v>957386.92</v>
      </c>
      <c r="J10928" s="180">
        <v>290187.21999999997</v>
      </c>
      <c r="K10928" s="180">
        <v>131980</v>
      </c>
      <c r="L10928" s="180">
        <v>1526006.83</v>
      </c>
    </row>
    <row r="10929" spans="1:12">
      <c r="A10929" s="180">
        <v>2016</v>
      </c>
      <c r="B10929" s="180" t="s">
        <v>180</v>
      </c>
      <c r="C10929" s="180" t="s">
        <v>34</v>
      </c>
      <c r="D10929" s="180" t="s">
        <v>176</v>
      </c>
      <c r="E10929" s="180">
        <v>30</v>
      </c>
      <c r="F10929" s="180">
        <v>22576</v>
      </c>
      <c r="G10929" s="180">
        <v>573</v>
      </c>
      <c r="H10929" s="180">
        <v>1027</v>
      </c>
      <c r="I10929" s="180">
        <v>1040379.3</v>
      </c>
      <c r="J10929" s="180">
        <v>405884.83</v>
      </c>
      <c r="K10929" s="180">
        <v>186419</v>
      </c>
      <c r="L10929" s="180">
        <v>1839222.71</v>
      </c>
    </row>
    <row r="10930" spans="1:12">
      <c r="A10930" s="180">
        <v>2016</v>
      </c>
      <c r="B10930" s="180" t="s">
        <v>180</v>
      </c>
      <c r="C10930" s="180" t="s">
        <v>34</v>
      </c>
      <c r="D10930" s="180" t="s">
        <v>176</v>
      </c>
      <c r="E10930" s="180">
        <v>35</v>
      </c>
      <c r="F10930" s="180">
        <v>22365</v>
      </c>
      <c r="G10930" s="180">
        <v>682</v>
      </c>
      <c r="H10930" s="180">
        <v>1113</v>
      </c>
      <c r="I10930" s="180">
        <v>997197.8</v>
      </c>
      <c r="J10930" s="180">
        <v>396924.95</v>
      </c>
      <c r="K10930" s="180">
        <v>137178.5</v>
      </c>
      <c r="L10930" s="180">
        <v>1724631.93</v>
      </c>
    </row>
    <row r="10931" spans="1:12">
      <c r="A10931" s="180">
        <v>2016</v>
      </c>
      <c r="B10931" s="180" t="s">
        <v>180</v>
      </c>
      <c r="C10931" s="180" t="s">
        <v>34</v>
      </c>
      <c r="D10931" s="180" t="s">
        <v>176</v>
      </c>
      <c r="E10931" s="180">
        <v>40</v>
      </c>
      <c r="F10931" s="180">
        <v>23600</v>
      </c>
      <c r="G10931" s="180">
        <v>884</v>
      </c>
      <c r="H10931" s="180">
        <v>1858</v>
      </c>
      <c r="I10931" s="180">
        <v>1504272.78</v>
      </c>
      <c r="J10931" s="180">
        <v>575330.85</v>
      </c>
      <c r="K10931" s="180">
        <v>282903</v>
      </c>
      <c r="L10931" s="180">
        <v>2605508.17</v>
      </c>
    </row>
    <row r="10932" spans="1:12">
      <c r="A10932" s="180">
        <v>2016</v>
      </c>
      <c r="B10932" s="180" t="s">
        <v>180</v>
      </c>
      <c r="C10932" s="180" t="s">
        <v>34</v>
      </c>
      <c r="D10932" s="180" t="s">
        <v>176</v>
      </c>
      <c r="E10932" s="180">
        <v>45</v>
      </c>
      <c r="F10932" s="180">
        <v>25310</v>
      </c>
      <c r="G10932" s="180">
        <v>1301</v>
      </c>
      <c r="H10932" s="180">
        <v>2418</v>
      </c>
      <c r="I10932" s="180">
        <v>1988435.8</v>
      </c>
      <c r="J10932" s="180">
        <v>680627.84</v>
      </c>
      <c r="K10932" s="180">
        <v>502122.25</v>
      </c>
      <c r="L10932" s="180">
        <v>3471818.08</v>
      </c>
    </row>
    <row r="10933" spans="1:12">
      <c r="A10933" s="180">
        <v>2016</v>
      </c>
      <c r="B10933" s="180" t="s">
        <v>180</v>
      </c>
      <c r="C10933" s="180" t="s">
        <v>34</v>
      </c>
      <c r="D10933" s="180" t="s">
        <v>176</v>
      </c>
      <c r="E10933" s="180">
        <v>50</v>
      </c>
      <c r="F10933" s="180">
        <v>27004</v>
      </c>
      <c r="G10933" s="180">
        <v>1719</v>
      </c>
      <c r="H10933" s="180">
        <v>3135</v>
      </c>
      <c r="I10933" s="180">
        <v>2966269.3</v>
      </c>
      <c r="J10933" s="180">
        <v>1019305.9</v>
      </c>
      <c r="K10933" s="180">
        <v>715155.5</v>
      </c>
      <c r="L10933" s="180">
        <v>5088164.37</v>
      </c>
    </row>
    <row r="10934" spans="1:12">
      <c r="A10934" s="180">
        <v>2016</v>
      </c>
      <c r="B10934" s="180" t="s">
        <v>180</v>
      </c>
      <c r="C10934" s="180" t="s">
        <v>34</v>
      </c>
      <c r="D10934" s="180" t="s">
        <v>176</v>
      </c>
      <c r="E10934" s="180">
        <v>55</v>
      </c>
      <c r="F10934" s="180">
        <v>28947</v>
      </c>
      <c r="G10934" s="180">
        <v>2780</v>
      </c>
      <c r="H10934" s="180">
        <v>5179</v>
      </c>
      <c r="I10934" s="180">
        <v>5117986.0599999996</v>
      </c>
      <c r="J10934" s="180">
        <v>1517872.94</v>
      </c>
      <c r="K10934" s="180">
        <v>1274219</v>
      </c>
      <c r="L10934" s="180">
        <v>8406943.8699999992</v>
      </c>
    </row>
    <row r="10935" spans="1:12">
      <c r="A10935" s="180">
        <v>2016</v>
      </c>
      <c r="B10935" s="180" t="s">
        <v>180</v>
      </c>
      <c r="C10935" s="180" t="s">
        <v>34</v>
      </c>
      <c r="D10935" s="180" t="s">
        <v>176</v>
      </c>
      <c r="E10935" s="180">
        <v>60</v>
      </c>
      <c r="F10935" s="180">
        <v>28491</v>
      </c>
      <c r="G10935" s="180">
        <v>3912</v>
      </c>
      <c r="H10935" s="180">
        <v>7890</v>
      </c>
      <c r="I10935" s="180">
        <v>7490051.5999999996</v>
      </c>
      <c r="J10935" s="180">
        <v>2254732.38</v>
      </c>
      <c r="K10935" s="180">
        <v>1997950.75</v>
      </c>
      <c r="L10935" s="180">
        <v>12371415.029999999</v>
      </c>
    </row>
    <row r="10936" spans="1:12">
      <c r="A10936" s="180">
        <v>2016</v>
      </c>
      <c r="B10936" s="180" t="s">
        <v>180</v>
      </c>
      <c r="C10936" s="180" t="s">
        <v>34</v>
      </c>
      <c r="D10936" s="180" t="s">
        <v>176</v>
      </c>
      <c r="E10936" s="180">
        <v>65</v>
      </c>
      <c r="F10936" s="180">
        <v>27504</v>
      </c>
      <c r="G10936" s="180">
        <v>4331</v>
      </c>
      <c r="H10936" s="180">
        <v>9282</v>
      </c>
      <c r="I10936" s="180">
        <v>9246247.8200000003</v>
      </c>
      <c r="J10936" s="180">
        <v>2707227.58</v>
      </c>
      <c r="K10936" s="180">
        <v>2629514.2999999998</v>
      </c>
      <c r="L10936" s="180">
        <v>15251999.42</v>
      </c>
    </row>
    <row r="10937" spans="1:12">
      <c r="A10937" s="180">
        <v>2016</v>
      </c>
      <c r="B10937" s="180" t="s">
        <v>180</v>
      </c>
      <c r="C10937" s="180" t="s">
        <v>34</v>
      </c>
      <c r="D10937" s="180" t="s">
        <v>176</v>
      </c>
      <c r="E10937" s="180">
        <v>70</v>
      </c>
      <c r="F10937" s="180">
        <v>19749</v>
      </c>
      <c r="G10937" s="180">
        <v>4448</v>
      </c>
      <c r="H10937" s="180">
        <v>10474</v>
      </c>
      <c r="I10937" s="180">
        <v>10070881.57</v>
      </c>
      <c r="J10937" s="180">
        <v>2727229.2</v>
      </c>
      <c r="K10937" s="180">
        <v>2706549.25</v>
      </c>
      <c r="L10937" s="180">
        <v>16045339.060000001</v>
      </c>
    </row>
    <row r="10938" spans="1:12">
      <c r="A10938" s="180">
        <v>2016</v>
      </c>
      <c r="B10938" s="180" t="s">
        <v>180</v>
      </c>
      <c r="C10938" s="180" t="s">
        <v>34</v>
      </c>
      <c r="D10938" s="180" t="s">
        <v>176</v>
      </c>
      <c r="E10938" s="180">
        <v>75</v>
      </c>
      <c r="F10938" s="180">
        <v>13597</v>
      </c>
      <c r="G10938" s="180">
        <v>4154</v>
      </c>
      <c r="H10938" s="180">
        <v>9656</v>
      </c>
      <c r="I10938" s="180">
        <v>8117909.9699999997</v>
      </c>
      <c r="J10938" s="180">
        <v>2103176.27</v>
      </c>
      <c r="K10938" s="180">
        <v>2307983.6</v>
      </c>
      <c r="L10938" s="180">
        <v>12907826.92</v>
      </c>
    </row>
    <row r="10939" spans="1:12">
      <c r="A10939" s="180">
        <v>2016</v>
      </c>
      <c r="B10939" s="180" t="s">
        <v>180</v>
      </c>
      <c r="C10939" s="180" t="s">
        <v>34</v>
      </c>
      <c r="D10939" s="180" t="s">
        <v>176</v>
      </c>
      <c r="E10939" s="180">
        <v>80</v>
      </c>
      <c r="F10939" s="180">
        <v>8815</v>
      </c>
      <c r="G10939" s="180">
        <v>3483</v>
      </c>
      <c r="H10939" s="180">
        <v>9576</v>
      </c>
      <c r="I10939" s="180">
        <v>6763235.4000000004</v>
      </c>
      <c r="J10939" s="180">
        <v>1487684.18</v>
      </c>
      <c r="K10939" s="180">
        <v>1448416.1</v>
      </c>
      <c r="L10939" s="180">
        <v>10224415.91</v>
      </c>
    </row>
    <row r="10940" spans="1:12">
      <c r="A10940" s="180">
        <v>2016</v>
      </c>
      <c r="B10940" s="180" t="s">
        <v>180</v>
      </c>
      <c r="C10940" s="180" t="s">
        <v>34</v>
      </c>
      <c r="D10940" s="180" t="s">
        <v>176</v>
      </c>
      <c r="E10940" s="180">
        <v>85</v>
      </c>
      <c r="F10940" s="180">
        <v>5571</v>
      </c>
      <c r="G10940" s="180">
        <v>2093</v>
      </c>
      <c r="H10940" s="180">
        <v>7895</v>
      </c>
      <c r="I10940" s="180">
        <v>4741589.7</v>
      </c>
      <c r="J10940" s="180">
        <v>931421.6</v>
      </c>
      <c r="K10940" s="180">
        <v>829428.75</v>
      </c>
      <c r="L10940" s="180">
        <v>6671631.6299999999</v>
      </c>
    </row>
    <row r="10941" spans="1:12">
      <c r="A10941" s="180">
        <v>2016</v>
      </c>
      <c r="B10941" s="180" t="s">
        <v>180</v>
      </c>
      <c r="C10941" s="180" t="s">
        <v>34</v>
      </c>
      <c r="D10941" s="180" t="s">
        <v>176</v>
      </c>
      <c r="E10941" s="180">
        <v>90</v>
      </c>
      <c r="F10941" s="180">
        <v>1506</v>
      </c>
      <c r="G10941" s="180">
        <v>455</v>
      </c>
      <c r="H10941" s="180">
        <v>2830</v>
      </c>
      <c r="I10941" s="180">
        <v>1377812</v>
      </c>
      <c r="J10941" s="180">
        <v>224552.17</v>
      </c>
      <c r="K10941" s="180">
        <v>224637.4</v>
      </c>
      <c r="L10941" s="180">
        <v>1908846.21</v>
      </c>
    </row>
    <row r="10942" spans="1:12">
      <c r="A10942" s="180">
        <v>2016</v>
      </c>
      <c r="B10942" s="180" t="s">
        <v>180</v>
      </c>
      <c r="C10942" s="180" t="s">
        <v>34</v>
      </c>
      <c r="D10942" s="180" t="s">
        <v>176</v>
      </c>
      <c r="E10942" s="180">
        <v>95</v>
      </c>
      <c r="F10942" s="180">
        <v>248</v>
      </c>
      <c r="G10942" s="180">
        <v>144</v>
      </c>
      <c r="H10942" s="180">
        <v>586</v>
      </c>
      <c r="I10942" s="180">
        <v>227278.8</v>
      </c>
      <c r="J10942" s="180">
        <v>32544.39</v>
      </c>
      <c r="K10942" s="180">
        <v>32201</v>
      </c>
      <c r="L10942" s="180">
        <v>304763.24</v>
      </c>
    </row>
    <row r="10943" spans="1:12">
      <c r="A10943" s="180">
        <v>2016</v>
      </c>
      <c r="B10943" s="180" t="s">
        <v>180</v>
      </c>
      <c r="C10943" s="180" t="s">
        <v>34</v>
      </c>
      <c r="D10943" s="180" t="s">
        <v>177</v>
      </c>
      <c r="E10943" s="180">
        <v>0</v>
      </c>
      <c r="F10943" s="180">
        <v>18328</v>
      </c>
      <c r="G10943" s="180">
        <v>408</v>
      </c>
      <c r="H10943" s="180">
        <v>1464</v>
      </c>
      <c r="I10943" s="180">
        <v>914375</v>
      </c>
      <c r="J10943" s="180">
        <v>187812.01</v>
      </c>
      <c r="K10943" s="180">
        <v>21884</v>
      </c>
      <c r="L10943" s="180">
        <v>1150269.1200000001</v>
      </c>
    </row>
    <row r="10944" spans="1:12">
      <c r="A10944" s="180">
        <v>2016</v>
      </c>
      <c r="B10944" s="180" t="s">
        <v>180</v>
      </c>
      <c r="C10944" s="180" t="s">
        <v>34</v>
      </c>
      <c r="D10944" s="180" t="s">
        <v>177</v>
      </c>
      <c r="E10944" s="180">
        <v>5</v>
      </c>
      <c r="F10944" s="180">
        <v>21322</v>
      </c>
      <c r="G10944" s="180">
        <v>224</v>
      </c>
      <c r="H10944" s="180">
        <v>340</v>
      </c>
      <c r="I10944" s="180">
        <v>263619.28999999998</v>
      </c>
      <c r="J10944" s="180">
        <v>92365.6</v>
      </c>
      <c r="K10944" s="180">
        <v>9434</v>
      </c>
      <c r="L10944" s="180">
        <v>385096.39</v>
      </c>
    </row>
    <row r="10945" spans="1:12">
      <c r="A10945" s="180">
        <v>2016</v>
      </c>
      <c r="B10945" s="180" t="s">
        <v>180</v>
      </c>
      <c r="C10945" s="180" t="s">
        <v>34</v>
      </c>
      <c r="D10945" s="180" t="s">
        <v>177</v>
      </c>
      <c r="E10945" s="180">
        <v>10</v>
      </c>
      <c r="F10945" s="180">
        <v>20182</v>
      </c>
      <c r="G10945" s="180">
        <v>209</v>
      </c>
      <c r="H10945" s="180">
        <v>359</v>
      </c>
      <c r="I10945" s="180">
        <v>288135.40000000002</v>
      </c>
      <c r="J10945" s="180">
        <v>103349</v>
      </c>
      <c r="K10945" s="180">
        <v>72284</v>
      </c>
      <c r="L10945" s="180">
        <v>488095.26</v>
      </c>
    </row>
    <row r="10946" spans="1:12">
      <c r="A10946" s="180">
        <v>2016</v>
      </c>
      <c r="B10946" s="180" t="s">
        <v>180</v>
      </c>
      <c r="C10946" s="180" t="s">
        <v>34</v>
      </c>
      <c r="D10946" s="180" t="s">
        <v>177</v>
      </c>
      <c r="E10946" s="180">
        <v>15</v>
      </c>
      <c r="F10946" s="180">
        <v>21122</v>
      </c>
      <c r="G10946" s="180">
        <v>697</v>
      </c>
      <c r="H10946" s="180">
        <v>1334</v>
      </c>
      <c r="I10946" s="180">
        <v>1249531.07</v>
      </c>
      <c r="J10946" s="180">
        <v>327008.12</v>
      </c>
      <c r="K10946" s="180">
        <v>272934</v>
      </c>
      <c r="L10946" s="180">
        <v>1934736.45</v>
      </c>
    </row>
    <row r="10947" spans="1:12">
      <c r="A10947" s="180">
        <v>2016</v>
      </c>
      <c r="B10947" s="180" t="s">
        <v>180</v>
      </c>
      <c r="C10947" s="180" t="s">
        <v>34</v>
      </c>
      <c r="D10947" s="180" t="s">
        <v>177</v>
      </c>
      <c r="E10947" s="180">
        <v>20</v>
      </c>
      <c r="F10947" s="180">
        <v>20586</v>
      </c>
      <c r="G10947" s="180">
        <v>934</v>
      </c>
      <c r="H10947" s="180">
        <v>1630</v>
      </c>
      <c r="I10947" s="180">
        <v>1623314.25</v>
      </c>
      <c r="J10947" s="180">
        <v>457613.62</v>
      </c>
      <c r="K10947" s="180">
        <v>196831</v>
      </c>
      <c r="L10947" s="180">
        <v>2444621.1</v>
      </c>
    </row>
    <row r="10948" spans="1:12">
      <c r="A10948" s="180">
        <v>2016</v>
      </c>
      <c r="B10948" s="180" t="s">
        <v>180</v>
      </c>
      <c r="C10948" s="180" t="s">
        <v>34</v>
      </c>
      <c r="D10948" s="180" t="s">
        <v>177</v>
      </c>
      <c r="E10948" s="180">
        <v>25</v>
      </c>
      <c r="F10948" s="180">
        <v>18812</v>
      </c>
      <c r="G10948" s="180">
        <v>962</v>
      </c>
      <c r="H10948" s="180">
        <v>2726</v>
      </c>
      <c r="I10948" s="180">
        <v>2466180.64</v>
      </c>
      <c r="J10948" s="180">
        <v>789740.89</v>
      </c>
      <c r="K10948" s="180">
        <v>208173</v>
      </c>
      <c r="L10948" s="180">
        <v>3801990.66</v>
      </c>
    </row>
    <row r="10949" spans="1:12">
      <c r="A10949" s="180">
        <v>2016</v>
      </c>
      <c r="B10949" s="180" t="s">
        <v>180</v>
      </c>
      <c r="C10949" s="180" t="s">
        <v>34</v>
      </c>
      <c r="D10949" s="180" t="s">
        <v>177</v>
      </c>
      <c r="E10949" s="180">
        <v>30</v>
      </c>
      <c r="F10949" s="180">
        <v>25424</v>
      </c>
      <c r="G10949" s="180">
        <v>1725</v>
      </c>
      <c r="H10949" s="180">
        <v>4795</v>
      </c>
      <c r="I10949" s="180">
        <v>4341523.26</v>
      </c>
      <c r="J10949" s="180">
        <v>1493066.79</v>
      </c>
      <c r="K10949" s="180">
        <v>191510</v>
      </c>
      <c r="L10949" s="180">
        <v>6572819.2400000002</v>
      </c>
    </row>
    <row r="10950" spans="1:12">
      <c r="A10950" s="180">
        <v>2016</v>
      </c>
      <c r="B10950" s="180" t="s">
        <v>180</v>
      </c>
      <c r="C10950" s="180" t="s">
        <v>34</v>
      </c>
      <c r="D10950" s="180" t="s">
        <v>177</v>
      </c>
      <c r="E10950" s="180">
        <v>35</v>
      </c>
      <c r="F10950" s="180">
        <v>24401</v>
      </c>
      <c r="G10950" s="180">
        <v>1570</v>
      </c>
      <c r="H10950" s="180">
        <v>3808</v>
      </c>
      <c r="I10950" s="180">
        <v>3722563.21</v>
      </c>
      <c r="J10950" s="180">
        <v>1215499.73</v>
      </c>
      <c r="K10950" s="180">
        <v>298864</v>
      </c>
      <c r="L10950" s="180">
        <v>5740431.9000000004</v>
      </c>
    </row>
    <row r="10951" spans="1:12">
      <c r="A10951" s="180">
        <v>2016</v>
      </c>
      <c r="B10951" s="180" t="s">
        <v>180</v>
      </c>
      <c r="C10951" s="180" t="s">
        <v>34</v>
      </c>
      <c r="D10951" s="180" t="s">
        <v>177</v>
      </c>
      <c r="E10951" s="180">
        <v>40</v>
      </c>
      <c r="F10951" s="180">
        <v>25745</v>
      </c>
      <c r="G10951" s="180">
        <v>1552</v>
      </c>
      <c r="H10951" s="180">
        <v>3005</v>
      </c>
      <c r="I10951" s="180">
        <v>2929998.44</v>
      </c>
      <c r="J10951" s="180">
        <v>974828.51</v>
      </c>
      <c r="K10951" s="180">
        <v>364722</v>
      </c>
      <c r="L10951" s="180">
        <v>4713364.32</v>
      </c>
    </row>
    <row r="10952" spans="1:12">
      <c r="A10952" s="180">
        <v>2016</v>
      </c>
      <c r="B10952" s="180" t="s">
        <v>180</v>
      </c>
      <c r="C10952" s="180" t="s">
        <v>34</v>
      </c>
      <c r="D10952" s="180" t="s">
        <v>177</v>
      </c>
      <c r="E10952" s="180">
        <v>45</v>
      </c>
      <c r="F10952" s="180">
        <v>27641</v>
      </c>
      <c r="G10952" s="180">
        <v>1818</v>
      </c>
      <c r="H10952" s="180">
        <v>3306</v>
      </c>
      <c r="I10952" s="180">
        <v>3104052.43</v>
      </c>
      <c r="J10952" s="180">
        <v>1032133.07</v>
      </c>
      <c r="K10952" s="180">
        <v>402076</v>
      </c>
      <c r="L10952" s="180">
        <v>4984410.75</v>
      </c>
    </row>
    <row r="10953" spans="1:12">
      <c r="A10953" s="180">
        <v>2016</v>
      </c>
      <c r="B10953" s="180" t="s">
        <v>180</v>
      </c>
      <c r="C10953" s="180" t="s">
        <v>34</v>
      </c>
      <c r="D10953" s="180" t="s">
        <v>177</v>
      </c>
      <c r="E10953" s="180">
        <v>50</v>
      </c>
      <c r="F10953" s="180">
        <v>29936</v>
      </c>
      <c r="G10953" s="180">
        <v>2301</v>
      </c>
      <c r="H10953" s="180">
        <v>4795</v>
      </c>
      <c r="I10953" s="180">
        <v>4446587.01</v>
      </c>
      <c r="J10953" s="180">
        <v>1438896.09</v>
      </c>
      <c r="K10953" s="180">
        <v>968023.5</v>
      </c>
      <c r="L10953" s="180">
        <v>7400417.9900000002</v>
      </c>
    </row>
    <row r="10954" spans="1:12">
      <c r="A10954" s="180">
        <v>2016</v>
      </c>
      <c r="B10954" s="180" t="s">
        <v>180</v>
      </c>
      <c r="C10954" s="180" t="s">
        <v>34</v>
      </c>
      <c r="D10954" s="180" t="s">
        <v>177</v>
      </c>
      <c r="E10954" s="180">
        <v>55</v>
      </c>
      <c r="F10954" s="180">
        <v>32377</v>
      </c>
      <c r="G10954" s="180">
        <v>3156</v>
      </c>
      <c r="H10954" s="180">
        <v>6306</v>
      </c>
      <c r="I10954" s="180">
        <v>5956244.0300000003</v>
      </c>
      <c r="J10954" s="180">
        <v>1852577.54</v>
      </c>
      <c r="K10954" s="180">
        <v>1450100.65</v>
      </c>
      <c r="L10954" s="180">
        <v>9848909.1799999997</v>
      </c>
    </row>
    <row r="10955" spans="1:12">
      <c r="A10955" s="180">
        <v>2016</v>
      </c>
      <c r="B10955" s="180" t="s">
        <v>180</v>
      </c>
      <c r="C10955" s="180" t="s">
        <v>34</v>
      </c>
      <c r="D10955" s="180" t="s">
        <v>177</v>
      </c>
      <c r="E10955" s="180">
        <v>60</v>
      </c>
      <c r="F10955" s="180">
        <v>31715</v>
      </c>
      <c r="G10955" s="180">
        <v>3930</v>
      </c>
      <c r="H10955" s="180">
        <v>7973</v>
      </c>
      <c r="I10955" s="180">
        <v>7184964.0499999998</v>
      </c>
      <c r="J10955" s="180">
        <v>2226148.91</v>
      </c>
      <c r="K10955" s="180">
        <v>2120450.6</v>
      </c>
      <c r="L10955" s="180">
        <v>12156538.359999999</v>
      </c>
    </row>
    <row r="10956" spans="1:12">
      <c r="A10956" s="180">
        <v>2016</v>
      </c>
      <c r="B10956" s="180" t="s">
        <v>180</v>
      </c>
      <c r="C10956" s="180" t="s">
        <v>34</v>
      </c>
      <c r="D10956" s="180" t="s">
        <v>177</v>
      </c>
      <c r="E10956" s="180">
        <v>65</v>
      </c>
      <c r="F10956" s="180">
        <v>30075</v>
      </c>
      <c r="G10956" s="180">
        <v>4879</v>
      </c>
      <c r="H10956" s="180">
        <v>11058</v>
      </c>
      <c r="I10956" s="180">
        <v>10101860.67</v>
      </c>
      <c r="J10956" s="180">
        <v>2865831.56</v>
      </c>
      <c r="K10956" s="180">
        <v>3044385.95</v>
      </c>
      <c r="L10956" s="180">
        <v>16747483</v>
      </c>
    </row>
    <row r="10957" spans="1:12">
      <c r="A10957" s="180">
        <v>2016</v>
      </c>
      <c r="B10957" s="180" t="s">
        <v>180</v>
      </c>
      <c r="C10957" s="180" t="s">
        <v>34</v>
      </c>
      <c r="D10957" s="180" t="s">
        <v>177</v>
      </c>
      <c r="E10957" s="180">
        <v>70</v>
      </c>
      <c r="F10957" s="180">
        <v>21587</v>
      </c>
      <c r="G10957" s="180">
        <v>4218</v>
      </c>
      <c r="H10957" s="180">
        <v>10051</v>
      </c>
      <c r="I10957" s="180">
        <v>9022821.9800000004</v>
      </c>
      <c r="J10957" s="180">
        <v>2608654.56</v>
      </c>
      <c r="K10957" s="180">
        <v>2706414.3</v>
      </c>
      <c r="L10957" s="180">
        <v>14839238.41</v>
      </c>
    </row>
    <row r="10958" spans="1:12">
      <c r="A10958" s="180">
        <v>2016</v>
      </c>
      <c r="B10958" s="180" t="s">
        <v>180</v>
      </c>
      <c r="C10958" s="180" t="s">
        <v>34</v>
      </c>
      <c r="D10958" s="180" t="s">
        <v>177</v>
      </c>
      <c r="E10958" s="180">
        <v>75</v>
      </c>
      <c r="F10958" s="180">
        <v>15199</v>
      </c>
      <c r="G10958" s="180">
        <v>3740</v>
      </c>
      <c r="H10958" s="180">
        <v>10262</v>
      </c>
      <c r="I10958" s="180">
        <v>8694655.1300000008</v>
      </c>
      <c r="J10958" s="180">
        <v>2165616.02</v>
      </c>
      <c r="K10958" s="180">
        <v>2442809.5</v>
      </c>
      <c r="L10958" s="180">
        <v>13708960.220000001</v>
      </c>
    </row>
    <row r="10959" spans="1:12">
      <c r="A10959" s="180">
        <v>2016</v>
      </c>
      <c r="B10959" s="180" t="s">
        <v>180</v>
      </c>
      <c r="C10959" s="180" t="s">
        <v>34</v>
      </c>
      <c r="D10959" s="180" t="s">
        <v>177</v>
      </c>
      <c r="E10959" s="180">
        <v>80</v>
      </c>
      <c r="F10959" s="180">
        <v>10674</v>
      </c>
      <c r="G10959" s="180">
        <v>2762</v>
      </c>
      <c r="H10959" s="180">
        <v>10186</v>
      </c>
      <c r="I10959" s="180">
        <v>7080079.2000000002</v>
      </c>
      <c r="J10959" s="180">
        <v>1559010.55</v>
      </c>
      <c r="K10959" s="180">
        <v>1273140</v>
      </c>
      <c r="L10959" s="180">
        <v>10330767.390000001</v>
      </c>
    </row>
    <row r="10960" spans="1:12">
      <c r="A10960" s="180">
        <v>2016</v>
      </c>
      <c r="B10960" s="180" t="s">
        <v>180</v>
      </c>
      <c r="C10960" s="180" t="s">
        <v>34</v>
      </c>
      <c r="D10960" s="180" t="s">
        <v>177</v>
      </c>
      <c r="E10960" s="180">
        <v>85</v>
      </c>
      <c r="F10960" s="180">
        <v>7839</v>
      </c>
      <c r="G10960" s="180">
        <v>2113</v>
      </c>
      <c r="H10960" s="180">
        <v>10067</v>
      </c>
      <c r="I10960" s="180">
        <v>5890913.7999999998</v>
      </c>
      <c r="J10960" s="180">
        <v>1077065.8899999999</v>
      </c>
      <c r="K10960" s="180">
        <v>783310.8</v>
      </c>
      <c r="L10960" s="180">
        <v>7939690.3600000003</v>
      </c>
    </row>
    <row r="10961" spans="1:12">
      <c r="A10961" s="180">
        <v>2016</v>
      </c>
      <c r="B10961" s="180" t="s">
        <v>180</v>
      </c>
      <c r="C10961" s="180" t="s">
        <v>34</v>
      </c>
      <c r="D10961" s="180" t="s">
        <v>177</v>
      </c>
      <c r="E10961" s="180">
        <v>90</v>
      </c>
      <c r="F10961" s="180">
        <v>3441</v>
      </c>
      <c r="G10961" s="180">
        <v>767</v>
      </c>
      <c r="H10961" s="180">
        <v>4630</v>
      </c>
      <c r="I10961" s="180">
        <v>2417005.12</v>
      </c>
      <c r="J10961" s="180">
        <v>395174.03</v>
      </c>
      <c r="K10961" s="180">
        <v>206820</v>
      </c>
      <c r="L10961" s="180">
        <v>3086646.79</v>
      </c>
    </row>
    <row r="10962" spans="1:12">
      <c r="A10962" s="180">
        <v>2016</v>
      </c>
      <c r="B10962" s="180" t="s">
        <v>180</v>
      </c>
      <c r="C10962" s="180" t="s">
        <v>34</v>
      </c>
      <c r="D10962" s="180" t="s">
        <v>177</v>
      </c>
      <c r="E10962" s="180">
        <v>95</v>
      </c>
      <c r="F10962" s="180">
        <v>886</v>
      </c>
      <c r="G10962" s="180">
        <v>129</v>
      </c>
      <c r="H10962" s="180">
        <v>829</v>
      </c>
      <c r="I10962" s="180">
        <v>386044.35</v>
      </c>
      <c r="J10962" s="180">
        <v>68267.429999999993</v>
      </c>
      <c r="K10962" s="180">
        <v>20534</v>
      </c>
      <c r="L10962" s="180">
        <v>492212.89</v>
      </c>
    </row>
    <row r="10963" spans="1:12">
      <c r="A10963" s="180">
        <v>2016</v>
      </c>
      <c r="B10963" s="180" t="s">
        <v>180</v>
      </c>
      <c r="C10963" s="180" t="s">
        <v>35</v>
      </c>
      <c r="D10963" s="180" t="s">
        <v>176</v>
      </c>
      <c r="E10963" s="180">
        <v>0</v>
      </c>
      <c r="F10963" s="180">
        <v>44915</v>
      </c>
      <c r="G10963" s="180">
        <v>1607</v>
      </c>
      <c r="H10963" s="180">
        <v>3758</v>
      </c>
      <c r="I10963" s="180">
        <v>2876810.86</v>
      </c>
      <c r="J10963" s="180">
        <v>451126.94</v>
      </c>
      <c r="K10963" s="180">
        <v>33031</v>
      </c>
      <c r="L10963" s="180">
        <v>3606109.78</v>
      </c>
    </row>
    <row r="10964" spans="1:12">
      <c r="A10964" s="180">
        <v>2016</v>
      </c>
      <c r="B10964" s="180" t="s">
        <v>180</v>
      </c>
      <c r="C10964" s="180" t="s">
        <v>35</v>
      </c>
      <c r="D10964" s="180" t="s">
        <v>176</v>
      </c>
      <c r="E10964" s="180">
        <v>5</v>
      </c>
      <c r="F10964" s="180">
        <v>49390</v>
      </c>
      <c r="G10964" s="180">
        <v>846</v>
      </c>
      <c r="H10964" s="180">
        <v>1132</v>
      </c>
      <c r="I10964" s="180">
        <v>1122063.8500000001</v>
      </c>
      <c r="J10964" s="180">
        <v>259393.84</v>
      </c>
      <c r="K10964" s="180">
        <v>23447</v>
      </c>
      <c r="L10964" s="180">
        <v>1522334.95</v>
      </c>
    </row>
    <row r="10965" spans="1:12">
      <c r="A10965" s="180">
        <v>2016</v>
      </c>
      <c r="B10965" s="180" t="s">
        <v>180</v>
      </c>
      <c r="C10965" s="180" t="s">
        <v>35</v>
      </c>
      <c r="D10965" s="180" t="s">
        <v>176</v>
      </c>
      <c r="E10965" s="180">
        <v>10</v>
      </c>
      <c r="F10965" s="180">
        <v>44937</v>
      </c>
      <c r="G10965" s="180">
        <v>556</v>
      </c>
      <c r="H10965" s="180">
        <v>794</v>
      </c>
      <c r="I10965" s="180">
        <v>737975.7</v>
      </c>
      <c r="J10965" s="180">
        <v>165456.95000000001</v>
      </c>
      <c r="K10965" s="180">
        <v>118810</v>
      </c>
      <c r="L10965" s="180">
        <v>1105934.25</v>
      </c>
    </row>
    <row r="10966" spans="1:12">
      <c r="A10966" s="180">
        <v>2016</v>
      </c>
      <c r="B10966" s="180" t="s">
        <v>180</v>
      </c>
      <c r="C10966" s="180" t="s">
        <v>35</v>
      </c>
      <c r="D10966" s="180" t="s">
        <v>176</v>
      </c>
      <c r="E10966" s="180">
        <v>15</v>
      </c>
      <c r="F10966" s="180">
        <v>44350</v>
      </c>
      <c r="G10966" s="180">
        <v>1142</v>
      </c>
      <c r="H10966" s="180">
        <v>1772</v>
      </c>
      <c r="I10966" s="180">
        <v>2151314.4700000002</v>
      </c>
      <c r="J10966" s="180">
        <v>417184.4</v>
      </c>
      <c r="K10966" s="180">
        <v>424773</v>
      </c>
      <c r="L10966" s="180">
        <v>3204376.1</v>
      </c>
    </row>
    <row r="10967" spans="1:12">
      <c r="A10967" s="180">
        <v>2016</v>
      </c>
      <c r="B10967" s="180" t="s">
        <v>180</v>
      </c>
      <c r="C10967" s="180" t="s">
        <v>35</v>
      </c>
      <c r="D10967" s="180" t="s">
        <v>176</v>
      </c>
      <c r="E10967" s="180">
        <v>20</v>
      </c>
      <c r="F10967" s="180">
        <v>36935</v>
      </c>
      <c r="G10967" s="180">
        <v>1121</v>
      </c>
      <c r="H10967" s="180">
        <v>1936</v>
      </c>
      <c r="I10967" s="180">
        <v>2164063.5699999998</v>
      </c>
      <c r="J10967" s="180">
        <v>420497.06</v>
      </c>
      <c r="K10967" s="180">
        <v>258618</v>
      </c>
      <c r="L10967" s="180">
        <v>3079537.25</v>
      </c>
    </row>
    <row r="10968" spans="1:12">
      <c r="A10968" s="180">
        <v>2016</v>
      </c>
      <c r="B10968" s="180" t="s">
        <v>180</v>
      </c>
      <c r="C10968" s="180" t="s">
        <v>35</v>
      </c>
      <c r="D10968" s="180" t="s">
        <v>176</v>
      </c>
      <c r="E10968" s="180">
        <v>25</v>
      </c>
      <c r="F10968" s="180">
        <v>40513</v>
      </c>
      <c r="G10968" s="180">
        <v>1030</v>
      </c>
      <c r="H10968" s="180">
        <v>2072</v>
      </c>
      <c r="I10968" s="180">
        <v>1988825.3</v>
      </c>
      <c r="J10968" s="180">
        <v>452638.77</v>
      </c>
      <c r="K10968" s="180">
        <v>299083</v>
      </c>
      <c r="L10968" s="180">
        <v>3117076.18</v>
      </c>
    </row>
    <row r="10969" spans="1:12">
      <c r="A10969" s="180">
        <v>2016</v>
      </c>
      <c r="B10969" s="180" t="s">
        <v>180</v>
      </c>
      <c r="C10969" s="180" t="s">
        <v>35</v>
      </c>
      <c r="D10969" s="180" t="s">
        <v>176</v>
      </c>
      <c r="E10969" s="180">
        <v>30</v>
      </c>
      <c r="F10969" s="180">
        <v>55519</v>
      </c>
      <c r="G10969" s="180">
        <v>1403</v>
      </c>
      <c r="H10969" s="180">
        <v>2767</v>
      </c>
      <c r="I10969" s="180">
        <v>3070854.1</v>
      </c>
      <c r="J10969" s="180">
        <v>696120.91</v>
      </c>
      <c r="K10969" s="180">
        <v>476753</v>
      </c>
      <c r="L10969" s="180">
        <v>4687768.4400000004</v>
      </c>
    </row>
    <row r="10970" spans="1:12">
      <c r="A10970" s="180">
        <v>2016</v>
      </c>
      <c r="B10970" s="180" t="s">
        <v>180</v>
      </c>
      <c r="C10970" s="180" t="s">
        <v>35</v>
      </c>
      <c r="D10970" s="180" t="s">
        <v>176</v>
      </c>
      <c r="E10970" s="180">
        <v>35</v>
      </c>
      <c r="F10970" s="180">
        <v>52527</v>
      </c>
      <c r="G10970" s="180">
        <v>1552</v>
      </c>
      <c r="H10970" s="180">
        <v>2867</v>
      </c>
      <c r="I10970" s="180">
        <v>2975481.64</v>
      </c>
      <c r="J10970" s="180">
        <v>718982.13</v>
      </c>
      <c r="K10970" s="180">
        <v>557437.15</v>
      </c>
      <c r="L10970" s="180">
        <v>4780656.54</v>
      </c>
    </row>
    <row r="10971" spans="1:12">
      <c r="A10971" s="180">
        <v>2016</v>
      </c>
      <c r="B10971" s="180" t="s">
        <v>180</v>
      </c>
      <c r="C10971" s="180" t="s">
        <v>35</v>
      </c>
      <c r="D10971" s="180" t="s">
        <v>176</v>
      </c>
      <c r="E10971" s="180">
        <v>40</v>
      </c>
      <c r="F10971" s="180">
        <v>52877</v>
      </c>
      <c r="G10971" s="180">
        <v>1974</v>
      </c>
      <c r="H10971" s="180">
        <v>3318</v>
      </c>
      <c r="I10971" s="180">
        <v>3689794.21</v>
      </c>
      <c r="J10971" s="180">
        <v>973634.13</v>
      </c>
      <c r="K10971" s="180">
        <v>863786</v>
      </c>
      <c r="L10971" s="180">
        <v>6074121.2300000004</v>
      </c>
    </row>
    <row r="10972" spans="1:12">
      <c r="A10972" s="180">
        <v>2016</v>
      </c>
      <c r="B10972" s="180" t="s">
        <v>180</v>
      </c>
      <c r="C10972" s="180" t="s">
        <v>35</v>
      </c>
      <c r="D10972" s="180" t="s">
        <v>176</v>
      </c>
      <c r="E10972" s="180">
        <v>45</v>
      </c>
      <c r="F10972" s="180">
        <v>52751</v>
      </c>
      <c r="G10972" s="180">
        <v>2253</v>
      </c>
      <c r="H10972" s="180">
        <v>3863</v>
      </c>
      <c r="I10972" s="180">
        <v>4601756.28</v>
      </c>
      <c r="J10972" s="180">
        <v>1189551.81</v>
      </c>
      <c r="K10972" s="180">
        <v>979537.5</v>
      </c>
      <c r="L10972" s="180">
        <v>7509377.5999999996</v>
      </c>
    </row>
    <row r="10973" spans="1:12">
      <c r="A10973" s="180">
        <v>2016</v>
      </c>
      <c r="B10973" s="180" t="s">
        <v>180</v>
      </c>
      <c r="C10973" s="180" t="s">
        <v>35</v>
      </c>
      <c r="D10973" s="180" t="s">
        <v>176</v>
      </c>
      <c r="E10973" s="180">
        <v>50</v>
      </c>
      <c r="F10973" s="180">
        <v>50969</v>
      </c>
      <c r="G10973" s="180">
        <v>2807</v>
      </c>
      <c r="H10973" s="180">
        <v>5000</v>
      </c>
      <c r="I10973" s="180">
        <v>6326624.0800000001</v>
      </c>
      <c r="J10973" s="180">
        <v>1669602.88</v>
      </c>
      <c r="K10973" s="180">
        <v>1627488.5</v>
      </c>
      <c r="L10973" s="180">
        <v>10521175.49</v>
      </c>
    </row>
    <row r="10974" spans="1:12">
      <c r="A10974" s="180">
        <v>2016</v>
      </c>
      <c r="B10974" s="180" t="s">
        <v>180</v>
      </c>
      <c r="C10974" s="180" t="s">
        <v>35</v>
      </c>
      <c r="D10974" s="180" t="s">
        <v>176</v>
      </c>
      <c r="E10974" s="180">
        <v>55</v>
      </c>
      <c r="F10974" s="180">
        <v>48398</v>
      </c>
      <c r="G10974" s="180">
        <v>3743</v>
      </c>
      <c r="H10974" s="180">
        <v>6849</v>
      </c>
      <c r="I10974" s="180">
        <v>9334946.1099999994</v>
      </c>
      <c r="J10974" s="180">
        <v>2329016.4500000002</v>
      </c>
      <c r="K10974" s="180">
        <v>3090205.15</v>
      </c>
      <c r="L10974" s="180">
        <v>15812104.57</v>
      </c>
    </row>
    <row r="10975" spans="1:12">
      <c r="A10975" s="180">
        <v>2016</v>
      </c>
      <c r="B10975" s="180" t="s">
        <v>180</v>
      </c>
      <c r="C10975" s="180" t="s">
        <v>35</v>
      </c>
      <c r="D10975" s="180" t="s">
        <v>176</v>
      </c>
      <c r="E10975" s="180">
        <v>60</v>
      </c>
      <c r="F10975" s="180">
        <v>42345</v>
      </c>
      <c r="G10975" s="180">
        <v>4433</v>
      </c>
      <c r="H10975" s="180">
        <v>8686</v>
      </c>
      <c r="I10975" s="180">
        <v>11615269.109999999</v>
      </c>
      <c r="J10975" s="180">
        <v>2912138.13</v>
      </c>
      <c r="K10975" s="180">
        <v>3235236</v>
      </c>
      <c r="L10975" s="180">
        <v>18959724.899999999</v>
      </c>
    </row>
    <row r="10976" spans="1:12">
      <c r="A10976" s="180">
        <v>2016</v>
      </c>
      <c r="B10976" s="180" t="s">
        <v>180</v>
      </c>
      <c r="C10976" s="180" t="s">
        <v>35</v>
      </c>
      <c r="D10976" s="180" t="s">
        <v>176</v>
      </c>
      <c r="E10976" s="180">
        <v>65</v>
      </c>
      <c r="F10976" s="180">
        <v>37042</v>
      </c>
      <c r="G10976" s="180">
        <v>5418</v>
      </c>
      <c r="H10976" s="180">
        <v>11274</v>
      </c>
      <c r="I10976" s="180">
        <v>15152971.029999999</v>
      </c>
      <c r="J10976" s="180">
        <v>3609810.68</v>
      </c>
      <c r="K10976" s="180">
        <v>4448656.8</v>
      </c>
      <c r="L10976" s="180">
        <v>24580814.859999999</v>
      </c>
    </row>
    <row r="10977" spans="1:12">
      <c r="A10977" s="180">
        <v>2016</v>
      </c>
      <c r="B10977" s="180" t="s">
        <v>180</v>
      </c>
      <c r="C10977" s="180" t="s">
        <v>35</v>
      </c>
      <c r="D10977" s="180" t="s">
        <v>176</v>
      </c>
      <c r="E10977" s="180">
        <v>70</v>
      </c>
      <c r="F10977" s="180">
        <v>24491</v>
      </c>
      <c r="G10977" s="180">
        <v>4589</v>
      </c>
      <c r="H10977" s="180">
        <v>9740</v>
      </c>
      <c r="I10977" s="180">
        <v>12616599.66</v>
      </c>
      <c r="J10977" s="180">
        <v>3210683.41</v>
      </c>
      <c r="K10977" s="180">
        <v>4012594.75</v>
      </c>
      <c r="L10977" s="180">
        <v>20744630.780000001</v>
      </c>
    </row>
    <row r="10978" spans="1:12">
      <c r="A10978" s="180">
        <v>2016</v>
      </c>
      <c r="B10978" s="180" t="s">
        <v>180</v>
      </c>
      <c r="C10978" s="180" t="s">
        <v>35</v>
      </c>
      <c r="D10978" s="180" t="s">
        <v>176</v>
      </c>
      <c r="E10978" s="180">
        <v>75</v>
      </c>
      <c r="F10978" s="180">
        <v>16685</v>
      </c>
      <c r="G10978" s="180">
        <v>3932</v>
      </c>
      <c r="H10978" s="180">
        <v>10446</v>
      </c>
      <c r="I10978" s="180">
        <v>12309216.470000001</v>
      </c>
      <c r="J10978" s="180">
        <v>2754943.31</v>
      </c>
      <c r="K10978" s="180">
        <v>3267658.55</v>
      </c>
      <c r="L10978" s="180">
        <v>18995265.109999999</v>
      </c>
    </row>
    <row r="10979" spans="1:12">
      <c r="A10979" s="180">
        <v>2016</v>
      </c>
      <c r="B10979" s="180" t="s">
        <v>180</v>
      </c>
      <c r="C10979" s="180" t="s">
        <v>35</v>
      </c>
      <c r="D10979" s="180" t="s">
        <v>176</v>
      </c>
      <c r="E10979" s="180">
        <v>80</v>
      </c>
      <c r="F10979" s="180">
        <v>10042</v>
      </c>
      <c r="G10979" s="180">
        <v>2804</v>
      </c>
      <c r="H10979" s="180">
        <v>9560</v>
      </c>
      <c r="I10979" s="180">
        <v>9262688.9499999993</v>
      </c>
      <c r="J10979" s="180">
        <v>1763069.73</v>
      </c>
      <c r="K10979" s="180">
        <v>2105815.0499999998</v>
      </c>
      <c r="L10979" s="180">
        <v>13491351.199999999</v>
      </c>
    </row>
    <row r="10980" spans="1:12">
      <c r="A10980" s="180">
        <v>2016</v>
      </c>
      <c r="B10980" s="180" t="s">
        <v>180</v>
      </c>
      <c r="C10980" s="180" t="s">
        <v>35</v>
      </c>
      <c r="D10980" s="180" t="s">
        <v>176</v>
      </c>
      <c r="E10980" s="180">
        <v>85</v>
      </c>
      <c r="F10980" s="180">
        <v>5717</v>
      </c>
      <c r="G10980" s="180">
        <v>1701</v>
      </c>
      <c r="H10980" s="180">
        <v>6454</v>
      </c>
      <c r="I10980" s="180">
        <v>5654761</v>
      </c>
      <c r="J10980" s="180">
        <v>960411.75</v>
      </c>
      <c r="K10980" s="180">
        <v>1039702.2</v>
      </c>
      <c r="L10980" s="180">
        <v>7834075.5599999996</v>
      </c>
    </row>
    <row r="10981" spans="1:12">
      <c r="A10981" s="180">
        <v>2016</v>
      </c>
      <c r="B10981" s="180" t="s">
        <v>180</v>
      </c>
      <c r="C10981" s="180" t="s">
        <v>35</v>
      </c>
      <c r="D10981" s="180" t="s">
        <v>176</v>
      </c>
      <c r="E10981" s="180">
        <v>90</v>
      </c>
      <c r="F10981" s="180">
        <v>1411</v>
      </c>
      <c r="G10981" s="180">
        <v>381</v>
      </c>
      <c r="H10981" s="180">
        <v>1914</v>
      </c>
      <c r="I10981" s="180">
        <v>1376996.25</v>
      </c>
      <c r="J10981" s="180">
        <v>166223.96</v>
      </c>
      <c r="K10981" s="180">
        <v>143629</v>
      </c>
      <c r="L10981" s="180">
        <v>1723199.14</v>
      </c>
    </row>
    <row r="10982" spans="1:12">
      <c r="A10982" s="180">
        <v>2016</v>
      </c>
      <c r="B10982" s="180" t="s">
        <v>180</v>
      </c>
      <c r="C10982" s="180" t="s">
        <v>35</v>
      </c>
      <c r="D10982" s="180" t="s">
        <v>176</v>
      </c>
      <c r="E10982" s="180">
        <v>95</v>
      </c>
      <c r="F10982" s="180">
        <v>233</v>
      </c>
      <c r="G10982" s="180">
        <v>55</v>
      </c>
      <c r="H10982" s="180">
        <v>295</v>
      </c>
      <c r="I10982" s="180">
        <v>161489</v>
      </c>
      <c r="J10982" s="180">
        <v>24775.05</v>
      </c>
      <c r="K10982" s="180">
        <v>14373</v>
      </c>
      <c r="L10982" s="180">
        <v>203531.85</v>
      </c>
    </row>
    <row r="10983" spans="1:12">
      <c r="A10983" s="180">
        <v>2016</v>
      </c>
      <c r="B10983" s="180" t="s">
        <v>180</v>
      </c>
      <c r="C10983" s="180" t="s">
        <v>35</v>
      </c>
      <c r="D10983" s="180" t="s">
        <v>177</v>
      </c>
      <c r="E10983" s="180">
        <v>0</v>
      </c>
      <c r="F10983" s="180">
        <v>42151</v>
      </c>
      <c r="G10983" s="180">
        <v>1079</v>
      </c>
      <c r="H10983" s="180">
        <v>2517</v>
      </c>
      <c r="I10983" s="180">
        <v>1856037.05</v>
      </c>
      <c r="J10983" s="180">
        <v>295468.42</v>
      </c>
      <c r="K10983" s="180">
        <v>15868</v>
      </c>
      <c r="L10983" s="180">
        <v>2313256.9500000002</v>
      </c>
    </row>
    <row r="10984" spans="1:12">
      <c r="A10984" s="180">
        <v>2016</v>
      </c>
      <c r="B10984" s="180" t="s">
        <v>180</v>
      </c>
      <c r="C10984" s="180" t="s">
        <v>35</v>
      </c>
      <c r="D10984" s="180" t="s">
        <v>177</v>
      </c>
      <c r="E10984" s="180">
        <v>5</v>
      </c>
      <c r="F10984" s="180">
        <v>46512</v>
      </c>
      <c r="G10984" s="180">
        <v>691</v>
      </c>
      <c r="H10984" s="180">
        <v>874</v>
      </c>
      <c r="I10984" s="180">
        <v>961988.1</v>
      </c>
      <c r="J10984" s="180">
        <v>239214.77</v>
      </c>
      <c r="K10984" s="180">
        <v>82340</v>
      </c>
      <c r="L10984" s="180">
        <v>1396187.11</v>
      </c>
    </row>
    <row r="10985" spans="1:12">
      <c r="A10985" s="180">
        <v>2016</v>
      </c>
      <c r="B10985" s="180" t="s">
        <v>180</v>
      </c>
      <c r="C10985" s="180" t="s">
        <v>35</v>
      </c>
      <c r="D10985" s="180" t="s">
        <v>177</v>
      </c>
      <c r="E10985" s="180">
        <v>10</v>
      </c>
      <c r="F10985" s="180">
        <v>42243</v>
      </c>
      <c r="G10985" s="180">
        <v>502</v>
      </c>
      <c r="H10985" s="180">
        <v>822</v>
      </c>
      <c r="I10985" s="180">
        <v>764681.75</v>
      </c>
      <c r="J10985" s="180">
        <v>169065.84</v>
      </c>
      <c r="K10985" s="180">
        <v>83995.5</v>
      </c>
      <c r="L10985" s="180">
        <v>1098777.06</v>
      </c>
    </row>
    <row r="10986" spans="1:12">
      <c r="A10986" s="180">
        <v>2016</v>
      </c>
      <c r="B10986" s="180" t="s">
        <v>180</v>
      </c>
      <c r="C10986" s="180" t="s">
        <v>35</v>
      </c>
      <c r="D10986" s="180" t="s">
        <v>177</v>
      </c>
      <c r="E10986" s="180">
        <v>15</v>
      </c>
      <c r="F10986" s="180">
        <v>42735</v>
      </c>
      <c r="G10986" s="180">
        <v>1646</v>
      </c>
      <c r="H10986" s="180">
        <v>3369</v>
      </c>
      <c r="I10986" s="180">
        <v>3123670.95</v>
      </c>
      <c r="J10986" s="180">
        <v>474144.32</v>
      </c>
      <c r="K10986" s="180">
        <v>365816</v>
      </c>
      <c r="L10986" s="180">
        <v>4330052.33</v>
      </c>
    </row>
    <row r="10987" spans="1:12">
      <c r="A10987" s="180">
        <v>2016</v>
      </c>
      <c r="B10987" s="180" t="s">
        <v>180</v>
      </c>
      <c r="C10987" s="180" t="s">
        <v>35</v>
      </c>
      <c r="D10987" s="180" t="s">
        <v>177</v>
      </c>
      <c r="E10987" s="180">
        <v>20</v>
      </c>
      <c r="F10987" s="180">
        <v>38160</v>
      </c>
      <c r="G10987" s="180">
        <v>1735</v>
      </c>
      <c r="H10987" s="180">
        <v>3974</v>
      </c>
      <c r="I10987" s="180">
        <v>3982832.75</v>
      </c>
      <c r="J10987" s="180">
        <v>735099.1</v>
      </c>
      <c r="K10987" s="180">
        <v>498386</v>
      </c>
      <c r="L10987" s="180">
        <v>5708441.79</v>
      </c>
    </row>
    <row r="10988" spans="1:12">
      <c r="A10988" s="180">
        <v>2016</v>
      </c>
      <c r="B10988" s="180" t="s">
        <v>180</v>
      </c>
      <c r="C10988" s="180" t="s">
        <v>35</v>
      </c>
      <c r="D10988" s="180" t="s">
        <v>177</v>
      </c>
      <c r="E10988" s="180">
        <v>25</v>
      </c>
      <c r="F10988" s="180">
        <v>44472</v>
      </c>
      <c r="G10988" s="180">
        <v>2553</v>
      </c>
      <c r="H10988" s="180">
        <v>7052</v>
      </c>
      <c r="I10988" s="180">
        <v>7789440.21</v>
      </c>
      <c r="J10988" s="180">
        <v>1761823.49</v>
      </c>
      <c r="K10988" s="180">
        <v>685903</v>
      </c>
      <c r="L10988" s="180">
        <v>11073961.16</v>
      </c>
    </row>
    <row r="10989" spans="1:12">
      <c r="A10989" s="180">
        <v>2016</v>
      </c>
      <c r="B10989" s="180" t="s">
        <v>180</v>
      </c>
      <c r="C10989" s="180" t="s">
        <v>35</v>
      </c>
      <c r="D10989" s="180" t="s">
        <v>177</v>
      </c>
      <c r="E10989" s="180">
        <v>30</v>
      </c>
      <c r="F10989" s="180">
        <v>58394</v>
      </c>
      <c r="G10989" s="180">
        <v>4370</v>
      </c>
      <c r="H10989" s="180">
        <v>11736</v>
      </c>
      <c r="I10989" s="180">
        <v>13972152.949999999</v>
      </c>
      <c r="J10989" s="180">
        <v>3260708.43</v>
      </c>
      <c r="K10989" s="180">
        <v>1070588</v>
      </c>
      <c r="L10989" s="180">
        <v>19703855.550000001</v>
      </c>
    </row>
    <row r="10990" spans="1:12">
      <c r="A10990" s="180">
        <v>2016</v>
      </c>
      <c r="B10990" s="180" t="s">
        <v>180</v>
      </c>
      <c r="C10990" s="180" t="s">
        <v>35</v>
      </c>
      <c r="D10990" s="180" t="s">
        <v>177</v>
      </c>
      <c r="E10990" s="180">
        <v>35</v>
      </c>
      <c r="F10990" s="180">
        <v>53984</v>
      </c>
      <c r="G10990" s="180">
        <v>3622</v>
      </c>
      <c r="H10990" s="180">
        <v>9145</v>
      </c>
      <c r="I10990" s="180">
        <v>10819411.460000001</v>
      </c>
      <c r="J10990" s="180">
        <v>2532594.09</v>
      </c>
      <c r="K10990" s="180">
        <v>996229.31</v>
      </c>
      <c r="L10990" s="180">
        <v>15633893.98</v>
      </c>
    </row>
    <row r="10991" spans="1:12">
      <c r="A10991" s="180">
        <v>2016</v>
      </c>
      <c r="B10991" s="180" t="s">
        <v>180</v>
      </c>
      <c r="C10991" s="180" t="s">
        <v>35</v>
      </c>
      <c r="D10991" s="180" t="s">
        <v>177</v>
      </c>
      <c r="E10991" s="180">
        <v>40</v>
      </c>
      <c r="F10991" s="180">
        <v>53794</v>
      </c>
      <c r="G10991" s="180">
        <v>3331</v>
      </c>
      <c r="H10991" s="180">
        <v>6602</v>
      </c>
      <c r="I10991" s="180">
        <v>7709998.0199999996</v>
      </c>
      <c r="J10991" s="180">
        <v>1827465.11</v>
      </c>
      <c r="K10991" s="180">
        <v>1385926</v>
      </c>
      <c r="L10991" s="180">
        <v>12161021.76</v>
      </c>
    </row>
    <row r="10992" spans="1:12">
      <c r="A10992" s="180">
        <v>2016</v>
      </c>
      <c r="B10992" s="180" t="s">
        <v>180</v>
      </c>
      <c r="C10992" s="180" t="s">
        <v>35</v>
      </c>
      <c r="D10992" s="180" t="s">
        <v>177</v>
      </c>
      <c r="E10992" s="180">
        <v>45</v>
      </c>
      <c r="F10992" s="180">
        <v>53543</v>
      </c>
      <c r="G10992" s="180">
        <v>3417</v>
      </c>
      <c r="H10992" s="180">
        <v>6329</v>
      </c>
      <c r="I10992" s="180">
        <v>7687755.4500000002</v>
      </c>
      <c r="J10992" s="180">
        <v>1824360.59</v>
      </c>
      <c r="K10992" s="180">
        <v>1601037.8</v>
      </c>
      <c r="L10992" s="180">
        <v>12406769.359999999</v>
      </c>
    </row>
    <row r="10993" spans="1:12">
      <c r="A10993" s="180">
        <v>2016</v>
      </c>
      <c r="B10993" s="180" t="s">
        <v>180</v>
      </c>
      <c r="C10993" s="180" t="s">
        <v>35</v>
      </c>
      <c r="D10993" s="180" t="s">
        <v>177</v>
      </c>
      <c r="E10993" s="180">
        <v>50</v>
      </c>
      <c r="F10993" s="180">
        <v>52193</v>
      </c>
      <c r="G10993" s="180">
        <v>4109</v>
      </c>
      <c r="H10993" s="180">
        <v>8105</v>
      </c>
      <c r="I10993" s="180">
        <v>9827496.3100000005</v>
      </c>
      <c r="J10993" s="180">
        <v>2265152.58</v>
      </c>
      <c r="K10993" s="180">
        <v>2045933</v>
      </c>
      <c r="L10993" s="180">
        <v>15560543.279999999</v>
      </c>
    </row>
    <row r="10994" spans="1:12">
      <c r="A10994" s="180">
        <v>2016</v>
      </c>
      <c r="B10994" s="180" t="s">
        <v>180</v>
      </c>
      <c r="C10994" s="180" t="s">
        <v>35</v>
      </c>
      <c r="D10994" s="180" t="s">
        <v>177</v>
      </c>
      <c r="E10994" s="180">
        <v>55</v>
      </c>
      <c r="F10994" s="180">
        <v>49834</v>
      </c>
      <c r="G10994" s="180">
        <v>4402</v>
      </c>
      <c r="H10994" s="180">
        <v>8775</v>
      </c>
      <c r="I10994" s="180">
        <v>10271277.869999999</v>
      </c>
      <c r="J10994" s="180">
        <v>2479410.3199999998</v>
      </c>
      <c r="K10994" s="180">
        <v>2418254</v>
      </c>
      <c r="L10994" s="180">
        <v>16543843.310000001</v>
      </c>
    </row>
    <row r="10995" spans="1:12">
      <c r="A10995" s="180">
        <v>2016</v>
      </c>
      <c r="B10995" s="180" t="s">
        <v>180</v>
      </c>
      <c r="C10995" s="180" t="s">
        <v>35</v>
      </c>
      <c r="D10995" s="180" t="s">
        <v>177</v>
      </c>
      <c r="E10995" s="180">
        <v>60</v>
      </c>
      <c r="F10995" s="180">
        <v>44595</v>
      </c>
      <c r="G10995" s="180">
        <v>4462</v>
      </c>
      <c r="H10995" s="180">
        <v>9817</v>
      </c>
      <c r="I10995" s="180">
        <v>11358940.609999999</v>
      </c>
      <c r="J10995" s="180">
        <v>2771542.81</v>
      </c>
      <c r="K10995" s="180">
        <v>3568521.65</v>
      </c>
      <c r="L10995" s="180">
        <v>18780295.16</v>
      </c>
    </row>
    <row r="10996" spans="1:12">
      <c r="A10996" s="180">
        <v>2016</v>
      </c>
      <c r="B10996" s="180" t="s">
        <v>180</v>
      </c>
      <c r="C10996" s="180" t="s">
        <v>35</v>
      </c>
      <c r="D10996" s="180" t="s">
        <v>177</v>
      </c>
      <c r="E10996" s="180">
        <v>65</v>
      </c>
      <c r="F10996" s="180">
        <v>38085</v>
      </c>
      <c r="G10996" s="180">
        <v>5194</v>
      </c>
      <c r="H10996" s="180">
        <v>11433</v>
      </c>
      <c r="I10996" s="180">
        <v>13707350.779999999</v>
      </c>
      <c r="J10996" s="180">
        <v>3179438.72</v>
      </c>
      <c r="K10996" s="180">
        <v>3864205.23</v>
      </c>
      <c r="L10996" s="180">
        <v>21907531.039999999</v>
      </c>
    </row>
    <row r="10997" spans="1:12">
      <c r="A10997" s="180">
        <v>2016</v>
      </c>
      <c r="B10997" s="180" t="s">
        <v>180</v>
      </c>
      <c r="C10997" s="180" t="s">
        <v>35</v>
      </c>
      <c r="D10997" s="180" t="s">
        <v>177</v>
      </c>
      <c r="E10997" s="180">
        <v>70</v>
      </c>
      <c r="F10997" s="180">
        <v>25285</v>
      </c>
      <c r="G10997" s="180">
        <v>4253</v>
      </c>
      <c r="H10997" s="180">
        <v>10143</v>
      </c>
      <c r="I10997" s="180">
        <v>11820017.689999999</v>
      </c>
      <c r="J10997" s="180">
        <v>2884396.63</v>
      </c>
      <c r="K10997" s="180">
        <v>4004222.3</v>
      </c>
      <c r="L10997" s="180">
        <v>19462614.420000002</v>
      </c>
    </row>
    <row r="10998" spans="1:12">
      <c r="A10998" s="180">
        <v>2016</v>
      </c>
      <c r="B10998" s="180" t="s">
        <v>180</v>
      </c>
      <c r="C10998" s="180" t="s">
        <v>35</v>
      </c>
      <c r="D10998" s="180" t="s">
        <v>177</v>
      </c>
      <c r="E10998" s="180">
        <v>75</v>
      </c>
      <c r="F10998" s="180">
        <v>17886</v>
      </c>
      <c r="G10998" s="180">
        <v>3556</v>
      </c>
      <c r="H10998" s="180">
        <v>10726</v>
      </c>
      <c r="I10998" s="180">
        <v>11293786.32</v>
      </c>
      <c r="J10998" s="180">
        <v>2449744.91</v>
      </c>
      <c r="K10998" s="180">
        <v>2794700.7999999998</v>
      </c>
      <c r="L10998" s="180">
        <v>17005793.07</v>
      </c>
    </row>
    <row r="10999" spans="1:12">
      <c r="A10999" s="180">
        <v>2016</v>
      </c>
      <c r="B10999" s="180" t="s">
        <v>180</v>
      </c>
      <c r="C10999" s="180" t="s">
        <v>35</v>
      </c>
      <c r="D10999" s="180" t="s">
        <v>177</v>
      </c>
      <c r="E10999" s="180">
        <v>80</v>
      </c>
      <c r="F10999" s="180">
        <v>12148</v>
      </c>
      <c r="G10999" s="180">
        <v>2512</v>
      </c>
      <c r="H10999" s="180">
        <v>10163</v>
      </c>
      <c r="I10999" s="180">
        <v>9195658.1500000004</v>
      </c>
      <c r="J10999" s="180">
        <v>1605987.38</v>
      </c>
      <c r="K10999" s="180">
        <v>1609826.05</v>
      </c>
      <c r="L10999" s="180">
        <v>12767251.109999999</v>
      </c>
    </row>
    <row r="11000" spans="1:12">
      <c r="A11000" s="180">
        <v>2016</v>
      </c>
      <c r="B11000" s="180" t="s">
        <v>180</v>
      </c>
      <c r="C11000" s="180" t="s">
        <v>35</v>
      </c>
      <c r="D11000" s="180" t="s">
        <v>177</v>
      </c>
      <c r="E11000" s="180">
        <v>85</v>
      </c>
      <c r="F11000" s="180">
        <v>7649</v>
      </c>
      <c r="G11000" s="180">
        <v>1631</v>
      </c>
      <c r="H11000" s="180">
        <v>10267</v>
      </c>
      <c r="I11000" s="180">
        <v>7041168.8899999997</v>
      </c>
      <c r="J11000" s="180">
        <v>944196.84</v>
      </c>
      <c r="K11000" s="180">
        <v>1096912.05</v>
      </c>
      <c r="L11000" s="180">
        <v>9264649.0800000001</v>
      </c>
    </row>
    <row r="11001" spans="1:12">
      <c r="A11001" s="180">
        <v>2016</v>
      </c>
      <c r="B11001" s="180" t="s">
        <v>180</v>
      </c>
      <c r="C11001" s="180" t="s">
        <v>35</v>
      </c>
      <c r="D11001" s="180" t="s">
        <v>177</v>
      </c>
      <c r="E11001" s="180">
        <v>90</v>
      </c>
      <c r="F11001" s="180">
        <v>3133</v>
      </c>
      <c r="G11001" s="180">
        <v>644</v>
      </c>
      <c r="H11001" s="180">
        <v>4718</v>
      </c>
      <c r="I11001" s="180">
        <v>2855364.93</v>
      </c>
      <c r="J11001" s="180">
        <v>296849.36</v>
      </c>
      <c r="K11001" s="180">
        <v>216061</v>
      </c>
      <c r="L11001" s="180">
        <v>3436357.99</v>
      </c>
    </row>
    <row r="11002" spans="1:12">
      <c r="A11002" s="180">
        <v>2016</v>
      </c>
      <c r="B11002" s="180" t="s">
        <v>180</v>
      </c>
      <c r="C11002" s="180" t="s">
        <v>35</v>
      </c>
      <c r="D11002" s="180" t="s">
        <v>177</v>
      </c>
      <c r="E11002" s="180">
        <v>95</v>
      </c>
      <c r="F11002" s="180">
        <v>841</v>
      </c>
      <c r="G11002" s="180">
        <v>136</v>
      </c>
      <c r="H11002" s="180">
        <v>1215</v>
      </c>
      <c r="I11002" s="180">
        <v>638234.63</v>
      </c>
      <c r="J11002" s="180">
        <v>84913.59</v>
      </c>
      <c r="K11002" s="180">
        <v>23978</v>
      </c>
      <c r="L11002" s="180">
        <v>762723.7</v>
      </c>
    </row>
    <row r="11003" spans="1:12">
      <c r="A11003" s="180">
        <v>2016</v>
      </c>
      <c r="B11003" s="180" t="s">
        <v>180</v>
      </c>
      <c r="C11003" s="180" t="s">
        <v>36</v>
      </c>
      <c r="D11003" s="180" t="s">
        <v>176</v>
      </c>
      <c r="E11003" s="180">
        <v>0</v>
      </c>
      <c r="F11003" s="180">
        <v>5133</v>
      </c>
      <c r="G11003" s="180">
        <v>143</v>
      </c>
      <c r="H11003" s="180">
        <v>602</v>
      </c>
      <c r="I11003" s="180">
        <v>402250.1</v>
      </c>
      <c r="J11003" s="180">
        <v>65049.17</v>
      </c>
      <c r="K11003" s="180">
        <v>26418</v>
      </c>
      <c r="L11003" s="180">
        <v>507026.62</v>
      </c>
    </row>
    <row r="11004" spans="1:12">
      <c r="A11004" s="180">
        <v>2016</v>
      </c>
      <c r="B11004" s="180" t="s">
        <v>180</v>
      </c>
      <c r="C11004" s="180" t="s">
        <v>36</v>
      </c>
      <c r="D11004" s="180" t="s">
        <v>176</v>
      </c>
      <c r="E11004" s="180">
        <v>5</v>
      </c>
      <c r="F11004" s="180">
        <v>6317</v>
      </c>
      <c r="G11004" s="180">
        <v>97</v>
      </c>
      <c r="H11004" s="180">
        <v>131</v>
      </c>
      <c r="I11004" s="180">
        <v>99443.47</v>
      </c>
      <c r="J11004" s="180">
        <v>31679.1</v>
      </c>
      <c r="K11004" s="180">
        <v>10303</v>
      </c>
      <c r="L11004" s="180">
        <v>150412.53</v>
      </c>
    </row>
    <row r="11005" spans="1:12">
      <c r="A11005" s="180">
        <v>2016</v>
      </c>
      <c r="B11005" s="180" t="s">
        <v>180</v>
      </c>
      <c r="C11005" s="180" t="s">
        <v>36</v>
      </c>
      <c r="D11005" s="180" t="s">
        <v>176</v>
      </c>
      <c r="E11005" s="180">
        <v>10</v>
      </c>
      <c r="F11005" s="180">
        <v>6387</v>
      </c>
      <c r="G11005" s="180">
        <v>70</v>
      </c>
      <c r="H11005" s="180">
        <v>153</v>
      </c>
      <c r="I11005" s="180">
        <v>108629.36</v>
      </c>
      <c r="J11005" s="180">
        <v>29899.360000000001</v>
      </c>
      <c r="K11005" s="180">
        <v>21379</v>
      </c>
      <c r="L11005" s="180">
        <v>170126.57</v>
      </c>
    </row>
    <row r="11006" spans="1:12">
      <c r="A11006" s="180">
        <v>2016</v>
      </c>
      <c r="B11006" s="180" t="s">
        <v>180</v>
      </c>
      <c r="C11006" s="180" t="s">
        <v>36</v>
      </c>
      <c r="D11006" s="180" t="s">
        <v>176</v>
      </c>
      <c r="E11006" s="180">
        <v>15</v>
      </c>
      <c r="F11006" s="180">
        <v>6724</v>
      </c>
      <c r="G11006" s="180">
        <v>142</v>
      </c>
      <c r="H11006" s="180">
        <v>277</v>
      </c>
      <c r="I11006" s="180">
        <v>308378.38</v>
      </c>
      <c r="J11006" s="180">
        <v>74293.3</v>
      </c>
      <c r="K11006" s="180">
        <v>36978.050000000003</v>
      </c>
      <c r="L11006" s="180">
        <v>447337.2</v>
      </c>
    </row>
    <row r="11007" spans="1:12">
      <c r="A11007" s="180">
        <v>2016</v>
      </c>
      <c r="B11007" s="180" t="s">
        <v>180</v>
      </c>
      <c r="C11007" s="180" t="s">
        <v>36</v>
      </c>
      <c r="D11007" s="180" t="s">
        <v>176</v>
      </c>
      <c r="E11007" s="180">
        <v>20</v>
      </c>
      <c r="F11007" s="180">
        <v>5867</v>
      </c>
      <c r="G11007" s="180">
        <v>191</v>
      </c>
      <c r="H11007" s="180">
        <v>353</v>
      </c>
      <c r="I11007" s="180">
        <v>348547.51</v>
      </c>
      <c r="J11007" s="180">
        <v>81279.08</v>
      </c>
      <c r="K11007" s="180">
        <v>37360</v>
      </c>
      <c r="L11007" s="180">
        <v>517813.8</v>
      </c>
    </row>
    <row r="11008" spans="1:12">
      <c r="A11008" s="180">
        <v>2016</v>
      </c>
      <c r="B11008" s="180" t="s">
        <v>180</v>
      </c>
      <c r="C11008" s="180" t="s">
        <v>36</v>
      </c>
      <c r="D11008" s="180" t="s">
        <v>176</v>
      </c>
      <c r="E11008" s="180">
        <v>25</v>
      </c>
      <c r="F11008" s="180">
        <v>3954</v>
      </c>
      <c r="G11008" s="180">
        <v>129</v>
      </c>
      <c r="H11008" s="180">
        <v>439</v>
      </c>
      <c r="I11008" s="180">
        <v>403801.86</v>
      </c>
      <c r="J11008" s="180">
        <v>74448.86</v>
      </c>
      <c r="K11008" s="180">
        <v>84174</v>
      </c>
      <c r="L11008" s="180">
        <v>625181.54</v>
      </c>
    </row>
    <row r="11009" spans="1:12">
      <c r="A11009" s="180">
        <v>2016</v>
      </c>
      <c r="B11009" s="180" t="s">
        <v>180</v>
      </c>
      <c r="C11009" s="180" t="s">
        <v>36</v>
      </c>
      <c r="D11009" s="180" t="s">
        <v>176</v>
      </c>
      <c r="E11009" s="180">
        <v>30</v>
      </c>
      <c r="F11009" s="180">
        <v>5482</v>
      </c>
      <c r="G11009" s="180">
        <v>180</v>
      </c>
      <c r="H11009" s="180">
        <v>273</v>
      </c>
      <c r="I11009" s="180">
        <v>265271.71000000002</v>
      </c>
      <c r="J11009" s="180">
        <v>88262.11</v>
      </c>
      <c r="K11009" s="180">
        <v>39571</v>
      </c>
      <c r="L11009" s="180">
        <v>456393.18</v>
      </c>
    </row>
    <row r="11010" spans="1:12">
      <c r="A11010" s="180">
        <v>2016</v>
      </c>
      <c r="B11010" s="180" t="s">
        <v>180</v>
      </c>
      <c r="C11010" s="180" t="s">
        <v>36</v>
      </c>
      <c r="D11010" s="180" t="s">
        <v>176</v>
      </c>
      <c r="E11010" s="180">
        <v>35</v>
      </c>
      <c r="F11010" s="180">
        <v>5578</v>
      </c>
      <c r="G11010" s="180">
        <v>217</v>
      </c>
      <c r="H11010" s="180">
        <v>352</v>
      </c>
      <c r="I11010" s="180">
        <v>293397.83</v>
      </c>
      <c r="J11010" s="180">
        <v>96097.48</v>
      </c>
      <c r="K11010" s="180">
        <v>110437</v>
      </c>
      <c r="L11010" s="180">
        <v>581966.29</v>
      </c>
    </row>
    <row r="11011" spans="1:12">
      <c r="A11011" s="180">
        <v>2016</v>
      </c>
      <c r="B11011" s="180" t="s">
        <v>180</v>
      </c>
      <c r="C11011" s="180" t="s">
        <v>36</v>
      </c>
      <c r="D11011" s="180" t="s">
        <v>176</v>
      </c>
      <c r="E11011" s="180">
        <v>40</v>
      </c>
      <c r="F11011" s="180">
        <v>6450</v>
      </c>
      <c r="G11011" s="180">
        <v>273</v>
      </c>
      <c r="H11011" s="180">
        <v>566</v>
      </c>
      <c r="I11011" s="180">
        <v>524051.38</v>
      </c>
      <c r="J11011" s="180">
        <v>142156.20000000001</v>
      </c>
      <c r="K11011" s="180">
        <v>176552.25</v>
      </c>
      <c r="L11011" s="180">
        <v>943992</v>
      </c>
    </row>
    <row r="11012" spans="1:12">
      <c r="A11012" s="180">
        <v>2016</v>
      </c>
      <c r="B11012" s="180" t="s">
        <v>180</v>
      </c>
      <c r="C11012" s="180" t="s">
        <v>36</v>
      </c>
      <c r="D11012" s="180" t="s">
        <v>176</v>
      </c>
      <c r="E11012" s="180">
        <v>45</v>
      </c>
      <c r="F11012" s="180">
        <v>7275</v>
      </c>
      <c r="G11012" s="180">
        <v>369</v>
      </c>
      <c r="H11012" s="180">
        <v>722</v>
      </c>
      <c r="I11012" s="180">
        <v>724900.19</v>
      </c>
      <c r="J11012" s="180">
        <v>206654.2</v>
      </c>
      <c r="K11012" s="180">
        <v>297631</v>
      </c>
      <c r="L11012" s="180">
        <v>1363942.57</v>
      </c>
    </row>
    <row r="11013" spans="1:12">
      <c r="A11013" s="180">
        <v>2016</v>
      </c>
      <c r="B11013" s="180" t="s">
        <v>180</v>
      </c>
      <c r="C11013" s="180" t="s">
        <v>36</v>
      </c>
      <c r="D11013" s="180" t="s">
        <v>176</v>
      </c>
      <c r="E11013" s="180">
        <v>50</v>
      </c>
      <c r="F11013" s="180">
        <v>8296</v>
      </c>
      <c r="G11013" s="180">
        <v>480</v>
      </c>
      <c r="H11013" s="180">
        <v>1080</v>
      </c>
      <c r="I11013" s="180">
        <v>994745.1</v>
      </c>
      <c r="J11013" s="180">
        <v>280729.24</v>
      </c>
      <c r="K11013" s="180">
        <v>374394.5</v>
      </c>
      <c r="L11013" s="180">
        <v>1794806.02</v>
      </c>
    </row>
    <row r="11014" spans="1:12">
      <c r="A11014" s="180">
        <v>2016</v>
      </c>
      <c r="B11014" s="180" t="s">
        <v>180</v>
      </c>
      <c r="C11014" s="180" t="s">
        <v>36</v>
      </c>
      <c r="D11014" s="180" t="s">
        <v>176</v>
      </c>
      <c r="E11014" s="180">
        <v>55</v>
      </c>
      <c r="F11014" s="180">
        <v>9597</v>
      </c>
      <c r="G11014" s="180">
        <v>896</v>
      </c>
      <c r="H11014" s="180">
        <v>1608</v>
      </c>
      <c r="I11014" s="180">
        <v>1602223.24</v>
      </c>
      <c r="J11014" s="180">
        <v>457310.34</v>
      </c>
      <c r="K11014" s="180">
        <v>481879</v>
      </c>
      <c r="L11014" s="180">
        <v>2758204.89</v>
      </c>
    </row>
    <row r="11015" spans="1:12">
      <c r="A11015" s="180">
        <v>2016</v>
      </c>
      <c r="B11015" s="180" t="s">
        <v>180</v>
      </c>
      <c r="C11015" s="180" t="s">
        <v>36</v>
      </c>
      <c r="D11015" s="180" t="s">
        <v>176</v>
      </c>
      <c r="E11015" s="180">
        <v>60</v>
      </c>
      <c r="F11015" s="180">
        <v>9463</v>
      </c>
      <c r="G11015" s="180">
        <v>1061</v>
      </c>
      <c r="H11015" s="180">
        <v>2479</v>
      </c>
      <c r="I11015" s="180">
        <v>2212843.23</v>
      </c>
      <c r="J11015" s="180">
        <v>629814.68999999994</v>
      </c>
      <c r="K11015" s="180">
        <v>884862.8</v>
      </c>
      <c r="L11015" s="180">
        <v>3986055.76</v>
      </c>
    </row>
    <row r="11016" spans="1:12">
      <c r="A11016" s="180">
        <v>2016</v>
      </c>
      <c r="B11016" s="180" t="s">
        <v>180</v>
      </c>
      <c r="C11016" s="180" t="s">
        <v>36</v>
      </c>
      <c r="D11016" s="180" t="s">
        <v>176</v>
      </c>
      <c r="E11016" s="180">
        <v>65</v>
      </c>
      <c r="F11016" s="180">
        <v>8957</v>
      </c>
      <c r="G11016" s="180">
        <v>1352</v>
      </c>
      <c r="H11016" s="180">
        <v>2830</v>
      </c>
      <c r="I11016" s="180">
        <v>2925553.06</v>
      </c>
      <c r="J11016" s="180">
        <v>831577.3</v>
      </c>
      <c r="K11016" s="180">
        <v>871906.5</v>
      </c>
      <c r="L11016" s="180">
        <v>4902415.3499999996</v>
      </c>
    </row>
    <row r="11017" spans="1:12">
      <c r="A11017" s="180">
        <v>2016</v>
      </c>
      <c r="B11017" s="180" t="s">
        <v>180</v>
      </c>
      <c r="C11017" s="180" t="s">
        <v>36</v>
      </c>
      <c r="D11017" s="180" t="s">
        <v>176</v>
      </c>
      <c r="E11017" s="180">
        <v>70</v>
      </c>
      <c r="F11017" s="180">
        <v>6315</v>
      </c>
      <c r="G11017" s="180">
        <v>1201</v>
      </c>
      <c r="H11017" s="180">
        <v>2820</v>
      </c>
      <c r="I11017" s="180">
        <v>2635248.04</v>
      </c>
      <c r="J11017" s="180">
        <v>763653.26</v>
      </c>
      <c r="K11017" s="180">
        <v>956972.05</v>
      </c>
      <c r="L11017" s="180">
        <v>4592733.01</v>
      </c>
    </row>
    <row r="11018" spans="1:12">
      <c r="A11018" s="180">
        <v>2016</v>
      </c>
      <c r="B11018" s="180" t="s">
        <v>180</v>
      </c>
      <c r="C11018" s="180" t="s">
        <v>36</v>
      </c>
      <c r="D11018" s="180" t="s">
        <v>176</v>
      </c>
      <c r="E11018" s="180">
        <v>75</v>
      </c>
      <c r="F11018" s="180">
        <v>4379</v>
      </c>
      <c r="G11018" s="180">
        <v>1280</v>
      </c>
      <c r="H11018" s="180">
        <v>3266</v>
      </c>
      <c r="I11018" s="180">
        <v>2715356.76</v>
      </c>
      <c r="J11018" s="180">
        <v>666216.17000000004</v>
      </c>
      <c r="K11018" s="180">
        <v>749916.8</v>
      </c>
      <c r="L11018" s="180">
        <v>4342425.3499999996</v>
      </c>
    </row>
    <row r="11019" spans="1:12">
      <c r="A11019" s="180">
        <v>2016</v>
      </c>
      <c r="B11019" s="180" t="s">
        <v>180</v>
      </c>
      <c r="C11019" s="180" t="s">
        <v>36</v>
      </c>
      <c r="D11019" s="180" t="s">
        <v>176</v>
      </c>
      <c r="E11019" s="180">
        <v>80</v>
      </c>
      <c r="F11019" s="180">
        <v>2699</v>
      </c>
      <c r="G11019" s="180">
        <v>908</v>
      </c>
      <c r="H11019" s="180">
        <v>3111</v>
      </c>
      <c r="I11019" s="180">
        <v>2180848.6400000001</v>
      </c>
      <c r="J11019" s="180">
        <v>451561.97</v>
      </c>
      <c r="K11019" s="180">
        <v>502285.5</v>
      </c>
      <c r="L11019" s="180">
        <v>3249527.03</v>
      </c>
    </row>
    <row r="11020" spans="1:12">
      <c r="A11020" s="180">
        <v>2016</v>
      </c>
      <c r="B11020" s="180" t="s">
        <v>180</v>
      </c>
      <c r="C11020" s="180" t="s">
        <v>36</v>
      </c>
      <c r="D11020" s="180" t="s">
        <v>176</v>
      </c>
      <c r="E11020" s="180">
        <v>85</v>
      </c>
      <c r="F11020" s="180">
        <v>1549</v>
      </c>
      <c r="G11020" s="180">
        <v>486</v>
      </c>
      <c r="H11020" s="180">
        <v>1666</v>
      </c>
      <c r="I11020" s="180">
        <v>1279518.44</v>
      </c>
      <c r="J11020" s="180">
        <v>251819.38</v>
      </c>
      <c r="K11020" s="180">
        <v>294826</v>
      </c>
      <c r="L11020" s="180">
        <v>1887221.41</v>
      </c>
    </row>
    <row r="11021" spans="1:12">
      <c r="A11021" s="180">
        <v>2016</v>
      </c>
      <c r="B11021" s="180" t="s">
        <v>180</v>
      </c>
      <c r="C11021" s="180" t="s">
        <v>36</v>
      </c>
      <c r="D11021" s="180" t="s">
        <v>176</v>
      </c>
      <c r="E11021" s="180">
        <v>90</v>
      </c>
      <c r="F11021" s="180">
        <v>319</v>
      </c>
      <c r="G11021" s="180">
        <v>87</v>
      </c>
      <c r="H11021" s="180">
        <v>409</v>
      </c>
      <c r="I11021" s="180">
        <v>277619.53000000003</v>
      </c>
      <c r="J11021" s="180">
        <v>34200.400000000001</v>
      </c>
      <c r="K11021" s="180">
        <v>21154</v>
      </c>
      <c r="L11021" s="180">
        <v>343383.98</v>
      </c>
    </row>
    <row r="11022" spans="1:12">
      <c r="A11022" s="180">
        <v>2016</v>
      </c>
      <c r="B11022" s="180" t="s">
        <v>180</v>
      </c>
      <c r="C11022" s="180" t="s">
        <v>36</v>
      </c>
      <c r="D11022" s="180" t="s">
        <v>176</v>
      </c>
      <c r="E11022" s="180">
        <v>95</v>
      </c>
      <c r="F11022" s="180">
        <v>40</v>
      </c>
      <c r="G11022" s="180">
        <v>5</v>
      </c>
      <c r="H11022" s="180">
        <v>44</v>
      </c>
      <c r="I11022" s="180">
        <v>24534</v>
      </c>
      <c r="J11022" s="180">
        <v>1349.85</v>
      </c>
      <c r="K11022" s="180">
        <v>1063</v>
      </c>
      <c r="L11022" s="180">
        <v>27158.85</v>
      </c>
    </row>
    <row r="11023" spans="1:12">
      <c r="A11023" s="180">
        <v>2016</v>
      </c>
      <c r="B11023" s="180" t="s">
        <v>180</v>
      </c>
      <c r="C11023" s="180" t="s">
        <v>36</v>
      </c>
      <c r="D11023" s="180" t="s">
        <v>177</v>
      </c>
      <c r="E11023" s="180">
        <v>0</v>
      </c>
      <c r="F11023" s="180">
        <v>4814</v>
      </c>
      <c r="G11023" s="180">
        <v>112</v>
      </c>
      <c r="H11023" s="180">
        <v>670</v>
      </c>
      <c r="I11023" s="180">
        <v>382617.31</v>
      </c>
      <c r="J11023" s="180">
        <v>47793.57</v>
      </c>
      <c r="K11023" s="180">
        <v>4837</v>
      </c>
      <c r="L11023" s="180">
        <v>451117.87</v>
      </c>
    </row>
    <row r="11024" spans="1:12">
      <c r="A11024" s="180">
        <v>2016</v>
      </c>
      <c r="B11024" s="180" t="s">
        <v>180</v>
      </c>
      <c r="C11024" s="180" t="s">
        <v>36</v>
      </c>
      <c r="D11024" s="180" t="s">
        <v>177</v>
      </c>
      <c r="E11024" s="180">
        <v>5</v>
      </c>
      <c r="F11024" s="180">
        <v>5955</v>
      </c>
      <c r="G11024" s="180">
        <v>68</v>
      </c>
      <c r="H11024" s="180">
        <v>83</v>
      </c>
      <c r="I11024" s="180">
        <v>73699.48</v>
      </c>
      <c r="J11024" s="180">
        <v>23050.5</v>
      </c>
      <c r="K11024" s="180">
        <v>10018</v>
      </c>
      <c r="L11024" s="180">
        <v>116447.37</v>
      </c>
    </row>
    <row r="11025" spans="1:12">
      <c r="A11025" s="180">
        <v>2016</v>
      </c>
      <c r="B11025" s="180" t="s">
        <v>180</v>
      </c>
      <c r="C11025" s="180" t="s">
        <v>36</v>
      </c>
      <c r="D11025" s="180" t="s">
        <v>177</v>
      </c>
      <c r="E11025" s="180">
        <v>10</v>
      </c>
      <c r="F11025" s="180">
        <v>5925</v>
      </c>
      <c r="G11025" s="180">
        <v>61</v>
      </c>
      <c r="H11025" s="180">
        <v>168</v>
      </c>
      <c r="I11025" s="180">
        <v>122184.37</v>
      </c>
      <c r="J11025" s="180">
        <v>29420.95</v>
      </c>
      <c r="K11025" s="180">
        <v>54946</v>
      </c>
      <c r="L11025" s="180">
        <v>222122.28</v>
      </c>
    </row>
    <row r="11026" spans="1:12">
      <c r="A11026" s="180">
        <v>2016</v>
      </c>
      <c r="B11026" s="180" t="s">
        <v>180</v>
      </c>
      <c r="C11026" s="180" t="s">
        <v>36</v>
      </c>
      <c r="D11026" s="180" t="s">
        <v>177</v>
      </c>
      <c r="E11026" s="180">
        <v>15</v>
      </c>
      <c r="F11026" s="180">
        <v>6422</v>
      </c>
      <c r="G11026" s="180">
        <v>211</v>
      </c>
      <c r="H11026" s="180">
        <v>397</v>
      </c>
      <c r="I11026" s="180">
        <v>414553.75</v>
      </c>
      <c r="J11026" s="180">
        <v>95158.38</v>
      </c>
      <c r="K11026" s="180">
        <v>49419</v>
      </c>
      <c r="L11026" s="180">
        <v>620650.67000000004</v>
      </c>
    </row>
    <row r="11027" spans="1:12">
      <c r="A11027" s="180">
        <v>2016</v>
      </c>
      <c r="B11027" s="180" t="s">
        <v>180</v>
      </c>
      <c r="C11027" s="180" t="s">
        <v>36</v>
      </c>
      <c r="D11027" s="180" t="s">
        <v>177</v>
      </c>
      <c r="E11027" s="180">
        <v>20</v>
      </c>
      <c r="F11027" s="180">
        <v>5950</v>
      </c>
      <c r="G11027" s="180">
        <v>306</v>
      </c>
      <c r="H11027" s="180">
        <v>760</v>
      </c>
      <c r="I11027" s="180">
        <v>614337.1</v>
      </c>
      <c r="J11027" s="180">
        <v>135073.67000000001</v>
      </c>
      <c r="K11027" s="180">
        <v>59407</v>
      </c>
      <c r="L11027" s="180">
        <v>876418.18</v>
      </c>
    </row>
    <row r="11028" spans="1:12">
      <c r="A11028" s="180">
        <v>2016</v>
      </c>
      <c r="B11028" s="180" t="s">
        <v>180</v>
      </c>
      <c r="C11028" s="180" t="s">
        <v>36</v>
      </c>
      <c r="D11028" s="180" t="s">
        <v>177</v>
      </c>
      <c r="E11028" s="180">
        <v>25</v>
      </c>
      <c r="F11028" s="180">
        <v>4724</v>
      </c>
      <c r="G11028" s="180">
        <v>407</v>
      </c>
      <c r="H11028" s="180">
        <v>1307</v>
      </c>
      <c r="I11028" s="180">
        <v>922119.69</v>
      </c>
      <c r="J11028" s="180">
        <v>196177.02</v>
      </c>
      <c r="K11028" s="180">
        <v>40846</v>
      </c>
      <c r="L11028" s="180">
        <v>1266348.1399999999</v>
      </c>
    </row>
    <row r="11029" spans="1:12">
      <c r="A11029" s="180">
        <v>2016</v>
      </c>
      <c r="B11029" s="180" t="s">
        <v>180</v>
      </c>
      <c r="C11029" s="180" t="s">
        <v>36</v>
      </c>
      <c r="D11029" s="180" t="s">
        <v>177</v>
      </c>
      <c r="E11029" s="180">
        <v>30</v>
      </c>
      <c r="F11029" s="180">
        <v>6459</v>
      </c>
      <c r="G11029" s="180">
        <v>712</v>
      </c>
      <c r="H11029" s="180">
        <v>2463</v>
      </c>
      <c r="I11029" s="180">
        <v>1872265.95</v>
      </c>
      <c r="J11029" s="180">
        <v>414235.34</v>
      </c>
      <c r="K11029" s="180">
        <v>156900</v>
      </c>
      <c r="L11029" s="180">
        <v>2682822.91</v>
      </c>
    </row>
    <row r="11030" spans="1:12">
      <c r="A11030" s="180">
        <v>2016</v>
      </c>
      <c r="B11030" s="180" t="s">
        <v>180</v>
      </c>
      <c r="C11030" s="180" t="s">
        <v>36</v>
      </c>
      <c r="D11030" s="180" t="s">
        <v>177</v>
      </c>
      <c r="E11030" s="180">
        <v>35</v>
      </c>
      <c r="F11030" s="180">
        <v>6521</v>
      </c>
      <c r="G11030" s="180">
        <v>550</v>
      </c>
      <c r="H11030" s="180">
        <v>1470</v>
      </c>
      <c r="I11030" s="180">
        <v>1262128.45</v>
      </c>
      <c r="J11030" s="180">
        <v>300842.78000000003</v>
      </c>
      <c r="K11030" s="180">
        <v>158853</v>
      </c>
      <c r="L11030" s="180">
        <v>1939247.9</v>
      </c>
    </row>
    <row r="11031" spans="1:12">
      <c r="A11031" s="180">
        <v>2016</v>
      </c>
      <c r="B11031" s="180" t="s">
        <v>180</v>
      </c>
      <c r="C11031" s="180" t="s">
        <v>36</v>
      </c>
      <c r="D11031" s="180" t="s">
        <v>177</v>
      </c>
      <c r="E11031" s="180">
        <v>40</v>
      </c>
      <c r="F11031" s="180">
        <v>7540</v>
      </c>
      <c r="G11031" s="180">
        <v>546</v>
      </c>
      <c r="H11031" s="180">
        <v>1183</v>
      </c>
      <c r="I11031" s="180">
        <v>1119992.3899999999</v>
      </c>
      <c r="J11031" s="180">
        <v>271217.65000000002</v>
      </c>
      <c r="K11031" s="180">
        <v>164882</v>
      </c>
      <c r="L11031" s="180">
        <v>1718283.63</v>
      </c>
    </row>
    <row r="11032" spans="1:12">
      <c r="A11032" s="180">
        <v>2016</v>
      </c>
      <c r="B11032" s="180" t="s">
        <v>180</v>
      </c>
      <c r="C11032" s="180" t="s">
        <v>36</v>
      </c>
      <c r="D11032" s="180" t="s">
        <v>177</v>
      </c>
      <c r="E11032" s="180">
        <v>45</v>
      </c>
      <c r="F11032" s="180">
        <v>8504</v>
      </c>
      <c r="G11032" s="180">
        <v>654</v>
      </c>
      <c r="H11032" s="180">
        <v>1465</v>
      </c>
      <c r="I11032" s="180">
        <v>1343947.26</v>
      </c>
      <c r="J11032" s="180">
        <v>319182.77</v>
      </c>
      <c r="K11032" s="180">
        <v>265931</v>
      </c>
      <c r="L11032" s="180">
        <v>2175385.83</v>
      </c>
    </row>
    <row r="11033" spans="1:12">
      <c r="A11033" s="180">
        <v>2016</v>
      </c>
      <c r="B11033" s="180" t="s">
        <v>180</v>
      </c>
      <c r="C11033" s="180" t="s">
        <v>36</v>
      </c>
      <c r="D11033" s="180" t="s">
        <v>177</v>
      </c>
      <c r="E11033" s="180">
        <v>50</v>
      </c>
      <c r="F11033" s="180">
        <v>9628</v>
      </c>
      <c r="G11033" s="180">
        <v>782</v>
      </c>
      <c r="H11033" s="180">
        <v>2232</v>
      </c>
      <c r="I11033" s="180">
        <v>1964778.41</v>
      </c>
      <c r="J11033" s="180">
        <v>431153.26</v>
      </c>
      <c r="K11033" s="180">
        <v>420068</v>
      </c>
      <c r="L11033" s="180">
        <v>3093360.04</v>
      </c>
    </row>
    <row r="11034" spans="1:12">
      <c r="A11034" s="180">
        <v>2016</v>
      </c>
      <c r="B11034" s="180" t="s">
        <v>180</v>
      </c>
      <c r="C11034" s="180" t="s">
        <v>36</v>
      </c>
      <c r="D11034" s="180" t="s">
        <v>177</v>
      </c>
      <c r="E11034" s="180">
        <v>55</v>
      </c>
      <c r="F11034" s="180">
        <v>10905</v>
      </c>
      <c r="G11034" s="180">
        <v>1017</v>
      </c>
      <c r="H11034" s="180">
        <v>2418</v>
      </c>
      <c r="I11034" s="180">
        <v>2247690.73</v>
      </c>
      <c r="J11034" s="180">
        <v>543024.23</v>
      </c>
      <c r="K11034" s="180">
        <v>660068</v>
      </c>
      <c r="L11034" s="180">
        <v>3736311.34</v>
      </c>
    </row>
    <row r="11035" spans="1:12">
      <c r="A11035" s="180">
        <v>2016</v>
      </c>
      <c r="B11035" s="180" t="s">
        <v>180</v>
      </c>
      <c r="C11035" s="180" t="s">
        <v>36</v>
      </c>
      <c r="D11035" s="180" t="s">
        <v>177</v>
      </c>
      <c r="E11035" s="180">
        <v>60</v>
      </c>
      <c r="F11035" s="180">
        <v>10432</v>
      </c>
      <c r="G11035" s="180">
        <v>1231</v>
      </c>
      <c r="H11035" s="180">
        <v>2870</v>
      </c>
      <c r="I11035" s="180">
        <v>2761774.74</v>
      </c>
      <c r="J11035" s="180">
        <v>682291.81</v>
      </c>
      <c r="K11035" s="180">
        <v>892759.75</v>
      </c>
      <c r="L11035" s="180">
        <v>4608557.79</v>
      </c>
    </row>
    <row r="11036" spans="1:12">
      <c r="A11036" s="180">
        <v>2016</v>
      </c>
      <c r="B11036" s="180" t="s">
        <v>180</v>
      </c>
      <c r="C11036" s="180" t="s">
        <v>36</v>
      </c>
      <c r="D11036" s="180" t="s">
        <v>177</v>
      </c>
      <c r="E11036" s="180">
        <v>65</v>
      </c>
      <c r="F11036" s="180">
        <v>9701</v>
      </c>
      <c r="G11036" s="180">
        <v>1372</v>
      </c>
      <c r="H11036" s="180">
        <v>3524</v>
      </c>
      <c r="I11036" s="180">
        <v>3403392.17</v>
      </c>
      <c r="J11036" s="180">
        <v>855294.96</v>
      </c>
      <c r="K11036" s="180">
        <v>1359209</v>
      </c>
      <c r="L11036" s="180">
        <v>5859701.5300000003</v>
      </c>
    </row>
    <row r="11037" spans="1:12">
      <c r="A11037" s="180">
        <v>2016</v>
      </c>
      <c r="B11037" s="180" t="s">
        <v>180</v>
      </c>
      <c r="C11037" s="180" t="s">
        <v>36</v>
      </c>
      <c r="D11037" s="180" t="s">
        <v>177</v>
      </c>
      <c r="E11037" s="180">
        <v>70</v>
      </c>
      <c r="F11037" s="180">
        <v>6846</v>
      </c>
      <c r="G11037" s="180">
        <v>1210</v>
      </c>
      <c r="H11037" s="180">
        <v>3284</v>
      </c>
      <c r="I11037" s="180">
        <v>3040372.51</v>
      </c>
      <c r="J11037" s="180">
        <v>748021.32</v>
      </c>
      <c r="K11037" s="180">
        <v>1073221</v>
      </c>
      <c r="L11037" s="180">
        <v>5152402.3</v>
      </c>
    </row>
    <row r="11038" spans="1:12">
      <c r="A11038" s="180">
        <v>2016</v>
      </c>
      <c r="B11038" s="180" t="s">
        <v>180</v>
      </c>
      <c r="C11038" s="180" t="s">
        <v>36</v>
      </c>
      <c r="D11038" s="180" t="s">
        <v>177</v>
      </c>
      <c r="E11038" s="180">
        <v>75</v>
      </c>
      <c r="F11038" s="180">
        <v>4845</v>
      </c>
      <c r="G11038" s="180">
        <v>947</v>
      </c>
      <c r="H11038" s="180">
        <v>3015</v>
      </c>
      <c r="I11038" s="180">
        <v>2585356.5299999998</v>
      </c>
      <c r="J11038" s="180">
        <v>585927.71</v>
      </c>
      <c r="K11038" s="180">
        <v>713539.03</v>
      </c>
      <c r="L11038" s="180">
        <v>4033508.58</v>
      </c>
    </row>
    <row r="11039" spans="1:12">
      <c r="A11039" s="180">
        <v>2016</v>
      </c>
      <c r="B11039" s="180" t="s">
        <v>180</v>
      </c>
      <c r="C11039" s="180" t="s">
        <v>36</v>
      </c>
      <c r="D11039" s="180" t="s">
        <v>177</v>
      </c>
      <c r="E11039" s="180">
        <v>80</v>
      </c>
      <c r="F11039" s="180">
        <v>3327</v>
      </c>
      <c r="G11039" s="180">
        <v>767</v>
      </c>
      <c r="H11039" s="180">
        <v>3419</v>
      </c>
      <c r="I11039" s="180">
        <v>2409131.33</v>
      </c>
      <c r="J11039" s="180">
        <v>462622.93</v>
      </c>
      <c r="K11039" s="180">
        <v>505789.25</v>
      </c>
      <c r="L11039" s="180">
        <v>3502695.19</v>
      </c>
    </row>
    <row r="11040" spans="1:12">
      <c r="A11040" s="180">
        <v>2016</v>
      </c>
      <c r="B11040" s="180" t="s">
        <v>180</v>
      </c>
      <c r="C11040" s="180" t="s">
        <v>36</v>
      </c>
      <c r="D11040" s="180" t="s">
        <v>177</v>
      </c>
      <c r="E11040" s="180">
        <v>85</v>
      </c>
      <c r="F11040" s="180">
        <v>2058</v>
      </c>
      <c r="G11040" s="180">
        <v>617</v>
      </c>
      <c r="H11040" s="180">
        <v>2643</v>
      </c>
      <c r="I11040" s="180">
        <v>1633889.86</v>
      </c>
      <c r="J11040" s="180">
        <v>251593.75</v>
      </c>
      <c r="K11040" s="180">
        <v>180382</v>
      </c>
      <c r="L11040" s="180">
        <v>2132324.66</v>
      </c>
    </row>
    <row r="11041" spans="1:12">
      <c r="A11041" s="180">
        <v>2016</v>
      </c>
      <c r="B11041" s="180" t="s">
        <v>180</v>
      </c>
      <c r="C11041" s="180" t="s">
        <v>36</v>
      </c>
      <c r="D11041" s="180" t="s">
        <v>177</v>
      </c>
      <c r="E11041" s="180">
        <v>90</v>
      </c>
      <c r="F11041" s="180">
        <v>792</v>
      </c>
      <c r="G11041" s="180">
        <v>235</v>
      </c>
      <c r="H11041" s="180">
        <v>1155</v>
      </c>
      <c r="I11041" s="180">
        <v>639499.53</v>
      </c>
      <c r="J11041" s="180">
        <v>87870.14</v>
      </c>
      <c r="K11041" s="180">
        <v>27926</v>
      </c>
      <c r="L11041" s="180">
        <v>799164.34</v>
      </c>
    </row>
    <row r="11042" spans="1:12">
      <c r="A11042" s="180">
        <v>2016</v>
      </c>
      <c r="B11042" s="180" t="s">
        <v>180</v>
      </c>
      <c r="C11042" s="180" t="s">
        <v>36</v>
      </c>
      <c r="D11042" s="180" t="s">
        <v>177</v>
      </c>
      <c r="E11042" s="180">
        <v>95</v>
      </c>
      <c r="F11042" s="180">
        <v>176</v>
      </c>
      <c r="G11042" s="180">
        <v>27</v>
      </c>
      <c r="H11042" s="180">
        <v>127</v>
      </c>
      <c r="I11042" s="180">
        <v>57337</v>
      </c>
      <c r="J11042" s="180">
        <v>15576.82</v>
      </c>
      <c r="K11042" s="180">
        <v>11857</v>
      </c>
      <c r="L11042" s="180">
        <v>89264.77</v>
      </c>
    </row>
    <row r="11043" spans="1:12">
      <c r="A11043" s="180">
        <v>2016</v>
      </c>
      <c r="B11043" s="180" t="s">
        <v>180</v>
      </c>
      <c r="C11043" s="180" t="s">
        <v>3</v>
      </c>
      <c r="D11043" s="180" t="s">
        <v>176</v>
      </c>
      <c r="E11043" s="180">
        <v>0</v>
      </c>
      <c r="F11043" s="180">
        <v>7539</v>
      </c>
      <c r="G11043" s="180">
        <v>219</v>
      </c>
      <c r="H11043" s="180">
        <v>789</v>
      </c>
      <c r="I11043" s="180">
        <v>441070.06</v>
      </c>
      <c r="J11043" s="180">
        <v>74495.22</v>
      </c>
      <c r="K11043" s="180">
        <v>2512</v>
      </c>
      <c r="L11043" s="180">
        <v>579404.43999999994</v>
      </c>
    </row>
    <row r="11044" spans="1:12">
      <c r="A11044" s="180">
        <v>2016</v>
      </c>
      <c r="B11044" s="180" t="s">
        <v>180</v>
      </c>
      <c r="C11044" s="180" t="s">
        <v>3</v>
      </c>
      <c r="D11044" s="180" t="s">
        <v>176</v>
      </c>
      <c r="E11044" s="180">
        <v>5</v>
      </c>
      <c r="F11044" s="180">
        <v>8017</v>
      </c>
      <c r="G11044" s="180">
        <v>108</v>
      </c>
      <c r="H11044" s="180">
        <v>175</v>
      </c>
      <c r="I11044" s="180">
        <v>124488.55</v>
      </c>
      <c r="J11044" s="180">
        <v>22662.78</v>
      </c>
      <c r="K11044" s="180">
        <v>11055</v>
      </c>
      <c r="L11044" s="180">
        <v>193970.38</v>
      </c>
    </row>
    <row r="11045" spans="1:12">
      <c r="A11045" s="180">
        <v>2016</v>
      </c>
      <c r="B11045" s="180" t="s">
        <v>180</v>
      </c>
      <c r="C11045" s="180" t="s">
        <v>3</v>
      </c>
      <c r="D11045" s="180" t="s">
        <v>176</v>
      </c>
      <c r="E11045" s="180">
        <v>10</v>
      </c>
      <c r="F11045" s="180">
        <v>7058</v>
      </c>
      <c r="G11045" s="180">
        <v>114</v>
      </c>
      <c r="H11045" s="180">
        <v>258</v>
      </c>
      <c r="I11045" s="180">
        <v>124228.05</v>
      </c>
      <c r="J11045" s="180">
        <v>24127.200000000001</v>
      </c>
      <c r="K11045" s="180">
        <v>19592.5</v>
      </c>
      <c r="L11045" s="180">
        <v>201457.9</v>
      </c>
    </row>
    <row r="11046" spans="1:12">
      <c r="A11046" s="180">
        <v>2016</v>
      </c>
      <c r="B11046" s="180" t="s">
        <v>180</v>
      </c>
      <c r="C11046" s="180" t="s">
        <v>3</v>
      </c>
      <c r="D11046" s="180" t="s">
        <v>176</v>
      </c>
      <c r="E11046" s="180">
        <v>15</v>
      </c>
      <c r="F11046" s="180">
        <v>6861</v>
      </c>
      <c r="G11046" s="180">
        <v>171</v>
      </c>
      <c r="H11046" s="180">
        <v>237</v>
      </c>
      <c r="I11046" s="180">
        <v>265116.71999999997</v>
      </c>
      <c r="J11046" s="180">
        <v>48514.28</v>
      </c>
      <c r="K11046" s="180">
        <v>44500</v>
      </c>
      <c r="L11046" s="180">
        <v>468438.94</v>
      </c>
    </row>
    <row r="11047" spans="1:12">
      <c r="A11047" s="180">
        <v>2016</v>
      </c>
      <c r="B11047" s="180" t="s">
        <v>180</v>
      </c>
      <c r="C11047" s="180" t="s">
        <v>3</v>
      </c>
      <c r="D11047" s="180" t="s">
        <v>176</v>
      </c>
      <c r="E11047" s="180">
        <v>20</v>
      </c>
      <c r="F11047" s="180">
        <v>5469</v>
      </c>
      <c r="G11047" s="180">
        <v>121</v>
      </c>
      <c r="H11047" s="180">
        <v>199</v>
      </c>
      <c r="I11047" s="180">
        <v>237434.99</v>
      </c>
      <c r="J11047" s="180">
        <v>44148.05</v>
      </c>
      <c r="K11047" s="180">
        <v>74918</v>
      </c>
      <c r="L11047" s="180">
        <v>449205.61</v>
      </c>
    </row>
    <row r="11048" spans="1:12">
      <c r="A11048" s="180">
        <v>2016</v>
      </c>
      <c r="B11048" s="180" t="s">
        <v>180</v>
      </c>
      <c r="C11048" s="180" t="s">
        <v>3</v>
      </c>
      <c r="D11048" s="180" t="s">
        <v>176</v>
      </c>
      <c r="E11048" s="180">
        <v>25</v>
      </c>
      <c r="F11048" s="180">
        <v>5433</v>
      </c>
      <c r="G11048" s="180">
        <v>77</v>
      </c>
      <c r="H11048" s="180">
        <v>92</v>
      </c>
      <c r="I11048" s="180">
        <v>114293.2</v>
      </c>
      <c r="J11048" s="180">
        <v>37493.94</v>
      </c>
      <c r="K11048" s="180">
        <v>55129</v>
      </c>
      <c r="L11048" s="180">
        <v>315497.3</v>
      </c>
    </row>
    <row r="11049" spans="1:12">
      <c r="A11049" s="180">
        <v>2016</v>
      </c>
      <c r="B11049" s="180" t="s">
        <v>180</v>
      </c>
      <c r="C11049" s="180" t="s">
        <v>3</v>
      </c>
      <c r="D11049" s="180" t="s">
        <v>176</v>
      </c>
      <c r="E11049" s="180">
        <v>30</v>
      </c>
      <c r="F11049" s="180">
        <v>8923</v>
      </c>
      <c r="G11049" s="180">
        <v>125</v>
      </c>
      <c r="H11049" s="180">
        <v>420</v>
      </c>
      <c r="I11049" s="180">
        <v>312207.77</v>
      </c>
      <c r="J11049" s="180">
        <v>58361.8</v>
      </c>
      <c r="K11049" s="180">
        <v>50872</v>
      </c>
      <c r="L11049" s="180">
        <v>582537.27</v>
      </c>
    </row>
    <row r="11050" spans="1:12">
      <c r="A11050" s="180">
        <v>2016</v>
      </c>
      <c r="B11050" s="180" t="s">
        <v>180</v>
      </c>
      <c r="C11050" s="180" t="s">
        <v>3</v>
      </c>
      <c r="D11050" s="180" t="s">
        <v>176</v>
      </c>
      <c r="E11050" s="180">
        <v>35</v>
      </c>
      <c r="F11050" s="180">
        <v>8656</v>
      </c>
      <c r="G11050" s="180">
        <v>182</v>
      </c>
      <c r="H11050" s="180">
        <v>274</v>
      </c>
      <c r="I11050" s="180">
        <v>216295.17</v>
      </c>
      <c r="J11050" s="180">
        <v>58668.86</v>
      </c>
      <c r="K11050" s="180">
        <v>44310</v>
      </c>
      <c r="L11050" s="180">
        <v>461607.47</v>
      </c>
    </row>
    <row r="11051" spans="1:12">
      <c r="A11051" s="180">
        <v>2016</v>
      </c>
      <c r="B11051" s="180" t="s">
        <v>180</v>
      </c>
      <c r="C11051" s="180" t="s">
        <v>3</v>
      </c>
      <c r="D11051" s="180" t="s">
        <v>176</v>
      </c>
      <c r="E11051" s="180">
        <v>40</v>
      </c>
      <c r="F11051" s="180">
        <v>8309</v>
      </c>
      <c r="G11051" s="180">
        <v>281</v>
      </c>
      <c r="H11051" s="180">
        <v>556</v>
      </c>
      <c r="I11051" s="180">
        <v>435394.22</v>
      </c>
      <c r="J11051" s="180">
        <v>80939.7</v>
      </c>
      <c r="K11051" s="180">
        <v>91694</v>
      </c>
      <c r="L11051" s="180">
        <v>795580.85</v>
      </c>
    </row>
    <row r="11052" spans="1:12">
      <c r="A11052" s="180">
        <v>2016</v>
      </c>
      <c r="B11052" s="180" t="s">
        <v>180</v>
      </c>
      <c r="C11052" s="180" t="s">
        <v>3</v>
      </c>
      <c r="D11052" s="180" t="s">
        <v>176</v>
      </c>
      <c r="E11052" s="180">
        <v>45</v>
      </c>
      <c r="F11052" s="180">
        <v>7929</v>
      </c>
      <c r="G11052" s="180">
        <v>258</v>
      </c>
      <c r="H11052" s="180">
        <v>385</v>
      </c>
      <c r="I11052" s="180">
        <v>300949.09000000003</v>
      </c>
      <c r="J11052" s="180">
        <v>89750.02</v>
      </c>
      <c r="K11052" s="180">
        <v>126805</v>
      </c>
      <c r="L11052" s="180">
        <v>721297.39</v>
      </c>
    </row>
    <row r="11053" spans="1:12">
      <c r="A11053" s="180">
        <v>2016</v>
      </c>
      <c r="B11053" s="180" t="s">
        <v>180</v>
      </c>
      <c r="C11053" s="180" t="s">
        <v>3</v>
      </c>
      <c r="D11053" s="180" t="s">
        <v>176</v>
      </c>
      <c r="E11053" s="180">
        <v>50</v>
      </c>
      <c r="F11053" s="180">
        <v>7681</v>
      </c>
      <c r="G11053" s="180">
        <v>310</v>
      </c>
      <c r="H11053" s="180">
        <v>653</v>
      </c>
      <c r="I11053" s="180">
        <v>530936.85</v>
      </c>
      <c r="J11053" s="180">
        <v>129762.84</v>
      </c>
      <c r="K11053" s="180">
        <v>262423</v>
      </c>
      <c r="L11053" s="180">
        <v>1217023.26</v>
      </c>
    </row>
    <row r="11054" spans="1:12">
      <c r="A11054" s="180">
        <v>2016</v>
      </c>
      <c r="B11054" s="180" t="s">
        <v>180</v>
      </c>
      <c r="C11054" s="180" t="s">
        <v>3</v>
      </c>
      <c r="D11054" s="180" t="s">
        <v>176</v>
      </c>
      <c r="E11054" s="180">
        <v>55</v>
      </c>
      <c r="F11054" s="180">
        <v>7393</v>
      </c>
      <c r="G11054" s="180">
        <v>576</v>
      </c>
      <c r="H11054" s="180">
        <v>1094</v>
      </c>
      <c r="I11054" s="180">
        <v>1021554.28</v>
      </c>
      <c r="J11054" s="180">
        <v>189002.55</v>
      </c>
      <c r="K11054" s="180">
        <v>297481.5</v>
      </c>
      <c r="L11054" s="180">
        <v>1845288.88</v>
      </c>
    </row>
    <row r="11055" spans="1:12">
      <c r="A11055" s="180">
        <v>2016</v>
      </c>
      <c r="B11055" s="180" t="s">
        <v>180</v>
      </c>
      <c r="C11055" s="180" t="s">
        <v>3</v>
      </c>
      <c r="D11055" s="180" t="s">
        <v>176</v>
      </c>
      <c r="E11055" s="180">
        <v>60</v>
      </c>
      <c r="F11055" s="180">
        <v>6476</v>
      </c>
      <c r="G11055" s="180">
        <v>621</v>
      </c>
      <c r="H11055" s="180">
        <v>1053</v>
      </c>
      <c r="I11055" s="180">
        <v>1058269.6299999999</v>
      </c>
      <c r="J11055" s="180">
        <v>219966.3</v>
      </c>
      <c r="K11055" s="180">
        <v>339908</v>
      </c>
      <c r="L11055" s="180">
        <v>1940027.67</v>
      </c>
    </row>
    <row r="11056" spans="1:12">
      <c r="A11056" s="180">
        <v>2016</v>
      </c>
      <c r="B11056" s="180" t="s">
        <v>180</v>
      </c>
      <c r="C11056" s="180" t="s">
        <v>3</v>
      </c>
      <c r="D11056" s="180" t="s">
        <v>176</v>
      </c>
      <c r="E11056" s="180">
        <v>65</v>
      </c>
      <c r="F11056" s="180">
        <v>6009</v>
      </c>
      <c r="G11056" s="180">
        <v>836</v>
      </c>
      <c r="H11056" s="180">
        <v>1791</v>
      </c>
      <c r="I11056" s="180">
        <v>1808933.7</v>
      </c>
      <c r="J11056" s="180">
        <v>305084.65000000002</v>
      </c>
      <c r="K11056" s="180">
        <v>443131.8</v>
      </c>
      <c r="L11056" s="180">
        <v>3041429.86</v>
      </c>
    </row>
    <row r="11057" spans="1:12">
      <c r="A11057" s="180">
        <v>2016</v>
      </c>
      <c r="B11057" s="180" t="s">
        <v>180</v>
      </c>
      <c r="C11057" s="180" t="s">
        <v>3</v>
      </c>
      <c r="D11057" s="180" t="s">
        <v>176</v>
      </c>
      <c r="E11057" s="180">
        <v>70</v>
      </c>
      <c r="F11057" s="180">
        <v>3626</v>
      </c>
      <c r="G11057" s="180">
        <v>886</v>
      </c>
      <c r="H11057" s="180">
        <v>1893</v>
      </c>
      <c r="I11057" s="180">
        <v>1471111.83</v>
      </c>
      <c r="J11057" s="180">
        <v>239717.35</v>
      </c>
      <c r="K11057" s="180">
        <v>445753</v>
      </c>
      <c r="L11057" s="180">
        <v>2474173.7000000002</v>
      </c>
    </row>
    <row r="11058" spans="1:12">
      <c r="A11058" s="180">
        <v>2016</v>
      </c>
      <c r="B11058" s="180" t="s">
        <v>180</v>
      </c>
      <c r="C11058" s="180" t="s">
        <v>3</v>
      </c>
      <c r="D11058" s="180" t="s">
        <v>176</v>
      </c>
      <c r="E11058" s="180">
        <v>75</v>
      </c>
      <c r="F11058" s="180">
        <v>2271</v>
      </c>
      <c r="G11058" s="180">
        <v>564</v>
      </c>
      <c r="H11058" s="180">
        <v>1724</v>
      </c>
      <c r="I11058" s="180">
        <v>1424886.68</v>
      </c>
      <c r="J11058" s="180">
        <v>217282.81</v>
      </c>
      <c r="K11058" s="180">
        <v>353518</v>
      </c>
      <c r="L11058" s="180">
        <v>2217726.65</v>
      </c>
    </row>
    <row r="11059" spans="1:12">
      <c r="A11059" s="180">
        <v>2016</v>
      </c>
      <c r="B11059" s="180" t="s">
        <v>180</v>
      </c>
      <c r="C11059" s="180" t="s">
        <v>3</v>
      </c>
      <c r="D11059" s="180" t="s">
        <v>176</v>
      </c>
      <c r="E11059" s="180">
        <v>80</v>
      </c>
      <c r="F11059" s="180">
        <v>1328</v>
      </c>
      <c r="G11059" s="180">
        <v>548</v>
      </c>
      <c r="H11059" s="180">
        <v>1365</v>
      </c>
      <c r="I11059" s="180">
        <v>968803.75</v>
      </c>
      <c r="J11059" s="180">
        <v>135147.28</v>
      </c>
      <c r="K11059" s="180">
        <v>132674</v>
      </c>
      <c r="L11059" s="180">
        <v>1387269.46</v>
      </c>
    </row>
    <row r="11060" spans="1:12">
      <c r="A11060" s="180">
        <v>2016</v>
      </c>
      <c r="B11060" s="180" t="s">
        <v>180</v>
      </c>
      <c r="C11060" s="180" t="s">
        <v>3</v>
      </c>
      <c r="D11060" s="180" t="s">
        <v>176</v>
      </c>
      <c r="E11060" s="180">
        <v>85</v>
      </c>
      <c r="F11060" s="180">
        <v>865</v>
      </c>
      <c r="G11060" s="180">
        <v>273</v>
      </c>
      <c r="H11060" s="180">
        <v>1051</v>
      </c>
      <c r="I11060" s="180">
        <v>705878.58</v>
      </c>
      <c r="J11060" s="180">
        <v>81025.73</v>
      </c>
      <c r="K11060" s="180">
        <v>121604.2</v>
      </c>
      <c r="L11060" s="180">
        <v>1257233.1299999999</v>
      </c>
    </row>
    <row r="11061" spans="1:12">
      <c r="A11061" s="180">
        <v>2016</v>
      </c>
      <c r="B11061" s="180" t="s">
        <v>180</v>
      </c>
      <c r="C11061" s="180" t="s">
        <v>3</v>
      </c>
      <c r="D11061" s="180" t="s">
        <v>176</v>
      </c>
      <c r="E11061" s="180">
        <v>90</v>
      </c>
      <c r="F11061" s="180">
        <v>232</v>
      </c>
      <c r="G11061" s="180">
        <v>84</v>
      </c>
      <c r="H11061" s="180">
        <v>356</v>
      </c>
      <c r="I11061" s="180">
        <v>156657</v>
      </c>
      <c r="J11061" s="180">
        <v>9302.16</v>
      </c>
      <c r="K11061" s="180">
        <v>9659</v>
      </c>
      <c r="L11061" s="180">
        <v>190895.96</v>
      </c>
    </row>
    <row r="11062" spans="1:12">
      <c r="A11062" s="180">
        <v>2016</v>
      </c>
      <c r="B11062" s="180" t="s">
        <v>180</v>
      </c>
      <c r="C11062" s="180" t="s">
        <v>3</v>
      </c>
      <c r="D11062" s="180" t="s">
        <v>176</v>
      </c>
      <c r="E11062" s="180">
        <v>95</v>
      </c>
      <c r="F11062" s="180">
        <v>35</v>
      </c>
      <c r="G11062" s="180">
        <v>9</v>
      </c>
      <c r="H11062" s="180">
        <v>54</v>
      </c>
      <c r="I11062" s="180">
        <v>31133</v>
      </c>
      <c r="J11062" s="180">
        <v>4773.01</v>
      </c>
      <c r="K11062" s="180">
        <v>0</v>
      </c>
      <c r="L11062" s="180">
        <v>39721.599999999999</v>
      </c>
    </row>
    <row r="11063" spans="1:12">
      <c r="A11063" s="180">
        <v>2016</v>
      </c>
      <c r="B11063" s="180" t="s">
        <v>180</v>
      </c>
      <c r="C11063" s="180" t="s">
        <v>3</v>
      </c>
      <c r="D11063" s="180" t="s">
        <v>177</v>
      </c>
      <c r="E11063" s="180">
        <v>0</v>
      </c>
      <c r="F11063" s="180">
        <v>7063</v>
      </c>
      <c r="G11063" s="180">
        <v>194</v>
      </c>
      <c r="H11063" s="180">
        <v>582</v>
      </c>
      <c r="I11063" s="180">
        <v>350928.31</v>
      </c>
      <c r="J11063" s="180">
        <v>46611.98</v>
      </c>
      <c r="K11063" s="180">
        <v>973.12</v>
      </c>
      <c r="L11063" s="180">
        <v>445094.69</v>
      </c>
    </row>
    <row r="11064" spans="1:12">
      <c r="A11064" s="180">
        <v>2016</v>
      </c>
      <c r="B11064" s="180" t="s">
        <v>180</v>
      </c>
      <c r="C11064" s="180" t="s">
        <v>3</v>
      </c>
      <c r="D11064" s="180" t="s">
        <v>177</v>
      </c>
      <c r="E11064" s="180">
        <v>5</v>
      </c>
      <c r="F11064" s="180">
        <v>7639</v>
      </c>
      <c r="G11064" s="180">
        <v>106</v>
      </c>
      <c r="H11064" s="180">
        <v>159</v>
      </c>
      <c r="I11064" s="180">
        <v>101733</v>
      </c>
      <c r="J11064" s="180">
        <v>22749.96</v>
      </c>
      <c r="K11064" s="180">
        <v>524</v>
      </c>
      <c r="L11064" s="180">
        <v>156129.04</v>
      </c>
    </row>
    <row r="11065" spans="1:12">
      <c r="A11065" s="180">
        <v>2016</v>
      </c>
      <c r="B11065" s="180" t="s">
        <v>180</v>
      </c>
      <c r="C11065" s="180" t="s">
        <v>3</v>
      </c>
      <c r="D11065" s="180" t="s">
        <v>177</v>
      </c>
      <c r="E11065" s="180">
        <v>10</v>
      </c>
      <c r="F11065" s="180">
        <v>6752</v>
      </c>
      <c r="G11065" s="180">
        <v>96</v>
      </c>
      <c r="H11065" s="180">
        <v>147</v>
      </c>
      <c r="I11065" s="180">
        <v>113916.05</v>
      </c>
      <c r="J11065" s="180">
        <v>29651.31</v>
      </c>
      <c r="K11065" s="180">
        <v>84371</v>
      </c>
      <c r="L11065" s="180">
        <v>262493.2</v>
      </c>
    </row>
    <row r="11066" spans="1:12">
      <c r="A11066" s="180">
        <v>2016</v>
      </c>
      <c r="B11066" s="180" t="s">
        <v>180</v>
      </c>
      <c r="C11066" s="180" t="s">
        <v>3</v>
      </c>
      <c r="D11066" s="180" t="s">
        <v>177</v>
      </c>
      <c r="E11066" s="180">
        <v>15</v>
      </c>
      <c r="F11066" s="180">
        <v>6693</v>
      </c>
      <c r="G11066" s="180">
        <v>180</v>
      </c>
      <c r="H11066" s="180">
        <v>296</v>
      </c>
      <c r="I11066" s="180">
        <v>258248.56</v>
      </c>
      <c r="J11066" s="180">
        <v>50271.64</v>
      </c>
      <c r="K11066" s="180">
        <v>26570</v>
      </c>
      <c r="L11066" s="180">
        <v>409381.74</v>
      </c>
    </row>
    <row r="11067" spans="1:12">
      <c r="A11067" s="180">
        <v>2016</v>
      </c>
      <c r="B11067" s="180" t="s">
        <v>180</v>
      </c>
      <c r="C11067" s="180" t="s">
        <v>3</v>
      </c>
      <c r="D11067" s="180" t="s">
        <v>177</v>
      </c>
      <c r="E11067" s="180">
        <v>20</v>
      </c>
      <c r="F11067" s="180">
        <v>5831</v>
      </c>
      <c r="G11067" s="180">
        <v>188</v>
      </c>
      <c r="H11067" s="180">
        <v>342</v>
      </c>
      <c r="I11067" s="180">
        <v>328354.3</v>
      </c>
      <c r="J11067" s="180">
        <v>65789.119999999995</v>
      </c>
      <c r="K11067" s="180">
        <v>26577</v>
      </c>
      <c r="L11067" s="180">
        <v>558180.68000000005</v>
      </c>
    </row>
    <row r="11068" spans="1:12">
      <c r="A11068" s="180">
        <v>2016</v>
      </c>
      <c r="B11068" s="180" t="s">
        <v>180</v>
      </c>
      <c r="C11068" s="180" t="s">
        <v>3</v>
      </c>
      <c r="D11068" s="180" t="s">
        <v>177</v>
      </c>
      <c r="E11068" s="180">
        <v>25</v>
      </c>
      <c r="F11068" s="180">
        <v>6753</v>
      </c>
      <c r="G11068" s="180">
        <v>258</v>
      </c>
      <c r="H11068" s="180">
        <v>690</v>
      </c>
      <c r="I11068" s="180">
        <v>482396.57</v>
      </c>
      <c r="J11068" s="180">
        <v>97639.86</v>
      </c>
      <c r="K11068" s="180">
        <v>56218</v>
      </c>
      <c r="L11068" s="180">
        <v>834241.72</v>
      </c>
    </row>
    <row r="11069" spans="1:12">
      <c r="A11069" s="180">
        <v>2016</v>
      </c>
      <c r="B11069" s="180" t="s">
        <v>180</v>
      </c>
      <c r="C11069" s="180" t="s">
        <v>3</v>
      </c>
      <c r="D11069" s="180" t="s">
        <v>177</v>
      </c>
      <c r="E11069" s="180">
        <v>30</v>
      </c>
      <c r="F11069" s="180">
        <v>10454</v>
      </c>
      <c r="G11069" s="180">
        <v>472</v>
      </c>
      <c r="H11069" s="180">
        <v>1608</v>
      </c>
      <c r="I11069" s="180">
        <v>1377573.78</v>
      </c>
      <c r="J11069" s="180">
        <v>276212.03999999998</v>
      </c>
      <c r="K11069" s="180">
        <v>106869.25</v>
      </c>
      <c r="L11069" s="180">
        <v>2094139.3</v>
      </c>
    </row>
    <row r="11070" spans="1:12">
      <c r="A11070" s="180">
        <v>2016</v>
      </c>
      <c r="B11070" s="180" t="s">
        <v>180</v>
      </c>
      <c r="C11070" s="180" t="s">
        <v>3</v>
      </c>
      <c r="D11070" s="180" t="s">
        <v>177</v>
      </c>
      <c r="E11070" s="180">
        <v>35</v>
      </c>
      <c r="F11070" s="180">
        <v>9854</v>
      </c>
      <c r="G11070" s="180">
        <v>462</v>
      </c>
      <c r="H11070" s="180">
        <v>1197</v>
      </c>
      <c r="I11070" s="180">
        <v>1056488.5</v>
      </c>
      <c r="J11070" s="180">
        <v>199156.85</v>
      </c>
      <c r="K11070" s="180">
        <v>100389.48</v>
      </c>
      <c r="L11070" s="180">
        <v>1701053.9</v>
      </c>
    </row>
    <row r="11071" spans="1:12">
      <c r="A11071" s="180">
        <v>2016</v>
      </c>
      <c r="B11071" s="180" t="s">
        <v>180</v>
      </c>
      <c r="C11071" s="180" t="s">
        <v>3</v>
      </c>
      <c r="D11071" s="180" t="s">
        <v>177</v>
      </c>
      <c r="E11071" s="180">
        <v>40</v>
      </c>
      <c r="F11071" s="180">
        <v>9286</v>
      </c>
      <c r="G11071" s="180">
        <v>409</v>
      </c>
      <c r="H11071" s="180">
        <v>835</v>
      </c>
      <c r="I11071" s="180">
        <v>723344.09</v>
      </c>
      <c r="J11071" s="180">
        <v>151410.03</v>
      </c>
      <c r="K11071" s="180">
        <v>59560</v>
      </c>
      <c r="L11071" s="180">
        <v>1246505.3400000001</v>
      </c>
    </row>
    <row r="11072" spans="1:12">
      <c r="A11072" s="180">
        <v>2016</v>
      </c>
      <c r="B11072" s="180" t="s">
        <v>180</v>
      </c>
      <c r="C11072" s="180" t="s">
        <v>3</v>
      </c>
      <c r="D11072" s="180" t="s">
        <v>177</v>
      </c>
      <c r="E11072" s="180">
        <v>45</v>
      </c>
      <c r="F11072" s="180">
        <v>8871</v>
      </c>
      <c r="G11072" s="180">
        <v>510</v>
      </c>
      <c r="H11072" s="180">
        <v>814</v>
      </c>
      <c r="I11072" s="180">
        <v>719906.19</v>
      </c>
      <c r="J11072" s="180">
        <v>169270.02</v>
      </c>
      <c r="K11072" s="180">
        <v>124929</v>
      </c>
      <c r="L11072" s="180">
        <v>1316798.3400000001</v>
      </c>
    </row>
    <row r="11073" spans="1:12">
      <c r="A11073" s="180">
        <v>2016</v>
      </c>
      <c r="B11073" s="180" t="s">
        <v>180</v>
      </c>
      <c r="C11073" s="180" t="s">
        <v>3</v>
      </c>
      <c r="D11073" s="180" t="s">
        <v>177</v>
      </c>
      <c r="E11073" s="180">
        <v>50</v>
      </c>
      <c r="F11073" s="180">
        <v>8567</v>
      </c>
      <c r="G11073" s="180">
        <v>550</v>
      </c>
      <c r="H11073" s="180">
        <v>1072</v>
      </c>
      <c r="I11073" s="180">
        <v>900890.02</v>
      </c>
      <c r="J11073" s="180">
        <v>197375.97</v>
      </c>
      <c r="K11073" s="180">
        <v>148025</v>
      </c>
      <c r="L11073" s="180">
        <v>1601177.35</v>
      </c>
    </row>
    <row r="11074" spans="1:12">
      <c r="A11074" s="180">
        <v>2016</v>
      </c>
      <c r="B11074" s="180" t="s">
        <v>180</v>
      </c>
      <c r="C11074" s="180" t="s">
        <v>3</v>
      </c>
      <c r="D11074" s="180" t="s">
        <v>177</v>
      </c>
      <c r="E11074" s="180">
        <v>55</v>
      </c>
      <c r="F11074" s="180">
        <v>8137</v>
      </c>
      <c r="G11074" s="180">
        <v>669</v>
      </c>
      <c r="H11074" s="180">
        <v>1236</v>
      </c>
      <c r="I11074" s="180">
        <v>1011439.36</v>
      </c>
      <c r="J11074" s="180">
        <v>209274.9</v>
      </c>
      <c r="K11074" s="180">
        <v>337228</v>
      </c>
      <c r="L11074" s="180">
        <v>1942565.17</v>
      </c>
    </row>
    <row r="11075" spans="1:12">
      <c r="A11075" s="180">
        <v>2016</v>
      </c>
      <c r="B11075" s="180" t="s">
        <v>180</v>
      </c>
      <c r="C11075" s="180" t="s">
        <v>3</v>
      </c>
      <c r="D11075" s="180" t="s">
        <v>177</v>
      </c>
      <c r="E11075" s="180">
        <v>60</v>
      </c>
      <c r="F11075" s="180">
        <v>7201</v>
      </c>
      <c r="G11075" s="180">
        <v>781</v>
      </c>
      <c r="H11075" s="180">
        <v>1746</v>
      </c>
      <c r="I11075" s="180">
        <v>1291330.46</v>
      </c>
      <c r="J11075" s="180">
        <v>266425.23</v>
      </c>
      <c r="K11075" s="180">
        <v>281209</v>
      </c>
      <c r="L11075" s="180">
        <v>2305447.46</v>
      </c>
    </row>
    <row r="11076" spans="1:12">
      <c r="A11076" s="180">
        <v>2016</v>
      </c>
      <c r="B11076" s="180" t="s">
        <v>180</v>
      </c>
      <c r="C11076" s="180" t="s">
        <v>3</v>
      </c>
      <c r="D11076" s="180" t="s">
        <v>177</v>
      </c>
      <c r="E11076" s="180">
        <v>65</v>
      </c>
      <c r="F11076" s="180">
        <v>6341</v>
      </c>
      <c r="G11076" s="180">
        <v>894</v>
      </c>
      <c r="H11076" s="180">
        <v>2061</v>
      </c>
      <c r="I11076" s="180">
        <v>1746800.95</v>
      </c>
      <c r="J11076" s="180">
        <v>324376.48</v>
      </c>
      <c r="K11076" s="180">
        <v>553659</v>
      </c>
      <c r="L11076" s="180">
        <v>3074124.05</v>
      </c>
    </row>
    <row r="11077" spans="1:12">
      <c r="A11077" s="180">
        <v>2016</v>
      </c>
      <c r="B11077" s="180" t="s">
        <v>180</v>
      </c>
      <c r="C11077" s="180" t="s">
        <v>3</v>
      </c>
      <c r="D11077" s="180" t="s">
        <v>177</v>
      </c>
      <c r="E11077" s="180">
        <v>70</v>
      </c>
      <c r="F11077" s="180">
        <v>4068</v>
      </c>
      <c r="G11077" s="180">
        <v>776</v>
      </c>
      <c r="H11077" s="180">
        <v>1592</v>
      </c>
      <c r="I11077" s="180">
        <v>1255744.69</v>
      </c>
      <c r="J11077" s="180">
        <v>248601.87</v>
      </c>
      <c r="K11077" s="180">
        <v>356623</v>
      </c>
      <c r="L11077" s="180">
        <v>2193299.62</v>
      </c>
    </row>
    <row r="11078" spans="1:12">
      <c r="A11078" s="180">
        <v>2016</v>
      </c>
      <c r="B11078" s="180" t="s">
        <v>180</v>
      </c>
      <c r="C11078" s="180" t="s">
        <v>3</v>
      </c>
      <c r="D11078" s="180" t="s">
        <v>177</v>
      </c>
      <c r="E11078" s="180">
        <v>75</v>
      </c>
      <c r="F11078" s="180">
        <v>2643</v>
      </c>
      <c r="G11078" s="180">
        <v>523</v>
      </c>
      <c r="H11078" s="180">
        <v>1721</v>
      </c>
      <c r="I11078" s="180">
        <v>1328663.72</v>
      </c>
      <c r="J11078" s="180">
        <v>199853.26</v>
      </c>
      <c r="K11078" s="180">
        <v>411704</v>
      </c>
      <c r="L11078" s="180">
        <v>2172339.37</v>
      </c>
    </row>
    <row r="11079" spans="1:12">
      <c r="A11079" s="180">
        <v>2016</v>
      </c>
      <c r="B11079" s="180" t="s">
        <v>180</v>
      </c>
      <c r="C11079" s="180" t="s">
        <v>3</v>
      </c>
      <c r="D11079" s="180" t="s">
        <v>177</v>
      </c>
      <c r="E11079" s="180">
        <v>80</v>
      </c>
      <c r="F11079" s="180">
        <v>1637</v>
      </c>
      <c r="G11079" s="180">
        <v>412</v>
      </c>
      <c r="H11079" s="180">
        <v>1444</v>
      </c>
      <c r="I11079" s="180">
        <v>919024.36</v>
      </c>
      <c r="J11079" s="180">
        <v>137488.71</v>
      </c>
      <c r="K11079" s="180">
        <v>201406</v>
      </c>
      <c r="L11079" s="180">
        <v>1376941</v>
      </c>
    </row>
    <row r="11080" spans="1:12">
      <c r="A11080" s="180">
        <v>2016</v>
      </c>
      <c r="B11080" s="180" t="s">
        <v>180</v>
      </c>
      <c r="C11080" s="180" t="s">
        <v>3</v>
      </c>
      <c r="D11080" s="180" t="s">
        <v>177</v>
      </c>
      <c r="E11080" s="180">
        <v>85</v>
      </c>
      <c r="F11080" s="180">
        <v>1083</v>
      </c>
      <c r="G11080" s="180">
        <v>338</v>
      </c>
      <c r="H11080" s="180">
        <v>1173</v>
      </c>
      <c r="I11080" s="180">
        <v>645835.07999999996</v>
      </c>
      <c r="J11080" s="180">
        <v>75941.279999999999</v>
      </c>
      <c r="K11080" s="180">
        <v>157962</v>
      </c>
      <c r="L11080" s="180">
        <v>930072.71</v>
      </c>
    </row>
    <row r="11081" spans="1:12">
      <c r="A11081" s="180">
        <v>2016</v>
      </c>
      <c r="B11081" s="180" t="s">
        <v>180</v>
      </c>
      <c r="C11081" s="180" t="s">
        <v>3</v>
      </c>
      <c r="D11081" s="180" t="s">
        <v>177</v>
      </c>
      <c r="E11081" s="180">
        <v>90</v>
      </c>
      <c r="F11081" s="180">
        <v>466</v>
      </c>
      <c r="G11081" s="180">
        <v>133</v>
      </c>
      <c r="H11081" s="180">
        <v>891</v>
      </c>
      <c r="I11081" s="180">
        <v>332642</v>
      </c>
      <c r="J11081" s="180">
        <v>34248.17</v>
      </c>
      <c r="K11081" s="180">
        <v>1300</v>
      </c>
      <c r="L11081" s="180">
        <v>401632.92</v>
      </c>
    </row>
    <row r="11082" spans="1:12">
      <c r="A11082" s="180">
        <v>2016</v>
      </c>
      <c r="B11082" s="180" t="s">
        <v>180</v>
      </c>
      <c r="C11082" s="180" t="s">
        <v>3</v>
      </c>
      <c r="D11082" s="180" t="s">
        <v>177</v>
      </c>
      <c r="E11082" s="180">
        <v>95</v>
      </c>
      <c r="F11082" s="180">
        <v>117</v>
      </c>
      <c r="G11082" s="180">
        <v>20</v>
      </c>
      <c r="H11082" s="180">
        <v>593</v>
      </c>
      <c r="I11082" s="180">
        <v>157744.45000000001</v>
      </c>
      <c r="J11082" s="180">
        <v>6450.9</v>
      </c>
      <c r="K11082" s="180">
        <v>0</v>
      </c>
      <c r="L11082" s="180">
        <v>205243.75</v>
      </c>
    </row>
    <row r="11083" spans="1:12">
      <c r="A11083" s="180">
        <v>2016</v>
      </c>
      <c r="B11083" s="180" t="s">
        <v>180</v>
      </c>
      <c r="C11083" s="180" t="s">
        <v>37</v>
      </c>
      <c r="D11083" s="180" t="s">
        <v>176</v>
      </c>
      <c r="E11083" s="180">
        <v>0</v>
      </c>
      <c r="F11083" s="180">
        <v>3605</v>
      </c>
      <c r="G11083" s="180">
        <v>108</v>
      </c>
      <c r="H11083" s="180">
        <v>401</v>
      </c>
      <c r="I11083" s="180">
        <v>256425</v>
      </c>
      <c r="J11083" s="180">
        <v>43521.56</v>
      </c>
      <c r="K11083" s="180">
        <v>722</v>
      </c>
      <c r="L11083" s="180">
        <v>316216.58</v>
      </c>
    </row>
    <row r="11084" spans="1:12">
      <c r="A11084" s="180">
        <v>2016</v>
      </c>
      <c r="B11084" s="180" t="s">
        <v>180</v>
      </c>
      <c r="C11084" s="180" t="s">
        <v>37</v>
      </c>
      <c r="D11084" s="180" t="s">
        <v>176</v>
      </c>
      <c r="E11084" s="180">
        <v>5</v>
      </c>
      <c r="F11084" s="180">
        <v>3660</v>
      </c>
      <c r="G11084" s="180">
        <v>36</v>
      </c>
      <c r="H11084" s="180">
        <v>42</v>
      </c>
      <c r="I11084" s="180">
        <v>37753</v>
      </c>
      <c r="J11084" s="180">
        <v>9296.85</v>
      </c>
      <c r="K11084" s="180">
        <v>120</v>
      </c>
      <c r="L11084" s="180">
        <v>58569.25</v>
      </c>
    </row>
    <row r="11085" spans="1:12">
      <c r="A11085" s="180">
        <v>2016</v>
      </c>
      <c r="B11085" s="180" t="s">
        <v>180</v>
      </c>
      <c r="C11085" s="180" t="s">
        <v>37</v>
      </c>
      <c r="D11085" s="180" t="s">
        <v>176</v>
      </c>
      <c r="E11085" s="180">
        <v>10</v>
      </c>
      <c r="F11085" s="180">
        <v>3267</v>
      </c>
      <c r="G11085" s="180">
        <v>37</v>
      </c>
      <c r="H11085" s="180">
        <v>58</v>
      </c>
      <c r="I11085" s="180">
        <v>53264.4</v>
      </c>
      <c r="J11085" s="180">
        <v>12491.59</v>
      </c>
      <c r="K11085" s="180">
        <v>13024</v>
      </c>
      <c r="L11085" s="180">
        <v>81804.84</v>
      </c>
    </row>
    <row r="11086" spans="1:12">
      <c r="A11086" s="180">
        <v>2016</v>
      </c>
      <c r="B11086" s="180" t="s">
        <v>180</v>
      </c>
      <c r="C11086" s="180" t="s">
        <v>37</v>
      </c>
      <c r="D11086" s="180" t="s">
        <v>176</v>
      </c>
      <c r="E11086" s="180">
        <v>15</v>
      </c>
      <c r="F11086" s="180">
        <v>3192</v>
      </c>
      <c r="G11086" s="180">
        <v>52</v>
      </c>
      <c r="H11086" s="180">
        <v>127</v>
      </c>
      <c r="I11086" s="180">
        <v>121501.1</v>
      </c>
      <c r="J11086" s="180">
        <v>28386.720000000001</v>
      </c>
      <c r="K11086" s="180">
        <v>25458</v>
      </c>
      <c r="L11086" s="180">
        <v>191162.45</v>
      </c>
    </row>
    <row r="11087" spans="1:12">
      <c r="A11087" s="180">
        <v>2016</v>
      </c>
      <c r="B11087" s="180" t="s">
        <v>180</v>
      </c>
      <c r="C11087" s="180" t="s">
        <v>37</v>
      </c>
      <c r="D11087" s="180" t="s">
        <v>176</v>
      </c>
      <c r="E11087" s="180">
        <v>20</v>
      </c>
      <c r="F11087" s="180">
        <v>2588</v>
      </c>
      <c r="G11087" s="180">
        <v>53</v>
      </c>
      <c r="H11087" s="180">
        <v>144</v>
      </c>
      <c r="I11087" s="180">
        <v>112493.6</v>
      </c>
      <c r="J11087" s="180">
        <v>22613.98</v>
      </c>
      <c r="K11087" s="180">
        <v>16091</v>
      </c>
      <c r="L11087" s="180">
        <v>176097.23</v>
      </c>
    </row>
    <row r="11088" spans="1:12">
      <c r="A11088" s="180">
        <v>2016</v>
      </c>
      <c r="B11088" s="180" t="s">
        <v>180</v>
      </c>
      <c r="C11088" s="180" t="s">
        <v>37</v>
      </c>
      <c r="D11088" s="180" t="s">
        <v>176</v>
      </c>
      <c r="E11088" s="180">
        <v>25</v>
      </c>
      <c r="F11088" s="180">
        <v>2925</v>
      </c>
      <c r="G11088" s="180">
        <v>54</v>
      </c>
      <c r="H11088" s="180">
        <v>93</v>
      </c>
      <c r="I11088" s="180">
        <v>89497.75</v>
      </c>
      <c r="J11088" s="180">
        <v>26047.73</v>
      </c>
      <c r="K11088" s="180">
        <v>19174</v>
      </c>
      <c r="L11088" s="180">
        <v>163237.87</v>
      </c>
    </row>
    <row r="11089" spans="1:12">
      <c r="A11089" s="180">
        <v>2016</v>
      </c>
      <c r="B11089" s="180" t="s">
        <v>180</v>
      </c>
      <c r="C11089" s="180" t="s">
        <v>37</v>
      </c>
      <c r="D11089" s="180" t="s">
        <v>176</v>
      </c>
      <c r="E11089" s="180">
        <v>30</v>
      </c>
      <c r="F11089" s="180">
        <v>4122</v>
      </c>
      <c r="G11089" s="180">
        <v>86</v>
      </c>
      <c r="H11089" s="180">
        <v>160</v>
      </c>
      <c r="I11089" s="180">
        <v>156414.25</v>
      </c>
      <c r="J11089" s="180">
        <v>41068.97</v>
      </c>
      <c r="K11089" s="180">
        <v>92850</v>
      </c>
      <c r="L11089" s="180">
        <v>331115</v>
      </c>
    </row>
    <row r="11090" spans="1:12">
      <c r="A11090" s="180">
        <v>2016</v>
      </c>
      <c r="B11090" s="180" t="s">
        <v>180</v>
      </c>
      <c r="C11090" s="180" t="s">
        <v>37</v>
      </c>
      <c r="D11090" s="180" t="s">
        <v>176</v>
      </c>
      <c r="E11090" s="180">
        <v>35</v>
      </c>
      <c r="F11090" s="180">
        <v>3923</v>
      </c>
      <c r="G11090" s="180">
        <v>68</v>
      </c>
      <c r="H11090" s="180">
        <v>140</v>
      </c>
      <c r="I11090" s="180">
        <v>116326.5</v>
      </c>
      <c r="J11090" s="180">
        <v>33426.14</v>
      </c>
      <c r="K11090" s="180">
        <v>20131</v>
      </c>
      <c r="L11090" s="180">
        <v>205834.39</v>
      </c>
    </row>
    <row r="11091" spans="1:12">
      <c r="A11091" s="180">
        <v>2016</v>
      </c>
      <c r="B11091" s="180" t="s">
        <v>180</v>
      </c>
      <c r="C11091" s="180" t="s">
        <v>37</v>
      </c>
      <c r="D11091" s="180" t="s">
        <v>176</v>
      </c>
      <c r="E11091" s="180">
        <v>40</v>
      </c>
      <c r="F11091" s="180">
        <v>3759</v>
      </c>
      <c r="G11091" s="180">
        <v>120</v>
      </c>
      <c r="H11091" s="180">
        <v>197</v>
      </c>
      <c r="I11091" s="180">
        <v>150309.1</v>
      </c>
      <c r="J11091" s="180">
        <v>49873.7</v>
      </c>
      <c r="K11091" s="180">
        <v>45230</v>
      </c>
      <c r="L11091" s="180">
        <v>320698.59999999998</v>
      </c>
    </row>
    <row r="11092" spans="1:12">
      <c r="A11092" s="180">
        <v>2016</v>
      </c>
      <c r="B11092" s="180" t="s">
        <v>180</v>
      </c>
      <c r="C11092" s="180" t="s">
        <v>37</v>
      </c>
      <c r="D11092" s="180" t="s">
        <v>176</v>
      </c>
      <c r="E11092" s="180">
        <v>45</v>
      </c>
      <c r="F11092" s="180">
        <v>3773</v>
      </c>
      <c r="G11092" s="180">
        <v>143</v>
      </c>
      <c r="H11092" s="180">
        <v>243</v>
      </c>
      <c r="I11092" s="180">
        <v>246533.6</v>
      </c>
      <c r="J11092" s="180">
        <v>57321.26</v>
      </c>
      <c r="K11092" s="180">
        <v>62410</v>
      </c>
      <c r="L11092" s="180">
        <v>420360.59</v>
      </c>
    </row>
    <row r="11093" spans="1:12">
      <c r="A11093" s="180">
        <v>2016</v>
      </c>
      <c r="B11093" s="180" t="s">
        <v>180</v>
      </c>
      <c r="C11093" s="180" t="s">
        <v>37</v>
      </c>
      <c r="D11093" s="180" t="s">
        <v>176</v>
      </c>
      <c r="E11093" s="180">
        <v>50</v>
      </c>
      <c r="F11093" s="180">
        <v>3871</v>
      </c>
      <c r="G11093" s="180">
        <v>187</v>
      </c>
      <c r="H11093" s="180">
        <v>395</v>
      </c>
      <c r="I11093" s="180">
        <v>415286</v>
      </c>
      <c r="J11093" s="180">
        <v>87897.5</v>
      </c>
      <c r="K11093" s="180">
        <v>87410</v>
      </c>
      <c r="L11093" s="180">
        <v>659563.94999999995</v>
      </c>
    </row>
    <row r="11094" spans="1:12">
      <c r="A11094" s="180">
        <v>2016</v>
      </c>
      <c r="B11094" s="180" t="s">
        <v>180</v>
      </c>
      <c r="C11094" s="180" t="s">
        <v>37</v>
      </c>
      <c r="D11094" s="180" t="s">
        <v>176</v>
      </c>
      <c r="E11094" s="180">
        <v>55</v>
      </c>
      <c r="F11094" s="180">
        <v>3454</v>
      </c>
      <c r="G11094" s="180">
        <v>267</v>
      </c>
      <c r="H11094" s="180">
        <v>546</v>
      </c>
      <c r="I11094" s="180">
        <v>513584.1</v>
      </c>
      <c r="J11094" s="180">
        <v>137175.37</v>
      </c>
      <c r="K11094" s="180">
        <v>123926.39999999999</v>
      </c>
      <c r="L11094" s="180">
        <v>878938.2</v>
      </c>
    </row>
    <row r="11095" spans="1:12">
      <c r="A11095" s="180">
        <v>2016</v>
      </c>
      <c r="B11095" s="180" t="s">
        <v>180</v>
      </c>
      <c r="C11095" s="180" t="s">
        <v>37</v>
      </c>
      <c r="D11095" s="180" t="s">
        <v>176</v>
      </c>
      <c r="E11095" s="180">
        <v>60</v>
      </c>
      <c r="F11095" s="180">
        <v>2904</v>
      </c>
      <c r="G11095" s="180">
        <v>229</v>
      </c>
      <c r="H11095" s="180">
        <v>503</v>
      </c>
      <c r="I11095" s="180">
        <v>558764.65</v>
      </c>
      <c r="J11095" s="180">
        <v>123565.56</v>
      </c>
      <c r="K11095" s="180">
        <v>107941</v>
      </c>
      <c r="L11095" s="180">
        <v>874669.75</v>
      </c>
    </row>
    <row r="11096" spans="1:12">
      <c r="A11096" s="180">
        <v>2016</v>
      </c>
      <c r="B11096" s="180" t="s">
        <v>180</v>
      </c>
      <c r="C11096" s="180" t="s">
        <v>37</v>
      </c>
      <c r="D11096" s="180" t="s">
        <v>176</v>
      </c>
      <c r="E11096" s="180">
        <v>65</v>
      </c>
      <c r="F11096" s="180">
        <v>2079</v>
      </c>
      <c r="G11096" s="180">
        <v>246</v>
      </c>
      <c r="H11096" s="180">
        <v>626</v>
      </c>
      <c r="I11096" s="180">
        <v>544721.94999999995</v>
      </c>
      <c r="J11096" s="180">
        <v>131365.19</v>
      </c>
      <c r="K11096" s="180">
        <v>138467</v>
      </c>
      <c r="L11096" s="180">
        <v>918692.77</v>
      </c>
    </row>
    <row r="11097" spans="1:12">
      <c r="A11097" s="180">
        <v>2016</v>
      </c>
      <c r="B11097" s="180" t="s">
        <v>180</v>
      </c>
      <c r="C11097" s="180" t="s">
        <v>37</v>
      </c>
      <c r="D11097" s="180" t="s">
        <v>176</v>
      </c>
      <c r="E11097" s="180">
        <v>70</v>
      </c>
      <c r="F11097" s="180">
        <v>1099</v>
      </c>
      <c r="G11097" s="180">
        <v>226</v>
      </c>
      <c r="H11097" s="180">
        <v>637</v>
      </c>
      <c r="I11097" s="180">
        <v>556753.75</v>
      </c>
      <c r="J11097" s="180">
        <v>124143.71</v>
      </c>
      <c r="K11097" s="180">
        <v>172718</v>
      </c>
      <c r="L11097" s="180">
        <v>918689.82</v>
      </c>
    </row>
    <row r="11098" spans="1:12">
      <c r="A11098" s="180">
        <v>2016</v>
      </c>
      <c r="B11098" s="180" t="s">
        <v>180</v>
      </c>
      <c r="C11098" s="180" t="s">
        <v>37</v>
      </c>
      <c r="D11098" s="180" t="s">
        <v>176</v>
      </c>
      <c r="E11098" s="180">
        <v>75</v>
      </c>
      <c r="F11098" s="180">
        <v>569</v>
      </c>
      <c r="G11098" s="180">
        <v>91</v>
      </c>
      <c r="H11098" s="180">
        <v>528</v>
      </c>
      <c r="I11098" s="180">
        <v>398628</v>
      </c>
      <c r="J11098" s="180">
        <v>62710.87</v>
      </c>
      <c r="K11098" s="180">
        <v>38881</v>
      </c>
      <c r="L11098" s="180">
        <v>525083.18999999994</v>
      </c>
    </row>
    <row r="11099" spans="1:12">
      <c r="A11099" s="180">
        <v>2016</v>
      </c>
      <c r="B11099" s="180" t="s">
        <v>180</v>
      </c>
      <c r="C11099" s="180" t="s">
        <v>37</v>
      </c>
      <c r="D11099" s="180" t="s">
        <v>176</v>
      </c>
      <c r="E11099" s="180">
        <v>80</v>
      </c>
      <c r="F11099" s="180">
        <v>214</v>
      </c>
      <c r="G11099" s="180">
        <v>52</v>
      </c>
      <c r="H11099" s="180">
        <v>373</v>
      </c>
      <c r="I11099" s="180">
        <v>188573</v>
      </c>
      <c r="J11099" s="180">
        <v>19870.8</v>
      </c>
      <c r="K11099" s="180">
        <v>29123</v>
      </c>
      <c r="L11099" s="180">
        <v>245383.13</v>
      </c>
    </row>
    <row r="11100" spans="1:12">
      <c r="A11100" s="180">
        <v>2016</v>
      </c>
      <c r="B11100" s="180" t="s">
        <v>180</v>
      </c>
      <c r="C11100" s="180" t="s">
        <v>37</v>
      </c>
      <c r="D11100" s="180" t="s">
        <v>176</v>
      </c>
      <c r="E11100" s="180">
        <v>85</v>
      </c>
      <c r="F11100" s="180">
        <v>90</v>
      </c>
      <c r="G11100" s="180">
        <v>23</v>
      </c>
      <c r="H11100" s="180">
        <v>141</v>
      </c>
      <c r="I11100" s="180">
        <v>65531</v>
      </c>
      <c r="J11100" s="180">
        <v>8122.53</v>
      </c>
      <c r="K11100" s="180">
        <v>7557</v>
      </c>
      <c r="L11100" s="180">
        <v>86316.18</v>
      </c>
    </row>
    <row r="11101" spans="1:12">
      <c r="A11101" s="180">
        <v>2016</v>
      </c>
      <c r="B11101" s="180" t="s">
        <v>180</v>
      </c>
      <c r="C11101" s="180" t="s">
        <v>37</v>
      </c>
      <c r="D11101" s="180" t="s">
        <v>176</v>
      </c>
      <c r="E11101" s="180">
        <v>90</v>
      </c>
      <c r="F11101" s="180">
        <v>16</v>
      </c>
      <c r="G11101" s="180">
        <v>2</v>
      </c>
      <c r="H11101" s="180">
        <v>45</v>
      </c>
      <c r="I11101" s="180">
        <v>10867.75</v>
      </c>
      <c r="J11101" s="180">
        <v>2048.1999999999998</v>
      </c>
      <c r="K11101" s="180">
        <v>0</v>
      </c>
      <c r="L11101" s="180">
        <v>13066.45</v>
      </c>
    </row>
    <row r="11102" spans="1:12">
      <c r="A11102" s="180">
        <v>2016</v>
      </c>
      <c r="B11102" s="180" t="s">
        <v>180</v>
      </c>
      <c r="C11102" s="180" t="s">
        <v>37</v>
      </c>
      <c r="D11102" s="180" t="s">
        <v>176</v>
      </c>
      <c r="E11102" s="180">
        <v>95</v>
      </c>
      <c r="F11102" s="180">
        <v>2</v>
      </c>
      <c r="G11102" s="180">
        <v>0</v>
      </c>
      <c r="H11102" s="180">
        <v>0</v>
      </c>
      <c r="I11102" s="180">
        <v>0</v>
      </c>
      <c r="J11102" s="180">
        <v>0</v>
      </c>
      <c r="K11102" s="180">
        <v>0</v>
      </c>
      <c r="L11102" s="180">
        <v>0</v>
      </c>
    </row>
    <row r="11103" spans="1:12">
      <c r="A11103" s="180">
        <v>2016</v>
      </c>
      <c r="B11103" s="180" t="s">
        <v>180</v>
      </c>
      <c r="C11103" s="180" t="s">
        <v>37</v>
      </c>
      <c r="D11103" s="180" t="s">
        <v>177</v>
      </c>
      <c r="E11103" s="180">
        <v>0</v>
      </c>
      <c r="F11103" s="180">
        <v>3449</v>
      </c>
      <c r="G11103" s="180">
        <v>79</v>
      </c>
      <c r="H11103" s="180">
        <v>385</v>
      </c>
      <c r="I11103" s="180">
        <v>202167.5</v>
      </c>
      <c r="J11103" s="180">
        <v>26851.93</v>
      </c>
      <c r="K11103" s="180">
        <v>480</v>
      </c>
      <c r="L11103" s="180">
        <v>236393.35</v>
      </c>
    </row>
    <row r="11104" spans="1:12">
      <c r="A11104" s="180">
        <v>2016</v>
      </c>
      <c r="B11104" s="180" t="s">
        <v>180</v>
      </c>
      <c r="C11104" s="180" t="s">
        <v>37</v>
      </c>
      <c r="D11104" s="180" t="s">
        <v>177</v>
      </c>
      <c r="E11104" s="180">
        <v>5</v>
      </c>
      <c r="F11104" s="180">
        <v>3424</v>
      </c>
      <c r="G11104" s="180">
        <v>34</v>
      </c>
      <c r="H11104" s="180">
        <v>44</v>
      </c>
      <c r="I11104" s="180">
        <v>36021</v>
      </c>
      <c r="J11104" s="180">
        <v>8033.15</v>
      </c>
      <c r="K11104" s="180">
        <v>531.6</v>
      </c>
      <c r="L11104" s="180">
        <v>47936</v>
      </c>
    </row>
    <row r="11105" spans="1:12">
      <c r="A11105" s="180">
        <v>2016</v>
      </c>
      <c r="B11105" s="180" t="s">
        <v>180</v>
      </c>
      <c r="C11105" s="180" t="s">
        <v>37</v>
      </c>
      <c r="D11105" s="180" t="s">
        <v>177</v>
      </c>
      <c r="E11105" s="180">
        <v>10</v>
      </c>
      <c r="F11105" s="180">
        <v>3161</v>
      </c>
      <c r="G11105" s="180">
        <v>28</v>
      </c>
      <c r="H11105" s="180">
        <v>50</v>
      </c>
      <c r="I11105" s="180">
        <v>43029</v>
      </c>
      <c r="J11105" s="180">
        <v>6123.9</v>
      </c>
      <c r="K11105" s="180">
        <v>27244</v>
      </c>
      <c r="L11105" s="180">
        <v>77801.78</v>
      </c>
    </row>
    <row r="11106" spans="1:12">
      <c r="A11106" s="180">
        <v>2016</v>
      </c>
      <c r="B11106" s="180" t="s">
        <v>180</v>
      </c>
      <c r="C11106" s="180" t="s">
        <v>37</v>
      </c>
      <c r="D11106" s="180" t="s">
        <v>177</v>
      </c>
      <c r="E11106" s="180">
        <v>15</v>
      </c>
      <c r="F11106" s="180">
        <v>3044</v>
      </c>
      <c r="G11106" s="180">
        <v>71</v>
      </c>
      <c r="H11106" s="180">
        <v>193</v>
      </c>
      <c r="I11106" s="180">
        <v>133949</v>
      </c>
      <c r="J11106" s="180">
        <v>25867.02</v>
      </c>
      <c r="K11106" s="180">
        <v>2592</v>
      </c>
      <c r="L11106" s="180">
        <v>180122.31</v>
      </c>
    </row>
    <row r="11107" spans="1:12">
      <c r="A11107" s="180">
        <v>2016</v>
      </c>
      <c r="B11107" s="180" t="s">
        <v>180</v>
      </c>
      <c r="C11107" s="180" t="s">
        <v>37</v>
      </c>
      <c r="D11107" s="180" t="s">
        <v>177</v>
      </c>
      <c r="E11107" s="180">
        <v>20</v>
      </c>
      <c r="F11107" s="180">
        <v>2854</v>
      </c>
      <c r="G11107" s="180">
        <v>109</v>
      </c>
      <c r="H11107" s="180">
        <v>339</v>
      </c>
      <c r="I11107" s="180">
        <v>266772.8</v>
      </c>
      <c r="J11107" s="180">
        <v>29063.91</v>
      </c>
      <c r="K11107" s="180">
        <v>27376</v>
      </c>
      <c r="L11107" s="180">
        <v>352571.23</v>
      </c>
    </row>
    <row r="11108" spans="1:12">
      <c r="A11108" s="180">
        <v>2016</v>
      </c>
      <c r="B11108" s="180" t="s">
        <v>180</v>
      </c>
      <c r="C11108" s="180" t="s">
        <v>37</v>
      </c>
      <c r="D11108" s="180" t="s">
        <v>177</v>
      </c>
      <c r="E11108" s="180">
        <v>25</v>
      </c>
      <c r="F11108" s="180">
        <v>3667</v>
      </c>
      <c r="G11108" s="180">
        <v>122</v>
      </c>
      <c r="H11108" s="180">
        <v>409</v>
      </c>
      <c r="I11108" s="180">
        <v>329840.25</v>
      </c>
      <c r="J11108" s="180">
        <v>54724.3</v>
      </c>
      <c r="K11108" s="180">
        <v>13230</v>
      </c>
      <c r="L11108" s="180">
        <v>460924.61</v>
      </c>
    </row>
    <row r="11109" spans="1:12">
      <c r="A11109" s="180">
        <v>2016</v>
      </c>
      <c r="B11109" s="180" t="s">
        <v>180</v>
      </c>
      <c r="C11109" s="180" t="s">
        <v>37</v>
      </c>
      <c r="D11109" s="180" t="s">
        <v>177</v>
      </c>
      <c r="E11109" s="180">
        <v>30</v>
      </c>
      <c r="F11109" s="180">
        <v>4848</v>
      </c>
      <c r="G11109" s="180">
        <v>191</v>
      </c>
      <c r="H11109" s="180">
        <v>568</v>
      </c>
      <c r="I11109" s="180">
        <v>493636.6</v>
      </c>
      <c r="J11109" s="180">
        <v>101651.77</v>
      </c>
      <c r="K11109" s="180">
        <v>42183</v>
      </c>
      <c r="L11109" s="180">
        <v>742340.96</v>
      </c>
    </row>
    <row r="11110" spans="1:12">
      <c r="A11110" s="180">
        <v>2016</v>
      </c>
      <c r="B11110" s="180" t="s">
        <v>180</v>
      </c>
      <c r="C11110" s="180" t="s">
        <v>37</v>
      </c>
      <c r="D11110" s="180" t="s">
        <v>177</v>
      </c>
      <c r="E11110" s="180">
        <v>35</v>
      </c>
      <c r="F11110" s="180">
        <v>4326</v>
      </c>
      <c r="G11110" s="180">
        <v>211</v>
      </c>
      <c r="H11110" s="180">
        <v>617</v>
      </c>
      <c r="I11110" s="180">
        <v>521666.3</v>
      </c>
      <c r="J11110" s="180">
        <v>88715.98</v>
      </c>
      <c r="K11110" s="180">
        <v>64132</v>
      </c>
      <c r="L11110" s="180">
        <v>761707.11</v>
      </c>
    </row>
    <row r="11111" spans="1:12">
      <c r="A11111" s="180">
        <v>2016</v>
      </c>
      <c r="B11111" s="180" t="s">
        <v>180</v>
      </c>
      <c r="C11111" s="180" t="s">
        <v>37</v>
      </c>
      <c r="D11111" s="180" t="s">
        <v>177</v>
      </c>
      <c r="E11111" s="180">
        <v>40</v>
      </c>
      <c r="F11111" s="180">
        <v>4024</v>
      </c>
      <c r="G11111" s="180">
        <v>141</v>
      </c>
      <c r="H11111" s="180">
        <v>452</v>
      </c>
      <c r="I11111" s="180">
        <v>394173.7</v>
      </c>
      <c r="J11111" s="180">
        <v>81619.490000000005</v>
      </c>
      <c r="K11111" s="180">
        <v>88283</v>
      </c>
      <c r="L11111" s="180">
        <v>649494.61</v>
      </c>
    </row>
    <row r="11112" spans="1:12">
      <c r="A11112" s="180">
        <v>2016</v>
      </c>
      <c r="B11112" s="180" t="s">
        <v>180</v>
      </c>
      <c r="C11112" s="180" t="s">
        <v>37</v>
      </c>
      <c r="D11112" s="180" t="s">
        <v>177</v>
      </c>
      <c r="E11112" s="180">
        <v>45</v>
      </c>
      <c r="F11112" s="180">
        <v>3911</v>
      </c>
      <c r="G11112" s="180">
        <v>184</v>
      </c>
      <c r="H11112" s="180">
        <v>597</v>
      </c>
      <c r="I11112" s="180">
        <v>458474.2</v>
      </c>
      <c r="J11112" s="180">
        <v>101503.78</v>
      </c>
      <c r="K11112" s="180">
        <v>33152</v>
      </c>
      <c r="L11112" s="180">
        <v>670701.31000000006</v>
      </c>
    </row>
    <row r="11113" spans="1:12">
      <c r="A11113" s="180">
        <v>2016</v>
      </c>
      <c r="B11113" s="180" t="s">
        <v>180</v>
      </c>
      <c r="C11113" s="180" t="s">
        <v>37</v>
      </c>
      <c r="D11113" s="180" t="s">
        <v>177</v>
      </c>
      <c r="E11113" s="180">
        <v>50</v>
      </c>
      <c r="F11113" s="180">
        <v>3818</v>
      </c>
      <c r="G11113" s="180">
        <v>200</v>
      </c>
      <c r="H11113" s="180">
        <v>340</v>
      </c>
      <c r="I11113" s="180">
        <v>309730.3</v>
      </c>
      <c r="J11113" s="180">
        <v>98115.89</v>
      </c>
      <c r="K11113" s="180">
        <v>105223</v>
      </c>
      <c r="L11113" s="180">
        <v>603781.98</v>
      </c>
    </row>
    <row r="11114" spans="1:12">
      <c r="A11114" s="180">
        <v>2016</v>
      </c>
      <c r="B11114" s="180" t="s">
        <v>180</v>
      </c>
      <c r="C11114" s="180" t="s">
        <v>37</v>
      </c>
      <c r="D11114" s="180" t="s">
        <v>177</v>
      </c>
      <c r="E11114" s="180">
        <v>55</v>
      </c>
      <c r="F11114" s="180">
        <v>3494</v>
      </c>
      <c r="G11114" s="180">
        <v>219</v>
      </c>
      <c r="H11114" s="180">
        <v>496</v>
      </c>
      <c r="I11114" s="180">
        <v>393413.46</v>
      </c>
      <c r="J11114" s="180">
        <v>109206.8</v>
      </c>
      <c r="K11114" s="180">
        <v>88631</v>
      </c>
      <c r="L11114" s="180">
        <v>689028.45</v>
      </c>
    </row>
    <row r="11115" spans="1:12">
      <c r="A11115" s="180">
        <v>2016</v>
      </c>
      <c r="B11115" s="180" t="s">
        <v>180</v>
      </c>
      <c r="C11115" s="180" t="s">
        <v>37</v>
      </c>
      <c r="D11115" s="180" t="s">
        <v>177</v>
      </c>
      <c r="E11115" s="180">
        <v>60</v>
      </c>
      <c r="F11115" s="180">
        <v>2676</v>
      </c>
      <c r="G11115" s="180">
        <v>205</v>
      </c>
      <c r="H11115" s="180">
        <v>434</v>
      </c>
      <c r="I11115" s="180">
        <v>339233.2</v>
      </c>
      <c r="J11115" s="180">
        <v>95831.73</v>
      </c>
      <c r="K11115" s="180">
        <v>55599</v>
      </c>
      <c r="L11115" s="180">
        <v>578473.74</v>
      </c>
    </row>
    <row r="11116" spans="1:12">
      <c r="A11116" s="180">
        <v>2016</v>
      </c>
      <c r="B11116" s="180" t="s">
        <v>180</v>
      </c>
      <c r="C11116" s="180" t="s">
        <v>37</v>
      </c>
      <c r="D11116" s="180" t="s">
        <v>177</v>
      </c>
      <c r="E11116" s="180">
        <v>65</v>
      </c>
      <c r="F11116" s="180">
        <v>1803</v>
      </c>
      <c r="G11116" s="180">
        <v>198</v>
      </c>
      <c r="H11116" s="180">
        <v>592</v>
      </c>
      <c r="I11116" s="180">
        <v>570525.4</v>
      </c>
      <c r="J11116" s="180">
        <v>120567.05</v>
      </c>
      <c r="K11116" s="180">
        <v>128879</v>
      </c>
      <c r="L11116" s="180">
        <v>898773.91</v>
      </c>
    </row>
    <row r="11117" spans="1:12">
      <c r="A11117" s="180">
        <v>2016</v>
      </c>
      <c r="B11117" s="180" t="s">
        <v>180</v>
      </c>
      <c r="C11117" s="180" t="s">
        <v>37</v>
      </c>
      <c r="D11117" s="180" t="s">
        <v>177</v>
      </c>
      <c r="E11117" s="180">
        <v>70</v>
      </c>
      <c r="F11117" s="180">
        <v>927</v>
      </c>
      <c r="G11117" s="180">
        <v>120</v>
      </c>
      <c r="H11117" s="180">
        <v>478</v>
      </c>
      <c r="I11117" s="180">
        <v>378525.3</v>
      </c>
      <c r="J11117" s="180">
        <v>62905.23</v>
      </c>
      <c r="K11117" s="180">
        <v>68698</v>
      </c>
      <c r="L11117" s="180">
        <v>535781.78</v>
      </c>
    </row>
    <row r="11118" spans="1:12">
      <c r="A11118" s="180">
        <v>2016</v>
      </c>
      <c r="B11118" s="180" t="s">
        <v>180</v>
      </c>
      <c r="C11118" s="180" t="s">
        <v>37</v>
      </c>
      <c r="D11118" s="180" t="s">
        <v>177</v>
      </c>
      <c r="E11118" s="180">
        <v>75</v>
      </c>
      <c r="F11118" s="180">
        <v>484</v>
      </c>
      <c r="G11118" s="180">
        <v>96</v>
      </c>
      <c r="H11118" s="180">
        <v>399</v>
      </c>
      <c r="I11118" s="180">
        <v>271809</v>
      </c>
      <c r="J11118" s="180">
        <v>31315.599999999999</v>
      </c>
      <c r="K11118" s="180">
        <v>51586</v>
      </c>
      <c r="L11118" s="180">
        <v>369817.25</v>
      </c>
    </row>
    <row r="11119" spans="1:12">
      <c r="A11119" s="180">
        <v>2016</v>
      </c>
      <c r="B11119" s="180" t="s">
        <v>180</v>
      </c>
      <c r="C11119" s="180" t="s">
        <v>37</v>
      </c>
      <c r="D11119" s="180" t="s">
        <v>177</v>
      </c>
      <c r="E11119" s="180">
        <v>80</v>
      </c>
      <c r="F11119" s="180">
        <v>215</v>
      </c>
      <c r="G11119" s="180">
        <v>30</v>
      </c>
      <c r="H11119" s="180">
        <v>231</v>
      </c>
      <c r="I11119" s="180">
        <v>137576</v>
      </c>
      <c r="J11119" s="180">
        <v>14295.3</v>
      </c>
      <c r="K11119" s="180">
        <v>27600</v>
      </c>
      <c r="L11119" s="180">
        <v>186457.91</v>
      </c>
    </row>
    <row r="11120" spans="1:12">
      <c r="A11120" s="180">
        <v>2016</v>
      </c>
      <c r="B11120" s="180" t="s">
        <v>180</v>
      </c>
      <c r="C11120" s="180" t="s">
        <v>37</v>
      </c>
      <c r="D11120" s="180" t="s">
        <v>177</v>
      </c>
      <c r="E11120" s="180">
        <v>85</v>
      </c>
      <c r="F11120" s="180">
        <v>124</v>
      </c>
      <c r="G11120" s="180">
        <v>13</v>
      </c>
      <c r="H11120" s="180">
        <v>86</v>
      </c>
      <c r="I11120" s="180">
        <v>63814</v>
      </c>
      <c r="J11120" s="180">
        <v>10044.950000000001</v>
      </c>
      <c r="K11120" s="180">
        <v>-2420.8000000000002</v>
      </c>
      <c r="L11120" s="180">
        <v>74045.88</v>
      </c>
    </row>
    <row r="11121" spans="1:12">
      <c r="A11121" s="180">
        <v>2016</v>
      </c>
      <c r="B11121" s="180" t="s">
        <v>180</v>
      </c>
      <c r="C11121" s="180" t="s">
        <v>37</v>
      </c>
      <c r="D11121" s="180" t="s">
        <v>177</v>
      </c>
      <c r="E11121" s="180">
        <v>90</v>
      </c>
      <c r="F11121" s="180">
        <v>36</v>
      </c>
      <c r="G11121" s="180">
        <v>5</v>
      </c>
      <c r="H11121" s="180">
        <v>118</v>
      </c>
      <c r="I11121" s="180">
        <v>52590</v>
      </c>
      <c r="J11121" s="180">
        <v>2016.8</v>
      </c>
      <c r="K11121" s="180">
        <v>0</v>
      </c>
      <c r="L11121" s="180">
        <v>54856.800000000003</v>
      </c>
    </row>
    <row r="11122" spans="1:12">
      <c r="A11122" s="180">
        <v>2016</v>
      </c>
      <c r="B11122" s="180" t="s">
        <v>180</v>
      </c>
      <c r="C11122" s="180" t="s">
        <v>37</v>
      </c>
      <c r="D11122" s="180" t="s">
        <v>177</v>
      </c>
      <c r="E11122" s="180">
        <v>95</v>
      </c>
      <c r="F11122" s="180">
        <v>7</v>
      </c>
      <c r="G11122" s="180">
        <v>2</v>
      </c>
      <c r="H11122" s="180">
        <v>48</v>
      </c>
      <c r="I11122" s="180">
        <v>23240</v>
      </c>
      <c r="J11122" s="180">
        <v>196.75</v>
      </c>
      <c r="K11122" s="180">
        <v>0</v>
      </c>
      <c r="L11122" s="180">
        <v>23603.75</v>
      </c>
    </row>
    <row r="11123" spans="1:12">
      <c r="A11123" s="180">
        <v>2016</v>
      </c>
      <c r="B11123" s="180" t="s">
        <v>175</v>
      </c>
      <c r="C11123" s="180" t="s">
        <v>31</v>
      </c>
      <c r="D11123" s="180" t="s">
        <v>176</v>
      </c>
      <c r="E11123" s="180">
        <v>0</v>
      </c>
      <c r="F11123" s="180">
        <v>109844</v>
      </c>
      <c r="G11123" s="180">
        <v>5689</v>
      </c>
      <c r="H11123" s="180">
        <v>16293</v>
      </c>
      <c r="I11123" s="180">
        <v>9307092.6099999994</v>
      </c>
      <c r="J11123" s="180">
        <v>1602082.04</v>
      </c>
      <c r="K11123" s="180">
        <v>302896</v>
      </c>
      <c r="L11123" s="180">
        <v>12520917.67</v>
      </c>
    </row>
    <row r="11124" spans="1:12">
      <c r="A11124" s="180">
        <v>2016</v>
      </c>
      <c r="B11124" s="180" t="s">
        <v>175</v>
      </c>
      <c r="C11124" s="180" t="s">
        <v>31</v>
      </c>
      <c r="D11124" s="180" t="s">
        <v>176</v>
      </c>
      <c r="E11124" s="180">
        <v>5</v>
      </c>
      <c r="F11124" s="180">
        <v>123730</v>
      </c>
      <c r="G11124" s="180">
        <v>2563</v>
      </c>
      <c r="H11124" s="180">
        <v>3530</v>
      </c>
      <c r="I11124" s="180">
        <v>2799484.52</v>
      </c>
      <c r="J11124" s="180">
        <v>749198.37</v>
      </c>
      <c r="K11124" s="180">
        <v>211542.75</v>
      </c>
      <c r="L11124" s="180">
        <v>4521273.42</v>
      </c>
    </row>
    <row r="11125" spans="1:12">
      <c r="A11125" s="180">
        <v>2016</v>
      </c>
      <c r="B11125" s="180" t="s">
        <v>175</v>
      </c>
      <c r="C11125" s="180" t="s">
        <v>31</v>
      </c>
      <c r="D11125" s="180" t="s">
        <v>176</v>
      </c>
      <c r="E11125" s="180">
        <v>10</v>
      </c>
      <c r="F11125" s="180">
        <v>114216</v>
      </c>
      <c r="G11125" s="180">
        <v>1982</v>
      </c>
      <c r="H11125" s="180">
        <v>3816</v>
      </c>
      <c r="I11125" s="180">
        <v>2720686.15</v>
      </c>
      <c r="J11125" s="180">
        <v>652165.85</v>
      </c>
      <c r="K11125" s="180">
        <v>508514.1</v>
      </c>
      <c r="L11125" s="180">
        <v>4548639.47</v>
      </c>
    </row>
    <row r="11126" spans="1:12">
      <c r="A11126" s="180">
        <v>2016</v>
      </c>
      <c r="B11126" s="180" t="s">
        <v>175</v>
      </c>
      <c r="C11126" s="180" t="s">
        <v>31</v>
      </c>
      <c r="D11126" s="180" t="s">
        <v>176</v>
      </c>
      <c r="E11126" s="180">
        <v>15</v>
      </c>
      <c r="F11126" s="180">
        <v>110452</v>
      </c>
      <c r="G11126" s="180">
        <v>3186</v>
      </c>
      <c r="H11126" s="180">
        <v>6610</v>
      </c>
      <c r="I11126" s="180">
        <v>6003510.7000000002</v>
      </c>
      <c r="J11126" s="180">
        <v>1251741.74</v>
      </c>
      <c r="K11126" s="180">
        <v>1271231.2</v>
      </c>
      <c r="L11126" s="180">
        <v>10014030.26</v>
      </c>
    </row>
    <row r="11127" spans="1:12">
      <c r="A11127" s="180">
        <v>2016</v>
      </c>
      <c r="B11127" s="180" t="s">
        <v>175</v>
      </c>
      <c r="C11127" s="180" t="s">
        <v>31</v>
      </c>
      <c r="D11127" s="180" t="s">
        <v>176</v>
      </c>
      <c r="E11127" s="180">
        <v>20</v>
      </c>
      <c r="F11127" s="180">
        <v>89272</v>
      </c>
      <c r="G11127" s="180">
        <v>2798</v>
      </c>
      <c r="H11127" s="180">
        <v>6914</v>
      </c>
      <c r="I11127" s="180">
        <v>6212220.2999999998</v>
      </c>
      <c r="J11127" s="180">
        <v>1244896.31</v>
      </c>
      <c r="K11127" s="180">
        <v>1155824.8999999999</v>
      </c>
      <c r="L11127" s="180">
        <v>10207699.640000001</v>
      </c>
    </row>
    <row r="11128" spans="1:12">
      <c r="A11128" s="180">
        <v>2016</v>
      </c>
      <c r="B11128" s="180" t="s">
        <v>175</v>
      </c>
      <c r="C11128" s="180" t="s">
        <v>31</v>
      </c>
      <c r="D11128" s="180" t="s">
        <v>176</v>
      </c>
      <c r="E11128" s="180">
        <v>25</v>
      </c>
      <c r="F11128" s="180">
        <v>77876</v>
      </c>
      <c r="G11128" s="180">
        <v>2364</v>
      </c>
      <c r="H11128" s="180">
        <v>6026</v>
      </c>
      <c r="I11128" s="180">
        <v>4684662.67</v>
      </c>
      <c r="J11128" s="180">
        <v>1036137.74</v>
      </c>
      <c r="K11128" s="180">
        <v>978550</v>
      </c>
      <c r="L11128" s="180">
        <v>8373693.04</v>
      </c>
    </row>
    <row r="11129" spans="1:12">
      <c r="A11129" s="180">
        <v>2016</v>
      </c>
      <c r="B11129" s="180" t="s">
        <v>175</v>
      </c>
      <c r="C11129" s="180" t="s">
        <v>31</v>
      </c>
      <c r="D11129" s="180" t="s">
        <v>176</v>
      </c>
      <c r="E11129" s="180">
        <v>30</v>
      </c>
      <c r="F11129" s="180">
        <v>123718</v>
      </c>
      <c r="G11129" s="180">
        <v>3489</v>
      </c>
      <c r="H11129" s="180">
        <v>8022</v>
      </c>
      <c r="I11129" s="180">
        <v>6226463.7800000003</v>
      </c>
      <c r="J11129" s="180">
        <v>1558282.95</v>
      </c>
      <c r="K11129" s="180">
        <v>1214935.5</v>
      </c>
      <c r="L11129" s="180">
        <v>11140786.060000001</v>
      </c>
    </row>
    <row r="11130" spans="1:12">
      <c r="A11130" s="180">
        <v>2016</v>
      </c>
      <c r="B11130" s="180" t="s">
        <v>175</v>
      </c>
      <c r="C11130" s="180" t="s">
        <v>31</v>
      </c>
      <c r="D11130" s="180" t="s">
        <v>176</v>
      </c>
      <c r="E11130" s="180">
        <v>35</v>
      </c>
      <c r="F11130" s="180">
        <v>129097</v>
      </c>
      <c r="G11130" s="180">
        <v>4364</v>
      </c>
      <c r="H11130" s="180">
        <v>10247</v>
      </c>
      <c r="I11130" s="180">
        <v>8640725.6799999997</v>
      </c>
      <c r="J11130" s="180">
        <v>2024380.3</v>
      </c>
      <c r="K11130" s="180">
        <v>1716869.5</v>
      </c>
      <c r="L11130" s="180">
        <v>15045699.789999999</v>
      </c>
    </row>
    <row r="11131" spans="1:12">
      <c r="A11131" s="180">
        <v>2016</v>
      </c>
      <c r="B11131" s="180" t="s">
        <v>175</v>
      </c>
      <c r="C11131" s="180" t="s">
        <v>31</v>
      </c>
      <c r="D11131" s="180" t="s">
        <v>176</v>
      </c>
      <c r="E11131" s="180">
        <v>40</v>
      </c>
      <c r="F11131" s="180">
        <v>131639</v>
      </c>
      <c r="G11131" s="180">
        <v>5636</v>
      </c>
      <c r="H11131" s="180">
        <v>12542</v>
      </c>
      <c r="I11131" s="180">
        <v>10814315.220000001</v>
      </c>
      <c r="J11131" s="180">
        <v>2620021.59</v>
      </c>
      <c r="K11131" s="180">
        <v>2391473.5</v>
      </c>
      <c r="L11131" s="180">
        <v>18937531.489999998</v>
      </c>
    </row>
    <row r="11132" spans="1:12">
      <c r="A11132" s="180">
        <v>2016</v>
      </c>
      <c r="B11132" s="180" t="s">
        <v>175</v>
      </c>
      <c r="C11132" s="180" t="s">
        <v>31</v>
      </c>
      <c r="D11132" s="180" t="s">
        <v>176</v>
      </c>
      <c r="E11132" s="180">
        <v>45</v>
      </c>
      <c r="F11132" s="180">
        <v>125435</v>
      </c>
      <c r="G11132" s="180">
        <v>6569</v>
      </c>
      <c r="H11132" s="180">
        <v>13976</v>
      </c>
      <c r="I11132" s="180">
        <v>12765314.539999999</v>
      </c>
      <c r="J11132" s="180">
        <v>3046297.72</v>
      </c>
      <c r="K11132" s="180">
        <v>2889668.25</v>
      </c>
      <c r="L11132" s="180">
        <v>21950055.350000001</v>
      </c>
    </row>
    <row r="11133" spans="1:12">
      <c r="A11133" s="180">
        <v>2016</v>
      </c>
      <c r="B11133" s="180" t="s">
        <v>175</v>
      </c>
      <c r="C11133" s="180" t="s">
        <v>31</v>
      </c>
      <c r="D11133" s="180" t="s">
        <v>176</v>
      </c>
      <c r="E11133" s="180">
        <v>50</v>
      </c>
      <c r="F11133" s="180">
        <v>126049</v>
      </c>
      <c r="G11133" s="180">
        <v>9549</v>
      </c>
      <c r="H11133" s="180">
        <v>19441</v>
      </c>
      <c r="I11133" s="180">
        <v>18028353.170000002</v>
      </c>
      <c r="J11133" s="180">
        <v>4522875.16</v>
      </c>
      <c r="K11133" s="180">
        <v>4785621.6500000004</v>
      </c>
      <c r="L11133" s="180">
        <v>31786991.350000001</v>
      </c>
    </row>
    <row r="11134" spans="1:12">
      <c r="A11134" s="180">
        <v>2016</v>
      </c>
      <c r="B11134" s="180" t="s">
        <v>175</v>
      </c>
      <c r="C11134" s="180" t="s">
        <v>31</v>
      </c>
      <c r="D11134" s="180" t="s">
        <v>176</v>
      </c>
      <c r="E11134" s="180">
        <v>55</v>
      </c>
      <c r="F11134" s="180">
        <v>125125</v>
      </c>
      <c r="G11134" s="180">
        <v>12197</v>
      </c>
      <c r="H11134" s="180">
        <v>27271</v>
      </c>
      <c r="I11134" s="180">
        <v>26307630.710000001</v>
      </c>
      <c r="J11134" s="180">
        <v>6328992.4299999997</v>
      </c>
      <c r="K11134" s="180">
        <v>7556934.0499999998</v>
      </c>
      <c r="L11134" s="180">
        <v>45705267.079999998</v>
      </c>
    </row>
    <row r="11135" spans="1:12">
      <c r="A11135" s="180">
        <v>2016</v>
      </c>
      <c r="B11135" s="180" t="s">
        <v>175</v>
      </c>
      <c r="C11135" s="180" t="s">
        <v>31</v>
      </c>
      <c r="D11135" s="180" t="s">
        <v>176</v>
      </c>
      <c r="E11135" s="180">
        <v>60</v>
      </c>
      <c r="F11135" s="180">
        <v>114848</v>
      </c>
      <c r="G11135" s="180">
        <v>16399</v>
      </c>
      <c r="H11135" s="180">
        <v>37167</v>
      </c>
      <c r="I11135" s="180">
        <v>37102376.030000001</v>
      </c>
      <c r="J11135" s="180">
        <v>8506875.6400000006</v>
      </c>
      <c r="K11135" s="180">
        <v>10744119.699999999</v>
      </c>
      <c r="L11135" s="180">
        <v>63628583.899999999</v>
      </c>
    </row>
    <row r="11136" spans="1:12">
      <c r="A11136" s="180">
        <v>2016</v>
      </c>
      <c r="B11136" s="180" t="s">
        <v>175</v>
      </c>
      <c r="C11136" s="180" t="s">
        <v>31</v>
      </c>
      <c r="D11136" s="180" t="s">
        <v>176</v>
      </c>
      <c r="E11136" s="180">
        <v>65</v>
      </c>
      <c r="F11136" s="180">
        <v>106099</v>
      </c>
      <c r="G11136" s="180">
        <v>23604</v>
      </c>
      <c r="H11136" s="180">
        <v>51608</v>
      </c>
      <c r="I11136" s="180">
        <v>50272528.359999999</v>
      </c>
      <c r="J11136" s="180">
        <v>10856995.279999999</v>
      </c>
      <c r="K11136" s="180">
        <v>14638552.800000001</v>
      </c>
      <c r="L11136" s="180">
        <v>86022003.349999994</v>
      </c>
    </row>
    <row r="11137" spans="1:12">
      <c r="A11137" s="180">
        <v>2016</v>
      </c>
      <c r="B11137" s="180" t="s">
        <v>175</v>
      </c>
      <c r="C11137" s="180" t="s">
        <v>31</v>
      </c>
      <c r="D11137" s="180" t="s">
        <v>176</v>
      </c>
      <c r="E11137" s="180">
        <v>70</v>
      </c>
      <c r="F11137" s="180">
        <v>77225</v>
      </c>
      <c r="G11137" s="180">
        <v>20873</v>
      </c>
      <c r="H11137" s="180">
        <v>55658</v>
      </c>
      <c r="I11137" s="180">
        <v>52631806.93</v>
      </c>
      <c r="J11137" s="180">
        <v>11180175.76</v>
      </c>
      <c r="K11137" s="180">
        <v>15360468.07</v>
      </c>
      <c r="L11137" s="180">
        <v>85075750.810000002</v>
      </c>
    </row>
    <row r="11138" spans="1:12">
      <c r="A11138" s="180">
        <v>2016</v>
      </c>
      <c r="B11138" s="180" t="s">
        <v>175</v>
      </c>
      <c r="C11138" s="180" t="s">
        <v>31</v>
      </c>
      <c r="D11138" s="180" t="s">
        <v>176</v>
      </c>
      <c r="E11138" s="180">
        <v>75</v>
      </c>
      <c r="F11138" s="180">
        <v>52535</v>
      </c>
      <c r="G11138" s="180">
        <v>19260</v>
      </c>
      <c r="H11138" s="180">
        <v>56071</v>
      </c>
      <c r="I11138" s="180">
        <v>48135267.640000001</v>
      </c>
      <c r="J11138" s="180">
        <v>9342958.3800000008</v>
      </c>
      <c r="K11138" s="180">
        <v>12356798.15</v>
      </c>
      <c r="L11138" s="180">
        <v>74704095.5</v>
      </c>
    </row>
    <row r="11139" spans="1:12">
      <c r="A11139" s="180">
        <v>2016</v>
      </c>
      <c r="B11139" s="180" t="s">
        <v>175</v>
      </c>
      <c r="C11139" s="180" t="s">
        <v>31</v>
      </c>
      <c r="D11139" s="180" t="s">
        <v>176</v>
      </c>
      <c r="E11139" s="180">
        <v>80</v>
      </c>
      <c r="F11139" s="180">
        <v>32894</v>
      </c>
      <c r="G11139" s="180">
        <v>13701</v>
      </c>
      <c r="H11139" s="180">
        <v>48588</v>
      </c>
      <c r="I11139" s="180">
        <v>36844987.68</v>
      </c>
      <c r="J11139" s="180">
        <v>6519409.6299999999</v>
      </c>
      <c r="K11139" s="180">
        <v>8421577.9000000004</v>
      </c>
      <c r="L11139" s="180">
        <v>54649268.280000001</v>
      </c>
    </row>
    <row r="11140" spans="1:12">
      <c r="A11140" s="180">
        <v>2016</v>
      </c>
      <c r="B11140" s="180" t="s">
        <v>175</v>
      </c>
      <c r="C11140" s="180" t="s">
        <v>31</v>
      </c>
      <c r="D11140" s="180" t="s">
        <v>176</v>
      </c>
      <c r="E11140" s="180">
        <v>85</v>
      </c>
      <c r="F11140" s="180">
        <v>19908</v>
      </c>
      <c r="G11140" s="180">
        <v>8824</v>
      </c>
      <c r="H11140" s="180">
        <v>38351</v>
      </c>
      <c r="I11140" s="180">
        <v>26009736.949999999</v>
      </c>
      <c r="J11140" s="180">
        <v>3932541.97</v>
      </c>
      <c r="K11140" s="180">
        <v>4700642.8499999996</v>
      </c>
      <c r="L11140" s="180">
        <v>36135333.5</v>
      </c>
    </row>
    <row r="11141" spans="1:12">
      <c r="A11141" s="180">
        <v>2016</v>
      </c>
      <c r="B11141" s="180" t="s">
        <v>175</v>
      </c>
      <c r="C11141" s="180" t="s">
        <v>31</v>
      </c>
      <c r="D11141" s="180" t="s">
        <v>176</v>
      </c>
      <c r="E11141" s="180">
        <v>90</v>
      </c>
      <c r="F11141" s="180">
        <v>5180</v>
      </c>
      <c r="G11141" s="180">
        <v>1989</v>
      </c>
      <c r="H11141" s="180">
        <v>11098</v>
      </c>
      <c r="I11141" s="180">
        <v>6736546.6900000004</v>
      </c>
      <c r="J11141" s="180">
        <v>844930.44</v>
      </c>
      <c r="K11141" s="180">
        <v>839252.95</v>
      </c>
      <c r="L11141" s="180">
        <v>8684199.7100000009</v>
      </c>
    </row>
    <row r="11142" spans="1:12">
      <c r="A11142" s="180">
        <v>2016</v>
      </c>
      <c r="B11142" s="180" t="s">
        <v>175</v>
      </c>
      <c r="C11142" s="180" t="s">
        <v>31</v>
      </c>
      <c r="D11142" s="180" t="s">
        <v>176</v>
      </c>
      <c r="E11142" s="180">
        <v>95</v>
      </c>
      <c r="F11142" s="180">
        <v>849</v>
      </c>
      <c r="G11142" s="180">
        <v>294</v>
      </c>
      <c r="H11142" s="180">
        <v>2091</v>
      </c>
      <c r="I11142" s="180">
        <v>1170202.1100000001</v>
      </c>
      <c r="J11142" s="180">
        <v>123971.76</v>
      </c>
      <c r="K11142" s="180">
        <v>85609</v>
      </c>
      <c r="L11142" s="180">
        <v>1410349.43</v>
      </c>
    </row>
    <row r="11143" spans="1:12">
      <c r="A11143" s="180">
        <v>2016</v>
      </c>
      <c r="B11143" s="180" t="s">
        <v>175</v>
      </c>
      <c r="C11143" s="180" t="s">
        <v>31</v>
      </c>
      <c r="D11143" s="180" t="s">
        <v>177</v>
      </c>
      <c r="E11143" s="180">
        <v>0</v>
      </c>
      <c r="F11143" s="180">
        <v>102518</v>
      </c>
      <c r="G11143" s="180">
        <v>3701</v>
      </c>
      <c r="H11143" s="180">
        <v>11402</v>
      </c>
      <c r="I11143" s="180">
        <v>6588952.25</v>
      </c>
      <c r="J11143" s="180">
        <v>931526.08</v>
      </c>
      <c r="K11143" s="180">
        <v>322147</v>
      </c>
      <c r="L11143" s="180">
        <v>8647610.1699999999</v>
      </c>
    </row>
    <row r="11144" spans="1:12">
      <c r="A11144" s="180">
        <v>2016</v>
      </c>
      <c r="B11144" s="180" t="s">
        <v>175</v>
      </c>
      <c r="C11144" s="180" t="s">
        <v>31</v>
      </c>
      <c r="D11144" s="180" t="s">
        <v>177</v>
      </c>
      <c r="E11144" s="180">
        <v>5</v>
      </c>
      <c r="F11144" s="180">
        <v>116830</v>
      </c>
      <c r="G11144" s="180">
        <v>2077</v>
      </c>
      <c r="H11144" s="180">
        <v>3633</v>
      </c>
      <c r="I11144" s="180">
        <v>2610109.19</v>
      </c>
      <c r="J11144" s="180">
        <v>610056.81999999995</v>
      </c>
      <c r="K11144" s="180">
        <v>255242.75</v>
      </c>
      <c r="L11144" s="180">
        <v>4107307.47</v>
      </c>
    </row>
    <row r="11145" spans="1:12">
      <c r="A11145" s="180">
        <v>2016</v>
      </c>
      <c r="B11145" s="180" t="s">
        <v>175</v>
      </c>
      <c r="C11145" s="180" t="s">
        <v>31</v>
      </c>
      <c r="D11145" s="180" t="s">
        <v>177</v>
      </c>
      <c r="E11145" s="180">
        <v>10</v>
      </c>
      <c r="F11145" s="180">
        <v>107962</v>
      </c>
      <c r="G11145" s="180">
        <v>1697</v>
      </c>
      <c r="H11145" s="180">
        <v>4066</v>
      </c>
      <c r="I11145" s="180">
        <v>2760706.97</v>
      </c>
      <c r="J11145" s="180">
        <v>545729.18999999994</v>
      </c>
      <c r="K11145" s="180">
        <v>651165</v>
      </c>
      <c r="L11145" s="180">
        <v>4546980.6500000004</v>
      </c>
    </row>
    <row r="11146" spans="1:12">
      <c r="A11146" s="180">
        <v>2016</v>
      </c>
      <c r="B11146" s="180" t="s">
        <v>175</v>
      </c>
      <c r="C11146" s="180" t="s">
        <v>31</v>
      </c>
      <c r="D11146" s="180" t="s">
        <v>177</v>
      </c>
      <c r="E11146" s="180">
        <v>15</v>
      </c>
      <c r="F11146" s="180">
        <v>103890</v>
      </c>
      <c r="G11146" s="180">
        <v>3614</v>
      </c>
      <c r="H11146" s="180">
        <v>10858</v>
      </c>
      <c r="I11146" s="180">
        <v>8311299.8200000003</v>
      </c>
      <c r="J11146" s="180">
        <v>1204940.3600000001</v>
      </c>
      <c r="K11146" s="180">
        <v>838439</v>
      </c>
      <c r="L11146" s="180">
        <v>11757750.050000001</v>
      </c>
    </row>
    <row r="11147" spans="1:12">
      <c r="A11147" s="180">
        <v>2016</v>
      </c>
      <c r="B11147" s="180" t="s">
        <v>175</v>
      </c>
      <c r="C11147" s="180" t="s">
        <v>31</v>
      </c>
      <c r="D11147" s="180" t="s">
        <v>177</v>
      </c>
      <c r="E11147" s="180">
        <v>20</v>
      </c>
      <c r="F11147" s="180">
        <v>91265</v>
      </c>
      <c r="G11147" s="180">
        <v>4785</v>
      </c>
      <c r="H11147" s="180">
        <v>11320</v>
      </c>
      <c r="I11147" s="180">
        <v>9401524.9499999993</v>
      </c>
      <c r="J11147" s="180">
        <v>1741144.92</v>
      </c>
      <c r="K11147" s="180">
        <v>931209</v>
      </c>
      <c r="L11147" s="180">
        <v>14179919.91</v>
      </c>
    </row>
    <row r="11148" spans="1:12">
      <c r="A11148" s="180">
        <v>2016</v>
      </c>
      <c r="B11148" s="180" t="s">
        <v>175</v>
      </c>
      <c r="C11148" s="180" t="s">
        <v>31</v>
      </c>
      <c r="D11148" s="180" t="s">
        <v>177</v>
      </c>
      <c r="E11148" s="180">
        <v>25</v>
      </c>
      <c r="F11148" s="180">
        <v>93887</v>
      </c>
      <c r="G11148" s="180">
        <v>6078</v>
      </c>
      <c r="H11148" s="180">
        <v>19541</v>
      </c>
      <c r="I11148" s="180">
        <v>15368632.289999999</v>
      </c>
      <c r="J11148" s="180">
        <v>3267204.79</v>
      </c>
      <c r="K11148" s="180">
        <v>1145415</v>
      </c>
      <c r="L11148" s="180">
        <v>23161740.989999998</v>
      </c>
    </row>
    <row r="11149" spans="1:12">
      <c r="A11149" s="180">
        <v>2016</v>
      </c>
      <c r="B11149" s="180" t="s">
        <v>175</v>
      </c>
      <c r="C11149" s="180" t="s">
        <v>31</v>
      </c>
      <c r="D11149" s="180" t="s">
        <v>177</v>
      </c>
      <c r="E11149" s="180">
        <v>30</v>
      </c>
      <c r="F11149" s="180">
        <v>142400</v>
      </c>
      <c r="G11149" s="180">
        <v>11650</v>
      </c>
      <c r="H11149" s="180">
        <v>38519</v>
      </c>
      <c r="I11149" s="180">
        <v>32383847.670000002</v>
      </c>
      <c r="J11149" s="180">
        <v>6920901.8300000001</v>
      </c>
      <c r="K11149" s="180">
        <v>1700040.5</v>
      </c>
      <c r="L11149" s="180">
        <v>47653087.75</v>
      </c>
    </row>
    <row r="11150" spans="1:12">
      <c r="A11150" s="180">
        <v>2016</v>
      </c>
      <c r="B11150" s="180" t="s">
        <v>175</v>
      </c>
      <c r="C11150" s="180" t="s">
        <v>31</v>
      </c>
      <c r="D11150" s="180" t="s">
        <v>177</v>
      </c>
      <c r="E11150" s="180">
        <v>35</v>
      </c>
      <c r="F11150" s="180">
        <v>139855</v>
      </c>
      <c r="G11150" s="180">
        <v>11253</v>
      </c>
      <c r="H11150" s="180">
        <v>31540</v>
      </c>
      <c r="I11150" s="180">
        <v>26933956.780000001</v>
      </c>
      <c r="J11150" s="180">
        <v>5739985.3200000003</v>
      </c>
      <c r="K11150" s="180">
        <v>2183785.4</v>
      </c>
      <c r="L11150" s="180">
        <v>41229853.789999999</v>
      </c>
    </row>
    <row r="11151" spans="1:12">
      <c r="A11151" s="180">
        <v>2016</v>
      </c>
      <c r="B11151" s="180" t="s">
        <v>175</v>
      </c>
      <c r="C11151" s="180" t="s">
        <v>31</v>
      </c>
      <c r="D11151" s="180" t="s">
        <v>177</v>
      </c>
      <c r="E11151" s="180">
        <v>40</v>
      </c>
      <c r="F11151" s="180">
        <v>141252</v>
      </c>
      <c r="G11151" s="180">
        <v>10289</v>
      </c>
      <c r="H11151" s="180">
        <v>22750</v>
      </c>
      <c r="I11151" s="180">
        <v>20763002.489999998</v>
      </c>
      <c r="J11151" s="180">
        <v>4625264.87</v>
      </c>
      <c r="K11151" s="180">
        <v>2937344.25</v>
      </c>
      <c r="L11151" s="180">
        <v>34365339.060000002</v>
      </c>
    </row>
    <row r="11152" spans="1:12">
      <c r="A11152" s="180">
        <v>2016</v>
      </c>
      <c r="B11152" s="180" t="s">
        <v>175</v>
      </c>
      <c r="C11152" s="180" t="s">
        <v>31</v>
      </c>
      <c r="D11152" s="180" t="s">
        <v>177</v>
      </c>
      <c r="E11152" s="180">
        <v>45</v>
      </c>
      <c r="F11152" s="180">
        <v>136656</v>
      </c>
      <c r="G11152" s="180">
        <v>9828</v>
      </c>
      <c r="H11152" s="180">
        <v>22656</v>
      </c>
      <c r="I11152" s="180">
        <v>20545822.32</v>
      </c>
      <c r="J11152" s="180">
        <v>4535133.4800000004</v>
      </c>
      <c r="K11152" s="180">
        <v>3166907.83</v>
      </c>
      <c r="L11152" s="180">
        <v>33931955.729999997</v>
      </c>
    </row>
    <row r="11153" spans="1:12">
      <c r="A11153" s="180">
        <v>2016</v>
      </c>
      <c r="B11153" s="180" t="s">
        <v>175</v>
      </c>
      <c r="C11153" s="180" t="s">
        <v>31</v>
      </c>
      <c r="D11153" s="180" t="s">
        <v>177</v>
      </c>
      <c r="E11153" s="180">
        <v>50</v>
      </c>
      <c r="F11153" s="180">
        <v>135261</v>
      </c>
      <c r="G11153" s="180">
        <v>11705</v>
      </c>
      <c r="H11153" s="180">
        <v>25961</v>
      </c>
      <c r="I11153" s="180">
        <v>23800515.899999999</v>
      </c>
      <c r="J11153" s="180">
        <v>5381592.0199999996</v>
      </c>
      <c r="K11153" s="180">
        <v>5131049.38</v>
      </c>
      <c r="L11153" s="180">
        <v>40289256.549999997</v>
      </c>
    </row>
    <row r="11154" spans="1:12">
      <c r="A11154" s="180">
        <v>2016</v>
      </c>
      <c r="B11154" s="180" t="s">
        <v>175</v>
      </c>
      <c r="C11154" s="180" t="s">
        <v>31</v>
      </c>
      <c r="D11154" s="180" t="s">
        <v>177</v>
      </c>
      <c r="E11154" s="180">
        <v>55</v>
      </c>
      <c r="F11154" s="180">
        <v>135788</v>
      </c>
      <c r="G11154" s="180">
        <v>14513</v>
      </c>
      <c r="H11154" s="180">
        <v>31299</v>
      </c>
      <c r="I11154" s="180">
        <v>28335331.02</v>
      </c>
      <c r="J11154" s="180">
        <v>6357117.4199999999</v>
      </c>
      <c r="K11154" s="180">
        <v>7263712</v>
      </c>
      <c r="L11154" s="180">
        <v>48196675.490000002</v>
      </c>
    </row>
    <row r="11155" spans="1:12">
      <c r="A11155" s="180">
        <v>2016</v>
      </c>
      <c r="B11155" s="180" t="s">
        <v>175</v>
      </c>
      <c r="C11155" s="180" t="s">
        <v>31</v>
      </c>
      <c r="D11155" s="180" t="s">
        <v>177</v>
      </c>
      <c r="E11155" s="180">
        <v>60</v>
      </c>
      <c r="F11155" s="180">
        <v>124703</v>
      </c>
      <c r="G11155" s="180">
        <v>17631</v>
      </c>
      <c r="H11155" s="180">
        <v>42324</v>
      </c>
      <c r="I11155" s="180">
        <v>37831995.280000001</v>
      </c>
      <c r="J11155" s="180">
        <v>7948974.4500000002</v>
      </c>
      <c r="K11155" s="180">
        <v>9750933.4299999997</v>
      </c>
      <c r="L11155" s="180">
        <v>62297715.030000001</v>
      </c>
    </row>
    <row r="11156" spans="1:12">
      <c r="A11156" s="180">
        <v>2016</v>
      </c>
      <c r="B11156" s="180" t="s">
        <v>175</v>
      </c>
      <c r="C11156" s="180" t="s">
        <v>31</v>
      </c>
      <c r="D11156" s="180" t="s">
        <v>177</v>
      </c>
      <c r="E11156" s="180">
        <v>65</v>
      </c>
      <c r="F11156" s="180">
        <v>113388</v>
      </c>
      <c r="G11156" s="180">
        <v>21019</v>
      </c>
      <c r="H11156" s="180">
        <v>52626</v>
      </c>
      <c r="I11156" s="180">
        <v>46436390.469999999</v>
      </c>
      <c r="J11156" s="180">
        <v>9965666.4800000004</v>
      </c>
      <c r="K11156" s="180">
        <v>13173169.59</v>
      </c>
      <c r="L11156" s="180">
        <v>76699738.180000007</v>
      </c>
    </row>
    <row r="11157" spans="1:12">
      <c r="A11157" s="180">
        <v>2016</v>
      </c>
      <c r="B11157" s="180" t="s">
        <v>175</v>
      </c>
      <c r="C11157" s="180" t="s">
        <v>31</v>
      </c>
      <c r="D11157" s="180" t="s">
        <v>177</v>
      </c>
      <c r="E11157" s="180">
        <v>70</v>
      </c>
      <c r="F11157" s="180">
        <v>82221</v>
      </c>
      <c r="G11157" s="180">
        <v>20539</v>
      </c>
      <c r="H11157" s="180">
        <v>57108</v>
      </c>
      <c r="I11157" s="180">
        <v>48898301.229999997</v>
      </c>
      <c r="J11157" s="180">
        <v>9694496.9399999995</v>
      </c>
      <c r="K11157" s="180">
        <v>13487628</v>
      </c>
      <c r="L11157" s="180">
        <v>77961121.549999997</v>
      </c>
    </row>
    <row r="11158" spans="1:12">
      <c r="A11158" s="180">
        <v>2016</v>
      </c>
      <c r="B11158" s="180" t="s">
        <v>175</v>
      </c>
      <c r="C11158" s="180" t="s">
        <v>31</v>
      </c>
      <c r="D11158" s="180" t="s">
        <v>177</v>
      </c>
      <c r="E11158" s="180">
        <v>75</v>
      </c>
      <c r="F11158" s="180">
        <v>56849</v>
      </c>
      <c r="G11158" s="180">
        <v>16557</v>
      </c>
      <c r="H11158" s="180">
        <v>57283</v>
      </c>
      <c r="I11158" s="180">
        <v>45005747.079999998</v>
      </c>
      <c r="J11158" s="180">
        <v>8029318.8799999999</v>
      </c>
      <c r="K11158" s="180">
        <v>10624869.699999999</v>
      </c>
      <c r="L11158" s="180">
        <v>68008234.840000004</v>
      </c>
    </row>
    <row r="11159" spans="1:12">
      <c r="A11159" s="180">
        <v>2016</v>
      </c>
      <c r="B11159" s="180" t="s">
        <v>175</v>
      </c>
      <c r="C11159" s="180" t="s">
        <v>31</v>
      </c>
      <c r="D11159" s="180" t="s">
        <v>177</v>
      </c>
      <c r="E11159" s="180">
        <v>80</v>
      </c>
      <c r="F11159" s="180">
        <v>38799</v>
      </c>
      <c r="G11159" s="180">
        <v>12355</v>
      </c>
      <c r="H11159" s="180">
        <v>52378</v>
      </c>
      <c r="I11159" s="180">
        <v>37263034.340000004</v>
      </c>
      <c r="J11159" s="180">
        <v>5888967.7999999998</v>
      </c>
      <c r="K11159" s="180">
        <v>7077281.7999999998</v>
      </c>
      <c r="L11159" s="180">
        <v>53072425.039999999</v>
      </c>
    </row>
    <row r="11160" spans="1:12">
      <c r="A11160" s="180">
        <v>2016</v>
      </c>
      <c r="B11160" s="180" t="s">
        <v>175</v>
      </c>
      <c r="C11160" s="180" t="s">
        <v>31</v>
      </c>
      <c r="D11160" s="180" t="s">
        <v>177</v>
      </c>
      <c r="E11160" s="180">
        <v>85</v>
      </c>
      <c r="F11160" s="180">
        <v>25548</v>
      </c>
      <c r="G11160" s="180">
        <v>8278</v>
      </c>
      <c r="H11160" s="180">
        <v>45930</v>
      </c>
      <c r="I11160" s="180">
        <v>28288788.98</v>
      </c>
      <c r="J11160" s="180">
        <v>3662323.06</v>
      </c>
      <c r="K11160" s="180">
        <v>3522805.4</v>
      </c>
      <c r="L11160" s="180">
        <v>37118339.369999997</v>
      </c>
    </row>
    <row r="11161" spans="1:12">
      <c r="A11161" s="180">
        <v>2016</v>
      </c>
      <c r="B11161" s="180" t="s">
        <v>175</v>
      </c>
      <c r="C11161" s="180" t="s">
        <v>31</v>
      </c>
      <c r="D11161" s="180" t="s">
        <v>177</v>
      </c>
      <c r="E11161" s="180">
        <v>90</v>
      </c>
      <c r="F11161" s="180">
        <v>10710</v>
      </c>
      <c r="G11161" s="180">
        <v>2869</v>
      </c>
      <c r="H11161" s="180">
        <v>20420</v>
      </c>
      <c r="I11161" s="180">
        <v>11718878.59</v>
      </c>
      <c r="J11161" s="180">
        <v>1331014.53</v>
      </c>
      <c r="K11161" s="180">
        <v>881896.8</v>
      </c>
      <c r="L11161" s="180">
        <v>14439284.59</v>
      </c>
    </row>
    <row r="11162" spans="1:12">
      <c r="A11162" s="180">
        <v>2016</v>
      </c>
      <c r="B11162" s="180" t="s">
        <v>175</v>
      </c>
      <c r="C11162" s="180" t="s">
        <v>31</v>
      </c>
      <c r="D11162" s="180" t="s">
        <v>177</v>
      </c>
      <c r="E11162" s="180">
        <v>95</v>
      </c>
      <c r="F11162" s="180">
        <v>2771</v>
      </c>
      <c r="G11162" s="180">
        <v>627</v>
      </c>
      <c r="H11162" s="180">
        <v>5578</v>
      </c>
      <c r="I11162" s="180">
        <v>3027269.91</v>
      </c>
      <c r="J11162" s="180">
        <v>283564.64</v>
      </c>
      <c r="K11162" s="180">
        <v>151136.75</v>
      </c>
      <c r="L11162" s="180">
        <v>3578492.2</v>
      </c>
    </row>
    <row r="11163" spans="1:12">
      <c r="A11163" s="180">
        <v>2016</v>
      </c>
      <c r="B11163" s="180" t="s">
        <v>175</v>
      </c>
      <c r="C11163" s="180" t="s">
        <v>32</v>
      </c>
      <c r="D11163" s="180" t="s">
        <v>176</v>
      </c>
      <c r="E11163" s="180">
        <v>0</v>
      </c>
      <c r="F11163" s="180">
        <v>76237</v>
      </c>
      <c r="G11163" s="180">
        <v>3208</v>
      </c>
      <c r="H11163" s="180">
        <v>10379</v>
      </c>
      <c r="I11163" s="180">
        <v>6296458.8300000001</v>
      </c>
      <c r="J11163" s="180">
        <v>1078673.3899999999</v>
      </c>
      <c r="K11163" s="180">
        <v>165927</v>
      </c>
      <c r="L11163" s="180">
        <v>8287308.0099999998</v>
      </c>
    </row>
    <row r="11164" spans="1:12">
      <c r="A11164" s="180">
        <v>2016</v>
      </c>
      <c r="B11164" s="180" t="s">
        <v>175</v>
      </c>
      <c r="C11164" s="180" t="s">
        <v>32</v>
      </c>
      <c r="D11164" s="180" t="s">
        <v>176</v>
      </c>
      <c r="E11164" s="180">
        <v>5</v>
      </c>
      <c r="F11164" s="180">
        <v>84561</v>
      </c>
      <c r="G11164" s="180">
        <v>1542</v>
      </c>
      <c r="H11164" s="180">
        <v>2205</v>
      </c>
      <c r="I11164" s="180">
        <v>1708884.05</v>
      </c>
      <c r="J11164" s="180">
        <v>518830.31</v>
      </c>
      <c r="K11164" s="180">
        <v>120550.88</v>
      </c>
      <c r="L11164" s="180">
        <v>2670899.12</v>
      </c>
    </row>
    <row r="11165" spans="1:12">
      <c r="A11165" s="180">
        <v>2016</v>
      </c>
      <c r="B11165" s="180" t="s">
        <v>175</v>
      </c>
      <c r="C11165" s="180" t="s">
        <v>32</v>
      </c>
      <c r="D11165" s="180" t="s">
        <v>176</v>
      </c>
      <c r="E11165" s="180">
        <v>10</v>
      </c>
      <c r="F11165" s="180">
        <v>78854</v>
      </c>
      <c r="G11165" s="180">
        <v>1381</v>
      </c>
      <c r="H11165" s="180">
        <v>2171</v>
      </c>
      <c r="I11165" s="180">
        <v>1825001.09</v>
      </c>
      <c r="J11165" s="180">
        <v>472091.6</v>
      </c>
      <c r="K11165" s="180">
        <v>220747</v>
      </c>
      <c r="L11165" s="180">
        <v>2775941.71</v>
      </c>
    </row>
    <row r="11166" spans="1:12">
      <c r="A11166" s="180">
        <v>2016</v>
      </c>
      <c r="B11166" s="180" t="s">
        <v>175</v>
      </c>
      <c r="C11166" s="180" t="s">
        <v>32</v>
      </c>
      <c r="D11166" s="180" t="s">
        <v>176</v>
      </c>
      <c r="E11166" s="180">
        <v>15</v>
      </c>
      <c r="F11166" s="180">
        <v>77308</v>
      </c>
      <c r="G11166" s="180">
        <v>2238</v>
      </c>
      <c r="H11166" s="180">
        <v>3859</v>
      </c>
      <c r="I11166" s="180">
        <v>3840254.3</v>
      </c>
      <c r="J11166" s="180">
        <v>1046190.56</v>
      </c>
      <c r="K11166" s="180">
        <v>772975.42</v>
      </c>
      <c r="L11166" s="180">
        <v>6305700.8200000003</v>
      </c>
    </row>
    <row r="11167" spans="1:12">
      <c r="A11167" s="180">
        <v>2016</v>
      </c>
      <c r="B11167" s="180" t="s">
        <v>175</v>
      </c>
      <c r="C11167" s="180" t="s">
        <v>32</v>
      </c>
      <c r="D11167" s="180" t="s">
        <v>176</v>
      </c>
      <c r="E11167" s="180">
        <v>20</v>
      </c>
      <c r="F11167" s="180">
        <v>65133</v>
      </c>
      <c r="G11167" s="180">
        <v>2487</v>
      </c>
      <c r="H11167" s="180">
        <v>5272</v>
      </c>
      <c r="I11167" s="180">
        <v>5023688.8</v>
      </c>
      <c r="J11167" s="180">
        <v>1248310.3700000001</v>
      </c>
      <c r="K11167" s="180">
        <v>955932</v>
      </c>
      <c r="L11167" s="180">
        <v>8007879.4000000004</v>
      </c>
    </row>
    <row r="11168" spans="1:12">
      <c r="A11168" s="180">
        <v>2016</v>
      </c>
      <c r="B11168" s="180" t="s">
        <v>175</v>
      </c>
      <c r="C11168" s="180" t="s">
        <v>32</v>
      </c>
      <c r="D11168" s="180" t="s">
        <v>176</v>
      </c>
      <c r="E11168" s="180">
        <v>25</v>
      </c>
      <c r="F11168" s="180">
        <v>55086</v>
      </c>
      <c r="G11168" s="180">
        <v>2075</v>
      </c>
      <c r="H11168" s="180">
        <v>3916</v>
      </c>
      <c r="I11168" s="180">
        <v>3484090.8</v>
      </c>
      <c r="J11168" s="180">
        <v>898675.56</v>
      </c>
      <c r="K11168" s="180">
        <v>671573</v>
      </c>
      <c r="L11168" s="180">
        <v>5972403.5999999996</v>
      </c>
    </row>
    <row r="11169" spans="1:12">
      <c r="A11169" s="180">
        <v>2016</v>
      </c>
      <c r="B11169" s="180" t="s">
        <v>175</v>
      </c>
      <c r="C11169" s="180" t="s">
        <v>32</v>
      </c>
      <c r="D11169" s="180" t="s">
        <v>176</v>
      </c>
      <c r="E11169" s="180">
        <v>30</v>
      </c>
      <c r="F11169" s="180">
        <v>90378</v>
      </c>
      <c r="G11169" s="180">
        <v>2575</v>
      </c>
      <c r="H11169" s="180">
        <v>5597</v>
      </c>
      <c r="I11169" s="180">
        <v>4840181.7699999996</v>
      </c>
      <c r="J11169" s="180">
        <v>1341614.6299999999</v>
      </c>
      <c r="K11169" s="180">
        <v>764830</v>
      </c>
      <c r="L11169" s="180">
        <v>8118472.0599999996</v>
      </c>
    </row>
    <row r="11170" spans="1:12">
      <c r="A11170" s="180">
        <v>2016</v>
      </c>
      <c r="B11170" s="180" t="s">
        <v>175</v>
      </c>
      <c r="C11170" s="180" t="s">
        <v>32</v>
      </c>
      <c r="D11170" s="180" t="s">
        <v>176</v>
      </c>
      <c r="E11170" s="180">
        <v>35</v>
      </c>
      <c r="F11170" s="180">
        <v>92424</v>
      </c>
      <c r="G11170" s="180">
        <v>3276</v>
      </c>
      <c r="H11170" s="180">
        <v>6340</v>
      </c>
      <c r="I11170" s="180">
        <v>5351146.08</v>
      </c>
      <c r="J11170" s="180">
        <v>1654516.23</v>
      </c>
      <c r="K11170" s="180">
        <v>970990.25</v>
      </c>
      <c r="L11170" s="180">
        <v>9413896.7799999993</v>
      </c>
    </row>
    <row r="11171" spans="1:12">
      <c r="A11171" s="180">
        <v>2016</v>
      </c>
      <c r="B11171" s="180" t="s">
        <v>175</v>
      </c>
      <c r="C11171" s="180" t="s">
        <v>32</v>
      </c>
      <c r="D11171" s="180" t="s">
        <v>176</v>
      </c>
      <c r="E11171" s="180">
        <v>40</v>
      </c>
      <c r="F11171" s="180">
        <v>92814</v>
      </c>
      <c r="G11171" s="180">
        <v>4321</v>
      </c>
      <c r="H11171" s="180">
        <v>8190</v>
      </c>
      <c r="I11171" s="180">
        <v>7049862.5</v>
      </c>
      <c r="J11171" s="180">
        <v>2185189.19</v>
      </c>
      <c r="K11171" s="180">
        <v>1437329.1</v>
      </c>
      <c r="L11171" s="180">
        <v>12310043.140000001</v>
      </c>
    </row>
    <row r="11172" spans="1:12">
      <c r="A11172" s="180">
        <v>2016</v>
      </c>
      <c r="B11172" s="180" t="s">
        <v>175</v>
      </c>
      <c r="C11172" s="180" t="s">
        <v>32</v>
      </c>
      <c r="D11172" s="180" t="s">
        <v>176</v>
      </c>
      <c r="E11172" s="180">
        <v>45</v>
      </c>
      <c r="F11172" s="180">
        <v>94246</v>
      </c>
      <c r="G11172" s="180">
        <v>5472</v>
      </c>
      <c r="H11172" s="180">
        <v>10550</v>
      </c>
      <c r="I11172" s="180">
        <v>9582209.3699999992</v>
      </c>
      <c r="J11172" s="180">
        <v>2960769.23</v>
      </c>
      <c r="K11172" s="180">
        <v>2062029.75</v>
      </c>
      <c r="L11172" s="180">
        <v>16565768.029999999</v>
      </c>
    </row>
    <row r="11173" spans="1:12">
      <c r="A11173" s="180">
        <v>2016</v>
      </c>
      <c r="B11173" s="180" t="s">
        <v>175</v>
      </c>
      <c r="C11173" s="180" t="s">
        <v>32</v>
      </c>
      <c r="D11173" s="180" t="s">
        <v>176</v>
      </c>
      <c r="E11173" s="180">
        <v>50</v>
      </c>
      <c r="F11173" s="180">
        <v>92448</v>
      </c>
      <c r="G11173" s="180">
        <v>7325</v>
      </c>
      <c r="H11173" s="180">
        <v>14369</v>
      </c>
      <c r="I11173" s="180">
        <v>13484820.32</v>
      </c>
      <c r="J11173" s="180">
        <v>4128110.13</v>
      </c>
      <c r="K11173" s="180">
        <v>3221200</v>
      </c>
      <c r="L11173" s="180">
        <v>23310547.449999999</v>
      </c>
    </row>
    <row r="11174" spans="1:12">
      <c r="A11174" s="180">
        <v>2016</v>
      </c>
      <c r="B11174" s="180" t="s">
        <v>175</v>
      </c>
      <c r="C11174" s="180" t="s">
        <v>32</v>
      </c>
      <c r="D11174" s="180" t="s">
        <v>176</v>
      </c>
      <c r="E11174" s="180">
        <v>55</v>
      </c>
      <c r="F11174" s="180">
        <v>92412</v>
      </c>
      <c r="G11174" s="180">
        <v>10227</v>
      </c>
      <c r="H11174" s="180">
        <v>21037</v>
      </c>
      <c r="I11174" s="180">
        <v>20611864.780000001</v>
      </c>
      <c r="J11174" s="180">
        <v>5776828.7599999998</v>
      </c>
      <c r="K11174" s="180">
        <v>5525992.5499999998</v>
      </c>
      <c r="L11174" s="180">
        <v>35044316.609999999</v>
      </c>
    </row>
    <row r="11175" spans="1:12">
      <c r="A11175" s="180">
        <v>2016</v>
      </c>
      <c r="B11175" s="180" t="s">
        <v>175</v>
      </c>
      <c r="C11175" s="180" t="s">
        <v>32</v>
      </c>
      <c r="D11175" s="180" t="s">
        <v>176</v>
      </c>
      <c r="E11175" s="180">
        <v>60</v>
      </c>
      <c r="F11175" s="180">
        <v>85258</v>
      </c>
      <c r="G11175" s="180">
        <v>12459</v>
      </c>
      <c r="H11175" s="180">
        <v>26459</v>
      </c>
      <c r="I11175" s="180">
        <v>27005376.800000001</v>
      </c>
      <c r="J11175" s="180">
        <v>7238580.9199999999</v>
      </c>
      <c r="K11175" s="180">
        <v>7662434.3700000001</v>
      </c>
      <c r="L11175" s="180">
        <v>45469800.810000002</v>
      </c>
    </row>
    <row r="11176" spans="1:12">
      <c r="A11176" s="180">
        <v>2016</v>
      </c>
      <c r="B11176" s="180" t="s">
        <v>175</v>
      </c>
      <c r="C11176" s="180" t="s">
        <v>32</v>
      </c>
      <c r="D11176" s="180" t="s">
        <v>176</v>
      </c>
      <c r="E11176" s="180">
        <v>65</v>
      </c>
      <c r="F11176" s="180">
        <v>77492</v>
      </c>
      <c r="G11176" s="180">
        <v>16165</v>
      </c>
      <c r="H11176" s="180">
        <v>34383</v>
      </c>
      <c r="I11176" s="180">
        <v>35505473.219999999</v>
      </c>
      <c r="J11176" s="180">
        <v>9259362.5399999991</v>
      </c>
      <c r="K11176" s="180">
        <v>9785553.0299999993</v>
      </c>
      <c r="L11176" s="180">
        <v>58431795.490000002</v>
      </c>
    </row>
    <row r="11177" spans="1:12">
      <c r="A11177" s="180">
        <v>2016</v>
      </c>
      <c r="B11177" s="180" t="s">
        <v>175</v>
      </c>
      <c r="C11177" s="180" t="s">
        <v>32</v>
      </c>
      <c r="D11177" s="180" t="s">
        <v>176</v>
      </c>
      <c r="E11177" s="180">
        <v>70</v>
      </c>
      <c r="F11177" s="180">
        <v>56308</v>
      </c>
      <c r="G11177" s="180">
        <v>15746</v>
      </c>
      <c r="H11177" s="180">
        <v>38550</v>
      </c>
      <c r="I11177" s="180">
        <v>37621761.259999998</v>
      </c>
      <c r="J11177" s="180">
        <v>9225578.6199999992</v>
      </c>
      <c r="K11177" s="180">
        <v>10332648.300000001</v>
      </c>
      <c r="L11177" s="180">
        <v>60498830.100000001</v>
      </c>
    </row>
    <row r="11178" spans="1:12">
      <c r="A11178" s="180">
        <v>2016</v>
      </c>
      <c r="B11178" s="180" t="s">
        <v>175</v>
      </c>
      <c r="C11178" s="180" t="s">
        <v>32</v>
      </c>
      <c r="D11178" s="180" t="s">
        <v>176</v>
      </c>
      <c r="E11178" s="180">
        <v>75</v>
      </c>
      <c r="F11178" s="180">
        <v>39481</v>
      </c>
      <c r="G11178" s="180">
        <v>14637</v>
      </c>
      <c r="H11178" s="180">
        <v>40365</v>
      </c>
      <c r="I11178" s="180">
        <v>36809762.390000001</v>
      </c>
      <c r="J11178" s="180">
        <v>8239680.2800000003</v>
      </c>
      <c r="K11178" s="180">
        <v>8637543.8499999996</v>
      </c>
      <c r="L11178" s="180">
        <v>56390575.270000003</v>
      </c>
    </row>
    <row r="11179" spans="1:12">
      <c r="A11179" s="180">
        <v>2016</v>
      </c>
      <c r="B11179" s="180" t="s">
        <v>175</v>
      </c>
      <c r="C11179" s="180" t="s">
        <v>32</v>
      </c>
      <c r="D11179" s="180" t="s">
        <v>176</v>
      </c>
      <c r="E11179" s="180">
        <v>80</v>
      </c>
      <c r="F11179" s="180">
        <v>25411</v>
      </c>
      <c r="G11179" s="180">
        <v>11403</v>
      </c>
      <c r="H11179" s="180">
        <v>37119</v>
      </c>
      <c r="I11179" s="180">
        <v>30258007.59</v>
      </c>
      <c r="J11179" s="180">
        <v>6106682.1900000004</v>
      </c>
      <c r="K11179" s="180">
        <v>5907065.7999999998</v>
      </c>
      <c r="L11179" s="180">
        <v>44166426.950000003</v>
      </c>
    </row>
    <row r="11180" spans="1:12">
      <c r="A11180" s="180">
        <v>2016</v>
      </c>
      <c r="B11180" s="180" t="s">
        <v>175</v>
      </c>
      <c r="C11180" s="180" t="s">
        <v>32</v>
      </c>
      <c r="D11180" s="180" t="s">
        <v>176</v>
      </c>
      <c r="E11180" s="180">
        <v>85</v>
      </c>
      <c r="F11180" s="180">
        <v>16138</v>
      </c>
      <c r="G11180" s="180">
        <v>6835</v>
      </c>
      <c r="H11180" s="180">
        <v>28547</v>
      </c>
      <c r="I11180" s="180">
        <v>20489654.629999999</v>
      </c>
      <c r="J11180" s="180">
        <v>3771016.11</v>
      </c>
      <c r="K11180" s="180">
        <v>3380754.2</v>
      </c>
      <c r="L11180" s="180">
        <v>28840892.640000001</v>
      </c>
    </row>
    <row r="11181" spans="1:12">
      <c r="A11181" s="180">
        <v>2016</v>
      </c>
      <c r="B11181" s="180" t="s">
        <v>175</v>
      </c>
      <c r="C11181" s="180" t="s">
        <v>32</v>
      </c>
      <c r="D11181" s="180" t="s">
        <v>176</v>
      </c>
      <c r="E11181" s="180">
        <v>90</v>
      </c>
      <c r="F11181" s="180">
        <v>4418</v>
      </c>
      <c r="G11181" s="180">
        <v>1477</v>
      </c>
      <c r="H11181" s="180">
        <v>8710</v>
      </c>
      <c r="I11181" s="180">
        <v>5675724.8899999997</v>
      </c>
      <c r="J11181" s="180">
        <v>836312.56</v>
      </c>
      <c r="K11181" s="180">
        <v>565346.6</v>
      </c>
      <c r="L11181" s="180">
        <v>7385268.0899999999</v>
      </c>
    </row>
    <row r="11182" spans="1:12">
      <c r="A11182" s="180">
        <v>2016</v>
      </c>
      <c r="B11182" s="180" t="s">
        <v>175</v>
      </c>
      <c r="C11182" s="180" t="s">
        <v>32</v>
      </c>
      <c r="D11182" s="180" t="s">
        <v>176</v>
      </c>
      <c r="E11182" s="180">
        <v>95</v>
      </c>
      <c r="F11182" s="180">
        <v>713</v>
      </c>
      <c r="G11182" s="180">
        <v>213</v>
      </c>
      <c r="H11182" s="180">
        <v>1465</v>
      </c>
      <c r="I11182" s="180">
        <v>927849.25</v>
      </c>
      <c r="J11182" s="180">
        <v>138077.98000000001</v>
      </c>
      <c r="K11182" s="180">
        <v>89679</v>
      </c>
      <c r="L11182" s="180">
        <v>1190158.48</v>
      </c>
    </row>
    <row r="11183" spans="1:12">
      <c r="A11183" s="180">
        <v>2016</v>
      </c>
      <c r="B11183" s="180" t="s">
        <v>175</v>
      </c>
      <c r="C11183" s="180" t="s">
        <v>32</v>
      </c>
      <c r="D11183" s="180" t="s">
        <v>177</v>
      </c>
      <c r="E11183" s="180">
        <v>0</v>
      </c>
      <c r="F11183" s="180">
        <v>72318</v>
      </c>
      <c r="G11183" s="180">
        <v>2300</v>
      </c>
      <c r="H11183" s="180">
        <v>8054</v>
      </c>
      <c r="I11183" s="180">
        <v>5010922.22</v>
      </c>
      <c r="J11183" s="180">
        <v>706943.32</v>
      </c>
      <c r="K11183" s="180">
        <v>126030.88</v>
      </c>
      <c r="L11183" s="180">
        <v>6355472.5800000001</v>
      </c>
    </row>
    <row r="11184" spans="1:12">
      <c r="A11184" s="180">
        <v>2016</v>
      </c>
      <c r="B11184" s="180" t="s">
        <v>175</v>
      </c>
      <c r="C11184" s="180" t="s">
        <v>32</v>
      </c>
      <c r="D11184" s="180" t="s">
        <v>177</v>
      </c>
      <c r="E11184" s="180">
        <v>5</v>
      </c>
      <c r="F11184" s="180">
        <v>79790</v>
      </c>
      <c r="G11184" s="180">
        <v>1258</v>
      </c>
      <c r="H11184" s="180">
        <v>1932</v>
      </c>
      <c r="I11184" s="180">
        <v>1513553.13</v>
      </c>
      <c r="J11184" s="180">
        <v>421853</v>
      </c>
      <c r="K11184" s="180">
        <v>131986.6</v>
      </c>
      <c r="L11184" s="180">
        <v>2357662.15</v>
      </c>
    </row>
    <row r="11185" spans="1:12">
      <c r="A11185" s="180">
        <v>2016</v>
      </c>
      <c r="B11185" s="180" t="s">
        <v>175</v>
      </c>
      <c r="C11185" s="180" t="s">
        <v>32</v>
      </c>
      <c r="D11185" s="180" t="s">
        <v>177</v>
      </c>
      <c r="E11185" s="180">
        <v>10</v>
      </c>
      <c r="F11185" s="180">
        <v>74872</v>
      </c>
      <c r="G11185" s="180">
        <v>1187</v>
      </c>
      <c r="H11185" s="180">
        <v>2190</v>
      </c>
      <c r="I11185" s="180">
        <v>1833201.4</v>
      </c>
      <c r="J11185" s="180">
        <v>495616.81</v>
      </c>
      <c r="K11185" s="180">
        <v>545810</v>
      </c>
      <c r="L11185" s="180">
        <v>3188455.06</v>
      </c>
    </row>
    <row r="11186" spans="1:12">
      <c r="A11186" s="180">
        <v>2016</v>
      </c>
      <c r="B11186" s="180" t="s">
        <v>175</v>
      </c>
      <c r="C11186" s="180" t="s">
        <v>32</v>
      </c>
      <c r="D11186" s="180" t="s">
        <v>177</v>
      </c>
      <c r="E11186" s="180">
        <v>15</v>
      </c>
      <c r="F11186" s="180">
        <v>72988</v>
      </c>
      <c r="G11186" s="180">
        <v>2808</v>
      </c>
      <c r="H11186" s="180">
        <v>6605</v>
      </c>
      <c r="I11186" s="180">
        <v>5378301.3799999999</v>
      </c>
      <c r="J11186" s="180">
        <v>1030964.34</v>
      </c>
      <c r="K11186" s="180">
        <v>827103.96</v>
      </c>
      <c r="L11186" s="180">
        <v>7998956.9699999997</v>
      </c>
    </row>
    <row r="11187" spans="1:12">
      <c r="A11187" s="180">
        <v>2016</v>
      </c>
      <c r="B11187" s="180" t="s">
        <v>175</v>
      </c>
      <c r="C11187" s="180" t="s">
        <v>32</v>
      </c>
      <c r="D11187" s="180" t="s">
        <v>177</v>
      </c>
      <c r="E11187" s="180">
        <v>20</v>
      </c>
      <c r="F11187" s="180">
        <v>65468</v>
      </c>
      <c r="G11187" s="180">
        <v>4196</v>
      </c>
      <c r="H11187" s="180">
        <v>9467</v>
      </c>
      <c r="I11187" s="180">
        <v>7624270.4800000004</v>
      </c>
      <c r="J11187" s="180">
        <v>1518153.37</v>
      </c>
      <c r="K11187" s="180">
        <v>636969</v>
      </c>
      <c r="L11187" s="180">
        <v>10836724.17</v>
      </c>
    </row>
    <row r="11188" spans="1:12">
      <c r="A11188" s="180">
        <v>2016</v>
      </c>
      <c r="B11188" s="180" t="s">
        <v>175</v>
      </c>
      <c r="C11188" s="180" t="s">
        <v>32</v>
      </c>
      <c r="D11188" s="180" t="s">
        <v>177</v>
      </c>
      <c r="E11188" s="180">
        <v>25</v>
      </c>
      <c r="F11188" s="180">
        <v>65733</v>
      </c>
      <c r="G11188" s="180">
        <v>4866</v>
      </c>
      <c r="H11188" s="180">
        <v>12765</v>
      </c>
      <c r="I11188" s="180">
        <v>11429315.220000001</v>
      </c>
      <c r="J11188" s="180">
        <v>2520463.81</v>
      </c>
      <c r="K11188" s="180">
        <v>721224</v>
      </c>
      <c r="L11188" s="180">
        <v>16561579.16</v>
      </c>
    </row>
    <row r="11189" spans="1:12">
      <c r="A11189" s="180">
        <v>2016</v>
      </c>
      <c r="B11189" s="180" t="s">
        <v>175</v>
      </c>
      <c r="C11189" s="180" t="s">
        <v>32</v>
      </c>
      <c r="D11189" s="180" t="s">
        <v>177</v>
      </c>
      <c r="E11189" s="180">
        <v>30</v>
      </c>
      <c r="F11189" s="180">
        <v>104678</v>
      </c>
      <c r="G11189" s="180">
        <v>8881</v>
      </c>
      <c r="H11189" s="180">
        <v>23886</v>
      </c>
      <c r="I11189" s="180">
        <v>24660651.34</v>
      </c>
      <c r="J11189" s="180">
        <v>5759680.2699999996</v>
      </c>
      <c r="K11189" s="180">
        <v>1183121.5</v>
      </c>
      <c r="L11189" s="180">
        <v>35332807.969999999</v>
      </c>
    </row>
    <row r="11190" spans="1:12">
      <c r="A11190" s="180">
        <v>2016</v>
      </c>
      <c r="B11190" s="180" t="s">
        <v>175</v>
      </c>
      <c r="C11190" s="180" t="s">
        <v>32</v>
      </c>
      <c r="D11190" s="180" t="s">
        <v>177</v>
      </c>
      <c r="E11190" s="180">
        <v>35</v>
      </c>
      <c r="F11190" s="180">
        <v>101348</v>
      </c>
      <c r="G11190" s="180">
        <v>9120</v>
      </c>
      <c r="H11190" s="180">
        <v>21127</v>
      </c>
      <c r="I11190" s="180">
        <v>21806721.350000001</v>
      </c>
      <c r="J11190" s="180">
        <v>5352951.7</v>
      </c>
      <c r="K11190" s="180">
        <v>1525001.5</v>
      </c>
      <c r="L11190" s="180">
        <v>32588174.100000001</v>
      </c>
    </row>
    <row r="11191" spans="1:12">
      <c r="A11191" s="180">
        <v>2016</v>
      </c>
      <c r="B11191" s="180" t="s">
        <v>175</v>
      </c>
      <c r="C11191" s="180" t="s">
        <v>32</v>
      </c>
      <c r="D11191" s="180" t="s">
        <v>177</v>
      </c>
      <c r="E11191" s="180">
        <v>40</v>
      </c>
      <c r="F11191" s="180">
        <v>101546</v>
      </c>
      <c r="G11191" s="180">
        <v>9252</v>
      </c>
      <c r="H11191" s="180">
        <v>18090</v>
      </c>
      <c r="I11191" s="180">
        <v>16398292.390000001</v>
      </c>
      <c r="J11191" s="180">
        <v>4490394.2</v>
      </c>
      <c r="K11191" s="180">
        <v>2166573</v>
      </c>
      <c r="L11191" s="180">
        <v>26374938.300000001</v>
      </c>
    </row>
    <row r="11192" spans="1:12">
      <c r="A11192" s="180">
        <v>2016</v>
      </c>
      <c r="B11192" s="180" t="s">
        <v>175</v>
      </c>
      <c r="C11192" s="180" t="s">
        <v>32</v>
      </c>
      <c r="D11192" s="180" t="s">
        <v>177</v>
      </c>
      <c r="E11192" s="180">
        <v>45</v>
      </c>
      <c r="F11192" s="180">
        <v>104018</v>
      </c>
      <c r="G11192" s="180">
        <v>9493</v>
      </c>
      <c r="H11192" s="180">
        <v>18777</v>
      </c>
      <c r="I11192" s="180">
        <v>16739628.460000001</v>
      </c>
      <c r="J11192" s="180">
        <v>4452912.42</v>
      </c>
      <c r="K11192" s="180">
        <v>2619564.25</v>
      </c>
      <c r="L11192" s="180">
        <v>27117177.73</v>
      </c>
    </row>
    <row r="11193" spans="1:12">
      <c r="A11193" s="180">
        <v>2016</v>
      </c>
      <c r="B11193" s="180" t="s">
        <v>175</v>
      </c>
      <c r="C11193" s="180" t="s">
        <v>32</v>
      </c>
      <c r="D11193" s="180" t="s">
        <v>177</v>
      </c>
      <c r="E11193" s="180">
        <v>50</v>
      </c>
      <c r="F11193" s="180">
        <v>100465</v>
      </c>
      <c r="G11193" s="180">
        <v>10201</v>
      </c>
      <c r="H11193" s="180">
        <v>20623</v>
      </c>
      <c r="I11193" s="180">
        <v>18445838.530000001</v>
      </c>
      <c r="J11193" s="180">
        <v>5189912.6900000004</v>
      </c>
      <c r="K11193" s="180">
        <v>3539550.22</v>
      </c>
      <c r="L11193" s="180">
        <v>30660844.59</v>
      </c>
    </row>
    <row r="11194" spans="1:12">
      <c r="A11194" s="180">
        <v>2016</v>
      </c>
      <c r="B11194" s="180" t="s">
        <v>175</v>
      </c>
      <c r="C11194" s="180" t="s">
        <v>32</v>
      </c>
      <c r="D11194" s="180" t="s">
        <v>177</v>
      </c>
      <c r="E11194" s="180">
        <v>55</v>
      </c>
      <c r="F11194" s="180">
        <v>100520</v>
      </c>
      <c r="G11194" s="180">
        <v>12327</v>
      </c>
      <c r="H11194" s="180">
        <v>26205</v>
      </c>
      <c r="I11194" s="180">
        <v>23362055.34</v>
      </c>
      <c r="J11194" s="180">
        <v>6291483.8099999996</v>
      </c>
      <c r="K11194" s="180">
        <v>5303998.95</v>
      </c>
      <c r="L11194" s="180">
        <v>38864668.57</v>
      </c>
    </row>
    <row r="11195" spans="1:12">
      <c r="A11195" s="180">
        <v>2016</v>
      </c>
      <c r="B11195" s="180" t="s">
        <v>175</v>
      </c>
      <c r="C11195" s="180" t="s">
        <v>32</v>
      </c>
      <c r="D11195" s="180" t="s">
        <v>177</v>
      </c>
      <c r="E11195" s="180">
        <v>60</v>
      </c>
      <c r="F11195" s="180">
        <v>93138</v>
      </c>
      <c r="G11195" s="180">
        <v>13836</v>
      </c>
      <c r="H11195" s="180">
        <v>31765</v>
      </c>
      <c r="I11195" s="180">
        <v>29556858.100000001</v>
      </c>
      <c r="J11195" s="180">
        <v>7401647.1299999999</v>
      </c>
      <c r="K11195" s="180">
        <v>7039933.5999999996</v>
      </c>
      <c r="L11195" s="180">
        <v>48017614.25</v>
      </c>
    </row>
    <row r="11196" spans="1:12">
      <c r="A11196" s="180">
        <v>2016</v>
      </c>
      <c r="B11196" s="180" t="s">
        <v>175</v>
      </c>
      <c r="C11196" s="180" t="s">
        <v>32</v>
      </c>
      <c r="D11196" s="180" t="s">
        <v>177</v>
      </c>
      <c r="E11196" s="180">
        <v>65</v>
      </c>
      <c r="F11196" s="180">
        <v>85790</v>
      </c>
      <c r="G11196" s="180">
        <v>16225</v>
      </c>
      <c r="H11196" s="180">
        <v>37691</v>
      </c>
      <c r="I11196" s="180">
        <v>35464252.310000002</v>
      </c>
      <c r="J11196" s="180">
        <v>8767681.8399999999</v>
      </c>
      <c r="K11196" s="180">
        <v>9639792.75</v>
      </c>
      <c r="L11196" s="180">
        <v>58095584.200000003</v>
      </c>
    </row>
    <row r="11197" spans="1:12">
      <c r="A11197" s="180">
        <v>2016</v>
      </c>
      <c r="B11197" s="180" t="s">
        <v>175</v>
      </c>
      <c r="C11197" s="180" t="s">
        <v>32</v>
      </c>
      <c r="D11197" s="180" t="s">
        <v>177</v>
      </c>
      <c r="E11197" s="180">
        <v>70</v>
      </c>
      <c r="F11197" s="180">
        <v>61030</v>
      </c>
      <c r="G11197" s="180">
        <v>15182</v>
      </c>
      <c r="H11197" s="180">
        <v>40152</v>
      </c>
      <c r="I11197" s="180">
        <v>36391444.479999997</v>
      </c>
      <c r="J11197" s="180">
        <v>8481491.7699999996</v>
      </c>
      <c r="K11197" s="180">
        <v>9190338.25</v>
      </c>
      <c r="L11197" s="180">
        <v>57776323.210000001</v>
      </c>
    </row>
    <row r="11198" spans="1:12">
      <c r="A11198" s="180">
        <v>2016</v>
      </c>
      <c r="B11198" s="180" t="s">
        <v>175</v>
      </c>
      <c r="C11198" s="180" t="s">
        <v>32</v>
      </c>
      <c r="D11198" s="180" t="s">
        <v>177</v>
      </c>
      <c r="E11198" s="180">
        <v>75</v>
      </c>
      <c r="F11198" s="180">
        <v>43791</v>
      </c>
      <c r="G11198" s="180">
        <v>13086</v>
      </c>
      <c r="H11198" s="180">
        <v>40448</v>
      </c>
      <c r="I11198" s="180">
        <v>34511809.18</v>
      </c>
      <c r="J11198" s="180">
        <v>7330367.4900000002</v>
      </c>
      <c r="K11198" s="180">
        <v>7940462.7300000004</v>
      </c>
      <c r="L11198" s="180">
        <v>52476062.490000002</v>
      </c>
    </row>
    <row r="11199" spans="1:12">
      <c r="A11199" s="180">
        <v>2016</v>
      </c>
      <c r="B11199" s="180" t="s">
        <v>175</v>
      </c>
      <c r="C11199" s="180" t="s">
        <v>32</v>
      </c>
      <c r="D11199" s="180" t="s">
        <v>177</v>
      </c>
      <c r="E11199" s="180">
        <v>80</v>
      </c>
      <c r="F11199" s="180">
        <v>31566</v>
      </c>
      <c r="G11199" s="180">
        <v>10220</v>
      </c>
      <c r="H11199" s="180">
        <v>42944</v>
      </c>
      <c r="I11199" s="180">
        <v>33052286.899999999</v>
      </c>
      <c r="J11199" s="180">
        <v>5981770.9699999997</v>
      </c>
      <c r="K11199" s="180">
        <v>5813549.7999999998</v>
      </c>
      <c r="L11199" s="180">
        <v>46786493.960000001</v>
      </c>
    </row>
    <row r="11200" spans="1:12">
      <c r="A11200" s="180">
        <v>2016</v>
      </c>
      <c r="B11200" s="180" t="s">
        <v>175</v>
      </c>
      <c r="C11200" s="180" t="s">
        <v>32</v>
      </c>
      <c r="D11200" s="180" t="s">
        <v>177</v>
      </c>
      <c r="E11200" s="180">
        <v>85</v>
      </c>
      <c r="F11200" s="180">
        <v>21988</v>
      </c>
      <c r="G11200" s="180">
        <v>6325</v>
      </c>
      <c r="H11200" s="180">
        <v>34792</v>
      </c>
      <c r="I11200" s="180">
        <v>24685719.32</v>
      </c>
      <c r="J11200" s="180">
        <v>4049369.28</v>
      </c>
      <c r="K11200" s="180">
        <v>3275882.8</v>
      </c>
      <c r="L11200" s="180">
        <v>33399953.539999999</v>
      </c>
    </row>
    <row r="11201" spans="1:12">
      <c r="A11201" s="180">
        <v>2016</v>
      </c>
      <c r="B11201" s="180" t="s">
        <v>175</v>
      </c>
      <c r="C11201" s="180" t="s">
        <v>32</v>
      </c>
      <c r="D11201" s="180" t="s">
        <v>177</v>
      </c>
      <c r="E11201" s="180">
        <v>90</v>
      </c>
      <c r="F11201" s="180">
        <v>9354</v>
      </c>
      <c r="G11201" s="180">
        <v>2561</v>
      </c>
      <c r="H11201" s="180">
        <v>17233</v>
      </c>
      <c r="I11201" s="180">
        <v>11287660.460000001</v>
      </c>
      <c r="J11201" s="180">
        <v>1551800.85</v>
      </c>
      <c r="K11201" s="180">
        <v>755176.4</v>
      </c>
      <c r="L11201" s="180">
        <v>14111250.609999999</v>
      </c>
    </row>
    <row r="11202" spans="1:12">
      <c r="A11202" s="180">
        <v>2016</v>
      </c>
      <c r="B11202" s="180" t="s">
        <v>175</v>
      </c>
      <c r="C11202" s="180" t="s">
        <v>32</v>
      </c>
      <c r="D11202" s="180" t="s">
        <v>177</v>
      </c>
      <c r="E11202" s="180">
        <v>95</v>
      </c>
      <c r="F11202" s="180">
        <v>2544</v>
      </c>
      <c r="G11202" s="180">
        <v>564</v>
      </c>
      <c r="H11202" s="180">
        <v>4431</v>
      </c>
      <c r="I11202" s="180">
        <v>2847645.6</v>
      </c>
      <c r="J11202" s="180">
        <v>366322.42</v>
      </c>
      <c r="K11202" s="180">
        <v>230802</v>
      </c>
      <c r="L11202" s="180">
        <v>3581220.88</v>
      </c>
    </row>
    <row r="11203" spans="1:12">
      <c r="A11203" s="180">
        <v>2016</v>
      </c>
      <c r="B11203" s="180" t="s">
        <v>175</v>
      </c>
      <c r="C11203" s="180" t="s">
        <v>33</v>
      </c>
      <c r="D11203" s="180" t="s">
        <v>176</v>
      </c>
      <c r="E11203" s="180">
        <v>0</v>
      </c>
      <c r="F11203" s="180">
        <v>60311</v>
      </c>
      <c r="G11203" s="180">
        <v>2896</v>
      </c>
      <c r="H11203" s="180">
        <v>8028</v>
      </c>
      <c r="I11203" s="180">
        <v>6270400.0300000003</v>
      </c>
      <c r="J11203" s="180">
        <v>887528.46</v>
      </c>
      <c r="K11203" s="180">
        <v>87054</v>
      </c>
      <c r="L11203" s="180">
        <v>7797212.3399999999</v>
      </c>
    </row>
    <row r="11204" spans="1:12">
      <c r="A11204" s="180">
        <v>2016</v>
      </c>
      <c r="B11204" s="180" t="s">
        <v>175</v>
      </c>
      <c r="C11204" s="180" t="s">
        <v>33</v>
      </c>
      <c r="D11204" s="180" t="s">
        <v>176</v>
      </c>
      <c r="E11204" s="180">
        <v>5</v>
      </c>
      <c r="F11204" s="180">
        <v>72097</v>
      </c>
      <c r="G11204" s="180">
        <v>1502</v>
      </c>
      <c r="H11204" s="180">
        <v>2094</v>
      </c>
      <c r="I11204" s="180">
        <v>1807645.3</v>
      </c>
      <c r="J11204" s="180">
        <v>466863.88</v>
      </c>
      <c r="K11204" s="180">
        <v>115336</v>
      </c>
      <c r="L11204" s="180">
        <v>2710557.72</v>
      </c>
    </row>
    <row r="11205" spans="1:12">
      <c r="A11205" s="180">
        <v>2016</v>
      </c>
      <c r="B11205" s="180" t="s">
        <v>175</v>
      </c>
      <c r="C11205" s="180" t="s">
        <v>33</v>
      </c>
      <c r="D11205" s="180" t="s">
        <v>176</v>
      </c>
      <c r="E11205" s="180">
        <v>10</v>
      </c>
      <c r="F11205" s="180">
        <v>70059</v>
      </c>
      <c r="G11205" s="180">
        <v>1329</v>
      </c>
      <c r="H11205" s="180">
        <v>2162</v>
      </c>
      <c r="I11205" s="180">
        <v>1709034.43</v>
      </c>
      <c r="J11205" s="180">
        <v>413123.47</v>
      </c>
      <c r="K11205" s="180">
        <v>357010</v>
      </c>
      <c r="L11205" s="180">
        <v>2773564.5</v>
      </c>
    </row>
    <row r="11206" spans="1:12">
      <c r="A11206" s="180">
        <v>2016</v>
      </c>
      <c r="B11206" s="180" t="s">
        <v>175</v>
      </c>
      <c r="C11206" s="180" t="s">
        <v>33</v>
      </c>
      <c r="D11206" s="180" t="s">
        <v>176</v>
      </c>
      <c r="E11206" s="180">
        <v>15</v>
      </c>
      <c r="F11206" s="180">
        <v>68327</v>
      </c>
      <c r="G11206" s="180">
        <v>1846</v>
      </c>
      <c r="H11206" s="180">
        <v>3977</v>
      </c>
      <c r="I11206" s="180">
        <v>3644962.75</v>
      </c>
      <c r="J11206" s="180">
        <v>789396.27</v>
      </c>
      <c r="K11206" s="180">
        <v>750152</v>
      </c>
      <c r="L11206" s="180">
        <v>5866215.5899999999</v>
      </c>
    </row>
    <row r="11207" spans="1:12">
      <c r="A11207" s="180">
        <v>2016</v>
      </c>
      <c r="B11207" s="180" t="s">
        <v>175</v>
      </c>
      <c r="C11207" s="180" t="s">
        <v>33</v>
      </c>
      <c r="D11207" s="180" t="s">
        <v>176</v>
      </c>
      <c r="E11207" s="180">
        <v>20</v>
      </c>
      <c r="F11207" s="180">
        <v>51341</v>
      </c>
      <c r="G11207" s="180">
        <v>1678</v>
      </c>
      <c r="H11207" s="180">
        <v>3535</v>
      </c>
      <c r="I11207" s="180">
        <v>3164531.57</v>
      </c>
      <c r="J11207" s="180">
        <v>724121.62</v>
      </c>
      <c r="K11207" s="180">
        <v>583109.25</v>
      </c>
      <c r="L11207" s="180">
        <v>5178352.96</v>
      </c>
    </row>
    <row r="11208" spans="1:12">
      <c r="A11208" s="180">
        <v>2016</v>
      </c>
      <c r="B11208" s="180" t="s">
        <v>175</v>
      </c>
      <c r="C11208" s="180" t="s">
        <v>33</v>
      </c>
      <c r="D11208" s="180" t="s">
        <v>176</v>
      </c>
      <c r="E11208" s="180">
        <v>25</v>
      </c>
      <c r="F11208" s="180">
        <v>42869</v>
      </c>
      <c r="G11208" s="180">
        <v>1397</v>
      </c>
      <c r="H11208" s="180">
        <v>2979</v>
      </c>
      <c r="I11208" s="180">
        <v>2464483.56</v>
      </c>
      <c r="J11208" s="180">
        <v>589163.18000000005</v>
      </c>
      <c r="K11208" s="180">
        <v>512431</v>
      </c>
      <c r="L11208" s="180">
        <v>4384580.38</v>
      </c>
    </row>
    <row r="11209" spans="1:12">
      <c r="A11209" s="180">
        <v>2016</v>
      </c>
      <c r="B11209" s="180" t="s">
        <v>175</v>
      </c>
      <c r="C11209" s="180" t="s">
        <v>33</v>
      </c>
      <c r="D11209" s="180" t="s">
        <v>176</v>
      </c>
      <c r="E11209" s="180">
        <v>30</v>
      </c>
      <c r="F11209" s="180">
        <v>68405</v>
      </c>
      <c r="G11209" s="180">
        <v>2187</v>
      </c>
      <c r="H11209" s="180">
        <v>4703</v>
      </c>
      <c r="I11209" s="180">
        <v>3917891.94</v>
      </c>
      <c r="J11209" s="180">
        <v>1004690.41</v>
      </c>
      <c r="K11209" s="180">
        <v>713590</v>
      </c>
      <c r="L11209" s="180">
        <v>6827712.1900000004</v>
      </c>
    </row>
    <row r="11210" spans="1:12">
      <c r="A11210" s="180">
        <v>2016</v>
      </c>
      <c r="B11210" s="180" t="s">
        <v>175</v>
      </c>
      <c r="C11210" s="180" t="s">
        <v>33</v>
      </c>
      <c r="D11210" s="180" t="s">
        <v>176</v>
      </c>
      <c r="E11210" s="180">
        <v>35</v>
      </c>
      <c r="F11210" s="180">
        <v>69434</v>
      </c>
      <c r="G11210" s="180">
        <v>2726</v>
      </c>
      <c r="H11210" s="180">
        <v>5832</v>
      </c>
      <c r="I11210" s="180">
        <v>4831249.8499999996</v>
      </c>
      <c r="J11210" s="180">
        <v>1178706.1399999999</v>
      </c>
      <c r="K11210" s="180">
        <v>902185.25</v>
      </c>
      <c r="L11210" s="180">
        <v>8221759.8099999996</v>
      </c>
    </row>
    <row r="11211" spans="1:12">
      <c r="A11211" s="180">
        <v>2016</v>
      </c>
      <c r="B11211" s="180" t="s">
        <v>175</v>
      </c>
      <c r="C11211" s="180" t="s">
        <v>33</v>
      </c>
      <c r="D11211" s="180" t="s">
        <v>176</v>
      </c>
      <c r="E11211" s="180">
        <v>40</v>
      </c>
      <c r="F11211" s="180">
        <v>75044</v>
      </c>
      <c r="G11211" s="180">
        <v>3686</v>
      </c>
      <c r="H11211" s="180">
        <v>7804</v>
      </c>
      <c r="I11211" s="180">
        <v>6735418.4900000002</v>
      </c>
      <c r="J11211" s="180">
        <v>1675878.06</v>
      </c>
      <c r="K11211" s="180">
        <v>1539287.25</v>
      </c>
      <c r="L11211" s="180">
        <v>11802387.66</v>
      </c>
    </row>
    <row r="11212" spans="1:12">
      <c r="A11212" s="180">
        <v>2016</v>
      </c>
      <c r="B11212" s="180" t="s">
        <v>175</v>
      </c>
      <c r="C11212" s="180" t="s">
        <v>33</v>
      </c>
      <c r="D11212" s="180" t="s">
        <v>176</v>
      </c>
      <c r="E11212" s="180">
        <v>45</v>
      </c>
      <c r="F11212" s="180">
        <v>75590</v>
      </c>
      <c r="G11212" s="180">
        <v>4764</v>
      </c>
      <c r="H11212" s="180">
        <v>9788</v>
      </c>
      <c r="I11212" s="180">
        <v>8642351.7300000004</v>
      </c>
      <c r="J11212" s="180">
        <v>2250473.1</v>
      </c>
      <c r="K11212" s="180">
        <v>2034820.95</v>
      </c>
      <c r="L11212" s="180">
        <v>14989130.789999999</v>
      </c>
    </row>
    <row r="11213" spans="1:12">
      <c r="A11213" s="180">
        <v>2016</v>
      </c>
      <c r="B11213" s="180" t="s">
        <v>175</v>
      </c>
      <c r="C11213" s="180" t="s">
        <v>33</v>
      </c>
      <c r="D11213" s="180" t="s">
        <v>176</v>
      </c>
      <c r="E11213" s="180">
        <v>50</v>
      </c>
      <c r="F11213" s="180">
        <v>74645</v>
      </c>
      <c r="G11213" s="180">
        <v>6321</v>
      </c>
      <c r="H11213" s="180">
        <v>12193</v>
      </c>
      <c r="I11213" s="180">
        <v>11626407.07</v>
      </c>
      <c r="J11213" s="180">
        <v>3007007.49</v>
      </c>
      <c r="K11213" s="180">
        <v>2731867</v>
      </c>
      <c r="L11213" s="180">
        <v>19920874.23</v>
      </c>
    </row>
    <row r="11214" spans="1:12">
      <c r="A11214" s="180">
        <v>2016</v>
      </c>
      <c r="B11214" s="180" t="s">
        <v>175</v>
      </c>
      <c r="C11214" s="180" t="s">
        <v>33</v>
      </c>
      <c r="D11214" s="180" t="s">
        <v>176</v>
      </c>
      <c r="E11214" s="180">
        <v>55</v>
      </c>
      <c r="F11214" s="180">
        <v>73927</v>
      </c>
      <c r="G11214" s="180">
        <v>8531</v>
      </c>
      <c r="H11214" s="180">
        <v>17021</v>
      </c>
      <c r="I11214" s="180">
        <v>17273961.18</v>
      </c>
      <c r="J11214" s="180">
        <v>4396424.46</v>
      </c>
      <c r="K11214" s="180">
        <v>4589742.3</v>
      </c>
      <c r="L11214" s="180">
        <v>29549139.140000001</v>
      </c>
    </row>
    <row r="11215" spans="1:12">
      <c r="A11215" s="180">
        <v>2016</v>
      </c>
      <c r="B11215" s="180" t="s">
        <v>175</v>
      </c>
      <c r="C11215" s="180" t="s">
        <v>33</v>
      </c>
      <c r="D11215" s="180" t="s">
        <v>176</v>
      </c>
      <c r="E11215" s="180">
        <v>60</v>
      </c>
      <c r="F11215" s="180">
        <v>68450</v>
      </c>
      <c r="G11215" s="180">
        <v>11515</v>
      </c>
      <c r="H11215" s="180">
        <v>24453</v>
      </c>
      <c r="I11215" s="180">
        <v>23659199.300000001</v>
      </c>
      <c r="J11215" s="180">
        <v>5825212.3399999999</v>
      </c>
      <c r="K11215" s="180">
        <v>6703002.75</v>
      </c>
      <c r="L11215" s="180">
        <v>40318961.149999999</v>
      </c>
    </row>
    <row r="11216" spans="1:12">
      <c r="A11216" s="180">
        <v>2016</v>
      </c>
      <c r="B11216" s="180" t="s">
        <v>175</v>
      </c>
      <c r="C11216" s="180" t="s">
        <v>33</v>
      </c>
      <c r="D11216" s="180" t="s">
        <v>176</v>
      </c>
      <c r="E11216" s="180">
        <v>65</v>
      </c>
      <c r="F11216" s="180">
        <v>62842</v>
      </c>
      <c r="G11216" s="180">
        <v>14796</v>
      </c>
      <c r="H11216" s="180">
        <v>32434</v>
      </c>
      <c r="I11216" s="180">
        <v>31545474.73</v>
      </c>
      <c r="J11216" s="180">
        <v>7664750.3499999996</v>
      </c>
      <c r="K11216" s="180">
        <v>9033237.1500000004</v>
      </c>
      <c r="L11216" s="180">
        <v>52820136.149999999</v>
      </c>
    </row>
    <row r="11217" spans="1:12">
      <c r="A11217" s="180">
        <v>2016</v>
      </c>
      <c r="B11217" s="180" t="s">
        <v>175</v>
      </c>
      <c r="C11217" s="180" t="s">
        <v>33</v>
      </c>
      <c r="D11217" s="180" t="s">
        <v>176</v>
      </c>
      <c r="E11217" s="180">
        <v>70</v>
      </c>
      <c r="F11217" s="180">
        <v>45261</v>
      </c>
      <c r="G11217" s="180">
        <v>14448</v>
      </c>
      <c r="H11217" s="180">
        <v>35602</v>
      </c>
      <c r="I11217" s="180">
        <v>32209831.899999999</v>
      </c>
      <c r="J11217" s="180">
        <v>7616947.7699999996</v>
      </c>
      <c r="K11217" s="180">
        <v>8496977.9499999993</v>
      </c>
      <c r="L11217" s="180">
        <v>51888741.619999997</v>
      </c>
    </row>
    <row r="11218" spans="1:12">
      <c r="A11218" s="180">
        <v>2016</v>
      </c>
      <c r="B11218" s="180" t="s">
        <v>175</v>
      </c>
      <c r="C11218" s="180" t="s">
        <v>33</v>
      </c>
      <c r="D11218" s="180" t="s">
        <v>176</v>
      </c>
      <c r="E11218" s="180">
        <v>75</v>
      </c>
      <c r="F11218" s="180">
        <v>30507</v>
      </c>
      <c r="G11218" s="180">
        <v>13105</v>
      </c>
      <c r="H11218" s="180">
        <v>34268</v>
      </c>
      <c r="I11218" s="180">
        <v>29110913.059999999</v>
      </c>
      <c r="J11218" s="180">
        <v>6230951.5099999998</v>
      </c>
      <c r="K11218" s="180">
        <v>6920726.4500000002</v>
      </c>
      <c r="L11218" s="180">
        <v>44889665.649999999</v>
      </c>
    </row>
    <row r="11219" spans="1:12">
      <c r="A11219" s="180">
        <v>2016</v>
      </c>
      <c r="B11219" s="180" t="s">
        <v>175</v>
      </c>
      <c r="C11219" s="180" t="s">
        <v>33</v>
      </c>
      <c r="D11219" s="180" t="s">
        <v>176</v>
      </c>
      <c r="E11219" s="180">
        <v>80</v>
      </c>
      <c r="F11219" s="180">
        <v>18690</v>
      </c>
      <c r="G11219" s="180">
        <v>8143</v>
      </c>
      <c r="H11219" s="180">
        <v>27234</v>
      </c>
      <c r="I11219" s="180">
        <v>20767857.289999999</v>
      </c>
      <c r="J11219" s="180">
        <v>4006198.51</v>
      </c>
      <c r="K11219" s="180">
        <v>3388290</v>
      </c>
      <c r="L11219" s="180">
        <v>29870068.23</v>
      </c>
    </row>
    <row r="11220" spans="1:12">
      <c r="A11220" s="180">
        <v>2016</v>
      </c>
      <c r="B11220" s="180" t="s">
        <v>175</v>
      </c>
      <c r="C11220" s="180" t="s">
        <v>33</v>
      </c>
      <c r="D11220" s="180" t="s">
        <v>176</v>
      </c>
      <c r="E11220" s="180">
        <v>85</v>
      </c>
      <c r="F11220" s="180">
        <v>10693</v>
      </c>
      <c r="G11220" s="180">
        <v>5395</v>
      </c>
      <c r="H11220" s="180">
        <v>21062</v>
      </c>
      <c r="I11220" s="180">
        <v>14173639.109999999</v>
      </c>
      <c r="J11220" s="180">
        <v>2358592.7999999998</v>
      </c>
      <c r="K11220" s="180">
        <v>1900496.2</v>
      </c>
      <c r="L11220" s="180">
        <v>19410859.969999999</v>
      </c>
    </row>
    <row r="11221" spans="1:12">
      <c r="A11221" s="180">
        <v>2016</v>
      </c>
      <c r="B11221" s="180" t="s">
        <v>175</v>
      </c>
      <c r="C11221" s="180" t="s">
        <v>33</v>
      </c>
      <c r="D11221" s="180" t="s">
        <v>176</v>
      </c>
      <c r="E11221" s="180">
        <v>90</v>
      </c>
      <c r="F11221" s="180">
        <v>2714</v>
      </c>
      <c r="G11221" s="180">
        <v>1109</v>
      </c>
      <c r="H11221" s="180">
        <v>6165</v>
      </c>
      <c r="I11221" s="180">
        <v>3915014.83</v>
      </c>
      <c r="J11221" s="180">
        <v>508159.81</v>
      </c>
      <c r="K11221" s="180">
        <v>382888.8</v>
      </c>
      <c r="L11221" s="180">
        <v>5080282.97</v>
      </c>
    </row>
    <row r="11222" spans="1:12">
      <c r="A11222" s="180">
        <v>2016</v>
      </c>
      <c r="B11222" s="180" t="s">
        <v>175</v>
      </c>
      <c r="C11222" s="180" t="s">
        <v>33</v>
      </c>
      <c r="D11222" s="180" t="s">
        <v>176</v>
      </c>
      <c r="E11222" s="180">
        <v>95</v>
      </c>
      <c r="F11222" s="180">
        <v>380</v>
      </c>
      <c r="G11222" s="180">
        <v>122</v>
      </c>
      <c r="H11222" s="180">
        <v>1086</v>
      </c>
      <c r="I11222" s="180">
        <v>660352.48</v>
      </c>
      <c r="J11222" s="180">
        <v>89187.05</v>
      </c>
      <c r="K11222" s="180">
        <v>56564</v>
      </c>
      <c r="L11222" s="180">
        <v>848306.24</v>
      </c>
    </row>
    <row r="11223" spans="1:12">
      <c r="A11223" s="180">
        <v>2016</v>
      </c>
      <c r="B11223" s="180" t="s">
        <v>175</v>
      </c>
      <c r="C11223" s="180" t="s">
        <v>33</v>
      </c>
      <c r="D11223" s="180" t="s">
        <v>177</v>
      </c>
      <c r="E11223" s="180">
        <v>0</v>
      </c>
      <c r="F11223" s="180">
        <v>56662</v>
      </c>
      <c r="G11223" s="180">
        <v>2002</v>
      </c>
      <c r="H11223" s="180">
        <v>6444</v>
      </c>
      <c r="I11223" s="180">
        <v>4727462.92</v>
      </c>
      <c r="J11223" s="180">
        <v>535928.98</v>
      </c>
      <c r="K11223" s="180">
        <v>74221</v>
      </c>
      <c r="L11223" s="180">
        <v>5760577.0499999998</v>
      </c>
    </row>
    <row r="11224" spans="1:12">
      <c r="A11224" s="180">
        <v>2016</v>
      </c>
      <c r="B11224" s="180" t="s">
        <v>175</v>
      </c>
      <c r="C11224" s="180" t="s">
        <v>33</v>
      </c>
      <c r="D11224" s="180" t="s">
        <v>177</v>
      </c>
      <c r="E11224" s="180">
        <v>5</v>
      </c>
      <c r="F11224" s="180">
        <v>67896</v>
      </c>
      <c r="G11224" s="180">
        <v>1164</v>
      </c>
      <c r="H11224" s="180">
        <v>1700</v>
      </c>
      <c r="I11224" s="180">
        <v>1383878.85</v>
      </c>
      <c r="J11224" s="180">
        <v>346438.51</v>
      </c>
      <c r="K11224" s="180">
        <v>149499.1</v>
      </c>
      <c r="L11224" s="180">
        <v>2166593.08</v>
      </c>
    </row>
    <row r="11225" spans="1:12">
      <c r="A11225" s="180">
        <v>2016</v>
      </c>
      <c r="B11225" s="180" t="s">
        <v>175</v>
      </c>
      <c r="C11225" s="180" t="s">
        <v>33</v>
      </c>
      <c r="D11225" s="180" t="s">
        <v>177</v>
      </c>
      <c r="E11225" s="180">
        <v>10</v>
      </c>
      <c r="F11225" s="180">
        <v>66032</v>
      </c>
      <c r="G11225" s="180">
        <v>1026</v>
      </c>
      <c r="H11225" s="180">
        <v>2040</v>
      </c>
      <c r="I11225" s="180">
        <v>1640501.03</v>
      </c>
      <c r="J11225" s="180">
        <v>353329.21</v>
      </c>
      <c r="K11225" s="180">
        <v>488223</v>
      </c>
      <c r="L11225" s="180">
        <v>2831123.01</v>
      </c>
    </row>
    <row r="11226" spans="1:12">
      <c r="A11226" s="180">
        <v>2016</v>
      </c>
      <c r="B11226" s="180" t="s">
        <v>175</v>
      </c>
      <c r="C11226" s="180" t="s">
        <v>33</v>
      </c>
      <c r="D11226" s="180" t="s">
        <v>177</v>
      </c>
      <c r="E11226" s="180">
        <v>15</v>
      </c>
      <c r="F11226" s="180">
        <v>65229</v>
      </c>
      <c r="G11226" s="180">
        <v>2488</v>
      </c>
      <c r="H11226" s="180">
        <v>5492</v>
      </c>
      <c r="I11226" s="180">
        <v>4420156.97</v>
      </c>
      <c r="J11226" s="180">
        <v>776139.86</v>
      </c>
      <c r="K11226" s="180">
        <v>484112</v>
      </c>
      <c r="L11226" s="180">
        <v>6379540.8799999999</v>
      </c>
    </row>
    <row r="11227" spans="1:12">
      <c r="A11227" s="180">
        <v>2016</v>
      </c>
      <c r="B11227" s="180" t="s">
        <v>175</v>
      </c>
      <c r="C11227" s="180" t="s">
        <v>33</v>
      </c>
      <c r="D11227" s="180" t="s">
        <v>177</v>
      </c>
      <c r="E11227" s="180">
        <v>20</v>
      </c>
      <c r="F11227" s="180">
        <v>53641</v>
      </c>
      <c r="G11227" s="180">
        <v>3241</v>
      </c>
      <c r="H11227" s="180">
        <v>7989</v>
      </c>
      <c r="I11227" s="180">
        <v>6307747.7800000003</v>
      </c>
      <c r="J11227" s="180">
        <v>1243281.6599999999</v>
      </c>
      <c r="K11227" s="180">
        <v>581380.5</v>
      </c>
      <c r="L11227" s="180">
        <v>9088808.6400000006</v>
      </c>
    </row>
    <row r="11228" spans="1:12">
      <c r="A11228" s="180">
        <v>2016</v>
      </c>
      <c r="B11228" s="180" t="s">
        <v>175</v>
      </c>
      <c r="C11228" s="180" t="s">
        <v>33</v>
      </c>
      <c r="D11228" s="180" t="s">
        <v>177</v>
      </c>
      <c r="E11228" s="180">
        <v>25</v>
      </c>
      <c r="F11228" s="180">
        <v>51795</v>
      </c>
      <c r="G11228" s="180">
        <v>4109</v>
      </c>
      <c r="H11228" s="180">
        <v>13468</v>
      </c>
      <c r="I11228" s="180">
        <v>11079512.27</v>
      </c>
      <c r="J11228" s="180">
        <v>2533715.8199999998</v>
      </c>
      <c r="K11228" s="180">
        <v>750230</v>
      </c>
      <c r="L11228" s="180">
        <v>16537419.609999999</v>
      </c>
    </row>
    <row r="11229" spans="1:12">
      <c r="A11229" s="180">
        <v>2016</v>
      </c>
      <c r="B11229" s="180" t="s">
        <v>175</v>
      </c>
      <c r="C11229" s="180" t="s">
        <v>33</v>
      </c>
      <c r="D11229" s="180" t="s">
        <v>177</v>
      </c>
      <c r="E11229" s="180">
        <v>30</v>
      </c>
      <c r="F11229" s="180">
        <v>77523</v>
      </c>
      <c r="G11229" s="180">
        <v>7470</v>
      </c>
      <c r="H11229" s="180">
        <v>23314</v>
      </c>
      <c r="I11229" s="180">
        <v>20595296.920000002</v>
      </c>
      <c r="J11229" s="180">
        <v>4942670.2</v>
      </c>
      <c r="K11229" s="180">
        <v>1190149</v>
      </c>
      <c r="L11229" s="180">
        <v>30178661.690000001</v>
      </c>
    </row>
    <row r="11230" spans="1:12">
      <c r="A11230" s="180">
        <v>2016</v>
      </c>
      <c r="B11230" s="180" t="s">
        <v>175</v>
      </c>
      <c r="C11230" s="180" t="s">
        <v>33</v>
      </c>
      <c r="D11230" s="180" t="s">
        <v>177</v>
      </c>
      <c r="E11230" s="180">
        <v>35</v>
      </c>
      <c r="F11230" s="180">
        <v>76650</v>
      </c>
      <c r="G11230" s="180">
        <v>7048</v>
      </c>
      <c r="H11230" s="180">
        <v>19235</v>
      </c>
      <c r="I11230" s="180">
        <v>16738356.76</v>
      </c>
      <c r="J11230" s="180">
        <v>4027420.83</v>
      </c>
      <c r="K11230" s="180">
        <v>1438226.25</v>
      </c>
      <c r="L11230" s="180">
        <v>25537183.710000001</v>
      </c>
    </row>
    <row r="11231" spans="1:12">
      <c r="A11231" s="180">
        <v>2016</v>
      </c>
      <c r="B11231" s="180" t="s">
        <v>175</v>
      </c>
      <c r="C11231" s="180" t="s">
        <v>33</v>
      </c>
      <c r="D11231" s="180" t="s">
        <v>177</v>
      </c>
      <c r="E11231" s="180">
        <v>40</v>
      </c>
      <c r="F11231" s="180">
        <v>81472</v>
      </c>
      <c r="G11231" s="180">
        <v>7323</v>
      </c>
      <c r="H11231" s="180">
        <v>16037</v>
      </c>
      <c r="I11231" s="180">
        <v>13913690.76</v>
      </c>
      <c r="J11231" s="180">
        <v>3263635.2</v>
      </c>
      <c r="K11231" s="180">
        <v>2040570.25</v>
      </c>
      <c r="L11231" s="180">
        <v>22648172.57</v>
      </c>
    </row>
    <row r="11232" spans="1:12">
      <c r="A11232" s="180">
        <v>2016</v>
      </c>
      <c r="B11232" s="180" t="s">
        <v>175</v>
      </c>
      <c r="C11232" s="180" t="s">
        <v>33</v>
      </c>
      <c r="D11232" s="180" t="s">
        <v>177</v>
      </c>
      <c r="E11232" s="180">
        <v>45</v>
      </c>
      <c r="F11232" s="180">
        <v>82269</v>
      </c>
      <c r="G11232" s="180">
        <v>7504</v>
      </c>
      <c r="H11232" s="180">
        <v>16340</v>
      </c>
      <c r="I11232" s="180">
        <v>14687264.9</v>
      </c>
      <c r="J11232" s="180">
        <v>3383883.8</v>
      </c>
      <c r="K11232" s="180">
        <v>2296880</v>
      </c>
      <c r="L11232" s="180">
        <v>23866933.379999999</v>
      </c>
    </row>
    <row r="11233" spans="1:12">
      <c r="A11233" s="180">
        <v>2016</v>
      </c>
      <c r="B11233" s="180" t="s">
        <v>175</v>
      </c>
      <c r="C11233" s="180" t="s">
        <v>33</v>
      </c>
      <c r="D11233" s="180" t="s">
        <v>177</v>
      </c>
      <c r="E11233" s="180">
        <v>50</v>
      </c>
      <c r="F11233" s="180">
        <v>80782</v>
      </c>
      <c r="G11233" s="180">
        <v>8806</v>
      </c>
      <c r="H11233" s="180">
        <v>18583</v>
      </c>
      <c r="I11233" s="180">
        <v>16746256.17</v>
      </c>
      <c r="J11233" s="180">
        <v>4078693.02</v>
      </c>
      <c r="K11233" s="180">
        <v>3405131</v>
      </c>
      <c r="L11233" s="180">
        <v>27900236.120000001</v>
      </c>
    </row>
    <row r="11234" spans="1:12">
      <c r="A11234" s="180">
        <v>2016</v>
      </c>
      <c r="B11234" s="180" t="s">
        <v>175</v>
      </c>
      <c r="C11234" s="180" t="s">
        <v>33</v>
      </c>
      <c r="D11234" s="180" t="s">
        <v>177</v>
      </c>
      <c r="E11234" s="180">
        <v>55</v>
      </c>
      <c r="F11234" s="180">
        <v>80407</v>
      </c>
      <c r="G11234" s="180">
        <v>10408</v>
      </c>
      <c r="H11234" s="180">
        <v>21273</v>
      </c>
      <c r="I11234" s="180">
        <v>18643434.68</v>
      </c>
      <c r="J11234" s="180">
        <v>4638297.28</v>
      </c>
      <c r="K11234" s="180">
        <v>4375551.62</v>
      </c>
      <c r="L11234" s="180">
        <v>31436505.719999999</v>
      </c>
    </row>
    <row r="11235" spans="1:12">
      <c r="A11235" s="180">
        <v>2016</v>
      </c>
      <c r="B11235" s="180" t="s">
        <v>175</v>
      </c>
      <c r="C11235" s="180" t="s">
        <v>33</v>
      </c>
      <c r="D11235" s="180" t="s">
        <v>177</v>
      </c>
      <c r="E11235" s="180">
        <v>60</v>
      </c>
      <c r="F11235" s="180">
        <v>74106</v>
      </c>
      <c r="G11235" s="180">
        <v>12148</v>
      </c>
      <c r="H11235" s="180">
        <v>26788</v>
      </c>
      <c r="I11235" s="180">
        <v>23962314.620000001</v>
      </c>
      <c r="J11235" s="180">
        <v>5824082.1299999999</v>
      </c>
      <c r="K11235" s="180">
        <v>5734846.3499999996</v>
      </c>
      <c r="L11235" s="180">
        <v>39545189.579999998</v>
      </c>
    </row>
    <row r="11236" spans="1:12">
      <c r="A11236" s="180">
        <v>2016</v>
      </c>
      <c r="B11236" s="180" t="s">
        <v>175</v>
      </c>
      <c r="C11236" s="180" t="s">
        <v>33</v>
      </c>
      <c r="D11236" s="180" t="s">
        <v>177</v>
      </c>
      <c r="E11236" s="180">
        <v>65</v>
      </c>
      <c r="F11236" s="180">
        <v>68478</v>
      </c>
      <c r="G11236" s="180">
        <v>14616</v>
      </c>
      <c r="H11236" s="180">
        <v>33485</v>
      </c>
      <c r="I11236" s="180">
        <v>30161412.710000001</v>
      </c>
      <c r="J11236" s="180">
        <v>7140586.6200000001</v>
      </c>
      <c r="K11236" s="180">
        <v>7461795.7000000002</v>
      </c>
      <c r="L11236" s="180">
        <v>49089656.420000002</v>
      </c>
    </row>
    <row r="11237" spans="1:12">
      <c r="A11237" s="180">
        <v>2016</v>
      </c>
      <c r="B11237" s="180" t="s">
        <v>175</v>
      </c>
      <c r="C11237" s="180" t="s">
        <v>33</v>
      </c>
      <c r="D11237" s="180" t="s">
        <v>177</v>
      </c>
      <c r="E11237" s="180">
        <v>70</v>
      </c>
      <c r="F11237" s="180">
        <v>49317</v>
      </c>
      <c r="G11237" s="180">
        <v>12895</v>
      </c>
      <c r="H11237" s="180">
        <v>33219</v>
      </c>
      <c r="I11237" s="180">
        <v>29148850.57</v>
      </c>
      <c r="J11237" s="180">
        <v>6775562.5999999996</v>
      </c>
      <c r="K11237" s="180">
        <v>7340086.25</v>
      </c>
      <c r="L11237" s="180">
        <v>46646564.25</v>
      </c>
    </row>
    <row r="11238" spans="1:12">
      <c r="A11238" s="180">
        <v>2016</v>
      </c>
      <c r="B11238" s="180" t="s">
        <v>175</v>
      </c>
      <c r="C11238" s="180" t="s">
        <v>33</v>
      </c>
      <c r="D11238" s="180" t="s">
        <v>177</v>
      </c>
      <c r="E11238" s="180">
        <v>75</v>
      </c>
      <c r="F11238" s="180">
        <v>33550</v>
      </c>
      <c r="G11238" s="180">
        <v>10446</v>
      </c>
      <c r="H11238" s="180">
        <v>31868</v>
      </c>
      <c r="I11238" s="180">
        <v>26354634.859999999</v>
      </c>
      <c r="J11238" s="180">
        <v>5671829.04</v>
      </c>
      <c r="K11238" s="180">
        <v>5837529.5999999996</v>
      </c>
      <c r="L11238" s="180">
        <v>40283088.579999998</v>
      </c>
    </row>
    <row r="11239" spans="1:12">
      <c r="A11239" s="180">
        <v>2016</v>
      </c>
      <c r="B11239" s="180" t="s">
        <v>175</v>
      </c>
      <c r="C11239" s="180" t="s">
        <v>33</v>
      </c>
      <c r="D11239" s="180" t="s">
        <v>177</v>
      </c>
      <c r="E11239" s="180">
        <v>80</v>
      </c>
      <c r="F11239" s="180">
        <v>22608</v>
      </c>
      <c r="G11239" s="180">
        <v>7919</v>
      </c>
      <c r="H11239" s="180">
        <v>31811</v>
      </c>
      <c r="I11239" s="180">
        <v>23093467.149999999</v>
      </c>
      <c r="J11239" s="180">
        <v>4003699.5</v>
      </c>
      <c r="K11239" s="180">
        <v>3778340.8</v>
      </c>
      <c r="L11239" s="180">
        <v>32611826.359999999</v>
      </c>
    </row>
    <row r="11240" spans="1:12">
      <c r="A11240" s="180">
        <v>2016</v>
      </c>
      <c r="B11240" s="180" t="s">
        <v>175</v>
      </c>
      <c r="C11240" s="180" t="s">
        <v>33</v>
      </c>
      <c r="D11240" s="180" t="s">
        <v>177</v>
      </c>
      <c r="E11240" s="180">
        <v>85</v>
      </c>
      <c r="F11240" s="180">
        <v>14451</v>
      </c>
      <c r="G11240" s="180">
        <v>4732</v>
      </c>
      <c r="H11240" s="180">
        <v>23142</v>
      </c>
      <c r="I11240" s="180">
        <v>15332055.74</v>
      </c>
      <c r="J11240" s="180">
        <v>2274088.17</v>
      </c>
      <c r="K11240" s="180">
        <v>1600079.2</v>
      </c>
      <c r="L11240" s="180">
        <v>20094348.449999999</v>
      </c>
    </row>
    <row r="11241" spans="1:12">
      <c r="A11241" s="180">
        <v>2016</v>
      </c>
      <c r="B11241" s="180" t="s">
        <v>175</v>
      </c>
      <c r="C11241" s="180" t="s">
        <v>33</v>
      </c>
      <c r="D11241" s="180" t="s">
        <v>177</v>
      </c>
      <c r="E11241" s="180">
        <v>90</v>
      </c>
      <c r="F11241" s="180">
        <v>5806</v>
      </c>
      <c r="G11241" s="180">
        <v>1724</v>
      </c>
      <c r="H11241" s="180">
        <v>11217</v>
      </c>
      <c r="I11241" s="180">
        <v>7376336.0099999998</v>
      </c>
      <c r="J11241" s="180">
        <v>852172.16</v>
      </c>
      <c r="K11241" s="180">
        <v>386164</v>
      </c>
      <c r="L11241" s="180">
        <v>8950326.4700000007</v>
      </c>
    </row>
    <row r="11242" spans="1:12">
      <c r="A11242" s="180">
        <v>2016</v>
      </c>
      <c r="B11242" s="180" t="s">
        <v>175</v>
      </c>
      <c r="C11242" s="180" t="s">
        <v>33</v>
      </c>
      <c r="D11242" s="180" t="s">
        <v>177</v>
      </c>
      <c r="E11242" s="180">
        <v>95</v>
      </c>
      <c r="F11242" s="180">
        <v>1623</v>
      </c>
      <c r="G11242" s="180">
        <v>373</v>
      </c>
      <c r="H11242" s="180">
        <v>2627</v>
      </c>
      <c r="I11242" s="180">
        <v>1613209.55</v>
      </c>
      <c r="J11242" s="180">
        <v>185550.04</v>
      </c>
      <c r="K11242" s="180">
        <v>99872</v>
      </c>
      <c r="L11242" s="180">
        <v>1981027.59</v>
      </c>
    </row>
    <row r="11243" spans="1:12">
      <c r="A11243" s="180">
        <v>2016</v>
      </c>
      <c r="B11243" s="180" t="s">
        <v>175</v>
      </c>
      <c r="C11243" s="180" t="s">
        <v>34</v>
      </c>
      <c r="D11243" s="180" t="s">
        <v>176</v>
      </c>
      <c r="E11243" s="180">
        <v>0</v>
      </c>
      <c r="F11243" s="180">
        <v>19895</v>
      </c>
      <c r="G11243" s="180">
        <v>735</v>
      </c>
      <c r="H11243" s="180">
        <v>3292</v>
      </c>
      <c r="I11243" s="180">
        <v>1720728.44</v>
      </c>
      <c r="J11243" s="180">
        <v>379586.81</v>
      </c>
      <c r="K11243" s="180">
        <v>74934</v>
      </c>
      <c r="L11243" s="180">
        <v>2252962.9900000002</v>
      </c>
    </row>
    <row r="11244" spans="1:12">
      <c r="A11244" s="180">
        <v>2016</v>
      </c>
      <c r="B11244" s="180" t="s">
        <v>175</v>
      </c>
      <c r="C11244" s="180" t="s">
        <v>34</v>
      </c>
      <c r="D11244" s="180" t="s">
        <v>176</v>
      </c>
      <c r="E11244" s="180">
        <v>5</v>
      </c>
      <c r="F11244" s="180">
        <v>22165</v>
      </c>
      <c r="G11244" s="180">
        <v>366</v>
      </c>
      <c r="H11244" s="180">
        <v>425</v>
      </c>
      <c r="I11244" s="180">
        <v>420541.7</v>
      </c>
      <c r="J11244" s="180">
        <v>149026.98000000001</v>
      </c>
      <c r="K11244" s="180">
        <v>35493</v>
      </c>
      <c r="L11244" s="180">
        <v>646206.68000000005</v>
      </c>
    </row>
    <row r="11245" spans="1:12">
      <c r="A11245" s="180">
        <v>2016</v>
      </c>
      <c r="B11245" s="180" t="s">
        <v>175</v>
      </c>
      <c r="C11245" s="180" t="s">
        <v>34</v>
      </c>
      <c r="D11245" s="180" t="s">
        <v>176</v>
      </c>
      <c r="E11245" s="180">
        <v>10</v>
      </c>
      <c r="F11245" s="180">
        <v>21426</v>
      </c>
      <c r="G11245" s="180">
        <v>286</v>
      </c>
      <c r="H11245" s="180">
        <v>356</v>
      </c>
      <c r="I11245" s="180">
        <v>340744.9</v>
      </c>
      <c r="J11245" s="180">
        <v>144008.6</v>
      </c>
      <c r="K11245" s="180">
        <v>47443</v>
      </c>
      <c r="L11245" s="180">
        <v>562228.12</v>
      </c>
    </row>
    <row r="11246" spans="1:12">
      <c r="A11246" s="180">
        <v>2016</v>
      </c>
      <c r="B11246" s="180" t="s">
        <v>175</v>
      </c>
      <c r="C11246" s="180" t="s">
        <v>34</v>
      </c>
      <c r="D11246" s="180" t="s">
        <v>176</v>
      </c>
      <c r="E11246" s="180">
        <v>15</v>
      </c>
      <c r="F11246" s="180">
        <v>21989</v>
      </c>
      <c r="G11246" s="180">
        <v>589</v>
      </c>
      <c r="H11246" s="180">
        <v>786</v>
      </c>
      <c r="I11246" s="180">
        <v>864609.05</v>
      </c>
      <c r="J11246" s="180">
        <v>335477.74</v>
      </c>
      <c r="K11246" s="180">
        <v>196239</v>
      </c>
      <c r="L11246" s="180">
        <v>1459448.24</v>
      </c>
    </row>
    <row r="11247" spans="1:12">
      <c r="A11247" s="180">
        <v>2016</v>
      </c>
      <c r="B11247" s="180" t="s">
        <v>175</v>
      </c>
      <c r="C11247" s="180" t="s">
        <v>34</v>
      </c>
      <c r="D11247" s="180" t="s">
        <v>176</v>
      </c>
      <c r="E11247" s="180">
        <v>20</v>
      </c>
      <c r="F11247" s="180">
        <v>20504</v>
      </c>
      <c r="G11247" s="180">
        <v>760</v>
      </c>
      <c r="H11247" s="180">
        <v>1211</v>
      </c>
      <c r="I11247" s="180">
        <v>1284667.27</v>
      </c>
      <c r="J11247" s="180">
        <v>467111.79</v>
      </c>
      <c r="K11247" s="180">
        <v>305848</v>
      </c>
      <c r="L11247" s="180">
        <v>2161143.11</v>
      </c>
    </row>
    <row r="11248" spans="1:12">
      <c r="A11248" s="180">
        <v>2016</v>
      </c>
      <c r="B11248" s="180" t="s">
        <v>175</v>
      </c>
      <c r="C11248" s="180" t="s">
        <v>34</v>
      </c>
      <c r="D11248" s="180" t="s">
        <v>176</v>
      </c>
      <c r="E11248" s="180">
        <v>25</v>
      </c>
      <c r="F11248" s="180">
        <v>16720</v>
      </c>
      <c r="G11248" s="180">
        <v>627</v>
      </c>
      <c r="H11248" s="180">
        <v>1149</v>
      </c>
      <c r="I11248" s="180">
        <v>1152579.8400000001</v>
      </c>
      <c r="J11248" s="180">
        <v>380376.22</v>
      </c>
      <c r="K11248" s="180">
        <v>158862</v>
      </c>
      <c r="L11248" s="180">
        <v>1885278.78</v>
      </c>
    </row>
    <row r="11249" spans="1:12">
      <c r="A11249" s="180">
        <v>2016</v>
      </c>
      <c r="B11249" s="180" t="s">
        <v>175</v>
      </c>
      <c r="C11249" s="180" t="s">
        <v>34</v>
      </c>
      <c r="D11249" s="180" t="s">
        <v>176</v>
      </c>
      <c r="E11249" s="180">
        <v>30</v>
      </c>
      <c r="F11249" s="180">
        <v>22806</v>
      </c>
      <c r="G11249" s="180">
        <v>725</v>
      </c>
      <c r="H11249" s="180">
        <v>1593</v>
      </c>
      <c r="I11249" s="180">
        <v>1238955.6000000001</v>
      </c>
      <c r="J11249" s="180">
        <v>437113.57</v>
      </c>
      <c r="K11249" s="180">
        <v>148175</v>
      </c>
      <c r="L11249" s="180">
        <v>2031518.49</v>
      </c>
    </row>
    <row r="11250" spans="1:12">
      <c r="A11250" s="180">
        <v>2016</v>
      </c>
      <c r="B11250" s="180" t="s">
        <v>175</v>
      </c>
      <c r="C11250" s="180" t="s">
        <v>34</v>
      </c>
      <c r="D11250" s="180" t="s">
        <v>176</v>
      </c>
      <c r="E11250" s="180">
        <v>35</v>
      </c>
      <c r="F11250" s="180">
        <v>22465</v>
      </c>
      <c r="G11250" s="180">
        <v>816</v>
      </c>
      <c r="H11250" s="180">
        <v>1357</v>
      </c>
      <c r="I11250" s="180">
        <v>1151427.1399999999</v>
      </c>
      <c r="J11250" s="180">
        <v>455512.7</v>
      </c>
      <c r="K11250" s="180">
        <v>232669.75</v>
      </c>
      <c r="L11250" s="180">
        <v>2069975.65</v>
      </c>
    </row>
    <row r="11251" spans="1:12">
      <c r="A11251" s="180">
        <v>2016</v>
      </c>
      <c r="B11251" s="180" t="s">
        <v>175</v>
      </c>
      <c r="C11251" s="180" t="s">
        <v>34</v>
      </c>
      <c r="D11251" s="180" t="s">
        <v>176</v>
      </c>
      <c r="E11251" s="180">
        <v>40</v>
      </c>
      <c r="F11251" s="180">
        <v>23557</v>
      </c>
      <c r="G11251" s="180">
        <v>1125</v>
      </c>
      <c r="H11251" s="180">
        <v>2307</v>
      </c>
      <c r="I11251" s="180">
        <v>1973445.71</v>
      </c>
      <c r="J11251" s="180">
        <v>678287.59</v>
      </c>
      <c r="K11251" s="180">
        <v>418181.5</v>
      </c>
      <c r="L11251" s="180">
        <v>3385918.17</v>
      </c>
    </row>
    <row r="11252" spans="1:12">
      <c r="A11252" s="180">
        <v>2016</v>
      </c>
      <c r="B11252" s="180" t="s">
        <v>175</v>
      </c>
      <c r="C11252" s="180" t="s">
        <v>34</v>
      </c>
      <c r="D11252" s="180" t="s">
        <v>176</v>
      </c>
      <c r="E11252" s="180">
        <v>45</v>
      </c>
      <c r="F11252" s="180">
        <v>25347</v>
      </c>
      <c r="G11252" s="180">
        <v>1458</v>
      </c>
      <c r="H11252" s="180">
        <v>2528</v>
      </c>
      <c r="I11252" s="180">
        <v>2360722.5699999998</v>
      </c>
      <c r="J11252" s="180">
        <v>832007.23</v>
      </c>
      <c r="K11252" s="180">
        <v>686346.75</v>
      </c>
      <c r="L11252" s="180">
        <v>4210680.53</v>
      </c>
    </row>
    <row r="11253" spans="1:12">
      <c r="A11253" s="180">
        <v>2016</v>
      </c>
      <c r="B11253" s="180" t="s">
        <v>175</v>
      </c>
      <c r="C11253" s="180" t="s">
        <v>34</v>
      </c>
      <c r="D11253" s="180" t="s">
        <v>176</v>
      </c>
      <c r="E11253" s="180">
        <v>50</v>
      </c>
      <c r="F11253" s="180">
        <v>26772</v>
      </c>
      <c r="G11253" s="180">
        <v>1974</v>
      </c>
      <c r="H11253" s="180">
        <v>3694</v>
      </c>
      <c r="I11253" s="180">
        <v>3688629.31</v>
      </c>
      <c r="J11253" s="180">
        <v>1202947.4099999999</v>
      </c>
      <c r="K11253" s="180">
        <v>796228</v>
      </c>
      <c r="L11253" s="180">
        <v>6078534.71</v>
      </c>
    </row>
    <row r="11254" spans="1:12">
      <c r="A11254" s="180">
        <v>2016</v>
      </c>
      <c r="B11254" s="180" t="s">
        <v>175</v>
      </c>
      <c r="C11254" s="180" t="s">
        <v>34</v>
      </c>
      <c r="D11254" s="180" t="s">
        <v>176</v>
      </c>
      <c r="E11254" s="180">
        <v>55</v>
      </c>
      <c r="F11254" s="180">
        <v>28992</v>
      </c>
      <c r="G11254" s="180">
        <v>2998</v>
      </c>
      <c r="H11254" s="180">
        <v>5590</v>
      </c>
      <c r="I11254" s="180">
        <v>5344184.75</v>
      </c>
      <c r="J11254" s="180">
        <v>1810444.68</v>
      </c>
      <c r="K11254" s="180">
        <v>1818428.85</v>
      </c>
      <c r="L11254" s="180">
        <v>9528188.1300000008</v>
      </c>
    </row>
    <row r="11255" spans="1:12">
      <c r="A11255" s="180">
        <v>2016</v>
      </c>
      <c r="B11255" s="180" t="s">
        <v>175</v>
      </c>
      <c r="C11255" s="180" t="s">
        <v>34</v>
      </c>
      <c r="D11255" s="180" t="s">
        <v>176</v>
      </c>
      <c r="E11255" s="180">
        <v>60</v>
      </c>
      <c r="F11255" s="180">
        <v>28398</v>
      </c>
      <c r="G11255" s="180">
        <v>4014</v>
      </c>
      <c r="H11255" s="180">
        <v>8527</v>
      </c>
      <c r="I11255" s="180">
        <v>8133194.8700000001</v>
      </c>
      <c r="J11255" s="180">
        <v>2427265.73</v>
      </c>
      <c r="K11255" s="180">
        <v>2580150.7000000002</v>
      </c>
      <c r="L11255" s="180">
        <v>13814750.41</v>
      </c>
    </row>
    <row r="11256" spans="1:12">
      <c r="A11256" s="180">
        <v>2016</v>
      </c>
      <c r="B11256" s="180" t="s">
        <v>175</v>
      </c>
      <c r="C11256" s="180" t="s">
        <v>34</v>
      </c>
      <c r="D11256" s="180" t="s">
        <v>176</v>
      </c>
      <c r="E11256" s="180">
        <v>65</v>
      </c>
      <c r="F11256" s="180">
        <v>27227</v>
      </c>
      <c r="G11256" s="180">
        <v>5169</v>
      </c>
      <c r="H11256" s="180">
        <v>10465</v>
      </c>
      <c r="I11256" s="180">
        <v>10617447.82</v>
      </c>
      <c r="J11256" s="180">
        <v>3111601.44</v>
      </c>
      <c r="K11256" s="180">
        <v>3412107.7</v>
      </c>
      <c r="L11256" s="180">
        <v>17860376.460000001</v>
      </c>
    </row>
    <row r="11257" spans="1:12">
      <c r="A11257" s="180">
        <v>2016</v>
      </c>
      <c r="B11257" s="180" t="s">
        <v>175</v>
      </c>
      <c r="C11257" s="180" t="s">
        <v>34</v>
      </c>
      <c r="D11257" s="180" t="s">
        <v>176</v>
      </c>
      <c r="E11257" s="180">
        <v>70</v>
      </c>
      <c r="F11257" s="180">
        <v>19935</v>
      </c>
      <c r="G11257" s="180">
        <v>5268</v>
      </c>
      <c r="H11257" s="180">
        <v>11440</v>
      </c>
      <c r="I11257" s="180">
        <v>10875270.050000001</v>
      </c>
      <c r="J11257" s="180">
        <v>3130502.78</v>
      </c>
      <c r="K11257" s="180">
        <v>3147916.9</v>
      </c>
      <c r="L11257" s="180">
        <v>17768440.57</v>
      </c>
    </row>
    <row r="11258" spans="1:12">
      <c r="A11258" s="180">
        <v>2016</v>
      </c>
      <c r="B11258" s="180" t="s">
        <v>175</v>
      </c>
      <c r="C11258" s="180" t="s">
        <v>34</v>
      </c>
      <c r="D11258" s="180" t="s">
        <v>176</v>
      </c>
      <c r="E11258" s="180">
        <v>75</v>
      </c>
      <c r="F11258" s="180">
        <v>13658</v>
      </c>
      <c r="G11258" s="180">
        <v>4661</v>
      </c>
      <c r="H11258" s="180">
        <v>11045</v>
      </c>
      <c r="I11258" s="180">
        <v>9056182.5600000005</v>
      </c>
      <c r="J11258" s="180">
        <v>2451633.81</v>
      </c>
      <c r="K11258" s="180">
        <v>2616346.5</v>
      </c>
      <c r="L11258" s="180">
        <v>14550616.27</v>
      </c>
    </row>
    <row r="11259" spans="1:12">
      <c r="A11259" s="180">
        <v>2016</v>
      </c>
      <c r="B11259" s="180" t="s">
        <v>175</v>
      </c>
      <c r="C11259" s="180" t="s">
        <v>34</v>
      </c>
      <c r="D11259" s="180" t="s">
        <v>176</v>
      </c>
      <c r="E11259" s="180">
        <v>80</v>
      </c>
      <c r="F11259" s="180">
        <v>8864</v>
      </c>
      <c r="G11259" s="180">
        <v>3710</v>
      </c>
      <c r="H11259" s="180">
        <v>10110</v>
      </c>
      <c r="I11259" s="180">
        <v>7788470.0099999998</v>
      </c>
      <c r="J11259" s="180">
        <v>1835408.77</v>
      </c>
      <c r="K11259" s="180">
        <v>1744506.4</v>
      </c>
      <c r="L11259" s="180">
        <v>11637274.289999999</v>
      </c>
    </row>
    <row r="11260" spans="1:12">
      <c r="A11260" s="180">
        <v>2016</v>
      </c>
      <c r="B11260" s="180" t="s">
        <v>175</v>
      </c>
      <c r="C11260" s="180" t="s">
        <v>34</v>
      </c>
      <c r="D11260" s="180" t="s">
        <v>176</v>
      </c>
      <c r="E11260" s="180">
        <v>85</v>
      </c>
      <c r="F11260" s="180">
        <v>5591</v>
      </c>
      <c r="G11260" s="180">
        <v>2394</v>
      </c>
      <c r="H11260" s="180">
        <v>8578</v>
      </c>
      <c r="I11260" s="180">
        <v>4952629.9800000004</v>
      </c>
      <c r="J11260" s="180">
        <v>1053239.71</v>
      </c>
      <c r="K11260" s="180">
        <v>759869.8</v>
      </c>
      <c r="L11260" s="180">
        <v>6960830.6600000001</v>
      </c>
    </row>
    <row r="11261" spans="1:12">
      <c r="A11261" s="180">
        <v>2016</v>
      </c>
      <c r="B11261" s="180" t="s">
        <v>175</v>
      </c>
      <c r="C11261" s="180" t="s">
        <v>34</v>
      </c>
      <c r="D11261" s="180" t="s">
        <v>176</v>
      </c>
      <c r="E11261" s="180">
        <v>90</v>
      </c>
      <c r="F11261" s="180">
        <v>1572</v>
      </c>
      <c r="G11261" s="180">
        <v>479</v>
      </c>
      <c r="H11261" s="180">
        <v>2650</v>
      </c>
      <c r="I11261" s="180">
        <v>1304472.55</v>
      </c>
      <c r="J11261" s="180">
        <v>230047</v>
      </c>
      <c r="K11261" s="180">
        <v>174072.4</v>
      </c>
      <c r="L11261" s="180">
        <v>1743201.68</v>
      </c>
    </row>
    <row r="11262" spans="1:12">
      <c r="A11262" s="180">
        <v>2016</v>
      </c>
      <c r="B11262" s="180" t="s">
        <v>175</v>
      </c>
      <c r="C11262" s="180" t="s">
        <v>34</v>
      </c>
      <c r="D11262" s="180" t="s">
        <v>176</v>
      </c>
      <c r="E11262" s="180">
        <v>95</v>
      </c>
      <c r="F11262" s="180">
        <v>269</v>
      </c>
      <c r="G11262" s="180">
        <v>86</v>
      </c>
      <c r="H11262" s="180">
        <v>638</v>
      </c>
      <c r="I11262" s="180">
        <v>285831</v>
      </c>
      <c r="J11262" s="180">
        <v>42841.72</v>
      </c>
      <c r="K11262" s="180">
        <v>69324</v>
      </c>
      <c r="L11262" s="180">
        <v>419042.27</v>
      </c>
    </row>
    <row r="11263" spans="1:12">
      <c r="A11263" s="180">
        <v>2016</v>
      </c>
      <c r="B11263" s="180" t="s">
        <v>175</v>
      </c>
      <c r="C11263" s="180" t="s">
        <v>34</v>
      </c>
      <c r="D11263" s="180" t="s">
        <v>177</v>
      </c>
      <c r="E11263" s="180">
        <v>0</v>
      </c>
      <c r="F11263" s="180">
        <v>18388</v>
      </c>
      <c r="G11263" s="180">
        <v>483</v>
      </c>
      <c r="H11263" s="180">
        <v>2320</v>
      </c>
      <c r="I11263" s="180">
        <v>1220857.7</v>
      </c>
      <c r="J11263" s="180">
        <v>268260.26</v>
      </c>
      <c r="K11263" s="180">
        <v>8431</v>
      </c>
      <c r="L11263" s="180">
        <v>1561095.69</v>
      </c>
    </row>
    <row r="11264" spans="1:12">
      <c r="A11264" s="180">
        <v>2016</v>
      </c>
      <c r="B11264" s="180" t="s">
        <v>175</v>
      </c>
      <c r="C11264" s="180" t="s">
        <v>34</v>
      </c>
      <c r="D11264" s="180" t="s">
        <v>177</v>
      </c>
      <c r="E11264" s="180">
        <v>5</v>
      </c>
      <c r="F11264" s="180">
        <v>21450</v>
      </c>
      <c r="G11264" s="180">
        <v>286</v>
      </c>
      <c r="H11264" s="180">
        <v>337</v>
      </c>
      <c r="I11264" s="180">
        <v>330800.3</v>
      </c>
      <c r="J11264" s="180">
        <v>118738.89</v>
      </c>
      <c r="K11264" s="180">
        <v>67132</v>
      </c>
      <c r="L11264" s="180">
        <v>549890.68000000005</v>
      </c>
    </row>
    <row r="11265" spans="1:12">
      <c r="A11265" s="180">
        <v>2016</v>
      </c>
      <c r="B11265" s="180" t="s">
        <v>175</v>
      </c>
      <c r="C11265" s="180" t="s">
        <v>34</v>
      </c>
      <c r="D11265" s="180" t="s">
        <v>177</v>
      </c>
      <c r="E11265" s="180">
        <v>10</v>
      </c>
      <c r="F11265" s="180">
        <v>20255</v>
      </c>
      <c r="G11265" s="180">
        <v>254</v>
      </c>
      <c r="H11265" s="180">
        <v>436</v>
      </c>
      <c r="I11265" s="180">
        <v>379705.3</v>
      </c>
      <c r="J11265" s="180">
        <v>126849.48</v>
      </c>
      <c r="K11265" s="180">
        <v>79698</v>
      </c>
      <c r="L11265" s="180">
        <v>617952.17000000004</v>
      </c>
    </row>
    <row r="11266" spans="1:12">
      <c r="A11266" s="180">
        <v>2016</v>
      </c>
      <c r="B11266" s="180" t="s">
        <v>175</v>
      </c>
      <c r="C11266" s="180" t="s">
        <v>34</v>
      </c>
      <c r="D11266" s="180" t="s">
        <v>177</v>
      </c>
      <c r="E11266" s="180">
        <v>15</v>
      </c>
      <c r="F11266" s="180">
        <v>21094</v>
      </c>
      <c r="G11266" s="180">
        <v>737</v>
      </c>
      <c r="H11266" s="180">
        <v>1208</v>
      </c>
      <c r="I11266" s="180">
        <v>1157994</v>
      </c>
      <c r="J11266" s="180">
        <v>384283.83</v>
      </c>
      <c r="K11266" s="180">
        <v>197570</v>
      </c>
      <c r="L11266" s="180">
        <v>1821995.14</v>
      </c>
    </row>
    <row r="11267" spans="1:12">
      <c r="A11267" s="180">
        <v>2016</v>
      </c>
      <c r="B11267" s="180" t="s">
        <v>175</v>
      </c>
      <c r="C11267" s="180" t="s">
        <v>34</v>
      </c>
      <c r="D11267" s="180" t="s">
        <v>177</v>
      </c>
      <c r="E11267" s="180">
        <v>20</v>
      </c>
      <c r="F11267" s="180">
        <v>20479</v>
      </c>
      <c r="G11267" s="180">
        <v>1010</v>
      </c>
      <c r="H11267" s="180">
        <v>1909</v>
      </c>
      <c r="I11267" s="180">
        <v>1920248.09</v>
      </c>
      <c r="J11267" s="180">
        <v>591923.17000000004</v>
      </c>
      <c r="K11267" s="180">
        <v>231730</v>
      </c>
      <c r="L11267" s="180">
        <v>2941350.42</v>
      </c>
    </row>
    <row r="11268" spans="1:12">
      <c r="A11268" s="180">
        <v>2016</v>
      </c>
      <c r="B11268" s="180" t="s">
        <v>175</v>
      </c>
      <c r="C11268" s="180" t="s">
        <v>34</v>
      </c>
      <c r="D11268" s="180" t="s">
        <v>177</v>
      </c>
      <c r="E11268" s="180">
        <v>25</v>
      </c>
      <c r="F11268" s="180">
        <v>18691</v>
      </c>
      <c r="G11268" s="180">
        <v>1105</v>
      </c>
      <c r="H11268" s="180">
        <v>2999</v>
      </c>
      <c r="I11268" s="180">
        <v>2614609.7400000002</v>
      </c>
      <c r="J11268" s="180">
        <v>862997.99</v>
      </c>
      <c r="K11268" s="180">
        <v>280677</v>
      </c>
      <c r="L11268" s="180">
        <v>4164039.86</v>
      </c>
    </row>
    <row r="11269" spans="1:12">
      <c r="A11269" s="180">
        <v>2016</v>
      </c>
      <c r="B11269" s="180" t="s">
        <v>175</v>
      </c>
      <c r="C11269" s="180" t="s">
        <v>34</v>
      </c>
      <c r="D11269" s="180" t="s">
        <v>177</v>
      </c>
      <c r="E11269" s="180">
        <v>30</v>
      </c>
      <c r="F11269" s="180">
        <v>25628</v>
      </c>
      <c r="G11269" s="180">
        <v>1937</v>
      </c>
      <c r="H11269" s="180">
        <v>5220</v>
      </c>
      <c r="I11269" s="180">
        <v>4624873.03</v>
      </c>
      <c r="J11269" s="180">
        <v>1613230.64</v>
      </c>
      <c r="K11269" s="180">
        <v>293904</v>
      </c>
      <c r="L11269" s="180">
        <v>7208021.75</v>
      </c>
    </row>
    <row r="11270" spans="1:12">
      <c r="A11270" s="180">
        <v>2016</v>
      </c>
      <c r="B11270" s="180" t="s">
        <v>175</v>
      </c>
      <c r="C11270" s="180" t="s">
        <v>34</v>
      </c>
      <c r="D11270" s="180" t="s">
        <v>177</v>
      </c>
      <c r="E11270" s="180">
        <v>35</v>
      </c>
      <c r="F11270" s="180">
        <v>24605</v>
      </c>
      <c r="G11270" s="180">
        <v>1910</v>
      </c>
      <c r="H11270" s="180">
        <v>4460</v>
      </c>
      <c r="I11270" s="180">
        <v>4127287.91</v>
      </c>
      <c r="J11270" s="180">
        <v>1425486.35</v>
      </c>
      <c r="K11270" s="180">
        <v>279849</v>
      </c>
      <c r="L11270" s="180">
        <v>6424248.8099999996</v>
      </c>
    </row>
    <row r="11271" spans="1:12">
      <c r="A11271" s="180">
        <v>2016</v>
      </c>
      <c r="B11271" s="180" t="s">
        <v>175</v>
      </c>
      <c r="C11271" s="180" t="s">
        <v>34</v>
      </c>
      <c r="D11271" s="180" t="s">
        <v>177</v>
      </c>
      <c r="E11271" s="180">
        <v>40</v>
      </c>
      <c r="F11271" s="180">
        <v>25508</v>
      </c>
      <c r="G11271" s="180">
        <v>1873</v>
      </c>
      <c r="H11271" s="180">
        <v>3396</v>
      </c>
      <c r="I11271" s="180">
        <v>3280249.45</v>
      </c>
      <c r="J11271" s="180">
        <v>1140787.1499999999</v>
      </c>
      <c r="K11271" s="180">
        <v>484721</v>
      </c>
      <c r="L11271" s="180">
        <v>5438157.2999999998</v>
      </c>
    </row>
    <row r="11272" spans="1:12">
      <c r="A11272" s="180">
        <v>2016</v>
      </c>
      <c r="B11272" s="180" t="s">
        <v>175</v>
      </c>
      <c r="C11272" s="180" t="s">
        <v>34</v>
      </c>
      <c r="D11272" s="180" t="s">
        <v>177</v>
      </c>
      <c r="E11272" s="180">
        <v>45</v>
      </c>
      <c r="F11272" s="180">
        <v>27718</v>
      </c>
      <c r="G11272" s="180">
        <v>2234</v>
      </c>
      <c r="H11272" s="180">
        <v>4196</v>
      </c>
      <c r="I11272" s="180">
        <v>4018699.98</v>
      </c>
      <c r="J11272" s="180">
        <v>1383434.64</v>
      </c>
      <c r="K11272" s="180">
        <v>557180</v>
      </c>
      <c r="L11272" s="180">
        <v>6514809.7400000002</v>
      </c>
    </row>
    <row r="11273" spans="1:12">
      <c r="A11273" s="180">
        <v>2016</v>
      </c>
      <c r="B11273" s="180" t="s">
        <v>175</v>
      </c>
      <c r="C11273" s="180" t="s">
        <v>34</v>
      </c>
      <c r="D11273" s="180" t="s">
        <v>177</v>
      </c>
      <c r="E11273" s="180">
        <v>50</v>
      </c>
      <c r="F11273" s="180">
        <v>29715</v>
      </c>
      <c r="G11273" s="180">
        <v>2734</v>
      </c>
      <c r="H11273" s="180">
        <v>5994</v>
      </c>
      <c r="I11273" s="180">
        <v>5388406.0999999996</v>
      </c>
      <c r="J11273" s="180">
        <v>1726144.7</v>
      </c>
      <c r="K11273" s="180">
        <v>1033618.25</v>
      </c>
      <c r="L11273" s="180">
        <v>8788535.5199999996</v>
      </c>
    </row>
    <row r="11274" spans="1:12">
      <c r="A11274" s="180">
        <v>2016</v>
      </c>
      <c r="B11274" s="180" t="s">
        <v>175</v>
      </c>
      <c r="C11274" s="180" t="s">
        <v>34</v>
      </c>
      <c r="D11274" s="180" t="s">
        <v>177</v>
      </c>
      <c r="E11274" s="180">
        <v>55</v>
      </c>
      <c r="F11274" s="180">
        <v>32317</v>
      </c>
      <c r="G11274" s="180">
        <v>3831</v>
      </c>
      <c r="H11274" s="180">
        <v>7722</v>
      </c>
      <c r="I11274" s="180">
        <v>6921304.2599999998</v>
      </c>
      <c r="J11274" s="180">
        <v>2181562.7200000002</v>
      </c>
      <c r="K11274" s="180">
        <v>1546013.5</v>
      </c>
      <c r="L11274" s="180">
        <v>11335904</v>
      </c>
    </row>
    <row r="11275" spans="1:12">
      <c r="A11275" s="180">
        <v>2016</v>
      </c>
      <c r="B11275" s="180" t="s">
        <v>175</v>
      </c>
      <c r="C11275" s="180" t="s">
        <v>34</v>
      </c>
      <c r="D11275" s="180" t="s">
        <v>177</v>
      </c>
      <c r="E11275" s="180">
        <v>60</v>
      </c>
      <c r="F11275" s="180">
        <v>31516</v>
      </c>
      <c r="G11275" s="180">
        <v>4352</v>
      </c>
      <c r="H11275" s="180">
        <v>9103</v>
      </c>
      <c r="I11275" s="180">
        <v>8795010.7300000004</v>
      </c>
      <c r="J11275" s="180">
        <v>2767409.56</v>
      </c>
      <c r="K11275" s="180">
        <v>2670313.75</v>
      </c>
      <c r="L11275" s="180">
        <v>15027765.630000001</v>
      </c>
    </row>
    <row r="11276" spans="1:12">
      <c r="A11276" s="180">
        <v>2016</v>
      </c>
      <c r="B11276" s="180" t="s">
        <v>175</v>
      </c>
      <c r="C11276" s="180" t="s">
        <v>34</v>
      </c>
      <c r="D11276" s="180" t="s">
        <v>177</v>
      </c>
      <c r="E11276" s="180">
        <v>65</v>
      </c>
      <c r="F11276" s="180">
        <v>30051</v>
      </c>
      <c r="G11276" s="180">
        <v>5556</v>
      </c>
      <c r="H11276" s="180">
        <v>11835</v>
      </c>
      <c r="I11276" s="180">
        <v>10990875.300000001</v>
      </c>
      <c r="J11276" s="180">
        <v>3249093.02</v>
      </c>
      <c r="K11276" s="180">
        <v>3248460.9</v>
      </c>
      <c r="L11276" s="180">
        <v>18212924.449999999</v>
      </c>
    </row>
    <row r="11277" spans="1:12">
      <c r="A11277" s="180">
        <v>2016</v>
      </c>
      <c r="B11277" s="180" t="s">
        <v>175</v>
      </c>
      <c r="C11277" s="180" t="s">
        <v>34</v>
      </c>
      <c r="D11277" s="180" t="s">
        <v>177</v>
      </c>
      <c r="E11277" s="180">
        <v>70</v>
      </c>
      <c r="F11277" s="180">
        <v>21757</v>
      </c>
      <c r="G11277" s="180">
        <v>4926</v>
      </c>
      <c r="H11277" s="180">
        <v>10927</v>
      </c>
      <c r="I11277" s="180">
        <v>9961897.2799999993</v>
      </c>
      <c r="J11277" s="180">
        <v>2980290.3</v>
      </c>
      <c r="K11277" s="180">
        <v>3124784</v>
      </c>
      <c r="L11277" s="180">
        <v>16640567.84</v>
      </c>
    </row>
    <row r="11278" spans="1:12">
      <c r="A11278" s="180">
        <v>2016</v>
      </c>
      <c r="B11278" s="180" t="s">
        <v>175</v>
      </c>
      <c r="C11278" s="180" t="s">
        <v>34</v>
      </c>
      <c r="D11278" s="180" t="s">
        <v>177</v>
      </c>
      <c r="E11278" s="180">
        <v>75</v>
      </c>
      <c r="F11278" s="180">
        <v>15275</v>
      </c>
      <c r="G11278" s="180">
        <v>4222</v>
      </c>
      <c r="H11278" s="180">
        <v>11216</v>
      </c>
      <c r="I11278" s="180">
        <v>9599368.4600000009</v>
      </c>
      <c r="J11278" s="180">
        <v>2535066.38</v>
      </c>
      <c r="K11278" s="180">
        <v>2580987.13</v>
      </c>
      <c r="L11278" s="180">
        <v>15163434.65</v>
      </c>
    </row>
    <row r="11279" spans="1:12">
      <c r="A11279" s="180">
        <v>2016</v>
      </c>
      <c r="B11279" s="180" t="s">
        <v>175</v>
      </c>
      <c r="C11279" s="180" t="s">
        <v>34</v>
      </c>
      <c r="D11279" s="180" t="s">
        <v>177</v>
      </c>
      <c r="E11279" s="180">
        <v>80</v>
      </c>
      <c r="F11279" s="180">
        <v>10721</v>
      </c>
      <c r="G11279" s="180">
        <v>2967</v>
      </c>
      <c r="H11279" s="180">
        <v>11261</v>
      </c>
      <c r="I11279" s="180">
        <v>7778973.1100000003</v>
      </c>
      <c r="J11279" s="180">
        <v>1762062.75</v>
      </c>
      <c r="K11279" s="180">
        <v>1670377.9</v>
      </c>
      <c r="L11279" s="180">
        <v>11550243.74</v>
      </c>
    </row>
    <row r="11280" spans="1:12">
      <c r="A11280" s="180">
        <v>2016</v>
      </c>
      <c r="B11280" s="180" t="s">
        <v>175</v>
      </c>
      <c r="C11280" s="180" t="s">
        <v>34</v>
      </c>
      <c r="D11280" s="180" t="s">
        <v>177</v>
      </c>
      <c r="E11280" s="180">
        <v>85</v>
      </c>
      <c r="F11280" s="180">
        <v>7862</v>
      </c>
      <c r="G11280" s="180">
        <v>2113</v>
      </c>
      <c r="H11280" s="180">
        <v>9520</v>
      </c>
      <c r="I11280" s="180">
        <v>5853106.3899999997</v>
      </c>
      <c r="J11280" s="180">
        <v>1150469.31</v>
      </c>
      <c r="K11280" s="180">
        <v>1015435.3</v>
      </c>
      <c r="L11280" s="180">
        <v>8200947.8200000003</v>
      </c>
    </row>
    <row r="11281" spans="1:12">
      <c r="A11281" s="180">
        <v>2016</v>
      </c>
      <c r="B11281" s="180" t="s">
        <v>175</v>
      </c>
      <c r="C11281" s="180" t="s">
        <v>34</v>
      </c>
      <c r="D11281" s="180" t="s">
        <v>177</v>
      </c>
      <c r="E11281" s="180">
        <v>90</v>
      </c>
      <c r="F11281" s="180">
        <v>3471</v>
      </c>
      <c r="G11281" s="180">
        <v>880</v>
      </c>
      <c r="H11281" s="180">
        <v>5177</v>
      </c>
      <c r="I11281" s="180">
        <v>2648853.09</v>
      </c>
      <c r="J11281" s="180">
        <v>430975.28</v>
      </c>
      <c r="K11281" s="180">
        <v>329139.3</v>
      </c>
      <c r="L11281" s="180">
        <v>3503206.21</v>
      </c>
    </row>
    <row r="11282" spans="1:12">
      <c r="A11282" s="180">
        <v>2016</v>
      </c>
      <c r="B11282" s="180" t="s">
        <v>175</v>
      </c>
      <c r="C11282" s="180" t="s">
        <v>34</v>
      </c>
      <c r="D11282" s="180" t="s">
        <v>177</v>
      </c>
      <c r="E11282" s="180">
        <v>95</v>
      </c>
      <c r="F11282" s="180">
        <v>901</v>
      </c>
      <c r="G11282" s="180">
        <v>165</v>
      </c>
      <c r="H11282" s="180">
        <v>1056</v>
      </c>
      <c r="I11282" s="180">
        <v>570135.1</v>
      </c>
      <c r="J11282" s="180">
        <v>92711.43</v>
      </c>
      <c r="K11282" s="180">
        <v>130735</v>
      </c>
      <c r="L11282" s="180">
        <v>814548.8</v>
      </c>
    </row>
    <row r="11283" spans="1:12">
      <c r="A11283" s="180">
        <v>2016</v>
      </c>
      <c r="B11283" s="180" t="s">
        <v>175</v>
      </c>
      <c r="C11283" s="180" t="s">
        <v>35</v>
      </c>
      <c r="D11283" s="180" t="s">
        <v>176</v>
      </c>
      <c r="E11283" s="180">
        <v>0</v>
      </c>
      <c r="F11283" s="180">
        <v>44896</v>
      </c>
      <c r="G11283" s="180">
        <v>1844</v>
      </c>
      <c r="H11283" s="180">
        <v>4051</v>
      </c>
      <c r="I11283" s="180">
        <v>3001725.15</v>
      </c>
      <c r="J11283" s="180">
        <v>473175.74</v>
      </c>
      <c r="K11283" s="180">
        <v>41394</v>
      </c>
      <c r="L11283" s="180">
        <v>3781875.97</v>
      </c>
    </row>
    <row r="11284" spans="1:12">
      <c r="A11284" s="180">
        <v>2016</v>
      </c>
      <c r="B11284" s="180" t="s">
        <v>175</v>
      </c>
      <c r="C11284" s="180" t="s">
        <v>35</v>
      </c>
      <c r="D11284" s="180" t="s">
        <v>176</v>
      </c>
      <c r="E11284" s="180">
        <v>5</v>
      </c>
      <c r="F11284" s="180">
        <v>49681</v>
      </c>
      <c r="G11284" s="180">
        <v>1148</v>
      </c>
      <c r="H11284" s="180">
        <v>1574</v>
      </c>
      <c r="I11284" s="180">
        <v>1439447.35</v>
      </c>
      <c r="J11284" s="180">
        <v>330525.31</v>
      </c>
      <c r="K11284" s="180">
        <v>55783</v>
      </c>
      <c r="L11284" s="180">
        <v>1969612.07</v>
      </c>
    </row>
    <row r="11285" spans="1:12">
      <c r="A11285" s="180">
        <v>2016</v>
      </c>
      <c r="B11285" s="180" t="s">
        <v>175</v>
      </c>
      <c r="C11285" s="180" t="s">
        <v>35</v>
      </c>
      <c r="D11285" s="180" t="s">
        <v>176</v>
      </c>
      <c r="E11285" s="180">
        <v>10</v>
      </c>
      <c r="F11285" s="180">
        <v>45157</v>
      </c>
      <c r="G11285" s="180">
        <v>725</v>
      </c>
      <c r="H11285" s="180">
        <v>1142</v>
      </c>
      <c r="I11285" s="180">
        <v>929484.2</v>
      </c>
      <c r="J11285" s="180">
        <v>208754.79</v>
      </c>
      <c r="K11285" s="180">
        <v>130073</v>
      </c>
      <c r="L11285" s="180">
        <v>1364882.12</v>
      </c>
    </row>
    <row r="11286" spans="1:12">
      <c r="A11286" s="180">
        <v>2016</v>
      </c>
      <c r="B11286" s="180" t="s">
        <v>175</v>
      </c>
      <c r="C11286" s="180" t="s">
        <v>35</v>
      </c>
      <c r="D11286" s="180" t="s">
        <v>176</v>
      </c>
      <c r="E11286" s="180">
        <v>15</v>
      </c>
      <c r="F11286" s="180">
        <v>43980</v>
      </c>
      <c r="G11286" s="180">
        <v>1210</v>
      </c>
      <c r="H11286" s="180">
        <v>2249</v>
      </c>
      <c r="I11286" s="180">
        <v>2485469.5</v>
      </c>
      <c r="J11286" s="180">
        <v>508417.21</v>
      </c>
      <c r="K11286" s="180">
        <v>503622.25</v>
      </c>
      <c r="L11286" s="180">
        <v>3774880.2</v>
      </c>
    </row>
    <row r="11287" spans="1:12">
      <c r="A11287" s="180">
        <v>2016</v>
      </c>
      <c r="B11287" s="180" t="s">
        <v>175</v>
      </c>
      <c r="C11287" s="180" t="s">
        <v>35</v>
      </c>
      <c r="D11287" s="180" t="s">
        <v>176</v>
      </c>
      <c r="E11287" s="180">
        <v>20</v>
      </c>
      <c r="F11287" s="180">
        <v>36152</v>
      </c>
      <c r="G11287" s="180">
        <v>1166</v>
      </c>
      <c r="H11287" s="180">
        <v>2151</v>
      </c>
      <c r="I11287" s="180">
        <v>2285510.85</v>
      </c>
      <c r="J11287" s="180">
        <v>459677.72</v>
      </c>
      <c r="K11287" s="180">
        <v>334374</v>
      </c>
      <c r="L11287" s="180">
        <v>3322314.19</v>
      </c>
    </row>
    <row r="11288" spans="1:12">
      <c r="A11288" s="180">
        <v>2016</v>
      </c>
      <c r="B11288" s="180" t="s">
        <v>175</v>
      </c>
      <c r="C11288" s="180" t="s">
        <v>35</v>
      </c>
      <c r="D11288" s="180" t="s">
        <v>176</v>
      </c>
      <c r="E11288" s="180">
        <v>25</v>
      </c>
      <c r="F11288" s="180">
        <v>40122</v>
      </c>
      <c r="G11288" s="180">
        <v>1168</v>
      </c>
      <c r="H11288" s="180">
        <v>2107</v>
      </c>
      <c r="I11288" s="180">
        <v>2189066.46</v>
      </c>
      <c r="J11288" s="180">
        <v>492943.83</v>
      </c>
      <c r="K11288" s="180">
        <v>466453</v>
      </c>
      <c r="L11288" s="180">
        <v>3490045.06</v>
      </c>
    </row>
    <row r="11289" spans="1:12">
      <c r="A11289" s="180">
        <v>2016</v>
      </c>
      <c r="B11289" s="180" t="s">
        <v>175</v>
      </c>
      <c r="C11289" s="180" t="s">
        <v>35</v>
      </c>
      <c r="D11289" s="180" t="s">
        <v>176</v>
      </c>
      <c r="E11289" s="180">
        <v>30</v>
      </c>
      <c r="F11289" s="180">
        <v>55880</v>
      </c>
      <c r="G11289" s="180">
        <v>1773</v>
      </c>
      <c r="H11289" s="180">
        <v>3173</v>
      </c>
      <c r="I11289" s="180">
        <v>3223988.8</v>
      </c>
      <c r="J11289" s="180">
        <v>764724.36</v>
      </c>
      <c r="K11289" s="180">
        <v>614000</v>
      </c>
      <c r="L11289" s="180">
        <v>5129173.62</v>
      </c>
    </row>
    <row r="11290" spans="1:12">
      <c r="A11290" s="180">
        <v>2016</v>
      </c>
      <c r="B11290" s="180" t="s">
        <v>175</v>
      </c>
      <c r="C11290" s="180" t="s">
        <v>35</v>
      </c>
      <c r="D11290" s="180" t="s">
        <v>176</v>
      </c>
      <c r="E11290" s="180">
        <v>35</v>
      </c>
      <c r="F11290" s="180">
        <v>52783</v>
      </c>
      <c r="G11290" s="180">
        <v>1909</v>
      </c>
      <c r="H11290" s="180">
        <v>3208</v>
      </c>
      <c r="I11290" s="180">
        <v>3227483.7</v>
      </c>
      <c r="J11290" s="180">
        <v>827624.26</v>
      </c>
      <c r="K11290" s="180">
        <v>630610.5</v>
      </c>
      <c r="L11290" s="180">
        <v>5298502</v>
      </c>
    </row>
    <row r="11291" spans="1:12">
      <c r="A11291" s="180">
        <v>2016</v>
      </c>
      <c r="B11291" s="180" t="s">
        <v>175</v>
      </c>
      <c r="C11291" s="180" t="s">
        <v>35</v>
      </c>
      <c r="D11291" s="180" t="s">
        <v>176</v>
      </c>
      <c r="E11291" s="180">
        <v>40</v>
      </c>
      <c r="F11291" s="180">
        <v>52693</v>
      </c>
      <c r="G11291" s="180">
        <v>2257</v>
      </c>
      <c r="H11291" s="180">
        <v>4067</v>
      </c>
      <c r="I11291" s="180">
        <v>4270956.41</v>
      </c>
      <c r="J11291" s="180">
        <v>1079993.47</v>
      </c>
      <c r="K11291" s="180">
        <v>923594.8</v>
      </c>
      <c r="L11291" s="180">
        <v>6984688.5099999998</v>
      </c>
    </row>
    <row r="11292" spans="1:12">
      <c r="A11292" s="180">
        <v>2016</v>
      </c>
      <c r="B11292" s="180" t="s">
        <v>175</v>
      </c>
      <c r="C11292" s="180" t="s">
        <v>35</v>
      </c>
      <c r="D11292" s="180" t="s">
        <v>176</v>
      </c>
      <c r="E11292" s="180">
        <v>45</v>
      </c>
      <c r="F11292" s="180">
        <v>53135</v>
      </c>
      <c r="G11292" s="180">
        <v>2684</v>
      </c>
      <c r="H11292" s="180">
        <v>4752</v>
      </c>
      <c r="I11292" s="180">
        <v>5418060.1500000004</v>
      </c>
      <c r="J11292" s="180">
        <v>1393154.97</v>
      </c>
      <c r="K11292" s="180">
        <v>1294275</v>
      </c>
      <c r="L11292" s="180">
        <v>8983194.2899999991</v>
      </c>
    </row>
    <row r="11293" spans="1:12">
      <c r="A11293" s="180">
        <v>2016</v>
      </c>
      <c r="B11293" s="180" t="s">
        <v>175</v>
      </c>
      <c r="C11293" s="180" t="s">
        <v>35</v>
      </c>
      <c r="D11293" s="180" t="s">
        <v>176</v>
      </c>
      <c r="E11293" s="180">
        <v>50</v>
      </c>
      <c r="F11293" s="180">
        <v>50787</v>
      </c>
      <c r="G11293" s="180">
        <v>3382</v>
      </c>
      <c r="H11293" s="180">
        <v>6337</v>
      </c>
      <c r="I11293" s="180">
        <v>7260667.96</v>
      </c>
      <c r="J11293" s="180">
        <v>1905251.45</v>
      </c>
      <c r="K11293" s="180">
        <v>1953805.4</v>
      </c>
      <c r="L11293" s="180">
        <v>12127113.810000001</v>
      </c>
    </row>
    <row r="11294" spans="1:12">
      <c r="A11294" s="180">
        <v>2016</v>
      </c>
      <c r="B11294" s="180" t="s">
        <v>175</v>
      </c>
      <c r="C11294" s="180" t="s">
        <v>35</v>
      </c>
      <c r="D11294" s="180" t="s">
        <v>176</v>
      </c>
      <c r="E11294" s="180">
        <v>55</v>
      </c>
      <c r="F11294" s="180">
        <v>48429</v>
      </c>
      <c r="G11294" s="180">
        <v>4338</v>
      </c>
      <c r="H11294" s="180">
        <v>8297</v>
      </c>
      <c r="I11294" s="180">
        <v>10436704.75</v>
      </c>
      <c r="J11294" s="180">
        <v>2605064.9900000002</v>
      </c>
      <c r="K11294" s="180">
        <v>3228540.75</v>
      </c>
      <c r="L11294" s="180">
        <v>17525342.48</v>
      </c>
    </row>
    <row r="11295" spans="1:12">
      <c r="A11295" s="180">
        <v>2016</v>
      </c>
      <c r="B11295" s="180" t="s">
        <v>175</v>
      </c>
      <c r="C11295" s="180" t="s">
        <v>35</v>
      </c>
      <c r="D11295" s="180" t="s">
        <v>176</v>
      </c>
      <c r="E11295" s="180">
        <v>60</v>
      </c>
      <c r="F11295" s="180">
        <v>42337</v>
      </c>
      <c r="G11295" s="180">
        <v>5402</v>
      </c>
      <c r="H11295" s="180">
        <v>10680</v>
      </c>
      <c r="I11295" s="180">
        <v>13901548.689999999</v>
      </c>
      <c r="J11295" s="180">
        <v>3184929.17</v>
      </c>
      <c r="K11295" s="180">
        <v>4213617</v>
      </c>
      <c r="L11295" s="180">
        <v>22700154.170000002</v>
      </c>
    </row>
    <row r="11296" spans="1:12">
      <c r="A11296" s="180">
        <v>2016</v>
      </c>
      <c r="B11296" s="180" t="s">
        <v>175</v>
      </c>
      <c r="C11296" s="180" t="s">
        <v>35</v>
      </c>
      <c r="D11296" s="180" t="s">
        <v>176</v>
      </c>
      <c r="E11296" s="180">
        <v>65</v>
      </c>
      <c r="F11296" s="180">
        <v>36923</v>
      </c>
      <c r="G11296" s="180">
        <v>6623</v>
      </c>
      <c r="H11296" s="180">
        <v>13215</v>
      </c>
      <c r="I11296" s="180">
        <v>17050248.370000001</v>
      </c>
      <c r="J11296" s="180">
        <v>3975817.2</v>
      </c>
      <c r="K11296" s="180">
        <v>4585557</v>
      </c>
      <c r="L11296" s="180">
        <v>27112997.190000001</v>
      </c>
    </row>
    <row r="11297" spans="1:12">
      <c r="A11297" s="180">
        <v>2016</v>
      </c>
      <c r="B11297" s="180" t="s">
        <v>175</v>
      </c>
      <c r="C11297" s="180" t="s">
        <v>35</v>
      </c>
      <c r="D11297" s="180" t="s">
        <v>176</v>
      </c>
      <c r="E11297" s="180">
        <v>70</v>
      </c>
      <c r="F11297" s="180">
        <v>24740</v>
      </c>
      <c r="G11297" s="180">
        <v>5750</v>
      </c>
      <c r="H11297" s="180">
        <v>12555</v>
      </c>
      <c r="I11297" s="180">
        <v>15639115.130000001</v>
      </c>
      <c r="J11297" s="180">
        <v>3687692.41</v>
      </c>
      <c r="K11297" s="180">
        <v>4550586.45</v>
      </c>
      <c r="L11297" s="180">
        <v>25100241.82</v>
      </c>
    </row>
    <row r="11298" spans="1:12">
      <c r="A11298" s="180">
        <v>2016</v>
      </c>
      <c r="B11298" s="180" t="s">
        <v>175</v>
      </c>
      <c r="C11298" s="180" t="s">
        <v>35</v>
      </c>
      <c r="D11298" s="180" t="s">
        <v>176</v>
      </c>
      <c r="E11298" s="180">
        <v>75</v>
      </c>
      <c r="F11298" s="180">
        <v>16801</v>
      </c>
      <c r="G11298" s="180">
        <v>4646</v>
      </c>
      <c r="H11298" s="180">
        <v>13202</v>
      </c>
      <c r="I11298" s="180">
        <v>14283508.9</v>
      </c>
      <c r="J11298" s="180">
        <v>3098710.38</v>
      </c>
      <c r="K11298" s="180">
        <v>4299328.9000000004</v>
      </c>
      <c r="L11298" s="180">
        <v>22454494.949999999</v>
      </c>
    </row>
    <row r="11299" spans="1:12">
      <c r="A11299" s="180">
        <v>2016</v>
      </c>
      <c r="B11299" s="180" t="s">
        <v>175</v>
      </c>
      <c r="C11299" s="180" t="s">
        <v>35</v>
      </c>
      <c r="D11299" s="180" t="s">
        <v>176</v>
      </c>
      <c r="E11299" s="180">
        <v>80</v>
      </c>
      <c r="F11299" s="180">
        <v>10084</v>
      </c>
      <c r="G11299" s="180">
        <v>3266</v>
      </c>
      <c r="H11299" s="180">
        <v>10720</v>
      </c>
      <c r="I11299" s="180">
        <v>10237768.35</v>
      </c>
      <c r="J11299" s="180">
        <v>1995716.53</v>
      </c>
      <c r="K11299" s="180">
        <v>2432164.2999999998</v>
      </c>
      <c r="L11299" s="180">
        <v>15106477.970000001</v>
      </c>
    </row>
    <row r="11300" spans="1:12">
      <c r="A11300" s="180">
        <v>2016</v>
      </c>
      <c r="B11300" s="180" t="s">
        <v>175</v>
      </c>
      <c r="C11300" s="180" t="s">
        <v>35</v>
      </c>
      <c r="D11300" s="180" t="s">
        <v>176</v>
      </c>
      <c r="E11300" s="180">
        <v>85</v>
      </c>
      <c r="F11300" s="180">
        <v>5794</v>
      </c>
      <c r="G11300" s="180">
        <v>1931</v>
      </c>
      <c r="H11300" s="180">
        <v>9036</v>
      </c>
      <c r="I11300" s="180">
        <v>6896784.3499999996</v>
      </c>
      <c r="J11300" s="180">
        <v>1089689.31</v>
      </c>
      <c r="K11300" s="180">
        <v>1096927.1000000001</v>
      </c>
      <c r="L11300" s="180">
        <v>9337757.1899999995</v>
      </c>
    </row>
    <row r="11301" spans="1:12">
      <c r="A11301" s="180">
        <v>2016</v>
      </c>
      <c r="B11301" s="180" t="s">
        <v>175</v>
      </c>
      <c r="C11301" s="180" t="s">
        <v>35</v>
      </c>
      <c r="D11301" s="180" t="s">
        <v>176</v>
      </c>
      <c r="E11301" s="180">
        <v>90</v>
      </c>
      <c r="F11301" s="180">
        <v>1487</v>
      </c>
      <c r="G11301" s="180">
        <v>495</v>
      </c>
      <c r="H11301" s="180">
        <v>2653</v>
      </c>
      <c r="I11301" s="180">
        <v>1753710.75</v>
      </c>
      <c r="J11301" s="180">
        <v>227187.65</v>
      </c>
      <c r="K11301" s="180">
        <v>197744</v>
      </c>
      <c r="L11301" s="180">
        <v>2225008.9</v>
      </c>
    </row>
    <row r="11302" spans="1:12">
      <c r="A11302" s="180">
        <v>2016</v>
      </c>
      <c r="B11302" s="180" t="s">
        <v>175</v>
      </c>
      <c r="C11302" s="180" t="s">
        <v>35</v>
      </c>
      <c r="D11302" s="180" t="s">
        <v>176</v>
      </c>
      <c r="E11302" s="180">
        <v>95</v>
      </c>
      <c r="F11302" s="180">
        <v>214</v>
      </c>
      <c r="G11302" s="180">
        <v>73</v>
      </c>
      <c r="H11302" s="180">
        <v>784</v>
      </c>
      <c r="I11302" s="180">
        <v>432112</v>
      </c>
      <c r="J11302" s="180">
        <v>25381.9</v>
      </c>
      <c r="K11302" s="180">
        <v>18482</v>
      </c>
      <c r="L11302" s="180">
        <v>484542.1</v>
      </c>
    </row>
    <row r="11303" spans="1:12">
      <c r="A11303" s="180">
        <v>2016</v>
      </c>
      <c r="B11303" s="180" t="s">
        <v>175</v>
      </c>
      <c r="C11303" s="180" t="s">
        <v>35</v>
      </c>
      <c r="D11303" s="180" t="s">
        <v>177</v>
      </c>
      <c r="E11303" s="180">
        <v>0</v>
      </c>
      <c r="F11303" s="180">
        <v>42023</v>
      </c>
      <c r="G11303" s="180">
        <v>1341</v>
      </c>
      <c r="H11303" s="180">
        <v>3332</v>
      </c>
      <c r="I11303" s="180">
        <v>2234585.4</v>
      </c>
      <c r="J11303" s="180">
        <v>337477.17</v>
      </c>
      <c r="K11303" s="180">
        <v>39319</v>
      </c>
      <c r="L11303" s="180">
        <v>2777088.8</v>
      </c>
    </row>
    <row r="11304" spans="1:12">
      <c r="A11304" s="180">
        <v>2016</v>
      </c>
      <c r="B11304" s="180" t="s">
        <v>175</v>
      </c>
      <c r="C11304" s="180" t="s">
        <v>35</v>
      </c>
      <c r="D11304" s="180" t="s">
        <v>177</v>
      </c>
      <c r="E11304" s="180">
        <v>5</v>
      </c>
      <c r="F11304" s="180">
        <v>46798</v>
      </c>
      <c r="G11304" s="180">
        <v>878</v>
      </c>
      <c r="H11304" s="180">
        <v>1202</v>
      </c>
      <c r="I11304" s="180">
        <v>1055057.1000000001</v>
      </c>
      <c r="J11304" s="180">
        <v>249768.98</v>
      </c>
      <c r="K11304" s="180">
        <v>80700</v>
      </c>
      <c r="L11304" s="180">
        <v>1514881.97</v>
      </c>
    </row>
    <row r="11305" spans="1:12">
      <c r="A11305" s="180">
        <v>2016</v>
      </c>
      <c r="B11305" s="180" t="s">
        <v>175</v>
      </c>
      <c r="C11305" s="180" t="s">
        <v>35</v>
      </c>
      <c r="D11305" s="180" t="s">
        <v>177</v>
      </c>
      <c r="E11305" s="180">
        <v>10</v>
      </c>
      <c r="F11305" s="180">
        <v>42589</v>
      </c>
      <c r="G11305" s="180">
        <v>600</v>
      </c>
      <c r="H11305" s="180">
        <v>1029</v>
      </c>
      <c r="I11305" s="180">
        <v>836966.55</v>
      </c>
      <c r="J11305" s="180">
        <v>169601.33</v>
      </c>
      <c r="K11305" s="180">
        <v>211608</v>
      </c>
      <c r="L11305" s="180">
        <v>1305656.8500000001</v>
      </c>
    </row>
    <row r="11306" spans="1:12">
      <c r="A11306" s="180">
        <v>2016</v>
      </c>
      <c r="B11306" s="180" t="s">
        <v>175</v>
      </c>
      <c r="C11306" s="180" t="s">
        <v>35</v>
      </c>
      <c r="D11306" s="180" t="s">
        <v>177</v>
      </c>
      <c r="E11306" s="180">
        <v>15</v>
      </c>
      <c r="F11306" s="180">
        <v>42415</v>
      </c>
      <c r="G11306" s="180">
        <v>1622</v>
      </c>
      <c r="H11306" s="180">
        <v>3937</v>
      </c>
      <c r="I11306" s="180">
        <v>3445459</v>
      </c>
      <c r="J11306" s="180">
        <v>534242.94999999995</v>
      </c>
      <c r="K11306" s="180">
        <v>336415</v>
      </c>
      <c r="L11306" s="180">
        <v>4645767.42</v>
      </c>
    </row>
    <row r="11307" spans="1:12">
      <c r="A11307" s="180">
        <v>2016</v>
      </c>
      <c r="B11307" s="180" t="s">
        <v>175</v>
      </c>
      <c r="C11307" s="180" t="s">
        <v>35</v>
      </c>
      <c r="D11307" s="180" t="s">
        <v>177</v>
      </c>
      <c r="E11307" s="180">
        <v>20</v>
      </c>
      <c r="F11307" s="180">
        <v>37448</v>
      </c>
      <c r="G11307" s="180">
        <v>1957</v>
      </c>
      <c r="H11307" s="180">
        <v>4692</v>
      </c>
      <c r="I11307" s="180">
        <v>4561932.83</v>
      </c>
      <c r="J11307" s="180">
        <v>771436.07</v>
      </c>
      <c r="K11307" s="180">
        <v>421078</v>
      </c>
      <c r="L11307" s="180">
        <v>6304366.9100000001</v>
      </c>
    </row>
    <row r="11308" spans="1:12">
      <c r="A11308" s="180">
        <v>2016</v>
      </c>
      <c r="B11308" s="180" t="s">
        <v>175</v>
      </c>
      <c r="C11308" s="180" t="s">
        <v>35</v>
      </c>
      <c r="D11308" s="180" t="s">
        <v>177</v>
      </c>
      <c r="E11308" s="180">
        <v>25</v>
      </c>
      <c r="F11308" s="180">
        <v>44038</v>
      </c>
      <c r="G11308" s="180">
        <v>2824</v>
      </c>
      <c r="H11308" s="180">
        <v>7359</v>
      </c>
      <c r="I11308" s="180">
        <v>7979207.4800000004</v>
      </c>
      <c r="J11308" s="180">
        <v>1877553.36</v>
      </c>
      <c r="K11308" s="180">
        <v>785458.11</v>
      </c>
      <c r="L11308" s="180">
        <v>11566009.93</v>
      </c>
    </row>
    <row r="11309" spans="1:12">
      <c r="A11309" s="180">
        <v>2016</v>
      </c>
      <c r="B11309" s="180" t="s">
        <v>175</v>
      </c>
      <c r="C11309" s="180" t="s">
        <v>35</v>
      </c>
      <c r="D11309" s="180" t="s">
        <v>177</v>
      </c>
      <c r="E11309" s="180">
        <v>30</v>
      </c>
      <c r="F11309" s="180">
        <v>58795</v>
      </c>
      <c r="G11309" s="180">
        <v>4815</v>
      </c>
      <c r="H11309" s="180">
        <v>12841</v>
      </c>
      <c r="I11309" s="180">
        <v>14821198.57</v>
      </c>
      <c r="J11309" s="180">
        <v>3539608.46</v>
      </c>
      <c r="K11309" s="180">
        <v>950147</v>
      </c>
      <c r="L11309" s="180">
        <v>20962193.109999999</v>
      </c>
    </row>
    <row r="11310" spans="1:12">
      <c r="A11310" s="180">
        <v>2016</v>
      </c>
      <c r="B11310" s="180" t="s">
        <v>175</v>
      </c>
      <c r="C11310" s="180" t="s">
        <v>35</v>
      </c>
      <c r="D11310" s="180" t="s">
        <v>177</v>
      </c>
      <c r="E11310" s="180">
        <v>35</v>
      </c>
      <c r="F11310" s="180">
        <v>54403</v>
      </c>
      <c r="G11310" s="180">
        <v>4240</v>
      </c>
      <c r="H11310" s="180">
        <v>10326</v>
      </c>
      <c r="I11310" s="180">
        <v>11690465.09</v>
      </c>
      <c r="J11310" s="180">
        <v>2681861.09</v>
      </c>
      <c r="K11310" s="180">
        <v>1107990.81</v>
      </c>
      <c r="L11310" s="180">
        <v>17034632.43</v>
      </c>
    </row>
    <row r="11311" spans="1:12">
      <c r="A11311" s="180">
        <v>2016</v>
      </c>
      <c r="B11311" s="180" t="s">
        <v>175</v>
      </c>
      <c r="C11311" s="180" t="s">
        <v>35</v>
      </c>
      <c r="D11311" s="180" t="s">
        <v>177</v>
      </c>
      <c r="E11311" s="180">
        <v>40</v>
      </c>
      <c r="F11311" s="180">
        <v>53594</v>
      </c>
      <c r="G11311" s="180">
        <v>3865</v>
      </c>
      <c r="H11311" s="180">
        <v>7776</v>
      </c>
      <c r="I11311" s="180">
        <v>8902792.6400000006</v>
      </c>
      <c r="J11311" s="180">
        <v>2077660.97</v>
      </c>
      <c r="K11311" s="180">
        <v>1573426.75</v>
      </c>
      <c r="L11311" s="180">
        <v>14020420.550000001</v>
      </c>
    </row>
    <row r="11312" spans="1:12">
      <c r="A11312" s="180">
        <v>2016</v>
      </c>
      <c r="B11312" s="180" t="s">
        <v>175</v>
      </c>
      <c r="C11312" s="180" t="s">
        <v>35</v>
      </c>
      <c r="D11312" s="180" t="s">
        <v>177</v>
      </c>
      <c r="E11312" s="180">
        <v>45</v>
      </c>
      <c r="F11312" s="180">
        <v>53907</v>
      </c>
      <c r="G11312" s="180">
        <v>4150</v>
      </c>
      <c r="H11312" s="180">
        <v>8591</v>
      </c>
      <c r="I11312" s="180">
        <v>9306817.2799999993</v>
      </c>
      <c r="J11312" s="180">
        <v>2108854.7599999998</v>
      </c>
      <c r="K11312" s="180">
        <v>1691693</v>
      </c>
      <c r="L11312" s="180">
        <v>14604824.859999999</v>
      </c>
    </row>
    <row r="11313" spans="1:12">
      <c r="A11313" s="180">
        <v>2016</v>
      </c>
      <c r="B11313" s="180" t="s">
        <v>175</v>
      </c>
      <c r="C11313" s="180" t="s">
        <v>35</v>
      </c>
      <c r="D11313" s="180" t="s">
        <v>177</v>
      </c>
      <c r="E11313" s="180">
        <v>50</v>
      </c>
      <c r="F11313" s="180">
        <v>52120</v>
      </c>
      <c r="G11313" s="180">
        <v>4733</v>
      </c>
      <c r="H11313" s="180">
        <v>9402</v>
      </c>
      <c r="I11313" s="180">
        <v>10572736.9</v>
      </c>
      <c r="J11313" s="180">
        <v>2424545.91</v>
      </c>
      <c r="K11313" s="180">
        <v>2411435.25</v>
      </c>
      <c r="L11313" s="180">
        <v>17109290.640000001</v>
      </c>
    </row>
    <row r="11314" spans="1:12">
      <c r="A11314" s="180">
        <v>2016</v>
      </c>
      <c r="B11314" s="180" t="s">
        <v>175</v>
      </c>
      <c r="C11314" s="180" t="s">
        <v>35</v>
      </c>
      <c r="D11314" s="180" t="s">
        <v>177</v>
      </c>
      <c r="E11314" s="180">
        <v>55</v>
      </c>
      <c r="F11314" s="180">
        <v>49840</v>
      </c>
      <c r="G11314" s="180">
        <v>5075</v>
      </c>
      <c r="H11314" s="180">
        <v>9451</v>
      </c>
      <c r="I11314" s="180">
        <v>10985439.109999999</v>
      </c>
      <c r="J11314" s="180">
        <v>2665498.71</v>
      </c>
      <c r="K11314" s="180">
        <v>2833241.9</v>
      </c>
      <c r="L11314" s="180">
        <v>17981111.48</v>
      </c>
    </row>
    <row r="11315" spans="1:12">
      <c r="A11315" s="180">
        <v>2016</v>
      </c>
      <c r="B11315" s="180" t="s">
        <v>175</v>
      </c>
      <c r="C11315" s="180" t="s">
        <v>35</v>
      </c>
      <c r="D11315" s="180" t="s">
        <v>177</v>
      </c>
      <c r="E11315" s="180">
        <v>60</v>
      </c>
      <c r="F11315" s="180">
        <v>44581</v>
      </c>
      <c r="G11315" s="180">
        <v>5460</v>
      </c>
      <c r="H11315" s="180">
        <v>10866</v>
      </c>
      <c r="I11315" s="180">
        <v>12947377.08</v>
      </c>
      <c r="J11315" s="180">
        <v>3076330.15</v>
      </c>
      <c r="K11315" s="180">
        <v>3455818.75</v>
      </c>
      <c r="L11315" s="180">
        <v>20830372.449999999</v>
      </c>
    </row>
    <row r="11316" spans="1:12">
      <c r="A11316" s="180">
        <v>2016</v>
      </c>
      <c r="B11316" s="180" t="s">
        <v>175</v>
      </c>
      <c r="C11316" s="180" t="s">
        <v>35</v>
      </c>
      <c r="D11316" s="180" t="s">
        <v>177</v>
      </c>
      <c r="E11316" s="180">
        <v>65</v>
      </c>
      <c r="F11316" s="180">
        <v>38280</v>
      </c>
      <c r="G11316" s="180">
        <v>5925</v>
      </c>
      <c r="H11316" s="180">
        <v>12358</v>
      </c>
      <c r="I11316" s="180">
        <v>14965313.109999999</v>
      </c>
      <c r="J11316" s="180">
        <v>3598151.83</v>
      </c>
      <c r="K11316" s="180">
        <v>4000151</v>
      </c>
      <c r="L11316" s="180">
        <v>23798260.73</v>
      </c>
    </row>
    <row r="11317" spans="1:12">
      <c r="A11317" s="180">
        <v>2016</v>
      </c>
      <c r="B11317" s="180" t="s">
        <v>175</v>
      </c>
      <c r="C11317" s="180" t="s">
        <v>35</v>
      </c>
      <c r="D11317" s="180" t="s">
        <v>177</v>
      </c>
      <c r="E11317" s="180">
        <v>70</v>
      </c>
      <c r="F11317" s="180">
        <v>25473</v>
      </c>
      <c r="G11317" s="180">
        <v>5176</v>
      </c>
      <c r="H11317" s="180">
        <v>12774</v>
      </c>
      <c r="I11317" s="180">
        <v>14264756.710000001</v>
      </c>
      <c r="J11317" s="180">
        <v>3374358.83</v>
      </c>
      <c r="K11317" s="180">
        <v>3824157.9</v>
      </c>
      <c r="L11317" s="180">
        <v>22340687.739999998</v>
      </c>
    </row>
    <row r="11318" spans="1:12">
      <c r="A11318" s="180">
        <v>2016</v>
      </c>
      <c r="B11318" s="180" t="s">
        <v>175</v>
      </c>
      <c r="C11318" s="180" t="s">
        <v>35</v>
      </c>
      <c r="D11318" s="180" t="s">
        <v>177</v>
      </c>
      <c r="E11318" s="180">
        <v>75</v>
      </c>
      <c r="F11318" s="180">
        <v>18030</v>
      </c>
      <c r="G11318" s="180">
        <v>4278</v>
      </c>
      <c r="H11318" s="180">
        <v>13115</v>
      </c>
      <c r="I11318" s="180">
        <v>13236700.289999999</v>
      </c>
      <c r="J11318" s="180">
        <v>2826408.94</v>
      </c>
      <c r="K11318" s="180">
        <v>3214788.55</v>
      </c>
      <c r="L11318" s="180">
        <v>19897307.93</v>
      </c>
    </row>
    <row r="11319" spans="1:12">
      <c r="A11319" s="180">
        <v>2016</v>
      </c>
      <c r="B11319" s="180" t="s">
        <v>175</v>
      </c>
      <c r="C11319" s="180" t="s">
        <v>35</v>
      </c>
      <c r="D11319" s="180" t="s">
        <v>177</v>
      </c>
      <c r="E11319" s="180">
        <v>80</v>
      </c>
      <c r="F11319" s="180">
        <v>12193</v>
      </c>
      <c r="G11319" s="180">
        <v>3112</v>
      </c>
      <c r="H11319" s="180">
        <v>12284</v>
      </c>
      <c r="I11319" s="180">
        <v>10670145.27</v>
      </c>
      <c r="J11319" s="180">
        <v>1922277.97</v>
      </c>
      <c r="K11319" s="180">
        <v>1979003.15</v>
      </c>
      <c r="L11319" s="180">
        <v>15009060.699999999</v>
      </c>
    </row>
    <row r="11320" spans="1:12">
      <c r="A11320" s="180">
        <v>2016</v>
      </c>
      <c r="B11320" s="180" t="s">
        <v>175</v>
      </c>
      <c r="C11320" s="180" t="s">
        <v>35</v>
      </c>
      <c r="D11320" s="180" t="s">
        <v>177</v>
      </c>
      <c r="E11320" s="180">
        <v>85</v>
      </c>
      <c r="F11320" s="180">
        <v>7768</v>
      </c>
      <c r="G11320" s="180">
        <v>1980</v>
      </c>
      <c r="H11320" s="180">
        <v>11802</v>
      </c>
      <c r="I11320" s="180">
        <v>7511236.7999999998</v>
      </c>
      <c r="J11320" s="180">
        <v>1074505.77</v>
      </c>
      <c r="K11320" s="180">
        <v>1146273.3500000001</v>
      </c>
      <c r="L11320" s="180">
        <v>9984175.5299999993</v>
      </c>
    </row>
    <row r="11321" spans="1:12">
      <c r="A11321" s="180">
        <v>2016</v>
      </c>
      <c r="B11321" s="180" t="s">
        <v>175</v>
      </c>
      <c r="C11321" s="180" t="s">
        <v>35</v>
      </c>
      <c r="D11321" s="180" t="s">
        <v>177</v>
      </c>
      <c r="E11321" s="180">
        <v>90</v>
      </c>
      <c r="F11321" s="180">
        <v>3176</v>
      </c>
      <c r="G11321" s="180">
        <v>810</v>
      </c>
      <c r="H11321" s="180">
        <v>5790</v>
      </c>
      <c r="I11321" s="180">
        <v>3364256.57</v>
      </c>
      <c r="J11321" s="180">
        <v>344958.05</v>
      </c>
      <c r="K11321" s="180">
        <v>287375.25</v>
      </c>
      <c r="L11321" s="180">
        <v>4080829.79</v>
      </c>
    </row>
    <row r="11322" spans="1:12">
      <c r="A11322" s="180">
        <v>2016</v>
      </c>
      <c r="B11322" s="180" t="s">
        <v>175</v>
      </c>
      <c r="C11322" s="180" t="s">
        <v>35</v>
      </c>
      <c r="D11322" s="180" t="s">
        <v>177</v>
      </c>
      <c r="E11322" s="180">
        <v>95</v>
      </c>
      <c r="F11322" s="180">
        <v>853</v>
      </c>
      <c r="G11322" s="180">
        <v>202</v>
      </c>
      <c r="H11322" s="180">
        <v>1857</v>
      </c>
      <c r="I11322" s="180">
        <v>953812.79</v>
      </c>
      <c r="J11322" s="180">
        <v>77562.7</v>
      </c>
      <c r="K11322" s="180">
        <v>49546</v>
      </c>
      <c r="L11322" s="180">
        <v>1106409.3799999999</v>
      </c>
    </row>
    <row r="11323" spans="1:12">
      <c r="A11323" s="180">
        <v>2016</v>
      </c>
      <c r="B11323" s="180" t="s">
        <v>175</v>
      </c>
      <c r="C11323" s="180" t="s">
        <v>36</v>
      </c>
      <c r="D11323" s="180" t="s">
        <v>176</v>
      </c>
      <c r="E11323" s="180">
        <v>0</v>
      </c>
      <c r="F11323" s="180">
        <v>5151</v>
      </c>
      <c r="G11323" s="180">
        <v>195</v>
      </c>
      <c r="H11323" s="180">
        <v>862</v>
      </c>
      <c r="I11323" s="180">
        <v>488851.5</v>
      </c>
      <c r="J11323" s="180">
        <v>79382.429999999993</v>
      </c>
      <c r="K11323" s="180">
        <v>4376</v>
      </c>
      <c r="L11323" s="180">
        <v>588555.99</v>
      </c>
    </row>
    <row r="11324" spans="1:12">
      <c r="A11324" s="180">
        <v>2016</v>
      </c>
      <c r="B11324" s="180" t="s">
        <v>175</v>
      </c>
      <c r="C11324" s="180" t="s">
        <v>36</v>
      </c>
      <c r="D11324" s="180" t="s">
        <v>176</v>
      </c>
      <c r="E11324" s="180">
        <v>5</v>
      </c>
      <c r="F11324" s="180">
        <v>6348</v>
      </c>
      <c r="G11324" s="180">
        <v>112</v>
      </c>
      <c r="H11324" s="180">
        <v>161</v>
      </c>
      <c r="I11324" s="180">
        <v>132344</v>
      </c>
      <c r="J11324" s="180">
        <v>40999.449999999997</v>
      </c>
      <c r="K11324" s="180">
        <v>10825</v>
      </c>
      <c r="L11324" s="180">
        <v>200221.31</v>
      </c>
    </row>
    <row r="11325" spans="1:12">
      <c r="A11325" s="180">
        <v>2016</v>
      </c>
      <c r="B11325" s="180" t="s">
        <v>175</v>
      </c>
      <c r="C11325" s="180" t="s">
        <v>36</v>
      </c>
      <c r="D11325" s="180" t="s">
        <v>176</v>
      </c>
      <c r="E11325" s="180">
        <v>10</v>
      </c>
      <c r="F11325" s="180">
        <v>6368</v>
      </c>
      <c r="G11325" s="180">
        <v>97</v>
      </c>
      <c r="H11325" s="180">
        <v>184</v>
      </c>
      <c r="I11325" s="180">
        <v>129419.29</v>
      </c>
      <c r="J11325" s="180">
        <v>42404.43</v>
      </c>
      <c r="K11325" s="180">
        <v>32956</v>
      </c>
      <c r="L11325" s="180">
        <v>226718.63</v>
      </c>
    </row>
    <row r="11326" spans="1:12">
      <c r="A11326" s="180">
        <v>2016</v>
      </c>
      <c r="B11326" s="180" t="s">
        <v>175</v>
      </c>
      <c r="C11326" s="180" t="s">
        <v>36</v>
      </c>
      <c r="D11326" s="180" t="s">
        <v>176</v>
      </c>
      <c r="E11326" s="180">
        <v>15</v>
      </c>
      <c r="F11326" s="180">
        <v>6720</v>
      </c>
      <c r="G11326" s="180">
        <v>173</v>
      </c>
      <c r="H11326" s="180">
        <v>363</v>
      </c>
      <c r="I11326" s="180">
        <v>317118.99</v>
      </c>
      <c r="J11326" s="180">
        <v>76617.48</v>
      </c>
      <c r="K11326" s="180">
        <v>45659</v>
      </c>
      <c r="L11326" s="180">
        <v>471619.57</v>
      </c>
    </row>
    <row r="11327" spans="1:12">
      <c r="A11327" s="180">
        <v>2016</v>
      </c>
      <c r="B11327" s="180" t="s">
        <v>175</v>
      </c>
      <c r="C11327" s="180" t="s">
        <v>36</v>
      </c>
      <c r="D11327" s="180" t="s">
        <v>176</v>
      </c>
      <c r="E11327" s="180">
        <v>20</v>
      </c>
      <c r="F11327" s="180">
        <v>5844</v>
      </c>
      <c r="G11327" s="180">
        <v>190</v>
      </c>
      <c r="H11327" s="180">
        <v>383</v>
      </c>
      <c r="I11327" s="180">
        <v>351825.95</v>
      </c>
      <c r="J11327" s="180">
        <v>100216.33</v>
      </c>
      <c r="K11327" s="180">
        <v>56673</v>
      </c>
      <c r="L11327" s="180">
        <v>557523.28</v>
      </c>
    </row>
    <row r="11328" spans="1:12">
      <c r="A11328" s="180">
        <v>2016</v>
      </c>
      <c r="B11328" s="180" t="s">
        <v>175</v>
      </c>
      <c r="C11328" s="180" t="s">
        <v>36</v>
      </c>
      <c r="D11328" s="180" t="s">
        <v>176</v>
      </c>
      <c r="E11328" s="180">
        <v>25</v>
      </c>
      <c r="F11328" s="180">
        <v>3934</v>
      </c>
      <c r="G11328" s="180">
        <v>129</v>
      </c>
      <c r="H11328" s="180">
        <v>239</v>
      </c>
      <c r="I11328" s="180">
        <v>270189.73</v>
      </c>
      <c r="J11328" s="180">
        <v>84801.15</v>
      </c>
      <c r="K11328" s="180">
        <v>80635</v>
      </c>
      <c r="L11328" s="180">
        <v>506520.38</v>
      </c>
    </row>
    <row r="11329" spans="1:12">
      <c r="A11329" s="180">
        <v>2016</v>
      </c>
      <c r="B11329" s="180" t="s">
        <v>175</v>
      </c>
      <c r="C11329" s="180" t="s">
        <v>36</v>
      </c>
      <c r="D11329" s="180" t="s">
        <v>176</v>
      </c>
      <c r="E11329" s="180">
        <v>30</v>
      </c>
      <c r="F11329" s="180">
        <v>5599</v>
      </c>
      <c r="G11329" s="180">
        <v>190</v>
      </c>
      <c r="H11329" s="180">
        <v>358</v>
      </c>
      <c r="I11329" s="180">
        <v>339261.47</v>
      </c>
      <c r="J11329" s="180">
        <v>102085.55</v>
      </c>
      <c r="K11329" s="180">
        <v>52072</v>
      </c>
      <c r="L11329" s="180">
        <v>568655.18000000005</v>
      </c>
    </row>
    <row r="11330" spans="1:12">
      <c r="A11330" s="180">
        <v>2016</v>
      </c>
      <c r="B11330" s="180" t="s">
        <v>175</v>
      </c>
      <c r="C11330" s="180" t="s">
        <v>36</v>
      </c>
      <c r="D11330" s="180" t="s">
        <v>176</v>
      </c>
      <c r="E11330" s="180">
        <v>35</v>
      </c>
      <c r="F11330" s="180">
        <v>5625</v>
      </c>
      <c r="G11330" s="180">
        <v>330</v>
      </c>
      <c r="H11330" s="180">
        <v>535</v>
      </c>
      <c r="I11330" s="180">
        <v>441113.16</v>
      </c>
      <c r="J11330" s="180">
        <v>126588.44</v>
      </c>
      <c r="K11330" s="180">
        <v>132859</v>
      </c>
      <c r="L11330" s="180">
        <v>805452.12</v>
      </c>
    </row>
    <row r="11331" spans="1:12">
      <c r="A11331" s="180">
        <v>2016</v>
      </c>
      <c r="B11331" s="180" t="s">
        <v>175</v>
      </c>
      <c r="C11331" s="180" t="s">
        <v>36</v>
      </c>
      <c r="D11331" s="180" t="s">
        <v>176</v>
      </c>
      <c r="E11331" s="180">
        <v>40</v>
      </c>
      <c r="F11331" s="180">
        <v>6384</v>
      </c>
      <c r="G11331" s="180">
        <v>303</v>
      </c>
      <c r="H11331" s="180">
        <v>657</v>
      </c>
      <c r="I11331" s="180">
        <v>618086.78</v>
      </c>
      <c r="J11331" s="180">
        <v>166893.68</v>
      </c>
      <c r="K11331" s="180">
        <v>188427</v>
      </c>
      <c r="L11331" s="180">
        <v>1072873.47</v>
      </c>
    </row>
    <row r="11332" spans="1:12">
      <c r="A11332" s="180">
        <v>2016</v>
      </c>
      <c r="B11332" s="180" t="s">
        <v>175</v>
      </c>
      <c r="C11332" s="180" t="s">
        <v>36</v>
      </c>
      <c r="D11332" s="180" t="s">
        <v>176</v>
      </c>
      <c r="E11332" s="180">
        <v>45</v>
      </c>
      <c r="F11332" s="180">
        <v>7314</v>
      </c>
      <c r="G11332" s="180">
        <v>425</v>
      </c>
      <c r="H11332" s="180">
        <v>861</v>
      </c>
      <c r="I11332" s="180">
        <v>821619.67</v>
      </c>
      <c r="J11332" s="180">
        <v>230618.83</v>
      </c>
      <c r="K11332" s="180">
        <v>203279</v>
      </c>
      <c r="L11332" s="180">
        <v>1402660.81</v>
      </c>
    </row>
    <row r="11333" spans="1:12">
      <c r="A11333" s="180">
        <v>2016</v>
      </c>
      <c r="B11333" s="180" t="s">
        <v>175</v>
      </c>
      <c r="C11333" s="180" t="s">
        <v>36</v>
      </c>
      <c r="D11333" s="180" t="s">
        <v>176</v>
      </c>
      <c r="E11333" s="180">
        <v>50</v>
      </c>
      <c r="F11333" s="180">
        <v>8144</v>
      </c>
      <c r="G11333" s="180">
        <v>556</v>
      </c>
      <c r="H11333" s="180">
        <v>1202</v>
      </c>
      <c r="I11333" s="180">
        <v>1215874.69</v>
      </c>
      <c r="J11333" s="180">
        <v>318246.95</v>
      </c>
      <c r="K11333" s="180">
        <v>377577.6</v>
      </c>
      <c r="L11333" s="180">
        <v>2124979.44</v>
      </c>
    </row>
    <row r="11334" spans="1:12">
      <c r="A11334" s="180">
        <v>2016</v>
      </c>
      <c r="B11334" s="180" t="s">
        <v>175</v>
      </c>
      <c r="C11334" s="180" t="s">
        <v>36</v>
      </c>
      <c r="D11334" s="180" t="s">
        <v>176</v>
      </c>
      <c r="E11334" s="180">
        <v>55</v>
      </c>
      <c r="F11334" s="180">
        <v>9554</v>
      </c>
      <c r="G11334" s="180">
        <v>1056</v>
      </c>
      <c r="H11334" s="180">
        <v>2176</v>
      </c>
      <c r="I11334" s="180">
        <v>2083664.82</v>
      </c>
      <c r="J11334" s="180">
        <v>564604.34</v>
      </c>
      <c r="K11334" s="180">
        <v>678287.25</v>
      </c>
      <c r="L11334" s="180">
        <v>3555535.7</v>
      </c>
    </row>
    <row r="11335" spans="1:12">
      <c r="A11335" s="180">
        <v>2016</v>
      </c>
      <c r="B11335" s="180" t="s">
        <v>175</v>
      </c>
      <c r="C11335" s="180" t="s">
        <v>36</v>
      </c>
      <c r="D11335" s="180" t="s">
        <v>176</v>
      </c>
      <c r="E11335" s="180">
        <v>60</v>
      </c>
      <c r="F11335" s="180">
        <v>9479</v>
      </c>
      <c r="G11335" s="180">
        <v>1221</v>
      </c>
      <c r="H11335" s="180">
        <v>3111</v>
      </c>
      <c r="I11335" s="180">
        <v>2777766.47</v>
      </c>
      <c r="J11335" s="180">
        <v>736738.39</v>
      </c>
      <c r="K11335" s="180">
        <v>1001337.25</v>
      </c>
      <c r="L11335" s="180">
        <v>4923869.6100000003</v>
      </c>
    </row>
    <row r="11336" spans="1:12">
      <c r="A11336" s="180">
        <v>2016</v>
      </c>
      <c r="B11336" s="180" t="s">
        <v>175</v>
      </c>
      <c r="C11336" s="180" t="s">
        <v>36</v>
      </c>
      <c r="D11336" s="180" t="s">
        <v>176</v>
      </c>
      <c r="E11336" s="180">
        <v>65</v>
      </c>
      <c r="F11336" s="180">
        <v>8919</v>
      </c>
      <c r="G11336" s="180">
        <v>1638</v>
      </c>
      <c r="H11336" s="180">
        <v>3465</v>
      </c>
      <c r="I11336" s="180">
        <v>3510962.76</v>
      </c>
      <c r="J11336" s="180">
        <v>914621.26</v>
      </c>
      <c r="K11336" s="180">
        <v>1142413.8999999999</v>
      </c>
      <c r="L11336" s="180">
        <v>5932603.5899999999</v>
      </c>
    </row>
    <row r="11337" spans="1:12">
      <c r="A11337" s="180">
        <v>2016</v>
      </c>
      <c r="B11337" s="180" t="s">
        <v>175</v>
      </c>
      <c r="C11337" s="180" t="s">
        <v>36</v>
      </c>
      <c r="D11337" s="180" t="s">
        <v>176</v>
      </c>
      <c r="E11337" s="180">
        <v>70</v>
      </c>
      <c r="F11337" s="180">
        <v>6344</v>
      </c>
      <c r="G11337" s="180">
        <v>1387</v>
      </c>
      <c r="H11337" s="180">
        <v>3075</v>
      </c>
      <c r="I11337" s="180">
        <v>3017820.72</v>
      </c>
      <c r="J11337" s="180">
        <v>809300</v>
      </c>
      <c r="K11337" s="180">
        <v>1084086</v>
      </c>
      <c r="L11337" s="180">
        <v>5194954.26</v>
      </c>
    </row>
    <row r="11338" spans="1:12">
      <c r="A11338" s="180">
        <v>2016</v>
      </c>
      <c r="B11338" s="180" t="s">
        <v>175</v>
      </c>
      <c r="C11338" s="180" t="s">
        <v>36</v>
      </c>
      <c r="D11338" s="180" t="s">
        <v>176</v>
      </c>
      <c r="E11338" s="180">
        <v>75</v>
      </c>
      <c r="F11338" s="180">
        <v>4414</v>
      </c>
      <c r="G11338" s="180">
        <v>1416</v>
      </c>
      <c r="H11338" s="180">
        <v>4180</v>
      </c>
      <c r="I11338" s="180">
        <v>3316384.42</v>
      </c>
      <c r="J11338" s="180">
        <v>794543.42</v>
      </c>
      <c r="K11338" s="180">
        <v>812820</v>
      </c>
      <c r="L11338" s="180">
        <v>5156874.42</v>
      </c>
    </row>
    <row r="11339" spans="1:12">
      <c r="A11339" s="180">
        <v>2016</v>
      </c>
      <c r="B11339" s="180" t="s">
        <v>175</v>
      </c>
      <c r="C11339" s="180" t="s">
        <v>36</v>
      </c>
      <c r="D11339" s="180" t="s">
        <v>176</v>
      </c>
      <c r="E11339" s="180">
        <v>80</v>
      </c>
      <c r="F11339" s="180">
        <v>2689</v>
      </c>
      <c r="G11339" s="180">
        <v>1004</v>
      </c>
      <c r="H11339" s="180">
        <v>3402</v>
      </c>
      <c r="I11339" s="180">
        <v>2525893.75</v>
      </c>
      <c r="J11339" s="180">
        <v>482979.13</v>
      </c>
      <c r="K11339" s="180">
        <v>450247.5</v>
      </c>
      <c r="L11339" s="180">
        <v>3641022.67</v>
      </c>
    </row>
    <row r="11340" spans="1:12">
      <c r="A11340" s="180">
        <v>2016</v>
      </c>
      <c r="B11340" s="180" t="s">
        <v>175</v>
      </c>
      <c r="C11340" s="180" t="s">
        <v>36</v>
      </c>
      <c r="D11340" s="180" t="s">
        <v>176</v>
      </c>
      <c r="E11340" s="180">
        <v>85</v>
      </c>
      <c r="F11340" s="180">
        <v>1558</v>
      </c>
      <c r="G11340" s="180">
        <v>587</v>
      </c>
      <c r="H11340" s="180">
        <v>2155</v>
      </c>
      <c r="I11340" s="180">
        <v>1654095.71</v>
      </c>
      <c r="J11340" s="180">
        <v>290796.03000000003</v>
      </c>
      <c r="K11340" s="180">
        <v>204594</v>
      </c>
      <c r="L11340" s="180">
        <v>2234222.5499999998</v>
      </c>
    </row>
    <row r="11341" spans="1:12">
      <c r="A11341" s="180">
        <v>2016</v>
      </c>
      <c r="B11341" s="180" t="s">
        <v>175</v>
      </c>
      <c r="C11341" s="180" t="s">
        <v>36</v>
      </c>
      <c r="D11341" s="180" t="s">
        <v>176</v>
      </c>
      <c r="E11341" s="180">
        <v>90</v>
      </c>
      <c r="F11341" s="180">
        <v>338</v>
      </c>
      <c r="G11341" s="180">
        <v>82</v>
      </c>
      <c r="H11341" s="180">
        <v>354</v>
      </c>
      <c r="I11341" s="180">
        <v>243308.28</v>
      </c>
      <c r="J11341" s="180">
        <v>39008.61</v>
      </c>
      <c r="K11341" s="180">
        <v>33491</v>
      </c>
      <c r="L11341" s="180">
        <v>331192.46999999997</v>
      </c>
    </row>
    <row r="11342" spans="1:12">
      <c r="A11342" s="180">
        <v>2016</v>
      </c>
      <c r="B11342" s="180" t="s">
        <v>175</v>
      </c>
      <c r="C11342" s="180" t="s">
        <v>36</v>
      </c>
      <c r="D11342" s="180" t="s">
        <v>176</v>
      </c>
      <c r="E11342" s="180">
        <v>95</v>
      </c>
      <c r="F11342" s="180">
        <v>43</v>
      </c>
      <c r="G11342" s="180">
        <v>13</v>
      </c>
      <c r="H11342" s="180">
        <v>48</v>
      </c>
      <c r="I11342" s="180">
        <v>32181</v>
      </c>
      <c r="J11342" s="180">
        <v>5967.69</v>
      </c>
      <c r="K11342" s="180">
        <v>1720</v>
      </c>
      <c r="L11342" s="180">
        <v>41447.279999999999</v>
      </c>
    </row>
    <row r="11343" spans="1:12">
      <c r="A11343" s="180">
        <v>2016</v>
      </c>
      <c r="B11343" s="180" t="s">
        <v>175</v>
      </c>
      <c r="C11343" s="180" t="s">
        <v>36</v>
      </c>
      <c r="D11343" s="180" t="s">
        <v>177</v>
      </c>
      <c r="E11343" s="180">
        <v>0</v>
      </c>
      <c r="F11343" s="180">
        <v>4854</v>
      </c>
      <c r="G11343" s="180">
        <v>142</v>
      </c>
      <c r="H11343" s="180">
        <v>919</v>
      </c>
      <c r="I11343" s="180">
        <v>464778.67</v>
      </c>
      <c r="J11343" s="180">
        <v>61476.85</v>
      </c>
      <c r="K11343" s="180">
        <v>1771</v>
      </c>
      <c r="L11343" s="180">
        <v>546924.93999999994</v>
      </c>
    </row>
    <row r="11344" spans="1:12">
      <c r="A11344" s="180">
        <v>2016</v>
      </c>
      <c r="B11344" s="180" t="s">
        <v>175</v>
      </c>
      <c r="C11344" s="180" t="s">
        <v>36</v>
      </c>
      <c r="D11344" s="180" t="s">
        <v>177</v>
      </c>
      <c r="E11344" s="180">
        <v>5</v>
      </c>
      <c r="F11344" s="180">
        <v>5986</v>
      </c>
      <c r="G11344" s="180">
        <v>77</v>
      </c>
      <c r="H11344" s="180">
        <v>140</v>
      </c>
      <c r="I11344" s="180">
        <v>98690.01</v>
      </c>
      <c r="J11344" s="180">
        <v>31453.73</v>
      </c>
      <c r="K11344" s="180">
        <v>2391</v>
      </c>
      <c r="L11344" s="180">
        <v>144196.85</v>
      </c>
    </row>
    <row r="11345" spans="1:12">
      <c r="A11345" s="180">
        <v>2016</v>
      </c>
      <c r="B11345" s="180" t="s">
        <v>175</v>
      </c>
      <c r="C11345" s="180" t="s">
        <v>36</v>
      </c>
      <c r="D11345" s="180" t="s">
        <v>177</v>
      </c>
      <c r="E11345" s="180">
        <v>10</v>
      </c>
      <c r="F11345" s="180">
        <v>5939</v>
      </c>
      <c r="G11345" s="180">
        <v>92</v>
      </c>
      <c r="H11345" s="180">
        <v>183</v>
      </c>
      <c r="I11345" s="180">
        <v>152424.34</v>
      </c>
      <c r="J11345" s="180">
        <v>46814.7</v>
      </c>
      <c r="K11345" s="180">
        <v>10669</v>
      </c>
      <c r="L11345" s="180">
        <v>228012.54</v>
      </c>
    </row>
    <row r="11346" spans="1:12">
      <c r="A11346" s="180">
        <v>2016</v>
      </c>
      <c r="B11346" s="180" t="s">
        <v>175</v>
      </c>
      <c r="C11346" s="180" t="s">
        <v>36</v>
      </c>
      <c r="D11346" s="180" t="s">
        <v>177</v>
      </c>
      <c r="E11346" s="180">
        <v>15</v>
      </c>
      <c r="F11346" s="180">
        <v>6412</v>
      </c>
      <c r="G11346" s="180">
        <v>192</v>
      </c>
      <c r="H11346" s="180">
        <v>400</v>
      </c>
      <c r="I11346" s="180">
        <v>365760.49</v>
      </c>
      <c r="J11346" s="180">
        <v>80496.83</v>
      </c>
      <c r="K11346" s="180">
        <v>34221</v>
      </c>
      <c r="L11346" s="180">
        <v>519114.12</v>
      </c>
    </row>
    <row r="11347" spans="1:12">
      <c r="A11347" s="180">
        <v>2016</v>
      </c>
      <c r="B11347" s="180" t="s">
        <v>175</v>
      </c>
      <c r="C11347" s="180" t="s">
        <v>36</v>
      </c>
      <c r="D11347" s="180" t="s">
        <v>177</v>
      </c>
      <c r="E11347" s="180">
        <v>20</v>
      </c>
      <c r="F11347" s="180">
        <v>5947</v>
      </c>
      <c r="G11347" s="180">
        <v>353</v>
      </c>
      <c r="H11347" s="180">
        <v>995</v>
      </c>
      <c r="I11347" s="180">
        <v>804715.85</v>
      </c>
      <c r="J11347" s="180">
        <v>172776.6</v>
      </c>
      <c r="K11347" s="180">
        <v>58149</v>
      </c>
      <c r="L11347" s="180">
        <v>1146131.06</v>
      </c>
    </row>
    <row r="11348" spans="1:12">
      <c r="A11348" s="180">
        <v>2016</v>
      </c>
      <c r="B11348" s="180" t="s">
        <v>175</v>
      </c>
      <c r="C11348" s="180" t="s">
        <v>36</v>
      </c>
      <c r="D11348" s="180" t="s">
        <v>177</v>
      </c>
      <c r="E11348" s="180">
        <v>25</v>
      </c>
      <c r="F11348" s="180">
        <v>4716</v>
      </c>
      <c r="G11348" s="180">
        <v>474</v>
      </c>
      <c r="H11348" s="180">
        <v>1578</v>
      </c>
      <c r="I11348" s="180">
        <v>1266717.71</v>
      </c>
      <c r="J11348" s="180">
        <v>292775.51</v>
      </c>
      <c r="K11348" s="180">
        <v>116429</v>
      </c>
      <c r="L11348" s="180">
        <v>1829113.89</v>
      </c>
    </row>
    <row r="11349" spans="1:12">
      <c r="A11349" s="180">
        <v>2016</v>
      </c>
      <c r="B11349" s="180" t="s">
        <v>175</v>
      </c>
      <c r="C11349" s="180" t="s">
        <v>36</v>
      </c>
      <c r="D11349" s="180" t="s">
        <v>177</v>
      </c>
      <c r="E11349" s="180">
        <v>30</v>
      </c>
      <c r="F11349" s="180">
        <v>6547</v>
      </c>
      <c r="G11349" s="180">
        <v>816</v>
      </c>
      <c r="H11349" s="180">
        <v>2570</v>
      </c>
      <c r="I11349" s="180">
        <v>2005847.68</v>
      </c>
      <c r="J11349" s="180">
        <v>504349.43</v>
      </c>
      <c r="K11349" s="180">
        <v>124352</v>
      </c>
      <c r="L11349" s="180">
        <v>2886199.74</v>
      </c>
    </row>
    <row r="11350" spans="1:12">
      <c r="A11350" s="180">
        <v>2016</v>
      </c>
      <c r="B11350" s="180" t="s">
        <v>175</v>
      </c>
      <c r="C11350" s="180" t="s">
        <v>36</v>
      </c>
      <c r="D11350" s="180" t="s">
        <v>177</v>
      </c>
      <c r="E11350" s="180">
        <v>35</v>
      </c>
      <c r="F11350" s="180">
        <v>6583</v>
      </c>
      <c r="G11350" s="180">
        <v>696</v>
      </c>
      <c r="H11350" s="180">
        <v>1785</v>
      </c>
      <c r="I11350" s="180">
        <v>1491648.92</v>
      </c>
      <c r="J11350" s="180">
        <v>377703.45</v>
      </c>
      <c r="K11350" s="180">
        <v>121292</v>
      </c>
      <c r="L11350" s="180">
        <v>2203735.29</v>
      </c>
    </row>
    <row r="11351" spans="1:12">
      <c r="A11351" s="180">
        <v>2016</v>
      </c>
      <c r="B11351" s="180" t="s">
        <v>175</v>
      </c>
      <c r="C11351" s="180" t="s">
        <v>36</v>
      </c>
      <c r="D11351" s="180" t="s">
        <v>177</v>
      </c>
      <c r="E11351" s="180">
        <v>40</v>
      </c>
      <c r="F11351" s="180">
        <v>7448</v>
      </c>
      <c r="G11351" s="180">
        <v>698</v>
      </c>
      <c r="H11351" s="180">
        <v>1521</v>
      </c>
      <c r="I11351" s="180">
        <v>1343241.49</v>
      </c>
      <c r="J11351" s="180">
        <v>347988.65</v>
      </c>
      <c r="K11351" s="180">
        <v>166802</v>
      </c>
      <c r="L11351" s="180">
        <v>2050226.62</v>
      </c>
    </row>
    <row r="11352" spans="1:12">
      <c r="A11352" s="180">
        <v>2016</v>
      </c>
      <c r="B11352" s="180" t="s">
        <v>175</v>
      </c>
      <c r="C11352" s="180" t="s">
        <v>36</v>
      </c>
      <c r="D11352" s="180" t="s">
        <v>177</v>
      </c>
      <c r="E11352" s="180">
        <v>45</v>
      </c>
      <c r="F11352" s="180">
        <v>8457</v>
      </c>
      <c r="G11352" s="180">
        <v>755</v>
      </c>
      <c r="H11352" s="180">
        <v>1724</v>
      </c>
      <c r="I11352" s="180">
        <v>1586008.95</v>
      </c>
      <c r="J11352" s="180">
        <v>395996.35</v>
      </c>
      <c r="K11352" s="180">
        <v>245469.74</v>
      </c>
      <c r="L11352" s="180">
        <v>2454628.6</v>
      </c>
    </row>
    <row r="11353" spans="1:12">
      <c r="A11353" s="180">
        <v>2016</v>
      </c>
      <c r="B11353" s="180" t="s">
        <v>175</v>
      </c>
      <c r="C11353" s="180" t="s">
        <v>36</v>
      </c>
      <c r="D11353" s="180" t="s">
        <v>177</v>
      </c>
      <c r="E11353" s="180">
        <v>50</v>
      </c>
      <c r="F11353" s="180">
        <v>9540</v>
      </c>
      <c r="G11353" s="180">
        <v>936</v>
      </c>
      <c r="H11353" s="180">
        <v>2208</v>
      </c>
      <c r="I11353" s="180">
        <v>1972367.44</v>
      </c>
      <c r="J11353" s="180">
        <v>471779.65</v>
      </c>
      <c r="K11353" s="180">
        <v>453334</v>
      </c>
      <c r="L11353" s="180">
        <v>3153123.85</v>
      </c>
    </row>
    <row r="11354" spans="1:12">
      <c r="A11354" s="180">
        <v>2016</v>
      </c>
      <c r="B11354" s="180" t="s">
        <v>175</v>
      </c>
      <c r="C11354" s="180" t="s">
        <v>36</v>
      </c>
      <c r="D11354" s="180" t="s">
        <v>177</v>
      </c>
      <c r="E11354" s="180">
        <v>55</v>
      </c>
      <c r="F11354" s="180">
        <v>10919</v>
      </c>
      <c r="G11354" s="180">
        <v>1179</v>
      </c>
      <c r="H11354" s="180">
        <v>2603</v>
      </c>
      <c r="I11354" s="180">
        <v>2524589.44</v>
      </c>
      <c r="J11354" s="180">
        <v>644378.21</v>
      </c>
      <c r="K11354" s="180">
        <v>815534</v>
      </c>
      <c r="L11354" s="180">
        <v>4298675.9000000004</v>
      </c>
    </row>
    <row r="11355" spans="1:12">
      <c r="A11355" s="180">
        <v>2016</v>
      </c>
      <c r="B11355" s="180" t="s">
        <v>175</v>
      </c>
      <c r="C11355" s="180" t="s">
        <v>36</v>
      </c>
      <c r="D11355" s="180" t="s">
        <v>177</v>
      </c>
      <c r="E11355" s="180">
        <v>60</v>
      </c>
      <c r="F11355" s="180">
        <v>10390</v>
      </c>
      <c r="G11355" s="180">
        <v>1328</v>
      </c>
      <c r="H11355" s="180">
        <v>3119</v>
      </c>
      <c r="I11355" s="180">
        <v>3105181.96</v>
      </c>
      <c r="J11355" s="180">
        <v>804296.06</v>
      </c>
      <c r="K11355" s="180">
        <v>1104277</v>
      </c>
      <c r="L11355" s="180">
        <v>5338545.8099999996</v>
      </c>
    </row>
    <row r="11356" spans="1:12">
      <c r="A11356" s="180">
        <v>2016</v>
      </c>
      <c r="B11356" s="180" t="s">
        <v>175</v>
      </c>
      <c r="C11356" s="180" t="s">
        <v>36</v>
      </c>
      <c r="D11356" s="180" t="s">
        <v>177</v>
      </c>
      <c r="E11356" s="180">
        <v>65</v>
      </c>
      <c r="F11356" s="180">
        <v>9692</v>
      </c>
      <c r="G11356" s="180">
        <v>1605</v>
      </c>
      <c r="H11356" s="180">
        <v>3534</v>
      </c>
      <c r="I11356" s="180">
        <v>3310891.93</v>
      </c>
      <c r="J11356" s="180">
        <v>862286.37</v>
      </c>
      <c r="K11356" s="180">
        <v>1082495</v>
      </c>
      <c r="L11356" s="180">
        <v>5524607.9100000001</v>
      </c>
    </row>
    <row r="11357" spans="1:12">
      <c r="A11357" s="180">
        <v>2016</v>
      </c>
      <c r="B11357" s="180" t="s">
        <v>175</v>
      </c>
      <c r="C11357" s="180" t="s">
        <v>36</v>
      </c>
      <c r="D11357" s="180" t="s">
        <v>177</v>
      </c>
      <c r="E11357" s="180">
        <v>70</v>
      </c>
      <c r="F11357" s="180">
        <v>6924</v>
      </c>
      <c r="G11357" s="180">
        <v>1426</v>
      </c>
      <c r="H11357" s="180">
        <v>4099</v>
      </c>
      <c r="I11357" s="180">
        <v>3491553.4</v>
      </c>
      <c r="J11357" s="180">
        <v>824671.52</v>
      </c>
      <c r="K11357" s="180">
        <v>1059457.1000000001</v>
      </c>
      <c r="L11357" s="180">
        <v>5674815.0499999998</v>
      </c>
    </row>
    <row r="11358" spans="1:12">
      <c r="A11358" s="180">
        <v>2016</v>
      </c>
      <c r="B11358" s="180" t="s">
        <v>175</v>
      </c>
      <c r="C11358" s="180" t="s">
        <v>36</v>
      </c>
      <c r="D11358" s="180" t="s">
        <v>177</v>
      </c>
      <c r="E11358" s="180">
        <v>75</v>
      </c>
      <c r="F11358" s="180">
        <v>4924</v>
      </c>
      <c r="G11358" s="180">
        <v>1226</v>
      </c>
      <c r="H11358" s="180">
        <v>3798</v>
      </c>
      <c r="I11358" s="180">
        <v>3145582.54</v>
      </c>
      <c r="J11358" s="180">
        <v>728137.75</v>
      </c>
      <c r="K11358" s="180">
        <v>1061230.3</v>
      </c>
      <c r="L11358" s="180">
        <v>5146631.01</v>
      </c>
    </row>
    <row r="11359" spans="1:12">
      <c r="A11359" s="180">
        <v>2016</v>
      </c>
      <c r="B11359" s="180" t="s">
        <v>175</v>
      </c>
      <c r="C11359" s="180" t="s">
        <v>36</v>
      </c>
      <c r="D11359" s="180" t="s">
        <v>177</v>
      </c>
      <c r="E11359" s="180">
        <v>80</v>
      </c>
      <c r="F11359" s="180">
        <v>3318</v>
      </c>
      <c r="G11359" s="180">
        <v>882</v>
      </c>
      <c r="H11359" s="180">
        <v>3924</v>
      </c>
      <c r="I11359" s="180">
        <v>3001315.2</v>
      </c>
      <c r="J11359" s="180">
        <v>542016.14</v>
      </c>
      <c r="K11359" s="180">
        <v>693217.5</v>
      </c>
      <c r="L11359" s="180">
        <v>4366238.97</v>
      </c>
    </row>
    <row r="11360" spans="1:12">
      <c r="A11360" s="180">
        <v>2016</v>
      </c>
      <c r="B11360" s="180" t="s">
        <v>175</v>
      </c>
      <c r="C11360" s="180" t="s">
        <v>36</v>
      </c>
      <c r="D11360" s="180" t="s">
        <v>177</v>
      </c>
      <c r="E11360" s="180">
        <v>85</v>
      </c>
      <c r="F11360" s="180">
        <v>2047</v>
      </c>
      <c r="G11360" s="180">
        <v>616</v>
      </c>
      <c r="H11360" s="180">
        <v>2726</v>
      </c>
      <c r="I11360" s="180">
        <v>2007514.22</v>
      </c>
      <c r="J11360" s="180">
        <v>316310.06</v>
      </c>
      <c r="K11360" s="180">
        <v>298295</v>
      </c>
      <c r="L11360" s="180">
        <v>2695390.99</v>
      </c>
    </row>
    <row r="11361" spans="1:12">
      <c r="A11361" s="180">
        <v>2016</v>
      </c>
      <c r="B11361" s="180" t="s">
        <v>175</v>
      </c>
      <c r="C11361" s="180" t="s">
        <v>36</v>
      </c>
      <c r="D11361" s="180" t="s">
        <v>177</v>
      </c>
      <c r="E11361" s="180">
        <v>90</v>
      </c>
      <c r="F11361" s="180">
        <v>816</v>
      </c>
      <c r="G11361" s="180">
        <v>236</v>
      </c>
      <c r="H11361" s="180">
        <v>1037</v>
      </c>
      <c r="I11361" s="180">
        <v>484890.65</v>
      </c>
      <c r="J11361" s="180">
        <v>78758.070000000007</v>
      </c>
      <c r="K11361" s="180">
        <v>48718</v>
      </c>
      <c r="L11361" s="180">
        <v>669640.67000000004</v>
      </c>
    </row>
    <row r="11362" spans="1:12">
      <c r="A11362" s="180">
        <v>2016</v>
      </c>
      <c r="B11362" s="180" t="s">
        <v>175</v>
      </c>
      <c r="C11362" s="180" t="s">
        <v>36</v>
      </c>
      <c r="D11362" s="180" t="s">
        <v>177</v>
      </c>
      <c r="E11362" s="180">
        <v>95</v>
      </c>
      <c r="F11362" s="180">
        <v>183</v>
      </c>
      <c r="G11362" s="180">
        <v>33</v>
      </c>
      <c r="H11362" s="180">
        <v>145</v>
      </c>
      <c r="I11362" s="180">
        <v>91224.75</v>
      </c>
      <c r="J11362" s="180">
        <v>10297.14</v>
      </c>
      <c r="K11362" s="180">
        <v>1148</v>
      </c>
      <c r="L11362" s="180">
        <v>105125.12</v>
      </c>
    </row>
    <row r="11363" spans="1:12">
      <c r="A11363" s="180">
        <v>2016</v>
      </c>
      <c r="B11363" s="180" t="s">
        <v>175</v>
      </c>
      <c r="C11363" s="180" t="s">
        <v>3</v>
      </c>
      <c r="D11363" s="180" t="s">
        <v>176</v>
      </c>
      <c r="E11363" s="180">
        <v>0</v>
      </c>
      <c r="F11363" s="180">
        <v>7533</v>
      </c>
      <c r="G11363" s="180">
        <v>274</v>
      </c>
      <c r="H11363" s="180">
        <v>985</v>
      </c>
      <c r="I11363" s="180">
        <v>576489.4</v>
      </c>
      <c r="J11363" s="180">
        <v>98514.69</v>
      </c>
      <c r="K11363" s="180">
        <v>55877</v>
      </c>
      <c r="L11363" s="180">
        <v>843313.22</v>
      </c>
    </row>
    <row r="11364" spans="1:12">
      <c r="A11364" s="180">
        <v>2016</v>
      </c>
      <c r="B11364" s="180" t="s">
        <v>175</v>
      </c>
      <c r="C11364" s="180" t="s">
        <v>3</v>
      </c>
      <c r="D11364" s="180" t="s">
        <v>176</v>
      </c>
      <c r="E11364" s="180">
        <v>5</v>
      </c>
      <c r="F11364" s="180">
        <v>8073</v>
      </c>
      <c r="G11364" s="180">
        <v>125</v>
      </c>
      <c r="H11364" s="180">
        <v>169</v>
      </c>
      <c r="I11364" s="180">
        <v>146955.9</v>
      </c>
      <c r="J11364" s="180">
        <v>27840.85</v>
      </c>
      <c r="K11364" s="180">
        <v>10733</v>
      </c>
      <c r="L11364" s="180">
        <v>233475.20000000001</v>
      </c>
    </row>
    <row r="11365" spans="1:12">
      <c r="A11365" s="180">
        <v>2016</v>
      </c>
      <c r="B11365" s="180" t="s">
        <v>175</v>
      </c>
      <c r="C11365" s="180" t="s">
        <v>3</v>
      </c>
      <c r="D11365" s="180" t="s">
        <v>176</v>
      </c>
      <c r="E11365" s="180">
        <v>10</v>
      </c>
      <c r="F11365" s="180">
        <v>7102</v>
      </c>
      <c r="G11365" s="180">
        <v>79</v>
      </c>
      <c r="H11365" s="180">
        <v>242</v>
      </c>
      <c r="I11365" s="180">
        <v>184083.55</v>
      </c>
      <c r="J11365" s="180">
        <v>21231.83</v>
      </c>
      <c r="K11365" s="180">
        <v>26132</v>
      </c>
      <c r="L11365" s="180">
        <v>267197.12</v>
      </c>
    </row>
    <row r="11366" spans="1:12">
      <c r="A11366" s="180">
        <v>2016</v>
      </c>
      <c r="B11366" s="180" t="s">
        <v>175</v>
      </c>
      <c r="C11366" s="180" t="s">
        <v>3</v>
      </c>
      <c r="D11366" s="180" t="s">
        <v>176</v>
      </c>
      <c r="E11366" s="180">
        <v>15</v>
      </c>
      <c r="F11366" s="180">
        <v>6869</v>
      </c>
      <c r="G11366" s="180">
        <v>158</v>
      </c>
      <c r="H11366" s="180">
        <v>251</v>
      </c>
      <c r="I11366" s="180">
        <v>246900.6</v>
      </c>
      <c r="J11366" s="180">
        <v>46719.11</v>
      </c>
      <c r="K11366" s="180">
        <v>89982</v>
      </c>
      <c r="L11366" s="180">
        <v>472323.98</v>
      </c>
    </row>
    <row r="11367" spans="1:12">
      <c r="A11367" s="180">
        <v>2016</v>
      </c>
      <c r="B11367" s="180" t="s">
        <v>175</v>
      </c>
      <c r="C11367" s="180" t="s">
        <v>3</v>
      </c>
      <c r="D11367" s="180" t="s">
        <v>176</v>
      </c>
      <c r="E11367" s="180">
        <v>20</v>
      </c>
      <c r="F11367" s="180">
        <v>5479</v>
      </c>
      <c r="G11367" s="180">
        <v>127</v>
      </c>
      <c r="H11367" s="180">
        <v>364</v>
      </c>
      <c r="I11367" s="180">
        <v>311936.3</v>
      </c>
      <c r="J11367" s="180">
        <v>40519.35</v>
      </c>
      <c r="K11367" s="180">
        <v>73400</v>
      </c>
      <c r="L11367" s="180">
        <v>518770.6</v>
      </c>
    </row>
    <row r="11368" spans="1:12">
      <c r="A11368" s="180">
        <v>2016</v>
      </c>
      <c r="B11368" s="180" t="s">
        <v>175</v>
      </c>
      <c r="C11368" s="180" t="s">
        <v>3</v>
      </c>
      <c r="D11368" s="180" t="s">
        <v>176</v>
      </c>
      <c r="E11368" s="180">
        <v>25</v>
      </c>
      <c r="F11368" s="180">
        <v>5404</v>
      </c>
      <c r="G11368" s="180">
        <v>111</v>
      </c>
      <c r="H11368" s="180">
        <v>191</v>
      </c>
      <c r="I11368" s="180">
        <v>181250.39</v>
      </c>
      <c r="J11368" s="180">
        <v>43767.55</v>
      </c>
      <c r="K11368" s="180">
        <v>101323</v>
      </c>
      <c r="L11368" s="180">
        <v>424320.36</v>
      </c>
    </row>
    <row r="11369" spans="1:12">
      <c r="A11369" s="180">
        <v>2016</v>
      </c>
      <c r="B11369" s="180" t="s">
        <v>175</v>
      </c>
      <c r="C11369" s="180" t="s">
        <v>3</v>
      </c>
      <c r="D11369" s="180" t="s">
        <v>176</v>
      </c>
      <c r="E11369" s="180">
        <v>30</v>
      </c>
      <c r="F11369" s="180">
        <v>8977</v>
      </c>
      <c r="G11369" s="180">
        <v>157</v>
      </c>
      <c r="H11369" s="180">
        <v>292</v>
      </c>
      <c r="I11369" s="180">
        <v>251744.4</v>
      </c>
      <c r="J11369" s="180">
        <v>67107.73</v>
      </c>
      <c r="K11369" s="180">
        <v>56185</v>
      </c>
      <c r="L11369" s="180">
        <v>549316.57999999996</v>
      </c>
    </row>
    <row r="11370" spans="1:12">
      <c r="A11370" s="180">
        <v>2016</v>
      </c>
      <c r="B11370" s="180" t="s">
        <v>175</v>
      </c>
      <c r="C11370" s="180" t="s">
        <v>3</v>
      </c>
      <c r="D11370" s="180" t="s">
        <v>176</v>
      </c>
      <c r="E11370" s="180">
        <v>35</v>
      </c>
      <c r="F11370" s="180">
        <v>8742</v>
      </c>
      <c r="G11370" s="180">
        <v>198</v>
      </c>
      <c r="H11370" s="180">
        <v>349</v>
      </c>
      <c r="I11370" s="180">
        <v>308412.96999999997</v>
      </c>
      <c r="J11370" s="180">
        <v>80984.38</v>
      </c>
      <c r="K11370" s="180">
        <v>65259</v>
      </c>
      <c r="L11370" s="180">
        <v>645267.5</v>
      </c>
    </row>
    <row r="11371" spans="1:12">
      <c r="A11371" s="180">
        <v>2016</v>
      </c>
      <c r="B11371" s="180" t="s">
        <v>175</v>
      </c>
      <c r="C11371" s="180" t="s">
        <v>3</v>
      </c>
      <c r="D11371" s="180" t="s">
        <v>176</v>
      </c>
      <c r="E11371" s="180">
        <v>40</v>
      </c>
      <c r="F11371" s="180">
        <v>8322</v>
      </c>
      <c r="G11371" s="180">
        <v>256</v>
      </c>
      <c r="H11371" s="180">
        <v>357</v>
      </c>
      <c r="I11371" s="180">
        <v>322744.49</v>
      </c>
      <c r="J11371" s="180">
        <v>89344.84</v>
      </c>
      <c r="K11371" s="180">
        <v>75266</v>
      </c>
      <c r="L11371" s="180">
        <v>671026.18000000005</v>
      </c>
    </row>
    <row r="11372" spans="1:12">
      <c r="A11372" s="180">
        <v>2016</v>
      </c>
      <c r="B11372" s="180" t="s">
        <v>175</v>
      </c>
      <c r="C11372" s="180" t="s">
        <v>3</v>
      </c>
      <c r="D11372" s="180" t="s">
        <v>176</v>
      </c>
      <c r="E11372" s="180">
        <v>45</v>
      </c>
      <c r="F11372" s="180">
        <v>8010</v>
      </c>
      <c r="G11372" s="180">
        <v>305</v>
      </c>
      <c r="H11372" s="180">
        <v>594</v>
      </c>
      <c r="I11372" s="180">
        <v>444550.33</v>
      </c>
      <c r="J11372" s="180">
        <v>107129.34</v>
      </c>
      <c r="K11372" s="180">
        <v>118363.5</v>
      </c>
      <c r="L11372" s="180">
        <v>873143.48</v>
      </c>
    </row>
    <row r="11373" spans="1:12">
      <c r="A11373" s="180">
        <v>2016</v>
      </c>
      <c r="B11373" s="180" t="s">
        <v>175</v>
      </c>
      <c r="C11373" s="180" t="s">
        <v>3</v>
      </c>
      <c r="D11373" s="180" t="s">
        <v>176</v>
      </c>
      <c r="E11373" s="180">
        <v>50</v>
      </c>
      <c r="F11373" s="180">
        <v>7707</v>
      </c>
      <c r="G11373" s="180">
        <v>421</v>
      </c>
      <c r="H11373" s="180">
        <v>761</v>
      </c>
      <c r="I11373" s="180">
        <v>682454.44</v>
      </c>
      <c r="J11373" s="180">
        <v>149195.41</v>
      </c>
      <c r="K11373" s="180">
        <v>287698</v>
      </c>
      <c r="L11373" s="180">
        <v>1477407.94</v>
      </c>
    </row>
    <row r="11374" spans="1:12">
      <c r="A11374" s="180">
        <v>2016</v>
      </c>
      <c r="B11374" s="180" t="s">
        <v>175</v>
      </c>
      <c r="C11374" s="180" t="s">
        <v>3</v>
      </c>
      <c r="D11374" s="180" t="s">
        <v>176</v>
      </c>
      <c r="E11374" s="180">
        <v>55</v>
      </c>
      <c r="F11374" s="180">
        <v>7256</v>
      </c>
      <c r="G11374" s="180">
        <v>629</v>
      </c>
      <c r="H11374" s="180">
        <v>1077</v>
      </c>
      <c r="I11374" s="180">
        <v>1071841.24</v>
      </c>
      <c r="J11374" s="180">
        <v>208545.55</v>
      </c>
      <c r="K11374" s="180">
        <v>318818.5</v>
      </c>
      <c r="L11374" s="180">
        <v>1954654.36</v>
      </c>
    </row>
    <row r="11375" spans="1:12">
      <c r="A11375" s="180">
        <v>2016</v>
      </c>
      <c r="B11375" s="180" t="s">
        <v>175</v>
      </c>
      <c r="C11375" s="180" t="s">
        <v>3</v>
      </c>
      <c r="D11375" s="180" t="s">
        <v>176</v>
      </c>
      <c r="E11375" s="180">
        <v>60</v>
      </c>
      <c r="F11375" s="180">
        <v>6461</v>
      </c>
      <c r="G11375" s="180">
        <v>730</v>
      </c>
      <c r="H11375" s="180">
        <v>1303</v>
      </c>
      <c r="I11375" s="180">
        <v>1376386.53</v>
      </c>
      <c r="J11375" s="180">
        <v>281396.71000000002</v>
      </c>
      <c r="K11375" s="180">
        <v>500657.4</v>
      </c>
      <c r="L11375" s="180">
        <v>2674567.38</v>
      </c>
    </row>
    <row r="11376" spans="1:12">
      <c r="A11376" s="180">
        <v>2016</v>
      </c>
      <c r="B11376" s="180" t="s">
        <v>175</v>
      </c>
      <c r="C11376" s="180" t="s">
        <v>3</v>
      </c>
      <c r="D11376" s="180" t="s">
        <v>176</v>
      </c>
      <c r="E11376" s="180">
        <v>65</v>
      </c>
      <c r="F11376" s="180">
        <v>5921</v>
      </c>
      <c r="G11376" s="180">
        <v>963</v>
      </c>
      <c r="H11376" s="180">
        <v>1926</v>
      </c>
      <c r="I11376" s="180">
        <v>1955142.92</v>
      </c>
      <c r="J11376" s="180">
        <v>367624.73</v>
      </c>
      <c r="K11376" s="180">
        <v>551342</v>
      </c>
      <c r="L11376" s="180">
        <v>3428613.82</v>
      </c>
    </row>
    <row r="11377" spans="1:12">
      <c r="A11377" s="180">
        <v>2016</v>
      </c>
      <c r="B11377" s="180" t="s">
        <v>175</v>
      </c>
      <c r="C11377" s="180" t="s">
        <v>3</v>
      </c>
      <c r="D11377" s="180" t="s">
        <v>176</v>
      </c>
      <c r="E11377" s="180">
        <v>70</v>
      </c>
      <c r="F11377" s="180">
        <v>3662</v>
      </c>
      <c r="G11377" s="180">
        <v>934</v>
      </c>
      <c r="H11377" s="180">
        <v>1830</v>
      </c>
      <c r="I11377" s="180">
        <v>1401456.6</v>
      </c>
      <c r="J11377" s="180">
        <v>303901.2</v>
      </c>
      <c r="K11377" s="180">
        <v>391616.25</v>
      </c>
      <c r="L11377" s="180">
        <v>2477175.86</v>
      </c>
    </row>
    <row r="11378" spans="1:12">
      <c r="A11378" s="180">
        <v>2016</v>
      </c>
      <c r="B11378" s="180" t="s">
        <v>175</v>
      </c>
      <c r="C11378" s="180" t="s">
        <v>3</v>
      </c>
      <c r="D11378" s="180" t="s">
        <v>176</v>
      </c>
      <c r="E11378" s="180">
        <v>75</v>
      </c>
      <c r="F11378" s="180">
        <v>2272</v>
      </c>
      <c r="G11378" s="180">
        <v>759</v>
      </c>
      <c r="H11378" s="180">
        <v>1861</v>
      </c>
      <c r="I11378" s="180">
        <v>1509476.16</v>
      </c>
      <c r="J11378" s="180">
        <v>245572.47</v>
      </c>
      <c r="K11378" s="180">
        <v>414817</v>
      </c>
      <c r="L11378" s="180">
        <v>2396788.46</v>
      </c>
    </row>
    <row r="11379" spans="1:12">
      <c r="A11379" s="180">
        <v>2016</v>
      </c>
      <c r="B11379" s="180" t="s">
        <v>175</v>
      </c>
      <c r="C11379" s="180" t="s">
        <v>3</v>
      </c>
      <c r="D11379" s="180" t="s">
        <v>176</v>
      </c>
      <c r="E11379" s="180">
        <v>80</v>
      </c>
      <c r="F11379" s="180">
        <v>1330</v>
      </c>
      <c r="G11379" s="180">
        <v>553</v>
      </c>
      <c r="H11379" s="180">
        <v>1310</v>
      </c>
      <c r="I11379" s="180">
        <v>1074704.6299999999</v>
      </c>
      <c r="J11379" s="180">
        <v>174231.03</v>
      </c>
      <c r="K11379" s="180">
        <v>320235</v>
      </c>
      <c r="L11379" s="180">
        <v>1725843.97</v>
      </c>
    </row>
    <row r="11380" spans="1:12">
      <c r="A11380" s="180">
        <v>2016</v>
      </c>
      <c r="B11380" s="180" t="s">
        <v>175</v>
      </c>
      <c r="C11380" s="180" t="s">
        <v>3</v>
      </c>
      <c r="D11380" s="180" t="s">
        <v>176</v>
      </c>
      <c r="E11380" s="180">
        <v>85</v>
      </c>
      <c r="F11380" s="180">
        <v>883</v>
      </c>
      <c r="G11380" s="180">
        <v>299</v>
      </c>
      <c r="H11380" s="180">
        <v>1141</v>
      </c>
      <c r="I11380" s="180">
        <v>742326.1</v>
      </c>
      <c r="J11380" s="180">
        <v>99844.39</v>
      </c>
      <c r="K11380" s="180">
        <v>136033.5</v>
      </c>
      <c r="L11380" s="180">
        <v>1051250.0900000001</v>
      </c>
    </row>
    <row r="11381" spans="1:12">
      <c r="A11381" s="180">
        <v>2016</v>
      </c>
      <c r="B11381" s="180" t="s">
        <v>175</v>
      </c>
      <c r="C11381" s="180" t="s">
        <v>3</v>
      </c>
      <c r="D11381" s="180" t="s">
        <v>176</v>
      </c>
      <c r="E11381" s="180">
        <v>90</v>
      </c>
      <c r="F11381" s="180">
        <v>229</v>
      </c>
      <c r="G11381" s="180">
        <v>78</v>
      </c>
      <c r="H11381" s="180">
        <v>290</v>
      </c>
      <c r="I11381" s="180">
        <v>154454.20000000001</v>
      </c>
      <c r="J11381" s="180">
        <v>22752.26</v>
      </c>
      <c r="K11381" s="180">
        <v>20191</v>
      </c>
      <c r="L11381" s="180">
        <v>209741.35</v>
      </c>
    </row>
    <row r="11382" spans="1:12">
      <c r="A11382" s="180">
        <v>2016</v>
      </c>
      <c r="B11382" s="180" t="s">
        <v>175</v>
      </c>
      <c r="C11382" s="180" t="s">
        <v>3</v>
      </c>
      <c r="D11382" s="180" t="s">
        <v>176</v>
      </c>
      <c r="E11382" s="180">
        <v>95</v>
      </c>
      <c r="F11382" s="180">
        <v>41</v>
      </c>
      <c r="G11382" s="180">
        <v>17</v>
      </c>
      <c r="H11382" s="180">
        <v>83</v>
      </c>
      <c r="I11382" s="180">
        <v>47615</v>
      </c>
      <c r="J11382" s="180">
        <v>6399.27</v>
      </c>
      <c r="K11382" s="180">
        <v>14346</v>
      </c>
      <c r="L11382" s="180">
        <v>69385.61</v>
      </c>
    </row>
    <row r="11383" spans="1:12">
      <c r="A11383" s="180">
        <v>2016</v>
      </c>
      <c r="B11383" s="180" t="s">
        <v>175</v>
      </c>
      <c r="C11383" s="180" t="s">
        <v>3</v>
      </c>
      <c r="D11383" s="180" t="s">
        <v>177</v>
      </c>
      <c r="E11383" s="180">
        <v>0</v>
      </c>
      <c r="F11383" s="180">
        <v>7036</v>
      </c>
      <c r="G11383" s="180">
        <v>191</v>
      </c>
      <c r="H11383" s="180">
        <v>601</v>
      </c>
      <c r="I11383" s="180">
        <v>420564.4</v>
      </c>
      <c r="J11383" s="180">
        <v>49231.63</v>
      </c>
      <c r="K11383" s="180">
        <v>26011</v>
      </c>
      <c r="L11383" s="180">
        <v>561282.34</v>
      </c>
    </row>
    <row r="11384" spans="1:12">
      <c r="A11384" s="180">
        <v>2016</v>
      </c>
      <c r="B11384" s="180" t="s">
        <v>175</v>
      </c>
      <c r="C11384" s="180" t="s">
        <v>3</v>
      </c>
      <c r="D11384" s="180" t="s">
        <v>177</v>
      </c>
      <c r="E11384" s="180">
        <v>5</v>
      </c>
      <c r="F11384" s="180">
        <v>7694</v>
      </c>
      <c r="G11384" s="180">
        <v>82</v>
      </c>
      <c r="H11384" s="180">
        <v>127</v>
      </c>
      <c r="I11384" s="180">
        <v>117798.2</v>
      </c>
      <c r="J11384" s="180">
        <v>26429.61</v>
      </c>
      <c r="K11384" s="180">
        <v>32978</v>
      </c>
      <c r="L11384" s="180">
        <v>217966.04</v>
      </c>
    </row>
    <row r="11385" spans="1:12">
      <c r="A11385" s="180">
        <v>2016</v>
      </c>
      <c r="B11385" s="180" t="s">
        <v>175</v>
      </c>
      <c r="C11385" s="180" t="s">
        <v>3</v>
      </c>
      <c r="D11385" s="180" t="s">
        <v>177</v>
      </c>
      <c r="E11385" s="180">
        <v>10</v>
      </c>
      <c r="F11385" s="180">
        <v>6808</v>
      </c>
      <c r="G11385" s="180">
        <v>80</v>
      </c>
      <c r="H11385" s="180">
        <v>191</v>
      </c>
      <c r="I11385" s="180">
        <v>155096</v>
      </c>
      <c r="J11385" s="180">
        <v>16314.43</v>
      </c>
      <c r="K11385" s="180">
        <v>33998</v>
      </c>
      <c r="L11385" s="180">
        <v>248728.58</v>
      </c>
    </row>
    <row r="11386" spans="1:12">
      <c r="A11386" s="180">
        <v>2016</v>
      </c>
      <c r="B11386" s="180" t="s">
        <v>175</v>
      </c>
      <c r="C11386" s="180" t="s">
        <v>3</v>
      </c>
      <c r="D11386" s="180" t="s">
        <v>177</v>
      </c>
      <c r="E11386" s="180">
        <v>15</v>
      </c>
      <c r="F11386" s="180">
        <v>6657</v>
      </c>
      <c r="G11386" s="180">
        <v>187</v>
      </c>
      <c r="H11386" s="180">
        <v>479</v>
      </c>
      <c r="I11386" s="180">
        <v>437307.84</v>
      </c>
      <c r="J11386" s="180">
        <v>58587.7</v>
      </c>
      <c r="K11386" s="180">
        <v>26508</v>
      </c>
      <c r="L11386" s="180">
        <v>626156.94999999995</v>
      </c>
    </row>
    <row r="11387" spans="1:12">
      <c r="A11387" s="180">
        <v>2016</v>
      </c>
      <c r="B11387" s="180" t="s">
        <v>175</v>
      </c>
      <c r="C11387" s="180" t="s">
        <v>3</v>
      </c>
      <c r="D11387" s="180" t="s">
        <v>177</v>
      </c>
      <c r="E11387" s="180">
        <v>20</v>
      </c>
      <c r="F11387" s="180">
        <v>5780</v>
      </c>
      <c r="G11387" s="180">
        <v>215</v>
      </c>
      <c r="H11387" s="180">
        <v>558</v>
      </c>
      <c r="I11387" s="180">
        <v>496658.78</v>
      </c>
      <c r="J11387" s="180">
        <v>79027.39</v>
      </c>
      <c r="K11387" s="180">
        <v>42241</v>
      </c>
      <c r="L11387" s="180">
        <v>779947.95</v>
      </c>
    </row>
    <row r="11388" spans="1:12">
      <c r="A11388" s="180">
        <v>2016</v>
      </c>
      <c r="B11388" s="180" t="s">
        <v>175</v>
      </c>
      <c r="C11388" s="180" t="s">
        <v>3</v>
      </c>
      <c r="D11388" s="180" t="s">
        <v>177</v>
      </c>
      <c r="E11388" s="180">
        <v>25</v>
      </c>
      <c r="F11388" s="180">
        <v>6683</v>
      </c>
      <c r="G11388" s="180">
        <v>295</v>
      </c>
      <c r="H11388" s="180">
        <v>736</v>
      </c>
      <c r="I11388" s="180">
        <v>545867.18000000005</v>
      </c>
      <c r="J11388" s="180">
        <v>139989.62</v>
      </c>
      <c r="K11388" s="180">
        <v>49430</v>
      </c>
      <c r="L11388" s="180">
        <v>1001442.64</v>
      </c>
    </row>
    <row r="11389" spans="1:12">
      <c r="A11389" s="180">
        <v>2016</v>
      </c>
      <c r="B11389" s="180" t="s">
        <v>175</v>
      </c>
      <c r="C11389" s="180" t="s">
        <v>3</v>
      </c>
      <c r="D11389" s="180" t="s">
        <v>177</v>
      </c>
      <c r="E11389" s="180">
        <v>30</v>
      </c>
      <c r="F11389" s="180">
        <v>10525</v>
      </c>
      <c r="G11389" s="180">
        <v>558</v>
      </c>
      <c r="H11389" s="180">
        <v>1701</v>
      </c>
      <c r="I11389" s="180">
        <v>1386459.62</v>
      </c>
      <c r="J11389" s="180">
        <v>310830.65000000002</v>
      </c>
      <c r="K11389" s="180">
        <v>84178</v>
      </c>
      <c r="L11389" s="180">
        <v>2164420.11</v>
      </c>
    </row>
    <row r="11390" spans="1:12">
      <c r="A11390" s="180">
        <v>2016</v>
      </c>
      <c r="B11390" s="180" t="s">
        <v>175</v>
      </c>
      <c r="C11390" s="180" t="s">
        <v>3</v>
      </c>
      <c r="D11390" s="180" t="s">
        <v>177</v>
      </c>
      <c r="E11390" s="180">
        <v>35</v>
      </c>
      <c r="F11390" s="180">
        <v>9926</v>
      </c>
      <c r="G11390" s="180">
        <v>561</v>
      </c>
      <c r="H11390" s="180">
        <v>1425</v>
      </c>
      <c r="I11390" s="180">
        <v>1275274.03</v>
      </c>
      <c r="J11390" s="180">
        <v>321687.95</v>
      </c>
      <c r="K11390" s="180">
        <v>102835</v>
      </c>
      <c r="L11390" s="180">
        <v>2144308.12</v>
      </c>
    </row>
    <row r="11391" spans="1:12">
      <c r="A11391" s="180">
        <v>2016</v>
      </c>
      <c r="B11391" s="180" t="s">
        <v>175</v>
      </c>
      <c r="C11391" s="180" t="s">
        <v>3</v>
      </c>
      <c r="D11391" s="180" t="s">
        <v>177</v>
      </c>
      <c r="E11391" s="180">
        <v>40</v>
      </c>
      <c r="F11391" s="180">
        <v>9293</v>
      </c>
      <c r="G11391" s="180">
        <v>450</v>
      </c>
      <c r="H11391" s="180">
        <v>974</v>
      </c>
      <c r="I11391" s="180">
        <v>847487.06</v>
      </c>
      <c r="J11391" s="180">
        <v>198881.44</v>
      </c>
      <c r="K11391" s="180">
        <v>127480</v>
      </c>
      <c r="L11391" s="180">
        <v>1614357.64</v>
      </c>
    </row>
    <row r="11392" spans="1:12">
      <c r="A11392" s="180">
        <v>2016</v>
      </c>
      <c r="B11392" s="180" t="s">
        <v>175</v>
      </c>
      <c r="C11392" s="180" t="s">
        <v>3</v>
      </c>
      <c r="D11392" s="180" t="s">
        <v>177</v>
      </c>
      <c r="E11392" s="180">
        <v>45</v>
      </c>
      <c r="F11392" s="180">
        <v>8928</v>
      </c>
      <c r="G11392" s="180">
        <v>624</v>
      </c>
      <c r="H11392" s="180">
        <v>1013</v>
      </c>
      <c r="I11392" s="180">
        <v>821026.05</v>
      </c>
      <c r="J11392" s="180">
        <v>189760.66</v>
      </c>
      <c r="K11392" s="180">
        <v>159148</v>
      </c>
      <c r="L11392" s="180">
        <v>1516280.75</v>
      </c>
    </row>
    <row r="11393" spans="1:12">
      <c r="A11393" s="180">
        <v>2016</v>
      </c>
      <c r="B11393" s="180" t="s">
        <v>175</v>
      </c>
      <c r="C11393" s="180" t="s">
        <v>3</v>
      </c>
      <c r="D11393" s="180" t="s">
        <v>177</v>
      </c>
      <c r="E11393" s="180">
        <v>50</v>
      </c>
      <c r="F11393" s="180">
        <v>8575</v>
      </c>
      <c r="G11393" s="180">
        <v>632</v>
      </c>
      <c r="H11393" s="180">
        <v>1634</v>
      </c>
      <c r="I11393" s="180">
        <v>1484899.8</v>
      </c>
      <c r="J11393" s="180">
        <v>261309.17</v>
      </c>
      <c r="K11393" s="180">
        <v>278626</v>
      </c>
      <c r="L11393" s="180">
        <v>2560918.37</v>
      </c>
    </row>
    <row r="11394" spans="1:12">
      <c r="A11394" s="180">
        <v>2016</v>
      </c>
      <c r="B11394" s="180" t="s">
        <v>175</v>
      </c>
      <c r="C11394" s="180" t="s">
        <v>3</v>
      </c>
      <c r="D11394" s="180" t="s">
        <v>177</v>
      </c>
      <c r="E11394" s="180">
        <v>55</v>
      </c>
      <c r="F11394" s="180">
        <v>8035</v>
      </c>
      <c r="G11394" s="180">
        <v>684</v>
      </c>
      <c r="H11394" s="180">
        <v>1352</v>
      </c>
      <c r="I11394" s="180">
        <v>1101389</v>
      </c>
      <c r="J11394" s="180">
        <v>240194.58</v>
      </c>
      <c r="K11394" s="180">
        <v>392153</v>
      </c>
      <c r="L11394" s="180">
        <v>2155924.9700000002</v>
      </c>
    </row>
    <row r="11395" spans="1:12">
      <c r="A11395" s="180">
        <v>2016</v>
      </c>
      <c r="B11395" s="180" t="s">
        <v>175</v>
      </c>
      <c r="C11395" s="180" t="s">
        <v>3</v>
      </c>
      <c r="D11395" s="180" t="s">
        <v>177</v>
      </c>
      <c r="E11395" s="180">
        <v>60</v>
      </c>
      <c r="F11395" s="180">
        <v>7128</v>
      </c>
      <c r="G11395" s="180">
        <v>879</v>
      </c>
      <c r="H11395" s="180">
        <v>1997</v>
      </c>
      <c r="I11395" s="180">
        <v>1618009.41</v>
      </c>
      <c r="J11395" s="180">
        <v>286612.37</v>
      </c>
      <c r="K11395" s="180">
        <v>493979</v>
      </c>
      <c r="L11395" s="180">
        <v>2956071.45</v>
      </c>
    </row>
    <row r="11396" spans="1:12">
      <c r="A11396" s="180">
        <v>2016</v>
      </c>
      <c r="B11396" s="180" t="s">
        <v>175</v>
      </c>
      <c r="C11396" s="180" t="s">
        <v>3</v>
      </c>
      <c r="D11396" s="180" t="s">
        <v>177</v>
      </c>
      <c r="E11396" s="180">
        <v>65</v>
      </c>
      <c r="F11396" s="180">
        <v>6343</v>
      </c>
      <c r="G11396" s="180">
        <v>1039</v>
      </c>
      <c r="H11396" s="180">
        <v>1996</v>
      </c>
      <c r="I11396" s="180">
        <v>1774507.73</v>
      </c>
      <c r="J11396" s="180">
        <v>327014.25</v>
      </c>
      <c r="K11396" s="180">
        <v>551167</v>
      </c>
      <c r="L11396" s="180">
        <v>3156981.04</v>
      </c>
    </row>
    <row r="11397" spans="1:12">
      <c r="A11397" s="180">
        <v>2016</v>
      </c>
      <c r="B11397" s="180" t="s">
        <v>175</v>
      </c>
      <c r="C11397" s="180" t="s">
        <v>3</v>
      </c>
      <c r="D11397" s="180" t="s">
        <v>177</v>
      </c>
      <c r="E11397" s="180">
        <v>70</v>
      </c>
      <c r="F11397" s="180">
        <v>4095</v>
      </c>
      <c r="G11397" s="180">
        <v>880</v>
      </c>
      <c r="H11397" s="180">
        <v>1872</v>
      </c>
      <c r="I11397" s="180">
        <v>1735359.84</v>
      </c>
      <c r="J11397" s="180">
        <v>318344.95</v>
      </c>
      <c r="K11397" s="180">
        <v>525492</v>
      </c>
      <c r="L11397" s="180">
        <v>2958173.89</v>
      </c>
    </row>
    <row r="11398" spans="1:12">
      <c r="A11398" s="180">
        <v>2016</v>
      </c>
      <c r="B11398" s="180" t="s">
        <v>175</v>
      </c>
      <c r="C11398" s="180" t="s">
        <v>3</v>
      </c>
      <c r="D11398" s="180" t="s">
        <v>177</v>
      </c>
      <c r="E11398" s="180">
        <v>75</v>
      </c>
      <c r="F11398" s="180">
        <v>2678</v>
      </c>
      <c r="G11398" s="180">
        <v>578</v>
      </c>
      <c r="H11398" s="180">
        <v>1663</v>
      </c>
      <c r="I11398" s="180">
        <v>1421826.07</v>
      </c>
      <c r="J11398" s="180">
        <v>240986.71</v>
      </c>
      <c r="K11398" s="180">
        <v>411020</v>
      </c>
      <c r="L11398" s="180">
        <v>2389718.7200000002</v>
      </c>
    </row>
    <row r="11399" spans="1:12">
      <c r="A11399" s="180">
        <v>2016</v>
      </c>
      <c r="B11399" s="180" t="s">
        <v>175</v>
      </c>
      <c r="C11399" s="180" t="s">
        <v>3</v>
      </c>
      <c r="D11399" s="180" t="s">
        <v>177</v>
      </c>
      <c r="E11399" s="180">
        <v>80</v>
      </c>
      <c r="F11399" s="180">
        <v>1654</v>
      </c>
      <c r="G11399" s="180">
        <v>500</v>
      </c>
      <c r="H11399" s="180">
        <v>1542</v>
      </c>
      <c r="I11399" s="180">
        <v>1107885.19</v>
      </c>
      <c r="J11399" s="180">
        <v>167282.13</v>
      </c>
      <c r="K11399" s="180">
        <v>214239</v>
      </c>
      <c r="L11399" s="180">
        <v>1634809.22</v>
      </c>
    </row>
    <row r="11400" spans="1:12">
      <c r="A11400" s="180">
        <v>2016</v>
      </c>
      <c r="B11400" s="180" t="s">
        <v>175</v>
      </c>
      <c r="C11400" s="180" t="s">
        <v>3</v>
      </c>
      <c r="D11400" s="180" t="s">
        <v>177</v>
      </c>
      <c r="E11400" s="180">
        <v>85</v>
      </c>
      <c r="F11400" s="180">
        <v>1080</v>
      </c>
      <c r="G11400" s="180">
        <v>339</v>
      </c>
      <c r="H11400" s="180">
        <v>1286</v>
      </c>
      <c r="I11400" s="180">
        <v>809204.77</v>
      </c>
      <c r="J11400" s="180">
        <v>102646.36</v>
      </c>
      <c r="K11400" s="180">
        <v>138659</v>
      </c>
      <c r="L11400" s="180">
        <v>1108774.6499999999</v>
      </c>
    </row>
    <row r="11401" spans="1:12">
      <c r="A11401" s="180">
        <v>2016</v>
      </c>
      <c r="B11401" s="180" t="s">
        <v>175</v>
      </c>
      <c r="C11401" s="180" t="s">
        <v>3</v>
      </c>
      <c r="D11401" s="180" t="s">
        <v>177</v>
      </c>
      <c r="E11401" s="180">
        <v>90</v>
      </c>
      <c r="F11401" s="180">
        <v>474</v>
      </c>
      <c r="G11401" s="180">
        <v>98</v>
      </c>
      <c r="H11401" s="180">
        <v>925</v>
      </c>
      <c r="I11401" s="180">
        <v>511266.05</v>
      </c>
      <c r="J11401" s="180">
        <v>51654.15</v>
      </c>
      <c r="K11401" s="180">
        <v>50567</v>
      </c>
      <c r="L11401" s="180">
        <v>644705.17000000004</v>
      </c>
    </row>
    <row r="11402" spans="1:12">
      <c r="A11402" s="180">
        <v>2016</v>
      </c>
      <c r="B11402" s="180" t="s">
        <v>175</v>
      </c>
      <c r="C11402" s="180" t="s">
        <v>3</v>
      </c>
      <c r="D11402" s="180" t="s">
        <v>177</v>
      </c>
      <c r="E11402" s="180">
        <v>95</v>
      </c>
      <c r="F11402" s="180">
        <v>115</v>
      </c>
      <c r="G11402" s="180">
        <v>21</v>
      </c>
      <c r="H11402" s="180">
        <v>260</v>
      </c>
      <c r="I11402" s="180">
        <v>144738.65</v>
      </c>
      <c r="J11402" s="180">
        <v>11202.6</v>
      </c>
      <c r="K11402" s="180">
        <v>8720</v>
      </c>
      <c r="L11402" s="180">
        <v>174995.4</v>
      </c>
    </row>
    <row r="11403" spans="1:12">
      <c r="A11403" s="180">
        <v>2016</v>
      </c>
      <c r="B11403" s="180" t="s">
        <v>175</v>
      </c>
      <c r="C11403" s="180" t="s">
        <v>37</v>
      </c>
      <c r="D11403" s="180" t="s">
        <v>176</v>
      </c>
      <c r="E11403" s="180">
        <v>0</v>
      </c>
      <c r="F11403" s="180">
        <v>3572</v>
      </c>
      <c r="G11403" s="180">
        <v>104</v>
      </c>
      <c r="H11403" s="180">
        <v>338</v>
      </c>
      <c r="I11403" s="180">
        <v>248030.8</v>
      </c>
      <c r="J11403" s="180">
        <v>34741.56</v>
      </c>
      <c r="K11403" s="180">
        <v>1863</v>
      </c>
      <c r="L11403" s="180">
        <v>302283.31</v>
      </c>
    </row>
    <row r="11404" spans="1:12">
      <c r="A11404" s="180">
        <v>2016</v>
      </c>
      <c r="B11404" s="180" t="s">
        <v>175</v>
      </c>
      <c r="C11404" s="180" t="s">
        <v>37</v>
      </c>
      <c r="D11404" s="180" t="s">
        <v>176</v>
      </c>
      <c r="E11404" s="180">
        <v>5</v>
      </c>
      <c r="F11404" s="180">
        <v>3717</v>
      </c>
      <c r="G11404" s="180">
        <v>51</v>
      </c>
      <c r="H11404" s="180">
        <v>78</v>
      </c>
      <c r="I11404" s="180">
        <v>56205</v>
      </c>
      <c r="J11404" s="180">
        <v>18379.5</v>
      </c>
      <c r="K11404" s="180">
        <v>662</v>
      </c>
      <c r="L11404" s="180">
        <v>78352.149999999994</v>
      </c>
    </row>
    <row r="11405" spans="1:12">
      <c r="A11405" s="180">
        <v>2016</v>
      </c>
      <c r="B11405" s="180" t="s">
        <v>175</v>
      </c>
      <c r="C11405" s="180" t="s">
        <v>37</v>
      </c>
      <c r="D11405" s="180" t="s">
        <v>176</v>
      </c>
      <c r="E11405" s="180">
        <v>10</v>
      </c>
      <c r="F11405" s="180">
        <v>3265</v>
      </c>
      <c r="G11405" s="180">
        <v>42</v>
      </c>
      <c r="H11405" s="180">
        <v>53</v>
      </c>
      <c r="I11405" s="180">
        <v>51217</v>
      </c>
      <c r="J11405" s="180">
        <v>8854.33</v>
      </c>
      <c r="K11405" s="180">
        <v>2645</v>
      </c>
      <c r="L11405" s="180">
        <v>66745.929999999993</v>
      </c>
    </row>
    <row r="11406" spans="1:12">
      <c r="A11406" s="180">
        <v>2016</v>
      </c>
      <c r="B11406" s="180" t="s">
        <v>175</v>
      </c>
      <c r="C11406" s="180" t="s">
        <v>37</v>
      </c>
      <c r="D11406" s="180" t="s">
        <v>176</v>
      </c>
      <c r="E11406" s="180">
        <v>15</v>
      </c>
      <c r="F11406" s="180">
        <v>3234</v>
      </c>
      <c r="G11406" s="180">
        <v>36</v>
      </c>
      <c r="H11406" s="180">
        <v>72</v>
      </c>
      <c r="I11406" s="180">
        <v>70138</v>
      </c>
      <c r="J11406" s="180">
        <v>23959.41</v>
      </c>
      <c r="K11406" s="180">
        <v>13035</v>
      </c>
      <c r="L11406" s="180">
        <v>115358.96</v>
      </c>
    </row>
    <row r="11407" spans="1:12">
      <c r="A11407" s="180">
        <v>2016</v>
      </c>
      <c r="B11407" s="180" t="s">
        <v>175</v>
      </c>
      <c r="C11407" s="180" t="s">
        <v>37</v>
      </c>
      <c r="D11407" s="180" t="s">
        <v>176</v>
      </c>
      <c r="E11407" s="180">
        <v>20</v>
      </c>
      <c r="F11407" s="180">
        <v>2572</v>
      </c>
      <c r="G11407" s="180">
        <v>56</v>
      </c>
      <c r="H11407" s="180">
        <v>144</v>
      </c>
      <c r="I11407" s="180">
        <v>139210.85</v>
      </c>
      <c r="J11407" s="180">
        <v>30419.89</v>
      </c>
      <c r="K11407" s="180">
        <v>31458</v>
      </c>
      <c r="L11407" s="180">
        <v>228213.03</v>
      </c>
    </row>
    <row r="11408" spans="1:12">
      <c r="A11408" s="180">
        <v>2016</v>
      </c>
      <c r="B11408" s="180" t="s">
        <v>175</v>
      </c>
      <c r="C11408" s="180" t="s">
        <v>37</v>
      </c>
      <c r="D11408" s="180" t="s">
        <v>176</v>
      </c>
      <c r="E11408" s="180">
        <v>25</v>
      </c>
      <c r="F11408" s="180">
        <v>2952</v>
      </c>
      <c r="G11408" s="180">
        <v>44</v>
      </c>
      <c r="H11408" s="180">
        <v>69</v>
      </c>
      <c r="I11408" s="180">
        <v>63440</v>
      </c>
      <c r="J11408" s="180">
        <v>19969.54</v>
      </c>
      <c r="K11408" s="180">
        <v>15413</v>
      </c>
      <c r="L11408" s="180">
        <v>124089.16</v>
      </c>
    </row>
    <row r="11409" spans="1:12">
      <c r="A11409" s="180">
        <v>2016</v>
      </c>
      <c r="B11409" s="180" t="s">
        <v>175</v>
      </c>
      <c r="C11409" s="180" t="s">
        <v>37</v>
      </c>
      <c r="D11409" s="180" t="s">
        <v>176</v>
      </c>
      <c r="E11409" s="180">
        <v>30</v>
      </c>
      <c r="F11409" s="180">
        <v>4217</v>
      </c>
      <c r="G11409" s="180">
        <v>88</v>
      </c>
      <c r="H11409" s="180">
        <v>187</v>
      </c>
      <c r="I11409" s="180">
        <v>170821.85</v>
      </c>
      <c r="J11409" s="180">
        <v>38629.74</v>
      </c>
      <c r="K11409" s="180">
        <v>55821</v>
      </c>
      <c r="L11409" s="180">
        <v>321946.42</v>
      </c>
    </row>
    <row r="11410" spans="1:12">
      <c r="A11410" s="180">
        <v>2016</v>
      </c>
      <c r="B11410" s="180" t="s">
        <v>175</v>
      </c>
      <c r="C11410" s="180" t="s">
        <v>37</v>
      </c>
      <c r="D11410" s="180" t="s">
        <v>176</v>
      </c>
      <c r="E11410" s="180">
        <v>35</v>
      </c>
      <c r="F11410" s="180">
        <v>3981</v>
      </c>
      <c r="G11410" s="180">
        <v>88</v>
      </c>
      <c r="H11410" s="180">
        <v>235</v>
      </c>
      <c r="I11410" s="180">
        <v>188934.95</v>
      </c>
      <c r="J11410" s="180">
        <v>46705.17</v>
      </c>
      <c r="K11410" s="180">
        <v>40225</v>
      </c>
      <c r="L11410" s="180">
        <v>327529.02</v>
      </c>
    </row>
    <row r="11411" spans="1:12">
      <c r="A11411" s="180">
        <v>2016</v>
      </c>
      <c r="B11411" s="180" t="s">
        <v>175</v>
      </c>
      <c r="C11411" s="180" t="s">
        <v>37</v>
      </c>
      <c r="D11411" s="180" t="s">
        <v>176</v>
      </c>
      <c r="E11411" s="180">
        <v>40</v>
      </c>
      <c r="F11411" s="180">
        <v>3747</v>
      </c>
      <c r="G11411" s="180">
        <v>101</v>
      </c>
      <c r="H11411" s="180">
        <v>215</v>
      </c>
      <c r="I11411" s="180">
        <v>203889.65</v>
      </c>
      <c r="J11411" s="180">
        <v>67276.7</v>
      </c>
      <c r="K11411" s="180">
        <v>55398</v>
      </c>
      <c r="L11411" s="180">
        <v>416472.55</v>
      </c>
    </row>
    <row r="11412" spans="1:12">
      <c r="A11412" s="180">
        <v>2016</v>
      </c>
      <c r="B11412" s="180" t="s">
        <v>175</v>
      </c>
      <c r="C11412" s="180" t="s">
        <v>37</v>
      </c>
      <c r="D11412" s="180" t="s">
        <v>176</v>
      </c>
      <c r="E11412" s="180">
        <v>45</v>
      </c>
      <c r="F11412" s="180">
        <v>3847</v>
      </c>
      <c r="G11412" s="180">
        <v>186</v>
      </c>
      <c r="H11412" s="180">
        <v>388</v>
      </c>
      <c r="I11412" s="180">
        <v>244209.4</v>
      </c>
      <c r="J11412" s="180">
        <v>74702.2</v>
      </c>
      <c r="K11412" s="180">
        <v>41016</v>
      </c>
      <c r="L11412" s="180">
        <v>440027.04</v>
      </c>
    </row>
    <row r="11413" spans="1:12">
      <c r="A11413" s="180">
        <v>2016</v>
      </c>
      <c r="B11413" s="180" t="s">
        <v>175</v>
      </c>
      <c r="C11413" s="180" t="s">
        <v>37</v>
      </c>
      <c r="D11413" s="180" t="s">
        <v>176</v>
      </c>
      <c r="E11413" s="180">
        <v>50</v>
      </c>
      <c r="F11413" s="180">
        <v>3832</v>
      </c>
      <c r="G11413" s="180">
        <v>226</v>
      </c>
      <c r="H11413" s="180">
        <v>447</v>
      </c>
      <c r="I11413" s="180">
        <v>459405.75</v>
      </c>
      <c r="J11413" s="180">
        <v>110521.53</v>
      </c>
      <c r="K11413" s="180">
        <v>99722</v>
      </c>
      <c r="L11413" s="180">
        <v>765172.29</v>
      </c>
    </row>
    <row r="11414" spans="1:12">
      <c r="A11414" s="180">
        <v>2016</v>
      </c>
      <c r="B11414" s="180" t="s">
        <v>175</v>
      </c>
      <c r="C11414" s="180" t="s">
        <v>37</v>
      </c>
      <c r="D11414" s="180" t="s">
        <v>176</v>
      </c>
      <c r="E11414" s="180">
        <v>55</v>
      </c>
      <c r="F11414" s="180">
        <v>3475</v>
      </c>
      <c r="G11414" s="180">
        <v>275</v>
      </c>
      <c r="H11414" s="180">
        <v>507</v>
      </c>
      <c r="I11414" s="180">
        <v>507296.9</v>
      </c>
      <c r="J11414" s="180">
        <v>127859.89</v>
      </c>
      <c r="K11414" s="180">
        <v>129721</v>
      </c>
      <c r="L11414" s="180">
        <v>851797</v>
      </c>
    </row>
    <row r="11415" spans="1:12">
      <c r="A11415" s="180">
        <v>2016</v>
      </c>
      <c r="B11415" s="180" t="s">
        <v>175</v>
      </c>
      <c r="C11415" s="180" t="s">
        <v>37</v>
      </c>
      <c r="D11415" s="180" t="s">
        <v>176</v>
      </c>
      <c r="E11415" s="180">
        <v>60</v>
      </c>
      <c r="F11415" s="180">
        <v>2917</v>
      </c>
      <c r="G11415" s="180">
        <v>289</v>
      </c>
      <c r="H11415" s="180">
        <v>769</v>
      </c>
      <c r="I11415" s="180">
        <v>751142.1</v>
      </c>
      <c r="J11415" s="180">
        <v>199985.87</v>
      </c>
      <c r="K11415" s="180">
        <v>199068</v>
      </c>
      <c r="L11415" s="180">
        <v>1290980.8700000001</v>
      </c>
    </row>
    <row r="11416" spans="1:12">
      <c r="A11416" s="180">
        <v>2016</v>
      </c>
      <c r="B11416" s="180" t="s">
        <v>175</v>
      </c>
      <c r="C11416" s="180" t="s">
        <v>37</v>
      </c>
      <c r="D11416" s="180" t="s">
        <v>176</v>
      </c>
      <c r="E11416" s="180">
        <v>65</v>
      </c>
      <c r="F11416" s="180">
        <v>2050</v>
      </c>
      <c r="G11416" s="180">
        <v>257</v>
      </c>
      <c r="H11416" s="180">
        <v>691</v>
      </c>
      <c r="I11416" s="180">
        <v>680200.5</v>
      </c>
      <c r="J11416" s="180">
        <v>171910.41</v>
      </c>
      <c r="K11416" s="180">
        <v>101314</v>
      </c>
      <c r="L11416" s="180">
        <v>1048332.75</v>
      </c>
    </row>
    <row r="11417" spans="1:12">
      <c r="A11417" s="180">
        <v>2016</v>
      </c>
      <c r="B11417" s="180" t="s">
        <v>175</v>
      </c>
      <c r="C11417" s="180" t="s">
        <v>37</v>
      </c>
      <c r="D11417" s="180" t="s">
        <v>176</v>
      </c>
      <c r="E11417" s="180">
        <v>70</v>
      </c>
      <c r="F11417" s="180">
        <v>1110</v>
      </c>
      <c r="G11417" s="180">
        <v>208</v>
      </c>
      <c r="H11417" s="180">
        <v>940</v>
      </c>
      <c r="I11417" s="180">
        <v>598643.9</v>
      </c>
      <c r="J11417" s="180">
        <v>110065.54</v>
      </c>
      <c r="K11417" s="180">
        <v>108624.8</v>
      </c>
      <c r="L11417" s="180">
        <v>868507.09</v>
      </c>
    </row>
    <row r="11418" spans="1:12">
      <c r="A11418" s="180">
        <v>2016</v>
      </c>
      <c r="B11418" s="180" t="s">
        <v>175</v>
      </c>
      <c r="C11418" s="180" t="s">
        <v>37</v>
      </c>
      <c r="D11418" s="180" t="s">
        <v>176</v>
      </c>
      <c r="E11418" s="180">
        <v>75</v>
      </c>
      <c r="F11418" s="180">
        <v>585</v>
      </c>
      <c r="G11418" s="180">
        <v>98</v>
      </c>
      <c r="H11418" s="180">
        <v>699</v>
      </c>
      <c r="I11418" s="180">
        <v>432289.4</v>
      </c>
      <c r="J11418" s="180">
        <v>76804.44</v>
      </c>
      <c r="K11418" s="180">
        <v>43713.5</v>
      </c>
      <c r="L11418" s="180">
        <v>573629.68000000005</v>
      </c>
    </row>
    <row r="11419" spans="1:12">
      <c r="A11419" s="180">
        <v>2016</v>
      </c>
      <c r="B11419" s="180" t="s">
        <v>175</v>
      </c>
      <c r="C11419" s="180" t="s">
        <v>37</v>
      </c>
      <c r="D11419" s="180" t="s">
        <v>176</v>
      </c>
      <c r="E11419" s="180">
        <v>80</v>
      </c>
      <c r="F11419" s="180">
        <v>221</v>
      </c>
      <c r="G11419" s="180">
        <v>27</v>
      </c>
      <c r="H11419" s="180">
        <v>149</v>
      </c>
      <c r="I11419" s="180">
        <v>86144</v>
      </c>
      <c r="J11419" s="180">
        <v>13396.18</v>
      </c>
      <c r="K11419" s="180">
        <v>12477</v>
      </c>
      <c r="L11419" s="180">
        <v>125435.38</v>
      </c>
    </row>
    <row r="11420" spans="1:12">
      <c r="A11420" s="180">
        <v>2016</v>
      </c>
      <c r="B11420" s="180" t="s">
        <v>175</v>
      </c>
      <c r="C11420" s="180" t="s">
        <v>37</v>
      </c>
      <c r="D11420" s="180" t="s">
        <v>176</v>
      </c>
      <c r="E11420" s="180">
        <v>85</v>
      </c>
      <c r="F11420" s="180">
        <v>101</v>
      </c>
      <c r="G11420" s="180">
        <v>13</v>
      </c>
      <c r="H11420" s="180">
        <v>81</v>
      </c>
      <c r="I11420" s="180">
        <v>80378</v>
      </c>
      <c r="J11420" s="180">
        <v>12931.55</v>
      </c>
      <c r="K11420" s="180">
        <v>11428</v>
      </c>
      <c r="L11420" s="180">
        <v>105858.2</v>
      </c>
    </row>
    <row r="11421" spans="1:12">
      <c r="A11421" s="180">
        <v>2016</v>
      </c>
      <c r="B11421" s="180" t="s">
        <v>175</v>
      </c>
      <c r="C11421" s="180" t="s">
        <v>37</v>
      </c>
      <c r="D11421" s="180" t="s">
        <v>176</v>
      </c>
      <c r="E11421" s="180">
        <v>90</v>
      </c>
      <c r="F11421" s="180">
        <v>17</v>
      </c>
      <c r="G11421" s="180">
        <v>2</v>
      </c>
      <c r="H11421" s="180">
        <v>2</v>
      </c>
      <c r="I11421" s="180">
        <v>723</v>
      </c>
      <c r="J11421" s="180">
        <v>630.65</v>
      </c>
      <c r="K11421" s="180">
        <v>0</v>
      </c>
      <c r="L11421" s="180">
        <v>1507.65</v>
      </c>
    </row>
    <row r="11422" spans="1:12">
      <c r="A11422" s="180">
        <v>2016</v>
      </c>
      <c r="B11422" s="180" t="s">
        <v>175</v>
      </c>
      <c r="C11422" s="180" t="s">
        <v>37</v>
      </c>
      <c r="D11422" s="180" t="s">
        <v>176</v>
      </c>
      <c r="E11422" s="180">
        <v>95</v>
      </c>
      <c r="F11422" s="180">
        <v>2</v>
      </c>
      <c r="G11422" s="180">
        <v>2</v>
      </c>
      <c r="H11422" s="180">
        <v>4</v>
      </c>
      <c r="I11422" s="180">
        <v>3918</v>
      </c>
      <c r="J11422" s="180">
        <v>522.9</v>
      </c>
      <c r="K11422" s="180">
        <v>0</v>
      </c>
      <c r="L11422" s="180">
        <v>4693.3</v>
      </c>
    </row>
    <row r="11423" spans="1:12">
      <c r="A11423" s="180">
        <v>2016</v>
      </c>
      <c r="B11423" s="180" t="s">
        <v>175</v>
      </c>
      <c r="C11423" s="180" t="s">
        <v>37</v>
      </c>
      <c r="D11423" s="180" t="s">
        <v>177</v>
      </c>
      <c r="E11423" s="180">
        <v>0</v>
      </c>
      <c r="F11423" s="180">
        <v>3443</v>
      </c>
      <c r="G11423" s="180">
        <v>72</v>
      </c>
      <c r="H11423" s="180">
        <v>187</v>
      </c>
      <c r="I11423" s="180">
        <v>133981</v>
      </c>
      <c r="J11423" s="180">
        <v>21653.279999999999</v>
      </c>
      <c r="K11423" s="180">
        <v>424</v>
      </c>
      <c r="L11423" s="180">
        <v>164876.99</v>
      </c>
    </row>
    <row r="11424" spans="1:12">
      <c r="A11424" s="180">
        <v>2016</v>
      </c>
      <c r="B11424" s="180" t="s">
        <v>175</v>
      </c>
      <c r="C11424" s="180" t="s">
        <v>37</v>
      </c>
      <c r="D11424" s="180" t="s">
        <v>177</v>
      </c>
      <c r="E11424" s="180">
        <v>5</v>
      </c>
      <c r="F11424" s="180">
        <v>3480</v>
      </c>
      <c r="G11424" s="180">
        <v>32</v>
      </c>
      <c r="H11424" s="180">
        <v>47</v>
      </c>
      <c r="I11424" s="180">
        <v>32974</v>
      </c>
      <c r="J11424" s="180">
        <v>8686</v>
      </c>
      <c r="K11424" s="180">
        <v>7368</v>
      </c>
      <c r="L11424" s="180">
        <v>51966.7</v>
      </c>
    </row>
    <row r="11425" spans="1:12">
      <c r="A11425" s="180">
        <v>2016</v>
      </c>
      <c r="B11425" s="180" t="s">
        <v>175</v>
      </c>
      <c r="C11425" s="180" t="s">
        <v>37</v>
      </c>
      <c r="D11425" s="180" t="s">
        <v>177</v>
      </c>
      <c r="E11425" s="180">
        <v>10</v>
      </c>
      <c r="F11425" s="180">
        <v>3158</v>
      </c>
      <c r="G11425" s="180">
        <v>23</v>
      </c>
      <c r="H11425" s="180">
        <v>33</v>
      </c>
      <c r="I11425" s="180">
        <v>25894</v>
      </c>
      <c r="J11425" s="180">
        <v>7906.68</v>
      </c>
      <c r="K11425" s="180">
        <v>12409</v>
      </c>
      <c r="L11425" s="180">
        <v>48362.879999999997</v>
      </c>
    </row>
    <row r="11426" spans="1:12">
      <c r="A11426" s="180">
        <v>2016</v>
      </c>
      <c r="B11426" s="180" t="s">
        <v>175</v>
      </c>
      <c r="C11426" s="180" t="s">
        <v>37</v>
      </c>
      <c r="D11426" s="180" t="s">
        <v>177</v>
      </c>
      <c r="E11426" s="180">
        <v>15</v>
      </c>
      <c r="F11426" s="180">
        <v>3047</v>
      </c>
      <c r="G11426" s="180">
        <v>76</v>
      </c>
      <c r="H11426" s="180">
        <v>143</v>
      </c>
      <c r="I11426" s="180">
        <v>124108.6</v>
      </c>
      <c r="J11426" s="180">
        <v>31558.48</v>
      </c>
      <c r="K11426" s="180">
        <v>34536</v>
      </c>
      <c r="L11426" s="180">
        <v>205958.02</v>
      </c>
    </row>
    <row r="11427" spans="1:12">
      <c r="A11427" s="180">
        <v>2016</v>
      </c>
      <c r="B11427" s="180" t="s">
        <v>175</v>
      </c>
      <c r="C11427" s="180" t="s">
        <v>37</v>
      </c>
      <c r="D11427" s="180" t="s">
        <v>177</v>
      </c>
      <c r="E11427" s="180">
        <v>20</v>
      </c>
      <c r="F11427" s="180">
        <v>2810</v>
      </c>
      <c r="G11427" s="180">
        <v>106</v>
      </c>
      <c r="H11427" s="180">
        <v>174</v>
      </c>
      <c r="I11427" s="180">
        <v>165354.85</v>
      </c>
      <c r="J11427" s="180">
        <v>33487.120000000003</v>
      </c>
      <c r="K11427" s="180">
        <v>26687</v>
      </c>
      <c r="L11427" s="180">
        <v>268597.67</v>
      </c>
    </row>
    <row r="11428" spans="1:12">
      <c r="A11428" s="180">
        <v>2016</v>
      </c>
      <c r="B11428" s="180" t="s">
        <v>175</v>
      </c>
      <c r="C11428" s="180" t="s">
        <v>37</v>
      </c>
      <c r="D11428" s="180" t="s">
        <v>177</v>
      </c>
      <c r="E11428" s="180">
        <v>25</v>
      </c>
      <c r="F11428" s="180">
        <v>3658</v>
      </c>
      <c r="G11428" s="180">
        <v>156</v>
      </c>
      <c r="H11428" s="180">
        <v>470</v>
      </c>
      <c r="I11428" s="180">
        <v>406576.46</v>
      </c>
      <c r="J11428" s="180">
        <v>90701.9</v>
      </c>
      <c r="K11428" s="180">
        <v>38815</v>
      </c>
      <c r="L11428" s="180">
        <v>624923.68999999994</v>
      </c>
    </row>
    <row r="11429" spans="1:12">
      <c r="A11429" s="180">
        <v>2016</v>
      </c>
      <c r="B11429" s="180" t="s">
        <v>175</v>
      </c>
      <c r="C11429" s="180" t="s">
        <v>37</v>
      </c>
      <c r="D11429" s="180" t="s">
        <v>177</v>
      </c>
      <c r="E11429" s="180">
        <v>30</v>
      </c>
      <c r="F11429" s="180">
        <v>4920</v>
      </c>
      <c r="G11429" s="180">
        <v>228</v>
      </c>
      <c r="H11429" s="180">
        <v>782</v>
      </c>
      <c r="I11429" s="180">
        <v>679266.41</v>
      </c>
      <c r="J11429" s="180">
        <v>112691.38</v>
      </c>
      <c r="K11429" s="180">
        <v>27075</v>
      </c>
      <c r="L11429" s="180">
        <v>928148.91</v>
      </c>
    </row>
    <row r="11430" spans="1:12">
      <c r="A11430" s="180">
        <v>2016</v>
      </c>
      <c r="B11430" s="180" t="s">
        <v>175</v>
      </c>
      <c r="C11430" s="180" t="s">
        <v>37</v>
      </c>
      <c r="D11430" s="180" t="s">
        <v>177</v>
      </c>
      <c r="E11430" s="180">
        <v>35</v>
      </c>
      <c r="F11430" s="180">
        <v>4352</v>
      </c>
      <c r="G11430" s="180">
        <v>184</v>
      </c>
      <c r="H11430" s="180">
        <v>526</v>
      </c>
      <c r="I11430" s="180">
        <v>482544.25</v>
      </c>
      <c r="J11430" s="180">
        <v>96478.43</v>
      </c>
      <c r="K11430" s="180">
        <v>32124</v>
      </c>
      <c r="L11430" s="180">
        <v>716146.13</v>
      </c>
    </row>
    <row r="11431" spans="1:12">
      <c r="A11431" s="180">
        <v>2016</v>
      </c>
      <c r="B11431" s="180" t="s">
        <v>175</v>
      </c>
      <c r="C11431" s="180" t="s">
        <v>37</v>
      </c>
      <c r="D11431" s="180" t="s">
        <v>177</v>
      </c>
      <c r="E11431" s="180">
        <v>40</v>
      </c>
      <c r="F11431" s="180">
        <v>4037</v>
      </c>
      <c r="G11431" s="180">
        <v>174</v>
      </c>
      <c r="H11431" s="180">
        <v>447</v>
      </c>
      <c r="I11431" s="180">
        <v>372862.58</v>
      </c>
      <c r="J11431" s="180">
        <v>98132.73</v>
      </c>
      <c r="K11431" s="180">
        <v>32686</v>
      </c>
      <c r="L11431" s="180">
        <v>618238.13</v>
      </c>
    </row>
    <row r="11432" spans="1:12">
      <c r="A11432" s="180">
        <v>2016</v>
      </c>
      <c r="B11432" s="180" t="s">
        <v>175</v>
      </c>
      <c r="C11432" s="180" t="s">
        <v>37</v>
      </c>
      <c r="D11432" s="180" t="s">
        <v>177</v>
      </c>
      <c r="E11432" s="180">
        <v>45</v>
      </c>
      <c r="F11432" s="180">
        <v>3948</v>
      </c>
      <c r="G11432" s="180">
        <v>191</v>
      </c>
      <c r="H11432" s="180">
        <v>396</v>
      </c>
      <c r="I11432" s="180">
        <v>366608.7</v>
      </c>
      <c r="J11432" s="180">
        <v>97986.62</v>
      </c>
      <c r="K11432" s="180">
        <v>89322</v>
      </c>
      <c r="L11432" s="180">
        <v>659014.14</v>
      </c>
    </row>
    <row r="11433" spans="1:12">
      <c r="A11433" s="180">
        <v>2016</v>
      </c>
      <c r="B11433" s="180" t="s">
        <v>175</v>
      </c>
      <c r="C11433" s="180" t="s">
        <v>37</v>
      </c>
      <c r="D11433" s="180" t="s">
        <v>177</v>
      </c>
      <c r="E11433" s="180">
        <v>50</v>
      </c>
      <c r="F11433" s="180">
        <v>3817</v>
      </c>
      <c r="G11433" s="180">
        <v>271</v>
      </c>
      <c r="H11433" s="180">
        <v>482</v>
      </c>
      <c r="I11433" s="180">
        <v>515638.9</v>
      </c>
      <c r="J11433" s="180">
        <v>131223.35999999999</v>
      </c>
      <c r="K11433" s="180">
        <v>88064</v>
      </c>
      <c r="L11433" s="180">
        <v>854801.27</v>
      </c>
    </row>
    <row r="11434" spans="1:12">
      <c r="A11434" s="180">
        <v>2016</v>
      </c>
      <c r="B11434" s="180" t="s">
        <v>175</v>
      </c>
      <c r="C11434" s="180" t="s">
        <v>37</v>
      </c>
      <c r="D11434" s="180" t="s">
        <v>177</v>
      </c>
      <c r="E11434" s="180">
        <v>55</v>
      </c>
      <c r="F11434" s="180">
        <v>3504</v>
      </c>
      <c r="G11434" s="180">
        <v>294</v>
      </c>
      <c r="H11434" s="180">
        <v>543</v>
      </c>
      <c r="I11434" s="180">
        <v>467087.85</v>
      </c>
      <c r="J11434" s="180">
        <v>117729.13</v>
      </c>
      <c r="K11434" s="180">
        <v>110473</v>
      </c>
      <c r="L11434" s="180">
        <v>787883.97</v>
      </c>
    </row>
    <row r="11435" spans="1:12">
      <c r="A11435" s="180">
        <v>2016</v>
      </c>
      <c r="B11435" s="180" t="s">
        <v>175</v>
      </c>
      <c r="C11435" s="180" t="s">
        <v>37</v>
      </c>
      <c r="D11435" s="180" t="s">
        <v>177</v>
      </c>
      <c r="E11435" s="180">
        <v>60</v>
      </c>
      <c r="F11435" s="180">
        <v>2689</v>
      </c>
      <c r="G11435" s="180">
        <v>265</v>
      </c>
      <c r="H11435" s="180">
        <v>744</v>
      </c>
      <c r="I11435" s="180">
        <v>638545.80000000005</v>
      </c>
      <c r="J11435" s="180">
        <v>118297.55</v>
      </c>
      <c r="K11435" s="180">
        <v>156592.25</v>
      </c>
      <c r="L11435" s="180">
        <v>985224.31</v>
      </c>
    </row>
    <row r="11436" spans="1:12">
      <c r="A11436" s="180">
        <v>2016</v>
      </c>
      <c r="B11436" s="180" t="s">
        <v>175</v>
      </c>
      <c r="C11436" s="180" t="s">
        <v>37</v>
      </c>
      <c r="D11436" s="180" t="s">
        <v>177</v>
      </c>
      <c r="E11436" s="180">
        <v>65</v>
      </c>
      <c r="F11436" s="180">
        <v>1817</v>
      </c>
      <c r="G11436" s="180">
        <v>218</v>
      </c>
      <c r="H11436" s="180">
        <v>600</v>
      </c>
      <c r="I11436" s="180">
        <v>555388.77</v>
      </c>
      <c r="J11436" s="180">
        <v>117610.16</v>
      </c>
      <c r="K11436" s="180">
        <v>171777</v>
      </c>
      <c r="L11436" s="180">
        <v>917086.47</v>
      </c>
    </row>
    <row r="11437" spans="1:12">
      <c r="A11437" s="180">
        <v>2016</v>
      </c>
      <c r="B11437" s="180" t="s">
        <v>175</v>
      </c>
      <c r="C11437" s="180" t="s">
        <v>37</v>
      </c>
      <c r="D11437" s="180" t="s">
        <v>177</v>
      </c>
      <c r="E11437" s="180">
        <v>70</v>
      </c>
      <c r="F11437" s="180">
        <v>966</v>
      </c>
      <c r="G11437" s="180">
        <v>137</v>
      </c>
      <c r="H11437" s="180">
        <v>399</v>
      </c>
      <c r="I11437" s="180">
        <v>344628.75</v>
      </c>
      <c r="J11437" s="180">
        <v>77216.62</v>
      </c>
      <c r="K11437" s="180">
        <v>88481</v>
      </c>
      <c r="L11437" s="180">
        <v>547881.49</v>
      </c>
    </row>
    <row r="11438" spans="1:12">
      <c r="A11438" s="180">
        <v>2016</v>
      </c>
      <c r="B11438" s="180" t="s">
        <v>175</v>
      </c>
      <c r="C11438" s="180" t="s">
        <v>37</v>
      </c>
      <c r="D11438" s="180" t="s">
        <v>177</v>
      </c>
      <c r="E11438" s="180">
        <v>75</v>
      </c>
      <c r="F11438" s="180">
        <v>492</v>
      </c>
      <c r="G11438" s="180">
        <v>121</v>
      </c>
      <c r="H11438" s="180">
        <v>543</v>
      </c>
      <c r="I11438" s="180">
        <v>386928.65</v>
      </c>
      <c r="J11438" s="180">
        <v>64287.09</v>
      </c>
      <c r="K11438" s="180">
        <v>91866</v>
      </c>
      <c r="L11438" s="180">
        <v>564073.36</v>
      </c>
    </row>
    <row r="11439" spans="1:12">
      <c r="A11439" s="180">
        <v>2016</v>
      </c>
      <c r="B11439" s="180" t="s">
        <v>175</v>
      </c>
      <c r="C11439" s="180" t="s">
        <v>37</v>
      </c>
      <c r="D11439" s="180" t="s">
        <v>177</v>
      </c>
      <c r="E11439" s="180">
        <v>80</v>
      </c>
      <c r="F11439" s="180">
        <v>216</v>
      </c>
      <c r="G11439" s="180">
        <v>13</v>
      </c>
      <c r="H11439" s="180">
        <v>199</v>
      </c>
      <c r="I11439" s="180">
        <v>134597</v>
      </c>
      <c r="J11439" s="180">
        <v>20238.080000000002</v>
      </c>
      <c r="K11439" s="180">
        <v>27296</v>
      </c>
      <c r="L11439" s="180">
        <v>182545.87</v>
      </c>
    </row>
    <row r="11440" spans="1:12">
      <c r="A11440" s="180">
        <v>2016</v>
      </c>
      <c r="B11440" s="180" t="s">
        <v>175</v>
      </c>
      <c r="C11440" s="180" t="s">
        <v>37</v>
      </c>
      <c r="D11440" s="180" t="s">
        <v>177</v>
      </c>
      <c r="E11440" s="180">
        <v>85</v>
      </c>
      <c r="F11440" s="180">
        <v>129</v>
      </c>
      <c r="G11440" s="180">
        <v>14</v>
      </c>
      <c r="H11440" s="180">
        <v>125</v>
      </c>
      <c r="I11440" s="180">
        <v>56693</v>
      </c>
      <c r="J11440" s="180">
        <v>9382.2999999999993</v>
      </c>
      <c r="K11440" s="180">
        <v>926</v>
      </c>
      <c r="L11440" s="180">
        <v>68393.3</v>
      </c>
    </row>
    <row r="11441" spans="1:12">
      <c r="A11441" s="180">
        <v>2016</v>
      </c>
      <c r="B11441" s="180" t="s">
        <v>175</v>
      </c>
      <c r="C11441" s="180" t="s">
        <v>37</v>
      </c>
      <c r="D11441" s="180" t="s">
        <v>177</v>
      </c>
      <c r="E11441" s="180">
        <v>90</v>
      </c>
      <c r="F11441" s="180">
        <v>35</v>
      </c>
      <c r="G11441" s="180">
        <v>7</v>
      </c>
      <c r="H11441" s="180">
        <v>34</v>
      </c>
      <c r="I11441" s="180">
        <v>15071</v>
      </c>
      <c r="J11441" s="180">
        <v>1349.75</v>
      </c>
      <c r="K11441" s="180">
        <v>0</v>
      </c>
      <c r="L11441" s="180">
        <v>16670.75</v>
      </c>
    </row>
    <row r="11442" spans="1:12">
      <c r="A11442" s="180">
        <v>2016</v>
      </c>
      <c r="B11442" s="180" t="s">
        <v>175</v>
      </c>
      <c r="C11442" s="180" t="s">
        <v>37</v>
      </c>
      <c r="D11442" s="180" t="s">
        <v>177</v>
      </c>
      <c r="E11442" s="180">
        <v>95</v>
      </c>
      <c r="F11442" s="180">
        <v>9</v>
      </c>
      <c r="G11442" s="180">
        <v>1</v>
      </c>
      <c r="H11442" s="180">
        <v>39</v>
      </c>
      <c r="I11442" s="180">
        <v>23008</v>
      </c>
      <c r="J11442" s="180">
        <v>1937.25</v>
      </c>
      <c r="K11442" s="180">
        <v>0</v>
      </c>
      <c r="L11442" s="180">
        <v>26259.15</v>
      </c>
    </row>
    <row r="11443" spans="1:12">
      <c r="A11443" s="180">
        <v>2016</v>
      </c>
      <c r="B11443" s="180" t="s">
        <v>178</v>
      </c>
      <c r="C11443" s="180" t="s">
        <v>31</v>
      </c>
      <c r="D11443" s="180" t="s">
        <v>176</v>
      </c>
      <c r="E11443" s="180">
        <v>0</v>
      </c>
      <c r="F11443" s="180">
        <v>109661</v>
      </c>
      <c r="G11443" s="180">
        <v>5769</v>
      </c>
      <c r="H11443" s="180">
        <v>16817</v>
      </c>
      <c r="I11443" s="180">
        <v>9786978.1400000006</v>
      </c>
      <c r="J11443" s="180">
        <v>1667730.59</v>
      </c>
      <c r="K11443" s="180">
        <v>250060.88</v>
      </c>
      <c r="L11443" s="180">
        <v>13074258.17</v>
      </c>
    </row>
    <row r="11444" spans="1:12">
      <c r="A11444" s="180">
        <v>2016</v>
      </c>
      <c r="B11444" s="180" t="s">
        <v>178</v>
      </c>
      <c r="C11444" s="180" t="s">
        <v>31</v>
      </c>
      <c r="D11444" s="180" t="s">
        <v>176</v>
      </c>
      <c r="E11444" s="180">
        <v>5</v>
      </c>
      <c r="F11444" s="180">
        <v>123652</v>
      </c>
      <c r="G11444" s="180">
        <v>2706</v>
      </c>
      <c r="H11444" s="180">
        <v>4064</v>
      </c>
      <c r="I11444" s="180">
        <v>3107009.52</v>
      </c>
      <c r="J11444" s="180">
        <v>804520.51</v>
      </c>
      <c r="K11444" s="180">
        <v>229627.5</v>
      </c>
      <c r="L11444" s="180">
        <v>4911165.12</v>
      </c>
    </row>
    <row r="11445" spans="1:12">
      <c r="A11445" s="180">
        <v>2016</v>
      </c>
      <c r="B11445" s="180" t="s">
        <v>178</v>
      </c>
      <c r="C11445" s="180" t="s">
        <v>31</v>
      </c>
      <c r="D11445" s="180" t="s">
        <v>176</v>
      </c>
      <c r="E11445" s="180">
        <v>10</v>
      </c>
      <c r="F11445" s="180">
        <v>114973</v>
      </c>
      <c r="G11445" s="180">
        <v>2013</v>
      </c>
      <c r="H11445" s="180">
        <v>3641</v>
      </c>
      <c r="I11445" s="180">
        <v>2745126.96</v>
      </c>
      <c r="J11445" s="180">
        <v>695538.63</v>
      </c>
      <c r="K11445" s="180">
        <v>590811</v>
      </c>
      <c r="L11445" s="180">
        <v>4669111.09</v>
      </c>
    </row>
    <row r="11446" spans="1:12">
      <c r="A11446" s="180">
        <v>2016</v>
      </c>
      <c r="B11446" s="180" t="s">
        <v>178</v>
      </c>
      <c r="C11446" s="180" t="s">
        <v>31</v>
      </c>
      <c r="D11446" s="180" t="s">
        <v>176</v>
      </c>
      <c r="E11446" s="180">
        <v>15</v>
      </c>
      <c r="F11446" s="180">
        <v>110469</v>
      </c>
      <c r="G11446" s="180">
        <v>3301</v>
      </c>
      <c r="H11446" s="180">
        <v>7013</v>
      </c>
      <c r="I11446" s="180">
        <v>6271273.9400000004</v>
      </c>
      <c r="J11446" s="180">
        <v>1331719.3700000001</v>
      </c>
      <c r="K11446" s="180">
        <v>1511265</v>
      </c>
      <c r="L11446" s="180">
        <v>10638600.949999999</v>
      </c>
    </row>
    <row r="11447" spans="1:12">
      <c r="A11447" s="180">
        <v>2016</v>
      </c>
      <c r="B11447" s="180" t="s">
        <v>178</v>
      </c>
      <c r="C11447" s="180" t="s">
        <v>31</v>
      </c>
      <c r="D11447" s="180" t="s">
        <v>176</v>
      </c>
      <c r="E11447" s="180">
        <v>20</v>
      </c>
      <c r="F11447" s="180">
        <v>89386</v>
      </c>
      <c r="G11447" s="180">
        <v>3001</v>
      </c>
      <c r="H11447" s="180">
        <v>6713</v>
      </c>
      <c r="I11447" s="180">
        <v>6432111.3399999999</v>
      </c>
      <c r="J11447" s="180">
        <v>1304061.8500000001</v>
      </c>
      <c r="K11447" s="180">
        <v>1103899</v>
      </c>
      <c r="L11447" s="180">
        <v>10295168.710000001</v>
      </c>
    </row>
    <row r="11448" spans="1:12">
      <c r="A11448" s="180">
        <v>2016</v>
      </c>
      <c r="B11448" s="180" t="s">
        <v>178</v>
      </c>
      <c r="C11448" s="180" t="s">
        <v>31</v>
      </c>
      <c r="D11448" s="180" t="s">
        <v>176</v>
      </c>
      <c r="E11448" s="180">
        <v>25</v>
      </c>
      <c r="F11448" s="180">
        <v>77085</v>
      </c>
      <c r="G11448" s="180">
        <v>2510</v>
      </c>
      <c r="H11448" s="180">
        <v>6499</v>
      </c>
      <c r="I11448" s="180">
        <v>5151325.43</v>
      </c>
      <c r="J11448" s="180">
        <v>1091251.1000000001</v>
      </c>
      <c r="K11448" s="180">
        <v>937157</v>
      </c>
      <c r="L11448" s="180">
        <v>8722877.5299999993</v>
      </c>
    </row>
    <row r="11449" spans="1:12">
      <c r="A11449" s="180">
        <v>2016</v>
      </c>
      <c r="B11449" s="180" t="s">
        <v>178</v>
      </c>
      <c r="C11449" s="180" t="s">
        <v>31</v>
      </c>
      <c r="D11449" s="180" t="s">
        <v>176</v>
      </c>
      <c r="E11449" s="180">
        <v>30</v>
      </c>
      <c r="F11449" s="180">
        <v>122863</v>
      </c>
      <c r="G11449" s="180">
        <v>3487</v>
      </c>
      <c r="H11449" s="180">
        <v>8606</v>
      </c>
      <c r="I11449" s="180">
        <v>6623610.6500000004</v>
      </c>
      <c r="J11449" s="180">
        <v>1571402.31</v>
      </c>
      <c r="K11449" s="180">
        <v>1323063</v>
      </c>
      <c r="L11449" s="180">
        <v>11593413.199999999</v>
      </c>
    </row>
    <row r="11450" spans="1:12">
      <c r="A11450" s="180">
        <v>2016</v>
      </c>
      <c r="B11450" s="180" t="s">
        <v>178</v>
      </c>
      <c r="C11450" s="180" t="s">
        <v>31</v>
      </c>
      <c r="D11450" s="180" t="s">
        <v>176</v>
      </c>
      <c r="E11450" s="180">
        <v>35</v>
      </c>
      <c r="F11450" s="180">
        <v>129659</v>
      </c>
      <c r="G11450" s="180">
        <v>4360</v>
      </c>
      <c r="H11450" s="180">
        <v>9762</v>
      </c>
      <c r="I11450" s="180">
        <v>7980503.3700000001</v>
      </c>
      <c r="J11450" s="180">
        <v>2067382.32</v>
      </c>
      <c r="K11450" s="180">
        <v>1344166.5</v>
      </c>
      <c r="L11450" s="180">
        <v>13918946.789999999</v>
      </c>
    </row>
    <row r="11451" spans="1:12">
      <c r="A11451" s="180">
        <v>2016</v>
      </c>
      <c r="B11451" s="180" t="s">
        <v>178</v>
      </c>
      <c r="C11451" s="180" t="s">
        <v>31</v>
      </c>
      <c r="D11451" s="180" t="s">
        <v>176</v>
      </c>
      <c r="E11451" s="180">
        <v>40</v>
      </c>
      <c r="F11451" s="180">
        <v>130984</v>
      </c>
      <c r="G11451" s="180">
        <v>5609</v>
      </c>
      <c r="H11451" s="180">
        <v>12398</v>
      </c>
      <c r="I11451" s="180">
        <v>10452229.699999999</v>
      </c>
      <c r="J11451" s="180">
        <v>2669116.0099999998</v>
      </c>
      <c r="K11451" s="180">
        <v>2085955.3</v>
      </c>
      <c r="L11451" s="180">
        <v>18210607.050000001</v>
      </c>
    </row>
    <row r="11452" spans="1:12">
      <c r="A11452" s="180">
        <v>2016</v>
      </c>
      <c r="B11452" s="180" t="s">
        <v>178</v>
      </c>
      <c r="C11452" s="180" t="s">
        <v>31</v>
      </c>
      <c r="D11452" s="180" t="s">
        <v>176</v>
      </c>
      <c r="E11452" s="180">
        <v>45</v>
      </c>
      <c r="F11452" s="180">
        <v>126305</v>
      </c>
      <c r="G11452" s="180">
        <v>6512</v>
      </c>
      <c r="H11452" s="180">
        <v>14082</v>
      </c>
      <c r="I11452" s="180">
        <v>12575606.720000001</v>
      </c>
      <c r="J11452" s="180">
        <v>3345737.5</v>
      </c>
      <c r="K11452" s="180">
        <v>3090053.85</v>
      </c>
      <c r="L11452" s="180">
        <v>22150549.18</v>
      </c>
    </row>
    <row r="11453" spans="1:12">
      <c r="A11453" s="180">
        <v>2016</v>
      </c>
      <c r="B11453" s="180" t="s">
        <v>178</v>
      </c>
      <c r="C11453" s="180" t="s">
        <v>31</v>
      </c>
      <c r="D11453" s="180" t="s">
        <v>176</v>
      </c>
      <c r="E11453" s="180">
        <v>50</v>
      </c>
      <c r="F11453" s="180">
        <v>125178</v>
      </c>
      <c r="G11453" s="180">
        <v>9189</v>
      </c>
      <c r="H11453" s="180">
        <v>19245</v>
      </c>
      <c r="I11453" s="180">
        <v>17663270.129999999</v>
      </c>
      <c r="J11453" s="180">
        <v>4555869</v>
      </c>
      <c r="K11453" s="180">
        <v>4560693.3499999996</v>
      </c>
      <c r="L11453" s="180">
        <v>30911323.079999998</v>
      </c>
    </row>
    <row r="11454" spans="1:12">
      <c r="A11454" s="180">
        <v>2016</v>
      </c>
      <c r="B11454" s="180" t="s">
        <v>178</v>
      </c>
      <c r="C11454" s="180" t="s">
        <v>31</v>
      </c>
      <c r="D11454" s="180" t="s">
        <v>176</v>
      </c>
      <c r="E11454" s="180">
        <v>55</v>
      </c>
      <c r="F11454" s="180">
        <v>125205</v>
      </c>
      <c r="G11454" s="180">
        <v>12771</v>
      </c>
      <c r="H11454" s="180">
        <v>28268</v>
      </c>
      <c r="I11454" s="180">
        <v>26417936.300000001</v>
      </c>
      <c r="J11454" s="180">
        <v>6240600.5999999996</v>
      </c>
      <c r="K11454" s="180">
        <v>7590452.6500000004</v>
      </c>
      <c r="L11454" s="180">
        <v>45637539.520000003</v>
      </c>
    </row>
    <row r="11455" spans="1:12">
      <c r="A11455" s="180">
        <v>2016</v>
      </c>
      <c r="B11455" s="180" t="s">
        <v>178</v>
      </c>
      <c r="C11455" s="180" t="s">
        <v>31</v>
      </c>
      <c r="D11455" s="180" t="s">
        <v>176</v>
      </c>
      <c r="E11455" s="180">
        <v>60</v>
      </c>
      <c r="F11455" s="180">
        <v>115108</v>
      </c>
      <c r="G11455" s="180">
        <v>16512</v>
      </c>
      <c r="H11455" s="180">
        <v>37036</v>
      </c>
      <c r="I11455" s="180">
        <v>36699572.130000003</v>
      </c>
      <c r="J11455" s="180">
        <v>8646685.6999999993</v>
      </c>
      <c r="K11455" s="180">
        <v>10871006.380000001</v>
      </c>
      <c r="L11455" s="180">
        <v>62277726.950000003</v>
      </c>
    </row>
    <row r="11456" spans="1:12">
      <c r="A11456" s="180">
        <v>2016</v>
      </c>
      <c r="B11456" s="180" t="s">
        <v>178</v>
      </c>
      <c r="C11456" s="180" t="s">
        <v>31</v>
      </c>
      <c r="D11456" s="180" t="s">
        <v>176</v>
      </c>
      <c r="E11456" s="180">
        <v>65</v>
      </c>
      <c r="F11456" s="180">
        <v>106107</v>
      </c>
      <c r="G11456" s="180">
        <v>22621</v>
      </c>
      <c r="H11456" s="180">
        <v>51598</v>
      </c>
      <c r="I11456" s="180">
        <v>49166784.759999998</v>
      </c>
      <c r="J11456" s="180">
        <v>11103901.92</v>
      </c>
      <c r="K11456" s="180">
        <v>14070489.52</v>
      </c>
      <c r="L11456" s="180">
        <v>81675500.120000005</v>
      </c>
    </row>
    <row r="11457" spans="1:12">
      <c r="A11457" s="180">
        <v>2016</v>
      </c>
      <c r="B11457" s="180" t="s">
        <v>178</v>
      </c>
      <c r="C11457" s="180" t="s">
        <v>31</v>
      </c>
      <c r="D11457" s="180" t="s">
        <v>176</v>
      </c>
      <c r="E11457" s="180">
        <v>70</v>
      </c>
      <c r="F11457" s="180">
        <v>78825</v>
      </c>
      <c r="G11457" s="180">
        <v>21476</v>
      </c>
      <c r="H11457" s="180">
        <v>56711</v>
      </c>
      <c r="I11457" s="180">
        <v>52457649.899999999</v>
      </c>
      <c r="J11457" s="180">
        <v>11555111.189999999</v>
      </c>
      <c r="K11457" s="180">
        <v>15094455.5</v>
      </c>
      <c r="L11457" s="180">
        <v>85229778.730000004</v>
      </c>
    </row>
    <row r="11458" spans="1:12">
      <c r="A11458" s="180">
        <v>2016</v>
      </c>
      <c r="B11458" s="180" t="s">
        <v>178</v>
      </c>
      <c r="C11458" s="180" t="s">
        <v>31</v>
      </c>
      <c r="D11458" s="180" t="s">
        <v>176</v>
      </c>
      <c r="E11458" s="180">
        <v>75</v>
      </c>
      <c r="F11458" s="180">
        <v>53363</v>
      </c>
      <c r="G11458" s="180">
        <v>19584</v>
      </c>
      <c r="H11458" s="180">
        <v>56943</v>
      </c>
      <c r="I11458" s="180">
        <v>47757550.780000001</v>
      </c>
      <c r="J11458" s="180">
        <v>9615505.3699999992</v>
      </c>
      <c r="K11458" s="180">
        <v>12544188.65</v>
      </c>
      <c r="L11458" s="180">
        <v>74160552.400000006</v>
      </c>
    </row>
    <row r="11459" spans="1:12">
      <c r="A11459" s="180">
        <v>2016</v>
      </c>
      <c r="B11459" s="180" t="s">
        <v>178</v>
      </c>
      <c r="C11459" s="180" t="s">
        <v>31</v>
      </c>
      <c r="D11459" s="180" t="s">
        <v>176</v>
      </c>
      <c r="E11459" s="180">
        <v>80</v>
      </c>
      <c r="F11459" s="180">
        <v>33161</v>
      </c>
      <c r="G11459" s="180">
        <v>13757</v>
      </c>
      <c r="H11459" s="180">
        <v>49087</v>
      </c>
      <c r="I11459" s="180">
        <v>36341444.789999999</v>
      </c>
      <c r="J11459" s="180">
        <v>6764377.71</v>
      </c>
      <c r="K11459" s="180">
        <v>8204064.6299999999</v>
      </c>
      <c r="L11459" s="180">
        <v>53741935.789999999</v>
      </c>
    </row>
    <row r="11460" spans="1:12">
      <c r="A11460" s="180">
        <v>2016</v>
      </c>
      <c r="B11460" s="180" t="s">
        <v>178</v>
      </c>
      <c r="C11460" s="180" t="s">
        <v>31</v>
      </c>
      <c r="D11460" s="180" t="s">
        <v>176</v>
      </c>
      <c r="E11460" s="180">
        <v>85</v>
      </c>
      <c r="F11460" s="180">
        <v>20069</v>
      </c>
      <c r="G11460" s="180">
        <v>9359</v>
      </c>
      <c r="H11460" s="180">
        <v>41638</v>
      </c>
      <c r="I11460" s="180">
        <v>27193050</v>
      </c>
      <c r="J11460" s="180">
        <v>4207466.6500000004</v>
      </c>
      <c r="K11460" s="180">
        <v>4422272.3</v>
      </c>
      <c r="L11460" s="180">
        <v>37155756.979999997</v>
      </c>
    </row>
    <row r="11461" spans="1:12">
      <c r="A11461" s="180">
        <v>2016</v>
      </c>
      <c r="B11461" s="180" t="s">
        <v>178</v>
      </c>
      <c r="C11461" s="180" t="s">
        <v>31</v>
      </c>
      <c r="D11461" s="180" t="s">
        <v>176</v>
      </c>
      <c r="E11461" s="180">
        <v>90</v>
      </c>
      <c r="F11461" s="180">
        <v>5451</v>
      </c>
      <c r="G11461" s="180">
        <v>2145</v>
      </c>
      <c r="H11461" s="180">
        <v>12694</v>
      </c>
      <c r="I11461" s="180">
        <v>7578822.1299999999</v>
      </c>
      <c r="J11461" s="180">
        <v>927867.11</v>
      </c>
      <c r="K11461" s="180">
        <v>796042.22</v>
      </c>
      <c r="L11461" s="180">
        <v>9551386.2100000009</v>
      </c>
    </row>
    <row r="11462" spans="1:12">
      <c r="A11462" s="180">
        <v>2016</v>
      </c>
      <c r="B11462" s="180" t="s">
        <v>178</v>
      </c>
      <c r="C11462" s="180" t="s">
        <v>31</v>
      </c>
      <c r="D11462" s="180" t="s">
        <v>176</v>
      </c>
      <c r="E11462" s="180">
        <v>95</v>
      </c>
      <c r="F11462" s="180">
        <v>868</v>
      </c>
      <c r="G11462" s="180">
        <v>358</v>
      </c>
      <c r="H11462" s="180">
        <v>2314</v>
      </c>
      <c r="I11462" s="180">
        <v>1194923.18</v>
      </c>
      <c r="J11462" s="180">
        <v>144894.23000000001</v>
      </c>
      <c r="K11462" s="180">
        <v>55832</v>
      </c>
      <c r="L11462" s="180">
        <v>1435818.84</v>
      </c>
    </row>
    <row r="11463" spans="1:12">
      <c r="A11463" s="180">
        <v>2016</v>
      </c>
      <c r="B11463" s="180" t="s">
        <v>178</v>
      </c>
      <c r="C11463" s="180" t="s">
        <v>31</v>
      </c>
      <c r="D11463" s="180" t="s">
        <v>177</v>
      </c>
      <c r="E11463" s="180">
        <v>0</v>
      </c>
      <c r="F11463" s="180">
        <v>102135</v>
      </c>
      <c r="G11463" s="180">
        <v>3784</v>
      </c>
      <c r="H11463" s="180">
        <v>12203</v>
      </c>
      <c r="I11463" s="180">
        <v>7137550.4299999997</v>
      </c>
      <c r="J11463" s="180">
        <v>1197492.3899999999</v>
      </c>
      <c r="K11463" s="180">
        <v>181476</v>
      </c>
      <c r="L11463" s="180">
        <v>9471089</v>
      </c>
    </row>
    <row r="11464" spans="1:12">
      <c r="A11464" s="180">
        <v>2016</v>
      </c>
      <c r="B11464" s="180" t="s">
        <v>178</v>
      </c>
      <c r="C11464" s="180" t="s">
        <v>31</v>
      </c>
      <c r="D11464" s="180" t="s">
        <v>177</v>
      </c>
      <c r="E11464" s="180">
        <v>5</v>
      </c>
      <c r="F11464" s="180">
        <v>116991</v>
      </c>
      <c r="G11464" s="180">
        <v>2088</v>
      </c>
      <c r="H11464" s="180">
        <v>3242</v>
      </c>
      <c r="I11464" s="180">
        <v>2415289.34</v>
      </c>
      <c r="J11464" s="180">
        <v>607395.75</v>
      </c>
      <c r="K11464" s="180">
        <v>122431</v>
      </c>
      <c r="L11464" s="180">
        <v>3755236.82</v>
      </c>
    </row>
    <row r="11465" spans="1:12">
      <c r="A11465" s="180">
        <v>2016</v>
      </c>
      <c r="B11465" s="180" t="s">
        <v>178</v>
      </c>
      <c r="C11465" s="180" t="s">
        <v>31</v>
      </c>
      <c r="D11465" s="180" t="s">
        <v>177</v>
      </c>
      <c r="E11465" s="180">
        <v>10</v>
      </c>
      <c r="F11465" s="180">
        <v>108309</v>
      </c>
      <c r="G11465" s="180">
        <v>1760</v>
      </c>
      <c r="H11465" s="180">
        <v>3746</v>
      </c>
      <c r="I11465" s="180">
        <v>2830019.1</v>
      </c>
      <c r="J11465" s="180">
        <v>596204.68000000005</v>
      </c>
      <c r="K11465" s="180">
        <v>662504</v>
      </c>
      <c r="L11465" s="180">
        <v>4637753.04</v>
      </c>
    </row>
    <row r="11466" spans="1:12">
      <c r="A11466" s="180">
        <v>2016</v>
      </c>
      <c r="B11466" s="180" t="s">
        <v>178</v>
      </c>
      <c r="C11466" s="180" t="s">
        <v>31</v>
      </c>
      <c r="D11466" s="180" t="s">
        <v>177</v>
      </c>
      <c r="E11466" s="180">
        <v>15</v>
      </c>
      <c r="F11466" s="180">
        <v>104127</v>
      </c>
      <c r="G11466" s="180">
        <v>3849</v>
      </c>
      <c r="H11466" s="180">
        <v>11075</v>
      </c>
      <c r="I11466" s="180">
        <v>8706085.3499999996</v>
      </c>
      <c r="J11466" s="180">
        <v>1293347.58</v>
      </c>
      <c r="K11466" s="180">
        <v>995795</v>
      </c>
      <c r="L11466" s="180">
        <v>12461520.52</v>
      </c>
    </row>
    <row r="11467" spans="1:12">
      <c r="A11467" s="180">
        <v>2016</v>
      </c>
      <c r="B11467" s="180" t="s">
        <v>178</v>
      </c>
      <c r="C11467" s="180" t="s">
        <v>31</v>
      </c>
      <c r="D11467" s="180" t="s">
        <v>177</v>
      </c>
      <c r="E11467" s="180">
        <v>20</v>
      </c>
      <c r="F11467" s="180">
        <v>91177</v>
      </c>
      <c r="G11467" s="180">
        <v>4766</v>
      </c>
      <c r="H11467" s="180">
        <v>12142</v>
      </c>
      <c r="I11467" s="180">
        <v>9902807.4299999997</v>
      </c>
      <c r="J11467" s="180">
        <v>1713401.72</v>
      </c>
      <c r="K11467" s="180">
        <v>912402</v>
      </c>
      <c r="L11467" s="180">
        <v>14736042.970000001</v>
      </c>
    </row>
    <row r="11468" spans="1:12">
      <c r="A11468" s="180">
        <v>2016</v>
      </c>
      <c r="B11468" s="180" t="s">
        <v>178</v>
      </c>
      <c r="C11468" s="180" t="s">
        <v>31</v>
      </c>
      <c r="D11468" s="180" t="s">
        <v>177</v>
      </c>
      <c r="E11468" s="180">
        <v>25</v>
      </c>
      <c r="F11468" s="180">
        <v>93027</v>
      </c>
      <c r="G11468" s="180">
        <v>6439</v>
      </c>
      <c r="H11468" s="180">
        <v>20784</v>
      </c>
      <c r="I11468" s="180">
        <v>16327727.369999999</v>
      </c>
      <c r="J11468" s="180">
        <v>3529877.07</v>
      </c>
      <c r="K11468" s="180">
        <v>1117596</v>
      </c>
      <c r="L11468" s="180">
        <v>24114601.289999999</v>
      </c>
    </row>
    <row r="11469" spans="1:12">
      <c r="A11469" s="180">
        <v>2016</v>
      </c>
      <c r="B11469" s="180" t="s">
        <v>178</v>
      </c>
      <c r="C11469" s="180" t="s">
        <v>31</v>
      </c>
      <c r="D11469" s="180" t="s">
        <v>177</v>
      </c>
      <c r="E11469" s="180">
        <v>30</v>
      </c>
      <c r="F11469" s="180">
        <v>141712</v>
      </c>
      <c r="G11469" s="180">
        <v>11269</v>
      </c>
      <c r="H11469" s="180">
        <v>36724</v>
      </c>
      <c r="I11469" s="180">
        <v>31291691.469999999</v>
      </c>
      <c r="J11469" s="180">
        <v>7001766.1399999997</v>
      </c>
      <c r="K11469" s="180">
        <v>1996041.25</v>
      </c>
      <c r="L11469" s="180">
        <v>46353988.810000002</v>
      </c>
    </row>
    <row r="11470" spans="1:12">
      <c r="A11470" s="180">
        <v>2016</v>
      </c>
      <c r="B11470" s="180" t="s">
        <v>178</v>
      </c>
      <c r="C11470" s="180" t="s">
        <v>31</v>
      </c>
      <c r="D11470" s="180" t="s">
        <v>177</v>
      </c>
      <c r="E11470" s="180">
        <v>35</v>
      </c>
      <c r="F11470" s="180">
        <v>140608</v>
      </c>
      <c r="G11470" s="180">
        <v>11489</v>
      </c>
      <c r="H11470" s="180">
        <v>31181</v>
      </c>
      <c r="I11470" s="180">
        <v>26815508.300000001</v>
      </c>
      <c r="J11470" s="180">
        <v>6002846.9800000004</v>
      </c>
      <c r="K11470" s="180">
        <v>2104268.25</v>
      </c>
      <c r="L11470" s="180">
        <v>40902211.270000003</v>
      </c>
    </row>
    <row r="11471" spans="1:12">
      <c r="A11471" s="180">
        <v>2016</v>
      </c>
      <c r="B11471" s="180" t="s">
        <v>178</v>
      </c>
      <c r="C11471" s="180" t="s">
        <v>31</v>
      </c>
      <c r="D11471" s="180" t="s">
        <v>177</v>
      </c>
      <c r="E11471" s="180">
        <v>40</v>
      </c>
      <c r="F11471" s="180">
        <v>140265</v>
      </c>
      <c r="G11471" s="180">
        <v>9894</v>
      </c>
      <c r="H11471" s="180">
        <v>23266</v>
      </c>
      <c r="I11471" s="180">
        <v>20870691.27</v>
      </c>
      <c r="J11471" s="180">
        <v>4571455.26</v>
      </c>
      <c r="K11471" s="180">
        <v>2878448.95</v>
      </c>
      <c r="L11471" s="180">
        <v>34108604.210000001</v>
      </c>
    </row>
    <row r="11472" spans="1:12">
      <c r="A11472" s="180">
        <v>2016</v>
      </c>
      <c r="B11472" s="180" t="s">
        <v>178</v>
      </c>
      <c r="C11472" s="180" t="s">
        <v>31</v>
      </c>
      <c r="D11472" s="180" t="s">
        <v>177</v>
      </c>
      <c r="E11472" s="180">
        <v>45</v>
      </c>
      <c r="F11472" s="180">
        <v>137828</v>
      </c>
      <c r="G11472" s="180">
        <v>10118</v>
      </c>
      <c r="H11472" s="180">
        <v>22118</v>
      </c>
      <c r="I11472" s="180">
        <v>20670051.940000001</v>
      </c>
      <c r="J11472" s="180">
        <v>4775923.46</v>
      </c>
      <c r="K11472" s="180">
        <v>3622626.5</v>
      </c>
      <c r="L11472" s="180">
        <v>34404348.609999999</v>
      </c>
    </row>
    <row r="11473" spans="1:12">
      <c r="A11473" s="180">
        <v>2016</v>
      </c>
      <c r="B11473" s="180" t="s">
        <v>178</v>
      </c>
      <c r="C11473" s="180" t="s">
        <v>31</v>
      </c>
      <c r="D11473" s="180" t="s">
        <v>177</v>
      </c>
      <c r="E11473" s="180">
        <v>50</v>
      </c>
      <c r="F11473" s="180">
        <v>134313</v>
      </c>
      <c r="G11473" s="180">
        <v>11693</v>
      </c>
      <c r="H11473" s="180">
        <v>25645</v>
      </c>
      <c r="I11473" s="180">
        <v>22962970.73</v>
      </c>
      <c r="J11473" s="180">
        <v>5476392.3499999996</v>
      </c>
      <c r="K11473" s="180">
        <v>4331702.2</v>
      </c>
      <c r="L11473" s="180">
        <v>38352318.670000002</v>
      </c>
    </row>
    <row r="11474" spans="1:12">
      <c r="A11474" s="180">
        <v>2016</v>
      </c>
      <c r="B11474" s="180" t="s">
        <v>178</v>
      </c>
      <c r="C11474" s="180" t="s">
        <v>31</v>
      </c>
      <c r="D11474" s="180" t="s">
        <v>177</v>
      </c>
      <c r="E11474" s="180">
        <v>55</v>
      </c>
      <c r="F11474" s="180">
        <v>135892</v>
      </c>
      <c r="G11474" s="180">
        <v>14726</v>
      </c>
      <c r="H11474" s="180">
        <v>32558</v>
      </c>
      <c r="I11474" s="180">
        <v>28803451.449999999</v>
      </c>
      <c r="J11474" s="180">
        <v>6615295.9000000004</v>
      </c>
      <c r="K11474" s="180">
        <v>6381398.9500000002</v>
      </c>
      <c r="L11474" s="180">
        <v>47829641.409999996</v>
      </c>
    </row>
    <row r="11475" spans="1:12">
      <c r="A11475" s="180">
        <v>2016</v>
      </c>
      <c r="B11475" s="180" t="s">
        <v>178</v>
      </c>
      <c r="C11475" s="180" t="s">
        <v>31</v>
      </c>
      <c r="D11475" s="180" t="s">
        <v>177</v>
      </c>
      <c r="E11475" s="180">
        <v>60</v>
      </c>
      <c r="F11475" s="180">
        <v>125027</v>
      </c>
      <c r="G11475" s="180">
        <v>18343</v>
      </c>
      <c r="H11475" s="180">
        <v>43856</v>
      </c>
      <c r="I11475" s="180">
        <v>38295065.829999998</v>
      </c>
      <c r="J11475" s="180">
        <v>8200688.3899999997</v>
      </c>
      <c r="K11475" s="180">
        <v>9766198.5899999999</v>
      </c>
      <c r="L11475" s="180">
        <v>62502093.280000001</v>
      </c>
    </row>
    <row r="11476" spans="1:12">
      <c r="A11476" s="180">
        <v>2016</v>
      </c>
      <c r="B11476" s="180" t="s">
        <v>178</v>
      </c>
      <c r="C11476" s="180" t="s">
        <v>31</v>
      </c>
      <c r="D11476" s="180" t="s">
        <v>177</v>
      </c>
      <c r="E11476" s="180">
        <v>65</v>
      </c>
      <c r="F11476" s="180">
        <v>113468</v>
      </c>
      <c r="G11476" s="180">
        <v>21280</v>
      </c>
      <c r="H11476" s="180">
        <v>52780</v>
      </c>
      <c r="I11476" s="180">
        <v>46351789.810000002</v>
      </c>
      <c r="J11476" s="180">
        <v>9788866.3800000008</v>
      </c>
      <c r="K11476" s="180">
        <v>12539854.6</v>
      </c>
      <c r="L11476" s="180">
        <v>75134165.989999995</v>
      </c>
    </row>
    <row r="11477" spans="1:12">
      <c r="A11477" s="180">
        <v>2016</v>
      </c>
      <c r="B11477" s="180" t="s">
        <v>178</v>
      </c>
      <c r="C11477" s="180" t="s">
        <v>31</v>
      </c>
      <c r="D11477" s="180" t="s">
        <v>177</v>
      </c>
      <c r="E11477" s="180">
        <v>70</v>
      </c>
      <c r="F11477" s="180">
        <v>84295</v>
      </c>
      <c r="G11477" s="180">
        <v>20866</v>
      </c>
      <c r="H11477" s="180">
        <v>58866</v>
      </c>
      <c r="I11477" s="180">
        <v>49719922.579999998</v>
      </c>
      <c r="J11477" s="180">
        <v>9994908.2200000007</v>
      </c>
      <c r="K11477" s="180">
        <v>13333443.42</v>
      </c>
      <c r="L11477" s="180">
        <v>78584517.680000007</v>
      </c>
    </row>
    <row r="11478" spans="1:12">
      <c r="A11478" s="180">
        <v>2016</v>
      </c>
      <c r="B11478" s="180" t="s">
        <v>178</v>
      </c>
      <c r="C11478" s="180" t="s">
        <v>31</v>
      </c>
      <c r="D11478" s="180" t="s">
        <v>177</v>
      </c>
      <c r="E11478" s="180">
        <v>75</v>
      </c>
      <c r="F11478" s="180">
        <v>57690</v>
      </c>
      <c r="G11478" s="180">
        <v>17185</v>
      </c>
      <c r="H11478" s="180">
        <v>56903</v>
      </c>
      <c r="I11478" s="180">
        <v>44553134.729999997</v>
      </c>
      <c r="J11478" s="180">
        <v>8300207.3600000003</v>
      </c>
      <c r="K11478" s="180">
        <v>10782161.68</v>
      </c>
      <c r="L11478" s="180">
        <v>67524870.760000005</v>
      </c>
    </row>
    <row r="11479" spans="1:12">
      <c r="A11479" s="180">
        <v>2016</v>
      </c>
      <c r="B11479" s="180" t="s">
        <v>178</v>
      </c>
      <c r="C11479" s="180" t="s">
        <v>31</v>
      </c>
      <c r="D11479" s="180" t="s">
        <v>177</v>
      </c>
      <c r="E11479" s="180">
        <v>80</v>
      </c>
      <c r="F11479" s="180">
        <v>39182</v>
      </c>
      <c r="G11479" s="180">
        <v>13549</v>
      </c>
      <c r="H11479" s="180">
        <v>55547</v>
      </c>
      <c r="I11479" s="180">
        <v>37722618.57</v>
      </c>
      <c r="J11479" s="180">
        <v>5837455.5199999996</v>
      </c>
      <c r="K11479" s="180">
        <v>7019004</v>
      </c>
      <c r="L11479" s="180">
        <v>53012451.68</v>
      </c>
    </row>
    <row r="11480" spans="1:12">
      <c r="A11480" s="180">
        <v>2016</v>
      </c>
      <c r="B11480" s="180" t="s">
        <v>178</v>
      </c>
      <c r="C11480" s="180" t="s">
        <v>31</v>
      </c>
      <c r="D11480" s="180" t="s">
        <v>177</v>
      </c>
      <c r="E11480" s="180">
        <v>85</v>
      </c>
      <c r="F11480" s="180">
        <v>25741</v>
      </c>
      <c r="G11480" s="180">
        <v>8797</v>
      </c>
      <c r="H11480" s="180">
        <v>49202</v>
      </c>
      <c r="I11480" s="180">
        <v>30339321.25</v>
      </c>
      <c r="J11480" s="180">
        <v>3854132.44</v>
      </c>
      <c r="K11480" s="180">
        <v>3616559</v>
      </c>
      <c r="L11480" s="180">
        <v>39276062.82</v>
      </c>
    </row>
    <row r="11481" spans="1:12">
      <c r="A11481" s="180">
        <v>2016</v>
      </c>
      <c r="B11481" s="180" t="s">
        <v>178</v>
      </c>
      <c r="C11481" s="180" t="s">
        <v>31</v>
      </c>
      <c r="D11481" s="180" t="s">
        <v>177</v>
      </c>
      <c r="E11481" s="180">
        <v>90</v>
      </c>
      <c r="F11481" s="180">
        <v>10716</v>
      </c>
      <c r="G11481" s="180">
        <v>3322</v>
      </c>
      <c r="H11481" s="180">
        <v>24574</v>
      </c>
      <c r="I11481" s="180">
        <v>14061082.59</v>
      </c>
      <c r="J11481" s="180">
        <v>1445760.72</v>
      </c>
      <c r="K11481" s="180">
        <v>906598.85</v>
      </c>
      <c r="L11481" s="180">
        <v>16963111.219999999</v>
      </c>
    </row>
    <row r="11482" spans="1:12">
      <c r="A11482" s="180">
        <v>2016</v>
      </c>
      <c r="B11482" s="180" t="s">
        <v>178</v>
      </c>
      <c r="C11482" s="180" t="s">
        <v>31</v>
      </c>
      <c r="D11482" s="180" t="s">
        <v>177</v>
      </c>
      <c r="E11482" s="180">
        <v>95</v>
      </c>
      <c r="F11482" s="180">
        <v>2810</v>
      </c>
      <c r="G11482" s="180">
        <v>709</v>
      </c>
      <c r="H11482" s="180">
        <v>6386</v>
      </c>
      <c r="I11482" s="180">
        <v>3607196.29</v>
      </c>
      <c r="J11482" s="180">
        <v>330477.61</v>
      </c>
      <c r="K11482" s="180">
        <v>204972.79999999999</v>
      </c>
      <c r="L11482" s="180">
        <v>4210774.32</v>
      </c>
    </row>
    <row r="11483" spans="1:12">
      <c r="A11483" s="180">
        <v>2016</v>
      </c>
      <c r="B11483" s="180" t="s">
        <v>178</v>
      </c>
      <c r="C11483" s="180" t="s">
        <v>32</v>
      </c>
      <c r="D11483" s="180" t="s">
        <v>176</v>
      </c>
      <c r="E11483" s="180">
        <v>0</v>
      </c>
      <c r="F11483" s="180">
        <v>76002</v>
      </c>
      <c r="G11483" s="180">
        <v>3250</v>
      </c>
      <c r="H11483" s="180">
        <v>10059</v>
      </c>
      <c r="I11483" s="180">
        <v>6520293.0999999996</v>
      </c>
      <c r="J11483" s="180">
        <v>1235095.3999999999</v>
      </c>
      <c r="K11483" s="180">
        <v>203820.4</v>
      </c>
      <c r="L11483" s="180">
        <v>8867569.6999999993</v>
      </c>
    </row>
    <row r="11484" spans="1:12">
      <c r="A11484" s="180">
        <v>2016</v>
      </c>
      <c r="B11484" s="180" t="s">
        <v>178</v>
      </c>
      <c r="C11484" s="180" t="s">
        <v>32</v>
      </c>
      <c r="D11484" s="180" t="s">
        <v>176</v>
      </c>
      <c r="E11484" s="180">
        <v>5</v>
      </c>
      <c r="F11484" s="180">
        <v>84389</v>
      </c>
      <c r="G11484" s="180">
        <v>1403</v>
      </c>
      <c r="H11484" s="180">
        <v>1774</v>
      </c>
      <c r="I11484" s="180">
        <v>1526091.91</v>
      </c>
      <c r="J11484" s="180">
        <v>519138.58</v>
      </c>
      <c r="K11484" s="180">
        <v>90997</v>
      </c>
      <c r="L11484" s="180">
        <v>2474565.79</v>
      </c>
    </row>
    <row r="11485" spans="1:12">
      <c r="A11485" s="180">
        <v>2016</v>
      </c>
      <c r="B11485" s="180" t="s">
        <v>178</v>
      </c>
      <c r="C11485" s="180" t="s">
        <v>32</v>
      </c>
      <c r="D11485" s="180" t="s">
        <v>176</v>
      </c>
      <c r="E11485" s="180">
        <v>10</v>
      </c>
      <c r="F11485" s="180">
        <v>79546</v>
      </c>
      <c r="G11485" s="180">
        <v>1302</v>
      </c>
      <c r="H11485" s="180">
        <v>1996</v>
      </c>
      <c r="I11485" s="180">
        <v>1575650.89</v>
      </c>
      <c r="J11485" s="180">
        <v>517525.89</v>
      </c>
      <c r="K11485" s="180">
        <v>355496</v>
      </c>
      <c r="L11485" s="180">
        <v>2748790.09</v>
      </c>
    </row>
    <row r="11486" spans="1:12">
      <c r="A11486" s="180">
        <v>2016</v>
      </c>
      <c r="B11486" s="180" t="s">
        <v>178</v>
      </c>
      <c r="C11486" s="180" t="s">
        <v>32</v>
      </c>
      <c r="D11486" s="180" t="s">
        <v>176</v>
      </c>
      <c r="E11486" s="180">
        <v>15</v>
      </c>
      <c r="F11486" s="180">
        <v>77262</v>
      </c>
      <c r="G11486" s="180">
        <v>2422</v>
      </c>
      <c r="H11486" s="180">
        <v>4031</v>
      </c>
      <c r="I11486" s="180">
        <v>4250779.0199999996</v>
      </c>
      <c r="J11486" s="180">
        <v>1224149.17</v>
      </c>
      <c r="K11486" s="180">
        <v>961862.96</v>
      </c>
      <c r="L11486" s="180">
        <v>7180865.3899999997</v>
      </c>
    </row>
    <row r="11487" spans="1:12">
      <c r="A11487" s="180">
        <v>2016</v>
      </c>
      <c r="B11487" s="180" t="s">
        <v>178</v>
      </c>
      <c r="C11487" s="180" t="s">
        <v>32</v>
      </c>
      <c r="D11487" s="180" t="s">
        <v>176</v>
      </c>
      <c r="E11487" s="180">
        <v>20</v>
      </c>
      <c r="F11487" s="180">
        <v>65026</v>
      </c>
      <c r="G11487" s="180">
        <v>2639</v>
      </c>
      <c r="H11487" s="180">
        <v>5070</v>
      </c>
      <c r="I11487" s="180">
        <v>4999044.8499999996</v>
      </c>
      <c r="J11487" s="180">
        <v>1210756.19</v>
      </c>
      <c r="K11487" s="180">
        <v>912226</v>
      </c>
      <c r="L11487" s="180">
        <v>7905256.0499999998</v>
      </c>
    </row>
    <row r="11488" spans="1:12">
      <c r="A11488" s="180">
        <v>2016</v>
      </c>
      <c r="B11488" s="180" t="s">
        <v>178</v>
      </c>
      <c r="C11488" s="180" t="s">
        <v>32</v>
      </c>
      <c r="D11488" s="180" t="s">
        <v>176</v>
      </c>
      <c r="E11488" s="180">
        <v>25</v>
      </c>
      <c r="F11488" s="180">
        <v>54391</v>
      </c>
      <c r="G11488" s="180">
        <v>1967</v>
      </c>
      <c r="H11488" s="180">
        <v>3996</v>
      </c>
      <c r="I11488" s="180">
        <v>3348131.16</v>
      </c>
      <c r="J11488" s="180">
        <v>904023.83</v>
      </c>
      <c r="K11488" s="180">
        <v>624687</v>
      </c>
      <c r="L11488" s="180">
        <v>5720428.4199999999</v>
      </c>
    </row>
    <row r="11489" spans="1:12">
      <c r="A11489" s="180">
        <v>2016</v>
      </c>
      <c r="B11489" s="180" t="s">
        <v>178</v>
      </c>
      <c r="C11489" s="180" t="s">
        <v>32</v>
      </c>
      <c r="D11489" s="180" t="s">
        <v>176</v>
      </c>
      <c r="E11489" s="180">
        <v>30</v>
      </c>
      <c r="F11489" s="180">
        <v>89519</v>
      </c>
      <c r="G11489" s="180">
        <v>2644</v>
      </c>
      <c r="H11489" s="180">
        <v>5470</v>
      </c>
      <c r="I11489" s="180">
        <v>4385490.26</v>
      </c>
      <c r="J11489" s="180">
        <v>1310723.83</v>
      </c>
      <c r="K11489" s="180">
        <v>637834</v>
      </c>
      <c r="L11489" s="180">
        <v>7491197.7300000004</v>
      </c>
    </row>
    <row r="11490" spans="1:12">
      <c r="A11490" s="180">
        <v>2016</v>
      </c>
      <c r="B11490" s="180" t="s">
        <v>178</v>
      </c>
      <c r="C11490" s="180" t="s">
        <v>32</v>
      </c>
      <c r="D11490" s="180" t="s">
        <v>176</v>
      </c>
      <c r="E11490" s="180">
        <v>35</v>
      </c>
      <c r="F11490" s="180">
        <v>93164</v>
      </c>
      <c r="G11490" s="180">
        <v>3448</v>
      </c>
      <c r="H11490" s="180">
        <v>6400</v>
      </c>
      <c r="I11490" s="180">
        <v>5228406.95</v>
      </c>
      <c r="J11490" s="180">
        <v>1725098.03</v>
      </c>
      <c r="K11490" s="180">
        <v>1024826.6</v>
      </c>
      <c r="L11490" s="180">
        <v>9285950.9299999997</v>
      </c>
    </row>
    <row r="11491" spans="1:12">
      <c r="A11491" s="180">
        <v>2016</v>
      </c>
      <c r="B11491" s="180" t="s">
        <v>178</v>
      </c>
      <c r="C11491" s="180" t="s">
        <v>32</v>
      </c>
      <c r="D11491" s="180" t="s">
        <v>176</v>
      </c>
      <c r="E11491" s="180">
        <v>40</v>
      </c>
      <c r="F11491" s="180">
        <v>92088</v>
      </c>
      <c r="G11491" s="180">
        <v>4330</v>
      </c>
      <c r="H11491" s="180">
        <v>8059</v>
      </c>
      <c r="I11491" s="180">
        <v>6960576.7800000003</v>
      </c>
      <c r="J11491" s="180">
        <v>2390850.14</v>
      </c>
      <c r="K11491" s="180">
        <v>1183550</v>
      </c>
      <c r="L11491" s="180">
        <v>12251605.359999999</v>
      </c>
    </row>
    <row r="11492" spans="1:12">
      <c r="A11492" s="180">
        <v>2016</v>
      </c>
      <c r="B11492" s="180" t="s">
        <v>178</v>
      </c>
      <c r="C11492" s="180" t="s">
        <v>32</v>
      </c>
      <c r="D11492" s="180" t="s">
        <v>176</v>
      </c>
      <c r="E11492" s="180">
        <v>45</v>
      </c>
      <c r="F11492" s="180">
        <v>94682</v>
      </c>
      <c r="G11492" s="180">
        <v>5500</v>
      </c>
      <c r="H11492" s="180">
        <v>10161</v>
      </c>
      <c r="I11492" s="180">
        <v>9807126.8900000006</v>
      </c>
      <c r="J11492" s="180">
        <v>3115153.88</v>
      </c>
      <c r="K11492" s="180">
        <v>2079773.15</v>
      </c>
      <c r="L11492" s="180">
        <v>16921108.199999999</v>
      </c>
    </row>
    <row r="11493" spans="1:12">
      <c r="A11493" s="180">
        <v>2016</v>
      </c>
      <c r="B11493" s="180" t="s">
        <v>178</v>
      </c>
      <c r="C11493" s="180" t="s">
        <v>32</v>
      </c>
      <c r="D11493" s="180" t="s">
        <v>176</v>
      </c>
      <c r="E11493" s="180">
        <v>50</v>
      </c>
      <c r="F11493" s="180">
        <v>92026</v>
      </c>
      <c r="G11493" s="180">
        <v>6976</v>
      </c>
      <c r="H11493" s="180">
        <v>13682</v>
      </c>
      <c r="I11493" s="180">
        <v>12543864.029999999</v>
      </c>
      <c r="J11493" s="180">
        <v>4235104.49</v>
      </c>
      <c r="K11493" s="180">
        <v>3140688.9</v>
      </c>
      <c r="L11493" s="180">
        <v>22055134.809999999</v>
      </c>
    </row>
    <row r="11494" spans="1:12">
      <c r="A11494" s="180">
        <v>2016</v>
      </c>
      <c r="B11494" s="180" t="s">
        <v>178</v>
      </c>
      <c r="C11494" s="180" t="s">
        <v>32</v>
      </c>
      <c r="D11494" s="180" t="s">
        <v>176</v>
      </c>
      <c r="E11494" s="180">
        <v>55</v>
      </c>
      <c r="F11494" s="180">
        <v>92511</v>
      </c>
      <c r="G11494" s="180">
        <v>9762</v>
      </c>
      <c r="H11494" s="180">
        <v>19550</v>
      </c>
      <c r="I11494" s="180">
        <v>19360019.370000001</v>
      </c>
      <c r="J11494" s="180">
        <v>5821162.1299999999</v>
      </c>
      <c r="K11494" s="180">
        <v>4834122.5999999996</v>
      </c>
      <c r="L11494" s="180">
        <v>32988869.010000002</v>
      </c>
    </row>
    <row r="11495" spans="1:12">
      <c r="A11495" s="180">
        <v>2016</v>
      </c>
      <c r="B11495" s="180" t="s">
        <v>178</v>
      </c>
      <c r="C11495" s="180" t="s">
        <v>32</v>
      </c>
      <c r="D11495" s="180" t="s">
        <v>176</v>
      </c>
      <c r="E11495" s="180">
        <v>60</v>
      </c>
      <c r="F11495" s="180">
        <v>85318</v>
      </c>
      <c r="G11495" s="180">
        <v>12141</v>
      </c>
      <c r="H11495" s="180">
        <v>25450</v>
      </c>
      <c r="I11495" s="180">
        <v>25434485.809999999</v>
      </c>
      <c r="J11495" s="180">
        <v>7437995.4199999999</v>
      </c>
      <c r="K11495" s="180">
        <v>7190479.1699999999</v>
      </c>
      <c r="L11495" s="180">
        <v>43461951.719999999</v>
      </c>
    </row>
    <row r="11496" spans="1:12">
      <c r="A11496" s="180">
        <v>2016</v>
      </c>
      <c r="B11496" s="180" t="s">
        <v>178</v>
      </c>
      <c r="C11496" s="180" t="s">
        <v>32</v>
      </c>
      <c r="D11496" s="180" t="s">
        <v>176</v>
      </c>
      <c r="E11496" s="180">
        <v>65</v>
      </c>
      <c r="F11496" s="180">
        <v>77458</v>
      </c>
      <c r="G11496" s="180">
        <v>15780</v>
      </c>
      <c r="H11496" s="180">
        <v>34952</v>
      </c>
      <c r="I11496" s="180">
        <v>35012879.130000003</v>
      </c>
      <c r="J11496" s="180">
        <v>9740100.8599999994</v>
      </c>
      <c r="K11496" s="180">
        <v>9265046.0500000007</v>
      </c>
      <c r="L11496" s="180">
        <v>57717394.359999999</v>
      </c>
    </row>
    <row r="11497" spans="1:12">
      <c r="A11497" s="180">
        <v>2016</v>
      </c>
      <c r="B11497" s="180" t="s">
        <v>178</v>
      </c>
      <c r="C11497" s="180" t="s">
        <v>32</v>
      </c>
      <c r="D11497" s="180" t="s">
        <v>176</v>
      </c>
      <c r="E11497" s="180">
        <v>70</v>
      </c>
      <c r="F11497" s="180">
        <v>57784</v>
      </c>
      <c r="G11497" s="180">
        <v>15709</v>
      </c>
      <c r="H11497" s="180">
        <v>36947</v>
      </c>
      <c r="I11497" s="180">
        <v>36051512.600000001</v>
      </c>
      <c r="J11497" s="180">
        <v>9687914.9900000002</v>
      </c>
      <c r="K11497" s="180">
        <v>9912950.8699999992</v>
      </c>
      <c r="L11497" s="180">
        <v>58757262.649999999</v>
      </c>
    </row>
    <row r="11498" spans="1:12">
      <c r="A11498" s="180">
        <v>2016</v>
      </c>
      <c r="B11498" s="180" t="s">
        <v>178</v>
      </c>
      <c r="C11498" s="180" t="s">
        <v>32</v>
      </c>
      <c r="D11498" s="180" t="s">
        <v>176</v>
      </c>
      <c r="E11498" s="180">
        <v>75</v>
      </c>
      <c r="F11498" s="180">
        <v>39920</v>
      </c>
      <c r="G11498" s="180">
        <v>14689</v>
      </c>
      <c r="H11498" s="180">
        <v>40646</v>
      </c>
      <c r="I11498" s="180">
        <v>36222868.579999998</v>
      </c>
      <c r="J11498" s="180">
        <v>8623878.6600000001</v>
      </c>
      <c r="K11498" s="180">
        <v>9484640.9100000001</v>
      </c>
      <c r="L11498" s="180">
        <v>56973953.509999998</v>
      </c>
    </row>
    <row r="11499" spans="1:12">
      <c r="A11499" s="180">
        <v>2016</v>
      </c>
      <c r="B11499" s="180" t="s">
        <v>178</v>
      </c>
      <c r="C11499" s="180" t="s">
        <v>32</v>
      </c>
      <c r="D11499" s="180" t="s">
        <v>176</v>
      </c>
      <c r="E11499" s="180">
        <v>80</v>
      </c>
      <c r="F11499" s="180">
        <v>25609</v>
      </c>
      <c r="G11499" s="180">
        <v>11391</v>
      </c>
      <c r="H11499" s="180">
        <v>36378</v>
      </c>
      <c r="I11499" s="180">
        <v>29182390.84</v>
      </c>
      <c r="J11499" s="180">
        <v>6235116.6100000003</v>
      </c>
      <c r="K11499" s="180">
        <v>5685887.3700000001</v>
      </c>
      <c r="L11499" s="180">
        <v>42869222.450000003</v>
      </c>
    </row>
    <row r="11500" spans="1:12">
      <c r="A11500" s="180">
        <v>2016</v>
      </c>
      <c r="B11500" s="180" t="s">
        <v>178</v>
      </c>
      <c r="C11500" s="180" t="s">
        <v>32</v>
      </c>
      <c r="D11500" s="180" t="s">
        <v>176</v>
      </c>
      <c r="E11500" s="180">
        <v>85</v>
      </c>
      <c r="F11500" s="180">
        <v>16213</v>
      </c>
      <c r="G11500" s="180">
        <v>6900</v>
      </c>
      <c r="H11500" s="180">
        <v>30397</v>
      </c>
      <c r="I11500" s="180">
        <v>21783405.66</v>
      </c>
      <c r="J11500" s="180">
        <v>4112203.08</v>
      </c>
      <c r="K11500" s="180">
        <v>3124964.6</v>
      </c>
      <c r="L11500" s="180">
        <v>30209534.82</v>
      </c>
    </row>
    <row r="11501" spans="1:12">
      <c r="A11501" s="180">
        <v>2016</v>
      </c>
      <c r="B11501" s="180" t="s">
        <v>178</v>
      </c>
      <c r="C11501" s="180" t="s">
        <v>32</v>
      </c>
      <c r="D11501" s="180" t="s">
        <v>176</v>
      </c>
      <c r="E11501" s="180">
        <v>90</v>
      </c>
      <c r="F11501" s="180">
        <v>4637</v>
      </c>
      <c r="G11501" s="180">
        <v>1557</v>
      </c>
      <c r="H11501" s="180">
        <v>9314</v>
      </c>
      <c r="I11501" s="180">
        <v>6139153.7999999998</v>
      </c>
      <c r="J11501" s="180">
        <v>1013097.91</v>
      </c>
      <c r="K11501" s="180">
        <v>608830.9</v>
      </c>
      <c r="L11501" s="180">
        <v>8105740.6600000001</v>
      </c>
    </row>
    <row r="11502" spans="1:12">
      <c r="A11502" s="180">
        <v>2016</v>
      </c>
      <c r="B11502" s="180" t="s">
        <v>178</v>
      </c>
      <c r="C11502" s="180" t="s">
        <v>32</v>
      </c>
      <c r="D11502" s="180" t="s">
        <v>176</v>
      </c>
      <c r="E11502" s="180">
        <v>95</v>
      </c>
      <c r="F11502" s="180">
        <v>740</v>
      </c>
      <c r="G11502" s="180">
        <v>249</v>
      </c>
      <c r="H11502" s="180">
        <v>1853</v>
      </c>
      <c r="I11502" s="180">
        <v>1101645.3500000001</v>
      </c>
      <c r="J11502" s="180">
        <v>169333.67</v>
      </c>
      <c r="K11502" s="180">
        <v>61828</v>
      </c>
      <c r="L11502" s="180">
        <v>1383873.32</v>
      </c>
    </row>
    <row r="11503" spans="1:12">
      <c r="A11503" s="180">
        <v>2016</v>
      </c>
      <c r="B11503" s="180" t="s">
        <v>178</v>
      </c>
      <c r="C11503" s="180" t="s">
        <v>32</v>
      </c>
      <c r="D11503" s="180" t="s">
        <v>177</v>
      </c>
      <c r="E11503" s="180">
        <v>0</v>
      </c>
      <c r="F11503" s="180">
        <v>72023</v>
      </c>
      <c r="G11503" s="180">
        <v>2422</v>
      </c>
      <c r="H11503" s="180">
        <v>8360</v>
      </c>
      <c r="I11503" s="180">
        <v>5135607.2699999996</v>
      </c>
      <c r="J11503" s="180">
        <v>839106.73</v>
      </c>
      <c r="K11503" s="180">
        <v>130629.38</v>
      </c>
      <c r="L11503" s="180">
        <v>6602416.7800000003</v>
      </c>
    </row>
    <row r="11504" spans="1:12">
      <c r="A11504" s="180">
        <v>2016</v>
      </c>
      <c r="B11504" s="180" t="s">
        <v>178</v>
      </c>
      <c r="C11504" s="180" t="s">
        <v>32</v>
      </c>
      <c r="D11504" s="180" t="s">
        <v>177</v>
      </c>
      <c r="E11504" s="180">
        <v>5</v>
      </c>
      <c r="F11504" s="180">
        <v>79726</v>
      </c>
      <c r="G11504" s="180">
        <v>1190</v>
      </c>
      <c r="H11504" s="180">
        <v>1551</v>
      </c>
      <c r="I11504" s="180">
        <v>1417761.4</v>
      </c>
      <c r="J11504" s="180">
        <v>448493.08</v>
      </c>
      <c r="K11504" s="180">
        <v>149403</v>
      </c>
      <c r="L11504" s="180">
        <v>2290785.5</v>
      </c>
    </row>
    <row r="11505" spans="1:12">
      <c r="A11505" s="180">
        <v>2016</v>
      </c>
      <c r="B11505" s="180" t="s">
        <v>178</v>
      </c>
      <c r="C11505" s="180" t="s">
        <v>32</v>
      </c>
      <c r="D11505" s="180" t="s">
        <v>177</v>
      </c>
      <c r="E11505" s="180">
        <v>10</v>
      </c>
      <c r="F11505" s="180">
        <v>75302</v>
      </c>
      <c r="G11505" s="180">
        <v>1203</v>
      </c>
      <c r="H11505" s="180">
        <v>2123</v>
      </c>
      <c r="I11505" s="180">
        <v>1767512.86</v>
      </c>
      <c r="J11505" s="180">
        <v>504617.7</v>
      </c>
      <c r="K11505" s="180">
        <v>554604</v>
      </c>
      <c r="L11505" s="180">
        <v>3187249.24</v>
      </c>
    </row>
    <row r="11506" spans="1:12">
      <c r="A11506" s="180">
        <v>2016</v>
      </c>
      <c r="B11506" s="180" t="s">
        <v>178</v>
      </c>
      <c r="C11506" s="180" t="s">
        <v>32</v>
      </c>
      <c r="D11506" s="180" t="s">
        <v>177</v>
      </c>
      <c r="E11506" s="180">
        <v>15</v>
      </c>
      <c r="F11506" s="180">
        <v>73151</v>
      </c>
      <c r="G11506" s="180">
        <v>2997</v>
      </c>
      <c r="H11506" s="180">
        <v>7035</v>
      </c>
      <c r="I11506" s="180">
        <v>5558011.7400000002</v>
      </c>
      <c r="J11506" s="180">
        <v>1114213.51</v>
      </c>
      <c r="K11506" s="180">
        <v>605365</v>
      </c>
      <c r="L11506" s="180">
        <v>8170935.2199999997</v>
      </c>
    </row>
    <row r="11507" spans="1:12">
      <c r="A11507" s="180">
        <v>2016</v>
      </c>
      <c r="B11507" s="180" t="s">
        <v>178</v>
      </c>
      <c r="C11507" s="180" t="s">
        <v>32</v>
      </c>
      <c r="D11507" s="180" t="s">
        <v>177</v>
      </c>
      <c r="E11507" s="180">
        <v>20</v>
      </c>
      <c r="F11507" s="180">
        <v>65272</v>
      </c>
      <c r="G11507" s="180">
        <v>4295</v>
      </c>
      <c r="H11507" s="180">
        <v>9318</v>
      </c>
      <c r="I11507" s="180">
        <v>7635276.2699999996</v>
      </c>
      <c r="J11507" s="180">
        <v>1658752.4</v>
      </c>
      <c r="K11507" s="180">
        <v>769187.2</v>
      </c>
      <c r="L11507" s="180">
        <v>11182380.01</v>
      </c>
    </row>
    <row r="11508" spans="1:12">
      <c r="A11508" s="180">
        <v>2016</v>
      </c>
      <c r="B11508" s="180" t="s">
        <v>178</v>
      </c>
      <c r="C11508" s="180" t="s">
        <v>32</v>
      </c>
      <c r="D11508" s="180" t="s">
        <v>177</v>
      </c>
      <c r="E11508" s="180">
        <v>25</v>
      </c>
      <c r="F11508" s="180">
        <v>64659</v>
      </c>
      <c r="G11508" s="180">
        <v>4796</v>
      </c>
      <c r="H11508" s="180">
        <v>12247</v>
      </c>
      <c r="I11508" s="180">
        <v>10753566.74</v>
      </c>
      <c r="J11508" s="180">
        <v>2529763.5</v>
      </c>
      <c r="K11508" s="180">
        <v>793301</v>
      </c>
      <c r="L11508" s="180">
        <v>15936978.43</v>
      </c>
    </row>
    <row r="11509" spans="1:12">
      <c r="A11509" s="180">
        <v>2016</v>
      </c>
      <c r="B11509" s="180" t="s">
        <v>178</v>
      </c>
      <c r="C11509" s="180" t="s">
        <v>32</v>
      </c>
      <c r="D11509" s="180" t="s">
        <v>177</v>
      </c>
      <c r="E11509" s="180">
        <v>30</v>
      </c>
      <c r="F11509" s="180">
        <v>104299</v>
      </c>
      <c r="G11509" s="180">
        <v>8581</v>
      </c>
      <c r="H11509" s="180">
        <v>22954</v>
      </c>
      <c r="I11509" s="180">
        <v>23405989.620000001</v>
      </c>
      <c r="J11509" s="180">
        <v>5842052.5199999996</v>
      </c>
      <c r="K11509" s="180">
        <v>1237214.05</v>
      </c>
      <c r="L11509" s="180">
        <v>33995272.5</v>
      </c>
    </row>
    <row r="11510" spans="1:12">
      <c r="A11510" s="180">
        <v>2016</v>
      </c>
      <c r="B11510" s="180" t="s">
        <v>178</v>
      </c>
      <c r="C11510" s="180" t="s">
        <v>32</v>
      </c>
      <c r="D11510" s="180" t="s">
        <v>177</v>
      </c>
      <c r="E11510" s="180">
        <v>35</v>
      </c>
      <c r="F11510" s="180">
        <v>102030</v>
      </c>
      <c r="G11510" s="180">
        <v>8943</v>
      </c>
      <c r="H11510" s="180">
        <v>20712</v>
      </c>
      <c r="I11510" s="180">
        <v>20948134.829999998</v>
      </c>
      <c r="J11510" s="180">
        <v>5466210.8499999996</v>
      </c>
      <c r="K11510" s="180">
        <v>1458785</v>
      </c>
      <c r="L11510" s="180">
        <v>31249981.109999999</v>
      </c>
    </row>
    <row r="11511" spans="1:12">
      <c r="A11511" s="180">
        <v>2016</v>
      </c>
      <c r="B11511" s="180" t="s">
        <v>178</v>
      </c>
      <c r="C11511" s="180" t="s">
        <v>32</v>
      </c>
      <c r="D11511" s="180" t="s">
        <v>177</v>
      </c>
      <c r="E11511" s="180">
        <v>40</v>
      </c>
      <c r="F11511" s="180">
        <v>100739</v>
      </c>
      <c r="G11511" s="180">
        <v>8702</v>
      </c>
      <c r="H11511" s="180">
        <v>17369</v>
      </c>
      <c r="I11511" s="180">
        <v>16094818.66</v>
      </c>
      <c r="J11511" s="180">
        <v>4522605.55</v>
      </c>
      <c r="K11511" s="180">
        <v>2120105</v>
      </c>
      <c r="L11511" s="180">
        <v>26021147.02</v>
      </c>
    </row>
    <row r="11512" spans="1:12">
      <c r="A11512" s="180">
        <v>2016</v>
      </c>
      <c r="B11512" s="180" t="s">
        <v>178</v>
      </c>
      <c r="C11512" s="180" t="s">
        <v>32</v>
      </c>
      <c r="D11512" s="180" t="s">
        <v>177</v>
      </c>
      <c r="E11512" s="180">
        <v>45</v>
      </c>
      <c r="F11512" s="180">
        <v>104655</v>
      </c>
      <c r="G11512" s="180">
        <v>9283</v>
      </c>
      <c r="H11512" s="180">
        <v>19040</v>
      </c>
      <c r="I11512" s="180">
        <v>16825865.43</v>
      </c>
      <c r="J11512" s="180">
        <v>4803875.3499999996</v>
      </c>
      <c r="K11512" s="180">
        <v>2616433.85</v>
      </c>
      <c r="L11512" s="180">
        <v>27349974.140000001</v>
      </c>
    </row>
    <row r="11513" spans="1:12">
      <c r="A11513" s="180">
        <v>2016</v>
      </c>
      <c r="B11513" s="180" t="s">
        <v>178</v>
      </c>
      <c r="C11513" s="180" t="s">
        <v>32</v>
      </c>
      <c r="D11513" s="180" t="s">
        <v>177</v>
      </c>
      <c r="E11513" s="180">
        <v>50</v>
      </c>
      <c r="F11513" s="180">
        <v>100048</v>
      </c>
      <c r="G11513" s="180">
        <v>10311</v>
      </c>
      <c r="H11513" s="180">
        <v>20681</v>
      </c>
      <c r="I11513" s="180">
        <v>18310071.93</v>
      </c>
      <c r="J11513" s="180">
        <v>5385877.5499999998</v>
      </c>
      <c r="K11513" s="180">
        <v>3388959.6</v>
      </c>
      <c r="L11513" s="180">
        <v>30560568.940000001</v>
      </c>
    </row>
    <row r="11514" spans="1:12">
      <c r="A11514" s="180">
        <v>2016</v>
      </c>
      <c r="B11514" s="180" t="s">
        <v>178</v>
      </c>
      <c r="C11514" s="180" t="s">
        <v>32</v>
      </c>
      <c r="D11514" s="180" t="s">
        <v>177</v>
      </c>
      <c r="E11514" s="180">
        <v>55</v>
      </c>
      <c r="F11514" s="180">
        <v>100647</v>
      </c>
      <c r="G11514" s="180">
        <v>12079</v>
      </c>
      <c r="H11514" s="180">
        <v>25998</v>
      </c>
      <c r="I11514" s="180">
        <v>22525167.190000001</v>
      </c>
      <c r="J11514" s="180">
        <v>6361598.9199999999</v>
      </c>
      <c r="K11514" s="180">
        <v>4698027.28</v>
      </c>
      <c r="L11514" s="180">
        <v>37205020.990000002</v>
      </c>
    </row>
    <row r="11515" spans="1:12">
      <c r="A11515" s="180">
        <v>2016</v>
      </c>
      <c r="B11515" s="180" t="s">
        <v>178</v>
      </c>
      <c r="C11515" s="180" t="s">
        <v>32</v>
      </c>
      <c r="D11515" s="180" t="s">
        <v>177</v>
      </c>
      <c r="E11515" s="180">
        <v>60</v>
      </c>
      <c r="F11515" s="180">
        <v>93387</v>
      </c>
      <c r="G11515" s="180">
        <v>13188</v>
      </c>
      <c r="H11515" s="180">
        <v>29277</v>
      </c>
      <c r="I11515" s="180">
        <v>26768382.850000001</v>
      </c>
      <c r="J11515" s="180">
        <v>7256526.8799999999</v>
      </c>
      <c r="K11515" s="180">
        <v>6376278.5800000001</v>
      </c>
      <c r="L11515" s="180">
        <v>44098914.670000002</v>
      </c>
    </row>
    <row r="11516" spans="1:12">
      <c r="A11516" s="180">
        <v>2016</v>
      </c>
      <c r="B11516" s="180" t="s">
        <v>178</v>
      </c>
      <c r="C11516" s="180" t="s">
        <v>32</v>
      </c>
      <c r="D11516" s="180" t="s">
        <v>177</v>
      </c>
      <c r="E11516" s="180">
        <v>65</v>
      </c>
      <c r="F11516" s="180">
        <v>85873</v>
      </c>
      <c r="G11516" s="180">
        <v>15363</v>
      </c>
      <c r="H11516" s="180">
        <v>37074</v>
      </c>
      <c r="I11516" s="180">
        <v>35054679.450000003</v>
      </c>
      <c r="J11516" s="180">
        <v>9180584.3900000006</v>
      </c>
      <c r="K11516" s="180">
        <v>8796799.2799999993</v>
      </c>
      <c r="L11516" s="180">
        <v>56817156.399999999</v>
      </c>
    </row>
    <row r="11517" spans="1:12">
      <c r="A11517" s="180">
        <v>2016</v>
      </c>
      <c r="B11517" s="180" t="s">
        <v>178</v>
      </c>
      <c r="C11517" s="180" t="s">
        <v>32</v>
      </c>
      <c r="D11517" s="180" t="s">
        <v>177</v>
      </c>
      <c r="E11517" s="180">
        <v>70</v>
      </c>
      <c r="F11517" s="180">
        <v>62750</v>
      </c>
      <c r="G11517" s="180">
        <v>14090</v>
      </c>
      <c r="H11517" s="180">
        <v>38557</v>
      </c>
      <c r="I11517" s="180">
        <v>34420003.299999997</v>
      </c>
      <c r="J11517" s="180">
        <v>8825642.1099999994</v>
      </c>
      <c r="K11517" s="180">
        <v>8505730.9000000004</v>
      </c>
      <c r="L11517" s="180">
        <v>54824308.57</v>
      </c>
    </row>
    <row r="11518" spans="1:12">
      <c r="A11518" s="180">
        <v>2016</v>
      </c>
      <c r="B11518" s="180" t="s">
        <v>178</v>
      </c>
      <c r="C11518" s="180" t="s">
        <v>32</v>
      </c>
      <c r="D11518" s="180" t="s">
        <v>177</v>
      </c>
      <c r="E11518" s="180">
        <v>75</v>
      </c>
      <c r="F11518" s="180">
        <v>44337</v>
      </c>
      <c r="G11518" s="180">
        <v>13123</v>
      </c>
      <c r="H11518" s="180">
        <v>41414</v>
      </c>
      <c r="I11518" s="180">
        <v>34150506.170000002</v>
      </c>
      <c r="J11518" s="180">
        <v>7818332.6600000001</v>
      </c>
      <c r="K11518" s="180">
        <v>7425474</v>
      </c>
      <c r="L11518" s="180">
        <v>52178273.909999996</v>
      </c>
    </row>
    <row r="11519" spans="1:12">
      <c r="A11519" s="180">
        <v>2016</v>
      </c>
      <c r="B11519" s="180" t="s">
        <v>178</v>
      </c>
      <c r="C11519" s="180" t="s">
        <v>32</v>
      </c>
      <c r="D11519" s="180" t="s">
        <v>177</v>
      </c>
      <c r="E11519" s="180">
        <v>80</v>
      </c>
      <c r="F11519" s="180">
        <v>31789</v>
      </c>
      <c r="G11519" s="180">
        <v>9864</v>
      </c>
      <c r="H11519" s="180">
        <v>41290</v>
      </c>
      <c r="I11519" s="180">
        <v>30882263.850000001</v>
      </c>
      <c r="J11519" s="180">
        <v>6058640.5499999998</v>
      </c>
      <c r="K11519" s="180">
        <v>5003123.8</v>
      </c>
      <c r="L11519" s="180">
        <v>43796987.909999996</v>
      </c>
    </row>
    <row r="11520" spans="1:12">
      <c r="A11520" s="180">
        <v>2016</v>
      </c>
      <c r="B11520" s="180" t="s">
        <v>178</v>
      </c>
      <c r="C11520" s="180" t="s">
        <v>32</v>
      </c>
      <c r="D11520" s="180" t="s">
        <v>177</v>
      </c>
      <c r="E11520" s="180">
        <v>85</v>
      </c>
      <c r="F11520" s="180">
        <v>22103</v>
      </c>
      <c r="G11520" s="180">
        <v>6453</v>
      </c>
      <c r="H11520" s="180">
        <v>36558</v>
      </c>
      <c r="I11520" s="180">
        <v>24945494.100000001</v>
      </c>
      <c r="J11520" s="180">
        <v>4159319.29</v>
      </c>
      <c r="K11520" s="180">
        <v>2868053.57</v>
      </c>
      <c r="L11520" s="180">
        <v>33319599.43</v>
      </c>
    </row>
    <row r="11521" spans="1:12">
      <c r="A11521" s="180">
        <v>2016</v>
      </c>
      <c r="B11521" s="180" t="s">
        <v>178</v>
      </c>
      <c r="C11521" s="180" t="s">
        <v>32</v>
      </c>
      <c r="D11521" s="180" t="s">
        <v>177</v>
      </c>
      <c r="E11521" s="180">
        <v>90</v>
      </c>
      <c r="F11521" s="180">
        <v>9391</v>
      </c>
      <c r="G11521" s="180">
        <v>2580</v>
      </c>
      <c r="H11521" s="180">
        <v>16982</v>
      </c>
      <c r="I11521" s="180">
        <v>10982835.59</v>
      </c>
      <c r="J11521" s="180">
        <v>1539301.61</v>
      </c>
      <c r="K11521" s="180">
        <v>718564</v>
      </c>
      <c r="L11521" s="180">
        <v>13726912.23</v>
      </c>
    </row>
    <row r="11522" spans="1:12">
      <c r="A11522" s="180">
        <v>2016</v>
      </c>
      <c r="B11522" s="180" t="s">
        <v>178</v>
      </c>
      <c r="C11522" s="180" t="s">
        <v>32</v>
      </c>
      <c r="D11522" s="180" t="s">
        <v>177</v>
      </c>
      <c r="E11522" s="180">
        <v>95</v>
      </c>
      <c r="F11522" s="180">
        <v>2589</v>
      </c>
      <c r="G11522" s="180">
        <v>570</v>
      </c>
      <c r="H11522" s="180">
        <v>4728</v>
      </c>
      <c r="I11522" s="180">
        <v>2882942.49</v>
      </c>
      <c r="J11522" s="180">
        <v>346661.4</v>
      </c>
      <c r="K11522" s="180">
        <v>129290</v>
      </c>
      <c r="L11522" s="180">
        <v>3577639.86</v>
      </c>
    </row>
    <row r="11523" spans="1:12">
      <c r="A11523" s="180">
        <v>2016</v>
      </c>
      <c r="B11523" s="180" t="s">
        <v>178</v>
      </c>
      <c r="C11523" s="180" t="s">
        <v>33</v>
      </c>
      <c r="D11523" s="180" t="s">
        <v>176</v>
      </c>
      <c r="E11523" s="180">
        <v>0</v>
      </c>
      <c r="F11523" s="180">
        <v>59963</v>
      </c>
      <c r="G11523" s="180">
        <v>3308</v>
      </c>
      <c r="H11523" s="180">
        <v>9265</v>
      </c>
      <c r="I11523" s="180">
        <v>7539382.46</v>
      </c>
      <c r="J11523" s="180">
        <v>927669.1</v>
      </c>
      <c r="K11523" s="180">
        <v>70545</v>
      </c>
      <c r="L11523" s="180">
        <v>9168734.1999999993</v>
      </c>
    </row>
    <row r="11524" spans="1:12">
      <c r="A11524" s="180">
        <v>2016</v>
      </c>
      <c r="B11524" s="180" t="s">
        <v>178</v>
      </c>
      <c r="C11524" s="180" t="s">
        <v>33</v>
      </c>
      <c r="D11524" s="180" t="s">
        <v>176</v>
      </c>
      <c r="E11524" s="180">
        <v>5</v>
      </c>
      <c r="F11524" s="180">
        <v>71751</v>
      </c>
      <c r="G11524" s="180">
        <v>1579</v>
      </c>
      <c r="H11524" s="180">
        <v>2190</v>
      </c>
      <c r="I11524" s="180">
        <v>1877893.94</v>
      </c>
      <c r="J11524" s="180">
        <v>519345.49</v>
      </c>
      <c r="K11524" s="180">
        <v>191764</v>
      </c>
      <c r="L11524" s="180">
        <v>2954665.41</v>
      </c>
    </row>
    <row r="11525" spans="1:12">
      <c r="A11525" s="180">
        <v>2016</v>
      </c>
      <c r="B11525" s="180" t="s">
        <v>178</v>
      </c>
      <c r="C11525" s="180" t="s">
        <v>33</v>
      </c>
      <c r="D11525" s="180" t="s">
        <v>176</v>
      </c>
      <c r="E11525" s="180">
        <v>10</v>
      </c>
      <c r="F11525" s="180">
        <v>70207</v>
      </c>
      <c r="G11525" s="180">
        <v>1333</v>
      </c>
      <c r="H11525" s="180">
        <v>2143</v>
      </c>
      <c r="I11525" s="180">
        <v>1776589.22</v>
      </c>
      <c r="J11525" s="180">
        <v>442159.34</v>
      </c>
      <c r="K11525" s="180">
        <v>354092</v>
      </c>
      <c r="L11525" s="180">
        <v>2883105.08</v>
      </c>
    </row>
    <row r="11526" spans="1:12">
      <c r="A11526" s="180">
        <v>2016</v>
      </c>
      <c r="B11526" s="180" t="s">
        <v>178</v>
      </c>
      <c r="C11526" s="180" t="s">
        <v>33</v>
      </c>
      <c r="D11526" s="180" t="s">
        <v>176</v>
      </c>
      <c r="E11526" s="180">
        <v>15</v>
      </c>
      <c r="F11526" s="180">
        <v>68322</v>
      </c>
      <c r="G11526" s="180">
        <v>2054</v>
      </c>
      <c r="H11526" s="180">
        <v>4098</v>
      </c>
      <c r="I11526" s="180">
        <v>3881511.21</v>
      </c>
      <c r="J11526" s="180">
        <v>855646.9</v>
      </c>
      <c r="K11526" s="180">
        <v>867274</v>
      </c>
      <c r="L11526" s="180">
        <v>6398804.6500000004</v>
      </c>
    </row>
    <row r="11527" spans="1:12">
      <c r="A11527" s="180">
        <v>2016</v>
      </c>
      <c r="B11527" s="180" t="s">
        <v>178</v>
      </c>
      <c r="C11527" s="180" t="s">
        <v>33</v>
      </c>
      <c r="D11527" s="180" t="s">
        <v>176</v>
      </c>
      <c r="E11527" s="180">
        <v>20</v>
      </c>
      <c r="F11527" s="180">
        <v>50872</v>
      </c>
      <c r="G11527" s="180">
        <v>1773</v>
      </c>
      <c r="H11527" s="180">
        <v>3883</v>
      </c>
      <c r="I11527" s="180">
        <v>3418617.17</v>
      </c>
      <c r="J11527" s="180">
        <v>726383.52</v>
      </c>
      <c r="K11527" s="180">
        <v>538812</v>
      </c>
      <c r="L11527" s="180">
        <v>5311756.04</v>
      </c>
    </row>
    <row r="11528" spans="1:12">
      <c r="A11528" s="180">
        <v>2016</v>
      </c>
      <c r="B11528" s="180" t="s">
        <v>178</v>
      </c>
      <c r="C11528" s="180" t="s">
        <v>33</v>
      </c>
      <c r="D11528" s="180" t="s">
        <v>176</v>
      </c>
      <c r="E11528" s="180">
        <v>25</v>
      </c>
      <c r="F11528" s="180">
        <v>42024</v>
      </c>
      <c r="G11528" s="180">
        <v>1434</v>
      </c>
      <c r="H11528" s="180">
        <v>2640</v>
      </c>
      <c r="I11528" s="180">
        <v>2482999.7000000002</v>
      </c>
      <c r="J11528" s="180">
        <v>595693.48</v>
      </c>
      <c r="K11528" s="180">
        <v>521136</v>
      </c>
      <c r="L11528" s="180">
        <v>4350977.91</v>
      </c>
    </row>
    <row r="11529" spans="1:12">
      <c r="A11529" s="180">
        <v>2016</v>
      </c>
      <c r="B11529" s="180" t="s">
        <v>178</v>
      </c>
      <c r="C11529" s="180" t="s">
        <v>33</v>
      </c>
      <c r="D11529" s="180" t="s">
        <v>176</v>
      </c>
      <c r="E11529" s="180">
        <v>30</v>
      </c>
      <c r="F11529" s="180">
        <v>67332</v>
      </c>
      <c r="G11529" s="180">
        <v>2224</v>
      </c>
      <c r="H11529" s="180">
        <v>4774</v>
      </c>
      <c r="I11529" s="180">
        <v>3981049.59</v>
      </c>
      <c r="J11529" s="180">
        <v>1006201.04</v>
      </c>
      <c r="K11529" s="180">
        <v>925505</v>
      </c>
      <c r="L11529" s="180">
        <v>7066976.5499999998</v>
      </c>
    </row>
    <row r="11530" spans="1:12">
      <c r="A11530" s="180">
        <v>2016</v>
      </c>
      <c r="B11530" s="180" t="s">
        <v>178</v>
      </c>
      <c r="C11530" s="180" t="s">
        <v>33</v>
      </c>
      <c r="D11530" s="180" t="s">
        <v>176</v>
      </c>
      <c r="E11530" s="180">
        <v>35</v>
      </c>
      <c r="F11530" s="180">
        <v>69660</v>
      </c>
      <c r="G11530" s="180">
        <v>2824</v>
      </c>
      <c r="H11530" s="180">
        <v>6155</v>
      </c>
      <c r="I11530" s="180">
        <v>4830826.1500000004</v>
      </c>
      <c r="J11530" s="180">
        <v>1184910.17</v>
      </c>
      <c r="K11530" s="180">
        <v>714614</v>
      </c>
      <c r="L11530" s="180">
        <v>8078910.3499999996</v>
      </c>
    </row>
    <row r="11531" spans="1:12">
      <c r="A11531" s="180">
        <v>2016</v>
      </c>
      <c r="B11531" s="180" t="s">
        <v>178</v>
      </c>
      <c r="C11531" s="180" t="s">
        <v>33</v>
      </c>
      <c r="D11531" s="180" t="s">
        <v>176</v>
      </c>
      <c r="E11531" s="180">
        <v>40</v>
      </c>
      <c r="F11531" s="180">
        <v>74255</v>
      </c>
      <c r="G11531" s="180">
        <v>3641</v>
      </c>
      <c r="H11531" s="180">
        <v>7367</v>
      </c>
      <c r="I11531" s="180">
        <v>6348560.6399999997</v>
      </c>
      <c r="J11531" s="180">
        <v>1672234.15</v>
      </c>
      <c r="K11531" s="180">
        <v>1639536.25</v>
      </c>
      <c r="L11531" s="180">
        <v>11333850.970000001</v>
      </c>
    </row>
    <row r="11532" spans="1:12">
      <c r="A11532" s="180">
        <v>2016</v>
      </c>
      <c r="B11532" s="180" t="s">
        <v>178</v>
      </c>
      <c r="C11532" s="180" t="s">
        <v>33</v>
      </c>
      <c r="D11532" s="180" t="s">
        <v>176</v>
      </c>
      <c r="E11532" s="180">
        <v>45</v>
      </c>
      <c r="F11532" s="180">
        <v>75813</v>
      </c>
      <c r="G11532" s="180">
        <v>4794</v>
      </c>
      <c r="H11532" s="180">
        <v>9323</v>
      </c>
      <c r="I11532" s="180">
        <v>8213643.1500000004</v>
      </c>
      <c r="J11532" s="180">
        <v>2168646.08</v>
      </c>
      <c r="K11532" s="180">
        <v>1769331.45</v>
      </c>
      <c r="L11532" s="180">
        <v>14118835.810000001</v>
      </c>
    </row>
    <row r="11533" spans="1:12">
      <c r="A11533" s="180">
        <v>2016</v>
      </c>
      <c r="B11533" s="180" t="s">
        <v>178</v>
      </c>
      <c r="C11533" s="180" t="s">
        <v>33</v>
      </c>
      <c r="D11533" s="180" t="s">
        <v>176</v>
      </c>
      <c r="E11533" s="180">
        <v>50</v>
      </c>
      <c r="F11533" s="180">
        <v>74135</v>
      </c>
      <c r="G11533" s="180">
        <v>6235</v>
      </c>
      <c r="H11533" s="180">
        <v>12335</v>
      </c>
      <c r="I11533" s="180">
        <v>11130637.18</v>
      </c>
      <c r="J11533" s="180">
        <v>3036140.22</v>
      </c>
      <c r="K11533" s="180">
        <v>2526405</v>
      </c>
      <c r="L11533" s="180">
        <v>19163515.460000001</v>
      </c>
    </row>
    <row r="11534" spans="1:12">
      <c r="A11534" s="180">
        <v>2016</v>
      </c>
      <c r="B11534" s="180" t="s">
        <v>178</v>
      </c>
      <c r="C11534" s="180" t="s">
        <v>33</v>
      </c>
      <c r="D11534" s="180" t="s">
        <v>176</v>
      </c>
      <c r="E11534" s="180">
        <v>55</v>
      </c>
      <c r="F11534" s="180">
        <v>74000</v>
      </c>
      <c r="G11534" s="180">
        <v>8410</v>
      </c>
      <c r="H11534" s="180">
        <v>17713</v>
      </c>
      <c r="I11534" s="180">
        <v>16429335.98</v>
      </c>
      <c r="J11534" s="180">
        <v>4236574.79</v>
      </c>
      <c r="K11534" s="180">
        <v>4192357.35</v>
      </c>
      <c r="L11534" s="180">
        <v>28035193.550000001</v>
      </c>
    </row>
    <row r="11535" spans="1:12">
      <c r="A11535" s="180">
        <v>2016</v>
      </c>
      <c r="B11535" s="180" t="s">
        <v>178</v>
      </c>
      <c r="C11535" s="180" t="s">
        <v>33</v>
      </c>
      <c r="D11535" s="180" t="s">
        <v>176</v>
      </c>
      <c r="E11535" s="180">
        <v>60</v>
      </c>
      <c r="F11535" s="180">
        <v>68313</v>
      </c>
      <c r="G11535" s="180">
        <v>11337</v>
      </c>
      <c r="H11535" s="180">
        <v>23506</v>
      </c>
      <c r="I11535" s="180">
        <v>22828775.190000001</v>
      </c>
      <c r="J11535" s="180">
        <v>5845334.6200000001</v>
      </c>
      <c r="K11535" s="180">
        <v>5857532.8499999996</v>
      </c>
      <c r="L11535" s="180">
        <v>38329702.189999998</v>
      </c>
    </row>
    <row r="11536" spans="1:12">
      <c r="A11536" s="180">
        <v>2016</v>
      </c>
      <c r="B11536" s="180" t="s">
        <v>178</v>
      </c>
      <c r="C11536" s="180" t="s">
        <v>33</v>
      </c>
      <c r="D11536" s="180" t="s">
        <v>176</v>
      </c>
      <c r="E11536" s="180">
        <v>65</v>
      </c>
      <c r="F11536" s="180">
        <v>62892</v>
      </c>
      <c r="G11536" s="180">
        <v>14698</v>
      </c>
      <c r="H11536" s="180">
        <v>33374</v>
      </c>
      <c r="I11536" s="180">
        <v>31660877.899999999</v>
      </c>
      <c r="J11536" s="180">
        <v>7628052.5</v>
      </c>
      <c r="K11536" s="180">
        <v>8965568.9000000004</v>
      </c>
      <c r="L11536" s="180">
        <v>52483655.770000003</v>
      </c>
    </row>
    <row r="11537" spans="1:12">
      <c r="A11537" s="180">
        <v>2016</v>
      </c>
      <c r="B11537" s="180" t="s">
        <v>178</v>
      </c>
      <c r="C11537" s="180" t="s">
        <v>33</v>
      </c>
      <c r="D11537" s="180" t="s">
        <v>176</v>
      </c>
      <c r="E11537" s="180">
        <v>70</v>
      </c>
      <c r="F11537" s="180">
        <v>46217</v>
      </c>
      <c r="G11537" s="180">
        <v>14837</v>
      </c>
      <c r="H11537" s="180">
        <v>36859</v>
      </c>
      <c r="I11537" s="180">
        <v>34519541.399999999</v>
      </c>
      <c r="J11537" s="180">
        <v>7948218.7599999998</v>
      </c>
      <c r="K11537" s="180">
        <v>8762996.8499999996</v>
      </c>
      <c r="L11537" s="180">
        <v>54959107.149999999</v>
      </c>
    </row>
    <row r="11538" spans="1:12">
      <c r="A11538" s="180">
        <v>2016</v>
      </c>
      <c r="B11538" s="180" t="s">
        <v>178</v>
      </c>
      <c r="C11538" s="180" t="s">
        <v>33</v>
      </c>
      <c r="D11538" s="180" t="s">
        <v>176</v>
      </c>
      <c r="E11538" s="180">
        <v>75</v>
      </c>
      <c r="F11538" s="180">
        <v>30906</v>
      </c>
      <c r="G11538" s="180">
        <v>13050</v>
      </c>
      <c r="H11538" s="180">
        <v>33582</v>
      </c>
      <c r="I11538" s="180">
        <v>28128059.09</v>
      </c>
      <c r="J11538" s="180">
        <v>6209312.3499999996</v>
      </c>
      <c r="K11538" s="180">
        <v>6361252.25</v>
      </c>
      <c r="L11538" s="180">
        <v>43166177.670000002</v>
      </c>
    </row>
    <row r="11539" spans="1:12">
      <c r="A11539" s="180">
        <v>2016</v>
      </c>
      <c r="B11539" s="180" t="s">
        <v>178</v>
      </c>
      <c r="C11539" s="180" t="s">
        <v>33</v>
      </c>
      <c r="D11539" s="180" t="s">
        <v>176</v>
      </c>
      <c r="E11539" s="180">
        <v>80</v>
      </c>
      <c r="F11539" s="180">
        <v>18967</v>
      </c>
      <c r="G11539" s="180">
        <v>8509</v>
      </c>
      <c r="H11539" s="180">
        <v>29138</v>
      </c>
      <c r="I11539" s="180">
        <v>22985125.66</v>
      </c>
      <c r="J11539" s="180">
        <v>4552641.1900000004</v>
      </c>
      <c r="K11539" s="180">
        <v>4401406.75</v>
      </c>
      <c r="L11539" s="180">
        <v>33540252.780000001</v>
      </c>
    </row>
    <row r="11540" spans="1:12">
      <c r="A11540" s="180">
        <v>2016</v>
      </c>
      <c r="B11540" s="180" t="s">
        <v>178</v>
      </c>
      <c r="C11540" s="180" t="s">
        <v>33</v>
      </c>
      <c r="D11540" s="180" t="s">
        <v>176</v>
      </c>
      <c r="E11540" s="180">
        <v>85</v>
      </c>
      <c r="F11540" s="180">
        <v>10801</v>
      </c>
      <c r="G11540" s="180">
        <v>5293</v>
      </c>
      <c r="H11540" s="180">
        <v>22030</v>
      </c>
      <c r="I11540" s="180">
        <v>15133571.27</v>
      </c>
      <c r="J11540" s="180">
        <v>2465088.34</v>
      </c>
      <c r="K11540" s="180">
        <v>2215971.4</v>
      </c>
      <c r="L11540" s="180">
        <v>20692062.93</v>
      </c>
    </row>
    <row r="11541" spans="1:12">
      <c r="A11541" s="180">
        <v>2016</v>
      </c>
      <c r="B11541" s="180" t="s">
        <v>178</v>
      </c>
      <c r="C11541" s="180" t="s">
        <v>33</v>
      </c>
      <c r="D11541" s="180" t="s">
        <v>176</v>
      </c>
      <c r="E11541" s="180">
        <v>90</v>
      </c>
      <c r="F11541" s="180">
        <v>2859</v>
      </c>
      <c r="G11541" s="180">
        <v>1174</v>
      </c>
      <c r="H11541" s="180">
        <v>7035</v>
      </c>
      <c r="I11541" s="180">
        <v>4641295.24</v>
      </c>
      <c r="J11541" s="180">
        <v>641888.9</v>
      </c>
      <c r="K11541" s="180">
        <v>351884</v>
      </c>
      <c r="L11541" s="180">
        <v>5920827.5099999998</v>
      </c>
    </row>
    <row r="11542" spans="1:12">
      <c r="A11542" s="180">
        <v>2016</v>
      </c>
      <c r="B11542" s="180" t="s">
        <v>178</v>
      </c>
      <c r="C11542" s="180" t="s">
        <v>33</v>
      </c>
      <c r="D11542" s="180" t="s">
        <v>176</v>
      </c>
      <c r="E11542" s="180">
        <v>95</v>
      </c>
      <c r="F11542" s="180">
        <v>383</v>
      </c>
      <c r="G11542" s="180">
        <v>133</v>
      </c>
      <c r="H11542" s="180">
        <v>1199</v>
      </c>
      <c r="I11542" s="180">
        <v>720757.48</v>
      </c>
      <c r="J11542" s="180">
        <v>82182.92</v>
      </c>
      <c r="K11542" s="180">
        <v>47503</v>
      </c>
      <c r="L11542" s="180">
        <v>876991.89</v>
      </c>
    </row>
    <row r="11543" spans="1:12">
      <c r="A11543" s="180">
        <v>2016</v>
      </c>
      <c r="B11543" s="180" t="s">
        <v>178</v>
      </c>
      <c r="C11543" s="180" t="s">
        <v>33</v>
      </c>
      <c r="D11543" s="180" t="s">
        <v>177</v>
      </c>
      <c r="E11543" s="180">
        <v>0</v>
      </c>
      <c r="F11543" s="180">
        <v>56266</v>
      </c>
      <c r="G11543" s="180">
        <v>2258</v>
      </c>
      <c r="H11543" s="180">
        <v>7282</v>
      </c>
      <c r="I11543" s="180">
        <v>5505357.3700000001</v>
      </c>
      <c r="J11543" s="180">
        <v>616738.72</v>
      </c>
      <c r="K11543" s="180">
        <v>71257</v>
      </c>
      <c r="L11543" s="180">
        <v>6666796.7699999996</v>
      </c>
    </row>
    <row r="11544" spans="1:12">
      <c r="A11544" s="180">
        <v>2016</v>
      </c>
      <c r="B11544" s="180" t="s">
        <v>178</v>
      </c>
      <c r="C11544" s="180" t="s">
        <v>33</v>
      </c>
      <c r="D11544" s="180" t="s">
        <v>177</v>
      </c>
      <c r="E11544" s="180">
        <v>5</v>
      </c>
      <c r="F11544" s="180">
        <v>67654</v>
      </c>
      <c r="G11544" s="180">
        <v>1310</v>
      </c>
      <c r="H11544" s="180">
        <v>1852</v>
      </c>
      <c r="I11544" s="180">
        <v>1584527.92</v>
      </c>
      <c r="J11544" s="180">
        <v>401199.27</v>
      </c>
      <c r="K11544" s="180">
        <v>83990</v>
      </c>
      <c r="L11544" s="180">
        <v>2365626.58</v>
      </c>
    </row>
    <row r="11545" spans="1:12">
      <c r="A11545" s="180">
        <v>2016</v>
      </c>
      <c r="B11545" s="180" t="s">
        <v>178</v>
      </c>
      <c r="C11545" s="180" t="s">
        <v>33</v>
      </c>
      <c r="D11545" s="180" t="s">
        <v>177</v>
      </c>
      <c r="E11545" s="180">
        <v>10</v>
      </c>
      <c r="F11545" s="180">
        <v>66067</v>
      </c>
      <c r="G11545" s="180">
        <v>1097</v>
      </c>
      <c r="H11545" s="180">
        <v>2233</v>
      </c>
      <c r="I11545" s="180">
        <v>1757951.39</v>
      </c>
      <c r="J11545" s="180">
        <v>335252.76</v>
      </c>
      <c r="K11545" s="180">
        <v>464308.4</v>
      </c>
      <c r="L11545" s="180">
        <v>2923545.04</v>
      </c>
    </row>
    <row r="11546" spans="1:12">
      <c r="A11546" s="180">
        <v>2016</v>
      </c>
      <c r="B11546" s="180" t="s">
        <v>178</v>
      </c>
      <c r="C11546" s="180" t="s">
        <v>33</v>
      </c>
      <c r="D11546" s="180" t="s">
        <v>177</v>
      </c>
      <c r="E11546" s="180">
        <v>15</v>
      </c>
      <c r="F11546" s="180">
        <v>65207</v>
      </c>
      <c r="G11546" s="180">
        <v>2689</v>
      </c>
      <c r="H11546" s="180">
        <v>5739</v>
      </c>
      <c r="I11546" s="180">
        <v>4611179.22</v>
      </c>
      <c r="J11546" s="180">
        <v>876282.62</v>
      </c>
      <c r="K11546" s="180">
        <v>502788</v>
      </c>
      <c r="L11546" s="180">
        <v>6786847.5800000001</v>
      </c>
    </row>
    <row r="11547" spans="1:12">
      <c r="A11547" s="180">
        <v>2016</v>
      </c>
      <c r="B11547" s="180" t="s">
        <v>178</v>
      </c>
      <c r="C11547" s="180" t="s">
        <v>33</v>
      </c>
      <c r="D11547" s="180" t="s">
        <v>177</v>
      </c>
      <c r="E11547" s="180">
        <v>20</v>
      </c>
      <c r="F11547" s="180">
        <v>53370</v>
      </c>
      <c r="G11547" s="180">
        <v>3451</v>
      </c>
      <c r="H11547" s="180">
        <v>8193</v>
      </c>
      <c r="I11547" s="180">
        <v>6771457.3300000001</v>
      </c>
      <c r="J11547" s="180">
        <v>1308732.08</v>
      </c>
      <c r="K11547" s="180">
        <v>728766</v>
      </c>
      <c r="L11547" s="180">
        <v>9899298.5199999996</v>
      </c>
    </row>
    <row r="11548" spans="1:12">
      <c r="A11548" s="180">
        <v>2016</v>
      </c>
      <c r="B11548" s="180" t="s">
        <v>178</v>
      </c>
      <c r="C11548" s="180" t="s">
        <v>33</v>
      </c>
      <c r="D11548" s="180" t="s">
        <v>177</v>
      </c>
      <c r="E11548" s="180">
        <v>25</v>
      </c>
      <c r="F11548" s="180">
        <v>50924</v>
      </c>
      <c r="G11548" s="180">
        <v>4115</v>
      </c>
      <c r="H11548" s="180">
        <v>13544</v>
      </c>
      <c r="I11548" s="180">
        <v>10675086.1</v>
      </c>
      <c r="J11548" s="180">
        <v>2526159.04</v>
      </c>
      <c r="K11548" s="180">
        <v>678320</v>
      </c>
      <c r="L11548" s="180">
        <v>15700575.24</v>
      </c>
    </row>
    <row r="11549" spans="1:12">
      <c r="A11549" s="180">
        <v>2016</v>
      </c>
      <c r="B11549" s="180" t="s">
        <v>178</v>
      </c>
      <c r="C11549" s="180" t="s">
        <v>33</v>
      </c>
      <c r="D11549" s="180" t="s">
        <v>177</v>
      </c>
      <c r="E11549" s="180">
        <v>30</v>
      </c>
      <c r="F11549" s="180">
        <v>76948</v>
      </c>
      <c r="G11549" s="180">
        <v>7393</v>
      </c>
      <c r="H11549" s="180">
        <v>22875</v>
      </c>
      <c r="I11549" s="180">
        <v>20050054.620000001</v>
      </c>
      <c r="J11549" s="180">
        <v>4927710.93</v>
      </c>
      <c r="K11549" s="180">
        <v>1366485</v>
      </c>
      <c r="L11549" s="180">
        <v>29788230.620000001</v>
      </c>
    </row>
    <row r="11550" spans="1:12">
      <c r="A11550" s="180">
        <v>2016</v>
      </c>
      <c r="B11550" s="180" t="s">
        <v>178</v>
      </c>
      <c r="C11550" s="180" t="s">
        <v>33</v>
      </c>
      <c r="D11550" s="180" t="s">
        <v>177</v>
      </c>
      <c r="E11550" s="180">
        <v>35</v>
      </c>
      <c r="F11550" s="180">
        <v>76645</v>
      </c>
      <c r="G11550" s="180">
        <v>7290</v>
      </c>
      <c r="H11550" s="180">
        <v>19684</v>
      </c>
      <c r="I11550" s="180">
        <v>16942396.16</v>
      </c>
      <c r="J11550" s="180">
        <v>4015624.56</v>
      </c>
      <c r="K11550" s="180">
        <v>1588661</v>
      </c>
      <c r="L11550" s="180">
        <v>25738522.559999999</v>
      </c>
    </row>
    <row r="11551" spans="1:12">
      <c r="A11551" s="180">
        <v>2016</v>
      </c>
      <c r="B11551" s="180" t="s">
        <v>178</v>
      </c>
      <c r="C11551" s="180" t="s">
        <v>33</v>
      </c>
      <c r="D11551" s="180" t="s">
        <v>177</v>
      </c>
      <c r="E11551" s="180">
        <v>40</v>
      </c>
      <c r="F11551" s="180">
        <v>80888</v>
      </c>
      <c r="G11551" s="180">
        <v>7108</v>
      </c>
      <c r="H11551" s="180">
        <v>15748</v>
      </c>
      <c r="I11551" s="180">
        <v>13957709.74</v>
      </c>
      <c r="J11551" s="180">
        <v>3365211.03</v>
      </c>
      <c r="K11551" s="180">
        <v>2166608.38</v>
      </c>
      <c r="L11551" s="180">
        <v>22963884.879999999</v>
      </c>
    </row>
    <row r="11552" spans="1:12">
      <c r="A11552" s="180">
        <v>2016</v>
      </c>
      <c r="B11552" s="180" t="s">
        <v>178</v>
      </c>
      <c r="C11552" s="180" t="s">
        <v>33</v>
      </c>
      <c r="D11552" s="180" t="s">
        <v>177</v>
      </c>
      <c r="E11552" s="180">
        <v>45</v>
      </c>
      <c r="F11552" s="180">
        <v>82784</v>
      </c>
      <c r="G11552" s="180">
        <v>7933</v>
      </c>
      <c r="H11552" s="180">
        <v>17651</v>
      </c>
      <c r="I11552" s="180">
        <v>15516634.34</v>
      </c>
      <c r="J11552" s="180">
        <v>3555337.7</v>
      </c>
      <c r="K11552" s="180">
        <v>2434619.5</v>
      </c>
      <c r="L11552" s="180">
        <v>24803710.559999999</v>
      </c>
    </row>
    <row r="11553" spans="1:12">
      <c r="A11553" s="180">
        <v>2016</v>
      </c>
      <c r="B11553" s="180" t="s">
        <v>178</v>
      </c>
      <c r="C11553" s="180" t="s">
        <v>33</v>
      </c>
      <c r="D11553" s="180" t="s">
        <v>177</v>
      </c>
      <c r="E11553" s="180">
        <v>50</v>
      </c>
      <c r="F11553" s="180">
        <v>80061</v>
      </c>
      <c r="G11553" s="180">
        <v>8960</v>
      </c>
      <c r="H11553" s="180">
        <v>18628</v>
      </c>
      <c r="I11553" s="180">
        <v>16453381.43</v>
      </c>
      <c r="J11553" s="180">
        <v>4029359.39</v>
      </c>
      <c r="K11553" s="180">
        <v>2942851.92</v>
      </c>
      <c r="L11553" s="180">
        <v>26838731.050000001</v>
      </c>
    </row>
    <row r="11554" spans="1:12">
      <c r="A11554" s="180">
        <v>2016</v>
      </c>
      <c r="B11554" s="180" t="s">
        <v>178</v>
      </c>
      <c r="C11554" s="180" t="s">
        <v>33</v>
      </c>
      <c r="D11554" s="180" t="s">
        <v>177</v>
      </c>
      <c r="E11554" s="180">
        <v>55</v>
      </c>
      <c r="F11554" s="180">
        <v>80483</v>
      </c>
      <c r="G11554" s="180">
        <v>10282</v>
      </c>
      <c r="H11554" s="180">
        <v>21801</v>
      </c>
      <c r="I11554" s="180">
        <v>19753714.940000001</v>
      </c>
      <c r="J11554" s="180">
        <v>4875652.59</v>
      </c>
      <c r="K11554" s="180">
        <v>3883381.2</v>
      </c>
      <c r="L11554" s="180">
        <v>32228215.449999999</v>
      </c>
    </row>
    <row r="11555" spans="1:12">
      <c r="A11555" s="180">
        <v>2016</v>
      </c>
      <c r="B11555" s="180" t="s">
        <v>178</v>
      </c>
      <c r="C11555" s="180" t="s">
        <v>33</v>
      </c>
      <c r="D11555" s="180" t="s">
        <v>177</v>
      </c>
      <c r="E11555" s="180">
        <v>60</v>
      </c>
      <c r="F11555" s="180">
        <v>74161</v>
      </c>
      <c r="G11555" s="180">
        <v>12158</v>
      </c>
      <c r="H11555" s="180">
        <v>27124</v>
      </c>
      <c r="I11555" s="180">
        <v>24483766.23</v>
      </c>
      <c r="J11555" s="180">
        <v>5685382.5599999996</v>
      </c>
      <c r="K11555" s="180">
        <v>5216179</v>
      </c>
      <c r="L11555" s="180">
        <v>39124083.490000002</v>
      </c>
    </row>
    <row r="11556" spans="1:12">
      <c r="A11556" s="180">
        <v>2016</v>
      </c>
      <c r="B11556" s="180" t="s">
        <v>178</v>
      </c>
      <c r="C11556" s="180" t="s">
        <v>33</v>
      </c>
      <c r="D11556" s="180" t="s">
        <v>177</v>
      </c>
      <c r="E11556" s="180">
        <v>65</v>
      </c>
      <c r="F11556" s="180">
        <v>68515</v>
      </c>
      <c r="G11556" s="180">
        <v>14476</v>
      </c>
      <c r="H11556" s="180">
        <v>33820</v>
      </c>
      <c r="I11556" s="180">
        <v>30185519.940000001</v>
      </c>
      <c r="J11556" s="180">
        <v>7057379.6299999999</v>
      </c>
      <c r="K11556" s="180">
        <v>7381484</v>
      </c>
      <c r="L11556" s="180">
        <v>48821168.560000002</v>
      </c>
    </row>
    <row r="11557" spans="1:12">
      <c r="A11557" s="180">
        <v>2016</v>
      </c>
      <c r="B11557" s="180" t="s">
        <v>178</v>
      </c>
      <c r="C11557" s="180" t="s">
        <v>33</v>
      </c>
      <c r="D11557" s="180" t="s">
        <v>177</v>
      </c>
      <c r="E11557" s="180">
        <v>70</v>
      </c>
      <c r="F11557" s="180">
        <v>50354</v>
      </c>
      <c r="G11557" s="180">
        <v>13074</v>
      </c>
      <c r="H11557" s="180">
        <v>35421</v>
      </c>
      <c r="I11557" s="180">
        <v>31340443.710000001</v>
      </c>
      <c r="J11557" s="180">
        <v>7068080.3399999999</v>
      </c>
      <c r="K11557" s="180">
        <v>7432213.6500000004</v>
      </c>
      <c r="L11557" s="180">
        <v>49138499.700000003</v>
      </c>
    </row>
    <row r="11558" spans="1:12">
      <c r="A11558" s="180">
        <v>2016</v>
      </c>
      <c r="B11558" s="180" t="s">
        <v>178</v>
      </c>
      <c r="C11558" s="180" t="s">
        <v>33</v>
      </c>
      <c r="D11558" s="180" t="s">
        <v>177</v>
      </c>
      <c r="E11558" s="180">
        <v>75</v>
      </c>
      <c r="F11558" s="180">
        <v>34139</v>
      </c>
      <c r="G11558" s="180">
        <v>10702</v>
      </c>
      <c r="H11558" s="180">
        <v>34314</v>
      </c>
      <c r="I11558" s="180">
        <v>28645586.309999999</v>
      </c>
      <c r="J11558" s="180">
        <v>5738589.3099999996</v>
      </c>
      <c r="K11558" s="180">
        <v>6735212.8499999996</v>
      </c>
      <c r="L11558" s="180">
        <v>43365424.82</v>
      </c>
    </row>
    <row r="11559" spans="1:12">
      <c r="A11559" s="180">
        <v>2016</v>
      </c>
      <c r="B11559" s="180" t="s">
        <v>178</v>
      </c>
      <c r="C11559" s="180" t="s">
        <v>33</v>
      </c>
      <c r="D11559" s="180" t="s">
        <v>177</v>
      </c>
      <c r="E11559" s="180">
        <v>80</v>
      </c>
      <c r="F11559" s="180">
        <v>22832</v>
      </c>
      <c r="G11559" s="180">
        <v>8197</v>
      </c>
      <c r="H11559" s="180">
        <v>33011</v>
      </c>
      <c r="I11559" s="180">
        <v>24429811.59</v>
      </c>
      <c r="J11559" s="180">
        <v>4305767.67</v>
      </c>
      <c r="K11559" s="180">
        <v>3689535</v>
      </c>
      <c r="L11559" s="180">
        <v>34031336.939999998</v>
      </c>
    </row>
    <row r="11560" spans="1:12">
      <c r="A11560" s="180">
        <v>2016</v>
      </c>
      <c r="B11560" s="180" t="s">
        <v>178</v>
      </c>
      <c r="C11560" s="180" t="s">
        <v>33</v>
      </c>
      <c r="D11560" s="180" t="s">
        <v>177</v>
      </c>
      <c r="E11560" s="180">
        <v>85</v>
      </c>
      <c r="F11560" s="180">
        <v>14561</v>
      </c>
      <c r="G11560" s="180">
        <v>5164</v>
      </c>
      <c r="H11560" s="180">
        <v>26767</v>
      </c>
      <c r="I11560" s="180">
        <v>17989407.780000001</v>
      </c>
      <c r="J11560" s="180">
        <v>2671023.2599999998</v>
      </c>
      <c r="K11560" s="180">
        <v>1676370.8</v>
      </c>
      <c r="L11560" s="180">
        <v>23291621.57</v>
      </c>
    </row>
    <row r="11561" spans="1:12">
      <c r="A11561" s="180">
        <v>2016</v>
      </c>
      <c r="B11561" s="180" t="s">
        <v>178</v>
      </c>
      <c r="C11561" s="180" t="s">
        <v>33</v>
      </c>
      <c r="D11561" s="180" t="s">
        <v>177</v>
      </c>
      <c r="E11561" s="180">
        <v>90</v>
      </c>
      <c r="F11561" s="180">
        <v>5846</v>
      </c>
      <c r="G11561" s="180">
        <v>1777</v>
      </c>
      <c r="H11561" s="180">
        <v>11392</v>
      </c>
      <c r="I11561" s="180">
        <v>7232280.6600000001</v>
      </c>
      <c r="J11561" s="180">
        <v>916444.63</v>
      </c>
      <c r="K11561" s="180">
        <v>470372.95</v>
      </c>
      <c r="L11561" s="180">
        <v>8975830.1099999994</v>
      </c>
    </row>
    <row r="11562" spans="1:12">
      <c r="A11562" s="180">
        <v>2016</v>
      </c>
      <c r="B11562" s="180" t="s">
        <v>178</v>
      </c>
      <c r="C11562" s="180" t="s">
        <v>33</v>
      </c>
      <c r="D11562" s="180" t="s">
        <v>177</v>
      </c>
      <c r="E11562" s="180">
        <v>95</v>
      </c>
      <c r="F11562" s="180">
        <v>1618</v>
      </c>
      <c r="G11562" s="180">
        <v>480</v>
      </c>
      <c r="H11562" s="180">
        <v>3298</v>
      </c>
      <c r="I11562" s="180">
        <v>2105648.29</v>
      </c>
      <c r="J11562" s="180">
        <v>241982.58</v>
      </c>
      <c r="K11562" s="180">
        <v>91829</v>
      </c>
      <c r="L11562" s="180">
        <v>2542425.13</v>
      </c>
    </row>
    <row r="11563" spans="1:12">
      <c r="A11563" s="180">
        <v>2016</v>
      </c>
      <c r="B11563" s="180" t="s">
        <v>178</v>
      </c>
      <c r="C11563" s="180" t="s">
        <v>34</v>
      </c>
      <c r="D11563" s="180" t="s">
        <v>176</v>
      </c>
      <c r="E11563" s="180">
        <v>0</v>
      </c>
      <c r="F11563" s="180">
        <v>19830</v>
      </c>
      <c r="G11563" s="180">
        <v>1053</v>
      </c>
      <c r="H11563" s="180">
        <v>3397</v>
      </c>
      <c r="I11563" s="180">
        <v>1886209.85</v>
      </c>
      <c r="J11563" s="180">
        <v>455054.65</v>
      </c>
      <c r="K11563" s="180">
        <v>49798</v>
      </c>
      <c r="L11563" s="180">
        <v>2483288.12</v>
      </c>
    </row>
    <row r="11564" spans="1:12">
      <c r="A11564" s="180">
        <v>2016</v>
      </c>
      <c r="B11564" s="180" t="s">
        <v>178</v>
      </c>
      <c r="C11564" s="180" t="s">
        <v>34</v>
      </c>
      <c r="D11564" s="180" t="s">
        <v>176</v>
      </c>
      <c r="E11564" s="180">
        <v>5</v>
      </c>
      <c r="F11564" s="180">
        <v>22205</v>
      </c>
      <c r="G11564" s="180">
        <v>455</v>
      </c>
      <c r="H11564" s="180">
        <v>568</v>
      </c>
      <c r="I11564" s="180">
        <v>519443.3</v>
      </c>
      <c r="J11564" s="180">
        <v>172745.44</v>
      </c>
      <c r="K11564" s="180">
        <v>35724</v>
      </c>
      <c r="L11564" s="180">
        <v>777969.93</v>
      </c>
    </row>
    <row r="11565" spans="1:12">
      <c r="A11565" s="180">
        <v>2016</v>
      </c>
      <c r="B11565" s="180" t="s">
        <v>178</v>
      </c>
      <c r="C11565" s="180" t="s">
        <v>34</v>
      </c>
      <c r="D11565" s="180" t="s">
        <v>176</v>
      </c>
      <c r="E11565" s="180">
        <v>10</v>
      </c>
      <c r="F11565" s="180">
        <v>21518</v>
      </c>
      <c r="G11565" s="180">
        <v>313</v>
      </c>
      <c r="H11565" s="180">
        <v>401</v>
      </c>
      <c r="I11565" s="180">
        <v>363940.85</v>
      </c>
      <c r="J11565" s="180">
        <v>137315.18</v>
      </c>
      <c r="K11565" s="180">
        <v>111094</v>
      </c>
      <c r="L11565" s="180">
        <v>647879.78</v>
      </c>
    </row>
    <row r="11566" spans="1:12">
      <c r="A11566" s="180">
        <v>2016</v>
      </c>
      <c r="B11566" s="180" t="s">
        <v>178</v>
      </c>
      <c r="C11566" s="180" t="s">
        <v>34</v>
      </c>
      <c r="D11566" s="180" t="s">
        <v>176</v>
      </c>
      <c r="E11566" s="180">
        <v>15</v>
      </c>
      <c r="F11566" s="180">
        <v>22022</v>
      </c>
      <c r="G11566" s="180">
        <v>627</v>
      </c>
      <c r="H11566" s="180">
        <v>977</v>
      </c>
      <c r="I11566" s="180">
        <v>1110186.0900000001</v>
      </c>
      <c r="J11566" s="180">
        <v>405507.41</v>
      </c>
      <c r="K11566" s="180">
        <v>179897</v>
      </c>
      <c r="L11566" s="180">
        <v>1754030.14</v>
      </c>
    </row>
    <row r="11567" spans="1:12">
      <c r="A11567" s="180">
        <v>2016</v>
      </c>
      <c r="B11567" s="180" t="s">
        <v>178</v>
      </c>
      <c r="C11567" s="180" t="s">
        <v>34</v>
      </c>
      <c r="D11567" s="180" t="s">
        <v>176</v>
      </c>
      <c r="E11567" s="180">
        <v>20</v>
      </c>
      <c r="F11567" s="180">
        <v>20333</v>
      </c>
      <c r="G11567" s="180">
        <v>768</v>
      </c>
      <c r="H11567" s="180">
        <v>1260</v>
      </c>
      <c r="I11567" s="180">
        <v>1399179.79</v>
      </c>
      <c r="J11567" s="180">
        <v>493935.24</v>
      </c>
      <c r="K11567" s="180">
        <v>288736.15000000002</v>
      </c>
      <c r="L11567" s="180">
        <v>2296868.83</v>
      </c>
    </row>
    <row r="11568" spans="1:12">
      <c r="A11568" s="180">
        <v>2016</v>
      </c>
      <c r="B11568" s="180" t="s">
        <v>178</v>
      </c>
      <c r="C11568" s="180" t="s">
        <v>34</v>
      </c>
      <c r="D11568" s="180" t="s">
        <v>176</v>
      </c>
      <c r="E11568" s="180">
        <v>25</v>
      </c>
      <c r="F11568" s="180">
        <v>16430</v>
      </c>
      <c r="G11568" s="180">
        <v>600</v>
      </c>
      <c r="H11568" s="180">
        <v>944</v>
      </c>
      <c r="I11568" s="180">
        <v>921101.5</v>
      </c>
      <c r="J11568" s="180">
        <v>362875.86</v>
      </c>
      <c r="K11568" s="180">
        <v>204116</v>
      </c>
      <c r="L11568" s="180">
        <v>1649120.49</v>
      </c>
    </row>
    <row r="11569" spans="1:12">
      <c r="A11569" s="180">
        <v>2016</v>
      </c>
      <c r="B11569" s="180" t="s">
        <v>178</v>
      </c>
      <c r="C11569" s="180" t="s">
        <v>34</v>
      </c>
      <c r="D11569" s="180" t="s">
        <v>176</v>
      </c>
      <c r="E11569" s="180">
        <v>30</v>
      </c>
      <c r="F11569" s="180">
        <v>22722</v>
      </c>
      <c r="G11569" s="180">
        <v>649</v>
      </c>
      <c r="H11569" s="180">
        <v>914</v>
      </c>
      <c r="I11569" s="180">
        <v>940925.4</v>
      </c>
      <c r="J11569" s="180">
        <v>462199.45</v>
      </c>
      <c r="K11569" s="180">
        <v>222335</v>
      </c>
      <c r="L11569" s="180">
        <v>1821831.95</v>
      </c>
    </row>
    <row r="11570" spans="1:12">
      <c r="A11570" s="180">
        <v>2016</v>
      </c>
      <c r="B11570" s="180" t="s">
        <v>178</v>
      </c>
      <c r="C11570" s="180" t="s">
        <v>34</v>
      </c>
      <c r="D11570" s="180" t="s">
        <v>176</v>
      </c>
      <c r="E11570" s="180">
        <v>35</v>
      </c>
      <c r="F11570" s="180">
        <v>22540</v>
      </c>
      <c r="G11570" s="180">
        <v>889</v>
      </c>
      <c r="H11570" s="180">
        <v>1607</v>
      </c>
      <c r="I11570" s="180">
        <v>1373206.23</v>
      </c>
      <c r="J11570" s="180">
        <v>516881.88</v>
      </c>
      <c r="K11570" s="180">
        <v>260428.25</v>
      </c>
      <c r="L11570" s="180">
        <v>2420192.58</v>
      </c>
    </row>
    <row r="11571" spans="1:12">
      <c r="A11571" s="180">
        <v>2016</v>
      </c>
      <c r="B11571" s="180" t="s">
        <v>178</v>
      </c>
      <c r="C11571" s="180" t="s">
        <v>34</v>
      </c>
      <c r="D11571" s="180" t="s">
        <v>176</v>
      </c>
      <c r="E11571" s="180">
        <v>40</v>
      </c>
      <c r="F11571" s="180">
        <v>23351</v>
      </c>
      <c r="G11571" s="180">
        <v>1066</v>
      </c>
      <c r="H11571" s="180">
        <v>1940</v>
      </c>
      <c r="I11571" s="180">
        <v>1905681.2</v>
      </c>
      <c r="J11571" s="180">
        <v>710308.33</v>
      </c>
      <c r="K11571" s="180">
        <v>336985</v>
      </c>
      <c r="L11571" s="180">
        <v>3261661.08</v>
      </c>
    </row>
    <row r="11572" spans="1:12">
      <c r="A11572" s="180">
        <v>2016</v>
      </c>
      <c r="B11572" s="180" t="s">
        <v>178</v>
      </c>
      <c r="C11572" s="180" t="s">
        <v>34</v>
      </c>
      <c r="D11572" s="180" t="s">
        <v>176</v>
      </c>
      <c r="E11572" s="180">
        <v>45</v>
      </c>
      <c r="F11572" s="180">
        <v>25364</v>
      </c>
      <c r="G11572" s="180">
        <v>1323</v>
      </c>
      <c r="H11572" s="180">
        <v>2424</v>
      </c>
      <c r="I11572" s="180">
        <v>2341500.25</v>
      </c>
      <c r="J11572" s="180">
        <v>909376.79</v>
      </c>
      <c r="K11572" s="180">
        <v>417963.8</v>
      </c>
      <c r="L11572" s="180">
        <v>3988970.96</v>
      </c>
    </row>
    <row r="11573" spans="1:12">
      <c r="A11573" s="180">
        <v>2016</v>
      </c>
      <c r="B11573" s="180" t="s">
        <v>178</v>
      </c>
      <c r="C11573" s="180" t="s">
        <v>34</v>
      </c>
      <c r="D11573" s="180" t="s">
        <v>176</v>
      </c>
      <c r="E11573" s="180">
        <v>50</v>
      </c>
      <c r="F11573" s="180">
        <v>26618</v>
      </c>
      <c r="G11573" s="180">
        <v>1848</v>
      </c>
      <c r="H11573" s="180">
        <v>3848</v>
      </c>
      <c r="I11573" s="180">
        <v>3821725.41</v>
      </c>
      <c r="J11573" s="180">
        <v>1235162.32</v>
      </c>
      <c r="K11573" s="180">
        <v>996613.75</v>
      </c>
      <c r="L11573" s="180">
        <v>6440031.1200000001</v>
      </c>
    </row>
    <row r="11574" spans="1:12">
      <c r="A11574" s="180">
        <v>2016</v>
      </c>
      <c r="B11574" s="180" t="s">
        <v>178</v>
      </c>
      <c r="C11574" s="180" t="s">
        <v>34</v>
      </c>
      <c r="D11574" s="180" t="s">
        <v>176</v>
      </c>
      <c r="E11574" s="180">
        <v>55</v>
      </c>
      <c r="F11574" s="180">
        <v>28873</v>
      </c>
      <c r="G11574" s="180">
        <v>2808</v>
      </c>
      <c r="H11574" s="180">
        <v>5497</v>
      </c>
      <c r="I11574" s="180">
        <v>5381178.4000000004</v>
      </c>
      <c r="J11574" s="180">
        <v>1699195.63</v>
      </c>
      <c r="K11574" s="180">
        <v>1514145</v>
      </c>
      <c r="L11574" s="180">
        <v>9178736.4700000007</v>
      </c>
    </row>
    <row r="11575" spans="1:12">
      <c r="A11575" s="180">
        <v>2016</v>
      </c>
      <c r="B11575" s="180" t="s">
        <v>178</v>
      </c>
      <c r="C11575" s="180" t="s">
        <v>34</v>
      </c>
      <c r="D11575" s="180" t="s">
        <v>176</v>
      </c>
      <c r="E11575" s="180">
        <v>60</v>
      </c>
      <c r="F11575" s="180">
        <v>28448</v>
      </c>
      <c r="G11575" s="180">
        <v>3841</v>
      </c>
      <c r="H11575" s="180">
        <v>7832</v>
      </c>
      <c r="I11575" s="180">
        <v>7796011.3700000001</v>
      </c>
      <c r="J11575" s="180">
        <v>2531694.77</v>
      </c>
      <c r="K11575" s="180">
        <v>2310153.15</v>
      </c>
      <c r="L11575" s="180">
        <v>13251774.970000001</v>
      </c>
    </row>
    <row r="11576" spans="1:12">
      <c r="A11576" s="180">
        <v>2016</v>
      </c>
      <c r="B11576" s="180" t="s">
        <v>178</v>
      </c>
      <c r="C11576" s="180" t="s">
        <v>34</v>
      </c>
      <c r="D11576" s="180" t="s">
        <v>176</v>
      </c>
      <c r="E11576" s="180">
        <v>65</v>
      </c>
      <c r="F11576" s="180">
        <v>27228</v>
      </c>
      <c r="G11576" s="180">
        <v>5118</v>
      </c>
      <c r="H11576" s="180">
        <v>10655</v>
      </c>
      <c r="I11576" s="180">
        <v>10962746.23</v>
      </c>
      <c r="J11576" s="180">
        <v>3256706.09</v>
      </c>
      <c r="K11576" s="180">
        <v>3459095.25</v>
      </c>
      <c r="L11576" s="180">
        <v>18351031.960000001</v>
      </c>
    </row>
    <row r="11577" spans="1:12">
      <c r="A11577" s="180">
        <v>2016</v>
      </c>
      <c r="B11577" s="180" t="s">
        <v>178</v>
      </c>
      <c r="C11577" s="180" t="s">
        <v>34</v>
      </c>
      <c r="D11577" s="180" t="s">
        <v>176</v>
      </c>
      <c r="E11577" s="180">
        <v>70</v>
      </c>
      <c r="F11577" s="180">
        <v>20482</v>
      </c>
      <c r="G11577" s="180">
        <v>4963</v>
      </c>
      <c r="H11577" s="180">
        <v>11632</v>
      </c>
      <c r="I11577" s="180">
        <v>10799008.439999999</v>
      </c>
      <c r="J11577" s="180">
        <v>3137568.31</v>
      </c>
      <c r="K11577" s="180">
        <v>3151069.7</v>
      </c>
      <c r="L11577" s="180">
        <v>17611430.030000001</v>
      </c>
    </row>
    <row r="11578" spans="1:12">
      <c r="A11578" s="180">
        <v>2016</v>
      </c>
      <c r="B11578" s="180" t="s">
        <v>178</v>
      </c>
      <c r="C11578" s="180" t="s">
        <v>34</v>
      </c>
      <c r="D11578" s="180" t="s">
        <v>176</v>
      </c>
      <c r="E11578" s="180">
        <v>75</v>
      </c>
      <c r="F11578" s="180">
        <v>13804</v>
      </c>
      <c r="G11578" s="180">
        <v>4420</v>
      </c>
      <c r="H11578" s="180">
        <v>10497</v>
      </c>
      <c r="I11578" s="180">
        <v>9023433.8800000008</v>
      </c>
      <c r="J11578" s="180">
        <v>2413759.12</v>
      </c>
      <c r="K11578" s="180">
        <v>2512103.0499999998</v>
      </c>
      <c r="L11578" s="180">
        <v>14365453.869999999</v>
      </c>
    </row>
    <row r="11579" spans="1:12">
      <c r="A11579" s="180">
        <v>2016</v>
      </c>
      <c r="B11579" s="180" t="s">
        <v>178</v>
      </c>
      <c r="C11579" s="180" t="s">
        <v>34</v>
      </c>
      <c r="D11579" s="180" t="s">
        <v>176</v>
      </c>
      <c r="E11579" s="180">
        <v>80</v>
      </c>
      <c r="F11579" s="180">
        <v>9012</v>
      </c>
      <c r="G11579" s="180">
        <v>3878</v>
      </c>
      <c r="H11579" s="180">
        <v>10974</v>
      </c>
      <c r="I11579" s="180">
        <v>8019941.7800000003</v>
      </c>
      <c r="J11579" s="180">
        <v>1851431.37</v>
      </c>
      <c r="K11579" s="180">
        <v>2195584.25</v>
      </c>
      <c r="L11579" s="180">
        <v>12296297.289999999</v>
      </c>
    </row>
    <row r="11580" spans="1:12">
      <c r="A11580" s="180">
        <v>2016</v>
      </c>
      <c r="B11580" s="180" t="s">
        <v>178</v>
      </c>
      <c r="C11580" s="180" t="s">
        <v>34</v>
      </c>
      <c r="D11580" s="180" t="s">
        <v>176</v>
      </c>
      <c r="E11580" s="180">
        <v>85</v>
      </c>
      <c r="F11580" s="180">
        <v>5595</v>
      </c>
      <c r="G11580" s="180">
        <v>2223</v>
      </c>
      <c r="H11580" s="180">
        <v>8855</v>
      </c>
      <c r="I11580" s="180">
        <v>5297326.37</v>
      </c>
      <c r="J11580" s="180">
        <v>1138502.98</v>
      </c>
      <c r="K11580" s="180">
        <v>935955.85</v>
      </c>
      <c r="L11580" s="180">
        <v>7537052.8399999999</v>
      </c>
    </row>
    <row r="11581" spans="1:12">
      <c r="A11581" s="180">
        <v>2016</v>
      </c>
      <c r="B11581" s="180" t="s">
        <v>178</v>
      </c>
      <c r="C11581" s="180" t="s">
        <v>34</v>
      </c>
      <c r="D11581" s="180" t="s">
        <v>176</v>
      </c>
      <c r="E11581" s="180">
        <v>90</v>
      </c>
      <c r="F11581" s="180">
        <v>1660</v>
      </c>
      <c r="G11581" s="180">
        <v>497</v>
      </c>
      <c r="H11581" s="180">
        <v>3063</v>
      </c>
      <c r="I11581" s="180">
        <v>1535195.6</v>
      </c>
      <c r="J11581" s="180">
        <v>263467.63</v>
      </c>
      <c r="K11581" s="180">
        <v>252639.3</v>
      </c>
      <c r="L11581" s="180">
        <v>2124006.5699999998</v>
      </c>
    </row>
    <row r="11582" spans="1:12">
      <c r="A11582" s="180">
        <v>2016</v>
      </c>
      <c r="B11582" s="180" t="s">
        <v>178</v>
      </c>
      <c r="C11582" s="180" t="s">
        <v>34</v>
      </c>
      <c r="D11582" s="180" t="s">
        <v>176</v>
      </c>
      <c r="E11582" s="180">
        <v>95</v>
      </c>
      <c r="F11582" s="180">
        <v>266</v>
      </c>
      <c r="G11582" s="180">
        <v>85</v>
      </c>
      <c r="H11582" s="180">
        <v>589</v>
      </c>
      <c r="I11582" s="180">
        <v>352235.1</v>
      </c>
      <c r="J11582" s="180">
        <v>58339.41</v>
      </c>
      <c r="K11582" s="180">
        <v>46228</v>
      </c>
      <c r="L11582" s="180">
        <v>465947.86</v>
      </c>
    </row>
    <row r="11583" spans="1:12">
      <c r="A11583" s="180">
        <v>2016</v>
      </c>
      <c r="B11583" s="180" t="s">
        <v>178</v>
      </c>
      <c r="C11583" s="180" t="s">
        <v>34</v>
      </c>
      <c r="D11583" s="180" t="s">
        <v>177</v>
      </c>
      <c r="E11583" s="180">
        <v>0</v>
      </c>
      <c r="F11583" s="180">
        <v>18370</v>
      </c>
      <c r="G11583" s="180">
        <v>607</v>
      </c>
      <c r="H11583" s="180">
        <v>2174</v>
      </c>
      <c r="I11583" s="180">
        <v>1250403.6000000001</v>
      </c>
      <c r="J11583" s="180">
        <v>264411.21999999997</v>
      </c>
      <c r="K11583" s="180">
        <v>12369</v>
      </c>
      <c r="L11583" s="180">
        <v>1574865.35</v>
      </c>
    </row>
    <row r="11584" spans="1:12">
      <c r="A11584" s="180">
        <v>2016</v>
      </c>
      <c r="B11584" s="180" t="s">
        <v>178</v>
      </c>
      <c r="C11584" s="180" t="s">
        <v>34</v>
      </c>
      <c r="D11584" s="180" t="s">
        <v>177</v>
      </c>
      <c r="E11584" s="180">
        <v>5</v>
      </c>
      <c r="F11584" s="180">
        <v>21433</v>
      </c>
      <c r="G11584" s="180">
        <v>382</v>
      </c>
      <c r="H11584" s="180">
        <v>505</v>
      </c>
      <c r="I11584" s="180">
        <v>431542.55</v>
      </c>
      <c r="J11584" s="180">
        <v>138240.20000000001</v>
      </c>
      <c r="K11584" s="180">
        <v>87388</v>
      </c>
      <c r="L11584" s="180">
        <v>698813.09</v>
      </c>
    </row>
    <row r="11585" spans="1:12">
      <c r="A11585" s="180">
        <v>2016</v>
      </c>
      <c r="B11585" s="180" t="s">
        <v>178</v>
      </c>
      <c r="C11585" s="180" t="s">
        <v>34</v>
      </c>
      <c r="D11585" s="180" t="s">
        <v>177</v>
      </c>
      <c r="E11585" s="180">
        <v>10</v>
      </c>
      <c r="F11585" s="180">
        <v>20409</v>
      </c>
      <c r="G11585" s="180">
        <v>275</v>
      </c>
      <c r="H11585" s="180">
        <v>427</v>
      </c>
      <c r="I11585" s="180">
        <v>346066.6</v>
      </c>
      <c r="J11585" s="180">
        <v>140147.53</v>
      </c>
      <c r="K11585" s="180">
        <v>169331</v>
      </c>
      <c r="L11585" s="180">
        <v>681570.06</v>
      </c>
    </row>
    <row r="11586" spans="1:12">
      <c r="A11586" s="180">
        <v>2016</v>
      </c>
      <c r="B11586" s="180" t="s">
        <v>178</v>
      </c>
      <c r="C11586" s="180" t="s">
        <v>34</v>
      </c>
      <c r="D11586" s="180" t="s">
        <v>177</v>
      </c>
      <c r="E11586" s="180">
        <v>15</v>
      </c>
      <c r="F11586" s="180">
        <v>21012</v>
      </c>
      <c r="G11586" s="180">
        <v>767</v>
      </c>
      <c r="H11586" s="180">
        <v>1356</v>
      </c>
      <c r="I11586" s="180">
        <v>1215039.22</v>
      </c>
      <c r="J11586" s="180">
        <v>377405.63</v>
      </c>
      <c r="K11586" s="180">
        <v>213441</v>
      </c>
      <c r="L11586" s="180">
        <v>1930364.46</v>
      </c>
    </row>
    <row r="11587" spans="1:12">
      <c r="A11587" s="180">
        <v>2016</v>
      </c>
      <c r="B11587" s="180" t="s">
        <v>178</v>
      </c>
      <c r="C11587" s="180" t="s">
        <v>34</v>
      </c>
      <c r="D11587" s="180" t="s">
        <v>177</v>
      </c>
      <c r="E11587" s="180">
        <v>20</v>
      </c>
      <c r="F11587" s="180">
        <v>20442</v>
      </c>
      <c r="G11587" s="180">
        <v>962</v>
      </c>
      <c r="H11587" s="180">
        <v>1593</v>
      </c>
      <c r="I11587" s="180">
        <v>1637577.14</v>
      </c>
      <c r="J11587" s="180">
        <v>553315.6</v>
      </c>
      <c r="K11587" s="180">
        <v>194736</v>
      </c>
      <c r="L11587" s="180">
        <v>2548099.62</v>
      </c>
    </row>
    <row r="11588" spans="1:12">
      <c r="A11588" s="180">
        <v>2016</v>
      </c>
      <c r="B11588" s="180" t="s">
        <v>178</v>
      </c>
      <c r="C11588" s="180" t="s">
        <v>34</v>
      </c>
      <c r="D11588" s="180" t="s">
        <v>177</v>
      </c>
      <c r="E11588" s="180">
        <v>25</v>
      </c>
      <c r="F11588" s="180">
        <v>18409</v>
      </c>
      <c r="G11588" s="180">
        <v>1146</v>
      </c>
      <c r="H11588" s="180">
        <v>2932</v>
      </c>
      <c r="I11588" s="180">
        <v>2571073.7999999998</v>
      </c>
      <c r="J11588" s="180">
        <v>904487.84</v>
      </c>
      <c r="K11588" s="180">
        <v>261887</v>
      </c>
      <c r="L11588" s="180">
        <v>4140692.32</v>
      </c>
    </row>
    <row r="11589" spans="1:12">
      <c r="A11589" s="180">
        <v>2016</v>
      </c>
      <c r="B11589" s="180" t="s">
        <v>178</v>
      </c>
      <c r="C11589" s="180" t="s">
        <v>34</v>
      </c>
      <c r="D11589" s="180" t="s">
        <v>177</v>
      </c>
      <c r="E11589" s="180">
        <v>30</v>
      </c>
      <c r="F11589" s="180">
        <v>25483</v>
      </c>
      <c r="G11589" s="180">
        <v>1992</v>
      </c>
      <c r="H11589" s="180">
        <v>5583</v>
      </c>
      <c r="I11589" s="180">
        <v>4981519.84</v>
      </c>
      <c r="J11589" s="180">
        <v>1728864.32</v>
      </c>
      <c r="K11589" s="180">
        <v>400320</v>
      </c>
      <c r="L11589" s="180">
        <v>7768852.25</v>
      </c>
    </row>
    <row r="11590" spans="1:12">
      <c r="A11590" s="180">
        <v>2016</v>
      </c>
      <c r="B11590" s="180" t="s">
        <v>178</v>
      </c>
      <c r="C11590" s="180" t="s">
        <v>34</v>
      </c>
      <c r="D11590" s="180" t="s">
        <v>177</v>
      </c>
      <c r="E11590" s="180">
        <v>35</v>
      </c>
      <c r="F11590" s="180">
        <v>24830</v>
      </c>
      <c r="G11590" s="180">
        <v>1966</v>
      </c>
      <c r="H11590" s="180">
        <v>4504</v>
      </c>
      <c r="I11590" s="180">
        <v>4058549.52</v>
      </c>
      <c r="J11590" s="180">
        <v>1464887.51</v>
      </c>
      <c r="K11590" s="180">
        <v>385703</v>
      </c>
      <c r="L11590" s="180">
        <v>6513039.9699999997</v>
      </c>
    </row>
    <row r="11591" spans="1:12">
      <c r="A11591" s="180">
        <v>2016</v>
      </c>
      <c r="B11591" s="180" t="s">
        <v>178</v>
      </c>
      <c r="C11591" s="180" t="s">
        <v>34</v>
      </c>
      <c r="D11591" s="180" t="s">
        <v>177</v>
      </c>
      <c r="E11591" s="180">
        <v>40</v>
      </c>
      <c r="F11591" s="180">
        <v>25210</v>
      </c>
      <c r="G11591" s="180">
        <v>1794</v>
      </c>
      <c r="H11591" s="180">
        <v>3771</v>
      </c>
      <c r="I11591" s="180">
        <v>3359745.94</v>
      </c>
      <c r="J11591" s="180">
        <v>1188620.81</v>
      </c>
      <c r="K11591" s="180">
        <v>433699</v>
      </c>
      <c r="L11591" s="180">
        <v>5482521.3300000001</v>
      </c>
    </row>
    <row r="11592" spans="1:12">
      <c r="A11592" s="180">
        <v>2016</v>
      </c>
      <c r="B11592" s="180" t="s">
        <v>178</v>
      </c>
      <c r="C11592" s="180" t="s">
        <v>34</v>
      </c>
      <c r="D11592" s="180" t="s">
        <v>177</v>
      </c>
      <c r="E11592" s="180">
        <v>45</v>
      </c>
      <c r="F11592" s="180">
        <v>27897</v>
      </c>
      <c r="G11592" s="180">
        <v>2058</v>
      </c>
      <c r="H11592" s="180">
        <v>3724</v>
      </c>
      <c r="I11592" s="180">
        <v>3726683.9</v>
      </c>
      <c r="J11592" s="180">
        <v>1320650.99</v>
      </c>
      <c r="K11592" s="180">
        <v>961407</v>
      </c>
      <c r="L11592" s="180">
        <v>6539343.0099999998</v>
      </c>
    </row>
    <row r="11593" spans="1:12">
      <c r="A11593" s="180">
        <v>2016</v>
      </c>
      <c r="B11593" s="180" t="s">
        <v>178</v>
      </c>
      <c r="C11593" s="180" t="s">
        <v>34</v>
      </c>
      <c r="D11593" s="180" t="s">
        <v>177</v>
      </c>
      <c r="E11593" s="180">
        <v>50</v>
      </c>
      <c r="F11593" s="180">
        <v>29441</v>
      </c>
      <c r="G11593" s="180">
        <v>2938</v>
      </c>
      <c r="H11593" s="180">
        <v>5614</v>
      </c>
      <c r="I11593" s="180">
        <v>5139005.6500000004</v>
      </c>
      <c r="J11593" s="180">
        <v>1764142.52</v>
      </c>
      <c r="K11593" s="180">
        <v>1203242.25</v>
      </c>
      <c r="L11593" s="180">
        <v>8671683.7300000004</v>
      </c>
    </row>
    <row r="11594" spans="1:12">
      <c r="A11594" s="180">
        <v>2016</v>
      </c>
      <c r="B11594" s="180" t="s">
        <v>178</v>
      </c>
      <c r="C11594" s="180" t="s">
        <v>34</v>
      </c>
      <c r="D11594" s="180" t="s">
        <v>177</v>
      </c>
      <c r="E11594" s="180">
        <v>55</v>
      </c>
      <c r="F11594" s="180">
        <v>32239</v>
      </c>
      <c r="G11594" s="180">
        <v>3722</v>
      </c>
      <c r="H11594" s="180">
        <v>7409</v>
      </c>
      <c r="I11594" s="180">
        <v>6532923.5300000003</v>
      </c>
      <c r="J11594" s="180">
        <v>2170160.0499999998</v>
      </c>
      <c r="K11594" s="180">
        <v>1703532.5</v>
      </c>
      <c r="L11594" s="180">
        <v>11145821.67</v>
      </c>
    </row>
    <row r="11595" spans="1:12">
      <c r="A11595" s="180">
        <v>2016</v>
      </c>
      <c r="B11595" s="180" t="s">
        <v>178</v>
      </c>
      <c r="C11595" s="180" t="s">
        <v>34</v>
      </c>
      <c r="D11595" s="180" t="s">
        <v>177</v>
      </c>
      <c r="E11595" s="180">
        <v>60</v>
      </c>
      <c r="F11595" s="180">
        <v>31558</v>
      </c>
      <c r="G11595" s="180">
        <v>4630</v>
      </c>
      <c r="H11595" s="180">
        <v>9316</v>
      </c>
      <c r="I11595" s="180">
        <v>8749038.9199999999</v>
      </c>
      <c r="J11595" s="180">
        <v>2773791.11</v>
      </c>
      <c r="K11595" s="180">
        <v>2331711</v>
      </c>
      <c r="L11595" s="180">
        <v>14493680.41</v>
      </c>
    </row>
    <row r="11596" spans="1:12">
      <c r="A11596" s="180">
        <v>2016</v>
      </c>
      <c r="B11596" s="180" t="s">
        <v>178</v>
      </c>
      <c r="C11596" s="180" t="s">
        <v>34</v>
      </c>
      <c r="D11596" s="180" t="s">
        <v>177</v>
      </c>
      <c r="E11596" s="180">
        <v>65</v>
      </c>
      <c r="F11596" s="180">
        <v>30194</v>
      </c>
      <c r="G11596" s="180">
        <v>5219</v>
      </c>
      <c r="H11596" s="180">
        <v>11152</v>
      </c>
      <c r="I11596" s="180">
        <v>10849065.609999999</v>
      </c>
      <c r="J11596" s="180">
        <v>3304104.32</v>
      </c>
      <c r="K11596" s="180">
        <v>3154927.2</v>
      </c>
      <c r="L11596" s="180">
        <v>18003465.010000002</v>
      </c>
    </row>
    <row r="11597" spans="1:12">
      <c r="A11597" s="180">
        <v>2016</v>
      </c>
      <c r="B11597" s="180" t="s">
        <v>178</v>
      </c>
      <c r="C11597" s="180" t="s">
        <v>34</v>
      </c>
      <c r="D11597" s="180" t="s">
        <v>177</v>
      </c>
      <c r="E11597" s="180">
        <v>70</v>
      </c>
      <c r="F11597" s="180">
        <v>22319</v>
      </c>
      <c r="G11597" s="180">
        <v>4838</v>
      </c>
      <c r="H11597" s="180">
        <v>11399</v>
      </c>
      <c r="I11597" s="180">
        <v>10225859.59</v>
      </c>
      <c r="J11597" s="180">
        <v>3072840.21</v>
      </c>
      <c r="K11597" s="180">
        <v>2933079.85</v>
      </c>
      <c r="L11597" s="180">
        <v>16826142.449999999</v>
      </c>
    </row>
    <row r="11598" spans="1:12">
      <c r="A11598" s="180">
        <v>2016</v>
      </c>
      <c r="B11598" s="180" t="s">
        <v>178</v>
      </c>
      <c r="C11598" s="180" t="s">
        <v>34</v>
      </c>
      <c r="D11598" s="180" t="s">
        <v>177</v>
      </c>
      <c r="E11598" s="180">
        <v>75</v>
      </c>
      <c r="F11598" s="180">
        <v>15483</v>
      </c>
      <c r="G11598" s="180">
        <v>3928</v>
      </c>
      <c r="H11598" s="180">
        <v>10686</v>
      </c>
      <c r="I11598" s="180">
        <v>8955797.0399999991</v>
      </c>
      <c r="J11598" s="180">
        <v>2425575.7799999998</v>
      </c>
      <c r="K11598" s="180">
        <v>2341707.9500000002</v>
      </c>
      <c r="L11598" s="180">
        <v>14083076.48</v>
      </c>
    </row>
    <row r="11599" spans="1:12">
      <c r="A11599" s="180">
        <v>2016</v>
      </c>
      <c r="B11599" s="180" t="s">
        <v>178</v>
      </c>
      <c r="C11599" s="180" t="s">
        <v>34</v>
      </c>
      <c r="D11599" s="180" t="s">
        <v>177</v>
      </c>
      <c r="E11599" s="180">
        <v>80</v>
      </c>
      <c r="F11599" s="180">
        <v>10847</v>
      </c>
      <c r="G11599" s="180">
        <v>2961</v>
      </c>
      <c r="H11599" s="180">
        <v>10889</v>
      </c>
      <c r="I11599" s="180">
        <v>8052109.3600000003</v>
      </c>
      <c r="J11599" s="180">
        <v>1900392.89</v>
      </c>
      <c r="K11599" s="180">
        <v>1750432.4</v>
      </c>
      <c r="L11599" s="180">
        <v>11971948.74</v>
      </c>
    </row>
    <row r="11600" spans="1:12">
      <c r="A11600" s="180">
        <v>2016</v>
      </c>
      <c r="B11600" s="180" t="s">
        <v>178</v>
      </c>
      <c r="C11600" s="180" t="s">
        <v>34</v>
      </c>
      <c r="D11600" s="180" t="s">
        <v>177</v>
      </c>
      <c r="E11600" s="180">
        <v>85</v>
      </c>
      <c r="F11600" s="180">
        <v>7814</v>
      </c>
      <c r="G11600" s="180">
        <v>2135</v>
      </c>
      <c r="H11600" s="180">
        <v>9965</v>
      </c>
      <c r="I11600" s="180">
        <v>6296508</v>
      </c>
      <c r="J11600" s="180">
        <v>1294753.6499999999</v>
      </c>
      <c r="K11600" s="180">
        <v>1101402.8</v>
      </c>
      <c r="L11600" s="180">
        <v>8868976.7300000004</v>
      </c>
    </row>
    <row r="11601" spans="1:12">
      <c r="A11601" s="180">
        <v>2016</v>
      </c>
      <c r="B11601" s="180" t="s">
        <v>178</v>
      </c>
      <c r="C11601" s="180" t="s">
        <v>34</v>
      </c>
      <c r="D11601" s="180" t="s">
        <v>177</v>
      </c>
      <c r="E11601" s="180">
        <v>90</v>
      </c>
      <c r="F11601" s="180">
        <v>3548</v>
      </c>
      <c r="G11601" s="180">
        <v>839</v>
      </c>
      <c r="H11601" s="180">
        <v>5124</v>
      </c>
      <c r="I11601" s="180">
        <v>2628966.15</v>
      </c>
      <c r="J11601" s="180">
        <v>472341.66</v>
      </c>
      <c r="K11601" s="180">
        <v>352475</v>
      </c>
      <c r="L11601" s="180">
        <v>3546280.92</v>
      </c>
    </row>
    <row r="11602" spans="1:12">
      <c r="A11602" s="180">
        <v>2016</v>
      </c>
      <c r="B11602" s="180" t="s">
        <v>178</v>
      </c>
      <c r="C11602" s="180" t="s">
        <v>34</v>
      </c>
      <c r="D11602" s="180" t="s">
        <v>177</v>
      </c>
      <c r="E11602" s="180">
        <v>95</v>
      </c>
      <c r="F11602" s="180">
        <v>902</v>
      </c>
      <c r="G11602" s="180">
        <v>179</v>
      </c>
      <c r="H11602" s="180">
        <v>1286</v>
      </c>
      <c r="I11602" s="180">
        <v>616545.94999999995</v>
      </c>
      <c r="J11602" s="180">
        <v>86742.51</v>
      </c>
      <c r="K11602" s="180">
        <v>45117</v>
      </c>
      <c r="L11602" s="180">
        <v>785298.18</v>
      </c>
    </row>
    <row r="11603" spans="1:12">
      <c r="A11603" s="180">
        <v>2016</v>
      </c>
      <c r="B11603" s="180" t="s">
        <v>178</v>
      </c>
      <c r="C11603" s="180" t="s">
        <v>35</v>
      </c>
      <c r="D11603" s="180" t="s">
        <v>176</v>
      </c>
      <c r="E11603" s="180">
        <v>0</v>
      </c>
      <c r="F11603" s="180">
        <v>44870</v>
      </c>
      <c r="G11603" s="180">
        <v>1807</v>
      </c>
      <c r="H11603" s="180">
        <v>3925</v>
      </c>
      <c r="I11603" s="180">
        <v>3092798.8</v>
      </c>
      <c r="J11603" s="180">
        <v>576095.16</v>
      </c>
      <c r="K11603" s="180">
        <v>28975</v>
      </c>
      <c r="L11603" s="180">
        <v>4040536.67</v>
      </c>
    </row>
    <row r="11604" spans="1:12">
      <c r="A11604" s="180">
        <v>2016</v>
      </c>
      <c r="B11604" s="180" t="s">
        <v>178</v>
      </c>
      <c r="C11604" s="180" t="s">
        <v>35</v>
      </c>
      <c r="D11604" s="180" t="s">
        <v>176</v>
      </c>
      <c r="E11604" s="180">
        <v>5</v>
      </c>
      <c r="F11604" s="180">
        <v>49576</v>
      </c>
      <c r="G11604" s="180">
        <v>889</v>
      </c>
      <c r="H11604" s="180">
        <v>1093</v>
      </c>
      <c r="I11604" s="180">
        <v>1265885.8999999999</v>
      </c>
      <c r="J11604" s="180">
        <v>324198.94</v>
      </c>
      <c r="K11604" s="180">
        <v>38092</v>
      </c>
      <c r="L11604" s="180">
        <v>1807485.45</v>
      </c>
    </row>
    <row r="11605" spans="1:12">
      <c r="A11605" s="180">
        <v>2016</v>
      </c>
      <c r="B11605" s="180" t="s">
        <v>178</v>
      </c>
      <c r="C11605" s="180" t="s">
        <v>35</v>
      </c>
      <c r="D11605" s="180" t="s">
        <v>176</v>
      </c>
      <c r="E11605" s="180">
        <v>10</v>
      </c>
      <c r="F11605" s="180">
        <v>45364</v>
      </c>
      <c r="G11605" s="180">
        <v>594</v>
      </c>
      <c r="H11605" s="180">
        <v>724</v>
      </c>
      <c r="I11605" s="180">
        <v>891327.15</v>
      </c>
      <c r="J11605" s="180">
        <v>227360.33</v>
      </c>
      <c r="K11605" s="180">
        <v>139153.20000000001</v>
      </c>
      <c r="L11605" s="180">
        <v>2056536.12</v>
      </c>
    </row>
    <row r="11606" spans="1:12">
      <c r="A11606" s="180">
        <v>2016</v>
      </c>
      <c r="B11606" s="180" t="s">
        <v>178</v>
      </c>
      <c r="C11606" s="180" t="s">
        <v>35</v>
      </c>
      <c r="D11606" s="180" t="s">
        <v>176</v>
      </c>
      <c r="E11606" s="180">
        <v>15</v>
      </c>
      <c r="F11606" s="180">
        <v>44208</v>
      </c>
      <c r="G11606" s="180">
        <v>1222</v>
      </c>
      <c r="H11606" s="180">
        <v>2104</v>
      </c>
      <c r="I11606" s="180">
        <v>2588426.31</v>
      </c>
      <c r="J11606" s="180">
        <v>500878.44</v>
      </c>
      <c r="K11606" s="180">
        <v>392314</v>
      </c>
      <c r="L11606" s="180">
        <v>3750681.42</v>
      </c>
    </row>
    <row r="11607" spans="1:12">
      <c r="A11607" s="180">
        <v>2016</v>
      </c>
      <c r="B11607" s="180" t="s">
        <v>178</v>
      </c>
      <c r="C11607" s="180" t="s">
        <v>35</v>
      </c>
      <c r="D11607" s="180" t="s">
        <v>176</v>
      </c>
      <c r="E11607" s="180">
        <v>20</v>
      </c>
      <c r="F11607" s="180">
        <v>36204</v>
      </c>
      <c r="G11607" s="180">
        <v>1258</v>
      </c>
      <c r="H11607" s="180">
        <v>2055</v>
      </c>
      <c r="I11607" s="180">
        <v>2486266.2000000002</v>
      </c>
      <c r="J11607" s="180">
        <v>492830.51</v>
      </c>
      <c r="K11607" s="180">
        <v>520721</v>
      </c>
      <c r="L11607" s="180">
        <v>3786867.27</v>
      </c>
    </row>
    <row r="11608" spans="1:12">
      <c r="A11608" s="180">
        <v>2016</v>
      </c>
      <c r="B11608" s="180" t="s">
        <v>178</v>
      </c>
      <c r="C11608" s="180" t="s">
        <v>35</v>
      </c>
      <c r="D11608" s="180" t="s">
        <v>176</v>
      </c>
      <c r="E11608" s="180">
        <v>25</v>
      </c>
      <c r="F11608" s="180">
        <v>39413</v>
      </c>
      <c r="G11608" s="180">
        <v>1244</v>
      </c>
      <c r="H11608" s="180">
        <v>2177</v>
      </c>
      <c r="I11608" s="180">
        <v>2372186.4500000002</v>
      </c>
      <c r="J11608" s="180">
        <v>556046.9</v>
      </c>
      <c r="K11608" s="180">
        <v>464103</v>
      </c>
      <c r="L11608" s="180">
        <v>3809227.7</v>
      </c>
    </row>
    <row r="11609" spans="1:12">
      <c r="A11609" s="180">
        <v>2016</v>
      </c>
      <c r="B11609" s="180" t="s">
        <v>178</v>
      </c>
      <c r="C11609" s="180" t="s">
        <v>35</v>
      </c>
      <c r="D11609" s="180" t="s">
        <v>176</v>
      </c>
      <c r="E11609" s="180">
        <v>30</v>
      </c>
      <c r="F11609" s="180">
        <v>55404</v>
      </c>
      <c r="G11609" s="180">
        <v>1873</v>
      </c>
      <c r="H11609" s="180">
        <v>3453</v>
      </c>
      <c r="I11609" s="180">
        <v>3706605.77</v>
      </c>
      <c r="J11609" s="180">
        <v>792498.91</v>
      </c>
      <c r="K11609" s="180">
        <v>707690.5</v>
      </c>
      <c r="L11609" s="180">
        <v>5816514.3700000001</v>
      </c>
    </row>
    <row r="11610" spans="1:12">
      <c r="A11610" s="180">
        <v>2016</v>
      </c>
      <c r="B11610" s="180" t="s">
        <v>178</v>
      </c>
      <c r="C11610" s="180" t="s">
        <v>35</v>
      </c>
      <c r="D11610" s="180" t="s">
        <v>176</v>
      </c>
      <c r="E11610" s="180">
        <v>35</v>
      </c>
      <c r="F11610" s="180">
        <v>53016</v>
      </c>
      <c r="G11610" s="180">
        <v>2026</v>
      </c>
      <c r="H11610" s="180">
        <v>3530</v>
      </c>
      <c r="I11610" s="180">
        <v>3790233.92</v>
      </c>
      <c r="J11610" s="180">
        <v>885819.24</v>
      </c>
      <c r="K11610" s="180">
        <v>669542</v>
      </c>
      <c r="L11610" s="180">
        <v>5962392.3499999996</v>
      </c>
    </row>
    <row r="11611" spans="1:12">
      <c r="A11611" s="180">
        <v>2016</v>
      </c>
      <c r="B11611" s="180" t="s">
        <v>178</v>
      </c>
      <c r="C11611" s="180" t="s">
        <v>35</v>
      </c>
      <c r="D11611" s="180" t="s">
        <v>176</v>
      </c>
      <c r="E11611" s="180">
        <v>40</v>
      </c>
      <c r="F11611" s="180">
        <v>52461</v>
      </c>
      <c r="G11611" s="180">
        <v>2380</v>
      </c>
      <c r="H11611" s="180">
        <v>3861</v>
      </c>
      <c r="I11611" s="180">
        <v>4613754.34</v>
      </c>
      <c r="J11611" s="180">
        <v>1176727.43</v>
      </c>
      <c r="K11611" s="180">
        <v>927583</v>
      </c>
      <c r="L11611" s="180">
        <v>7483829.6399999997</v>
      </c>
    </row>
    <row r="11612" spans="1:12">
      <c r="A11612" s="180">
        <v>2016</v>
      </c>
      <c r="B11612" s="180" t="s">
        <v>178</v>
      </c>
      <c r="C11612" s="180" t="s">
        <v>35</v>
      </c>
      <c r="D11612" s="180" t="s">
        <v>176</v>
      </c>
      <c r="E11612" s="180">
        <v>45</v>
      </c>
      <c r="F11612" s="180">
        <v>53188</v>
      </c>
      <c r="G11612" s="180">
        <v>2823</v>
      </c>
      <c r="H11612" s="180">
        <v>4937</v>
      </c>
      <c r="I11612" s="180">
        <v>5850007.4199999999</v>
      </c>
      <c r="J11612" s="180">
        <v>1469706.83</v>
      </c>
      <c r="K11612" s="180">
        <v>1776251</v>
      </c>
      <c r="L11612" s="180">
        <v>9898938.0800000001</v>
      </c>
    </row>
    <row r="11613" spans="1:12">
      <c r="A11613" s="180">
        <v>2016</v>
      </c>
      <c r="B11613" s="180" t="s">
        <v>178</v>
      </c>
      <c r="C11613" s="180" t="s">
        <v>35</v>
      </c>
      <c r="D11613" s="180" t="s">
        <v>176</v>
      </c>
      <c r="E11613" s="180">
        <v>50</v>
      </c>
      <c r="F11613" s="180">
        <v>50661</v>
      </c>
      <c r="G11613" s="180">
        <v>3342</v>
      </c>
      <c r="H11613" s="180">
        <v>5978</v>
      </c>
      <c r="I11613" s="180">
        <v>7693583.4800000004</v>
      </c>
      <c r="J11613" s="180">
        <v>2033797.06</v>
      </c>
      <c r="K11613" s="180">
        <v>2030517.75</v>
      </c>
      <c r="L11613" s="180">
        <v>12753436.92</v>
      </c>
    </row>
    <row r="11614" spans="1:12">
      <c r="A11614" s="180">
        <v>2016</v>
      </c>
      <c r="B11614" s="180" t="s">
        <v>178</v>
      </c>
      <c r="C11614" s="180" t="s">
        <v>35</v>
      </c>
      <c r="D11614" s="180" t="s">
        <v>176</v>
      </c>
      <c r="E11614" s="180">
        <v>55</v>
      </c>
      <c r="F11614" s="180">
        <v>48300</v>
      </c>
      <c r="G11614" s="180">
        <v>4280</v>
      </c>
      <c r="H11614" s="180">
        <v>7952</v>
      </c>
      <c r="I11614" s="180">
        <v>10587129.34</v>
      </c>
      <c r="J11614" s="180">
        <v>2598236.6</v>
      </c>
      <c r="K11614" s="180">
        <v>3106767.68</v>
      </c>
      <c r="L11614" s="180">
        <v>17633967.199999999</v>
      </c>
    </row>
    <row r="11615" spans="1:12">
      <c r="A11615" s="180">
        <v>2016</v>
      </c>
      <c r="B11615" s="180" t="s">
        <v>178</v>
      </c>
      <c r="C11615" s="180" t="s">
        <v>35</v>
      </c>
      <c r="D11615" s="180" t="s">
        <v>176</v>
      </c>
      <c r="E11615" s="180">
        <v>60</v>
      </c>
      <c r="F11615" s="180">
        <v>42433</v>
      </c>
      <c r="G11615" s="180">
        <v>5162</v>
      </c>
      <c r="H11615" s="180">
        <v>9860</v>
      </c>
      <c r="I11615" s="180">
        <v>13352549.470000001</v>
      </c>
      <c r="J11615" s="180">
        <v>3204205.16</v>
      </c>
      <c r="K11615" s="180">
        <v>3515667.35</v>
      </c>
      <c r="L11615" s="180">
        <v>21442794.629999999</v>
      </c>
    </row>
    <row r="11616" spans="1:12">
      <c r="A11616" s="180">
        <v>2016</v>
      </c>
      <c r="B11616" s="180" t="s">
        <v>178</v>
      </c>
      <c r="C11616" s="180" t="s">
        <v>35</v>
      </c>
      <c r="D11616" s="180" t="s">
        <v>176</v>
      </c>
      <c r="E11616" s="180">
        <v>65</v>
      </c>
      <c r="F11616" s="180">
        <v>37087</v>
      </c>
      <c r="G11616" s="180">
        <v>6216</v>
      </c>
      <c r="H11616" s="180">
        <v>13030</v>
      </c>
      <c r="I11616" s="180">
        <v>17786643.809999999</v>
      </c>
      <c r="J11616" s="180">
        <v>4173856.64</v>
      </c>
      <c r="K11616" s="180">
        <v>4804463.5</v>
      </c>
      <c r="L11616" s="180">
        <v>28157755.280000001</v>
      </c>
    </row>
    <row r="11617" spans="1:12">
      <c r="A11617" s="180">
        <v>2016</v>
      </c>
      <c r="B11617" s="180" t="s">
        <v>178</v>
      </c>
      <c r="C11617" s="180" t="s">
        <v>35</v>
      </c>
      <c r="D11617" s="180" t="s">
        <v>176</v>
      </c>
      <c r="E11617" s="180">
        <v>70</v>
      </c>
      <c r="F11617" s="180">
        <v>25353</v>
      </c>
      <c r="G11617" s="180">
        <v>5427</v>
      </c>
      <c r="H11617" s="180">
        <v>12132</v>
      </c>
      <c r="I11617" s="180">
        <v>16286511.5</v>
      </c>
      <c r="J11617" s="180">
        <v>3678509.09</v>
      </c>
      <c r="K11617" s="180">
        <v>4626586.8</v>
      </c>
      <c r="L11617" s="180">
        <v>25649027.350000001</v>
      </c>
    </row>
    <row r="11618" spans="1:12">
      <c r="A11618" s="180">
        <v>2016</v>
      </c>
      <c r="B11618" s="180" t="s">
        <v>178</v>
      </c>
      <c r="C11618" s="180" t="s">
        <v>35</v>
      </c>
      <c r="D11618" s="180" t="s">
        <v>176</v>
      </c>
      <c r="E11618" s="180">
        <v>75</v>
      </c>
      <c r="F11618" s="180">
        <v>17002</v>
      </c>
      <c r="G11618" s="180">
        <v>4754</v>
      </c>
      <c r="H11618" s="180">
        <v>12550</v>
      </c>
      <c r="I11618" s="180">
        <v>14092631.67</v>
      </c>
      <c r="J11618" s="180">
        <v>3062940.43</v>
      </c>
      <c r="K11618" s="180">
        <v>3682176.2</v>
      </c>
      <c r="L11618" s="180">
        <v>21534248.890000001</v>
      </c>
    </row>
    <row r="11619" spans="1:12">
      <c r="A11619" s="180">
        <v>2016</v>
      </c>
      <c r="B11619" s="180" t="s">
        <v>178</v>
      </c>
      <c r="C11619" s="180" t="s">
        <v>35</v>
      </c>
      <c r="D11619" s="180" t="s">
        <v>176</v>
      </c>
      <c r="E11619" s="180">
        <v>80</v>
      </c>
      <c r="F11619" s="180">
        <v>10302</v>
      </c>
      <c r="G11619" s="180">
        <v>3190</v>
      </c>
      <c r="H11619" s="180">
        <v>11097</v>
      </c>
      <c r="I11619" s="180">
        <v>11425158.390000001</v>
      </c>
      <c r="J11619" s="180">
        <v>2169599.2599999998</v>
      </c>
      <c r="K11619" s="180">
        <v>2394456.7000000002</v>
      </c>
      <c r="L11619" s="180">
        <v>16409324.630000001</v>
      </c>
    </row>
    <row r="11620" spans="1:12">
      <c r="A11620" s="180">
        <v>2016</v>
      </c>
      <c r="B11620" s="180" t="s">
        <v>178</v>
      </c>
      <c r="C11620" s="180" t="s">
        <v>35</v>
      </c>
      <c r="D11620" s="180" t="s">
        <v>176</v>
      </c>
      <c r="E11620" s="180">
        <v>85</v>
      </c>
      <c r="F11620" s="180">
        <v>5843</v>
      </c>
      <c r="G11620" s="180">
        <v>1949</v>
      </c>
      <c r="H11620" s="180">
        <v>7966</v>
      </c>
      <c r="I11620" s="180">
        <v>6892442.4800000004</v>
      </c>
      <c r="J11620" s="180">
        <v>1252280.1299999999</v>
      </c>
      <c r="K11620" s="180">
        <v>1168014.3500000001</v>
      </c>
      <c r="L11620" s="180">
        <v>9497279.9600000009</v>
      </c>
    </row>
    <row r="11621" spans="1:12">
      <c r="A11621" s="180">
        <v>2016</v>
      </c>
      <c r="B11621" s="180" t="s">
        <v>178</v>
      </c>
      <c r="C11621" s="180" t="s">
        <v>35</v>
      </c>
      <c r="D11621" s="180" t="s">
        <v>176</v>
      </c>
      <c r="E11621" s="180">
        <v>90</v>
      </c>
      <c r="F11621" s="180">
        <v>1547</v>
      </c>
      <c r="G11621" s="180">
        <v>522</v>
      </c>
      <c r="H11621" s="180">
        <v>2838</v>
      </c>
      <c r="I11621" s="180">
        <v>2047767.74</v>
      </c>
      <c r="J11621" s="180">
        <v>257621.74</v>
      </c>
      <c r="K11621" s="180">
        <v>167387</v>
      </c>
      <c r="L11621" s="180">
        <v>2531089.61</v>
      </c>
    </row>
    <row r="11622" spans="1:12">
      <c r="A11622" s="180">
        <v>2016</v>
      </c>
      <c r="B11622" s="180" t="s">
        <v>178</v>
      </c>
      <c r="C11622" s="180" t="s">
        <v>35</v>
      </c>
      <c r="D11622" s="180" t="s">
        <v>176</v>
      </c>
      <c r="E11622" s="180">
        <v>95</v>
      </c>
      <c r="F11622" s="180">
        <v>220</v>
      </c>
      <c r="G11622" s="180">
        <v>56</v>
      </c>
      <c r="H11622" s="180">
        <v>328</v>
      </c>
      <c r="I11622" s="180">
        <v>285420</v>
      </c>
      <c r="J11622" s="180">
        <v>44759.45</v>
      </c>
      <c r="K11622" s="180">
        <v>20110</v>
      </c>
      <c r="L11622" s="180">
        <v>356932.03</v>
      </c>
    </row>
    <row r="11623" spans="1:12">
      <c r="A11623" s="180">
        <v>2016</v>
      </c>
      <c r="B11623" s="180" t="s">
        <v>178</v>
      </c>
      <c r="C11623" s="180" t="s">
        <v>35</v>
      </c>
      <c r="D11623" s="180" t="s">
        <v>177</v>
      </c>
      <c r="E11623" s="180">
        <v>0</v>
      </c>
      <c r="F11623" s="180">
        <v>41812</v>
      </c>
      <c r="G11623" s="180">
        <v>1320</v>
      </c>
      <c r="H11623" s="180">
        <v>3080</v>
      </c>
      <c r="I11623" s="180">
        <v>2301920.2000000002</v>
      </c>
      <c r="J11623" s="180">
        <v>397586.36</v>
      </c>
      <c r="K11623" s="180">
        <v>31814</v>
      </c>
      <c r="L11623" s="180">
        <v>2964842.67</v>
      </c>
    </row>
    <row r="11624" spans="1:12">
      <c r="A11624" s="180">
        <v>2016</v>
      </c>
      <c r="B11624" s="180" t="s">
        <v>178</v>
      </c>
      <c r="C11624" s="180" t="s">
        <v>35</v>
      </c>
      <c r="D11624" s="180" t="s">
        <v>177</v>
      </c>
      <c r="E11624" s="180">
        <v>5</v>
      </c>
      <c r="F11624" s="180">
        <v>46760</v>
      </c>
      <c r="G11624" s="180">
        <v>731</v>
      </c>
      <c r="H11624" s="180">
        <v>891</v>
      </c>
      <c r="I11624" s="180">
        <v>982274.3</v>
      </c>
      <c r="J11624" s="180">
        <v>251885.77</v>
      </c>
      <c r="K11624" s="180">
        <v>49633</v>
      </c>
      <c r="L11624" s="180">
        <v>1446684.93</v>
      </c>
    </row>
    <row r="11625" spans="1:12">
      <c r="A11625" s="180">
        <v>2016</v>
      </c>
      <c r="B11625" s="180" t="s">
        <v>178</v>
      </c>
      <c r="C11625" s="180" t="s">
        <v>35</v>
      </c>
      <c r="D11625" s="180" t="s">
        <v>177</v>
      </c>
      <c r="E11625" s="180">
        <v>10</v>
      </c>
      <c r="F11625" s="180">
        <v>43048</v>
      </c>
      <c r="G11625" s="180">
        <v>528</v>
      </c>
      <c r="H11625" s="180">
        <v>848</v>
      </c>
      <c r="I11625" s="180">
        <v>873951.15</v>
      </c>
      <c r="J11625" s="180">
        <v>207910.68</v>
      </c>
      <c r="K11625" s="180">
        <v>58834</v>
      </c>
      <c r="L11625" s="180">
        <v>1248634.44</v>
      </c>
    </row>
    <row r="11626" spans="1:12">
      <c r="A11626" s="180">
        <v>2016</v>
      </c>
      <c r="B11626" s="180" t="s">
        <v>178</v>
      </c>
      <c r="C11626" s="180" t="s">
        <v>35</v>
      </c>
      <c r="D11626" s="180" t="s">
        <v>177</v>
      </c>
      <c r="E11626" s="180">
        <v>15</v>
      </c>
      <c r="F11626" s="180">
        <v>42411</v>
      </c>
      <c r="G11626" s="180">
        <v>1763</v>
      </c>
      <c r="H11626" s="180">
        <v>3914</v>
      </c>
      <c r="I11626" s="180">
        <v>3525192.38</v>
      </c>
      <c r="J11626" s="180">
        <v>558160.62</v>
      </c>
      <c r="K11626" s="180">
        <v>438375</v>
      </c>
      <c r="L11626" s="180">
        <v>4848460.84</v>
      </c>
    </row>
    <row r="11627" spans="1:12">
      <c r="A11627" s="180">
        <v>2016</v>
      </c>
      <c r="B11627" s="180" t="s">
        <v>178</v>
      </c>
      <c r="C11627" s="180" t="s">
        <v>35</v>
      </c>
      <c r="D11627" s="180" t="s">
        <v>177</v>
      </c>
      <c r="E11627" s="180">
        <v>20</v>
      </c>
      <c r="F11627" s="180">
        <v>37361</v>
      </c>
      <c r="G11627" s="180">
        <v>2076</v>
      </c>
      <c r="H11627" s="180">
        <v>4627</v>
      </c>
      <c r="I11627" s="180">
        <v>4540870.38</v>
      </c>
      <c r="J11627" s="180">
        <v>828073.31</v>
      </c>
      <c r="K11627" s="180">
        <v>512094.5</v>
      </c>
      <c r="L11627" s="180">
        <v>6432280.7400000002</v>
      </c>
    </row>
    <row r="11628" spans="1:12">
      <c r="A11628" s="180">
        <v>2016</v>
      </c>
      <c r="B11628" s="180" t="s">
        <v>178</v>
      </c>
      <c r="C11628" s="180" t="s">
        <v>35</v>
      </c>
      <c r="D11628" s="180" t="s">
        <v>177</v>
      </c>
      <c r="E11628" s="180">
        <v>25</v>
      </c>
      <c r="F11628" s="180">
        <v>43437</v>
      </c>
      <c r="G11628" s="180">
        <v>2800</v>
      </c>
      <c r="H11628" s="180">
        <v>6986</v>
      </c>
      <c r="I11628" s="180">
        <v>7891292.0300000003</v>
      </c>
      <c r="J11628" s="180">
        <v>1861872.75</v>
      </c>
      <c r="K11628" s="180">
        <v>723836</v>
      </c>
      <c r="L11628" s="180">
        <v>11373439.699999999</v>
      </c>
    </row>
    <row r="11629" spans="1:12">
      <c r="A11629" s="180">
        <v>2016</v>
      </c>
      <c r="B11629" s="180" t="s">
        <v>178</v>
      </c>
      <c r="C11629" s="180" t="s">
        <v>35</v>
      </c>
      <c r="D11629" s="180" t="s">
        <v>177</v>
      </c>
      <c r="E11629" s="180">
        <v>30</v>
      </c>
      <c r="F11629" s="180">
        <v>58656</v>
      </c>
      <c r="G11629" s="180">
        <v>4665</v>
      </c>
      <c r="H11629" s="180">
        <v>11924</v>
      </c>
      <c r="I11629" s="180">
        <v>14117966</v>
      </c>
      <c r="J11629" s="180">
        <v>3594200.11</v>
      </c>
      <c r="K11629" s="180">
        <v>1017650</v>
      </c>
      <c r="L11629" s="180">
        <v>20174063.09</v>
      </c>
    </row>
    <row r="11630" spans="1:12">
      <c r="A11630" s="180">
        <v>2016</v>
      </c>
      <c r="B11630" s="180" t="s">
        <v>178</v>
      </c>
      <c r="C11630" s="180" t="s">
        <v>35</v>
      </c>
      <c r="D11630" s="180" t="s">
        <v>177</v>
      </c>
      <c r="E11630" s="180">
        <v>35</v>
      </c>
      <c r="F11630" s="180">
        <v>54650</v>
      </c>
      <c r="G11630" s="180">
        <v>4108</v>
      </c>
      <c r="H11630" s="180">
        <v>9465</v>
      </c>
      <c r="I11630" s="180">
        <v>11402982.720000001</v>
      </c>
      <c r="J11630" s="180">
        <v>2816984.95</v>
      </c>
      <c r="K11630" s="180">
        <v>1103523.25</v>
      </c>
      <c r="L11630" s="180">
        <v>16735261.949999999</v>
      </c>
    </row>
    <row r="11631" spans="1:12">
      <c r="A11631" s="180">
        <v>2016</v>
      </c>
      <c r="B11631" s="180" t="s">
        <v>178</v>
      </c>
      <c r="C11631" s="180" t="s">
        <v>35</v>
      </c>
      <c r="D11631" s="180" t="s">
        <v>177</v>
      </c>
      <c r="E11631" s="180">
        <v>40</v>
      </c>
      <c r="F11631" s="180">
        <v>53286</v>
      </c>
      <c r="G11631" s="180">
        <v>3918</v>
      </c>
      <c r="H11631" s="180">
        <v>7585</v>
      </c>
      <c r="I11631" s="180">
        <v>9090034.25</v>
      </c>
      <c r="J11631" s="180">
        <v>2136606.81</v>
      </c>
      <c r="K11631" s="180">
        <v>1571750.25</v>
      </c>
      <c r="L11631" s="180">
        <v>14258781.41</v>
      </c>
    </row>
    <row r="11632" spans="1:12">
      <c r="A11632" s="180">
        <v>2016</v>
      </c>
      <c r="B11632" s="180" t="s">
        <v>178</v>
      </c>
      <c r="C11632" s="180" t="s">
        <v>35</v>
      </c>
      <c r="D11632" s="180" t="s">
        <v>177</v>
      </c>
      <c r="E11632" s="180">
        <v>45</v>
      </c>
      <c r="F11632" s="180">
        <v>54252</v>
      </c>
      <c r="G11632" s="180">
        <v>4147</v>
      </c>
      <c r="H11632" s="180">
        <v>7894</v>
      </c>
      <c r="I11632" s="180">
        <v>9926060.3300000001</v>
      </c>
      <c r="J11632" s="180">
        <v>2301991.31</v>
      </c>
      <c r="K11632" s="180">
        <v>2292477</v>
      </c>
      <c r="L11632" s="180">
        <v>15959118.529999999</v>
      </c>
    </row>
    <row r="11633" spans="1:12">
      <c r="A11633" s="180">
        <v>2016</v>
      </c>
      <c r="B11633" s="180" t="s">
        <v>178</v>
      </c>
      <c r="C11633" s="180" t="s">
        <v>35</v>
      </c>
      <c r="D11633" s="180" t="s">
        <v>177</v>
      </c>
      <c r="E11633" s="180">
        <v>50</v>
      </c>
      <c r="F11633" s="180">
        <v>51871</v>
      </c>
      <c r="G11633" s="180">
        <v>4843</v>
      </c>
      <c r="H11633" s="180">
        <v>8905</v>
      </c>
      <c r="I11633" s="180">
        <v>10931463.52</v>
      </c>
      <c r="J11633" s="180">
        <v>2616261.98</v>
      </c>
      <c r="K11633" s="180">
        <v>2235320.9500000002</v>
      </c>
      <c r="L11633" s="180">
        <v>17437029.859999999</v>
      </c>
    </row>
    <row r="11634" spans="1:12">
      <c r="A11634" s="180">
        <v>2016</v>
      </c>
      <c r="B11634" s="180" t="s">
        <v>178</v>
      </c>
      <c r="C11634" s="180" t="s">
        <v>35</v>
      </c>
      <c r="D11634" s="180" t="s">
        <v>177</v>
      </c>
      <c r="E11634" s="180">
        <v>55</v>
      </c>
      <c r="F11634" s="180">
        <v>49912</v>
      </c>
      <c r="G11634" s="180">
        <v>5065</v>
      </c>
      <c r="H11634" s="180">
        <v>9529</v>
      </c>
      <c r="I11634" s="180">
        <v>11531013.460000001</v>
      </c>
      <c r="J11634" s="180">
        <v>2712454.55</v>
      </c>
      <c r="K11634" s="180">
        <v>2544025.7000000002</v>
      </c>
      <c r="L11634" s="180">
        <v>18215852.02</v>
      </c>
    </row>
    <row r="11635" spans="1:12">
      <c r="A11635" s="180">
        <v>2016</v>
      </c>
      <c r="B11635" s="180" t="s">
        <v>178</v>
      </c>
      <c r="C11635" s="180" t="s">
        <v>35</v>
      </c>
      <c r="D11635" s="180" t="s">
        <v>177</v>
      </c>
      <c r="E11635" s="180">
        <v>60</v>
      </c>
      <c r="F11635" s="180">
        <v>44845</v>
      </c>
      <c r="G11635" s="180">
        <v>5445</v>
      </c>
      <c r="H11635" s="180">
        <v>11083</v>
      </c>
      <c r="I11635" s="180">
        <v>13193738.279999999</v>
      </c>
      <c r="J11635" s="180">
        <v>3096332.31</v>
      </c>
      <c r="K11635" s="180">
        <v>3333989.75</v>
      </c>
      <c r="L11635" s="180">
        <v>20935936.68</v>
      </c>
    </row>
    <row r="11636" spans="1:12">
      <c r="A11636" s="180">
        <v>2016</v>
      </c>
      <c r="B11636" s="180" t="s">
        <v>178</v>
      </c>
      <c r="C11636" s="180" t="s">
        <v>35</v>
      </c>
      <c r="D11636" s="180" t="s">
        <v>177</v>
      </c>
      <c r="E11636" s="180">
        <v>65</v>
      </c>
      <c r="F11636" s="180">
        <v>38455</v>
      </c>
      <c r="G11636" s="180">
        <v>6068</v>
      </c>
      <c r="H11636" s="180">
        <v>12400</v>
      </c>
      <c r="I11636" s="180">
        <v>15774186.75</v>
      </c>
      <c r="J11636" s="180">
        <v>3669441.73</v>
      </c>
      <c r="K11636" s="180">
        <v>4039228.2</v>
      </c>
      <c r="L11636" s="180">
        <v>24653249.510000002</v>
      </c>
    </row>
    <row r="11637" spans="1:12">
      <c r="A11637" s="180">
        <v>2016</v>
      </c>
      <c r="B11637" s="180" t="s">
        <v>178</v>
      </c>
      <c r="C11637" s="180" t="s">
        <v>35</v>
      </c>
      <c r="D11637" s="180" t="s">
        <v>177</v>
      </c>
      <c r="E11637" s="180">
        <v>70</v>
      </c>
      <c r="F11637" s="180">
        <v>26149</v>
      </c>
      <c r="G11637" s="180">
        <v>4979</v>
      </c>
      <c r="H11637" s="180">
        <v>11951</v>
      </c>
      <c r="I11637" s="180">
        <v>13826184.449999999</v>
      </c>
      <c r="J11637" s="180">
        <v>3350160.61</v>
      </c>
      <c r="K11637" s="180">
        <v>3814689</v>
      </c>
      <c r="L11637" s="180">
        <v>21845527.940000001</v>
      </c>
    </row>
    <row r="11638" spans="1:12">
      <c r="A11638" s="180">
        <v>2016</v>
      </c>
      <c r="B11638" s="180" t="s">
        <v>178</v>
      </c>
      <c r="C11638" s="180" t="s">
        <v>35</v>
      </c>
      <c r="D11638" s="180" t="s">
        <v>177</v>
      </c>
      <c r="E11638" s="180">
        <v>75</v>
      </c>
      <c r="F11638" s="180">
        <v>18285</v>
      </c>
      <c r="G11638" s="180">
        <v>4176</v>
      </c>
      <c r="H11638" s="180">
        <v>11987</v>
      </c>
      <c r="I11638" s="180">
        <v>13066238.66</v>
      </c>
      <c r="J11638" s="180">
        <v>2820924.6</v>
      </c>
      <c r="K11638" s="180">
        <v>3212098.3</v>
      </c>
      <c r="L11638" s="180">
        <v>19645299.43</v>
      </c>
    </row>
    <row r="11639" spans="1:12">
      <c r="A11639" s="180">
        <v>2016</v>
      </c>
      <c r="B11639" s="180" t="s">
        <v>178</v>
      </c>
      <c r="C11639" s="180" t="s">
        <v>35</v>
      </c>
      <c r="D11639" s="180" t="s">
        <v>177</v>
      </c>
      <c r="E11639" s="180">
        <v>80</v>
      </c>
      <c r="F11639" s="180">
        <v>12315</v>
      </c>
      <c r="G11639" s="180">
        <v>3029</v>
      </c>
      <c r="H11639" s="180">
        <v>12355</v>
      </c>
      <c r="I11639" s="180">
        <v>11029087.6</v>
      </c>
      <c r="J11639" s="180">
        <v>1933503.06</v>
      </c>
      <c r="K11639" s="180">
        <v>2183085.2999999998</v>
      </c>
      <c r="L11639" s="180">
        <v>15539107.189999999</v>
      </c>
    </row>
    <row r="11640" spans="1:12">
      <c r="A11640" s="180">
        <v>2016</v>
      </c>
      <c r="B11640" s="180" t="s">
        <v>178</v>
      </c>
      <c r="C11640" s="180" t="s">
        <v>35</v>
      </c>
      <c r="D11640" s="180" t="s">
        <v>177</v>
      </c>
      <c r="E11640" s="180">
        <v>85</v>
      </c>
      <c r="F11640" s="180">
        <v>7833</v>
      </c>
      <c r="G11640" s="180">
        <v>2009</v>
      </c>
      <c r="H11640" s="180">
        <v>12394</v>
      </c>
      <c r="I11640" s="180">
        <v>8698837.5299999993</v>
      </c>
      <c r="J11640" s="180">
        <v>1176840.5900000001</v>
      </c>
      <c r="K11640" s="180">
        <v>935161.5</v>
      </c>
      <c r="L11640" s="180">
        <v>11067640.07</v>
      </c>
    </row>
    <row r="11641" spans="1:12">
      <c r="A11641" s="180">
        <v>2016</v>
      </c>
      <c r="B11641" s="180" t="s">
        <v>178</v>
      </c>
      <c r="C11641" s="180" t="s">
        <v>35</v>
      </c>
      <c r="D11641" s="180" t="s">
        <v>177</v>
      </c>
      <c r="E11641" s="180">
        <v>90</v>
      </c>
      <c r="F11641" s="180">
        <v>3203</v>
      </c>
      <c r="G11641" s="180">
        <v>756</v>
      </c>
      <c r="H11641" s="180">
        <v>5473</v>
      </c>
      <c r="I11641" s="180">
        <v>3617286.32</v>
      </c>
      <c r="J11641" s="180">
        <v>439012.14</v>
      </c>
      <c r="K11641" s="180">
        <v>282163</v>
      </c>
      <c r="L11641" s="180">
        <v>4431148.47</v>
      </c>
    </row>
    <row r="11642" spans="1:12">
      <c r="A11642" s="180">
        <v>2016</v>
      </c>
      <c r="B11642" s="180" t="s">
        <v>178</v>
      </c>
      <c r="C11642" s="180" t="s">
        <v>35</v>
      </c>
      <c r="D11642" s="180" t="s">
        <v>177</v>
      </c>
      <c r="E11642" s="180">
        <v>95</v>
      </c>
      <c r="F11642" s="180">
        <v>855</v>
      </c>
      <c r="G11642" s="180">
        <v>166</v>
      </c>
      <c r="H11642" s="180">
        <v>1509</v>
      </c>
      <c r="I11642" s="180">
        <v>906603.25</v>
      </c>
      <c r="J11642" s="180">
        <v>83690.12</v>
      </c>
      <c r="K11642" s="180">
        <v>23253</v>
      </c>
      <c r="L11642" s="180">
        <v>1031370.26</v>
      </c>
    </row>
    <row r="11643" spans="1:12">
      <c r="A11643" s="180">
        <v>2016</v>
      </c>
      <c r="B11643" s="180" t="s">
        <v>178</v>
      </c>
      <c r="C11643" s="180" t="s">
        <v>36</v>
      </c>
      <c r="D11643" s="180" t="s">
        <v>176</v>
      </c>
      <c r="E11643" s="180">
        <v>0</v>
      </c>
      <c r="F11643" s="180">
        <v>5093</v>
      </c>
      <c r="G11643" s="180">
        <v>174</v>
      </c>
      <c r="H11643" s="180">
        <v>946</v>
      </c>
      <c r="I11643" s="180">
        <v>628454.30000000005</v>
      </c>
      <c r="J11643" s="180">
        <v>66867.5</v>
      </c>
      <c r="K11643" s="180">
        <v>24153</v>
      </c>
      <c r="L11643" s="180">
        <v>743689.6</v>
      </c>
    </row>
    <row r="11644" spans="1:12">
      <c r="A11644" s="180">
        <v>2016</v>
      </c>
      <c r="B11644" s="180" t="s">
        <v>178</v>
      </c>
      <c r="C11644" s="180" t="s">
        <v>36</v>
      </c>
      <c r="D11644" s="180" t="s">
        <v>176</v>
      </c>
      <c r="E11644" s="180">
        <v>5</v>
      </c>
      <c r="F11644" s="180">
        <v>6291</v>
      </c>
      <c r="G11644" s="180">
        <v>97</v>
      </c>
      <c r="H11644" s="180">
        <v>114</v>
      </c>
      <c r="I11644" s="180">
        <v>110547.3</v>
      </c>
      <c r="J11644" s="180">
        <v>34522.75</v>
      </c>
      <c r="K11644" s="180">
        <v>1534</v>
      </c>
      <c r="L11644" s="180">
        <v>156789.76999999999</v>
      </c>
    </row>
    <row r="11645" spans="1:12">
      <c r="A11645" s="180">
        <v>2016</v>
      </c>
      <c r="B11645" s="180" t="s">
        <v>178</v>
      </c>
      <c r="C11645" s="180" t="s">
        <v>36</v>
      </c>
      <c r="D11645" s="180" t="s">
        <v>176</v>
      </c>
      <c r="E11645" s="180">
        <v>10</v>
      </c>
      <c r="F11645" s="180">
        <v>6422</v>
      </c>
      <c r="G11645" s="180">
        <v>73</v>
      </c>
      <c r="H11645" s="180">
        <v>98</v>
      </c>
      <c r="I11645" s="180">
        <v>97892.3</v>
      </c>
      <c r="J11645" s="180">
        <v>27498.62</v>
      </c>
      <c r="K11645" s="180">
        <v>2108</v>
      </c>
      <c r="L11645" s="180">
        <v>142292.04</v>
      </c>
    </row>
    <row r="11646" spans="1:12">
      <c r="A11646" s="180">
        <v>2016</v>
      </c>
      <c r="B11646" s="180" t="s">
        <v>178</v>
      </c>
      <c r="C11646" s="180" t="s">
        <v>36</v>
      </c>
      <c r="D11646" s="180" t="s">
        <v>176</v>
      </c>
      <c r="E11646" s="180">
        <v>15</v>
      </c>
      <c r="F11646" s="180">
        <v>6646</v>
      </c>
      <c r="G11646" s="180">
        <v>184</v>
      </c>
      <c r="H11646" s="180">
        <v>320</v>
      </c>
      <c r="I11646" s="180">
        <v>287897.5</v>
      </c>
      <c r="J11646" s="180">
        <v>81346.679999999993</v>
      </c>
      <c r="K11646" s="180">
        <v>35035</v>
      </c>
      <c r="L11646" s="180">
        <v>428073.93</v>
      </c>
    </row>
    <row r="11647" spans="1:12">
      <c r="A11647" s="180">
        <v>2016</v>
      </c>
      <c r="B11647" s="180" t="s">
        <v>178</v>
      </c>
      <c r="C11647" s="180" t="s">
        <v>36</v>
      </c>
      <c r="D11647" s="180" t="s">
        <v>176</v>
      </c>
      <c r="E11647" s="180">
        <v>20</v>
      </c>
      <c r="F11647" s="180">
        <v>5810</v>
      </c>
      <c r="G11647" s="180">
        <v>225</v>
      </c>
      <c r="H11647" s="180">
        <v>388</v>
      </c>
      <c r="I11647" s="180">
        <v>393514.4</v>
      </c>
      <c r="J11647" s="180">
        <v>103672.95</v>
      </c>
      <c r="K11647" s="180">
        <v>74246</v>
      </c>
      <c r="L11647" s="180">
        <v>620171.81999999995</v>
      </c>
    </row>
    <row r="11648" spans="1:12">
      <c r="A11648" s="180">
        <v>2016</v>
      </c>
      <c r="B11648" s="180" t="s">
        <v>178</v>
      </c>
      <c r="C11648" s="180" t="s">
        <v>36</v>
      </c>
      <c r="D11648" s="180" t="s">
        <v>176</v>
      </c>
      <c r="E11648" s="180">
        <v>25</v>
      </c>
      <c r="F11648" s="180">
        <v>3845</v>
      </c>
      <c r="G11648" s="180">
        <v>129</v>
      </c>
      <c r="H11648" s="180">
        <v>258</v>
      </c>
      <c r="I11648" s="180">
        <v>296855.40000000002</v>
      </c>
      <c r="J11648" s="180">
        <v>75820.009999999995</v>
      </c>
      <c r="K11648" s="180">
        <v>67149</v>
      </c>
      <c r="L11648" s="180">
        <v>464460.21</v>
      </c>
    </row>
    <row r="11649" spans="1:12">
      <c r="A11649" s="180">
        <v>2016</v>
      </c>
      <c r="B11649" s="180" t="s">
        <v>178</v>
      </c>
      <c r="C11649" s="180" t="s">
        <v>36</v>
      </c>
      <c r="D11649" s="180" t="s">
        <v>176</v>
      </c>
      <c r="E11649" s="180">
        <v>30</v>
      </c>
      <c r="F11649" s="180">
        <v>5585</v>
      </c>
      <c r="G11649" s="180">
        <v>246</v>
      </c>
      <c r="H11649" s="180">
        <v>433</v>
      </c>
      <c r="I11649" s="180">
        <v>438854.45</v>
      </c>
      <c r="J11649" s="180">
        <v>122472.46</v>
      </c>
      <c r="K11649" s="180">
        <v>97353</v>
      </c>
      <c r="L11649" s="180">
        <v>740644.11</v>
      </c>
    </row>
    <row r="11650" spans="1:12">
      <c r="A11650" s="180">
        <v>2016</v>
      </c>
      <c r="B11650" s="180" t="s">
        <v>178</v>
      </c>
      <c r="C11650" s="180" t="s">
        <v>36</v>
      </c>
      <c r="D11650" s="180" t="s">
        <v>176</v>
      </c>
      <c r="E11650" s="180">
        <v>35</v>
      </c>
      <c r="F11650" s="180">
        <v>5631</v>
      </c>
      <c r="G11650" s="180">
        <v>331</v>
      </c>
      <c r="H11650" s="180">
        <v>567</v>
      </c>
      <c r="I11650" s="180">
        <v>467446.5</v>
      </c>
      <c r="J11650" s="180">
        <v>126915.02</v>
      </c>
      <c r="K11650" s="180">
        <v>110609</v>
      </c>
      <c r="L11650" s="180">
        <v>798770.13</v>
      </c>
    </row>
    <row r="11651" spans="1:12">
      <c r="A11651" s="180">
        <v>2016</v>
      </c>
      <c r="B11651" s="180" t="s">
        <v>178</v>
      </c>
      <c r="C11651" s="180" t="s">
        <v>36</v>
      </c>
      <c r="D11651" s="180" t="s">
        <v>176</v>
      </c>
      <c r="E11651" s="180">
        <v>40</v>
      </c>
      <c r="F11651" s="180">
        <v>6275</v>
      </c>
      <c r="G11651" s="180">
        <v>336</v>
      </c>
      <c r="H11651" s="180">
        <v>809</v>
      </c>
      <c r="I11651" s="180">
        <v>666927.4</v>
      </c>
      <c r="J11651" s="180">
        <v>189364.36</v>
      </c>
      <c r="K11651" s="180">
        <v>128665</v>
      </c>
      <c r="L11651" s="180">
        <v>1097886.01</v>
      </c>
    </row>
    <row r="11652" spans="1:12">
      <c r="A11652" s="180">
        <v>2016</v>
      </c>
      <c r="B11652" s="180" t="s">
        <v>178</v>
      </c>
      <c r="C11652" s="180" t="s">
        <v>36</v>
      </c>
      <c r="D11652" s="180" t="s">
        <v>176</v>
      </c>
      <c r="E11652" s="180">
        <v>45</v>
      </c>
      <c r="F11652" s="180">
        <v>7311</v>
      </c>
      <c r="G11652" s="180">
        <v>433</v>
      </c>
      <c r="H11652" s="180">
        <v>1052</v>
      </c>
      <c r="I11652" s="180">
        <v>965007.25</v>
      </c>
      <c r="J11652" s="180">
        <v>247347.1</v>
      </c>
      <c r="K11652" s="180">
        <v>255163</v>
      </c>
      <c r="L11652" s="180">
        <v>1604424.94</v>
      </c>
    </row>
    <row r="11653" spans="1:12">
      <c r="A11653" s="180">
        <v>2016</v>
      </c>
      <c r="B11653" s="180" t="s">
        <v>178</v>
      </c>
      <c r="C11653" s="180" t="s">
        <v>36</v>
      </c>
      <c r="D11653" s="180" t="s">
        <v>176</v>
      </c>
      <c r="E11653" s="180">
        <v>50</v>
      </c>
      <c r="F11653" s="180">
        <v>8012</v>
      </c>
      <c r="G11653" s="180">
        <v>731</v>
      </c>
      <c r="H11653" s="180">
        <v>1400</v>
      </c>
      <c r="I11653" s="180">
        <v>1411855.05</v>
      </c>
      <c r="J11653" s="180">
        <v>399123.06</v>
      </c>
      <c r="K11653" s="180">
        <v>450721.25</v>
      </c>
      <c r="L11653" s="180">
        <v>2465480.86</v>
      </c>
    </row>
    <row r="11654" spans="1:12">
      <c r="A11654" s="180">
        <v>2016</v>
      </c>
      <c r="B11654" s="180" t="s">
        <v>178</v>
      </c>
      <c r="C11654" s="180" t="s">
        <v>36</v>
      </c>
      <c r="D11654" s="180" t="s">
        <v>176</v>
      </c>
      <c r="E11654" s="180">
        <v>55</v>
      </c>
      <c r="F11654" s="180">
        <v>9528</v>
      </c>
      <c r="G11654" s="180">
        <v>1073</v>
      </c>
      <c r="H11654" s="180">
        <v>2089</v>
      </c>
      <c r="I11654" s="180">
        <v>2093376.75</v>
      </c>
      <c r="J11654" s="180">
        <v>618099.9</v>
      </c>
      <c r="K11654" s="180">
        <v>737206</v>
      </c>
      <c r="L11654" s="180">
        <v>3759054.72</v>
      </c>
    </row>
    <row r="11655" spans="1:12">
      <c r="A11655" s="180">
        <v>2016</v>
      </c>
      <c r="B11655" s="180" t="s">
        <v>178</v>
      </c>
      <c r="C11655" s="180" t="s">
        <v>36</v>
      </c>
      <c r="D11655" s="180" t="s">
        <v>176</v>
      </c>
      <c r="E11655" s="180">
        <v>60</v>
      </c>
      <c r="F11655" s="180">
        <v>9428</v>
      </c>
      <c r="G11655" s="180">
        <v>1294</v>
      </c>
      <c r="H11655" s="180">
        <v>2683</v>
      </c>
      <c r="I11655" s="180">
        <v>2753822.35</v>
      </c>
      <c r="J11655" s="180">
        <v>785419.46</v>
      </c>
      <c r="K11655" s="180">
        <v>1171968</v>
      </c>
      <c r="L11655" s="180">
        <v>5052408.62</v>
      </c>
    </row>
    <row r="11656" spans="1:12">
      <c r="A11656" s="180">
        <v>2016</v>
      </c>
      <c r="B11656" s="180" t="s">
        <v>178</v>
      </c>
      <c r="C11656" s="180" t="s">
        <v>36</v>
      </c>
      <c r="D11656" s="180" t="s">
        <v>176</v>
      </c>
      <c r="E11656" s="180">
        <v>65</v>
      </c>
      <c r="F11656" s="180">
        <v>8972</v>
      </c>
      <c r="G11656" s="180">
        <v>1673</v>
      </c>
      <c r="H11656" s="180">
        <v>3834</v>
      </c>
      <c r="I11656" s="180">
        <v>3695268.59</v>
      </c>
      <c r="J11656" s="180">
        <v>991971.08</v>
      </c>
      <c r="K11656" s="180">
        <v>1212678.5</v>
      </c>
      <c r="L11656" s="180">
        <v>6309697.25</v>
      </c>
    </row>
    <row r="11657" spans="1:12">
      <c r="A11657" s="180">
        <v>2016</v>
      </c>
      <c r="B11657" s="180" t="s">
        <v>178</v>
      </c>
      <c r="C11657" s="180" t="s">
        <v>36</v>
      </c>
      <c r="D11657" s="180" t="s">
        <v>176</v>
      </c>
      <c r="E11657" s="180">
        <v>70</v>
      </c>
      <c r="F11657" s="180">
        <v>6485</v>
      </c>
      <c r="G11657" s="180">
        <v>1377</v>
      </c>
      <c r="H11657" s="180">
        <v>3714</v>
      </c>
      <c r="I11657" s="180">
        <v>3666481.87</v>
      </c>
      <c r="J11657" s="180">
        <v>924902.81</v>
      </c>
      <c r="K11657" s="180">
        <v>1128390</v>
      </c>
      <c r="L11657" s="180">
        <v>6014926.8300000001</v>
      </c>
    </row>
    <row r="11658" spans="1:12">
      <c r="A11658" s="180">
        <v>2016</v>
      </c>
      <c r="B11658" s="180" t="s">
        <v>178</v>
      </c>
      <c r="C11658" s="180" t="s">
        <v>36</v>
      </c>
      <c r="D11658" s="180" t="s">
        <v>176</v>
      </c>
      <c r="E11658" s="180">
        <v>75</v>
      </c>
      <c r="F11658" s="180">
        <v>4453</v>
      </c>
      <c r="G11658" s="180">
        <v>1371</v>
      </c>
      <c r="H11658" s="180">
        <v>3285</v>
      </c>
      <c r="I11658" s="180">
        <v>2850325.95</v>
      </c>
      <c r="J11658" s="180">
        <v>675892.77</v>
      </c>
      <c r="K11658" s="180">
        <v>1080399</v>
      </c>
      <c r="L11658" s="180">
        <v>4782625.88</v>
      </c>
    </row>
    <row r="11659" spans="1:12">
      <c r="A11659" s="180">
        <v>2016</v>
      </c>
      <c r="B11659" s="180" t="s">
        <v>178</v>
      </c>
      <c r="C11659" s="180" t="s">
        <v>36</v>
      </c>
      <c r="D11659" s="180" t="s">
        <v>176</v>
      </c>
      <c r="E11659" s="180">
        <v>80</v>
      </c>
      <c r="F11659" s="180">
        <v>2713</v>
      </c>
      <c r="G11659" s="180">
        <v>926</v>
      </c>
      <c r="H11659" s="180">
        <v>2629</v>
      </c>
      <c r="I11659" s="180">
        <v>1949093.45</v>
      </c>
      <c r="J11659" s="180">
        <v>479319</v>
      </c>
      <c r="K11659" s="180">
        <v>354304</v>
      </c>
      <c r="L11659" s="180">
        <v>2899737.32</v>
      </c>
    </row>
    <row r="11660" spans="1:12">
      <c r="A11660" s="180">
        <v>2016</v>
      </c>
      <c r="B11660" s="180" t="s">
        <v>178</v>
      </c>
      <c r="C11660" s="180" t="s">
        <v>36</v>
      </c>
      <c r="D11660" s="180" t="s">
        <v>176</v>
      </c>
      <c r="E11660" s="180">
        <v>85</v>
      </c>
      <c r="F11660" s="180">
        <v>1567</v>
      </c>
      <c r="G11660" s="180">
        <v>535</v>
      </c>
      <c r="H11660" s="180">
        <v>2457</v>
      </c>
      <c r="I11660" s="180">
        <v>1650676.7</v>
      </c>
      <c r="J11660" s="180">
        <v>270871.8</v>
      </c>
      <c r="K11660" s="180">
        <v>372258.2</v>
      </c>
      <c r="L11660" s="180">
        <v>2395259.5499999998</v>
      </c>
    </row>
    <row r="11661" spans="1:12">
      <c r="A11661" s="180">
        <v>2016</v>
      </c>
      <c r="B11661" s="180" t="s">
        <v>178</v>
      </c>
      <c r="C11661" s="180" t="s">
        <v>36</v>
      </c>
      <c r="D11661" s="180" t="s">
        <v>176</v>
      </c>
      <c r="E11661" s="180">
        <v>90</v>
      </c>
      <c r="F11661" s="180">
        <v>370</v>
      </c>
      <c r="G11661" s="180">
        <v>76</v>
      </c>
      <c r="H11661" s="180">
        <v>356</v>
      </c>
      <c r="I11661" s="180">
        <v>255161.65</v>
      </c>
      <c r="J11661" s="180">
        <v>44319.44</v>
      </c>
      <c r="K11661" s="180">
        <v>22092</v>
      </c>
      <c r="L11661" s="180">
        <v>337504.07</v>
      </c>
    </row>
    <row r="11662" spans="1:12">
      <c r="A11662" s="180">
        <v>2016</v>
      </c>
      <c r="B11662" s="180" t="s">
        <v>178</v>
      </c>
      <c r="C11662" s="180" t="s">
        <v>36</v>
      </c>
      <c r="D11662" s="180" t="s">
        <v>176</v>
      </c>
      <c r="E11662" s="180">
        <v>95</v>
      </c>
      <c r="F11662" s="180">
        <v>45</v>
      </c>
      <c r="G11662" s="180">
        <v>16</v>
      </c>
      <c r="H11662" s="180">
        <v>110</v>
      </c>
      <c r="I11662" s="180">
        <v>73482</v>
      </c>
      <c r="J11662" s="180">
        <v>6127.4</v>
      </c>
      <c r="K11662" s="180">
        <v>0</v>
      </c>
      <c r="L11662" s="180">
        <v>80148.399999999994</v>
      </c>
    </row>
    <row r="11663" spans="1:12">
      <c r="A11663" s="180">
        <v>2016</v>
      </c>
      <c r="B11663" s="180" t="s">
        <v>178</v>
      </c>
      <c r="C11663" s="180" t="s">
        <v>36</v>
      </c>
      <c r="D11663" s="180" t="s">
        <v>177</v>
      </c>
      <c r="E11663" s="180">
        <v>0</v>
      </c>
      <c r="F11663" s="180">
        <v>4791</v>
      </c>
      <c r="G11663" s="180">
        <v>103</v>
      </c>
      <c r="H11663" s="180">
        <v>481</v>
      </c>
      <c r="I11663" s="180">
        <v>323181.59999999998</v>
      </c>
      <c r="J11663" s="180">
        <v>45363.97</v>
      </c>
      <c r="K11663" s="180">
        <v>51710</v>
      </c>
      <c r="L11663" s="180">
        <v>433654.71</v>
      </c>
    </row>
    <row r="11664" spans="1:12">
      <c r="A11664" s="180">
        <v>2016</v>
      </c>
      <c r="B11664" s="180" t="s">
        <v>178</v>
      </c>
      <c r="C11664" s="180" t="s">
        <v>36</v>
      </c>
      <c r="D11664" s="180" t="s">
        <v>177</v>
      </c>
      <c r="E11664" s="180">
        <v>5</v>
      </c>
      <c r="F11664" s="180">
        <v>5918</v>
      </c>
      <c r="G11664" s="180">
        <v>75</v>
      </c>
      <c r="H11664" s="180">
        <v>173</v>
      </c>
      <c r="I11664" s="180">
        <v>108741.7</v>
      </c>
      <c r="J11664" s="180">
        <v>26553.93</v>
      </c>
      <c r="K11664" s="180">
        <v>10139</v>
      </c>
      <c r="L11664" s="180">
        <v>155058.53</v>
      </c>
    </row>
    <row r="11665" spans="1:12">
      <c r="A11665" s="180">
        <v>2016</v>
      </c>
      <c r="B11665" s="180" t="s">
        <v>178</v>
      </c>
      <c r="C11665" s="180" t="s">
        <v>36</v>
      </c>
      <c r="D11665" s="180" t="s">
        <v>177</v>
      </c>
      <c r="E11665" s="180">
        <v>10</v>
      </c>
      <c r="F11665" s="180">
        <v>5988</v>
      </c>
      <c r="G11665" s="180">
        <v>64</v>
      </c>
      <c r="H11665" s="180">
        <v>141</v>
      </c>
      <c r="I11665" s="180">
        <v>113429</v>
      </c>
      <c r="J11665" s="180">
        <v>35135.31</v>
      </c>
      <c r="K11665" s="180">
        <v>38291</v>
      </c>
      <c r="L11665" s="180">
        <v>199136.08</v>
      </c>
    </row>
    <row r="11666" spans="1:12">
      <c r="A11666" s="180">
        <v>2016</v>
      </c>
      <c r="B11666" s="180" t="s">
        <v>178</v>
      </c>
      <c r="C11666" s="180" t="s">
        <v>36</v>
      </c>
      <c r="D11666" s="180" t="s">
        <v>177</v>
      </c>
      <c r="E11666" s="180">
        <v>15</v>
      </c>
      <c r="F11666" s="180">
        <v>6332</v>
      </c>
      <c r="G11666" s="180">
        <v>253</v>
      </c>
      <c r="H11666" s="180">
        <v>577</v>
      </c>
      <c r="I11666" s="180">
        <v>550464.80000000005</v>
      </c>
      <c r="J11666" s="180">
        <v>110026.26</v>
      </c>
      <c r="K11666" s="180">
        <v>52685</v>
      </c>
      <c r="L11666" s="180">
        <v>788960.87</v>
      </c>
    </row>
    <row r="11667" spans="1:12">
      <c r="A11667" s="180">
        <v>2016</v>
      </c>
      <c r="B11667" s="180" t="s">
        <v>178</v>
      </c>
      <c r="C11667" s="180" t="s">
        <v>36</v>
      </c>
      <c r="D11667" s="180" t="s">
        <v>177</v>
      </c>
      <c r="E11667" s="180">
        <v>20</v>
      </c>
      <c r="F11667" s="180">
        <v>5883</v>
      </c>
      <c r="G11667" s="180">
        <v>392</v>
      </c>
      <c r="H11667" s="180">
        <v>944</v>
      </c>
      <c r="I11667" s="180">
        <v>862218</v>
      </c>
      <c r="J11667" s="180">
        <v>176213.66</v>
      </c>
      <c r="K11667" s="180">
        <v>88367</v>
      </c>
      <c r="L11667" s="180">
        <v>1202299.1399999999</v>
      </c>
    </row>
    <row r="11668" spans="1:12">
      <c r="A11668" s="180">
        <v>2016</v>
      </c>
      <c r="B11668" s="180" t="s">
        <v>178</v>
      </c>
      <c r="C11668" s="180" t="s">
        <v>36</v>
      </c>
      <c r="D11668" s="180" t="s">
        <v>177</v>
      </c>
      <c r="E11668" s="180">
        <v>25</v>
      </c>
      <c r="F11668" s="180">
        <v>4662</v>
      </c>
      <c r="G11668" s="180">
        <v>436</v>
      </c>
      <c r="H11668" s="180">
        <v>1529</v>
      </c>
      <c r="I11668" s="180">
        <v>1184559.1200000001</v>
      </c>
      <c r="J11668" s="180">
        <v>240465.31</v>
      </c>
      <c r="K11668" s="180">
        <v>114985</v>
      </c>
      <c r="L11668" s="180">
        <v>1688906.37</v>
      </c>
    </row>
    <row r="11669" spans="1:12">
      <c r="A11669" s="180">
        <v>2016</v>
      </c>
      <c r="B11669" s="180" t="s">
        <v>178</v>
      </c>
      <c r="C11669" s="180" t="s">
        <v>36</v>
      </c>
      <c r="D11669" s="180" t="s">
        <v>177</v>
      </c>
      <c r="E11669" s="180">
        <v>30</v>
      </c>
      <c r="F11669" s="180">
        <v>6465</v>
      </c>
      <c r="G11669" s="180">
        <v>705</v>
      </c>
      <c r="H11669" s="180">
        <v>2430</v>
      </c>
      <c r="I11669" s="180">
        <v>1993383.73</v>
      </c>
      <c r="J11669" s="180">
        <v>425417.21</v>
      </c>
      <c r="K11669" s="180">
        <v>186744</v>
      </c>
      <c r="L11669" s="180">
        <v>2819118.88</v>
      </c>
    </row>
    <row r="11670" spans="1:12">
      <c r="A11670" s="180">
        <v>2016</v>
      </c>
      <c r="B11670" s="180" t="s">
        <v>178</v>
      </c>
      <c r="C11670" s="180" t="s">
        <v>36</v>
      </c>
      <c r="D11670" s="180" t="s">
        <v>177</v>
      </c>
      <c r="E11670" s="180">
        <v>35</v>
      </c>
      <c r="F11670" s="180">
        <v>6653</v>
      </c>
      <c r="G11670" s="180">
        <v>789</v>
      </c>
      <c r="H11670" s="180">
        <v>2186</v>
      </c>
      <c r="I11670" s="180">
        <v>1845317.2</v>
      </c>
      <c r="J11670" s="180">
        <v>430584.23</v>
      </c>
      <c r="K11670" s="180">
        <v>168334</v>
      </c>
      <c r="L11670" s="180">
        <v>2661739.87</v>
      </c>
    </row>
    <row r="11671" spans="1:12">
      <c r="A11671" s="180">
        <v>2016</v>
      </c>
      <c r="B11671" s="180" t="s">
        <v>178</v>
      </c>
      <c r="C11671" s="180" t="s">
        <v>36</v>
      </c>
      <c r="D11671" s="180" t="s">
        <v>177</v>
      </c>
      <c r="E11671" s="180">
        <v>40</v>
      </c>
      <c r="F11671" s="180">
        <v>7343</v>
      </c>
      <c r="G11671" s="180">
        <v>682</v>
      </c>
      <c r="H11671" s="180">
        <v>1579</v>
      </c>
      <c r="I11671" s="180">
        <v>1403669.75</v>
      </c>
      <c r="J11671" s="180">
        <v>360293.04</v>
      </c>
      <c r="K11671" s="180">
        <v>201224</v>
      </c>
      <c r="L11671" s="180">
        <v>2177809.48</v>
      </c>
    </row>
    <row r="11672" spans="1:12">
      <c r="A11672" s="180">
        <v>2016</v>
      </c>
      <c r="B11672" s="180" t="s">
        <v>178</v>
      </c>
      <c r="C11672" s="180" t="s">
        <v>36</v>
      </c>
      <c r="D11672" s="180" t="s">
        <v>177</v>
      </c>
      <c r="E11672" s="180">
        <v>45</v>
      </c>
      <c r="F11672" s="180">
        <v>8429</v>
      </c>
      <c r="G11672" s="180">
        <v>740</v>
      </c>
      <c r="H11672" s="180">
        <v>1688</v>
      </c>
      <c r="I11672" s="180">
        <v>1656586.18</v>
      </c>
      <c r="J11672" s="180">
        <v>394535.19</v>
      </c>
      <c r="K11672" s="180">
        <v>289361.26</v>
      </c>
      <c r="L11672" s="180">
        <v>2540873.2000000002</v>
      </c>
    </row>
    <row r="11673" spans="1:12">
      <c r="A11673" s="180">
        <v>2016</v>
      </c>
      <c r="B11673" s="180" t="s">
        <v>178</v>
      </c>
      <c r="C11673" s="180" t="s">
        <v>36</v>
      </c>
      <c r="D11673" s="180" t="s">
        <v>177</v>
      </c>
      <c r="E11673" s="180">
        <v>50</v>
      </c>
      <c r="F11673" s="180">
        <v>9381</v>
      </c>
      <c r="G11673" s="180">
        <v>934</v>
      </c>
      <c r="H11673" s="180">
        <v>2232</v>
      </c>
      <c r="I11673" s="180">
        <v>1993432</v>
      </c>
      <c r="J11673" s="180">
        <v>485774.34</v>
      </c>
      <c r="K11673" s="180">
        <v>602637</v>
      </c>
      <c r="L11673" s="180">
        <v>3317927.77</v>
      </c>
    </row>
    <row r="11674" spans="1:12">
      <c r="A11674" s="180">
        <v>2016</v>
      </c>
      <c r="B11674" s="180" t="s">
        <v>178</v>
      </c>
      <c r="C11674" s="180" t="s">
        <v>36</v>
      </c>
      <c r="D11674" s="180" t="s">
        <v>177</v>
      </c>
      <c r="E11674" s="180">
        <v>55</v>
      </c>
      <c r="F11674" s="180">
        <v>10984</v>
      </c>
      <c r="G11674" s="180">
        <v>1112</v>
      </c>
      <c r="H11674" s="180">
        <v>2976</v>
      </c>
      <c r="I11674" s="180">
        <v>2655271.85</v>
      </c>
      <c r="J11674" s="180">
        <v>674630.07</v>
      </c>
      <c r="K11674" s="180">
        <v>666964.25</v>
      </c>
      <c r="L11674" s="180">
        <v>4312587.32</v>
      </c>
    </row>
    <row r="11675" spans="1:12">
      <c r="A11675" s="180">
        <v>2016</v>
      </c>
      <c r="B11675" s="180" t="s">
        <v>178</v>
      </c>
      <c r="C11675" s="180" t="s">
        <v>36</v>
      </c>
      <c r="D11675" s="180" t="s">
        <v>177</v>
      </c>
      <c r="E11675" s="180">
        <v>60</v>
      </c>
      <c r="F11675" s="180">
        <v>10380</v>
      </c>
      <c r="G11675" s="180">
        <v>1449</v>
      </c>
      <c r="H11675" s="180">
        <v>3600</v>
      </c>
      <c r="I11675" s="180">
        <v>3449553.8</v>
      </c>
      <c r="J11675" s="180">
        <v>836779.96</v>
      </c>
      <c r="K11675" s="180">
        <v>1143343</v>
      </c>
      <c r="L11675" s="180">
        <v>5733641.79</v>
      </c>
    </row>
    <row r="11676" spans="1:12">
      <c r="A11676" s="180">
        <v>2016</v>
      </c>
      <c r="B11676" s="180" t="s">
        <v>178</v>
      </c>
      <c r="C11676" s="180" t="s">
        <v>36</v>
      </c>
      <c r="D11676" s="180" t="s">
        <v>177</v>
      </c>
      <c r="E11676" s="180">
        <v>65</v>
      </c>
      <c r="F11676" s="180">
        <v>9723</v>
      </c>
      <c r="G11676" s="180">
        <v>1604</v>
      </c>
      <c r="H11676" s="180">
        <v>3905</v>
      </c>
      <c r="I11676" s="180">
        <v>3840725.15</v>
      </c>
      <c r="J11676" s="180">
        <v>956776.73</v>
      </c>
      <c r="K11676" s="180">
        <v>1368343</v>
      </c>
      <c r="L11676" s="180">
        <v>6463532.5300000003</v>
      </c>
    </row>
    <row r="11677" spans="1:12">
      <c r="A11677" s="180">
        <v>2016</v>
      </c>
      <c r="B11677" s="180" t="s">
        <v>178</v>
      </c>
      <c r="C11677" s="180" t="s">
        <v>36</v>
      </c>
      <c r="D11677" s="180" t="s">
        <v>177</v>
      </c>
      <c r="E11677" s="180">
        <v>70</v>
      </c>
      <c r="F11677" s="180">
        <v>7052</v>
      </c>
      <c r="G11677" s="180">
        <v>1487</v>
      </c>
      <c r="H11677" s="180">
        <v>4021</v>
      </c>
      <c r="I11677" s="180">
        <v>3676573.1</v>
      </c>
      <c r="J11677" s="180">
        <v>855546.57</v>
      </c>
      <c r="K11677" s="180">
        <v>1336651.45</v>
      </c>
      <c r="L11677" s="180">
        <v>6122370.2699999996</v>
      </c>
    </row>
    <row r="11678" spans="1:12">
      <c r="A11678" s="180">
        <v>2016</v>
      </c>
      <c r="B11678" s="180" t="s">
        <v>178</v>
      </c>
      <c r="C11678" s="180" t="s">
        <v>36</v>
      </c>
      <c r="D11678" s="180" t="s">
        <v>177</v>
      </c>
      <c r="E11678" s="180">
        <v>75</v>
      </c>
      <c r="F11678" s="180">
        <v>5007</v>
      </c>
      <c r="G11678" s="180">
        <v>1163</v>
      </c>
      <c r="H11678" s="180">
        <v>3724</v>
      </c>
      <c r="I11678" s="180">
        <v>3318890.95</v>
      </c>
      <c r="J11678" s="180">
        <v>700726.31</v>
      </c>
      <c r="K11678" s="180">
        <v>985090</v>
      </c>
      <c r="L11678" s="180">
        <v>5168140.6500000004</v>
      </c>
    </row>
    <row r="11679" spans="1:12">
      <c r="A11679" s="180">
        <v>2016</v>
      </c>
      <c r="B11679" s="180" t="s">
        <v>178</v>
      </c>
      <c r="C11679" s="180" t="s">
        <v>36</v>
      </c>
      <c r="D11679" s="180" t="s">
        <v>177</v>
      </c>
      <c r="E11679" s="180">
        <v>80</v>
      </c>
      <c r="F11679" s="180">
        <v>3350</v>
      </c>
      <c r="G11679" s="180">
        <v>841</v>
      </c>
      <c r="H11679" s="180">
        <v>3412</v>
      </c>
      <c r="I11679" s="180">
        <v>2663036.4300000002</v>
      </c>
      <c r="J11679" s="180">
        <v>464737.72</v>
      </c>
      <c r="K11679" s="180">
        <v>614846.80000000005</v>
      </c>
      <c r="L11679" s="180">
        <v>3878548.64</v>
      </c>
    </row>
    <row r="11680" spans="1:12">
      <c r="A11680" s="180">
        <v>2016</v>
      </c>
      <c r="B11680" s="180" t="s">
        <v>178</v>
      </c>
      <c r="C11680" s="180" t="s">
        <v>36</v>
      </c>
      <c r="D11680" s="180" t="s">
        <v>177</v>
      </c>
      <c r="E11680" s="180">
        <v>85</v>
      </c>
      <c r="F11680" s="180">
        <v>2040</v>
      </c>
      <c r="G11680" s="180">
        <v>583</v>
      </c>
      <c r="H11680" s="180">
        <v>2784</v>
      </c>
      <c r="I11680" s="180">
        <v>1932797.42</v>
      </c>
      <c r="J11680" s="180">
        <v>301672.19</v>
      </c>
      <c r="K11680" s="180">
        <v>256637.8</v>
      </c>
      <c r="L11680" s="180">
        <v>2574344.17</v>
      </c>
    </row>
    <row r="11681" spans="1:12">
      <c r="A11681" s="180">
        <v>2016</v>
      </c>
      <c r="B11681" s="180" t="s">
        <v>178</v>
      </c>
      <c r="C11681" s="180" t="s">
        <v>36</v>
      </c>
      <c r="D11681" s="180" t="s">
        <v>177</v>
      </c>
      <c r="E11681" s="180">
        <v>90</v>
      </c>
      <c r="F11681" s="180">
        <v>824</v>
      </c>
      <c r="G11681" s="180">
        <v>214</v>
      </c>
      <c r="H11681" s="180">
        <v>959</v>
      </c>
      <c r="I11681" s="180">
        <v>664166.15</v>
      </c>
      <c r="J11681" s="180">
        <v>98647.3</v>
      </c>
      <c r="K11681" s="180">
        <v>56888</v>
      </c>
      <c r="L11681" s="180">
        <v>854998.58</v>
      </c>
    </row>
    <row r="11682" spans="1:12">
      <c r="A11682" s="180">
        <v>2016</v>
      </c>
      <c r="B11682" s="180" t="s">
        <v>178</v>
      </c>
      <c r="C11682" s="180" t="s">
        <v>36</v>
      </c>
      <c r="D11682" s="180" t="s">
        <v>177</v>
      </c>
      <c r="E11682" s="180">
        <v>95</v>
      </c>
      <c r="F11682" s="180">
        <v>190</v>
      </c>
      <c r="G11682" s="180">
        <v>37</v>
      </c>
      <c r="H11682" s="180">
        <v>294</v>
      </c>
      <c r="I11682" s="180">
        <v>136303</v>
      </c>
      <c r="J11682" s="180">
        <v>11936.5</v>
      </c>
      <c r="K11682" s="180">
        <v>4496</v>
      </c>
      <c r="L11682" s="180">
        <v>156504.5</v>
      </c>
    </row>
    <row r="11683" spans="1:12">
      <c r="A11683" s="180">
        <v>2016</v>
      </c>
      <c r="B11683" s="180" t="s">
        <v>178</v>
      </c>
      <c r="C11683" s="180" t="s">
        <v>3</v>
      </c>
      <c r="D11683" s="180" t="s">
        <v>176</v>
      </c>
      <c r="E11683" s="180">
        <v>0</v>
      </c>
      <c r="F11683" s="180">
        <v>7569</v>
      </c>
      <c r="G11683" s="180">
        <v>279</v>
      </c>
      <c r="H11683" s="180">
        <v>806</v>
      </c>
      <c r="I11683" s="180">
        <v>500945.33</v>
      </c>
      <c r="J11683" s="180">
        <v>94707.55</v>
      </c>
      <c r="K11683" s="180">
        <v>24285</v>
      </c>
      <c r="L11683" s="180">
        <v>728024.62</v>
      </c>
    </row>
    <row r="11684" spans="1:12">
      <c r="A11684" s="180">
        <v>2016</v>
      </c>
      <c r="B11684" s="180" t="s">
        <v>178</v>
      </c>
      <c r="C11684" s="180" t="s">
        <v>3</v>
      </c>
      <c r="D11684" s="180" t="s">
        <v>176</v>
      </c>
      <c r="E11684" s="180">
        <v>5</v>
      </c>
      <c r="F11684" s="180">
        <v>8086</v>
      </c>
      <c r="G11684" s="180">
        <v>97</v>
      </c>
      <c r="H11684" s="180">
        <v>144</v>
      </c>
      <c r="I11684" s="180">
        <v>118277.45</v>
      </c>
      <c r="J11684" s="180">
        <v>22000.799999999999</v>
      </c>
      <c r="K11684" s="180">
        <v>9773</v>
      </c>
      <c r="L11684" s="180">
        <v>197096.32000000001</v>
      </c>
    </row>
    <row r="11685" spans="1:12">
      <c r="A11685" s="180">
        <v>2016</v>
      </c>
      <c r="B11685" s="180" t="s">
        <v>178</v>
      </c>
      <c r="C11685" s="180" t="s">
        <v>3</v>
      </c>
      <c r="D11685" s="180" t="s">
        <v>176</v>
      </c>
      <c r="E11685" s="180">
        <v>10</v>
      </c>
      <c r="F11685" s="180">
        <v>7133</v>
      </c>
      <c r="G11685" s="180">
        <v>86</v>
      </c>
      <c r="H11685" s="180">
        <v>186</v>
      </c>
      <c r="I11685" s="180">
        <v>131364.06</v>
      </c>
      <c r="J11685" s="180">
        <v>28592.89</v>
      </c>
      <c r="K11685" s="180">
        <v>52544</v>
      </c>
      <c r="L11685" s="180">
        <v>259867.8</v>
      </c>
    </row>
    <row r="11686" spans="1:12">
      <c r="A11686" s="180">
        <v>2016</v>
      </c>
      <c r="B11686" s="180" t="s">
        <v>178</v>
      </c>
      <c r="C11686" s="180" t="s">
        <v>3</v>
      </c>
      <c r="D11686" s="180" t="s">
        <v>176</v>
      </c>
      <c r="E11686" s="180">
        <v>15</v>
      </c>
      <c r="F11686" s="180">
        <v>6867</v>
      </c>
      <c r="G11686" s="180">
        <v>176</v>
      </c>
      <c r="H11686" s="180">
        <v>260</v>
      </c>
      <c r="I11686" s="180">
        <v>191768.03</v>
      </c>
      <c r="J11686" s="180">
        <v>47322.63</v>
      </c>
      <c r="K11686" s="180">
        <v>27870</v>
      </c>
      <c r="L11686" s="180">
        <v>345331.15</v>
      </c>
    </row>
    <row r="11687" spans="1:12">
      <c r="A11687" s="180">
        <v>2016</v>
      </c>
      <c r="B11687" s="180" t="s">
        <v>178</v>
      </c>
      <c r="C11687" s="180" t="s">
        <v>3</v>
      </c>
      <c r="D11687" s="180" t="s">
        <v>176</v>
      </c>
      <c r="E11687" s="180">
        <v>20</v>
      </c>
      <c r="F11687" s="180">
        <v>5453</v>
      </c>
      <c r="G11687" s="180">
        <v>135</v>
      </c>
      <c r="H11687" s="180">
        <v>198</v>
      </c>
      <c r="I11687" s="180">
        <v>216360.13</v>
      </c>
      <c r="J11687" s="180">
        <v>47921.33</v>
      </c>
      <c r="K11687" s="180">
        <v>74997</v>
      </c>
      <c r="L11687" s="180">
        <v>436990.36</v>
      </c>
    </row>
    <row r="11688" spans="1:12">
      <c r="A11688" s="180">
        <v>2016</v>
      </c>
      <c r="B11688" s="180" t="s">
        <v>178</v>
      </c>
      <c r="C11688" s="180" t="s">
        <v>3</v>
      </c>
      <c r="D11688" s="180" t="s">
        <v>176</v>
      </c>
      <c r="E11688" s="180">
        <v>25</v>
      </c>
      <c r="F11688" s="180">
        <v>5311</v>
      </c>
      <c r="G11688" s="180">
        <v>92</v>
      </c>
      <c r="H11688" s="180">
        <v>150</v>
      </c>
      <c r="I11688" s="180">
        <v>119218.17</v>
      </c>
      <c r="J11688" s="180">
        <v>41821.07</v>
      </c>
      <c r="K11688" s="180">
        <v>40244</v>
      </c>
      <c r="L11688" s="180">
        <v>304124.79999999999</v>
      </c>
    </row>
    <row r="11689" spans="1:12">
      <c r="A11689" s="180">
        <v>2016</v>
      </c>
      <c r="B11689" s="180" t="s">
        <v>178</v>
      </c>
      <c r="C11689" s="180" t="s">
        <v>3</v>
      </c>
      <c r="D11689" s="180" t="s">
        <v>176</v>
      </c>
      <c r="E11689" s="180">
        <v>30</v>
      </c>
      <c r="F11689" s="180">
        <v>8889</v>
      </c>
      <c r="G11689" s="180">
        <v>185</v>
      </c>
      <c r="H11689" s="180">
        <v>403</v>
      </c>
      <c r="I11689" s="180">
        <v>316136.40999999997</v>
      </c>
      <c r="J11689" s="180">
        <v>69295.12</v>
      </c>
      <c r="K11689" s="180">
        <v>116943</v>
      </c>
      <c r="L11689" s="180">
        <v>686455.81</v>
      </c>
    </row>
    <row r="11690" spans="1:12">
      <c r="A11690" s="180">
        <v>2016</v>
      </c>
      <c r="B11690" s="180" t="s">
        <v>178</v>
      </c>
      <c r="C11690" s="180" t="s">
        <v>3</v>
      </c>
      <c r="D11690" s="180" t="s">
        <v>176</v>
      </c>
      <c r="E11690" s="180">
        <v>35</v>
      </c>
      <c r="F11690" s="180">
        <v>8837</v>
      </c>
      <c r="G11690" s="180">
        <v>197</v>
      </c>
      <c r="H11690" s="180">
        <v>346</v>
      </c>
      <c r="I11690" s="180">
        <v>302731.45</v>
      </c>
      <c r="J11690" s="180">
        <v>84540.4</v>
      </c>
      <c r="K11690" s="180">
        <v>89226.8</v>
      </c>
      <c r="L11690" s="180">
        <v>659449.41</v>
      </c>
    </row>
    <row r="11691" spans="1:12">
      <c r="A11691" s="180">
        <v>2016</v>
      </c>
      <c r="B11691" s="180" t="s">
        <v>178</v>
      </c>
      <c r="C11691" s="180" t="s">
        <v>3</v>
      </c>
      <c r="D11691" s="180" t="s">
        <v>176</v>
      </c>
      <c r="E11691" s="180">
        <v>40</v>
      </c>
      <c r="F11691" s="180">
        <v>8329</v>
      </c>
      <c r="G11691" s="180">
        <v>253</v>
      </c>
      <c r="H11691" s="180">
        <v>616</v>
      </c>
      <c r="I11691" s="180">
        <v>542842.59</v>
      </c>
      <c r="J11691" s="180">
        <v>94497.59</v>
      </c>
      <c r="K11691" s="180">
        <v>160122.4</v>
      </c>
      <c r="L11691" s="180">
        <v>1038789</v>
      </c>
    </row>
    <row r="11692" spans="1:12">
      <c r="A11692" s="180">
        <v>2016</v>
      </c>
      <c r="B11692" s="180" t="s">
        <v>178</v>
      </c>
      <c r="C11692" s="180" t="s">
        <v>3</v>
      </c>
      <c r="D11692" s="180" t="s">
        <v>176</v>
      </c>
      <c r="E11692" s="180">
        <v>45</v>
      </c>
      <c r="F11692" s="180">
        <v>8026</v>
      </c>
      <c r="G11692" s="180">
        <v>316</v>
      </c>
      <c r="H11692" s="180">
        <v>703</v>
      </c>
      <c r="I11692" s="180">
        <v>671294.88</v>
      </c>
      <c r="J11692" s="180">
        <v>151269.1</v>
      </c>
      <c r="K11692" s="180">
        <v>101021</v>
      </c>
      <c r="L11692" s="180">
        <v>1178760.1599999999</v>
      </c>
    </row>
    <row r="11693" spans="1:12">
      <c r="A11693" s="180">
        <v>2016</v>
      </c>
      <c r="B11693" s="180" t="s">
        <v>178</v>
      </c>
      <c r="C11693" s="180" t="s">
        <v>3</v>
      </c>
      <c r="D11693" s="180" t="s">
        <v>176</v>
      </c>
      <c r="E11693" s="180">
        <v>50</v>
      </c>
      <c r="F11693" s="180">
        <v>7600</v>
      </c>
      <c r="G11693" s="180">
        <v>398</v>
      </c>
      <c r="H11693" s="180">
        <v>642</v>
      </c>
      <c r="I11693" s="180">
        <v>626155.6</v>
      </c>
      <c r="J11693" s="180">
        <v>174459.7</v>
      </c>
      <c r="K11693" s="180">
        <v>277181.5</v>
      </c>
      <c r="L11693" s="180">
        <v>1390876.08</v>
      </c>
    </row>
    <row r="11694" spans="1:12">
      <c r="A11694" s="180">
        <v>2016</v>
      </c>
      <c r="B11694" s="180" t="s">
        <v>178</v>
      </c>
      <c r="C11694" s="180" t="s">
        <v>3</v>
      </c>
      <c r="D11694" s="180" t="s">
        <v>176</v>
      </c>
      <c r="E11694" s="180">
        <v>55</v>
      </c>
      <c r="F11694" s="180">
        <v>7358</v>
      </c>
      <c r="G11694" s="180">
        <v>700</v>
      </c>
      <c r="H11694" s="180">
        <v>1303</v>
      </c>
      <c r="I11694" s="180">
        <v>1211858.98</v>
      </c>
      <c r="J11694" s="180">
        <v>233064.61</v>
      </c>
      <c r="K11694" s="180">
        <v>343804</v>
      </c>
      <c r="L11694" s="180">
        <v>2167207.7400000002</v>
      </c>
    </row>
    <row r="11695" spans="1:12">
      <c r="A11695" s="180">
        <v>2016</v>
      </c>
      <c r="B11695" s="180" t="s">
        <v>178</v>
      </c>
      <c r="C11695" s="180" t="s">
        <v>3</v>
      </c>
      <c r="D11695" s="180" t="s">
        <v>176</v>
      </c>
      <c r="E11695" s="180">
        <v>60</v>
      </c>
      <c r="F11695" s="180">
        <v>6448</v>
      </c>
      <c r="G11695" s="180">
        <v>602</v>
      </c>
      <c r="H11695" s="180">
        <v>1162</v>
      </c>
      <c r="I11695" s="180">
        <v>1229288.92</v>
      </c>
      <c r="J11695" s="180">
        <v>269231.71999999997</v>
      </c>
      <c r="K11695" s="180">
        <v>548524.19999999995</v>
      </c>
      <c r="L11695" s="180">
        <v>2529278.79</v>
      </c>
    </row>
    <row r="11696" spans="1:12">
      <c r="A11696" s="180">
        <v>2016</v>
      </c>
      <c r="B11696" s="180" t="s">
        <v>178</v>
      </c>
      <c r="C11696" s="180" t="s">
        <v>3</v>
      </c>
      <c r="D11696" s="180" t="s">
        <v>176</v>
      </c>
      <c r="E11696" s="180">
        <v>65</v>
      </c>
      <c r="F11696" s="180">
        <v>5876</v>
      </c>
      <c r="G11696" s="180">
        <v>707</v>
      </c>
      <c r="H11696" s="180">
        <v>1557</v>
      </c>
      <c r="I11696" s="180">
        <v>1608393.48</v>
      </c>
      <c r="J11696" s="180">
        <v>339338.16</v>
      </c>
      <c r="K11696" s="180">
        <v>467353.61</v>
      </c>
      <c r="L11696" s="180">
        <v>2916737.72</v>
      </c>
    </row>
    <row r="11697" spans="1:12">
      <c r="A11697" s="180">
        <v>2016</v>
      </c>
      <c r="B11697" s="180" t="s">
        <v>178</v>
      </c>
      <c r="C11697" s="180" t="s">
        <v>3</v>
      </c>
      <c r="D11697" s="180" t="s">
        <v>176</v>
      </c>
      <c r="E11697" s="180">
        <v>70</v>
      </c>
      <c r="F11697" s="180">
        <v>3754</v>
      </c>
      <c r="G11697" s="180">
        <v>888</v>
      </c>
      <c r="H11697" s="180">
        <v>1821</v>
      </c>
      <c r="I11697" s="180">
        <v>1615087.8</v>
      </c>
      <c r="J11697" s="180">
        <v>304279.21000000002</v>
      </c>
      <c r="K11697" s="180">
        <v>563752</v>
      </c>
      <c r="L11697" s="180">
        <v>2807589.92</v>
      </c>
    </row>
    <row r="11698" spans="1:12">
      <c r="A11698" s="180">
        <v>2016</v>
      </c>
      <c r="B11698" s="180" t="s">
        <v>178</v>
      </c>
      <c r="C11698" s="180" t="s">
        <v>3</v>
      </c>
      <c r="D11698" s="180" t="s">
        <v>176</v>
      </c>
      <c r="E11698" s="180">
        <v>75</v>
      </c>
      <c r="F11698" s="180">
        <v>2296</v>
      </c>
      <c r="G11698" s="180">
        <v>700</v>
      </c>
      <c r="H11698" s="180">
        <v>1504</v>
      </c>
      <c r="I11698" s="180">
        <v>1538399.8</v>
      </c>
      <c r="J11698" s="180">
        <v>228990.34</v>
      </c>
      <c r="K11698" s="180">
        <v>551807</v>
      </c>
      <c r="L11698" s="180">
        <v>2562721.67</v>
      </c>
    </row>
    <row r="11699" spans="1:12">
      <c r="A11699" s="180">
        <v>2016</v>
      </c>
      <c r="B11699" s="180" t="s">
        <v>178</v>
      </c>
      <c r="C11699" s="180" t="s">
        <v>3</v>
      </c>
      <c r="D11699" s="180" t="s">
        <v>176</v>
      </c>
      <c r="E11699" s="180">
        <v>80</v>
      </c>
      <c r="F11699" s="180">
        <v>1322</v>
      </c>
      <c r="G11699" s="180">
        <v>307</v>
      </c>
      <c r="H11699" s="180">
        <v>1336</v>
      </c>
      <c r="I11699" s="180">
        <v>967848.22</v>
      </c>
      <c r="J11699" s="180">
        <v>170017.75</v>
      </c>
      <c r="K11699" s="180">
        <v>306239</v>
      </c>
      <c r="L11699" s="180">
        <v>1607035.8</v>
      </c>
    </row>
    <row r="11700" spans="1:12">
      <c r="A11700" s="180">
        <v>2016</v>
      </c>
      <c r="B11700" s="180" t="s">
        <v>178</v>
      </c>
      <c r="C11700" s="180" t="s">
        <v>3</v>
      </c>
      <c r="D11700" s="180" t="s">
        <v>176</v>
      </c>
      <c r="E11700" s="180">
        <v>85</v>
      </c>
      <c r="F11700" s="180">
        <v>807</v>
      </c>
      <c r="G11700" s="180">
        <v>312</v>
      </c>
      <c r="H11700" s="180">
        <v>1492</v>
      </c>
      <c r="I11700" s="180">
        <v>849367.8</v>
      </c>
      <c r="J11700" s="180">
        <v>119877.65</v>
      </c>
      <c r="K11700" s="180">
        <v>110060</v>
      </c>
      <c r="L11700" s="180">
        <v>1142012.31</v>
      </c>
    </row>
    <row r="11701" spans="1:12">
      <c r="A11701" s="180">
        <v>2016</v>
      </c>
      <c r="B11701" s="180" t="s">
        <v>178</v>
      </c>
      <c r="C11701" s="180" t="s">
        <v>3</v>
      </c>
      <c r="D11701" s="180" t="s">
        <v>176</v>
      </c>
      <c r="E11701" s="180">
        <v>90</v>
      </c>
      <c r="F11701" s="180">
        <v>225</v>
      </c>
      <c r="G11701" s="180">
        <v>39</v>
      </c>
      <c r="H11701" s="180">
        <v>328</v>
      </c>
      <c r="I11701" s="180">
        <v>209211.1</v>
      </c>
      <c r="J11701" s="180">
        <v>28660.42</v>
      </c>
      <c r="K11701" s="180">
        <v>27844</v>
      </c>
      <c r="L11701" s="180">
        <v>281217.44</v>
      </c>
    </row>
    <row r="11702" spans="1:12">
      <c r="A11702" s="180">
        <v>2016</v>
      </c>
      <c r="B11702" s="180" t="s">
        <v>178</v>
      </c>
      <c r="C11702" s="180" t="s">
        <v>3</v>
      </c>
      <c r="D11702" s="180" t="s">
        <v>176</v>
      </c>
      <c r="E11702" s="180">
        <v>95</v>
      </c>
      <c r="F11702" s="180">
        <v>42</v>
      </c>
      <c r="G11702" s="180">
        <v>8</v>
      </c>
      <c r="H11702" s="180">
        <v>23</v>
      </c>
      <c r="I11702" s="180">
        <v>39021</v>
      </c>
      <c r="J11702" s="180">
        <v>2114.39</v>
      </c>
      <c r="K11702" s="180">
        <v>10500</v>
      </c>
      <c r="L11702" s="180">
        <v>52463.24</v>
      </c>
    </row>
    <row r="11703" spans="1:12">
      <c r="A11703" s="180">
        <v>2016</v>
      </c>
      <c r="B11703" s="180" t="s">
        <v>178</v>
      </c>
      <c r="C11703" s="180" t="s">
        <v>3</v>
      </c>
      <c r="D11703" s="180" t="s">
        <v>177</v>
      </c>
      <c r="E11703" s="180">
        <v>0</v>
      </c>
      <c r="F11703" s="180">
        <v>6987</v>
      </c>
      <c r="G11703" s="180">
        <v>178</v>
      </c>
      <c r="H11703" s="180">
        <v>474</v>
      </c>
      <c r="I11703" s="180">
        <v>283434.15999999997</v>
      </c>
      <c r="J11703" s="180">
        <v>43295.199999999997</v>
      </c>
      <c r="K11703" s="180">
        <v>1975</v>
      </c>
      <c r="L11703" s="180">
        <v>399690.25</v>
      </c>
    </row>
    <row r="11704" spans="1:12">
      <c r="A11704" s="180">
        <v>2016</v>
      </c>
      <c r="B11704" s="180" t="s">
        <v>178</v>
      </c>
      <c r="C11704" s="180" t="s">
        <v>3</v>
      </c>
      <c r="D11704" s="180" t="s">
        <v>177</v>
      </c>
      <c r="E11704" s="180">
        <v>5</v>
      </c>
      <c r="F11704" s="180">
        <v>7680</v>
      </c>
      <c r="G11704" s="180">
        <v>83</v>
      </c>
      <c r="H11704" s="180">
        <v>132</v>
      </c>
      <c r="I11704" s="180">
        <v>101701</v>
      </c>
      <c r="J11704" s="180">
        <v>16664.66</v>
      </c>
      <c r="K11704" s="180">
        <v>1044</v>
      </c>
      <c r="L11704" s="180">
        <v>158517.19</v>
      </c>
    </row>
    <row r="11705" spans="1:12">
      <c r="A11705" s="180">
        <v>2016</v>
      </c>
      <c r="B11705" s="180" t="s">
        <v>178</v>
      </c>
      <c r="C11705" s="180" t="s">
        <v>3</v>
      </c>
      <c r="D11705" s="180" t="s">
        <v>177</v>
      </c>
      <c r="E11705" s="180">
        <v>10</v>
      </c>
      <c r="F11705" s="180">
        <v>6828</v>
      </c>
      <c r="G11705" s="180">
        <v>73</v>
      </c>
      <c r="H11705" s="180">
        <v>146</v>
      </c>
      <c r="I11705" s="180">
        <v>126513.13</v>
      </c>
      <c r="J11705" s="180">
        <v>39708.199999999997</v>
      </c>
      <c r="K11705" s="180">
        <v>27714</v>
      </c>
      <c r="L11705" s="180">
        <v>243048.26</v>
      </c>
    </row>
    <row r="11706" spans="1:12">
      <c r="A11706" s="180">
        <v>2016</v>
      </c>
      <c r="B11706" s="180" t="s">
        <v>178</v>
      </c>
      <c r="C11706" s="180" t="s">
        <v>3</v>
      </c>
      <c r="D11706" s="180" t="s">
        <v>177</v>
      </c>
      <c r="E11706" s="180">
        <v>15</v>
      </c>
      <c r="F11706" s="180">
        <v>6681</v>
      </c>
      <c r="G11706" s="180">
        <v>195</v>
      </c>
      <c r="H11706" s="180">
        <v>486</v>
      </c>
      <c r="I11706" s="180">
        <v>417178.23</v>
      </c>
      <c r="J11706" s="180">
        <v>62780.92</v>
      </c>
      <c r="K11706" s="180">
        <v>57174</v>
      </c>
      <c r="L11706" s="180">
        <v>663608.93999999994</v>
      </c>
    </row>
    <row r="11707" spans="1:12">
      <c r="A11707" s="180">
        <v>2016</v>
      </c>
      <c r="B11707" s="180" t="s">
        <v>178</v>
      </c>
      <c r="C11707" s="180" t="s">
        <v>3</v>
      </c>
      <c r="D11707" s="180" t="s">
        <v>177</v>
      </c>
      <c r="E11707" s="180">
        <v>20</v>
      </c>
      <c r="F11707" s="180">
        <v>5737</v>
      </c>
      <c r="G11707" s="180">
        <v>222</v>
      </c>
      <c r="H11707" s="180">
        <v>582</v>
      </c>
      <c r="I11707" s="180">
        <v>462612.28</v>
      </c>
      <c r="J11707" s="180">
        <v>75574.53</v>
      </c>
      <c r="K11707" s="180">
        <v>34117</v>
      </c>
      <c r="L11707" s="180">
        <v>670068.87</v>
      </c>
    </row>
    <row r="11708" spans="1:12">
      <c r="A11708" s="180">
        <v>2016</v>
      </c>
      <c r="B11708" s="180" t="s">
        <v>178</v>
      </c>
      <c r="C11708" s="180" t="s">
        <v>3</v>
      </c>
      <c r="D11708" s="180" t="s">
        <v>177</v>
      </c>
      <c r="E11708" s="180">
        <v>25</v>
      </c>
      <c r="F11708" s="180">
        <v>6586</v>
      </c>
      <c r="G11708" s="180">
        <v>259</v>
      </c>
      <c r="H11708" s="180">
        <v>477</v>
      </c>
      <c r="I11708" s="180">
        <v>443143.31</v>
      </c>
      <c r="J11708" s="180">
        <v>135533.93</v>
      </c>
      <c r="K11708" s="180">
        <v>84509</v>
      </c>
      <c r="L11708" s="180">
        <v>814636.16</v>
      </c>
    </row>
    <row r="11709" spans="1:12">
      <c r="A11709" s="180">
        <v>2016</v>
      </c>
      <c r="B11709" s="180" t="s">
        <v>178</v>
      </c>
      <c r="C11709" s="180" t="s">
        <v>3</v>
      </c>
      <c r="D11709" s="180" t="s">
        <v>177</v>
      </c>
      <c r="E11709" s="180">
        <v>30</v>
      </c>
      <c r="F11709" s="180">
        <v>10428</v>
      </c>
      <c r="G11709" s="180">
        <v>677</v>
      </c>
      <c r="H11709" s="180">
        <v>1826</v>
      </c>
      <c r="I11709" s="180">
        <v>1394112.12</v>
      </c>
      <c r="J11709" s="180">
        <v>340055.19</v>
      </c>
      <c r="K11709" s="180">
        <v>86092</v>
      </c>
      <c r="L11709" s="180">
        <v>2209884.42</v>
      </c>
    </row>
    <row r="11710" spans="1:12">
      <c r="A11710" s="180">
        <v>2016</v>
      </c>
      <c r="B11710" s="180" t="s">
        <v>178</v>
      </c>
      <c r="C11710" s="180" t="s">
        <v>3</v>
      </c>
      <c r="D11710" s="180" t="s">
        <v>177</v>
      </c>
      <c r="E11710" s="180">
        <v>35</v>
      </c>
      <c r="F11710" s="180">
        <v>10022</v>
      </c>
      <c r="G11710" s="180">
        <v>547</v>
      </c>
      <c r="H11710" s="180">
        <v>1468</v>
      </c>
      <c r="I11710" s="180">
        <v>1282729.8600000001</v>
      </c>
      <c r="J11710" s="180">
        <v>309617.90000000002</v>
      </c>
      <c r="K11710" s="180">
        <v>133493</v>
      </c>
      <c r="L11710" s="180">
        <v>2224097.7799999998</v>
      </c>
    </row>
    <row r="11711" spans="1:12">
      <c r="A11711" s="180">
        <v>2016</v>
      </c>
      <c r="B11711" s="180" t="s">
        <v>178</v>
      </c>
      <c r="C11711" s="180" t="s">
        <v>3</v>
      </c>
      <c r="D11711" s="180" t="s">
        <v>177</v>
      </c>
      <c r="E11711" s="180">
        <v>40</v>
      </c>
      <c r="F11711" s="180">
        <v>9211</v>
      </c>
      <c r="G11711" s="180">
        <v>393</v>
      </c>
      <c r="H11711" s="180">
        <v>834</v>
      </c>
      <c r="I11711" s="180">
        <v>744789.14</v>
      </c>
      <c r="J11711" s="180">
        <v>195554.12</v>
      </c>
      <c r="K11711" s="180">
        <v>164412</v>
      </c>
      <c r="L11711" s="180">
        <v>1476738.11</v>
      </c>
    </row>
    <row r="11712" spans="1:12">
      <c r="A11712" s="180">
        <v>2016</v>
      </c>
      <c r="B11712" s="180" t="s">
        <v>178</v>
      </c>
      <c r="C11712" s="180" t="s">
        <v>3</v>
      </c>
      <c r="D11712" s="180" t="s">
        <v>177</v>
      </c>
      <c r="E11712" s="180">
        <v>45</v>
      </c>
      <c r="F11712" s="180">
        <v>8988</v>
      </c>
      <c r="G11712" s="180">
        <v>554</v>
      </c>
      <c r="H11712" s="180">
        <v>1239</v>
      </c>
      <c r="I11712" s="180">
        <v>1077892.28</v>
      </c>
      <c r="J11712" s="180">
        <v>214834.63</v>
      </c>
      <c r="K11712" s="180">
        <v>182573</v>
      </c>
      <c r="L11712" s="180">
        <v>1883517.34</v>
      </c>
    </row>
    <row r="11713" spans="1:12">
      <c r="A11713" s="180">
        <v>2016</v>
      </c>
      <c r="B11713" s="180" t="s">
        <v>178</v>
      </c>
      <c r="C11713" s="180" t="s">
        <v>3</v>
      </c>
      <c r="D11713" s="180" t="s">
        <v>177</v>
      </c>
      <c r="E11713" s="180">
        <v>50</v>
      </c>
      <c r="F11713" s="180">
        <v>8453</v>
      </c>
      <c r="G11713" s="180">
        <v>479</v>
      </c>
      <c r="H11713" s="180">
        <v>1005</v>
      </c>
      <c r="I11713" s="180">
        <v>1000923.79</v>
      </c>
      <c r="J11713" s="180">
        <v>233516.34</v>
      </c>
      <c r="K11713" s="180">
        <v>251211</v>
      </c>
      <c r="L11713" s="180">
        <v>1916499.8</v>
      </c>
    </row>
    <row r="11714" spans="1:12">
      <c r="A11714" s="180">
        <v>2016</v>
      </c>
      <c r="B11714" s="180" t="s">
        <v>178</v>
      </c>
      <c r="C11714" s="180" t="s">
        <v>3</v>
      </c>
      <c r="D11714" s="180" t="s">
        <v>177</v>
      </c>
      <c r="E11714" s="180">
        <v>55</v>
      </c>
      <c r="F11714" s="180">
        <v>8132</v>
      </c>
      <c r="G11714" s="180">
        <v>657</v>
      </c>
      <c r="H11714" s="180">
        <v>1079</v>
      </c>
      <c r="I11714" s="180">
        <v>1121997.04</v>
      </c>
      <c r="J11714" s="180">
        <v>255174.91</v>
      </c>
      <c r="K11714" s="180">
        <v>280424</v>
      </c>
      <c r="L11714" s="180">
        <v>2057360.27</v>
      </c>
    </row>
    <row r="11715" spans="1:12">
      <c r="A11715" s="180">
        <v>2016</v>
      </c>
      <c r="B11715" s="180" t="s">
        <v>178</v>
      </c>
      <c r="C11715" s="180" t="s">
        <v>3</v>
      </c>
      <c r="D11715" s="180" t="s">
        <v>177</v>
      </c>
      <c r="E11715" s="180">
        <v>60</v>
      </c>
      <c r="F11715" s="180">
        <v>7122</v>
      </c>
      <c r="G11715" s="180">
        <v>764</v>
      </c>
      <c r="H11715" s="180">
        <v>1674</v>
      </c>
      <c r="I11715" s="180">
        <v>1549108.72</v>
      </c>
      <c r="J11715" s="180">
        <v>311087.51</v>
      </c>
      <c r="K11715" s="180">
        <v>466363</v>
      </c>
      <c r="L11715" s="180">
        <v>2774143.86</v>
      </c>
    </row>
    <row r="11716" spans="1:12">
      <c r="A11716" s="180">
        <v>2016</v>
      </c>
      <c r="B11716" s="180" t="s">
        <v>178</v>
      </c>
      <c r="C11716" s="180" t="s">
        <v>3</v>
      </c>
      <c r="D11716" s="180" t="s">
        <v>177</v>
      </c>
      <c r="E11716" s="180">
        <v>65</v>
      </c>
      <c r="F11716" s="180">
        <v>6341</v>
      </c>
      <c r="G11716" s="180">
        <v>822</v>
      </c>
      <c r="H11716" s="180">
        <v>1711</v>
      </c>
      <c r="I11716" s="180">
        <v>1699522.6</v>
      </c>
      <c r="J11716" s="180">
        <v>319161.43</v>
      </c>
      <c r="K11716" s="180">
        <v>504668.3</v>
      </c>
      <c r="L11716" s="180">
        <v>2987130.65</v>
      </c>
    </row>
    <row r="11717" spans="1:12">
      <c r="A11717" s="180">
        <v>2016</v>
      </c>
      <c r="B11717" s="180" t="s">
        <v>178</v>
      </c>
      <c r="C11717" s="180" t="s">
        <v>3</v>
      </c>
      <c r="D11717" s="180" t="s">
        <v>177</v>
      </c>
      <c r="E11717" s="180">
        <v>70</v>
      </c>
      <c r="F11717" s="180">
        <v>4157</v>
      </c>
      <c r="G11717" s="180">
        <v>800</v>
      </c>
      <c r="H11717" s="180">
        <v>1922</v>
      </c>
      <c r="I11717" s="180">
        <v>1813023.84</v>
      </c>
      <c r="J11717" s="180">
        <v>333198.42</v>
      </c>
      <c r="K11717" s="180">
        <v>481343</v>
      </c>
      <c r="L11717" s="180">
        <v>3008855.91</v>
      </c>
    </row>
    <row r="11718" spans="1:12">
      <c r="A11718" s="180">
        <v>2016</v>
      </c>
      <c r="B11718" s="180" t="s">
        <v>178</v>
      </c>
      <c r="C11718" s="180" t="s">
        <v>3</v>
      </c>
      <c r="D11718" s="180" t="s">
        <v>177</v>
      </c>
      <c r="E11718" s="180">
        <v>75</v>
      </c>
      <c r="F11718" s="180">
        <v>2667</v>
      </c>
      <c r="G11718" s="180">
        <v>591</v>
      </c>
      <c r="H11718" s="180">
        <v>1646</v>
      </c>
      <c r="I11718" s="180">
        <v>1322499.07</v>
      </c>
      <c r="J11718" s="180">
        <v>270717.15999999997</v>
      </c>
      <c r="K11718" s="180">
        <v>346545.4</v>
      </c>
      <c r="L11718" s="180">
        <v>2206829.5</v>
      </c>
    </row>
    <row r="11719" spans="1:12">
      <c r="A11719" s="180">
        <v>2016</v>
      </c>
      <c r="B11719" s="180" t="s">
        <v>178</v>
      </c>
      <c r="C11719" s="180" t="s">
        <v>3</v>
      </c>
      <c r="D11719" s="180" t="s">
        <v>177</v>
      </c>
      <c r="E11719" s="180">
        <v>80</v>
      </c>
      <c r="F11719" s="180">
        <v>1595</v>
      </c>
      <c r="G11719" s="180">
        <v>362</v>
      </c>
      <c r="H11719" s="180">
        <v>1737</v>
      </c>
      <c r="I11719" s="180">
        <v>1169952.29</v>
      </c>
      <c r="J11719" s="180">
        <v>158941.04999999999</v>
      </c>
      <c r="K11719" s="180">
        <v>194687</v>
      </c>
      <c r="L11719" s="180">
        <v>1649959.02</v>
      </c>
    </row>
    <row r="11720" spans="1:12">
      <c r="A11720" s="180">
        <v>2016</v>
      </c>
      <c r="B11720" s="180" t="s">
        <v>178</v>
      </c>
      <c r="C11720" s="180" t="s">
        <v>3</v>
      </c>
      <c r="D11720" s="180" t="s">
        <v>177</v>
      </c>
      <c r="E11720" s="180">
        <v>85</v>
      </c>
      <c r="F11720" s="180">
        <v>985</v>
      </c>
      <c r="G11720" s="180">
        <v>323</v>
      </c>
      <c r="H11720" s="180">
        <v>1388</v>
      </c>
      <c r="I11720" s="180">
        <v>1013751.6</v>
      </c>
      <c r="J11720" s="180">
        <v>131246.60999999999</v>
      </c>
      <c r="K11720" s="180">
        <v>155409</v>
      </c>
      <c r="L11720" s="180">
        <v>1376870.36</v>
      </c>
    </row>
    <row r="11721" spans="1:12">
      <c r="A11721" s="180">
        <v>2016</v>
      </c>
      <c r="B11721" s="180" t="s">
        <v>178</v>
      </c>
      <c r="C11721" s="180" t="s">
        <v>3</v>
      </c>
      <c r="D11721" s="180" t="s">
        <v>177</v>
      </c>
      <c r="E11721" s="180">
        <v>90</v>
      </c>
      <c r="F11721" s="180">
        <v>409</v>
      </c>
      <c r="G11721" s="180">
        <v>76</v>
      </c>
      <c r="H11721" s="180">
        <v>860</v>
      </c>
      <c r="I11721" s="180">
        <v>452351.55</v>
      </c>
      <c r="J11721" s="180">
        <v>61662.48</v>
      </c>
      <c r="K11721" s="180">
        <v>50543</v>
      </c>
      <c r="L11721" s="180">
        <v>585867.9</v>
      </c>
    </row>
    <row r="11722" spans="1:12">
      <c r="A11722" s="180">
        <v>2016</v>
      </c>
      <c r="B11722" s="180" t="s">
        <v>178</v>
      </c>
      <c r="C11722" s="180" t="s">
        <v>3</v>
      </c>
      <c r="D11722" s="180" t="s">
        <v>177</v>
      </c>
      <c r="E11722" s="180">
        <v>95</v>
      </c>
      <c r="F11722" s="180">
        <v>102</v>
      </c>
      <c r="G11722" s="180">
        <v>14</v>
      </c>
      <c r="H11722" s="180">
        <v>174</v>
      </c>
      <c r="I11722" s="180">
        <v>84609.25</v>
      </c>
      <c r="J11722" s="180">
        <v>13644.99</v>
      </c>
      <c r="K11722" s="180">
        <v>0</v>
      </c>
      <c r="L11722" s="180">
        <v>101595.31</v>
      </c>
    </row>
    <row r="11723" spans="1:12">
      <c r="A11723" s="180">
        <v>2016</v>
      </c>
      <c r="B11723" s="180" t="s">
        <v>178</v>
      </c>
      <c r="C11723" s="180" t="s">
        <v>37</v>
      </c>
      <c r="D11723" s="180" t="s">
        <v>176</v>
      </c>
      <c r="E11723" s="180">
        <v>0</v>
      </c>
      <c r="F11723" s="180">
        <v>3593</v>
      </c>
      <c r="G11723" s="180">
        <v>114</v>
      </c>
      <c r="H11723" s="180">
        <v>380</v>
      </c>
      <c r="I11723" s="180">
        <v>241723.5</v>
      </c>
      <c r="J11723" s="180">
        <v>40646.31</v>
      </c>
      <c r="K11723" s="180">
        <v>6992</v>
      </c>
      <c r="L11723" s="180">
        <v>303262.08000000002</v>
      </c>
    </row>
    <row r="11724" spans="1:12">
      <c r="A11724" s="180">
        <v>2016</v>
      </c>
      <c r="B11724" s="180" t="s">
        <v>178</v>
      </c>
      <c r="C11724" s="180" t="s">
        <v>37</v>
      </c>
      <c r="D11724" s="180" t="s">
        <v>176</v>
      </c>
      <c r="E11724" s="180">
        <v>5</v>
      </c>
      <c r="F11724" s="180">
        <v>3812</v>
      </c>
      <c r="G11724" s="180">
        <v>48</v>
      </c>
      <c r="H11724" s="180">
        <v>86</v>
      </c>
      <c r="I11724" s="180">
        <v>52407.95</v>
      </c>
      <c r="J11724" s="180">
        <v>12843.73</v>
      </c>
      <c r="K11724" s="180">
        <v>16350</v>
      </c>
      <c r="L11724" s="180">
        <v>92415.18</v>
      </c>
    </row>
    <row r="11725" spans="1:12">
      <c r="A11725" s="180">
        <v>2016</v>
      </c>
      <c r="B11725" s="180" t="s">
        <v>178</v>
      </c>
      <c r="C11725" s="180" t="s">
        <v>37</v>
      </c>
      <c r="D11725" s="180" t="s">
        <v>176</v>
      </c>
      <c r="E11725" s="180">
        <v>10</v>
      </c>
      <c r="F11725" s="180">
        <v>3257</v>
      </c>
      <c r="G11725" s="180">
        <v>31</v>
      </c>
      <c r="H11725" s="180">
        <v>72</v>
      </c>
      <c r="I11725" s="180">
        <v>54034</v>
      </c>
      <c r="J11725" s="180">
        <v>10068.65</v>
      </c>
      <c r="K11725" s="180">
        <v>12887</v>
      </c>
      <c r="L11725" s="180">
        <v>80909.16</v>
      </c>
    </row>
    <row r="11726" spans="1:12">
      <c r="A11726" s="180">
        <v>2016</v>
      </c>
      <c r="B11726" s="180" t="s">
        <v>178</v>
      </c>
      <c r="C11726" s="180" t="s">
        <v>37</v>
      </c>
      <c r="D11726" s="180" t="s">
        <v>176</v>
      </c>
      <c r="E11726" s="180">
        <v>15</v>
      </c>
      <c r="F11726" s="180">
        <v>3219</v>
      </c>
      <c r="G11726" s="180">
        <v>58</v>
      </c>
      <c r="H11726" s="180">
        <v>108</v>
      </c>
      <c r="I11726" s="180">
        <v>101599</v>
      </c>
      <c r="J11726" s="180">
        <v>36061.660000000003</v>
      </c>
      <c r="K11726" s="180">
        <v>17141</v>
      </c>
      <c r="L11726" s="180">
        <v>176576.12</v>
      </c>
    </row>
    <row r="11727" spans="1:12">
      <c r="A11727" s="180">
        <v>2016</v>
      </c>
      <c r="B11727" s="180" t="s">
        <v>178</v>
      </c>
      <c r="C11727" s="180" t="s">
        <v>37</v>
      </c>
      <c r="D11727" s="180" t="s">
        <v>176</v>
      </c>
      <c r="E11727" s="180">
        <v>20</v>
      </c>
      <c r="F11727" s="180">
        <v>2545</v>
      </c>
      <c r="G11727" s="180">
        <v>40</v>
      </c>
      <c r="H11727" s="180">
        <v>145</v>
      </c>
      <c r="I11727" s="180">
        <v>116904</v>
      </c>
      <c r="J11727" s="180">
        <v>25815.41</v>
      </c>
      <c r="K11727" s="180">
        <v>9647</v>
      </c>
      <c r="L11727" s="180">
        <v>174308.81</v>
      </c>
    </row>
    <row r="11728" spans="1:12">
      <c r="A11728" s="180">
        <v>2016</v>
      </c>
      <c r="B11728" s="180" t="s">
        <v>178</v>
      </c>
      <c r="C11728" s="180" t="s">
        <v>37</v>
      </c>
      <c r="D11728" s="180" t="s">
        <v>176</v>
      </c>
      <c r="E11728" s="180">
        <v>25</v>
      </c>
      <c r="F11728" s="180">
        <v>2952</v>
      </c>
      <c r="G11728" s="180">
        <v>66</v>
      </c>
      <c r="H11728" s="180">
        <v>115</v>
      </c>
      <c r="I11728" s="180">
        <v>109566.24</v>
      </c>
      <c r="J11728" s="180">
        <v>33475.35</v>
      </c>
      <c r="K11728" s="180">
        <v>25064</v>
      </c>
      <c r="L11728" s="180">
        <v>195874.32</v>
      </c>
    </row>
    <row r="11729" spans="1:12">
      <c r="A11729" s="180">
        <v>2016</v>
      </c>
      <c r="B11729" s="180" t="s">
        <v>178</v>
      </c>
      <c r="C11729" s="180" t="s">
        <v>37</v>
      </c>
      <c r="D11729" s="180" t="s">
        <v>176</v>
      </c>
      <c r="E11729" s="180">
        <v>30</v>
      </c>
      <c r="F11729" s="180">
        <v>4238</v>
      </c>
      <c r="G11729" s="180">
        <v>82</v>
      </c>
      <c r="H11729" s="180">
        <v>144</v>
      </c>
      <c r="I11729" s="180">
        <v>129780</v>
      </c>
      <c r="J11729" s="180">
        <v>42927.63</v>
      </c>
      <c r="K11729" s="180">
        <v>25937</v>
      </c>
      <c r="L11729" s="180">
        <v>225278.91</v>
      </c>
    </row>
    <row r="11730" spans="1:12">
      <c r="A11730" s="180">
        <v>2016</v>
      </c>
      <c r="B11730" s="180" t="s">
        <v>178</v>
      </c>
      <c r="C11730" s="180" t="s">
        <v>37</v>
      </c>
      <c r="D11730" s="180" t="s">
        <v>176</v>
      </c>
      <c r="E11730" s="180">
        <v>35</v>
      </c>
      <c r="F11730" s="180">
        <v>4012</v>
      </c>
      <c r="G11730" s="180">
        <v>93</v>
      </c>
      <c r="H11730" s="180">
        <v>151</v>
      </c>
      <c r="I11730" s="180">
        <v>140481.34</v>
      </c>
      <c r="J11730" s="180">
        <v>48448.42</v>
      </c>
      <c r="K11730" s="180">
        <v>29471</v>
      </c>
      <c r="L11730" s="180">
        <v>258069.81</v>
      </c>
    </row>
    <row r="11731" spans="1:12">
      <c r="A11731" s="180">
        <v>2016</v>
      </c>
      <c r="B11731" s="180" t="s">
        <v>178</v>
      </c>
      <c r="C11731" s="180" t="s">
        <v>37</v>
      </c>
      <c r="D11731" s="180" t="s">
        <v>176</v>
      </c>
      <c r="E11731" s="180">
        <v>40</v>
      </c>
      <c r="F11731" s="180">
        <v>3716</v>
      </c>
      <c r="G11731" s="180">
        <v>114</v>
      </c>
      <c r="H11731" s="180">
        <v>261</v>
      </c>
      <c r="I11731" s="180">
        <v>254868.6</v>
      </c>
      <c r="J11731" s="180">
        <v>70513.8</v>
      </c>
      <c r="K11731" s="180">
        <v>45158</v>
      </c>
      <c r="L11731" s="180">
        <v>416831.12</v>
      </c>
    </row>
    <row r="11732" spans="1:12">
      <c r="A11732" s="180">
        <v>2016</v>
      </c>
      <c r="B11732" s="180" t="s">
        <v>178</v>
      </c>
      <c r="C11732" s="180" t="s">
        <v>37</v>
      </c>
      <c r="D11732" s="180" t="s">
        <v>176</v>
      </c>
      <c r="E11732" s="180">
        <v>45</v>
      </c>
      <c r="F11732" s="180">
        <v>3894</v>
      </c>
      <c r="G11732" s="180">
        <v>208</v>
      </c>
      <c r="H11732" s="180">
        <v>481</v>
      </c>
      <c r="I11732" s="180">
        <v>438120.68</v>
      </c>
      <c r="J11732" s="180">
        <v>98486.54</v>
      </c>
      <c r="K11732" s="180">
        <v>60166</v>
      </c>
      <c r="L11732" s="180">
        <v>670773.57999999996</v>
      </c>
    </row>
    <row r="11733" spans="1:12">
      <c r="A11733" s="180">
        <v>2016</v>
      </c>
      <c r="B11733" s="180" t="s">
        <v>178</v>
      </c>
      <c r="C11733" s="180" t="s">
        <v>37</v>
      </c>
      <c r="D11733" s="180" t="s">
        <v>176</v>
      </c>
      <c r="E11733" s="180">
        <v>50</v>
      </c>
      <c r="F11733" s="180">
        <v>3803</v>
      </c>
      <c r="G11733" s="180">
        <v>164</v>
      </c>
      <c r="H11733" s="180">
        <v>333</v>
      </c>
      <c r="I11733" s="180">
        <v>277313</v>
      </c>
      <c r="J11733" s="180">
        <v>91231.9</v>
      </c>
      <c r="K11733" s="180">
        <v>51891</v>
      </c>
      <c r="L11733" s="180">
        <v>528687.55000000005</v>
      </c>
    </row>
    <row r="11734" spans="1:12">
      <c r="A11734" s="180">
        <v>2016</v>
      </c>
      <c r="B11734" s="180" t="s">
        <v>178</v>
      </c>
      <c r="C11734" s="180" t="s">
        <v>37</v>
      </c>
      <c r="D11734" s="180" t="s">
        <v>176</v>
      </c>
      <c r="E11734" s="180">
        <v>55</v>
      </c>
      <c r="F11734" s="180">
        <v>3516</v>
      </c>
      <c r="G11734" s="180">
        <v>296</v>
      </c>
      <c r="H11734" s="180">
        <v>720</v>
      </c>
      <c r="I11734" s="180">
        <v>643516.69999999995</v>
      </c>
      <c r="J11734" s="180">
        <v>142724.26</v>
      </c>
      <c r="K11734" s="180">
        <v>223019</v>
      </c>
      <c r="L11734" s="180">
        <v>1104011.42</v>
      </c>
    </row>
    <row r="11735" spans="1:12">
      <c r="A11735" s="180">
        <v>2016</v>
      </c>
      <c r="B11735" s="180" t="s">
        <v>178</v>
      </c>
      <c r="C11735" s="180" t="s">
        <v>37</v>
      </c>
      <c r="D11735" s="180" t="s">
        <v>176</v>
      </c>
      <c r="E11735" s="180">
        <v>60</v>
      </c>
      <c r="F11735" s="180">
        <v>2918</v>
      </c>
      <c r="G11735" s="180">
        <v>309</v>
      </c>
      <c r="H11735" s="180">
        <v>733</v>
      </c>
      <c r="I11735" s="180">
        <v>736864.95</v>
      </c>
      <c r="J11735" s="180">
        <v>145873.18</v>
      </c>
      <c r="K11735" s="180">
        <v>153702.5</v>
      </c>
      <c r="L11735" s="180">
        <v>1143597.03</v>
      </c>
    </row>
    <row r="11736" spans="1:12">
      <c r="A11736" s="180">
        <v>2016</v>
      </c>
      <c r="B11736" s="180" t="s">
        <v>178</v>
      </c>
      <c r="C11736" s="180" t="s">
        <v>37</v>
      </c>
      <c r="D11736" s="180" t="s">
        <v>176</v>
      </c>
      <c r="E11736" s="180">
        <v>65</v>
      </c>
      <c r="F11736" s="180">
        <v>2075</v>
      </c>
      <c r="G11736" s="180">
        <v>259</v>
      </c>
      <c r="H11736" s="180">
        <v>692</v>
      </c>
      <c r="I11736" s="180">
        <v>760122.5</v>
      </c>
      <c r="J11736" s="180">
        <v>170080.82</v>
      </c>
      <c r="K11736" s="180">
        <v>99298</v>
      </c>
      <c r="L11736" s="180">
        <v>1107551.9099999999</v>
      </c>
    </row>
    <row r="11737" spans="1:12">
      <c r="A11737" s="180">
        <v>2016</v>
      </c>
      <c r="B11737" s="180" t="s">
        <v>178</v>
      </c>
      <c r="C11737" s="180" t="s">
        <v>37</v>
      </c>
      <c r="D11737" s="180" t="s">
        <v>176</v>
      </c>
      <c r="E11737" s="180">
        <v>70</v>
      </c>
      <c r="F11737" s="180">
        <v>1136</v>
      </c>
      <c r="G11737" s="180">
        <v>190</v>
      </c>
      <c r="H11737" s="180">
        <v>738</v>
      </c>
      <c r="I11737" s="180">
        <v>608649.30000000005</v>
      </c>
      <c r="J11737" s="180">
        <v>105335.29</v>
      </c>
      <c r="K11737" s="180">
        <v>135826</v>
      </c>
      <c r="L11737" s="180">
        <v>879114.65</v>
      </c>
    </row>
    <row r="11738" spans="1:12">
      <c r="A11738" s="180">
        <v>2016</v>
      </c>
      <c r="B11738" s="180" t="s">
        <v>178</v>
      </c>
      <c r="C11738" s="180" t="s">
        <v>37</v>
      </c>
      <c r="D11738" s="180" t="s">
        <v>176</v>
      </c>
      <c r="E11738" s="180">
        <v>75</v>
      </c>
      <c r="F11738" s="180">
        <v>611</v>
      </c>
      <c r="G11738" s="180">
        <v>114</v>
      </c>
      <c r="H11738" s="180">
        <v>523</v>
      </c>
      <c r="I11738" s="180">
        <v>399070.3</v>
      </c>
      <c r="J11738" s="180">
        <v>71747.42</v>
      </c>
      <c r="K11738" s="180">
        <v>77877</v>
      </c>
      <c r="L11738" s="180">
        <v>575396.18000000005</v>
      </c>
    </row>
    <row r="11739" spans="1:12">
      <c r="A11739" s="180">
        <v>2016</v>
      </c>
      <c r="B11739" s="180" t="s">
        <v>178</v>
      </c>
      <c r="C11739" s="180" t="s">
        <v>37</v>
      </c>
      <c r="D11739" s="180" t="s">
        <v>176</v>
      </c>
      <c r="E11739" s="180">
        <v>80</v>
      </c>
      <c r="F11739" s="180">
        <v>224</v>
      </c>
      <c r="G11739" s="180">
        <v>42</v>
      </c>
      <c r="H11739" s="180">
        <v>542</v>
      </c>
      <c r="I11739" s="180">
        <v>260979</v>
      </c>
      <c r="J11739" s="180">
        <v>14494.29</v>
      </c>
      <c r="K11739" s="180">
        <v>26979</v>
      </c>
      <c r="L11739" s="180">
        <v>320051.26</v>
      </c>
    </row>
    <row r="11740" spans="1:12">
      <c r="A11740" s="180">
        <v>2016</v>
      </c>
      <c r="B11740" s="180" t="s">
        <v>178</v>
      </c>
      <c r="C11740" s="180" t="s">
        <v>37</v>
      </c>
      <c r="D11740" s="180" t="s">
        <v>176</v>
      </c>
      <c r="E11740" s="180">
        <v>85</v>
      </c>
      <c r="F11740" s="180">
        <v>99</v>
      </c>
      <c r="G11740" s="180">
        <v>31</v>
      </c>
      <c r="H11740" s="180">
        <v>197</v>
      </c>
      <c r="I11740" s="180">
        <v>109112.1</v>
      </c>
      <c r="J11740" s="180">
        <v>12573.11</v>
      </c>
      <c r="K11740" s="180">
        <v>17452</v>
      </c>
      <c r="L11740" s="180">
        <v>140451.31</v>
      </c>
    </row>
    <row r="11741" spans="1:12">
      <c r="A11741" s="180">
        <v>2016</v>
      </c>
      <c r="B11741" s="180" t="s">
        <v>178</v>
      </c>
      <c r="C11741" s="180" t="s">
        <v>37</v>
      </c>
      <c r="D11741" s="180" t="s">
        <v>176</v>
      </c>
      <c r="E11741" s="180">
        <v>90</v>
      </c>
      <c r="F11741" s="180">
        <v>16</v>
      </c>
      <c r="G11741" s="180">
        <v>2</v>
      </c>
      <c r="H11741" s="180">
        <v>70</v>
      </c>
      <c r="I11741" s="180">
        <v>27550</v>
      </c>
      <c r="J11741" s="180">
        <v>511.85</v>
      </c>
      <c r="K11741" s="180">
        <v>0</v>
      </c>
      <c r="L11741" s="180">
        <v>28061.85</v>
      </c>
    </row>
    <row r="11742" spans="1:12">
      <c r="A11742" s="180">
        <v>2016</v>
      </c>
      <c r="B11742" s="180" t="s">
        <v>178</v>
      </c>
      <c r="C11742" s="180" t="s">
        <v>37</v>
      </c>
      <c r="D11742" s="180" t="s">
        <v>176</v>
      </c>
      <c r="E11742" s="180">
        <v>95</v>
      </c>
      <c r="F11742" s="180">
        <v>3</v>
      </c>
      <c r="G11742" s="180">
        <v>0</v>
      </c>
      <c r="H11742" s="180">
        <v>0</v>
      </c>
      <c r="I11742" s="180">
        <v>0</v>
      </c>
      <c r="J11742" s="180">
        <v>0</v>
      </c>
      <c r="K11742" s="180">
        <v>0</v>
      </c>
      <c r="L11742" s="180">
        <v>0</v>
      </c>
    </row>
    <row r="11743" spans="1:12">
      <c r="A11743" s="180">
        <v>2016</v>
      </c>
      <c r="B11743" s="180" t="s">
        <v>178</v>
      </c>
      <c r="C11743" s="180" t="s">
        <v>37</v>
      </c>
      <c r="D11743" s="180" t="s">
        <v>177</v>
      </c>
      <c r="E11743" s="180">
        <v>0</v>
      </c>
      <c r="F11743" s="180">
        <v>3441</v>
      </c>
      <c r="G11743" s="180">
        <v>63</v>
      </c>
      <c r="H11743" s="180">
        <v>169</v>
      </c>
      <c r="I11743" s="180">
        <v>124803</v>
      </c>
      <c r="J11743" s="180">
        <v>28351.62</v>
      </c>
      <c r="K11743" s="180">
        <v>280</v>
      </c>
      <c r="L11743" s="180">
        <v>162268.85</v>
      </c>
    </row>
    <row r="11744" spans="1:12">
      <c r="A11744" s="180">
        <v>2016</v>
      </c>
      <c r="B11744" s="180" t="s">
        <v>178</v>
      </c>
      <c r="C11744" s="180" t="s">
        <v>37</v>
      </c>
      <c r="D11744" s="180" t="s">
        <v>177</v>
      </c>
      <c r="E11744" s="180">
        <v>5</v>
      </c>
      <c r="F11744" s="180">
        <v>3520</v>
      </c>
      <c r="G11744" s="180">
        <v>28</v>
      </c>
      <c r="H11744" s="180">
        <v>43</v>
      </c>
      <c r="I11744" s="180">
        <v>29221</v>
      </c>
      <c r="J11744" s="180">
        <v>8161.2</v>
      </c>
      <c r="K11744" s="180">
        <v>160</v>
      </c>
      <c r="L11744" s="180">
        <v>42770.65</v>
      </c>
    </row>
    <row r="11745" spans="1:12">
      <c r="A11745" s="180">
        <v>2016</v>
      </c>
      <c r="B11745" s="180" t="s">
        <v>178</v>
      </c>
      <c r="C11745" s="180" t="s">
        <v>37</v>
      </c>
      <c r="D11745" s="180" t="s">
        <v>177</v>
      </c>
      <c r="E11745" s="180">
        <v>10</v>
      </c>
      <c r="F11745" s="180">
        <v>3179</v>
      </c>
      <c r="G11745" s="180">
        <v>22</v>
      </c>
      <c r="H11745" s="180">
        <v>82</v>
      </c>
      <c r="I11745" s="180">
        <v>57909</v>
      </c>
      <c r="J11745" s="180">
        <v>6068.86</v>
      </c>
      <c r="K11745" s="180">
        <v>8050</v>
      </c>
      <c r="L11745" s="180">
        <v>74833.11</v>
      </c>
    </row>
    <row r="11746" spans="1:12">
      <c r="A11746" s="180">
        <v>2016</v>
      </c>
      <c r="B11746" s="180" t="s">
        <v>178</v>
      </c>
      <c r="C11746" s="180" t="s">
        <v>37</v>
      </c>
      <c r="D11746" s="180" t="s">
        <v>177</v>
      </c>
      <c r="E11746" s="180">
        <v>15</v>
      </c>
      <c r="F11746" s="180">
        <v>3020</v>
      </c>
      <c r="G11746" s="180">
        <v>80</v>
      </c>
      <c r="H11746" s="180">
        <v>157</v>
      </c>
      <c r="I11746" s="180">
        <v>158152.95000000001</v>
      </c>
      <c r="J11746" s="180">
        <v>44496.959999999999</v>
      </c>
      <c r="K11746" s="180">
        <v>54881</v>
      </c>
      <c r="L11746" s="180">
        <v>277656.2</v>
      </c>
    </row>
    <row r="11747" spans="1:12">
      <c r="A11747" s="180">
        <v>2016</v>
      </c>
      <c r="B11747" s="180" t="s">
        <v>178</v>
      </c>
      <c r="C11747" s="180" t="s">
        <v>37</v>
      </c>
      <c r="D11747" s="180" t="s">
        <v>177</v>
      </c>
      <c r="E11747" s="180">
        <v>20</v>
      </c>
      <c r="F11747" s="180">
        <v>2798</v>
      </c>
      <c r="G11747" s="180">
        <v>91</v>
      </c>
      <c r="H11747" s="180">
        <v>279</v>
      </c>
      <c r="I11747" s="180">
        <v>208270.15</v>
      </c>
      <c r="J11747" s="180">
        <v>46529.68</v>
      </c>
      <c r="K11747" s="180">
        <v>34147</v>
      </c>
      <c r="L11747" s="180">
        <v>322634.89</v>
      </c>
    </row>
    <row r="11748" spans="1:12">
      <c r="A11748" s="180">
        <v>2016</v>
      </c>
      <c r="B11748" s="180" t="s">
        <v>178</v>
      </c>
      <c r="C11748" s="180" t="s">
        <v>37</v>
      </c>
      <c r="D11748" s="180" t="s">
        <v>177</v>
      </c>
      <c r="E11748" s="180">
        <v>25</v>
      </c>
      <c r="F11748" s="180">
        <v>3631</v>
      </c>
      <c r="G11748" s="180">
        <v>134</v>
      </c>
      <c r="H11748" s="180">
        <v>429</v>
      </c>
      <c r="I11748" s="180">
        <v>339731.34</v>
      </c>
      <c r="J11748" s="180">
        <v>62108.3</v>
      </c>
      <c r="K11748" s="180">
        <v>25383</v>
      </c>
      <c r="L11748" s="180">
        <v>486497.68</v>
      </c>
    </row>
    <row r="11749" spans="1:12">
      <c r="A11749" s="180">
        <v>2016</v>
      </c>
      <c r="B11749" s="180" t="s">
        <v>178</v>
      </c>
      <c r="C11749" s="180" t="s">
        <v>37</v>
      </c>
      <c r="D11749" s="180" t="s">
        <v>177</v>
      </c>
      <c r="E11749" s="180">
        <v>30</v>
      </c>
      <c r="F11749" s="180">
        <v>4947</v>
      </c>
      <c r="G11749" s="180">
        <v>230</v>
      </c>
      <c r="H11749" s="180">
        <v>742</v>
      </c>
      <c r="I11749" s="180">
        <v>648205.43999999994</v>
      </c>
      <c r="J11749" s="180">
        <v>114265.21</v>
      </c>
      <c r="K11749" s="180">
        <v>43949</v>
      </c>
      <c r="L11749" s="180">
        <v>904640.7</v>
      </c>
    </row>
    <row r="11750" spans="1:12">
      <c r="A11750" s="180">
        <v>2016</v>
      </c>
      <c r="B11750" s="180" t="s">
        <v>178</v>
      </c>
      <c r="C11750" s="180" t="s">
        <v>37</v>
      </c>
      <c r="D11750" s="180" t="s">
        <v>177</v>
      </c>
      <c r="E11750" s="180">
        <v>35</v>
      </c>
      <c r="F11750" s="180">
        <v>4422</v>
      </c>
      <c r="G11750" s="180">
        <v>202</v>
      </c>
      <c r="H11750" s="180">
        <v>570</v>
      </c>
      <c r="I11750" s="180">
        <v>495036.87</v>
      </c>
      <c r="J11750" s="180">
        <v>93576.62</v>
      </c>
      <c r="K11750" s="180">
        <v>58767</v>
      </c>
      <c r="L11750" s="180">
        <v>718088.3</v>
      </c>
    </row>
    <row r="11751" spans="1:12">
      <c r="A11751" s="180">
        <v>2016</v>
      </c>
      <c r="B11751" s="180" t="s">
        <v>178</v>
      </c>
      <c r="C11751" s="180" t="s">
        <v>37</v>
      </c>
      <c r="D11751" s="180" t="s">
        <v>177</v>
      </c>
      <c r="E11751" s="180">
        <v>40</v>
      </c>
      <c r="F11751" s="180">
        <v>3976</v>
      </c>
      <c r="G11751" s="180">
        <v>195</v>
      </c>
      <c r="H11751" s="180">
        <v>402</v>
      </c>
      <c r="I11751" s="180">
        <v>420925</v>
      </c>
      <c r="J11751" s="180">
        <v>100719.96</v>
      </c>
      <c r="K11751" s="180">
        <v>63165</v>
      </c>
      <c r="L11751" s="180">
        <v>690433.38</v>
      </c>
    </row>
    <row r="11752" spans="1:12">
      <c r="A11752" s="180">
        <v>2016</v>
      </c>
      <c r="B11752" s="180" t="s">
        <v>178</v>
      </c>
      <c r="C11752" s="180" t="s">
        <v>37</v>
      </c>
      <c r="D11752" s="180" t="s">
        <v>177</v>
      </c>
      <c r="E11752" s="180">
        <v>45</v>
      </c>
      <c r="F11752" s="180">
        <v>4005</v>
      </c>
      <c r="G11752" s="180">
        <v>206</v>
      </c>
      <c r="H11752" s="180">
        <v>654</v>
      </c>
      <c r="I11752" s="180">
        <v>562994.1</v>
      </c>
      <c r="J11752" s="180">
        <v>113180.51</v>
      </c>
      <c r="K11752" s="180">
        <v>117304</v>
      </c>
      <c r="L11752" s="180">
        <v>902870.08</v>
      </c>
    </row>
    <row r="11753" spans="1:12">
      <c r="A11753" s="180">
        <v>2016</v>
      </c>
      <c r="B11753" s="180" t="s">
        <v>178</v>
      </c>
      <c r="C11753" s="180" t="s">
        <v>37</v>
      </c>
      <c r="D11753" s="180" t="s">
        <v>177</v>
      </c>
      <c r="E11753" s="180">
        <v>50</v>
      </c>
      <c r="F11753" s="180">
        <v>3784</v>
      </c>
      <c r="G11753" s="180">
        <v>248</v>
      </c>
      <c r="H11753" s="180">
        <v>644</v>
      </c>
      <c r="I11753" s="180">
        <v>514276.75</v>
      </c>
      <c r="J11753" s="180">
        <v>123526.72</v>
      </c>
      <c r="K11753" s="180">
        <v>125375</v>
      </c>
      <c r="L11753" s="180">
        <v>874218.97</v>
      </c>
    </row>
    <row r="11754" spans="1:12">
      <c r="A11754" s="180">
        <v>2016</v>
      </c>
      <c r="B11754" s="180" t="s">
        <v>178</v>
      </c>
      <c r="C11754" s="180" t="s">
        <v>37</v>
      </c>
      <c r="D11754" s="180" t="s">
        <v>177</v>
      </c>
      <c r="E11754" s="180">
        <v>55</v>
      </c>
      <c r="F11754" s="180">
        <v>3528</v>
      </c>
      <c r="G11754" s="180">
        <v>239</v>
      </c>
      <c r="H11754" s="180">
        <v>579</v>
      </c>
      <c r="I11754" s="180">
        <v>500700.56</v>
      </c>
      <c r="J11754" s="180">
        <v>130515.05</v>
      </c>
      <c r="K11754" s="180">
        <v>113524</v>
      </c>
      <c r="L11754" s="180">
        <v>837295.24</v>
      </c>
    </row>
    <row r="11755" spans="1:12">
      <c r="A11755" s="180">
        <v>2016</v>
      </c>
      <c r="B11755" s="180" t="s">
        <v>178</v>
      </c>
      <c r="C11755" s="180" t="s">
        <v>37</v>
      </c>
      <c r="D11755" s="180" t="s">
        <v>177</v>
      </c>
      <c r="E11755" s="180">
        <v>60</v>
      </c>
      <c r="F11755" s="180">
        <v>2731</v>
      </c>
      <c r="G11755" s="180">
        <v>268</v>
      </c>
      <c r="H11755" s="180">
        <v>632</v>
      </c>
      <c r="I11755" s="180">
        <v>522094</v>
      </c>
      <c r="J11755" s="180">
        <v>132002.95000000001</v>
      </c>
      <c r="K11755" s="180">
        <v>186198</v>
      </c>
      <c r="L11755" s="180">
        <v>921405.93</v>
      </c>
    </row>
    <row r="11756" spans="1:12">
      <c r="A11756" s="180">
        <v>2016</v>
      </c>
      <c r="B11756" s="180" t="s">
        <v>178</v>
      </c>
      <c r="C11756" s="180" t="s">
        <v>37</v>
      </c>
      <c r="D11756" s="180" t="s">
        <v>177</v>
      </c>
      <c r="E11756" s="180">
        <v>65</v>
      </c>
      <c r="F11756" s="180">
        <v>1844</v>
      </c>
      <c r="G11756" s="180">
        <v>177</v>
      </c>
      <c r="H11756" s="180">
        <v>587</v>
      </c>
      <c r="I11756" s="180">
        <v>555680.93000000005</v>
      </c>
      <c r="J11756" s="180">
        <v>116567.97</v>
      </c>
      <c r="K11756" s="180">
        <v>244641</v>
      </c>
      <c r="L11756" s="180">
        <v>981792.39</v>
      </c>
    </row>
    <row r="11757" spans="1:12">
      <c r="A11757" s="180">
        <v>2016</v>
      </c>
      <c r="B11757" s="180" t="s">
        <v>178</v>
      </c>
      <c r="C11757" s="180" t="s">
        <v>37</v>
      </c>
      <c r="D11757" s="180" t="s">
        <v>177</v>
      </c>
      <c r="E11757" s="180">
        <v>70</v>
      </c>
      <c r="F11757" s="180">
        <v>993</v>
      </c>
      <c r="G11757" s="180">
        <v>142</v>
      </c>
      <c r="H11757" s="180">
        <v>486</v>
      </c>
      <c r="I11757" s="180">
        <v>395023.77</v>
      </c>
      <c r="J11757" s="180">
        <v>78527.820000000007</v>
      </c>
      <c r="K11757" s="180">
        <v>90931</v>
      </c>
      <c r="L11757" s="180">
        <v>585553.07999999996</v>
      </c>
    </row>
    <row r="11758" spans="1:12">
      <c r="A11758" s="180">
        <v>2016</v>
      </c>
      <c r="B11758" s="180" t="s">
        <v>178</v>
      </c>
      <c r="C11758" s="180" t="s">
        <v>37</v>
      </c>
      <c r="D11758" s="180" t="s">
        <v>177</v>
      </c>
      <c r="E11758" s="180">
        <v>75</v>
      </c>
      <c r="F11758" s="180">
        <v>503</v>
      </c>
      <c r="G11758" s="180">
        <v>105</v>
      </c>
      <c r="H11758" s="180">
        <v>616</v>
      </c>
      <c r="I11758" s="180">
        <v>395358.45</v>
      </c>
      <c r="J11758" s="180">
        <v>54655.47</v>
      </c>
      <c r="K11758" s="180">
        <v>85840</v>
      </c>
      <c r="L11758" s="180">
        <v>556900.26</v>
      </c>
    </row>
    <row r="11759" spans="1:12">
      <c r="A11759" s="180">
        <v>2016</v>
      </c>
      <c r="B11759" s="180" t="s">
        <v>178</v>
      </c>
      <c r="C11759" s="180" t="s">
        <v>37</v>
      </c>
      <c r="D11759" s="180" t="s">
        <v>177</v>
      </c>
      <c r="E11759" s="180">
        <v>80</v>
      </c>
      <c r="F11759" s="180">
        <v>220</v>
      </c>
      <c r="G11759" s="180">
        <v>53</v>
      </c>
      <c r="H11759" s="180">
        <v>611</v>
      </c>
      <c r="I11759" s="180">
        <v>292827.7</v>
      </c>
      <c r="J11759" s="180">
        <v>18366.09</v>
      </c>
      <c r="K11759" s="180">
        <v>40839</v>
      </c>
      <c r="L11759" s="180">
        <v>356939.64</v>
      </c>
    </row>
    <row r="11760" spans="1:12">
      <c r="A11760" s="180">
        <v>2016</v>
      </c>
      <c r="B11760" s="180" t="s">
        <v>178</v>
      </c>
      <c r="C11760" s="180" t="s">
        <v>37</v>
      </c>
      <c r="D11760" s="180" t="s">
        <v>177</v>
      </c>
      <c r="E11760" s="180">
        <v>85</v>
      </c>
      <c r="F11760" s="180">
        <v>130</v>
      </c>
      <c r="G11760" s="180">
        <v>25</v>
      </c>
      <c r="H11760" s="180">
        <v>214</v>
      </c>
      <c r="I11760" s="180">
        <v>104675</v>
      </c>
      <c r="J11760" s="180">
        <v>7595.58</v>
      </c>
      <c r="K11760" s="180">
        <v>4606</v>
      </c>
      <c r="L11760" s="180">
        <v>119554.28</v>
      </c>
    </row>
    <row r="11761" spans="1:12">
      <c r="A11761" s="180">
        <v>2016</v>
      </c>
      <c r="B11761" s="180" t="s">
        <v>178</v>
      </c>
      <c r="C11761" s="180" t="s">
        <v>37</v>
      </c>
      <c r="D11761" s="180" t="s">
        <v>177</v>
      </c>
      <c r="E11761" s="180">
        <v>90</v>
      </c>
      <c r="F11761" s="180">
        <v>38</v>
      </c>
      <c r="G11761" s="180">
        <v>5</v>
      </c>
      <c r="H11761" s="180">
        <v>104</v>
      </c>
      <c r="I11761" s="180">
        <v>21736.799999999999</v>
      </c>
      <c r="J11761" s="180">
        <v>1883.4</v>
      </c>
      <c r="K11761" s="180">
        <v>2207</v>
      </c>
      <c r="L11761" s="180">
        <v>25827.200000000001</v>
      </c>
    </row>
    <row r="11762" spans="1:12">
      <c r="A11762" s="180">
        <v>2016</v>
      </c>
      <c r="B11762" s="180" t="s">
        <v>178</v>
      </c>
      <c r="C11762" s="180" t="s">
        <v>37</v>
      </c>
      <c r="D11762" s="180" t="s">
        <v>177</v>
      </c>
      <c r="E11762" s="180">
        <v>95</v>
      </c>
      <c r="F11762" s="180">
        <v>8</v>
      </c>
      <c r="G11762" s="180">
        <v>2</v>
      </c>
      <c r="H11762" s="180">
        <v>6</v>
      </c>
      <c r="I11762" s="180">
        <v>3264</v>
      </c>
      <c r="J11762" s="180">
        <v>1487.25</v>
      </c>
      <c r="K11762" s="180">
        <v>0</v>
      </c>
      <c r="L11762" s="180">
        <v>4751.25</v>
      </c>
    </row>
    <row r="11763" spans="1:12">
      <c r="A11763" s="180">
        <v>2016</v>
      </c>
      <c r="B11763" s="180" t="s">
        <v>179</v>
      </c>
      <c r="C11763" s="180" t="s">
        <v>31</v>
      </c>
      <c r="D11763" s="180" t="s">
        <v>176</v>
      </c>
      <c r="E11763" s="180">
        <v>0</v>
      </c>
      <c r="F11763" s="180">
        <v>108700</v>
      </c>
      <c r="G11763" s="180">
        <v>5198</v>
      </c>
      <c r="H11763" s="180">
        <v>14322</v>
      </c>
      <c r="I11763" s="180">
        <v>8990406.1699999999</v>
      </c>
      <c r="J11763" s="180">
        <v>1614205.51</v>
      </c>
      <c r="K11763" s="180">
        <v>347042.2</v>
      </c>
      <c r="L11763" s="180">
        <v>12451058.43</v>
      </c>
    </row>
    <row r="11764" spans="1:12">
      <c r="A11764" s="180">
        <v>2016</v>
      </c>
      <c r="B11764" s="180" t="s">
        <v>179</v>
      </c>
      <c r="C11764" s="180" t="s">
        <v>31</v>
      </c>
      <c r="D11764" s="180" t="s">
        <v>176</v>
      </c>
      <c r="E11764" s="180">
        <v>5</v>
      </c>
      <c r="F11764" s="180">
        <v>123424</v>
      </c>
      <c r="G11764" s="180">
        <v>2553</v>
      </c>
      <c r="H11764" s="180">
        <v>3951</v>
      </c>
      <c r="I11764" s="180">
        <v>3110805.94</v>
      </c>
      <c r="J11764" s="180">
        <v>779017.94</v>
      </c>
      <c r="K11764" s="180">
        <v>197044.4</v>
      </c>
      <c r="L11764" s="180">
        <v>4938876.0599999996</v>
      </c>
    </row>
    <row r="11765" spans="1:12">
      <c r="A11765" s="180">
        <v>2016</v>
      </c>
      <c r="B11765" s="180" t="s">
        <v>179</v>
      </c>
      <c r="C11765" s="180" t="s">
        <v>31</v>
      </c>
      <c r="D11765" s="180" t="s">
        <v>176</v>
      </c>
      <c r="E11765" s="180">
        <v>10</v>
      </c>
      <c r="F11765" s="180">
        <v>115601</v>
      </c>
      <c r="G11765" s="180">
        <v>1996</v>
      </c>
      <c r="H11765" s="180">
        <v>3508</v>
      </c>
      <c r="I11765" s="180">
        <v>2653486.98</v>
      </c>
      <c r="J11765" s="180">
        <v>634694.18999999994</v>
      </c>
      <c r="K11765" s="180">
        <v>456755.9</v>
      </c>
      <c r="L11765" s="180">
        <v>4271956.49</v>
      </c>
    </row>
    <row r="11766" spans="1:12">
      <c r="A11766" s="180">
        <v>2016</v>
      </c>
      <c r="B11766" s="180" t="s">
        <v>179</v>
      </c>
      <c r="C11766" s="180" t="s">
        <v>31</v>
      </c>
      <c r="D11766" s="180" t="s">
        <v>176</v>
      </c>
      <c r="E11766" s="180">
        <v>15</v>
      </c>
      <c r="F11766" s="180">
        <v>110184</v>
      </c>
      <c r="G11766" s="180">
        <v>3013</v>
      </c>
      <c r="H11766" s="180">
        <v>6733</v>
      </c>
      <c r="I11766" s="180">
        <v>6241817.0199999996</v>
      </c>
      <c r="J11766" s="180">
        <v>1259415.8500000001</v>
      </c>
      <c r="K11766" s="180">
        <v>1073883.19</v>
      </c>
      <c r="L11766" s="180">
        <v>9974568.7599999998</v>
      </c>
    </row>
    <row r="11767" spans="1:12">
      <c r="A11767" s="180">
        <v>2016</v>
      </c>
      <c r="B11767" s="180" t="s">
        <v>179</v>
      </c>
      <c r="C11767" s="180" t="s">
        <v>31</v>
      </c>
      <c r="D11767" s="180" t="s">
        <v>176</v>
      </c>
      <c r="E11767" s="180">
        <v>20</v>
      </c>
      <c r="F11767" s="180">
        <v>89367</v>
      </c>
      <c r="G11767" s="180">
        <v>2789</v>
      </c>
      <c r="H11767" s="180">
        <v>7207</v>
      </c>
      <c r="I11767" s="180">
        <v>6473487.6799999997</v>
      </c>
      <c r="J11767" s="180">
        <v>1170802.46</v>
      </c>
      <c r="K11767" s="180">
        <v>1252650</v>
      </c>
      <c r="L11767" s="180">
        <v>10212740.48</v>
      </c>
    </row>
    <row r="11768" spans="1:12">
      <c r="A11768" s="180">
        <v>2016</v>
      </c>
      <c r="B11768" s="180" t="s">
        <v>179</v>
      </c>
      <c r="C11768" s="180" t="s">
        <v>31</v>
      </c>
      <c r="D11768" s="180" t="s">
        <v>176</v>
      </c>
      <c r="E11768" s="180">
        <v>25</v>
      </c>
      <c r="F11768" s="180">
        <v>75801</v>
      </c>
      <c r="G11768" s="180">
        <v>2386</v>
      </c>
      <c r="H11768" s="180">
        <v>5954</v>
      </c>
      <c r="I11768" s="180">
        <v>4672058.16</v>
      </c>
      <c r="J11768" s="180">
        <v>988457.24</v>
      </c>
      <c r="K11768" s="180">
        <v>671261</v>
      </c>
      <c r="L11768" s="180">
        <v>7677040.04</v>
      </c>
    </row>
    <row r="11769" spans="1:12">
      <c r="A11769" s="180">
        <v>2016</v>
      </c>
      <c r="B11769" s="180" t="s">
        <v>179</v>
      </c>
      <c r="C11769" s="180" t="s">
        <v>31</v>
      </c>
      <c r="D11769" s="180" t="s">
        <v>176</v>
      </c>
      <c r="E11769" s="180">
        <v>30</v>
      </c>
      <c r="F11769" s="180">
        <v>121533</v>
      </c>
      <c r="G11769" s="180">
        <v>3420</v>
      </c>
      <c r="H11769" s="180">
        <v>7735</v>
      </c>
      <c r="I11769" s="180">
        <v>6376669.2300000004</v>
      </c>
      <c r="J11769" s="180">
        <v>1535155.88</v>
      </c>
      <c r="K11769" s="180">
        <v>1117725</v>
      </c>
      <c r="L11769" s="180">
        <v>10952031.189999999</v>
      </c>
    </row>
    <row r="11770" spans="1:12">
      <c r="A11770" s="180">
        <v>2016</v>
      </c>
      <c r="B11770" s="180" t="s">
        <v>179</v>
      </c>
      <c r="C11770" s="180" t="s">
        <v>31</v>
      </c>
      <c r="D11770" s="180" t="s">
        <v>176</v>
      </c>
      <c r="E11770" s="180">
        <v>35</v>
      </c>
      <c r="F11770" s="180">
        <v>130038</v>
      </c>
      <c r="G11770" s="180">
        <v>3995</v>
      </c>
      <c r="H11770" s="180">
        <v>9349</v>
      </c>
      <c r="I11770" s="180">
        <v>7748234.8600000003</v>
      </c>
      <c r="J11770" s="180">
        <v>1841565.72</v>
      </c>
      <c r="K11770" s="180">
        <v>1317807.6000000001</v>
      </c>
      <c r="L11770" s="180">
        <v>13308981.800000001</v>
      </c>
    </row>
    <row r="11771" spans="1:12">
      <c r="A11771" s="180">
        <v>2016</v>
      </c>
      <c r="B11771" s="180" t="s">
        <v>179</v>
      </c>
      <c r="C11771" s="180" t="s">
        <v>31</v>
      </c>
      <c r="D11771" s="180" t="s">
        <v>176</v>
      </c>
      <c r="E11771" s="180">
        <v>40</v>
      </c>
      <c r="F11771" s="180">
        <v>130162</v>
      </c>
      <c r="G11771" s="180">
        <v>5451</v>
      </c>
      <c r="H11771" s="180">
        <v>11774</v>
      </c>
      <c r="I11771" s="180">
        <v>10313228.029999999</v>
      </c>
      <c r="J11771" s="180">
        <v>2568927.3199999998</v>
      </c>
      <c r="K11771" s="180">
        <v>2189050.5499999998</v>
      </c>
      <c r="L11771" s="180">
        <v>17760855.640000001</v>
      </c>
    </row>
    <row r="11772" spans="1:12">
      <c r="A11772" s="180">
        <v>2016</v>
      </c>
      <c r="B11772" s="180" t="s">
        <v>179</v>
      </c>
      <c r="C11772" s="180" t="s">
        <v>31</v>
      </c>
      <c r="D11772" s="180" t="s">
        <v>176</v>
      </c>
      <c r="E11772" s="180">
        <v>45</v>
      </c>
      <c r="F11772" s="180">
        <v>126975</v>
      </c>
      <c r="G11772" s="180">
        <v>6506</v>
      </c>
      <c r="H11772" s="180">
        <v>13923</v>
      </c>
      <c r="I11772" s="180">
        <v>13042028.130000001</v>
      </c>
      <c r="J11772" s="180">
        <v>3284317.17</v>
      </c>
      <c r="K11772" s="180">
        <v>2698214.22</v>
      </c>
      <c r="L11772" s="180">
        <v>22082150.27</v>
      </c>
    </row>
    <row r="11773" spans="1:12">
      <c r="A11773" s="180">
        <v>2016</v>
      </c>
      <c r="B11773" s="180" t="s">
        <v>179</v>
      </c>
      <c r="C11773" s="180" t="s">
        <v>31</v>
      </c>
      <c r="D11773" s="180" t="s">
        <v>176</v>
      </c>
      <c r="E11773" s="180">
        <v>50</v>
      </c>
      <c r="F11773" s="180">
        <v>124431</v>
      </c>
      <c r="G11773" s="180">
        <v>9021</v>
      </c>
      <c r="H11773" s="180">
        <v>18753</v>
      </c>
      <c r="I11773" s="180">
        <v>17988712.77</v>
      </c>
      <c r="J11773" s="180">
        <v>4292232.84</v>
      </c>
      <c r="K11773" s="180">
        <v>4373457.45</v>
      </c>
      <c r="L11773" s="180">
        <v>30390963.379999999</v>
      </c>
    </row>
    <row r="11774" spans="1:12">
      <c r="A11774" s="180">
        <v>2016</v>
      </c>
      <c r="B11774" s="180" t="s">
        <v>179</v>
      </c>
      <c r="C11774" s="180" t="s">
        <v>31</v>
      </c>
      <c r="D11774" s="180" t="s">
        <v>176</v>
      </c>
      <c r="E11774" s="180">
        <v>55</v>
      </c>
      <c r="F11774" s="180">
        <v>125361</v>
      </c>
      <c r="G11774" s="180">
        <v>12029</v>
      </c>
      <c r="H11774" s="180">
        <v>25661</v>
      </c>
      <c r="I11774" s="180">
        <v>25413598.239999998</v>
      </c>
      <c r="J11774" s="180">
        <v>5899171.3200000003</v>
      </c>
      <c r="K11774" s="180">
        <v>6971914.9500000002</v>
      </c>
      <c r="L11774" s="180">
        <v>43100595.149999999</v>
      </c>
    </row>
    <row r="11775" spans="1:12">
      <c r="A11775" s="180">
        <v>2016</v>
      </c>
      <c r="B11775" s="180" t="s">
        <v>179</v>
      </c>
      <c r="C11775" s="180" t="s">
        <v>31</v>
      </c>
      <c r="D11775" s="180" t="s">
        <v>176</v>
      </c>
      <c r="E11775" s="180">
        <v>60</v>
      </c>
      <c r="F11775" s="180">
        <v>115468</v>
      </c>
      <c r="G11775" s="180">
        <v>16548</v>
      </c>
      <c r="H11775" s="180">
        <v>38706</v>
      </c>
      <c r="I11775" s="180">
        <v>38650008.740000002</v>
      </c>
      <c r="J11775" s="180">
        <v>8502372.25</v>
      </c>
      <c r="K11775" s="180">
        <v>10800593.1</v>
      </c>
      <c r="L11775" s="180">
        <v>64060258.420000002</v>
      </c>
    </row>
    <row r="11776" spans="1:12">
      <c r="A11776" s="180">
        <v>2016</v>
      </c>
      <c r="B11776" s="180" t="s">
        <v>179</v>
      </c>
      <c r="C11776" s="180" t="s">
        <v>31</v>
      </c>
      <c r="D11776" s="180" t="s">
        <v>176</v>
      </c>
      <c r="E11776" s="180">
        <v>65</v>
      </c>
      <c r="F11776" s="180">
        <v>105973</v>
      </c>
      <c r="G11776" s="180">
        <v>20963</v>
      </c>
      <c r="H11776" s="180">
        <v>48555</v>
      </c>
      <c r="I11776" s="180">
        <v>49064266.460000001</v>
      </c>
      <c r="J11776" s="180">
        <v>10856559.960000001</v>
      </c>
      <c r="K11776" s="180">
        <v>15104717.699999999</v>
      </c>
      <c r="L11776" s="180">
        <v>82094863.219999999</v>
      </c>
    </row>
    <row r="11777" spans="1:12">
      <c r="A11777" s="180">
        <v>2016</v>
      </c>
      <c r="B11777" s="180" t="s">
        <v>179</v>
      </c>
      <c r="C11777" s="180" t="s">
        <v>31</v>
      </c>
      <c r="D11777" s="180" t="s">
        <v>176</v>
      </c>
      <c r="E11777" s="180">
        <v>70</v>
      </c>
      <c r="F11777" s="180">
        <v>80906</v>
      </c>
      <c r="G11777" s="180">
        <v>21732</v>
      </c>
      <c r="H11777" s="180">
        <v>53622</v>
      </c>
      <c r="I11777" s="180">
        <v>51276338.049999997</v>
      </c>
      <c r="J11777" s="180">
        <v>10995879.300000001</v>
      </c>
      <c r="K11777" s="180">
        <v>14745130</v>
      </c>
      <c r="L11777" s="180">
        <v>82841429.879999995</v>
      </c>
    </row>
    <row r="11778" spans="1:12">
      <c r="A11778" s="180">
        <v>2016</v>
      </c>
      <c r="B11778" s="180" t="s">
        <v>179</v>
      </c>
      <c r="C11778" s="180" t="s">
        <v>31</v>
      </c>
      <c r="D11778" s="180" t="s">
        <v>176</v>
      </c>
      <c r="E11778" s="180">
        <v>75</v>
      </c>
      <c r="F11778" s="180">
        <v>54158</v>
      </c>
      <c r="G11778" s="180">
        <v>19028</v>
      </c>
      <c r="H11778" s="180">
        <v>54326</v>
      </c>
      <c r="I11778" s="180">
        <v>47312830.969999999</v>
      </c>
      <c r="J11778" s="180">
        <v>9303297.9100000001</v>
      </c>
      <c r="K11778" s="180">
        <v>13372260.25</v>
      </c>
      <c r="L11778" s="180">
        <v>74369302.370000005</v>
      </c>
    </row>
    <row r="11779" spans="1:12">
      <c r="A11779" s="180">
        <v>2016</v>
      </c>
      <c r="B11779" s="180" t="s">
        <v>179</v>
      </c>
      <c r="C11779" s="180" t="s">
        <v>31</v>
      </c>
      <c r="D11779" s="180" t="s">
        <v>176</v>
      </c>
      <c r="E11779" s="180">
        <v>80</v>
      </c>
      <c r="F11779" s="180">
        <v>33717</v>
      </c>
      <c r="G11779" s="180">
        <v>14218</v>
      </c>
      <c r="H11779" s="180">
        <v>48942</v>
      </c>
      <c r="I11779" s="180">
        <v>37261324.640000001</v>
      </c>
      <c r="J11779" s="180">
        <v>6364239.7699999996</v>
      </c>
      <c r="K11779" s="180">
        <v>8836067.9000000004</v>
      </c>
      <c r="L11779" s="180">
        <v>54840321.520000003</v>
      </c>
    </row>
    <row r="11780" spans="1:12">
      <c r="A11780" s="180">
        <v>2016</v>
      </c>
      <c r="B11780" s="180" t="s">
        <v>179</v>
      </c>
      <c r="C11780" s="180" t="s">
        <v>31</v>
      </c>
      <c r="D11780" s="180" t="s">
        <v>176</v>
      </c>
      <c r="E11780" s="180">
        <v>85</v>
      </c>
      <c r="F11780" s="180">
        <v>20213</v>
      </c>
      <c r="G11780" s="180">
        <v>9032</v>
      </c>
      <c r="H11780" s="180">
        <v>39550</v>
      </c>
      <c r="I11780" s="180">
        <v>26526937</v>
      </c>
      <c r="J11780" s="180">
        <v>3754279.3</v>
      </c>
      <c r="K11780" s="180">
        <v>4254208.2</v>
      </c>
      <c r="L11780" s="180">
        <v>35734623.640000001</v>
      </c>
    </row>
    <row r="11781" spans="1:12">
      <c r="A11781" s="180">
        <v>2016</v>
      </c>
      <c r="B11781" s="180" t="s">
        <v>179</v>
      </c>
      <c r="C11781" s="180" t="s">
        <v>31</v>
      </c>
      <c r="D11781" s="180" t="s">
        <v>176</v>
      </c>
      <c r="E11781" s="180">
        <v>90</v>
      </c>
      <c r="F11781" s="180">
        <v>5738</v>
      </c>
      <c r="G11781" s="180">
        <v>2197</v>
      </c>
      <c r="H11781" s="180">
        <v>12942</v>
      </c>
      <c r="I11781" s="180">
        <v>7856785.2699999996</v>
      </c>
      <c r="J11781" s="180">
        <v>946269.75</v>
      </c>
      <c r="K11781" s="180">
        <v>893504.1</v>
      </c>
      <c r="L11781" s="180">
        <v>9980379.9900000002</v>
      </c>
    </row>
    <row r="11782" spans="1:12">
      <c r="A11782" s="180">
        <v>2016</v>
      </c>
      <c r="B11782" s="180" t="s">
        <v>179</v>
      </c>
      <c r="C11782" s="180" t="s">
        <v>31</v>
      </c>
      <c r="D11782" s="180" t="s">
        <v>176</v>
      </c>
      <c r="E11782" s="180">
        <v>95</v>
      </c>
      <c r="F11782" s="180">
        <v>911</v>
      </c>
      <c r="G11782" s="180">
        <v>290</v>
      </c>
      <c r="H11782" s="180">
        <v>2220</v>
      </c>
      <c r="I11782" s="180">
        <v>1274587.8600000001</v>
      </c>
      <c r="J11782" s="180">
        <v>96319.4</v>
      </c>
      <c r="K11782" s="180">
        <v>82069</v>
      </c>
      <c r="L11782" s="180">
        <v>1483390.36</v>
      </c>
    </row>
    <row r="11783" spans="1:12">
      <c r="A11783" s="180">
        <v>2016</v>
      </c>
      <c r="B11783" s="180" t="s">
        <v>179</v>
      </c>
      <c r="C11783" s="180" t="s">
        <v>31</v>
      </c>
      <c r="D11783" s="180" t="s">
        <v>177</v>
      </c>
      <c r="E11783" s="180">
        <v>0</v>
      </c>
      <c r="F11783" s="180">
        <v>101170</v>
      </c>
      <c r="G11783" s="180">
        <v>3557</v>
      </c>
      <c r="H11783" s="180">
        <v>10564</v>
      </c>
      <c r="I11783" s="180">
        <v>6428037.4400000004</v>
      </c>
      <c r="J11783" s="180">
        <v>1008627.64</v>
      </c>
      <c r="K11783" s="180">
        <v>216828</v>
      </c>
      <c r="L11783" s="180">
        <v>8581750.5</v>
      </c>
    </row>
    <row r="11784" spans="1:12">
      <c r="A11784" s="180">
        <v>2016</v>
      </c>
      <c r="B11784" s="180" t="s">
        <v>179</v>
      </c>
      <c r="C11784" s="180" t="s">
        <v>31</v>
      </c>
      <c r="D11784" s="180" t="s">
        <v>177</v>
      </c>
      <c r="E11784" s="180">
        <v>5</v>
      </c>
      <c r="F11784" s="180">
        <v>116734</v>
      </c>
      <c r="G11784" s="180">
        <v>2210</v>
      </c>
      <c r="H11784" s="180">
        <v>3428</v>
      </c>
      <c r="I11784" s="180">
        <v>2560255</v>
      </c>
      <c r="J11784" s="180">
        <v>582738.92000000004</v>
      </c>
      <c r="K11784" s="180">
        <v>89863.25</v>
      </c>
      <c r="L11784" s="180">
        <v>3931308.09</v>
      </c>
    </row>
    <row r="11785" spans="1:12">
      <c r="A11785" s="180">
        <v>2016</v>
      </c>
      <c r="B11785" s="180" t="s">
        <v>179</v>
      </c>
      <c r="C11785" s="180" t="s">
        <v>31</v>
      </c>
      <c r="D11785" s="180" t="s">
        <v>177</v>
      </c>
      <c r="E11785" s="180">
        <v>10</v>
      </c>
      <c r="F11785" s="180">
        <v>108698</v>
      </c>
      <c r="G11785" s="180">
        <v>1800</v>
      </c>
      <c r="H11785" s="180">
        <v>3745</v>
      </c>
      <c r="I11785" s="180">
        <v>2735971.65</v>
      </c>
      <c r="J11785" s="180">
        <v>569799.34</v>
      </c>
      <c r="K11785" s="180">
        <v>754279</v>
      </c>
      <c r="L11785" s="180">
        <v>4658411.13</v>
      </c>
    </row>
    <row r="11786" spans="1:12">
      <c r="A11786" s="180">
        <v>2016</v>
      </c>
      <c r="B11786" s="180" t="s">
        <v>179</v>
      </c>
      <c r="C11786" s="180" t="s">
        <v>31</v>
      </c>
      <c r="D11786" s="180" t="s">
        <v>177</v>
      </c>
      <c r="E11786" s="180">
        <v>15</v>
      </c>
      <c r="F11786" s="180">
        <v>103761</v>
      </c>
      <c r="G11786" s="180">
        <v>3610</v>
      </c>
      <c r="H11786" s="180">
        <v>10111</v>
      </c>
      <c r="I11786" s="180">
        <v>8020239.8700000001</v>
      </c>
      <c r="J11786" s="180">
        <v>1281535.17</v>
      </c>
      <c r="K11786" s="180">
        <v>1005536</v>
      </c>
      <c r="L11786" s="180">
        <v>11702096.25</v>
      </c>
    </row>
    <row r="11787" spans="1:12">
      <c r="A11787" s="180">
        <v>2016</v>
      </c>
      <c r="B11787" s="180" t="s">
        <v>179</v>
      </c>
      <c r="C11787" s="180" t="s">
        <v>31</v>
      </c>
      <c r="D11787" s="180" t="s">
        <v>177</v>
      </c>
      <c r="E11787" s="180">
        <v>20</v>
      </c>
      <c r="F11787" s="180">
        <v>91104</v>
      </c>
      <c r="G11787" s="180">
        <v>4671</v>
      </c>
      <c r="H11787" s="180">
        <v>11299</v>
      </c>
      <c r="I11787" s="180">
        <v>9202322.7899999991</v>
      </c>
      <c r="J11787" s="180">
        <v>1691594.11</v>
      </c>
      <c r="K11787" s="180">
        <v>878172</v>
      </c>
      <c r="L11787" s="180">
        <v>13666686.77</v>
      </c>
    </row>
    <row r="11788" spans="1:12">
      <c r="A11788" s="180">
        <v>2016</v>
      </c>
      <c r="B11788" s="180" t="s">
        <v>179</v>
      </c>
      <c r="C11788" s="180" t="s">
        <v>31</v>
      </c>
      <c r="D11788" s="180" t="s">
        <v>177</v>
      </c>
      <c r="E11788" s="180">
        <v>25</v>
      </c>
      <c r="F11788" s="180">
        <v>91528</v>
      </c>
      <c r="G11788" s="180">
        <v>5817</v>
      </c>
      <c r="H11788" s="180">
        <v>17912</v>
      </c>
      <c r="I11788" s="180">
        <v>14128878.869999999</v>
      </c>
      <c r="J11788" s="180">
        <v>3109480.44</v>
      </c>
      <c r="K11788" s="180">
        <v>986565</v>
      </c>
      <c r="L11788" s="180">
        <v>21339469.77</v>
      </c>
    </row>
    <row r="11789" spans="1:12">
      <c r="A11789" s="180">
        <v>2016</v>
      </c>
      <c r="B11789" s="180" t="s">
        <v>179</v>
      </c>
      <c r="C11789" s="180" t="s">
        <v>31</v>
      </c>
      <c r="D11789" s="180" t="s">
        <v>177</v>
      </c>
      <c r="E11789" s="180">
        <v>30</v>
      </c>
      <c r="F11789" s="180">
        <v>140712</v>
      </c>
      <c r="G11789" s="180">
        <v>10571</v>
      </c>
      <c r="H11789" s="180">
        <v>33943</v>
      </c>
      <c r="I11789" s="180">
        <v>28867958.100000001</v>
      </c>
      <c r="J11789" s="180">
        <v>6622694.3799999999</v>
      </c>
      <c r="K11789" s="180">
        <v>1711571</v>
      </c>
      <c r="L11789" s="180">
        <v>43298582.630000003</v>
      </c>
    </row>
    <row r="11790" spans="1:12">
      <c r="A11790" s="180">
        <v>2016</v>
      </c>
      <c r="B11790" s="180" t="s">
        <v>179</v>
      </c>
      <c r="C11790" s="180" t="s">
        <v>31</v>
      </c>
      <c r="D11790" s="180" t="s">
        <v>177</v>
      </c>
      <c r="E11790" s="180">
        <v>35</v>
      </c>
      <c r="F11790" s="180">
        <v>141161</v>
      </c>
      <c r="G11790" s="180">
        <v>10646</v>
      </c>
      <c r="H11790" s="180">
        <v>28904</v>
      </c>
      <c r="I11790" s="180">
        <v>25370830.739999998</v>
      </c>
      <c r="J11790" s="180">
        <v>5593845.7400000002</v>
      </c>
      <c r="K11790" s="180">
        <v>2053737.3</v>
      </c>
      <c r="L11790" s="180">
        <v>38826713.32</v>
      </c>
    </row>
    <row r="11791" spans="1:12">
      <c r="A11791" s="180">
        <v>2016</v>
      </c>
      <c r="B11791" s="180" t="s">
        <v>179</v>
      </c>
      <c r="C11791" s="180" t="s">
        <v>31</v>
      </c>
      <c r="D11791" s="180" t="s">
        <v>177</v>
      </c>
      <c r="E11791" s="180">
        <v>40</v>
      </c>
      <c r="F11791" s="180">
        <v>139556</v>
      </c>
      <c r="G11791" s="180">
        <v>9585</v>
      </c>
      <c r="H11791" s="180">
        <v>22095</v>
      </c>
      <c r="I11791" s="180">
        <v>19714032.760000002</v>
      </c>
      <c r="J11791" s="180">
        <v>4433777.67</v>
      </c>
      <c r="K11791" s="180">
        <v>2558578.34</v>
      </c>
      <c r="L11791" s="180">
        <v>32054952.379999999</v>
      </c>
    </row>
    <row r="11792" spans="1:12">
      <c r="A11792" s="180">
        <v>2016</v>
      </c>
      <c r="B11792" s="180" t="s">
        <v>179</v>
      </c>
      <c r="C11792" s="180" t="s">
        <v>31</v>
      </c>
      <c r="D11792" s="180" t="s">
        <v>177</v>
      </c>
      <c r="E11792" s="180">
        <v>45</v>
      </c>
      <c r="F11792" s="180">
        <v>138346</v>
      </c>
      <c r="G11792" s="180">
        <v>9655</v>
      </c>
      <c r="H11792" s="180">
        <v>20886</v>
      </c>
      <c r="I11792" s="180">
        <v>19565605.140000001</v>
      </c>
      <c r="J11792" s="180">
        <v>4519914.78</v>
      </c>
      <c r="K11792" s="180">
        <v>3261261.52</v>
      </c>
      <c r="L11792" s="180">
        <v>32396377.710000001</v>
      </c>
    </row>
    <row r="11793" spans="1:12">
      <c r="A11793" s="180">
        <v>2016</v>
      </c>
      <c r="B11793" s="180" t="s">
        <v>179</v>
      </c>
      <c r="C11793" s="180" t="s">
        <v>31</v>
      </c>
      <c r="D11793" s="180" t="s">
        <v>177</v>
      </c>
      <c r="E11793" s="180">
        <v>50</v>
      </c>
      <c r="F11793" s="180">
        <v>133559</v>
      </c>
      <c r="G11793" s="180">
        <v>11104</v>
      </c>
      <c r="H11793" s="180">
        <v>23720</v>
      </c>
      <c r="I11793" s="180">
        <v>22151500.489999998</v>
      </c>
      <c r="J11793" s="180">
        <v>5088219.3</v>
      </c>
      <c r="K11793" s="180">
        <v>4280880.5999999996</v>
      </c>
      <c r="L11793" s="180">
        <v>36621801.799999997</v>
      </c>
    </row>
    <row r="11794" spans="1:12">
      <c r="A11794" s="180">
        <v>2016</v>
      </c>
      <c r="B11794" s="180" t="s">
        <v>179</v>
      </c>
      <c r="C11794" s="180" t="s">
        <v>31</v>
      </c>
      <c r="D11794" s="180" t="s">
        <v>177</v>
      </c>
      <c r="E11794" s="180">
        <v>55</v>
      </c>
      <c r="F11794" s="180">
        <v>136096</v>
      </c>
      <c r="G11794" s="180">
        <v>14479</v>
      </c>
      <c r="H11794" s="180">
        <v>31595</v>
      </c>
      <c r="I11794" s="180">
        <v>28852536.859999999</v>
      </c>
      <c r="J11794" s="180">
        <v>6267321.9100000001</v>
      </c>
      <c r="K11794" s="180">
        <v>7297044.9000000004</v>
      </c>
      <c r="L11794" s="180">
        <v>48011508.659999996</v>
      </c>
    </row>
    <row r="11795" spans="1:12">
      <c r="A11795" s="180">
        <v>2016</v>
      </c>
      <c r="B11795" s="180" t="s">
        <v>179</v>
      </c>
      <c r="C11795" s="180" t="s">
        <v>31</v>
      </c>
      <c r="D11795" s="180" t="s">
        <v>177</v>
      </c>
      <c r="E11795" s="180">
        <v>60</v>
      </c>
      <c r="F11795" s="180">
        <v>125734</v>
      </c>
      <c r="G11795" s="180">
        <v>17596</v>
      </c>
      <c r="H11795" s="180">
        <v>39130</v>
      </c>
      <c r="I11795" s="180">
        <v>35442973.609999999</v>
      </c>
      <c r="J11795" s="180">
        <v>7753623.96</v>
      </c>
      <c r="K11795" s="180">
        <v>9799682.7400000002</v>
      </c>
      <c r="L11795" s="180">
        <v>59005822.020000003</v>
      </c>
    </row>
    <row r="11796" spans="1:12">
      <c r="A11796" s="180">
        <v>2016</v>
      </c>
      <c r="B11796" s="180" t="s">
        <v>179</v>
      </c>
      <c r="C11796" s="180" t="s">
        <v>31</v>
      </c>
      <c r="D11796" s="180" t="s">
        <v>177</v>
      </c>
      <c r="E11796" s="180">
        <v>65</v>
      </c>
      <c r="F11796" s="180">
        <v>113208</v>
      </c>
      <c r="G11796" s="180">
        <v>21068</v>
      </c>
      <c r="H11796" s="180">
        <v>51332</v>
      </c>
      <c r="I11796" s="180">
        <v>46116836.890000001</v>
      </c>
      <c r="J11796" s="180">
        <v>9406050.1999999993</v>
      </c>
      <c r="K11796" s="180">
        <v>12399065.65</v>
      </c>
      <c r="L11796" s="180">
        <v>74265363.569999993</v>
      </c>
    </row>
    <row r="11797" spans="1:12">
      <c r="A11797" s="180">
        <v>2016</v>
      </c>
      <c r="B11797" s="180" t="s">
        <v>179</v>
      </c>
      <c r="C11797" s="180" t="s">
        <v>31</v>
      </c>
      <c r="D11797" s="180" t="s">
        <v>177</v>
      </c>
      <c r="E11797" s="180">
        <v>70</v>
      </c>
      <c r="F11797" s="180">
        <v>86915</v>
      </c>
      <c r="G11797" s="180">
        <v>21399</v>
      </c>
      <c r="H11797" s="180">
        <v>58031</v>
      </c>
      <c r="I11797" s="180">
        <v>49544845.82</v>
      </c>
      <c r="J11797" s="180">
        <v>9633723.6199999992</v>
      </c>
      <c r="K11797" s="180">
        <v>13411750.75</v>
      </c>
      <c r="L11797" s="180">
        <v>78021541.629999995</v>
      </c>
    </row>
    <row r="11798" spans="1:12">
      <c r="A11798" s="180">
        <v>2016</v>
      </c>
      <c r="B11798" s="180" t="s">
        <v>179</v>
      </c>
      <c r="C11798" s="180" t="s">
        <v>31</v>
      </c>
      <c r="D11798" s="180" t="s">
        <v>177</v>
      </c>
      <c r="E11798" s="180">
        <v>75</v>
      </c>
      <c r="F11798" s="180">
        <v>58428</v>
      </c>
      <c r="G11798" s="180">
        <v>16948</v>
      </c>
      <c r="H11798" s="180">
        <v>55957</v>
      </c>
      <c r="I11798" s="180">
        <v>45291249.82</v>
      </c>
      <c r="J11798" s="180">
        <v>7864716.3700000001</v>
      </c>
      <c r="K11798" s="180">
        <v>10545134.65</v>
      </c>
      <c r="L11798" s="180">
        <v>67665840.519999996</v>
      </c>
    </row>
    <row r="11799" spans="1:12">
      <c r="A11799" s="180">
        <v>2016</v>
      </c>
      <c r="B11799" s="180" t="s">
        <v>179</v>
      </c>
      <c r="C11799" s="180" t="s">
        <v>31</v>
      </c>
      <c r="D11799" s="180" t="s">
        <v>177</v>
      </c>
      <c r="E11799" s="180">
        <v>80</v>
      </c>
      <c r="F11799" s="180">
        <v>39651</v>
      </c>
      <c r="G11799" s="180">
        <v>13168</v>
      </c>
      <c r="H11799" s="180">
        <v>53625</v>
      </c>
      <c r="I11799" s="180">
        <v>38214522.469999999</v>
      </c>
      <c r="J11799" s="180">
        <v>5665173.0199999996</v>
      </c>
      <c r="K11799" s="180">
        <v>6849730.4500000002</v>
      </c>
      <c r="L11799" s="180">
        <v>53010326.829999998</v>
      </c>
    </row>
    <row r="11800" spans="1:12">
      <c r="A11800" s="180">
        <v>2016</v>
      </c>
      <c r="B11800" s="180" t="s">
        <v>179</v>
      </c>
      <c r="C11800" s="180" t="s">
        <v>31</v>
      </c>
      <c r="D11800" s="180" t="s">
        <v>177</v>
      </c>
      <c r="E11800" s="180">
        <v>85</v>
      </c>
      <c r="F11800" s="180">
        <v>25966</v>
      </c>
      <c r="G11800" s="180">
        <v>8452</v>
      </c>
      <c r="H11800" s="180">
        <v>44788</v>
      </c>
      <c r="I11800" s="180">
        <v>28118264.699999999</v>
      </c>
      <c r="J11800" s="180">
        <v>3540201.77</v>
      </c>
      <c r="K11800" s="180">
        <v>3634936</v>
      </c>
      <c r="L11800" s="180">
        <v>36416667.93</v>
      </c>
    </row>
    <row r="11801" spans="1:12">
      <c r="A11801" s="180">
        <v>2016</v>
      </c>
      <c r="B11801" s="180" t="s">
        <v>179</v>
      </c>
      <c r="C11801" s="180" t="s">
        <v>31</v>
      </c>
      <c r="D11801" s="180" t="s">
        <v>177</v>
      </c>
      <c r="E11801" s="180">
        <v>90</v>
      </c>
      <c r="F11801" s="180">
        <v>10808</v>
      </c>
      <c r="G11801" s="180">
        <v>3034</v>
      </c>
      <c r="H11801" s="180">
        <v>22313</v>
      </c>
      <c r="I11801" s="180">
        <v>12932568.07</v>
      </c>
      <c r="J11801" s="180">
        <v>1299223.3500000001</v>
      </c>
      <c r="K11801" s="180">
        <v>947362.6</v>
      </c>
      <c r="L11801" s="180">
        <v>15499121.810000001</v>
      </c>
    </row>
    <row r="11802" spans="1:12">
      <c r="A11802" s="180">
        <v>2016</v>
      </c>
      <c r="B11802" s="180" t="s">
        <v>179</v>
      </c>
      <c r="C11802" s="180" t="s">
        <v>31</v>
      </c>
      <c r="D11802" s="180" t="s">
        <v>177</v>
      </c>
      <c r="E11802" s="180">
        <v>95</v>
      </c>
      <c r="F11802" s="180">
        <v>2899</v>
      </c>
      <c r="G11802" s="180">
        <v>663</v>
      </c>
      <c r="H11802" s="180">
        <v>5577</v>
      </c>
      <c r="I11802" s="180">
        <v>3051766.23</v>
      </c>
      <c r="J11802" s="180">
        <v>270898.96999999997</v>
      </c>
      <c r="K11802" s="180">
        <v>130453</v>
      </c>
      <c r="L11802" s="180">
        <v>3543987.87</v>
      </c>
    </row>
    <row r="11803" spans="1:12">
      <c r="A11803" s="180">
        <v>2016</v>
      </c>
      <c r="B11803" s="180" t="s">
        <v>179</v>
      </c>
      <c r="C11803" s="180" t="s">
        <v>32</v>
      </c>
      <c r="D11803" s="180" t="s">
        <v>176</v>
      </c>
      <c r="E11803" s="180">
        <v>0</v>
      </c>
      <c r="F11803" s="180">
        <v>75152</v>
      </c>
      <c r="G11803" s="180">
        <v>3521</v>
      </c>
      <c r="H11803" s="180">
        <v>11266</v>
      </c>
      <c r="I11803" s="180">
        <v>7353412.1600000001</v>
      </c>
      <c r="J11803" s="180">
        <v>1375041.08</v>
      </c>
      <c r="K11803" s="180">
        <v>125151.58</v>
      </c>
      <c r="L11803" s="180">
        <v>9820109.8900000006</v>
      </c>
    </row>
    <row r="11804" spans="1:12">
      <c r="A11804" s="180">
        <v>2016</v>
      </c>
      <c r="B11804" s="180" t="s">
        <v>179</v>
      </c>
      <c r="C11804" s="180" t="s">
        <v>32</v>
      </c>
      <c r="D11804" s="180" t="s">
        <v>176</v>
      </c>
      <c r="E11804" s="180">
        <v>5</v>
      </c>
      <c r="F11804" s="180">
        <v>84042</v>
      </c>
      <c r="G11804" s="180">
        <v>1586</v>
      </c>
      <c r="H11804" s="180">
        <v>2410</v>
      </c>
      <c r="I11804" s="180">
        <v>1992206.58</v>
      </c>
      <c r="J11804" s="180">
        <v>569334.80000000005</v>
      </c>
      <c r="K11804" s="180">
        <v>150819.79999999999</v>
      </c>
      <c r="L11804" s="180">
        <v>3107249.82</v>
      </c>
    </row>
    <row r="11805" spans="1:12">
      <c r="A11805" s="180">
        <v>2016</v>
      </c>
      <c r="B11805" s="180" t="s">
        <v>179</v>
      </c>
      <c r="C11805" s="180" t="s">
        <v>32</v>
      </c>
      <c r="D11805" s="180" t="s">
        <v>176</v>
      </c>
      <c r="E11805" s="180">
        <v>10</v>
      </c>
      <c r="F11805" s="180">
        <v>79952</v>
      </c>
      <c r="G11805" s="180">
        <v>1244</v>
      </c>
      <c r="H11805" s="180">
        <v>2022</v>
      </c>
      <c r="I11805" s="180">
        <v>1705953.54</v>
      </c>
      <c r="J11805" s="180">
        <v>503736.05</v>
      </c>
      <c r="K11805" s="180">
        <v>427930.76</v>
      </c>
      <c r="L11805" s="180">
        <v>2938172.76</v>
      </c>
    </row>
    <row r="11806" spans="1:12">
      <c r="A11806" s="180">
        <v>2016</v>
      </c>
      <c r="B11806" s="180" t="s">
        <v>179</v>
      </c>
      <c r="C11806" s="180" t="s">
        <v>32</v>
      </c>
      <c r="D11806" s="180" t="s">
        <v>176</v>
      </c>
      <c r="E11806" s="180">
        <v>15</v>
      </c>
      <c r="F11806" s="180">
        <v>77052</v>
      </c>
      <c r="G11806" s="180">
        <v>2607</v>
      </c>
      <c r="H11806" s="180">
        <v>4167</v>
      </c>
      <c r="I11806" s="180">
        <v>4394396.58</v>
      </c>
      <c r="J11806" s="180">
        <v>1145000.1100000001</v>
      </c>
      <c r="K11806" s="180">
        <v>906346.57</v>
      </c>
      <c r="L11806" s="180">
        <v>7228802.1900000004</v>
      </c>
    </row>
    <row r="11807" spans="1:12">
      <c r="A11807" s="180">
        <v>2016</v>
      </c>
      <c r="B11807" s="180" t="s">
        <v>179</v>
      </c>
      <c r="C11807" s="180" t="s">
        <v>32</v>
      </c>
      <c r="D11807" s="180" t="s">
        <v>176</v>
      </c>
      <c r="E11807" s="180">
        <v>20</v>
      </c>
      <c r="F11807" s="180">
        <v>64965</v>
      </c>
      <c r="G11807" s="180">
        <v>2579</v>
      </c>
      <c r="H11807" s="180">
        <v>4672</v>
      </c>
      <c r="I11807" s="180">
        <v>4562937.08</v>
      </c>
      <c r="J11807" s="180">
        <v>1099347.28</v>
      </c>
      <c r="K11807" s="180">
        <v>785635</v>
      </c>
      <c r="L11807" s="180">
        <v>7198703.2699999996</v>
      </c>
    </row>
    <row r="11808" spans="1:12">
      <c r="A11808" s="180">
        <v>2016</v>
      </c>
      <c r="B11808" s="180" t="s">
        <v>179</v>
      </c>
      <c r="C11808" s="180" t="s">
        <v>32</v>
      </c>
      <c r="D11808" s="180" t="s">
        <v>176</v>
      </c>
      <c r="E11808" s="180">
        <v>25</v>
      </c>
      <c r="F11808" s="180">
        <v>53472</v>
      </c>
      <c r="G11808" s="180">
        <v>1742</v>
      </c>
      <c r="H11808" s="180">
        <v>3755</v>
      </c>
      <c r="I11808" s="180">
        <v>3215559.01</v>
      </c>
      <c r="J11808" s="180">
        <v>806566.64</v>
      </c>
      <c r="K11808" s="180">
        <v>529372</v>
      </c>
      <c r="L11808" s="180">
        <v>5341934.45</v>
      </c>
    </row>
    <row r="11809" spans="1:12">
      <c r="A11809" s="180">
        <v>2016</v>
      </c>
      <c r="B11809" s="180" t="s">
        <v>179</v>
      </c>
      <c r="C11809" s="180" t="s">
        <v>32</v>
      </c>
      <c r="D11809" s="180" t="s">
        <v>176</v>
      </c>
      <c r="E11809" s="180">
        <v>30</v>
      </c>
      <c r="F11809" s="180">
        <v>88418</v>
      </c>
      <c r="G11809" s="180">
        <v>2485</v>
      </c>
      <c r="H11809" s="180">
        <v>5091</v>
      </c>
      <c r="I11809" s="180">
        <v>4320565.4400000004</v>
      </c>
      <c r="J11809" s="180">
        <v>1236631.8999999999</v>
      </c>
      <c r="K11809" s="180">
        <v>598625</v>
      </c>
      <c r="L11809" s="180">
        <v>7167425.4900000002</v>
      </c>
    </row>
    <row r="11810" spans="1:12">
      <c r="A11810" s="180">
        <v>2016</v>
      </c>
      <c r="B11810" s="180" t="s">
        <v>179</v>
      </c>
      <c r="C11810" s="180" t="s">
        <v>32</v>
      </c>
      <c r="D11810" s="180" t="s">
        <v>176</v>
      </c>
      <c r="E11810" s="180">
        <v>35</v>
      </c>
      <c r="F11810" s="180">
        <v>93086</v>
      </c>
      <c r="G11810" s="180">
        <v>3362</v>
      </c>
      <c r="H11810" s="180">
        <v>6707</v>
      </c>
      <c r="I11810" s="180">
        <v>5534162.1600000001</v>
      </c>
      <c r="J11810" s="180">
        <v>1611887.67</v>
      </c>
      <c r="K11810" s="180">
        <v>931549.75</v>
      </c>
      <c r="L11810" s="180">
        <v>9331896.4399999995</v>
      </c>
    </row>
    <row r="11811" spans="1:12">
      <c r="A11811" s="180">
        <v>2016</v>
      </c>
      <c r="B11811" s="180" t="s">
        <v>179</v>
      </c>
      <c r="C11811" s="180" t="s">
        <v>32</v>
      </c>
      <c r="D11811" s="180" t="s">
        <v>176</v>
      </c>
      <c r="E11811" s="180">
        <v>40</v>
      </c>
      <c r="F11811" s="180">
        <v>91821</v>
      </c>
      <c r="G11811" s="180">
        <v>4127</v>
      </c>
      <c r="H11811" s="180">
        <v>7737</v>
      </c>
      <c r="I11811" s="180">
        <v>6867846.4900000002</v>
      </c>
      <c r="J11811" s="180">
        <v>2126349.96</v>
      </c>
      <c r="K11811" s="180">
        <v>1403074.25</v>
      </c>
      <c r="L11811" s="180">
        <v>11879762.890000001</v>
      </c>
    </row>
    <row r="11812" spans="1:12">
      <c r="A11812" s="180">
        <v>2016</v>
      </c>
      <c r="B11812" s="180" t="s">
        <v>179</v>
      </c>
      <c r="C11812" s="180" t="s">
        <v>32</v>
      </c>
      <c r="D11812" s="180" t="s">
        <v>176</v>
      </c>
      <c r="E11812" s="180">
        <v>45</v>
      </c>
      <c r="F11812" s="180">
        <v>94682</v>
      </c>
      <c r="G11812" s="180">
        <v>5262</v>
      </c>
      <c r="H11812" s="180">
        <v>9935</v>
      </c>
      <c r="I11812" s="180">
        <v>9315739.2200000007</v>
      </c>
      <c r="J11812" s="180">
        <v>2843830.5</v>
      </c>
      <c r="K11812" s="180">
        <v>1941477.25</v>
      </c>
      <c r="L11812" s="180">
        <v>15764120.619999999</v>
      </c>
    </row>
    <row r="11813" spans="1:12">
      <c r="A11813" s="180">
        <v>2016</v>
      </c>
      <c r="B11813" s="180" t="s">
        <v>179</v>
      </c>
      <c r="C11813" s="180" t="s">
        <v>32</v>
      </c>
      <c r="D11813" s="180" t="s">
        <v>176</v>
      </c>
      <c r="E11813" s="180">
        <v>50</v>
      </c>
      <c r="F11813" s="180">
        <v>91595</v>
      </c>
      <c r="G11813" s="180">
        <v>6948</v>
      </c>
      <c r="H11813" s="180">
        <v>13833</v>
      </c>
      <c r="I11813" s="180">
        <v>13094621.68</v>
      </c>
      <c r="J11813" s="180">
        <v>3993965.39</v>
      </c>
      <c r="K11813" s="180">
        <v>3403276.6</v>
      </c>
      <c r="L11813" s="180">
        <v>22639526.469999999</v>
      </c>
    </row>
    <row r="11814" spans="1:12">
      <c r="A11814" s="180">
        <v>2016</v>
      </c>
      <c r="B11814" s="180" t="s">
        <v>179</v>
      </c>
      <c r="C11814" s="180" t="s">
        <v>32</v>
      </c>
      <c r="D11814" s="180" t="s">
        <v>176</v>
      </c>
      <c r="E11814" s="180">
        <v>55</v>
      </c>
      <c r="F11814" s="180">
        <v>92637</v>
      </c>
      <c r="G11814" s="180">
        <v>9606</v>
      </c>
      <c r="H11814" s="180">
        <v>18453</v>
      </c>
      <c r="I11814" s="180">
        <v>18645303.489999998</v>
      </c>
      <c r="J11814" s="180">
        <v>5491354.1799999997</v>
      </c>
      <c r="K11814" s="180">
        <v>5599513.6500000004</v>
      </c>
      <c r="L11814" s="180">
        <v>32504141.469999999</v>
      </c>
    </row>
    <row r="11815" spans="1:12">
      <c r="A11815" s="180">
        <v>2016</v>
      </c>
      <c r="B11815" s="180" t="s">
        <v>179</v>
      </c>
      <c r="C11815" s="180" t="s">
        <v>32</v>
      </c>
      <c r="D11815" s="180" t="s">
        <v>176</v>
      </c>
      <c r="E11815" s="180">
        <v>60</v>
      </c>
      <c r="F11815" s="180">
        <v>85611</v>
      </c>
      <c r="G11815" s="180">
        <v>12636</v>
      </c>
      <c r="H11815" s="180">
        <v>26246</v>
      </c>
      <c r="I11815" s="180">
        <v>27709346.940000001</v>
      </c>
      <c r="J11815" s="180">
        <v>7481588.5499999998</v>
      </c>
      <c r="K11815" s="180">
        <v>8242625.9199999999</v>
      </c>
      <c r="L11815" s="180">
        <v>46698801.700000003</v>
      </c>
    </row>
    <row r="11816" spans="1:12">
      <c r="A11816" s="180">
        <v>2016</v>
      </c>
      <c r="B11816" s="180" t="s">
        <v>179</v>
      </c>
      <c r="C11816" s="180" t="s">
        <v>32</v>
      </c>
      <c r="D11816" s="180" t="s">
        <v>176</v>
      </c>
      <c r="E11816" s="180">
        <v>65</v>
      </c>
      <c r="F11816" s="180">
        <v>77400</v>
      </c>
      <c r="G11816" s="180">
        <v>12893</v>
      </c>
      <c r="H11816" s="180">
        <v>33472</v>
      </c>
      <c r="I11816" s="180">
        <v>34948981.469999999</v>
      </c>
      <c r="J11816" s="180">
        <v>8914847.5899999999</v>
      </c>
      <c r="K11816" s="180">
        <v>8964175.2200000007</v>
      </c>
      <c r="L11816" s="180">
        <v>56234417.700000003</v>
      </c>
    </row>
    <row r="11817" spans="1:12">
      <c r="A11817" s="180">
        <v>2016</v>
      </c>
      <c r="B11817" s="180" t="s">
        <v>179</v>
      </c>
      <c r="C11817" s="180" t="s">
        <v>32</v>
      </c>
      <c r="D11817" s="180" t="s">
        <v>176</v>
      </c>
      <c r="E11817" s="180">
        <v>70</v>
      </c>
      <c r="F11817" s="180">
        <v>59340</v>
      </c>
      <c r="G11817" s="180">
        <v>16393</v>
      </c>
      <c r="H11817" s="180">
        <v>38345</v>
      </c>
      <c r="I11817" s="180">
        <v>38879338.899999999</v>
      </c>
      <c r="J11817" s="180">
        <v>9630347.5199999996</v>
      </c>
      <c r="K11817" s="180">
        <v>9843301.6699999999</v>
      </c>
      <c r="L11817" s="180">
        <v>61451891.299999997</v>
      </c>
    </row>
    <row r="11818" spans="1:12">
      <c r="A11818" s="180">
        <v>2016</v>
      </c>
      <c r="B11818" s="180" t="s">
        <v>179</v>
      </c>
      <c r="C11818" s="180" t="s">
        <v>32</v>
      </c>
      <c r="D11818" s="180" t="s">
        <v>176</v>
      </c>
      <c r="E11818" s="180">
        <v>75</v>
      </c>
      <c r="F11818" s="180">
        <v>40608</v>
      </c>
      <c r="G11818" s="180">
        <v>15558</v>
      </c>
      <c r="H11818" s="180">
        <v>40012</v>
      </c>
      <c r="I11818" s="180">
        <v>37745889.380000003</v>
      </c>
      <c r="J11818" s="180">
        <v>8370149.7000000002</v>
      </c>
      <c r="K11818" s="180">
        <v>9118120.1400000006</v>
      </c>
      <c r="L11818" s="180">
        <v>57609399.549999997</v>
      </c>
    </row>
    <row r="11819" spans="1:12">
      <c r="A11819" s="180">
        <v>2016</v>
      </c>
      <c r="B11819" s="180" t="s">
        <v>179</v>
      </c>
      <c r="C11819" s="180" t="s">
        <v>32</v>
      </c>
      <c r="D11819" s="180" t="s">
        <v>176</v>
      </c>
      <c r="E11819" s="180">
        <v>80</v>
      </c>
      <c r="F11819" s="180">
        <v>26015</v>
      </c>
      <c r="G11819" s="180">
        <v>11394</v>
      </c>
      <c r="H11819" s="180">
        <v>35251</v>
      </c>
      <c r="I11819" s="180">
        <v>28929144.18</v>
      </c>
      <c r="J11819" s="180">
        <v>5980050.6299999999</v>
      </c>
      <c r="K11819" s="180">
        <v>5757387.4500000002</v>
      </c>
      <c r="L11819" s="180">
        <v>42214961.539999999</v>
      </c>
    </row>
    <row r="11820" spans="1:12">
      <c r="A11820" s="180">
        <v>2016</v>
      </c>
      <c r="B11820" s="180" t="s">
        <v>179</v>
      </c>
      <c r="C11820" s="180" t="s">
        <v>32</v>
      </c>
      <c r="D11820" s="180" t="s">
        <v>176</v>
      </c>
      <c r="E11820" s="180">
        <v>85</v>
      </c>
      <c r="F11820" s="180">
        <v>16333</v>
      </c>
      <c r="G11820" s="180">
        <v>6952</v>
      </c>
      <c r="H11820" s="180">
        <v>29431</v>
      </c>
      <c r="I11820" s="180">
        <v>21797895.07</v>
      </c>
      <c r="J11820" s="180">
        <v>3918838.01</v>
      </c>
      <c r="K11820" s="180">
        <v>3312128.6</v>
      </c>
      <c r="L11820" s="180">
        <v>30113444.649999999</v>
      </c>
    </row>
    <row r="11821" spans="1:12">
      <c r="A11821" s="180">
        <v>2016</v>
      </c>
      <c r="B11821" s="180" t="s">
        <v>179</v>
      </c>
      <c r="C11821" s="180" t="s">
        <v>32</v>
      </c>
      <c r="D11821" s="180" t="s">
        <v>176</v>
      </c>
      <c r="E11821" s="180">
        <v>90</v>
      </c>
      <c r="F11821" s="180">
        <v>4797</v>
      </c>
      <c r="G11821" s="180">
        <v>1604</v>
      </c>
      <c r="H11821" s="180">
        <v>9027</v>
      </c>
      <c r="I11821" s="180">
        <v>6077126.9299999997</v>
      </c>
      <c r="J11821" s="180">
        <v>971691.78</v>
      </c>
      <c r="K11821" s="180">
        <v>859976</v>
      </c>
      <c r="L11821" s="180">
        <v>8165169.8799999999</v>
      </c>
    </row>
    <row r="11822" spans="1:12">
      <c r="A11822" s="180">
        <v>2016</v>
      </c>
      <c r="B11822" s="180" t="s">
        <v>179</v>
      </c>
      <c r="C11822" s="180" t="s">
        <v>32</v>
      </c>
      <c r="D11822" s="180" t="s">
        <v>176</v>
      </c>
      <c r="E11822" s="180">
        <v>95</v>
      </c>
      <c r="F11822" s="180">
        <v>763</v>
      </c>
      <c r="G11822" s="180">
        <v>229</v>
      </c>
      <c r="H11822" s="180">
        <v>1692</v>
      </c>
      <c r="I11822" s="180">
        <v>1135813.5</v>
      </c>
      <c r="J11822" s="180">
        <v>147074.76</v>
      </c>
      <c r="K11822" s="180">
        <v>25715</v>
      </c>
      <c r="L11822" s="180">
        <v>1364031.6</v>
      </c>
    </row>
    <row r="11823" spans="1:12">
      <c r="A11823" s="180">
        <v>2016</v>
      </c>
      <c r="B11823" s="180" t="s">
        <v>179</v>
      </c>
      <c r="C11823" s="180" t="s">
        <v>32</v>
      </c>
      <c r="D11823" s="180" t="s">
        <v>177</v>
      </c>
      <c r="E11823" s="180">
        <v>0</v>
      </c>
      <c r="F11823" s="180">
        <v>71281</v>
      </c>
      <c r="G11823" s="180">
        <v>2428</v>
      </c>
      <c r="H11823" s="180">
        <v>8503</v>
      </c>
      <c r="I11823" s="180">
        <v>5304370.2</v>
      </c>
      <c r="J11823" s="180">
        <v>882746.8</v>
      </c>
      <c r="K11823" s="180">
        <v>167361.72</v>
      </c>
      <c r="L11823" s="180">
        <v>6924971.9299999997</v>
      </c>
    </row>
    <row r="11824" spans="1:12">
      <c r="A11824" s="180">
        <v>2016</v>
      </c>
      <c r="B11824" s="180" t="s">
        <v>179</v>
      </c>
      <c r="C11824" s="180" t="s">
        <v>32</v>
      </c>
      <c r="D11824" s="180" t="s">
        <v>177</v>
      </c>
      <c r="E11824" s="180">
        <v>5</v>
      </c>
      <c r="F11824" s="180">
        <v>79402</v>
      </c>
      <c r="G11824" s="180">
        <v>1352</v>
      </c>
      <c r="H11824" s="180">
        <v>2001</v>
      </c>
      <c r="I11824" s="180">
        <v>1721239.01</v>
      </c>
      <c r="J11824" s="180">
        <v>481903.15</v>
      </c>
      <c r="K11824" s="180">
        <v>180886</v>
      </c>
      <c r="L11824" s="180">
        <v>2686537.95</v>
      </c>
    </row>
    <row r="11825" spans="1:12">
      <c r="A11825" s="180">
        <v>2016</v>
      </c>
      <c r="B11825" s="180" t="s">
        <v>179</v>
      </c>
      <c r="C11825" s="180" t="s">
        <v>32</v>
      </c>
      <c r="D11825" s="180" t="s">
        <v>177</v>
      </c>
      <c r="E11825" s="180">
        <v>10</v>
      </c>
      <c r="F11825" s="180">
        <v>75596</v>
      </c>
      <c r="G11825" s="180">
        <v>1188</v>
      </c>
      <c r="H11825" s="180">
        <v>2053</v>
      </c>
      <c r="I11825" s="180">
        <v>1739885.34</v>
      </c>
      <c r="J11825" s="180">
        <v>465754.06</v>
      </c>
      <c r="K11825" s="180">
        <v>409072</v>
      </c>
      <c r="L11825" s="180">
        <v>2934793.17</v>
      </c>
    </row>
    <row r="11826" spans="1:12">
      <c r="A11826" s="180">
        <v>2016</v>
      </c>
      <c r="B11826" s="180" t="s">
        <v>179</v>
      </c>
      <c r="C11826" s="180" t="s">
        <v>32</v>
      </c>
      <c r="D11826" s="180" t="s">
        <v>177</v>
      </c>
      <c r="E11826" s="180">
        <v>15</v>
      </c>
      <c r="F11826" s="180">
        <v>73044</v>
      </c>
      <c r="G11826" s="180">
        <v>2985</v>
      </c>
      <c r="H11826" s="180">
        <v>6601</v>
      </c>
      <c r="I11826" s="180">
        <v>5795265.6900000004</v>
      </c>
      <c r="J11826" s="180">
        <v>1166101.3400000001</v>
      </c>
      <c r="K11826" s="180">
        <v>765229</v>
      </c>
      <c r="L11826" s="180">
        <v>8594885.0999999996</v>
      </c>
    </row>
    <row r="11827" spans="1:12">
      <c r="A11827" s="180">
        <v>2016</v>
      </c>
      <c r="B11827" s="180" t="s">
        <v>179</v>
      </c>
      <c r="C11827" s="180" t="s">
        <v>32</v>
      </c>
      <c r="D11827" s="180" t="s">
        <v>177</v>
      </c>
      <c r="E11827" s="180">
        <v>20</v>
      </c>
      <c r="F11827" s="180">
        <v>65246</v>
      </c>
      <c r="G11827" s="180">
        <v>4248</v>
      </c>
      <c r="H11827" s="180">
        <v>9094</v>
      </c>
      <c r="I11827" s="180">
        <v>7634547.21</v>
      </c>
      <c r="J11827" s="180">
        <v>1497862.14</v>
      </c>
      <c r="K11827" s="180">
        <v>791735</v>
      </c>
      <c r="L11827" s="180">
        <v>10932187.720000001</v>
      </c>
    </row>
    <row r="11828" spans="1:12">
      <c r="A11828" s="180">
        <v>2016</v>
      </c>
      <c r="B11828" s="180" t="s">
        <v>179</v>
      </c>
      <c r="C11828" s="180" t="s">
        <v>32</v>
      </c>
      <c r="D11828" s="180" t="s">
        <v>177</v>
      </c>
      <c r="E11828" s="180">
        <v>25</v>
      </c>
      <c r="F11828" s="180">
        <v>63500</v>
      </c>
      <c r="G11828" s="180">
        <v>4696</v>
      </c>
      <c r="H11828" s="180">
        <v>12559</v>
      </c>
      <c r="I11828" s="180">
        <v>11221247.66</v>
      </c>
      <c r="J11828" s="180">
        <v>2465628.7799999998</v>
      </c>
      <c r="K11828" s="180">
        <v>1033400</v>
      </c>
      <c r="L11828" s="180">
        <v>16309146.869999999</v>
      </c>
    </row>
    <row r="11829" spans="1:12">
      <c r="A11829" s="180">
        <v>2016</v>
      </c>
      <c r="B11829" s="180" t="s">
        <v>179</v>
      </c>
      <c r="C11829" s="180" t="s">
        <v>32</v>
      </c>
      <c r="D11829" s="180" t="s">
        <v>177</v>
      </c>
      <c r="E11829" s="180">
        <v>30</v>
      </c>
      <c r="F11829" s="180">
        <v>103389</v>
      </c>
      <c r="G11829" s="180">
        <v>8638</v>
      </c>
      <c r="H11829" s="180">
        <v>23314</v>
      </c>
      <c r="I11829" s="180">
        <v>24188911.559999999</v>
      </c>
      <c r="J11829" s="180">
        <v>5850693.1399999997</v>
      </c>
      <c r="K11829" s="180">
        <v>1269365.3500000001</v>
      </c>
      <c r="L11829" s="180">
        <v>34633242.020000003</v>
      </c>
    </row>
    <row r="11830" spans="1:12">
      <c r="A11830" s="180">
        <v>2016</v>
      </c>
      <c r="B11830" s="180" t="s">
        <v>179</v>
      </c>
      <c r="C11830" s="180" t="s">
        <v>32</v>
      </c>
      <c r="D11830" s="180" t="s">
        <v>177</v>
      </c>
      <c r="E11830" s="180">
        <v>35</v>
      </c>
      <c r="F11830" s="180">
        <v>102206</v>
      </c>
      <c r="G11830" s="180">
        <v>9240</v>
      </c>
      <c r="H11830" s="180">
        <v>20916</v>
      </c>
      <c r="I11830" s="180">
        <v>20977743.300000001</v>
      </c>
      <c r="J11830" s="180">
        <v>5320438.57</v>
      </c>
      <c r="K11830" s="180">
        <v>1464819.2</v>
      </c>
      <c r="L11830" s="180">
        <v>31136935.390000001</v>
      </c>
    </row>
    <row r="11831" spans="1:12">
      <c r="A11831" s="180">
        <v>2016</v>
      </c>
      <c r="B11831" s="180" t="s">
        <v>179</v>
      </c>
      <c r="C11831" s="180" t="s">
        <v>32</v>
      </c>
      <c r="D11831" s="180" t="s">
        <v>177</v>
      </c>
      <c r="E11831" s="180">
        <v>40</v>
      </c>
      <c r="F11831" s="180">
        <v>100334</v>
      </c>
      <c r="G11831" s="180">
        <v>8547</v>
      </c>
      <c r="H11831" s="180">
        <v>17050</v>
      </c>
      <c r="I11831" s="180">
        <v>16063081.220000001</v>
      </c>
      <c r="J11831" s="180">
        <v>4319253.09</v>
      </c>
      <c r="K11831" s="180">
        <v>2218231.84</v>
      </c>
      <c r="L11831" s="180">
        <v>25701619.530000001</v>
      </c>
    </row>
    <row r="11832" spans="1:12">
      <c r="A11832" s="180">
        <v>2016</v>
      </c>
      <c r="B11832" s="180" t="s">
        <v>179</v>
      </c>
      <c r="C11832" s="180" t="s">
        <v>32</v>
      </c>
      <c r="D11832" s="180" t="s">
        <v>177</v>
      </c>
      <c r="E11832" s="180">
        <v>45</v>
      </c>
      <c r="F11832" s="180">
        <v>104673</v>
      </c>
      <c r="G11832" s="180">
        <v>9395</v>
      </c>
      <c r="H11832" s="180">
        <v>19065</v>
      </c>
      <c r="I11832" s="180">
        <v>17052274.059999999</v>
      </c>
      <c r="J11832" s="180">
        <v>4623526.58</v>
      </c>
      <c r="K11832" s="180">
        <v>2901523.15</v>
      </c>
      <c r="L11832" s="180">
        <v>27708038.75</v>
      </c>
    </row>
    <row r="11833" spans="1:12">
      <c r="A11833" s="180">
        <v>2016</v>
      </c>
      <c r="B11833" s="180" t="s">
        <v>179</v>
      </c>
      <c r="C11833" s="180" t="s">
        <v>32</v>
      </c>
      <c r="D11833" s="180" t="s">
        <v>177</v>
      </c>
      <c r="E11833" s="180">
        <v>50</v>
      </c>
      <c r="F11833" s="180">
        <v>99817</v>
      </c>
      <c r="G11833" s="180">
        <v>10316</v>
      </c>
      <c r="H11833" s="180">
        <v>21288</v>
      </c>
      <c r="I11833" s="180">
        <v>19502617.5</v>
      </c>
      <c r="J11833" s="180">
        <v>5297321.0599999996</v>
      </c>
      <c r="K11833" s="180">
        <v>4072609.15</v>
      </c>
      <c r="L11833" s="180">
        <v>32307176.940000001</v>
      </c>
    </row>
    <row r="11834" spans="1:12">
      <c r="A11834" s="180">
        <v>2016</v>
      </c>
      <c r="B11834" s="180" t="s">
        <v>179</v>
      </c>
      <c r="C11834" s="180" t="s">
        <v>32</v>
      </c>
      <c r="D11834" s="180" t="s">
        <v>177</v>
      </c>
      <c r="E11834" s="180">
        <v>55</v>
      </c>
      <c r="F11834" s="180">
        <v>100717</v>
      </c>
      <c r="G11834" s="180">
        <v>12180</v>
      </c>
      <c r="H11834" s="180">
        <v>25571</v>
      </c>
      <c r="I11834" s="180">
        <v>23447347.449999999</v>
      </c>
      <c r="J11834" s="180">
        <v>6194763.9100000001</v>
      </c>
      <c r="K11834" s="180">
        <v>5251091.28</v>
      </c>
      <c r="L11834" s="180">
        <v>38425039.07</v>
      </c>
    </row>
    <row r="11835" spans="1:12">
      <c r="A11835" s="180">
        <v>2016</v>
      </c>
      <c r="B11835" s="180" t="s">
        <v>179</v>
      </c>
      <c r="C11835" s="180" t="s">
        <v>32</v>
      </c>
      <c r="D11835" s="180" t="s">
        <v>177</v>
      </c>
      <c r="E11835" s="180">
        <v>60</v>
      </c>
      <c r="F11835" s="180">
        <v>93934</v>
      </c>
      <c r="G11835" s="180">
        <v>13603</v>
      </c>
      <c r="H11835" s="180">
        <v>29554</v>
      </c>
      <c r="I11835" s="180">
        <v>28127157.710000001</v>
      </c>
      <c r="J11835" s="180">
        <v>7101299.5899999999</v>
      </c>
      <c r="K11835" s="180">
        <v>7189487.7400000002</v>
      </c>
      <c r="L11835" s="180">
        <v>45989619.469999999</v>
      </c>
    </row>
    <row r="11836" spans="1:12">
      <c r="A11836" s="180">
        <v>2016</v>
      </c>
      <c r="B11836" s="180" t="s">
        <v>179</v>
      </c>
      <c r="C11836" s="180" t="s">
        <v>32</v>
      </c>
      <c r="D11836" s="180" t="s">
        <v>177</v>
      </c>
      <c r="E11836" s="180">
        <v>65</v>
      </c>
      <c r="F11836" s="180">
        <v>85592</v>
      </c>
      <c r="G11836" s="180">
        <v>16084</v>
      </c>
      <c r="H11836" s="180">
        <v>37965</v>
      </c>
      <c r="I11836" s="180">
        <v>36354975.200000003</v>
      </c>
      <c r="J11836" s="180">
        <v>8987581.5800000001</v>
      </c>
      <c r="K11836" s="180">
        <v>9944812.5999999996</v>
      </c>
      <c r="L11836" s="180">
        <v>59158947.710000001</v>
      </c>
    </row>
    <row r="11837" spans="1:12">
      <c r="A11837" s="180">
        <v>2016</v>
      </c>
      <c r="B11837" s="180" t="s">
        <v>179</v>
      </c>
      <c r="C11837" s="180" t="s">
        <v>32</v>
      </c>
      <c r="D11837" s="180" t="s">
        <v>177</v>
      </c>
      <c r="E11837" s="180">
        <v>70</v>
      </c>
      <c r="F11837" s="180">
        <v>64728</v>
      </c>
      <c r="G11837" s="180">
        <v>15322</v>
      </c>
      <c r="H11837" s="180">
        <v>40895</v>
      </c>
      <c r="I11837" s="180">
        <v>38018773.689999998</v>
      </c>
      <c r="J11837" s="180">
        <v>8837223.9600000009</v>
      </c>
      <c r="K11837" s="180">
        <v>9447997.6500000004</v>
      </c>
      <c r="L11837" s="180">
        <v>59546727.270000003</v>
      </c>
    </row>
    <row r="11838" spans="1:12">
      <c r="A11838" s="180">
        <v>2016</v>
      </c>
      <c r="B11838" s="180" t="s">
        <v>179</v>
      </c>
      <c r="C11838" s="180" t="s">
        <v>32</v>
      </c>
      <c r="D11838" s="180" t="s">
        <v>177</v>
      </c>
      <c r="E11838" s="180">
        <v>75</v>
      </c>
      <c r="F11838" s="180">
        <v>44988</v>
      </c>
      <c r="G11838" s="180">
        <v>13556</v>
      </c>
      <c r="H11838" s="180">
        <v>42684</v>
      </c>
      <c r="I11838" s="180">
        <v>36364268.770000003</v>
      </c>
      <c r="J11838" s="180">
        <v>7416879.2999999998</v>
      </c>
      <c r="K11838" s="180">
        <v>8438220</v>
      </c>
      <c r="L11838" s="180">
        <v>54488396.729999997</v>
      </c>
    </row>
    <row r="11839" spans="1:12">
      <c r="A11839" s="180">
        <v>2016</v>
      </c>
      <c r="B11839" s="180" t="s">
        <v>179</v>
      </c>
      <c r="C11839" s="180" t="s">
        <v>32</v>
      </c>
      <c r="D11839" s="180" t="s">
        <v>177</v>
      </c>
      <c r="E11839" s="180">
        <v>80</v>
      </c>
      <c r="F11839" s="180">
        <v>32060</v>
      </c>
      <c r="G11839" s="180">
        <v>10126</v>
      </c>
      <c r="H11839" s="180">
        <v>40296</v>
      </c>
      <c r="I11839" s="180">
        <v>31455909.100000001</v>
      </c>
      <c r="J11839" s="180">
        <v>5792973.8200000003</v>
      </c>
      <c r="K11839" s="180">
        <v>5622422.7999999998</v>
      </c>
      <c r="L11839" s="180">
        <v>44501021.340000004</v>
      </c>
    </row>
    <row r="11840" spans="1:12">
      <c r="A11840" s="180">
        <v>2016</v>
      </c>
      <c r="B11840" s="180" t="s">
        <v>179</v>
      </c>
      <c r="C11840" s="180" t="s">
        <v>32</v>
      </c>
      <c r="D11840" s="180" t="s">
        <v>177</v>
      </c>
      <c r="E11840" s="180">
        <v>85</v>
      </c>
      <c r="F11840" s="180">
        <v>22263</v>
      </c>
      <c r="G11840" s="180">
        <v>6729</v>
      </c>
      <c r="H11840" s="180">
        <v>37477</v>
      </c>
      <c r="I11840" s="180">
        <v>26362019.59</v>
      </c>
      <c r="J11840" s="180">
        <v>4142849.32</v>
      </c>
      <c r="K11840" s="180">
        <v>3219038.85</v>
      </c>
      <c r="L11840" s="180">
        <v>35022678.520000003</v>
      </c>
    </row>
    <row r="11841" spans="1:12">
      <c r="A11841" s="180">
        <v>2016</v>
      </c>
      <c r="B11841" s="180" t="s">
        <v>179</v>
      </c>
      <c r="C11841" s="180" t="s">
        <v>32</v>
      </c>
      <c r="D11841" s="180" t="s">
        <v>177</v>
      </c>
      <c r="E11841" s="180">
        <v>90</v>
      </c>
      <c r="F11841" s="180">
        <v>9476</v>
      </c>
      <c r="G11841" s="180">
        <v>2684</v>
      </c>
      <c r="H11841" s="180">
        <v>18079</v>
      </c>
      <c r="I11841" s="180">
        <v>11535279.279999999</v>
      </c>
      <c r="J11841" s="180">
        <v>1552165.88</v>
      </c>
      <c r="K11841" s="180">
        <v>831049.8</v>
      </c>
      <c r="L11841" s="180">
        <v>14394618.539999999</v>
      </c>
    </row>
    <row r="11842" spans="1:12">
      <c r="A11842" s="180">
        <v>2016</v>
      </c>
      <c r="B11842" s="180" t="s">
        <v>179</v>
      </c>
      <c r="C11842" s="180" t="s">
        <v>32</v>
      </c>
      <c r="D11842" s="180" t="s">
        <v>177</v>
      </c>
      <c r="E11842" s="180">
        <v>95</v>
      </c>
      <c r="F11842" s="180">
        <v>2606</v>
      </c>
      <c r="G11842" s="180">
        <v>501</v>
      </c>
      <c r="H11842" s="180">
        <v>3970</v>
      </c>
      <c r="I11842" s="180">
        <v>2434014.7000000002</v>
      </c>
      <c r="J11842" s="180">
        <v>289487.76</v>
      </c>
      <c r="K11842" s="180">
        <v>148975</v>
      </c>
      <c r="L11842" s="180">
        <v>2959439.99</v>
      </c>
    </row>
    <row r="11843" spans="1:12">
      <c r="A11843" s="180">
        <v>2016</v>
      </c>
      <c r="B11843" s="180" t="s">
        <v>179</v>
      </c>
      <c r="C11843" s="180" t="s">
        <v>33</v>
      </c>
      <c r="D11843" s="180" t="s">
        <v>176</v>
      </c>
      <c r="E11843" s="180">
        <v>0</v>
      </c>
      <c r="F11843" s="180">
        <v>59097</v>
      </c>
      <c r="G11843" s="180">
        <v>3377</v>
      </c>
      <c r="H11843" s="180">
        <v>8523</v>
      </c>
      <c r="I11843" s="180">
        <v>6990216.9900000002</v>
      </c>
      <c r="J11843" s="180">
        <v>941191.81</v>
      </c>
      <c r="K11843" s="180">
        <v>378552.78</v>
      </c>
      <c r="L11843" s="180">
        <v>9006294.5800000001</v>
      </c>
    </row>
    <row r="11844" spans="1:12">
      <c r="A11844" s="180">
        <v>2016</v>
      </c>
      <c r="B11844" s="180" t="s">
        <v>179</v>
      </c>
      <c r="C11844" s="180" t="s">
        <v>33</v>
      </c>
      <c r="D11844" s="180" t="s">
        <v>176</v>
      </c>
      <c r="E11844" s="180">
        <v>5</v>
      </c>
      <c r="F11844" s="180">
        <v>71198</v>
      </c>
      <c r="G11844" s="180">
        <v>1703</v>
      </c>
      <c r="H11844" s="180">
        <v>2424</v>
      </c>
      <c r="I11844" s="180">
        <v>2129193.25</v>
      </c>
      <c r="J11844" s="180">
        <v>487782.87</v>
      </c>
      <c r="K11844" s="180">
        <v>209622</v>
      </c>
      <c r="L11844" s="180">
        <v>3164330.22</v>
      </c>
    </row>
    <row r="11845" spans="1:12">
      <c r="A11845" s="180">
        <v>2016</v>
      </c>
      <c r="B11845" s="180" t="s">
        <v>179</v>
      </c>
      <c r="C11845" s="180" t="s">
        <v>33</v>
      </c>
      <c r="D11845" s="180" t="s">
        <v>176</v>
      </c>
      <c r="E11845" s="180">
        <v>10</v>
      </c>
      <c r="F11845" s="180">
        <v>70205</v>
      </c>
      <c r="G11845" s="180">
        <v>1356</v>
      </c>
      <c r="H11845" s="180">
        <v>2789</v>
      </c>
      <c r="I11845" s="180">
        <v>2313147.88</v>
      </c>
      <c r="J11845" s="180">
        <v>429632.7</v>
      </c>
      <c r="K11845" s="180">
        <v>380725</v>
      </c>
      <c r="L11845" s="180">
        <v>3508518.52</v>
      </c>
    </row>
    <row r="11846" spans="1:12">
      <c r="A11846" s="180">
        <v>2016</v>
      </c>
      <c r="B11846" s="180" t="s">
        <v>179</v>
      </c>
      <c r="C11846" s="180" t="s">
        <v>33</v>
      </c>
      <c r="D11846" s="180" t="s">
        <v>176</v>
      </c>
      <c r="E11846" s="180">
        <v>15</v>
      </c>
      <c r="F11846" s="180">
        <v>68255</v>
      </c>
      <c r="G11846" s="180">
        <v>2039</v>
      </c>
      <c r="H11846" s="180">
        <v>4056</v>
      </c>
      <c r="I11846" s="180">
        <v>3997009.32</v>
      </c>
      <c r="J11846" s="180">
        <v>801795.3</v>
      </c>
      <c r="K11846" s="180">
        <v>1183408</v>
      </c>
      <c r="L11846" s="180">
        <v>6695755.2199999997</v>
      </c>
    </row>
    <row r="11847" spans="1:12">
      <c r="A11847" s="180">
        <v>2016</v>
      </c>
      <c r="B11847" s="180" t="s">
        <v>179</v>
      </c>
      <c r="C11847" s="180" t="s">
        <v>33</v>
      </c>
      <c r="D11847" s="180" t="s">
        <v>176</v>
      </c>
      <c r="E11847" s="180">
        <v>20</v>
      </c>
      <c r="F11847" s="180">
        <v>50529</v>
      </c>
      <c r="G11847" s="180">
        <v>1614</v>
      </c>
      <c r="H11847" s="180">
        <v>3348</v>
      </c>
      <c r="I11847" s="180">
        <v>3214874.4</v>
      </c>
      <c r="J11847" s="180">
        <v>635979.31999999995</v>
      </c>
      <c r="K11847" s="180">
        <v>583497</v>
      </c>
      <c r="L11847" s="180">
        <v>4949400.6500000004</v>
      </c>
    </row>
    <row r="11848" spans="1:12">
      <c r="A11848" s="180">
        <v>2016</v>
      </c>
      <c r="B11848" s="180" t="s">
        <v>179</v>
      </c>
      <c r="C11848" s="180" t="s">
        <v>33</v>
      </c>
      <c r="D11848" s="180" t="s">
        <v>176</v>
      </c>
      <c r="E11848" s="180">
        <v>25</v>
      </c>
      <c r="F11848" s="180">
        <v>40926</v>
      </c>
      <c r="G11848" s="180">
        <v>1334</v>
      </c>
      <c r="H11848" s="180">
        <v>2706</v>
      </c>
      <c r="I11848" s="180">
        <v>2267006.5</v>
      </c>
      <c r="J11848" s="180">
        <v>557378.94999999995</v>
      </c>
      <c r="K11848" s="180">
        <v>519907</v>
      </c>
      <c r="L11848" s="180">
        <v>4036955.18</v>
      </c>
    </row>
    <row r="11849" spans="1:12">
      <c r="A11849" s="180">
        <v>2016</v>
      </c>
      <c r="B11849" s="180" t="s">
        <v>179</v>
      </c>
      <c r="C11849" s="180" t="s">
        <v>33</v>
      </c>
      <c r="D11849" s="180" t="s">
        <v>176</v>
      </c>
      <c r="E11849" s="180">
        <v>30</v>
      </c>
      <c r="F11849" s="180">
        <v>65984</v>
      </c>
      <c r="G11849" s="180">
        <v>2172</v>
      </c>
      <c r="H11849" s="180">
        <v>4472</v>
      </c>
      <c r="I11849" s="180">
        <v>3891352.63</v>
      </c>
      <c r="J11849" s="180">
        <v>949343.4</v>
      </c>
      <c r="K11849" s="180">
        <v>891455</v>
      </c>
      <c r="L11849" s="180">
        <v>6867187.4699999997</v>
      </c>
    </row>
    <row r="11850" spans="1:12">
      <c r="A11850" s="180">
        <v>2016</v>
      </c>
      <c r="B11850" s="180" t="s">
        <v>179</v>
      </c>
      <c r="C11850" s="180" t="s">
        <v>33</v>
      </c>
      <c r="D11850" s="180" t="s">
        <v>176</v>
      </c>
      <c r="E11850" s="180">
        <v>35</v>
      </c>
      <c r="F11850" s="180">
        <v>69510</v>
      </c>
      <c r="G11850" s="180">
        <v>2866</v>
      </c>
      <c r="H11850" s="180">
        <v>5822</v>
      </c>
      <c r="I11850" s="180">
        <v>5129339.95</v>
      </c>
      <c r="J11850" s="180">
        <v>1176517.6100000001</v>
      </c>
      <c r="K11850" s="180">
        <v>1101043.8700000001</v>
      </c>
      <c r="L11850" s="180">
        <v>8601631.9299999997</v>
      </c>
    </row>
    <row r="11851" spans="1:12">
      <c r="A11851" s="180">
        <v>2016</v>
      </c>
      <c r="B11851" s="180" t="s">
        <v>179</v>
      </c>
      <c r="C11851" s="180" t="s">
        <v>33</v>
      </c>
      <c r="D11851" s="180" t="s">
        <v>176</v>
      </c>
      <c r="E11851" s="180">
        <v>40</v>
      </c>
      <c r="F11851" s="180">
        <v>73489</v>
      </c>
      <c r="G11851" s="180">
        <v>3555</v>
      </c>
      <c r="H11851" s="180">
        <v>6597</v>
      </c>
      <c r="I11851" s="180">
        <v>6719062.1200000001</v>
      </c>
      <c r="J11851" s="180">
        <v>1689227.96</v>
      </c>
      <c r="K11851" s="180">
        <v>1842108.5</v>
      </c>
      <c r="L11851" s="180">
        <v>11825248.619999999</v>
      </c>
    </row>
    <row r="11852" spans="1:12">
      <c r="A11852" s="180">
        <v>2016</v>
      </c>
      <c r="B11852" s="180" t="s">
        <v>179</v>
      </c>
      <c r="C11852" s="180" t="s">
        <v>33</v>
      </c>
      <c r="D11852" s="180" t="s">
        <v>176</v>
      </c>
      <c r="E11852" s="180">
        <v>45</v>
      </c>
      <c r="F11852" s="180">
        <v>75907</v>
      </c>
      <c r="G11852" s="180">
        <v>4903</v>
      </c>
      <c r="H11852" s="180">
        <v>9797</v>
      </c>
      <c r="I11852" s="180">
        <v>9005044.8800000008</v>
      </c>
      <c r="J11852" s="180">
        <v>2181196.67</v>
      </c>
      <c r="K11852" s="180">
        <v>2492651.19</v>
      </c>
      <c r="L11852" s="180">
        <v>15669318.550000001</v>
      </c>
    </row>
    <row r="11853" spans="1:12">
      <c r="A11853" s="180">
        <v>2016</v>
      </c>
      <c r="B11853" s="180" t="s">
        <v>179</v>
      </c>
      <c r="C11853" s="180" t="s">
        <v>33</v>
      </c>
      <c r="D11853" s="180" t="s">
        <v>176</v>
      </c>
      <c r="E11853" s="180">
        <v>50</v>
      </c>
      <c r="F11853" s="180">
        <v>73651</v>
      </c>
      <c r="G11853" s="180">
        <v>6329</v>
      </c>
      <c r="H11853" s="180">
        <v>12237</v>
      </c>
      <c r="I11853" s="180">
        <v>12137715.76</v>
      </c>
      <c r="J11853" s="180">
        <v>3065339.92</v>
      </c>
      <c r="K11853" s="180">
        <v>2901466.15</v>
      </c>
      <c r="L11853" s="180">
        <v>20518040.859999999</v>
      </c>
    </row>
    <row r="11854" spans="1:12">
      <c r="A11854" s="180">
        <v>2016</v>
      </c>
      <c r="B11854" s="180" t="s">
        <v>179</v>
      </c>
      <c r="C11854" s="180" t="s">
        <v>33</v>
      </c>
      <c r="D11854" s="180" t="s">
        <v>176</v>
      </c>
      <c r="E11854" s="180">
        <v>55</v>
      </c>
      <c r="F11854" s="180">
        <v>74038</v>
      </c>
      <c r="G11854" s="180">
        <v>8604</v>
      </c>
      <c r="H11854" s="180">
        <v>17339</v>
      </c>
      <c r="I11854" s="180">
        <v>17931670.100000001</v>
      </c>
      <c r="J11854" s="180">
        <v>4222119.2699999996</v>
      </c>
      <c r="K11854" s="180">
        <v>5032487.55</v>
      </c>
      <c r="L11854" s="180">
        <v>30337189.120000001</v>
      </c>
    </row>
    <row r="11855" spans="1:12">
      <c r="A11855" s="180">
        <v>2016</v>
      </c>
      <c r="B11855" s="180" t="s">
        <v>179</v>
      </c>
      <c r="C11855" s="180" t="s">
        <v>33</v>
      </c>
      <c r="D11855" s="180" t="s">
        <v>176</v>
      </c>
      <c r="E11855" s="180">
        <v>60</v>
      </c>
      <c r="F11855" s="180">
        <v>68327</v>
      </c>
      <c r="G11855" s="180">
        <v>11116</v>
      </c>
      <c r="H11855" s="180">
        <v>23757</v>
      </c>
      <c r="I11855" s="180">
        <v>24248384.039999999</v>
      </c>
      <c r="J11855" s="180">
        <v>5609682.71</v>
      </c>
      <c r="K11855" s="180">
        <v>7294939.1500000004</v>
      </c>
      <c r="L11855" s="180">
        <v>40876294</v>
      </c>
    </row>
    <row r="11856" spans="1:12">
      <c r="A11856" s="180">
        <v>2016</v>
      </c>
      <c r="B11856" s="180" t="s">
        <v>179</v>
      </c>
      <c r="C11856" s="180" t="s">
        <v>33</v>
      </c>
      <c r="D11856" s="180" t="s">
        <v>176</v>
      </c>
      <c r="E11856" s="180">
        <v>65</v>
      </c>
      <c r="F11856" s="180">
        <v>62818</v>
      </c>
      <c r="G11856" s="180">
        <v>14567</v>
      </c>
      <c r="H11856" s="180">
        <v>32504</v>
      </c>
      <c r="I11856" s="180">
        <v>32898475.32</v>
      </c>
      <c r="J11856" s="180">
        <v>7411093.9100000001</v>
      </c>
      <c r="K11856" s="180">
        <v>8557564.3000000007</v>
      </c>
      <c r="L11856" s="180">
        <v>52914085.600000001</v>
      </c>
    </row>
    <row r="11857" spans="1:12">
      <c r="A11857" s="180">
        <v>2016</v>
      </c>
      <c r="B11857" s="180" t="s">
        <v>179</v>
      </c>
      <c r="C11857" s="180" t="s">
        <v>33</v>
      </c>
      <c r="D11857" s="180" t="s">
        <v>176</v>
      </c>
      <c r="E11857" s="180">
        <v>70</v>
      </c>
      <c r="F11857" s="180">
        <v>47236</v>
      </c>
      <c r="G11857" s="180">
        <v>14793</v>
      </c>
      <c r="H11857" s="180">
        <v>36773</v>
      </c>
      <c r="I11857" s="180">
        <v>35105545.689999998</v>
      </c>
      <c r="J11857" s="180">
        <v>7709139.79</v>
      </c>
      <c r="K11857" s="180">
        <v>9371056.75</v>
      </c>
      <c r="L11857" s="180">
        <v>55510058.43</v>
      </c>
    </row>
    <row r="11858" spans="1:12">
      <c r="A11858" s="180">
        <v>2016</v>
      </c>
      <c r="B11858" s="180" t="s">
        <v>179</v>
      </c>
      <c r="C11858" s="180" t="s">
        <v>33</v>
      </c>
      <c r="D11858" s="180" t="s">
        <v>176</v>
      </c>
      <c r="E11858" s="180">
        <v>75</v>
      </c>
      <c r="F11858" s="180">
        <v>31485</v>
      </c>
      <c r="G11858" s="180">
        <v>12635</v>
      </c>
      <c r="H11858" s="180">
        <v>32805</v>
      </c>
      <c r="I11858" s="180">
        <v>29354227.16</v>
      </c>
      <c r="J11858" s="180">
        <v>6107525.9900000002</v>
      </c>
      <c r="K11858" s="180">
        <v>7090342.4000000004</v>
      </c>
      <c r="L11858" s="180">
        <v>44860496.299999997</v>
      </c>
    </row>
    <row r="11859" spans="1:12">
      <c r="A11859" s="180">
        <v>2016</v>
      </c>
      <c r="B11859" s="180" t="s">
        <v>179</v>
      </c>
      <c r="C11859" s="180" t="s">
        <v>33</v>
      </c>
      <c r="D11859" s="180" t="s">
        <v>176</v>
      </c>
      <c r="E11859" s="180">
        <v>80</v>
      </c>
      <c r="F11859" s="180">
        <v>19253</v>
      </c>
      <c r="G11859" s="180">
        <v>8541</v>
      </c>
      <c r="H11859" s="180">
        <v>30266</v>
      </c>
      <c r="I11859" s="180">
        <v>24299517.120000001</v>
      </c>
      <c r="J11859" s="180">
        <v>4292063.8499999996</v>
      </c>
      <c r="K11859" s="180">
        <v>5120639.8</v>
      </c>
      <c r="L11859" s="180">
        <v>35250282.229999997</v>
      </c>
    </row>
    <row r="11860" spans="1:12">
      <c r="A11860" s="180">
        <v>2016</v>
      </c>
      <c r="B11860" s="180" t="s">
        <v>179</v>
      </c>
      <c r="C11860" s="180" t="s">
        <v>33</v>
      </c>
      <c r="D11860" s="180" t="s">
        <v>176</v>
      </c>
      <c r="E11860" s="180">
        <v>85</v>
      </c>
      <c r="F11860" s="180">
        <v>10906</v>
      </c>
      <c r="G11860" s="180">
        <v>5165</v>
      </c>
      <c r="H11860" s="180">
        <v>21597</v>
      </c>
      <c r="I11860" s="180">
        <v>15606530.68</v>
      </c>
      <c r="J11860" s="180">
        <v>2377097.7799999998</v>
      </c>
      <c r="K11860" s="180">
        <v>2141305.2000000002</v>
      </c>
      <c r="L11860" s="180">
        <v>20883276.489999998</v>
      </c>
    </row>
    <row r="11861" spans="1:12">
      <c r="A11861" s="180">
        <v>2016</v>
      </c>
      <c r="B11861" s="180" t="s">
        <v>179</v>
      </c>
      <c r="C11861" s="180" t="s">
        <v>33</v>
      </c>
      <c r="D11861" s="180" t="s">
        <v>176</v>
      </c>
      <c r="E11861" s="180">
        <v>90</v>
      </c>
      <c r="F11861" s="180">
        <v>2960</v>
      </c>
      <c r="G11861" s="180">
        <v>1298</v>
      </c>
      <c r="H11861" s="180">
        <v>7158</v>
      </c>
      <c r="I11861" s="180">
        <v>4460329.3</v>
      </c>
      <c r="J11861" s="180">
        <v>570602.42000000004</v>
      </c>
      <c r="K11861" s="180">
        <v>380065.8</v>
      </c>
      <c r="L11861" s="180">
        <v>5634253.0700000003</v>
      </c>
    </row>
    <row r="11862" spans="1:12">
      <c r="A11862" s="180">
        <v>2016</v>
      </c>
      <c r="B11862" s="180" t="s">
        <v>179</v>
      </c>
      <c r="C11862" s="180" t="s">
        <v>33</v>
      </c>
      <c r="D11862" s="180" t="s">
        <v>176</v>
      </c>
      <c r="E11862" s="180">
        <v>95</v>
      </c>
      <c r="F11862" s="180">
        <v>395</v>
      </c>
      <c r="G11862" s="180">
        <v>118</v>
      </c>
      <c r="H11862" s="180">
        <v>1126</v>
      </c>
      <c r="I11862" s="180">
        <v>617659.89</v>
      </c>
      <c r="J11862" s="180">
        <v>62303.39</v>
      </c>
      <c r="K11862" s="180">
        <v>49126</v>
      </c>
      <c r="L11862" s="180">
        <v>745443.14</v>
      </c>
    </row>
    <row r="11863" spans="1:12">
      <c r="A11863" s="180">
        <v>2016</v>
      </c>
      <c r="B11863" s="180" t="s">
        <v>179</v>
      </c>
      <c r="C11863" s="180" t="s">
        <v>33</v>
      </c>
      <c r="D11863" s="180" t="s">
        <v>177</v>
      </c>
      <c r="E11863" s="180">
        <v>0</v>
      </c>
      <c r="F11863" s="180">
        <v>55334</v>
      </c>
      <c r="G11863" s="180">
        <v>2235</v>
      </c>
      <c r="H11863" s="180">
        <v>6615</v>
      </c>
      <c r="I11863" s="180">
        <v>5018234.71</v>
      </c>
      <c r="J11863" s="180">
        <v>664201.02</v>
      </c>
      <c r="K11863" s="180">
        <v>153498.70000000001</v>
      </c>
      <c r="L11863" s="180">
        <v>6334761.04</v>
      </c>
    </row>
    <row r="11864" spans="1:12">
      <c r="A11864" s="180">
        <v>2016</v>
      </c>
      <c r="B11864" s="180" t="s">
        <v>179</v>
      </c>
      <c r="C11864" s="180" t="s">
        <v>33</v>
      </c>
      <c r="D11864" s="180" t="s">
        <v>177</v>
      </c>
      <c r="E11864" s="180">
        <v>5</v>
      </c>
      <c r="F11864" s="180">
        <v>67262</v>
      </c>
      <c r="G11864" s="180">
        <v>1293</v>
      </c>
      <c r="H11864" s="180">
        <v>1753</v>
      </c>
      <c r="I11864" s="180">
        <v>1603859.8</v>
      </c>
      <c r="J11864" s="180">
        <v>357883.34</v>
      </c>
      <c r="K11864" s="180">
        <v>149806</v>
      </c>
      <c r="L11864" s="180">
        <v>2486903.83</v>
      </c>
    </row>
    <row r="11865" spans="1:12">
      <c r="A11865" s="180">
        <v>2016</v>
      </c>
      <c r="B11865" s="180" t="s">
        <v>179</v>
      </c>
      <c r="C11865" s="180" t="s">
        <v>33</v>
      </c>
      <c r="D11865" s="180" t="s">
        <v>177</v>
      </c>
      <c r="E11865" s="180">
        <v>10</v>
      </c>
      <c r="F11865" s="180">
        <v>65874</v>
      </c>
      <c r="G11865" s="180">
        <v>1182</v>
      </c>
      <c r="H11865" s="180">
        <v>2198</v>
      </c>
      <c r="I11865" s="180">
        <v>1802129.95</v>
      </c>
      <c r="J11865" s="180">
        <v>375436.82</v>
      </c>
      <c r="K11865" s="180">
        <v>445264</v>
      </c>
      <c r="L11865" s="180">
        <v>2947673.96</v>
      </c>
    </row>
    <row r="11866" spans="1:12">
      <c r="A11866" s="180">
        <v>2016</v>
      </c>
      <c r="B11866" s="180" t="s">
        <v>179</v>
      </c>
      <c r="C11866" s="180" t="s">
        <v>33</v>
      </c>
      <c r="D11866" s="180" t="s">
        <v>177</v>
      </c>
      <c r="E11866" s="180">
        <v>15</v>
      </c>
      <c r="F11866" s="180">
        <v>65024</v>
      </c>
      <c r="G11866" s="180">
        <v>2608</v>
      </c>
      <c r="H11866" s="180">
        <v>5689</v>
      </c>
      <c r="I11866" s="180">
        <v>4630260.12</v>
      </c>
      <c r="J11866" s="180">
        <v>816210.54</v>
      </c>
      <c r="K11866" s="180">
        <v>512462</v>
      </c>
      <c r="L11866" s="180">
        <v>6662472.9100000001</v>
      </c>
    </row>
    <row r="11867" spans="1:12">
      <c r="A11867" s="180">
        <v>2016</v>
      </c>
      <c r="B11867" s="180" t="s">
        <v>179</v>
      </c>
      <c r="C11867" s="180" t="s">
        <v>33</v>
      </c>
      <c r="D11867" s="180" t="s">
        <v>177</v>
      </c>
      <c r="E11867" s="180">
        <v>20</v>
      </c>
      <c r="F11867" s="180">
        <v>53089</v>
      </c>
      <c r="G11867" s="180">
        <v>3466</v>
      </c>
      <c r="H11867" s="180">
        <v>7941</v>
      </c>
      <c r="I11867" s="180">
        <v>6490204.6900000004</v>
      </c>
      <c r="J11867" s="180">
        <v>1169266.26</v>
      </c>
      <c r="K11867" s="180">
        <v>627278</v>
      </c>
      <c r="L11867" s="180">
        <v>9354105.1999999993</v>
      </c>
    </row>
    <row r="11868" spans="1:12">
      <c r="A11868" s="180">
        <v>2016</v>
      </c>
      <c r="B11868" s="180" t="s">
        <v>179</v>
      </c>
      <c r="C11868" s="180" t="s">
        <v>33</v>
      </c>
      <c r="D11868" s="180" t="s">
        <v>177</v>
      </c>
      <c r="E11868" s="180">
        <v>25</v>
      </c>
      <c r="F11868" s="180">
        <v>49878</v>
      </c>
      <c r="G11868" s="180">
        <v>3991</v>
      </c>
      <c r="H11868" s="180">
        <v>12467</v>
      </c>
      <c r="I11868" s="180">
        <v>10104440.41</v>
      </c>
      <c r="J11868" s="180">
        <v>2196320.14</v>
      </c>
      <c r="K11868" s="180">
        <v>723732</v>
      </c>
      <c r="L11868" s="180">
        <v>14693554.6</v>
      </c>
    </row>
    <row r="11869" spans="1:12">
      <c r="A11869" s="180">
        <v>2016</v>
      </c>
      <c r="B11869" s="180" t="s">
        <v>179</v>
      </c>
      <c r="C11869" s="180" t="s">
        <v>33</v>
      </c>
      <c r="D11869" s="180" t="s">
        <v>177</v>
      </c>
      <c r="E11869" s="180">
        <v>30</v>
      </c>
      <c r="F11869" s="180">
        <v>75925</v>
      </c>
      <c r="G11869" s="180">
        <v>7396</v>
      </c>
      <c r="H11869" s="180">
        <v>22674</v>
      </c>
      <c r="I11869" s="180">
        <v>19980616.5</v>
      </c>
      <c r="J11869" s="180">
        <v>4441739.97</v>
      </c>
      <c r="K11869" s="180">
        <v>1381351.71</v>
      </c>
      <c r="L11869" s="180">
        <v>29036917.91</v>
      </c>
    </row>
    <row r="11870" spans="1:12">
      <c r="A11870" s="180">
        <v>2016</v>
      </c>
      <c r="B11870" s="180" t="s">
        <v>179</v>
      </c>
      <c r="C11870" s="180" t="s">
        <v>33</v>
      </c>
      <c r="D11870" s="180" t="s">
        <v>177</v>
      </c>
      <c r="E11870" s="180">
        <v>35</v>
      </c>
      <c r="F11870" s="180">
        <v>76471</v>
      </c>
      <c r="G11870" s="180">
        <v>7108</v>
      </c>
      <c r="H11870" s="180">
        <v>18120</v>
      </c>
      <c r="I11870" s="180">
        <v>16299424.619999999</v>
      </c>
      <c r="J11870" s="180">
        <v>3629210.24</v>
      </c>
      <c r="K11870" s="180">
        <v>1688331</v>
      </c>
      <c r="L11870" s="180">
        <v>24747268.600000001</v>
      </c>
    </row>
    <row r="11871" spans="1:12">
      <c r="A11871" s="180">
        <v>2016</v>
      </c>
      <c r="B11871" s="180" t="s">
        <v>179</v>
      </c>
      <c r="C11871" s="180" t="s">
        <v>33</v>
      </c>
      <c r="D11871" s="180" t="s">
        <v>177</v>
      </c>
      <c r="E11871" s="180">
        <v>40</v>
      </c>
      <c r="F11871" s="180">
        <v>80222</v>
      </c>
      <c r="G11871" s="180">
        <v>7154</v>
      </c>
      <c r="H11871" s="180">
        <v>15918</v>
      </c>
      <c r="I11871" s="180">
        <v>14382457.609999999</v>
      </c>
      <c r="J11871" s="180">
        <v>3253114.6</v>
      </c>
      <c r="K11871" s="180">
        <v>2011123</v>
      </c>
      <c r="L11871" s="180">
        <v>22755918.609999999</v>
      </c>
    </row>
    <row r="11872" spans="1:12">
      <c r="A11872" s="180">
        <v>2016</v>
      </c>
      <c r="B11872" s="180" t="s">
        <v>179</v>
      </c>
      <c r="C11872" s="180" t="s">
        <v>33</v>
      </c>
      <c r="D11872" s="180" t="s">
        <v>177</v>
      </c>
      <c r="E11872" s="180">
        <v>45</v>
      </c>
      <c r="F11872" s="180">
        <v>82932</v>
      </c>
      <c r="G11872" s="180">
        <v>7959</v>
      </c>
      <c r="H11872" s="180">
        <v>17908</v>
      </c>
      <c r="I11872" s="180">
        <v>16184138.060000001</v>
      </c>
      <c r="J11872" s="180">
        <v>3496333.57</v>
      </c>
      <c r="K11872" s="180">
        <v>2711885</v>
      </c>
      <c r="L11872" s="180">
        <v>25895128.59</v>
      </c>
    </row>
    <row r="11873" spans="1:12">
      <c r="A11873" s="180">
        <v>2016</v>
      </c>
      <c r="B11873" s="180" t="s">
        <v>179</v>
      </c>
      <c r="C11873" s="180" t="s">
        <v>33</v>
      </c>
      <c r="D11873" s="180" t="s">
        <v>177</v>
      </c>
      <c r="E11873" s="180">
        <v>50</v>
      </c>
      <c r="F11873" s="180">
        <v>79534</v>
      </c>
      <c r="G11873" s="180">
        <v>8783</v>
      </c>
      <c r="H11873" s="180">
        <v>18634</v>
      </c>
      <c r="I11873" s="180">
        <v>16926133</v>
      </c>
      <c r="J11873" s="180">
        <v>4027180.58</v>
      </c>
      <c r="K11873" s="180">
        <v>3617905.8</v>
      </c>
      <c r="L11873" s="180">
        <v>27951205.34</v>
      </c>
    </row>
    <row r="11874" spans="1:12">
      <c r="A11874" s="180">
        <v>2016</v>
      </c>
      <c r="B11874" s="180" t="s">
        <v>179</v>
      </c>
      <c r="C11874" s="180" t="s">
        <v>33</v>
      </c>
      <c r="D11874" s="180" t="s">
        <v>177</v>
      </c>
      <c r="E11874" s="180">
        <v>55</v>
      </c>
      <c r="F11874" s="180">
        <v>80650</v>
      </c>
      <c r="G11874" s="180">
        <v>10458</v>
      </c>
      <c r="H11874" s="180">
        <v>22581</v>
      </c>
      <c r="I11874" s="180">
        <v>21100273.43</v>
      </c>
      <c r="J11874" s="180">
        <v>4811515.67</v>
      </c>
      <c r="K11874" s="180">
        <v>4561232.13</v>
      </c>
      <c r="L11874" s="180">
        <v>33980314.18</v>
      </c>
    </row>
    <row r="11875" spans="1:12">
      <c r="A11875" s="180">
        <v>2016</v>
      </c>
      <c r="B11875" s="180" t="s">
        <v>179</v>
      </c>
      <c r="C11875" s="180" t="s">
        <v>33</v>
      </c>
      <c r="D11875" s="180" t="s">
        <v>177</v>
      </c>
      <c r="E11875" s="180">
        <v>60</v>
      </c>
      <c r="F11875" s="180">
        <v>74175</v>
      </c>
      <c r="G11875" s="180">
        <v>11891</v>
      </c>
      <c r="H11875" s="180">
        <v>27168</v>
      </c>
      <c r="I11875" s="180">
        <v>25286799.670000002</v>
      </c>
      <c r="J11875" s="180">
        <v>5625924.8099999996</v>
      </c>
      <c r="K11875" s="180">
        <v>6322854.5</v>
      </c>
      <c r="L11875" s="180">
        <v>40703301.840000004</v>
      </c>
    </row>
    <row r="11876" spans="1:12">
      <c r="A11876" s="180">
        <v>2016</v>
      </c>
      <c r="B11876" s="180" t="s">
        <v>179</v>
      </c>
      <c r="C11876" s="180" t="s">
        <v>33</v>
      </c>
      <c r="D11876" s="180" t="s">
        <v>177</v>
      </c>
      <c r="E11876" s="180">
        <v>65</v>
      </c>
      <c r="F11876" s="180">
        <v>68462</v>
      </c>
      <c r="G11876" s="180">
        <v>14574</v>
      </c>
      <c r="H11876" s="180">
        <v>34271</v>
      </c>
      <c r="I11876" s="180">
        <v>32243105.870000001</v>
      </c>
      <c r="J11876" s="180">
        <v>6980672.3700000001</v>
      </c>
      <c r="K11876" s="180">
        <v>8241204.7999999998</v>
      </c>
      <c r="L11876" s="180">
        <v>51431139.549999997</v>
      </c>
    </row>
    <row r="11877" spans="1:12">
      <c r="A11877" s="180">
        <v>2016</v>
      </c>
      <c r="B11877" s="180" t="s">
        <v>179</v>
      </c>
      <c r="C11877" s="180" t="s">
        <v>33</v>
      </c>
      <c r="D11877" s="180" t="s">
        <v>177</v>
      </c>
      <c r="E11877" s="180">
        <v>70</v>
      </c>
      <c r="F11877" s="180">
        <v>51715</v>
      </c>
      <c r="G11877" s="180">
        <v>13775</v>
      </c>
      <c r="H11877" s="180">
        <v>34787</v>
      </c>
      <c r="I11877" s="180">
        <v>31827378.41</v>
      </c>
      <c r="J11877" s="180">
        <v>6846375.0499999998</v>
      </c>
      <c r="K11877" s="180">
        <v>8493512.5999999996</v>
      </c>
      <c r="L11877" s="180">
        <v>50348573.439999998</v>
      </c>
    </row>
    <row r="11878" spans="1:12">
      <c r="A11878" s="180">
        <v>2016</v>
      </c>
      <c r="B11878" s="180" t="s">
        <v>179</v>
      </c>
      <c r="C11878" s="180" t="s">
        <v>33</v>
      </c>
      <c r="D11878" s="180" t="s">
        <v>177</v>
      </c>
      <c r="E11878" s="180">
        <v>75</v>
      </c>
      <c r="F11878" s="180">
        <v>34655</v>
      </c>
      <c r="G11878" s="180">
        <v>10732</v>
      </c>
      <c r="H11878" s="180">
        <v>33885</v>
      </c>
      <c r="I11878" s="180">
        <v>28725559.100000001</v>
      </c>
      <c r="J11878" s="180">
        <v>5606250.7400000002</v>
      </c>
      <c r="K11878" s="180">
        <v>6340715.9000000004</v>
      </c>
      <c r="L11878" s="180">
        <v>42855593.590000004</v>
      </c>
    </row>
    <row r="11879" spans="1:12">
      <c r="A11879" s="180">
        <v>2016</v>
      </c>
      <c r="B11879" s="180" t="s">
        <v>179</v>
      </c>
      <c r="C11879" s="180" t="s">
        <v>33</v>
      </c>
      <c r="D11879" s="180" t="s">
        <v>177</v>
      </c>
      <c r="E11879" s="180">
        <v>80</v>
      </c>
      <c r="F11879" s="180">
        <v>23039</v>
      </c>
      <c r="G11879" s="180">
        <v>7921</v>
      </c>
      <c r="H11879" s="180">
        <v>31620</v>
      </c>
      <c r="I11879" s="180">
        <v>24446216</v>
      </c>
      <c r="J11879" s="180">
        <v>4081748.29</v>
      </c>
      <c r="K11879" s="180">
        <v>4454452</v>
      </c>
      <c r="L11879" s="180">
        <v>34324859.549999997</v>
      </c>
    </row>
    <row r="11880" spans="1:12">
      <c r="A11880" s="180">
        <v>2016</v>
      </c>
      <c r="B11880" s="180" t="s">
        <v>179</v>
      </c>
      <c r="C11880" s="180" t="s">
        <v>33</v>
      </c>
      <c r="D11880" s="180" t="s">
        <v>177</v>
      </c>
      <c r="E11880" s="180">
        <v>85</v>
      </c>
      <c r="F11880" s="180">
        <v>14630</v>
      </c>
      <c r="G11880" s="180">
        <v>4980</v>
      </c>
      <c r="H11880" s="180">
        <v>26022</v>
      </c>
      <c r="I11880" s="180">
        <v>17713127.690000001</v>
      </c>
      <c r="J11880" s="180">
        <v>2424041.21</v>
      </c>
      <c r="K11880" s="180">
        <v>1719594.75</v>
      </c>
      <c r="L11880" s="180">
        <v>22794208.920000002</v>
      </c>
    </row>
    <row r="11881" spans="1:12">
      <c r="A11881" s="180">
        <v>2016</v>
      </c>
      <c r="B11881" s="180" t="s">
        <v>179</v>
      </c>
      <c r="C11881" s="180" t="s">
        <v>33</v>
      </c>
      <c r="D11881" s="180" t="s">
        <v>177</v>
      </c>
      <c r="E11881" s="180">
        <v>90</v>
      </c>
      <c r="F11881" s="180">
        <v>5896</v>
      </c>
      <c r="G11881" s="180">
        <v>1737</v>
      </c>
      <c r="H11881" s="180">
        <v>11621</v>
      </c>
      <c r="I11881" s="180">
        <v>7516601</v>
      </c>
      <c r="J11881" s="180">
        <v>824445.58</v>
      </c>
      <c r="K11881" s="180">
        <v>490451</v>
      </c>
      <c r="L11881" s="180">
        <v>9218396.6199999992</v>
      </c>
    </row>
    <row r="11882" spans="1:12">
      <c r="A11882" s="180">
        <v>2016</v>
      </c>
      <c r="B11882" s="180" t="s">
        <v>179</v>
      </c>
      <c r="C11882" s="180" t="s">
        <v>33</v>
      </c>
      <c r="D11882" s="180" t="s">
        <v>177</v>
      </c>
      <c r="E11882" s="180">
        <v>95</v>
      </c>
      <c r="F11882" s="180">
        <v>1626</v>
      </c>
      <c r="G11882" s="180">
        <v>483</v>
      </c>
      <c r="H11882" s="180">
        <v>3718</v>
      </c>
      <c r="I11882" s="180">
        <v>2216080.4</v>
      </c>
      <c r="J11882" s="180">
        <v>211097.73</v>
      </c>
      <c r="K11882" s="180">
        <v>86654</v>
      </c>
      <c r="L11882" s="180">
        <v>2616500.62</v>
      </c>
    </row>
    <row r="11883" spans="1:12">
      <c r="A11883" s="180">
        <v>2016</v>
      </c>
      <c r="B11883" s="180" t="s">
        <v>179</v>
      </c>
      <c r="C11883" s="180" t="s">
        <v>34</v>
      </c>
      <c r="D11883" s="180" t="s">
        <v>176</v>
      </c>
      <c r="E11883" s="180">
        <v>0</v>
      </c>
      <c r="F11883" s="180">
        <v>19581</v>
      </c>
      <c r="G11883" s="180">
        <v>964</v>
      </c>
      <c r="H11883" s="180">
        <v>2791</v>
      </c>
      <c r="I11883" s="180">
        <v>1654339.6</v>
      </c>
      <c r="J11883" s="180">
        <v>419965.02</v>
      </c>
      <c r="K11883" s="180">
        <v>24261</v>
      </c>
      <c r="L11883" s="180">
        <v>2211638.39</v>
      </c>
    </row>
    <row r="11884" spans="1:12">
      <c r="A11884" s="180">
        <v>2016</v>
      </c>
      <c r="B11884" s="180" t="s">
        <v>179</v>
      </c>
      <c r="C11884" s="180" t="s">
        <v>34</v>
      </c>
      <c r="D11884" s="180" t="s">
        <v>176</v>
      </c>
      <c r="E11884" s="180">
        <v>5</v>
      </c>
      <c r="F11884" s="180">
        <v>22208</v>
      </c>
      <c r="G11884" s="180">
        <v>455</v>
      </c>
      <c r="H11884" s="180">
        <v>599</v>
      </c>
      <c r="I11884" s="180">
        <v>545261.30000000005</v>
      </c>
      <c r="J11884" s="180">
        <v>190344.49</v>
      </c>
      <c r="K11884" s="180">
        <v>18619</v>
      </c>
      <c r="L11884" s="180">
        <v>804205.54</v>
      </c>
    </row>
    <row r="11885" spans="1:12">
      <c r="A11885" s="180">
        <v>2016</v>
      </c>
      <c r="B11885" s="180" t="s">
        <v>179</v>
      </c>
      <c r="C11885" s="180" t="s">
        <v>34</v>
      </c>
      <c r="D11885" s="180" t="s">
        <v>176</v>
      </c>
      <c r="E11885" s="180">
        <v>10</v>
      </c>
      <c r="F11885" s="180">
        <v>23070</v>
      </c>
      <c r="G11885" s="180">
        <v>401</v>
      </c>
      <c r="H11885" s="180">
        <v>596</v>
      </c>
      <c r="I11885" s="180">
        <v>456500.42</v>
      </c>
      <c r="J11885" s="180">
        <v>167203.94</v>
      </c>
      <c r="K11885" s="180">
        <v>48579</v>
      </c>
      <c r="L11885" s="180">
        <v>716501.54</v>
      </c>
    </row>
    <row r="11886" spans="1:12">
      <c r="A11886" s="180">
        <v>2016</v>
      </c>
      <c r="B11886" s="180" t="s">
        <v>179</v>
      </c>
      <c r="C11886" s="180" t="s">
        <v>34</v>
      </c>
      <c r="D11886" s="180" t="s">
        <v>176</v>
      </c>
      <c r="E11886" s="180">
        <v>15</v>
      </c>
      <c r="F11886" s="180">
        <v>20358</v>
      </c>
      <c r="G11886" s="180">
        <v>548</v>
      </c>
      <c r="H11886" s="180">
        <v>774</v>
      </c>
      <c r="I11886" s="180">
        <v>895718.42</v>
      </c>
      <c r="J11886" s="180">
        <v>310941.28999999998</v>
      </c>
      <c r="K11886" s="180">
        <v>226577</v>
      </c>
      <c r="L11886" s="180">
        <v>1525691.66</v>
      </c>
    </row>
    <row r="11887" spans="1:12">
      <c r="A11887" s="180">
        <v>2016</v>
      </c>
      <c r="B11887" s="180" t="s">
        <v>179</v>
      </c>
      <c r="C11887" s="180" t="s">
        <v>34</v>
      </c>
      <c r="D11887" s="180" t="s">
        <v>176</v>
      </c>
      <c r="E11887" s="180">
        <v>20</v>
      </c>
      <c r="F11887" s="180">
        <v>20189</v>
      </c>
      <c r="G11887" s="180">
        <v>693</v>
      </c>
      <c r="H11887" s="180">
        <v>926</v>
      </c>
      <c r="I11887" s="180">
        <v>977504.35</v>
      </c>
      <c r="J11887" s="180">
        <v>407794.82</v>
      </c>
      <c r="K11887" s="180">
        <v>234717</v>
      </c>
      <c r="L11887" s="180">
        <v>1744230.95</v>
      </c>
    </row>
    <row r="11888" spans="1:12">
      <c r="A11888" s="180">
        <v>2016</v>
      </c>
      <c r="B11888" s="180" t="s">
        <v>179</v>
      </c>
      <c r="C11888" s="180" t="s">
        <v>34</v>
      </c>
      <c r="D11888" s="180" t="s">
        <v>176</v>
      </c>
      <c r="E11888" s="180">
        <v>25</v>
      </c>
      <c r="F11888" s="180">
        <v>16279</v>
      </c>
      <c r="G11888" s="180">
        <v>592</v>
      </c>
      <c r="H11888" s="180">
        <v>1153</v>
      </c>
      <c r="I11888" s="180">
        <v>1047308.95</v>
      </c>
      <c r="J11888" s="180">
        <v>351798.42</v>
      </c>
      <c r="K11888" s="180">
        <v>222645</v>
      </c>
      <c r="L11888" s="180">
        <v>1804398.12</v>
      </c>
    </row>
    <row r="11889" spans="1:12">
      <c r="A11889" s="180">
        <v>2016</v>
      </c>
      <c r="B11889" s="180" t="s">
        <v>179</v>
      </c>
      <c r="C11889" s="180" t="s">
        <v>34</v>
      </c>
      <c r="D11889" s="180" t="s">
        <v>176</v>
      </c>
      <c r="E11889" s="180">
        <v>30</v>
      </c>
      <c r="F11889" s="180">
        <v>22403</v>
      </c>
      <c r="G11889" s="180">
        <v>579</v>
      </c>
      <c r="H11889" s="180">
        <v>963</v>
      </c>
      <c r="I11889" s="180">
        <v>906153.6</v>
      </c>
      <c r="J11889" s="180">
        <v>381661.82</v>
      </c>
      <c r="K11889" s="180">
        <v>126420</v>
      </c>
      <c r="L11889" s="180">
        <v>1606450.09</v>
      </c>
    </row>
    <row r="11890" spans="1:12">
      <c r="A11890" s="180">
        <v>2016</v>
      </c>
      <c r="B11890" s="180" t="s">
        <v>179</v>
      </c>
      <c r="C11890" s="180" t="s">
        <v>34</v>
      </c>
      <c r="D11890" s="180" t="s">
        <v>176</v>
      </c>
      <c r="E11890" s="180">
        <v>35</v>
      </c>
      <c r="F11890" s="180">
        <v>22569</v>
      </c>
      <c r="G11890" s="180">
        <v>768</v>
      </c>
      <c r="H11890" s="180">
        <v>1437</v>
      </c>
      <c r="I11890" s="180">
        <v>1407222.4</v>
      </c>
      <c r="J11890" s="180">
        <v>475022.11</v>
      </c>
      <c r="K11890" s="180">
        <v>306379</v>
      </c>
      <c r="L11890" s="180">
        <v>2400761.5499999998</v>
      </c>
    </row>
    <row r="11891" spans="1:12">
      <c r="A11891" s="180">
        <v>2016</v>
      </c>
      <c r="B11891" s="180" t="s">
        <v>179</v>
      </c>
      <c r="C11891" s="180" t="s">
        <v>34</v>
      </c>
      <c r="D11891" s="180" t="s">
        <v>176</v>
      </c>
      <c r="E11891" s="180">
        <v>40</v>
      </c>
      <c r="F11891" s="180">
        <v>23213</v>
      </c>
      <c r="G11891" s="180">
        <v>986</v>
      </c>
      <c r="H11891" s="180">
        <v>1682</v>
      </c>
      <c r="I11891" s="180">
        <v>1573288.83</v>
      </c>
      <c r="J11891" s="180">
        <v>575775.06999999995</v>
      </c>
      <c r="K11891" s="180">
        <v>425025</v>
      </c>
      <c r="L11891" s="180">
        <v>2824929.74</v>
      </c>
    </row>
    <row r="11892" spans="1:12">
      <c r="A11892" s="180">
        <v>2016</v>
      </c>
      <c r="B11892" s="180" t="s">
        <v>179</v>
      </c>
      <c r="C11892" s="180" t="s">
        <v>34</v>
      </c>
      <c r="D11892" s="180" t="s">
        <v>176</v>
      </c>
      <c r="E11892" s="180">
        <v>45</v>
      </c>
      <c r="F11892" s="180">
        <v>25338</v>
      </c>
      <c r="G11892" s="180">
        <v>1421</v>
      </c>
      <c r="H11892" s="180">
        <v>2607</v>
      </c>
      <c r="I11892" s="180">
        <v>2562214.73</v>
      </c>
      <c r="J11892" s="180">
        <v>906393.77</v>
      </c>
      <c r="K11892" s="180">
        <v>785372.15</v>
      </c>
      <c r="L11892" s="180">
        <v>4598160.0999999996</v>
      </c>
    </row>
    <row r="11893" spans="1:12">
      <c r="A11893" s="180">
        <v>2016</v>
      </c>
      <c r="B11893" s="180" t="s">
        <v>179</v>
      </c>
      <c r="C11893" s="180" t="s">
        <v>34</v>
      </c>
      <c r="D11893" s="180" t="s">
        <v>176</v>
      </c>
      <c r="E11893" s="180">
        <v>50</v>
      </c>
      <c r="F11893" s="180">
        <v>26478</v>
      </c>
      <c r="G11893" s="180">
        <v>1789</v>
      </c>
      <c r="H11893" s="180">
        <v>3305</v>
      </c>
      <c r="I11893" s="180">
        <v>3264621.05</v>
      </c>
      <c r="J11893" s="180">
        <v>1162839.23</v>
      </c>
      <c r="K11893" s="180">
        <v>780368.5</v>
      </c>
      <c r="L11893" s="180">
        <v>5598269.3300000001</v>
      </c>
    </row>
    <row r="11894" spans="1:12">
      <c r="A11894" s="180">
        <v>2016</v>
      </c>
      <c r="B11894" s="180" t="s">
        <v>179</v>
      </c>
      <c r="C11894" s="180" t="s">
        <v>34</v>
      </c>
      <c r="D11894" s="180" t="s">
        <v>176</v>
      </c>
      <c r="E11894" s="180">
        <v>55</v>
      </c>
      <c r="F11894" s="180">
        <v>28800</v>
      </c>
      <c r="G11894" s="180">
        <v>2585</v>
      </c>
      <c r="H11894" s="180">
        <v>4918</v>
      </c>
      <c r="I11894" s="180">
        <v>5093216.03</v>
      </c>
      <c r="J11894" s="180">
        <v>1667494.73</v>
      </c>
      <c r="K11894" s="180">
        <v>1563304.65</v>
      </c>
      <c r="L11894" s="180">
        <v>8838813.3599999994</v>
      </c>
    </row>
    <row r="11895" spans="1:12">
      <c r="A11895" s="180">
        <v>2016</v>
      </c>
      <c r="B11895" s="180" t="s">
        <v>179</v>
      </c>
      <c r="C11895" s="180" t="s">
        <v>34</v>
      </c>
      <c r="D11895" s="180" t="s">
        <v>176</v>
      </c>
      <c r="E11895" s="180">
        <v>60</v>
      </c>
      <c r="F11895" s="180">
        <v>28409</v>
      </c>
      <c r="G11895" s="180">
        <v>3983</v>
      </c>
      <c r="H11895" s="180">
        <v>8043</v>
      </c>
      <c r="I11895" s="180">
        <v>8141955.1100000003</v>
      </c>
      <c r="J11895" s="180">
        <v>2487014.88</v>
      </c>
      <c r="K11895" s="180">
        <v>2750092.05</v>
      </c>
      <c r="L11895" s="180">
        <v>13985823.35</v>
      </c>
    </row>
    <row r="11896" spans="1:12">
      <c r="A11896" s="180">
        <v>2016</v>
      </c>
      <c r="B11896" s="180" t="s">
        <v>179</v>
      </c>
      <c r="C11896" s="180" t="s">
        <v>34</v>
      </c>
      <c r="D11896" s="180" t="s">
        <v>176</v>
      </c>
      <c r="E11896" s="180">
        <v>65</v>
      </c>
      <c r="F11896" s="180">
        <v>27107</v>
      </c>
      <c r="G11896" s="180">
        <v>4957</v>
      </c>
      <c r="H11896" s="180">
        <v>11096</v>
      </c>
      <c r="I11896" s="180">
        <v>10723920.800000001</v>
      </c>
      <c r="J11896" s="180">
        <v>3199233.05</v>
      </c>
      <c r="K11896" s="180">
        <v>3279852.17</v>
      </c>
      <c r="L11896" s="180">
        <v>17907549.239999998</v>
      </c>
    </row>
    <row r="11897" spans="1:12">
      <c r="A11897" s="180">
        <v>2016</v>
      </c>
      <c r="B11897" s="180" t="s">
        <v>179</v>
      </c>
      <c r="C11897" s="180" t="s">
        <v>34</v>
      </c>
      <c r="D11897" s="180" t="s">
        <v>176</v>
      </c>
      <c r="E11897" s="180">
        <v>70</v>
      </c>
      <c r="F11897" s="180">
        <v>21110</v>
      </c>
      <c r="G11897" s="180">
        <v>4911</v>
      </c>
      <c r="H11897" s="180">
        <v>11279</v>
      </c>
      <c r="I11897" s="180">
        <v>11237771.800000001</v>
      </c>
      <c r="J11897" s="180">
        <v>3125488.52</v>
      </c>
      <c r="K11897" s="180">
        <v>3381150.06</v>
      </c>
      <c r="L11897" s="180">
        <v>18269917.239999998</v>
      </c>
    </row>
    <row r="11898" spans="1:12">
      <c r="A11898" s="180">
        <v>2016</v>
      </c>
      <c r="B11898" s="180" t="s">
        <v>179</v>
      </c>
      <c r="C11898" s="180" t="s">
        <v>34</v>
      </c>
      <c r="D11898" s="180" t="s">
        <v>176</v>
      </c>
      <c r="E11898" s="180">
        <v>75</v>
      </c>
      <c r="F11898" s="180">
        <v>14067</v>
      </c>
      <c r="G11898" s="180">
        <v>4422</v>
      </c>
      <c r="H11898" s="180">
        <v>10971</v>
      </c>
      <c r="I11898" s="180">
        <v>9352865.7200000007</v>
      </c>
      <c r="J11898" s="180">
        <v>2538205.21</v>
      </c>
      <c r="K11898" s="180">
        <v>2672715.15</v>
      </c>
      <c r="L11898" s="180">
        <v>14989716.09</v>
      </c>
    </row>
    <row r="11899" spans="1:12">
      <c r="A11899" s="180">
        <v>2016</v>
      </c>
      <c r="B11899" s="180" t="s">
        <v>179</v>
      </c>
      <c r="C11899" s="180" t="s">
        <v>34</v>
      </c>
      <c r="D11899" s="180" t="s">
        <v>176</v>
      </c>
      <c r="E11899" s="180">
        <v>80</v>
      </c>
      <c r="F11899" s="180">
        <v>9127</v>
      </c>
      <c r="G11899" s="180">
        <v>3617</v>
      </c>
      <c r="H11899" s="180">
        <v>9912</v>
      </c>
      <c r="I11899" s="180">
        <v>7494129.1100000003</v>
      </c>
      <c r="J11899" s="180">
        <v>1710670.57</v>
      </c>
      <c r="K11899" s="180">
        <v>1876511.25</v>
      </c>
      <c r="L11899" s="180">
        <v>11327117.630000001</v>
      </c>
    </row>
    <row r="11900" spans="1:12">
      <c r="A11900" s="180">
        <v>2016</v>
      </c>
      <c r="B11900" s="180" t="s">
        <v>179</v>
      </c>
      <c r="C11900" s="180" t="s">
        <v>34</v>
      </c>
      <c r="D11900" s="180" t="s">
        <v>176</v>
      </c>
      <c r="E11900" s="180">
        <v>85</v>
      </c>
      <c r="F11900" s="180">
        <v>5627</v>
      </c>
      <c r="G11900" s="180">
        <v>2153</v>
      </c>
      <c r="H11900" s="180">
        <v>8745</v>
      </c>
      <c r="I11900" s="180">
        <v>5356338.7</v>
      </c>
      <c r="J11900" s="180">
        <v>1043573.87</v>
      </c>
      <c r="K11900" s="180">
        <v>1110432.8</v>
      </c>
      <c r="L11900" s="180">
        <v>7657437.79</v>
      </c>
    </row>
    <row r="11901" spans="1:12">
      <c r="A11901" s="180">
        <v>2016</v>
      </c>
      <c r="B11901" s="180" t="s">
        <v>179</v>
      </c>
      <c r="C11901" s="180" t="s">
        <v>34</v>
      </c>
      <c r="D11901" s="180" t="s">
        <v>176</v>
      </c>
      <c r="E11901" s="180">
        <v>90</v>
      </c>
      <c r="F11901" s="180">
        <v>1719</v>
      </c>
      <c r="G11901" s="180">
        <v>585</v>
      </c>
      <c r="H11901" s="180">
        <v>3211</v>
      </c>
      <c r="I11901" s="180">
        <v>1586020.79</v>
      </c>
      <c r="J11901" s="180">
        <v>248354.91</v>
      </c>
      <c r="K11901" s="180">
        <v>258839</v>
      </c>
      <c r="L11901" s="180">
        <v>2156978.87</v>
      </c>
    </row>
    <row r="11902" spans="1:12">
      <c r="A11902" s="180">
        <v>2016</v>
      </c>
      <c r="B11902" s="180" t="s">
        <v>179</v>
      </c>
      <c r="C11902" s="180" t="s">
        <v>34</v>
      </c>
      <c r="D11902" s="180" t="s">
        <v>176</v>
      </c>
      <c r="E11902" s="180">
        <v>95</v>
      </c>
      <c r="F11902" s="180">
        <v>272</v>
      </c>
      <c r="G11902" s="180">
        <v>71</v>
      </c>
      <c r="H11902" s="180">
        <v>499</v>
      </c>
      <c r="I11902" s="180">
        <v>189425.46</v>
      </c>
      <c r="J11902" s="180">
        <v>24487.31</v>
      </c>
      <c r="K11902" s="180">
        <v>13130</v>
      </c>
      <c r="L11902" s="180">
        <v>238254.38</v>
      </c>
    </row>
    <row r="11903" spans="1:12">
      <c r="A11903" s="180">
        <v>2016</v>
      </c>
      <c r="B11903" s="180" t="s">
        <v>179</v>
      </c>
      <c r="C11903" s="180" t="s">
        <v>34</v>
      </c>
      <c r="D11903" s="180" t="s">
        <v>177</v>
      </c>
      <c r="E11903" s="180">
        <v>0</v>
      </c>
      <c r="F11903" s="180">
        <v>18136</v>
      </c>
      <c r="G11903" s="180">
        <v>636</v>
      </c>
      <c r="H11903" s="180">
        <v>1953</v>
      </c>
      <c r="I11903" s="180">
        <v>1143591.75</v>
      </c>
      <c r="J11903" s="180">
        <v>278730.46999999997</v>
      </c>
      <c r="K11903" s="180">
        <v>94188</v>
      </c>
      <c r="L11903" s="180">
        <v>1577985.09</v>
      </c>
    </row>
    <row r="11904" spans="1:12">
      <c r="A11904" s="180">
        <v>2016</v>
      </c>
      <c r="B11904" s="180" t="s">
        <v>179</v>
      </c>
      <c r="C11904" s="180" t="s">
        <v>34</v>
      </c>
      <c r="D11904" s="180" t="s">
        <v>177</v>
      </c>
      <c r="E11904" s="180">
        <v>5</v>
      </c>
      <c r="F11904" s="180">
        <v>21327</v>
      </c>
      <c r="G11904" s="180">
        <v>388</v>
      </c>
      <c r="H11904" s="180">
        <v>454</v>
      </c>
      <c r="I11904" s="180">
        <v>407959.28</v>
      </c>
      <c r="J11904" s="180">
        <v>155695.53</v>
      </c>
      <c r="K11904" s="180">
        <v>58117</v>
      </c>
      <c r="L11904" s="180">
        <v>677365.26</v>
      </c>
    </row>
    <row r="11905" spans="1:12">
      <c r="A11905" s="180">
        <v>2016</v>
      </c>
      <c r="B11905" s="180" t="s">
        <v>179</v>
      </c>
      <c r="C11905" s="180" t="s">
        <v>34</v>
      </c>
      <c r="D11905" s="180" t="s">
        <v>177</v>
      </c>
      <c r="E11905" s="180">
        <v>10</v>
      </c>
      <c r="F11905" s="180">
        <v>20460</v>
      </c>
      <c r="G11905" s="180">
        <v>280</v>
      </c>
      <c r="H11905" s="180">
        <v>407</v>
      </c>
      <c r="I11905" s="180">
        <v>378393.55</v>
      </c>
      <c r="J11905" s="180">
        <v>127009.56</v>
      </c>
      <c r="K11905" s="180">
        <v>123726.5</v>
      </c>
      <c r="L11905" s="180">
        <v>660447.16</v>
      </c>
    </row>
    <row r="11906" spans="1:12">
      <c r="A11906" s="180">
        <v>2016</v>
      </c>
      <c r="B11906" s="180" t="s">
        <v>179</v>
      </c>
      <c r="C11906" s="180" t="s">
        <v>34</v>
      </c>
      <c r="D11906" s="180" t="s">
        <v>177</v>
      </c>
      <c r="E11906" s="180">
        <v>15</v>
      </c>
      <c r="F11906" s="180">
        <v>20900</v>
      </c>
      <c r="G11906" s="180">
        <v>688</v>
      </c>
      <c r="H11906" s="180">
        <v>1004</v>
      </c>
      <c r="I11906" s="180">
        <v>1154254.92</v>
      </c>
      <c r="J11906" s="180">
        <v>375855.37</v>
      </c>
      <c r="K11906" s="180">
        <v>209051</v>
      </c>
      <c r="L11906" s="180">
        <v>1847986.69</v>
      </c>
    </row>
    <row r="11907" spans="1:12">
      <c r="A11907" s="180">
        <v>2016</v>
      </c>
      <c r="B11907" s="180" t="s">
        <v>179</v>
      </c>
      <c r="C11907" s="180" t="s">
        <v>34</v>
      </c>
      <c r="D11907" s="180" t="s">
        <v>177</v>
      </c>
      <c r="E11907" s="180">
        <v>20</v>
      </c>
      <c r="F11907" s="180">
        <v>20334</v>
      </c>
      <c r="G11907" s="180">
        <v>966</v>
      </c>
      <c r="H11907" s="180">
        <v>2012</v>
      </c>
      <c r="I11907" s="180">
        <v>1915041.39</v>
      </c>
      <c r="J11907" s="180">
        <v>514014.08</v>
      </c>
      <c r="K11907" s="180">
        <v>229355</v>
      </c>
      <c r="L11907" s="180">
        <v>2868373.15</v>
      </c>
    </row>
    <row r="11908" spans="1:12">
      <c r="A11908" s="180">
        <v>2016</v>
      </c>
      <c r="B11908" s="180" t="s">
        <v>179</v>
      </c>
      <c r="C11908" s="180" t="s">
        <v>34</v>
      </c>
      <c r="D11908" s="180" t="s">
        <v>177</v>
      </c>
      <c r="E11908" s="180">
        <v>25</v>
      </c>
      <c r="F11908" s="180">
        <v>18128</v>
      </c>
      <c r="G11908" s="180">
        <v>984</v>
      </c>
      <c r="H11908" s="180">
        <v>2605</v>
      </c>
      <c r="I11908" s="180">
        <v>2390779.5</v>
      </c>
      <c r="J11908" s="180">
        <v>830814.2</v>
      </c>
      <c r="K11908" s="180">
        <v>290746</v>
      </c>
      <c r="L11908" s="180">
        <v>3831890.27</v>
      </c>
    </row>
    <row r="11909" spans="1:12">
      <c r="A11909" s="180">
        <v>2016</v>
      </c>
      <c r="B11909" s="180" t="s">
        <v>179</v>
      </c>
      <c r="C11909" s="180" t="s">
        <v>34</v>
      </c>
      <c r="D11909" s="180" t="s">
        <v>177</v>
      </c>
      <c r="E11909" s="180">
        <v>30</v>
      </c>
      <c r="F11909" s="180">
        <v>25335</v>
      </c>
      <c r="G11909" s="180">
        <v>1750</v>
      </c>
      <c r="H11909" s="180">
        <v>4730</v>
      </c>
      <c r="I11909" s="180">
        <v>4354742.54</v>
      </c>
      <c r="J11909" s="180">
        <v>1530033.8</v>
      </c>
      <c r="K11909" s="180">
        <v>309591</v>
      </c>
      <c r="L11909" s="180">
        <v>6757827.25</v>
      </c>
    </row>
    <row r="11910" spans="1:12">
      <c r="A11910" s="180">
        <v>2016</v>
      </c>
      <c r="B11910" s="180" t="s">
        <v>179</v>
      </c>
      <c r="C11910" s="180" t="s">
        <v>34</v>
      </c>
      <c r="D11910" s="180" t="s">
        <v>177</v>
      </c>
      <c r="E11910" s="180">
        <v>35</v>
      </c>
      <c r="F11910" s="180">
        <v>24770</v>
      </c>
      <c r="G11910" s="180">
        <v>1869</v>
      </c>
      <c r="H11910" s="180">
        <v>4147</v>
      </c>
      <c r="I11910" s="180">
        <v>4193219.17</v>
      </c>
      <c r="J11910" s="180">
        <v>1389329.21</v>
      </c>
      <c r="K11910" s="180">
        <v>493282</v>
      </c>
      <c r="L11910" s="180">
        <v>6574371.2400000002</v>
      </c>
    </row>
    <row r="11911" spans="1:12">
      <c r="A11911" s="180">
        <v>2016</v>
      </c>
      <c r="B11911" s="180" t="s">
        <v>179</v>
      </c>
      <c r="C11911" s="180" t="s">
        <v>34</v>
      </c>
      <c r="D11911" s="180" t="s">
        <v>177</v>
      </c>
      <c r="E11911" s="180">
        <v>40</v>
      </c>
      <c r="F11911" s="180">
        <v>25069</v>
      </c>
      <c r="G11911" s="180">
        <v>1702</v>
      </c>
      <c r="H11911" s="180">
        <v>3232</v>
      </c>
      <c r="I11911" s="180">
        <v>3160371.69</v>
      </c>
      <c r="J11911" s="180">
        <v>1058836.1499999999</v>
      </c>
      <c r="K11911" s="180">
        <v>429717</v>
      </c>
      <c r="L11911" s="180">
        <v>5134182.32</v>
      </c>
    </row>
    <row r="11912" spans="1:12">
      <c r="A11912" s="180">
        <v>2016</v>
      </c>
      <c r="B11912" s="180" t="s">
        <v>179</v>
      </c>
      <c r="C11912" s="180" t="s">
        <v>34</v>
      </c>
      <c r="D11912" s="180" t="s">
        <v>177</v>
      </c>
      <c r="E11912" s="180">
        <v>45</v>
      </c>
      <c r="F11912" s="180">
        <v>27968</v>
      </c>
      <c r="G11912" s="180">
        <v>2093</v>
      </c>
      <c r="H11912" s="180">
        <v>3834</v>
      </c>
      <c r="I11912" s="180">
        <v>4096403.74</v>
      </c>
      <c r="J11912" s="180">
        <v>1289890.8500000001</v>
      </c>
      <c r="K11912" s="180">
        <v>683925</v>
      </c>
      <c r="L11912" s="180">
        <v>6606168.2800000003</v>
      </c>
    </row>
    <row r="11913" spans="1:12">
      <c r="A11913" s="180">
        <v>2016</v>
      </c>
      <c r="B11913" s="180" t="s">
        <v>179</v>
      </c>
      <c r="C11913" s="180" t="s">
        <v>34</v>
      </c>
      <c r="D11913" s="180" t="s">
        <v>177</v>
      </c>
      <c r="E11913" s="180">
        <v>50</v>
      </c>
      <c r="F11913" s="180">
        <v>29234</v>
      </c>
      <c r="G11913" s="180">
        <v>2584</v>
      </c>
      <c r="H11913" s="180">
        <v>4837</v>
      </c>
      <c r="I11913" s="180">
        <v>4990964.6900000004</v>
      </c>
      <c r="J11913" s="180">
        <v>1630644.52</v>
      </c>
      <c r="K11913" s="180">
        <v>1213648.25</v>
      </c>
      <c r="L11913" s="180">
        <v>8349942.9100000001</v>
      </c>
    </row>
    <row r="11914" spans="1:12">
      <c r="A11914" s="180">
        <v>2016</v>
      </c>
      <c r="B11914" s="180" t="s">
        <v>179</v>
      </c>
      <c r="C11914" s="180" t="s">
        <v>34</v>
      </c>
      <c r="D11914" s="180" t="s">
        <v>177</v>
      </c>
      <c r="E11914" s="180">
        <v>55</v>
      </c>
      <c r="F11914" s="180">
        <v>32083</v>
      </c>
      <c r="G11914" s="180">
        <v>3432</v>
      </c>
      <c r="H11914" s="180">
        <v>7220</v>
      </c>
      <c r="I11914" s="180">
        <v>6899549.1600000001</v>
      </c>
      <c r="J11914" s="180">
        <v>2098531.11</v>
      </c>
      <c r="K11914" s="180">
        <v>1657971.5</v>
      </c>
      <c r="L11914" s="180">
        <v>11299087.789999999</v>
      </c>
    </row>
    <row r="11915" spans="1:12">
      <c r="A11915" s="180">
        <v>2016</v>
      </c>
      <c r="B11915" s="180" t="s">
        <v>179</v>
      </c>
      <c r="C11915" s="180" t="s">
        <v>34</v>
      </c>
      <c r="D11915" s="180" t="s">
        <v>177</v>
      </c>
      <c r="E11915" s="180">
        <v>60</v>
      </c>
      <c r="F11915" s="180">
        <v>31716</v>
      </c>
      <c r="G11915" s="180">
        <v>4728</v>
      </c>
      <c r="H11915" s="180">
        <v>9019</v>
      </c>
      <c r="I11915" s="180">
        <v>8512521.2400000002</v>
      </c>
      <c r="J11915" s="180">
        <v>2782437.03</v>
      </c>
      <c r="K11915" s="180">
        <v>2547596.6800000002</v>
      </c>
      <c r="L11915" s="180">
        <v>14556645.039999999</v>
      </c>
    </row>
    <row r="11916" spans="1:12">
      <c r="A11916" s="180">
        <v>2016</v>
      </c>
      <c r="B11916" s="180" t="s">
        <v>179</v>
      </c>
      <c r="C11916" s="180" t="s">
        <v>34</v>
      </c>
      <c r="D11916" s="180" t="s">
        <v>177</v>
      </c>
      <c r="E11916" s="180">
        <v>65</v>
      </c>
      <c r="F11916" s="180">
        <v>30108</v>
      </c>
      <c r="G11916" s="180">
        <v>5061</v>
      </c>
      <c r="H11916" s="180">
        <v>10536</v>
      </c>
      <c r="I11916" s="180">
        <v>10509118.970000001</v>
      </c>
      <c r="J11916" s="180">
        <v>3311379.07</v>
      </c>
      <c r="K11916" s="180">
        <v>3235600.45</v>
      </c>
      <c r="L11916" s="180">
        <v>17689773.109999999</v>
      </c>
    </row>
    <row r="11917" spans="1:12">
      <c r="A11917" s="180">
        <v>2016</v>
      </c>
      <c r="B11917" s="180" t="s">
        <v>179</v>
      </c>
      <c r="C11917" s="180" t="s">
        <v>34</v>
      </c>
      <c r="D11917" s="180" t="s">
        <v>177</v>
      </c>
      <c r="E11917" s="180">
        <v>70</v>
      </c>
      <c r="F11917" s="180">
        <v>23184</v>
      </c>
      <c r="G11917" s="180">
        <v>4757</v>
      </c>
      <c r="H11917" s="180">
        <v>10845</v>
      </c>
      <c r="I11917" s="180">
        <v>10110794.35</v>
      </c>
      <c r="J11917" s="180">
        <v>2989805.85</v>
      </c>
      <c r="K11917" s="180">
        <v>2915487</v>
      </c>
      <c r="L11917" s="180">
        <v>16576778.77</v>
      </c>
    </row>
    <row r="11918" spans="1:12">
      <c r="A11918" s="180">
        <v>2016</v>
      </c>
      <c r="B11918" s="180" t="s">
        <v>179</v>
      </c>
      <c r="C11918" s="180" t="s">
        <v>34</v>
      </c>
      <c r="D11918" s="180" t="s">
        <v>177</v>
      </c>
      <c r="E11918" s="180">
        <v>75</v>
      </c>
      <c r="F11918" s="180">
        <v>15683</v>
      </c>
      <c r="G11918" s="180">
        <v>4021</v>
      </c>
      <c r="H11918" s="180">
        <v>11538</v>
      </c>
      <c r="I11918" s="180">
        <v>9407042.9399999995</v>
      </c>
      <c r="J11918" s="180">
        <v>2454735.0699999998</v>
      </c>
      <c r="K11918" s="180">
        <v>2861378.6</v>
      </c>
      <c r="L11918" s="180">
        <v>15085917.92</v>
      </c>
    </row>
    <row r="11919" spans="1:12">
      <c r="A11919" s="180">
        <v>2016</v>
      </c>
      <c r="B11919" s="180" t="s">
        <v>179</v>
      </c>
      <c r="C11919" s="180" t="s">
        <v>34</v>
      </c>
      <c r="D11919" s="180" t="s">
        <v>177</v>
      </c>
      <c r="E11919" s="180">
        <v>80</v>
      </c>
      <c r="F11919" s="180">
        <v>10980</v>
      </c>
      <c r="G11919" s="180">
        <v>2756</v>
      </c>
      <c r="H11919" s="180">
        <v>10241</v>
      </c>
      <c r="I11919" s="180">
        <v>7704417.9500000002</v>
      </c>
      <c r="J11919" s="180">
        <v>1746301.2</v>
      </c>
      <c r="K11919" s="180">
        <v>1958359.9</v>
      </c>
      <c r="L11919" s="180">
        <v>11603356.710000001</v>
      </c>
    </row>
    <row r="11920" spans="1:12">
      <c r="A11920" s="180">
        <v>2016</v>
      </c>
      <c r="B11920" s="180" t="s">
        <v>179</v>
      </c>
      <c r="C11920" s="180" t="s">
        <v>34</v>
      </c>
      <c r="D11920" s="180" t="s">
        <v>177</v>
      </c>
      <c r="E11920" s="180">
        <v>85</v>
      </c>
      <c r="F11920" s="180">
        <v>7818</v>
      </c>
      <c r="G11920" s="180">
        <v>2019</v>
      </c>
      <c r="H11920" s="180">
        <v>9752</v>
      </c>
      <c r="I11920" s="180">
        <v>6375492.9500000002</v>
      </c>
      <c r="J11920" s="180">
        <v>1233483.3700000001</v>
      </c>
      <c r="K11920" s="180">
        <v>1148763.2</v>
      </c>
      <c r="L11920" s="180">
        <v>8942479.6099999994</v>
      </c>
    </row>
    <row r="11921" spans="1:12">
      <c r="A11921" s="180">
        <v>2016</v>
      </c>
      <c r="B11921" s="180" t="s">
        <v>179</v>
      </c>
      <c r="C11921" s="180" t="s">
        <v>34</v>
      </c>
      <c r="D11921" s="180" t="s">
        <v>177</v>
      </c>
      <c r="E11921" s="180">
        <v>90</v>
      </c>
      <c r="F11921" s="180">
        <v>3535</v>
      </c>
      <c r="G11921" s="180">
        <v>820</v>
      </c>
      <c r="H11921" s="180">
        <v>5166</v>
      </c>
      <c r="I11921" s="180">
        <v>2709255.24</v>
      </c>
      <c r="J11921" s="180">
        <v>424371.79</v>
      </c>
      <c r="K11921" s="180">
        <v>333871.5</v>
      </c>
      <c r="L11921" s="180">
        <v>3542796.71</v>
      </c>
    </row>
    <row r="11922" spans="1:12">
      <c r="A11922" s="180">
        <v>2016</v>
      </c>
      <c r="B11922" s="180" t="s">
        <v>179</v>
      </c>
      <c r="C11922" s="180" t="s">
        <v>34</v>
      </c>
      <c r="D11922" s="180" t="s">
        <v>177</v>
      </c>
      <c r="E11922" s="180">
        <v>95</v>
      </c>
      <c r="F11922" s="180">
        <v>925</v>
      </c>
      <c r="G11922" s="180">
        <v>169</v>
      </c>
      <c r="H11922" s="180">
        <v>1323</v>
      </c>
      <c r="I11922" s="180">
        <v>584305.19999999995</v>
      </c>
      <c r="J11922" s="180">
        <v>75961.67</v>
      </c>
      <c r="K11922" s="180">
        <v>46228</v>
      </c>
      <c r="L11922" s="180">
        <v>736694.97</v>
      </c>
    </row>
    <row r="11923" spans="1:12">
      <c r="A11923" s="180">
        <v>2016</v>
      </c>
      <c r="B11923" s="180" t="s">
        <v>179</v>
      </c>
      <c r="C11923" s="180" t="s">
        <v>35</v>
      </c>
      <c r="D11923" s="180" t="s">
        <v>176</v>
      </c>
      <c r="E11923" s="180">
        <v>0</v>
      </c>
      <c r="F11923" s="180">
        <v>44640</v>
      </c>
      <c r="G11923" s="180">
        <v>1895</v>
      </c>
      <c r="H11923" s="180">
        <v>4066</v>
      </c>
      <c r="I11923" s="180">
        <v>3398308.65</v>
      </c>
      <c r="J11923" s="180">
        <v>606767.17000000004</v>
      </c>
      <c r="K11923" s="180">
        <v>20688</v>
      </c>
      <c r="L11923" s="180">
        <v>4377546.9800000004</v>
      </c>
    </row>
    <row r="11924" spans="1:12">
      <c r="A11924" s="180">
        <v>2016</v>
      </c>
      <c r="B11924" s="180" t="s">
        <v>179</v>
      </c>
      <c r="C11924" s="180" t="s">
        <v>35</v>
      </c>
      <c r="D11924" s="180" t="s">
        <v>176</v>
      </c>
      <c r="E11924" s="180">
        <v>5</v>
      </c>
      <c r="F11924" s="180">
        <v>49324</v>
      </c>
      <c r="G11924" s="180">
        <v>1009</v>
      </c>
      <c r="H11924" s="180">
        <v>1321</v>
      </c>
      <c r="I11924" s="180">
        <v>1536137.25</v>
      </c>
      <c r="J11924" s="180">
        <v>364664.49</v>
      </c>
      <c r="K11924" s="180">
        <v>40035</v>
      </c>
      <c r="L11924" s="180">
        <v>2136929.3199999998</v>
      </c>
    </row>
    <row r="11925" spans="1:12">
      <c r="A11925" s="180">
        <v>2016</v>
      </c>
      <c r="B11925" s="180" t="s">
        <v>179</v>
      </c>
      <c r="C11925" s="180" t="s">
        <v>35</v>
      </c>
      <c r="D11925" s="180" t="s">
        <v>176</v>
      </c>
      <c r="E11925" s="180">
        <v>10</v>
      </c>
      <c r="F11925" s="180">
        <v>45504</v>
      </c>
      <c r="G11925" s="180">
        <v>620</v>
      </c>
      <c r="H11925" s="180">
        <v>900</v>
      </c>
      <c r="I11925" s="180">
        <v>1019293.3</v>
      </c>
      <c r="J11925" s="180">
        <v>241037.53</v>
      </c>
      <c r="K11925" s="180">
        <v>70592</v>
      </c>
      <c r="L11925" s="180">
        <v>744464.82</v>
      </c>
    </row>
    <row r="11926" spans="1:12">
      <c r="A11926" s="180">
        <v>2016</v>
      </c>
      <c r="B11926" s="180" t="s">
        <v>179</v>
      </c>
      <c r="C11926" s="180" t="s">
        <v>35</v>
      </c>
      <c r="D11926" s="180" t="s">
        <v>176</v>
      </c>
      <c r="E11926" s="180">
        <v>15</v>
      </c>
      <c r="F11926" s="180">
        <v>44060</v>
      </c>
      <c r="G11926" s="180">
        <v>1295</v>
      </c>
      <c r="H11926" s="180">
        <v>1896</v>
      </c>
      <c r="I11926" s="180">
        <v>2295193.0499999998</v>
      </c>
      <c r="J11926" s="180">
        <v>477451.26</v>
      </c>
      <c r="K11926" s="180">
        <v>305821</v>
      </c>
      <c r="L11926" s="180">
        <v>3399488.31</v>
      </c>
    </row>
    <row r="11927" spans="1:12">
      <c r="A11927" s="180">
        <v>2016</v>
      </c>
      <c r="B11927" s="180" t="s">
        <v>179</v>
      </c>
      <c r="C11927" s="180" t="s">
        <v>35</v>
      </c>
      <c r="D11927" s="180" t="s">
        <v>176</v>
      </c>
      <c r="E11927" s="180">
        <v>20</v>
      </c>
      <c r="F11927" s="180">
        <v>36251</v>
      </c>
      <c r="G11927" s="180">
        <v>1124</v>
      </c>
      <c r="H11927" s="180">
        <v>2237</v>
      </c>
      <c r="I11927" s="180">
        <v>2400658.2999999998</v>
      </c>
      <c r="J11927" s="180">
        <v>479926.95</v>
      </c>
      <c r="K11927" s="180">
        <v>385783</v>
      </c>
      <c r="L11927" s="180">
        <v>3581895.26</v>
      </c>
    </row>
    <row r="11928" spans="1:12">
      <c r="A11928" s="180">
        <v>2016</v>
      </c>
      <c r="B11928" s="180" t="s">
        <v>179</v>
      </c>
      <c r="C11928" s="180" t="s">
        <v>35</v>
      </c>
      <c r="D11928" s="180" t="s">
        <v>176</v>
      </c>
      <c r="E11928" s="180">
        <v>25</v>
      </c>
      <c r="F11928" s="180">
        <v>38454</v>
      </c>
      <c r="G11928" s="180">
        <v>1075</v>
      </c>
      <c r="H11928" s="180">
        <v>2284</v>
      </c>
      <c r="I11928" s="180">
        <v>2398365.7000000002</v>
      </c>
      <c r="J11928" s="180">
        <v>475547.45</v>
      </c>
      <c r="K11928" s="180">
        <v>411557</v>
      </c>
      <c r="L11928" s="180">
        <v>3636699.47</v>
      </c>
    </row>
    <row r="11929" spans="1:12">
      <c r="A11929" s="180">
        <v>2016</v>
      </c>
      <c r="B11929" s="180" t="s">
        <v>179</v>
      </c>
      <c r="C11929" s="180" t="s">
        <v>35</v>
      </c>
      <c r="D11929" s="180" t="s">
        <v>176</v>
      </c>
      <c r="E11929" s="180">
        <v>30</v>
      </c>
      <c r="F11929" s="180">
        <v>54727</v>
      </c>
      <c r="G11929" s="180">
        <v>1677</v>
      </c>
      <c r="H11929" s="180">
        <v>3015</v>
      </c>
      <c r="I11929" s="180">
        <v>3416744.6</v>
      </c>
      <c r="J11929" s="180">
        <v>762152.48</v>
      </c>
      <c r="K11929" s="180">
        <v>634184</v>
      </c>
      <c r="L11929" s="180">
        <v>5339385.91</v>
      </c>
    </row>
    <row r="11930" spans="1:12">
      <c r="A11930" s="180">
        <v>2016</v>
      </c>
      <c r="B11930" s="180" t="s">
        <v>179</v>
      </c>
      <c r="C11930" s="180" t="s">
        <v>35</v>
      </c>
      <c r="D11930" s="180" t="s">
        <v>176</v>
      </c>
      <c r="E11930" s="180">
        <v>35</v>
      </c>
      <c r="F11930" s="180">
        <v>53144</v>
      </c>
      <c r="G11930" s="180">
        <v>1755</v>
      </c>
      <c r="H11930" s="180">
        <v>3155</v>
      </c>
      <c r="I11930" s="180">
        <v>3337245.6</v>
      </c>
      <c r="J11930" s="180">
        <v>836273.76</v>
      </c>
      <c r="K11930" s="180">
        <v>614473</v>
      </c>
      <c r="L11930" s="180">
        <v>5321453.13</v>
      </c>
    </row>
    <row r="11931" spans="1:12">
      <c r="A11931" s="180">
        <v>2016</v>
      </c>
      <c r="B11931" s="180" t="s">
        <v>179</v>
      </c>
      <c r="C11931" s="180" t="s">
        <v>35</v>
      </c>
      <c r="D11931" s="180" t="s">
        <v>176</v>
      </c>
      <c r="E11931" s="180">
        <v>40</v>
      </c>
      <c r="F11931" s="180">
        <v>51833</v>
      </c>
      <c r="G11931" s="180">
        <v>2293</v>
      </c>
      <c r="H11931" s="180">
        <v>4402</v>
      </c>
      <c r="I11931" s="180">
        <v>4800603.95</v>
      </c>
      <c r="J11931" s="180">
        <v>1150771.3999999999</v>
      </c>
      <c r="K11931" s="180">
        <v>1192967</v>
      </c>
      <c r="L11931" s="180">
        <v>7863190.8099999996</v>
      </c>
    </row>
    <row r="11932" spans="1:12">
      <c r="A11932" s="180">
        <v>2016</v>
      </c>
      <c r="B11932" s="180" t="s">
        <v>179</v>
      </c>
      <c r="C11932" s="180" t="s">
        <v>35</v>
      </c>
      <c r="D11932" s="180" t="s">
        <v>176</v>
      </c>
      <c r="E11932" s="180">
        <v>45</v>
      </c>
      <c r="F11932" s="180">
        <v>53218</v>
      </c>
      <c r="G11932" s="180">
        <v>2632</v>
      </c>
      <c r="H11932" s="180">
        <v>4693</v>
      </c>
      <c r="I11932" s="180">
        <v>5536366.75</v>
      </c>
      <c r="J11932" s="180">
        <v>1358294.4</v>
      </c>
      <c r="K11932" s="180">
        <v>1432461.25</v>
      </c>
      <c r="L11932" s="180">
        <v>9128248.0800000001</v>
      </c>
    </row>
    <row r="11933" spans="1:12">
      <c r="A11933" s="180">
        <v>2016</v>
      </c>
      <c r="B11933" s="180" t="s">
        <v>179</v>
      </c>
      <c r="C11933" s="180" t="s">
        <v>35</v>
      </c>
      <c r="D11933" s="180" t="s">
        <v>176</v>
      </c>
      <c r="E11933" s="180">
        <v>50</v>
      </c>
      <c r="F11933" s="180">
        <v>50464</v>
      </c>
      <c r="G11933" s="180">
        <v>3098</v>
      </c>
      <c r="H11933" s="180">
        <v>5860</v>
      </c>
      <c r="I11933" s="180">
        <v>8303098.9500000002</v>
      </c>
      <c r="J11933" s="180">
        <v>1867275.2</v>
      </c>
      <c r="K11933" s="180">
        <v>2105375.5</v>
      </c>
      <c r="L11933" s="180">
        <v>13236702.029999999</v>
      </c>
    </row>
    <row r="11934" spans="1:12">
      <c r="A11934" s="180">
        <v>2016</v>
      </c>
      <c r="B11934" s="180" t="s">
        <v>179</v>
      </c>
      <c r="C11934" s="180" t="s">
        <v>35</v>
      </c>
      <c r="D11934" s="180" t="s">
        <v>176</v>
      </c>
      <c r="E11934" s="180">
        <v>55</v>
      </c>
      <c r="F11934" s="180">
        <v>48312</v>
      </c>
      <c r="G11934" s="180">
        <v>4053</v>
      </c>
      <c r="H11934" s="180">
        <v>7992</v>
      </c>
      <c r="I11934" s="180">
        <v>10326524.970000001</v>
      </c>
      <c r="J11934" s="180">
        <v>2523734.7999999998</v>
      </c>
      <c r="K11934" s="180">
        <v>2895992</v>
      </c>
      <c r="L11934" s="180">
        <v>16994754.760000002</v>
      </c>
    </row>
    <row r="11935" spans="1:12">
      <c r="A11935" s="180">
        <v>2016</v>
      </c>
      <c r="B11935" s="180" t="s">
        <v>179</v>
      </c>
      <c r="C11935" s="180" t="s">
        <v>35</v>
      </c>
      <c r="D11935" s="180" t="s">
        <v>176</v>
      </c>
      <c r="E11935" s="180">
        <v>60</v>
      </c>
      <c r="F11935" s="180">
        <v>42567</v>
      </c>
      <c r="G11935" s="180">
        <v>4849</v>
      </c>
      <c r="H11935" s="180">
        <v>9508</v>
      </c>
      <c r="I11935" s="180">
        <v>13352953.76</v>
      </c>
      <c r="J11935" s="180">
        <v>3193105.23</v>
      </c>
      <c r="K11935" s="180">
        <v>4046963.8</v>
      </c>
      <c r="L11935" s="180">
        <v>21832813.48</v>
      </c>
    </row>
    <row r="11936" spans="1:12">
      <c r="A11936" s="180">
        <v>2016</v>
      </c>
      <c r="B11936" s="180" t="s">
        <v>179</v>
      </c>
      <c r="C11936" s="180" t="s">
        <v>35</v>
      </c>
      <c r="D11936" s="180" t="s">
        <v>176</v>
      </c>
      <c r="E11936" s="180">
        <v>65</v>
      </c>
      <c r="F11936" s="180">
        <v>37076</v>
      </c>
      <c r="G11936" s="180">
        <v>6040</v>
      </c>
      <c r="H11936" s="180">
        <v>13056</v>
      </c>
      <c r="I11936" s="180">
        <v>18075067.32</v>
      </c>
      <c r="J11936" s="180">
        <v>4029937.67</v>
      </c>
      <c r="K11936" s="180">
        <v>5341092.75</v>
      </c>
      <c r="L11936" s="180">
        <v>28752184.870000001</v>
      </c>
    </row>
    <row r="11937" spans="1:12">
      <c r="A11937" s="180">
        <v>2016</v>
      </c>
      <c r="B11937" s="180" t="s">
        <v>179</v>
      </c>
      <c r="C11937" s="180" t="s">
        <v>35</v>
      </c>
      <c r="D11937" s="180" t="s">
        <v>176</v>
      </c>
      <c r="E11937" s="180">
        <v>70</v>
      </c>
      <c r="F11937" s="180">
        <v>26113</v>
      </c>
      <c r="G11937" s="180">
        <v>5592</v>
      </c>
      <c r="H11937" s="180">
        <v>12571</v>
      </c>
      <c r="I11937" s="180">
        <v>16723490</v>
      </c>
      <c r="J11937" s="180">
        <v>3779388.09</v>
      </c>
      <c r="K11937" s="180">
        <v>5402806.7999999998</v>
      </c>
      <c r="L11937" s="180">
        <v>26982548.530000001</v>
      </c>
    </row>
    <row r="11938" spans="1:12">
      <c r="A11938" s="180">
        <v>2016</v>
      </c>
      <c r="B11938" s="180" t="s">
        <v>179</v>
      </c>
      <c r="C11938" s="180" t="s">
        <v>35</v>
      </c>
      <c r="D11938" s="180" t="s">
        <v>176</v>
      </c>
      <c r="E11938" s="180">
        <v>75</v>
      </c>
      <c r="F11938" s="180">
        <v>17326</v>
      </c>
      <c r="G11938" s="180">
        <v>4582</v>
      </c>
      <c r="H11938" s="180">
        <v>12356</v>
      </c>
      <c r="I11938" s="180">
        <v>14581684.25</v>
      </c>
      <c r="J11938" s="180">
        <v>3222798.07</v>
      </c>
      <c r="K11938" s="180">
        <v>3365770.65</v>
      </c>
      <c r="L11938" s="180">
        <v>21880426.120000001</v>
      </c>
    </row>
    <row r="11939" spans="1:12">
      <c r="A11939" s="180">
        <v>2016</v>
      </c>
      <c r="B11939" s="180" t="s">
        <v>179</v>
      </c>
      <c r="C11939" s="180" t="s">
        <v>35</v>
      </c>
      <c r="D11939" s="180" t="s">
        <v>176</v>
      </c>
      <c r="E11939" s="180">
        <v>80</v>
      </c>
      <c r="F11939" s="180">
        <v>10470</v>
      </c>
      <c r="G11939" s="180">
        <v>3193</v>
      </c>
      <c r="H11939" s="180">
        <v>10530</v>
      </c>
      <c r="I11939" s="180">
        <v>11363490</v>
      </c>
      <c r="J11939" s="180">
        <v>2077496.94</v>
      </c>
      <c r="K11939" s="180">
        <v>2426118.9500000002</v>
      </c>
      <c r="L11939" s="180">
        <v>16276028.310000001</v>
      </c>
    </row>
    <row r="11940" spans="1:12">
      <c r="A11940" s="180">
        <v>2016</v>
      </c>
      <c r="B11940" s="180" t="s">
        <v>179</v>
      </c>
      <c r="C11940" s="180" t="s">
        <v>35</v>
      </c>
      <c r="D11940" s="180" t="s">
        <v>176</v>
      </c>
      <c r="E11940" s="180">
        <v>85</v>
      </c>
      <c r="F11940" s="180">
        <v>5909</v>
      </c>
      <c r="G11940" s="180">
        <v>1893</v>
      </c>
      <c r="H11940" s="180">
        <v>9013</v>
      </c>
      <c r="I11940" s="180">
        <v>7664459.7000000002</v>
      </c>
      <c r="J11940" s="180">
        <v>1160617.5</v>
      </c>
      <c r="K11940" s="180">
        <v>1175573.3</v>
      </c>
      <c r="L11940" s="180">
        <v>10225957.26</v>
      </c>
    </row>
    <row r="11941" spans="1:12">
      <c r="A11941" s="180">
        <v>2016</v>
      </c>
      <c r="B11941" s="180" t="s">
        <v>179</v>
      </c>
      <c r="C11941" s="180" t="s">
        <v>35</v>
      </c>
      <c r="D11941" s="180" t="s">
        <v>176</v>
      </c>
      <c r="E11941" s="180">
        <v>90</v>
      </c>
      <c r="F11941" s="180">
        <v>1624</v>
      </c>
      <c r="G11941" s="180">
        <v>547</v>
      </c>
      <c r="H11941" s="180">
        <v>2875</v>
      </c>
      <c r="I11941" s="180">
        <v>2252105.2000000002</v>
      </c>
      <c r="J11941" s="180">
        <v>265542.99</v>
      </c>
      <c r="K11941" s="180">
        <v>202080</v>
      </c>
      <c r="L11941" s="180">
        <v>2762068.77</v>
      </c>
    </row>
    <row r="11942" spans="1:12">
      <c r="A11942" s="180">
        <v>2016</v>
      </c>
      <c r="B11942" s="180" t="s">
        <v>179</v>
      </c>
      <c r="C11942" s="180" t="s">
        <v>35</v>
      </c>
      <c r="D11942" s="180" t="s">
        <v>176</v>
      </c>
      <c r="E11942" s="180">
        <v>95</v>
      </c>
      <c r="F11942" s="180">
        <v>230</v>
      </c>
      <c r="G11942" s="180">
        <v>59</v>
      </c>
      <c r="H11942" s="180">
        <v>439</v>
      </c>
      <c r="I11942" s="180">
        <v>361875.8</v>
      </c>
      <c r="J11942" s="180">
        <v>27744.7</v>
      </c>
      <c r="K11942" s="180">
        <v>18980</v>
      </c>
      <c r="L11942" s="180">
        <v>418551.15</v>
      </c>
    </row>
    <row r="11943" spans="1:12">
      <c r="A11943" s="180">
        <v>2016</v>
      </c>
      <c r="B11943" s="180" t="s">
        <v>179</v>
      </c>
      <c r="C11943" s="180" t="s">
        <v>35</v>
      </c>
      <c r="D11943" s="180" t="s">
        <v>177</v>
      </c>
      <c r="E11943" s="180">
        <v>0</v>
      </c>
      <c r="F11943" s="180">
        <v>41455</v>
      </c>
      <c r="G11943" s="180">
        <v>1231</v>
      </c>
      <c r="H11943" s="180">
        <v>3022</v>
      </c>
      <c r="I11943" s="180">
        <v>2262241.85</v>
      </c>
      <c r="J11943" s="180">
        <v>371024.85</v>
      </c>
      <c r="K11943" s="180">
        <v>25859</v>
      </c>
      <c r="L11943" s="180">
        <v>2872582.11</v>
      </c>
    </row>
    <row r="11944" spans="1:12">
      <c r="A11944" s="180">
        <v>2016</v>
      </c>
      <c r="B11944" s="180" t="s">
        <v>179</v>
      </c>
      <c r="C11944" s="180" t="s">
        <v>35</v>
      </c>
      <c r="D11944" s="180" t="s">
        <v>177</v>
      </c>
      <c r="E11944" s="180">
        <v>5</v>
      </c>
      <c r="F11944" s="180">
        <v>46472</v>
      </c>
      <c r="G11944" s="180">
        <v>814</v>
      </c>
      <c r="H11944" s="180">
        <v>1051</v>
      </c>
      <c r="I11944" s="180">
        <v>1110405.8999999999</v>
      </c>
      <c r="J11944" s="180">
        <v>277269.78999999998</v>
      </c>
      <c r="K11944" s="180">
        <v>22165</v>
      </c>
      <c r="L11944" s="180">
        <v>1570992.83</v>
      </c>
    </row>
    <row r="11945" spans="1:12">
      <c r="A11945" s="180">
        <v>2016</v>
      </c>
      <c r="B11945" s="180" t="s">
        <v>179</v>
      </c>
      <c r="C11945" s="180" t="s">
        <v>35</v>
      </c>
      <c r="D11945" s="180" t="s">
        <v>177</v>
      </c>
      <c r="E11945" s="180">
        <v>10</v>
      </c>
      <c r="F11945" s="180">
        <v>43146</v>
      </c>
      <c r="G11945" s="180">
        <v>602</v>
      </c>
      <c r="H11945" s="180">
        <v>872</v>
      </c>
      <c r="I11945" s="180">
        <v>916355.2</v>
      </c>
      <c r="J11945" s="180">
        <v>205095.66</v>
      </c>
      <c r="K11945" s="180">
        <v>100117</v>
      </c>
      <c r="L11945" s="180">
        <v>1347136.46</v>
      </c>
    </row>
    <row r="11946" spans="1:12">
      <c r="A11946" s="180">
        <v>2016</v>
      </c>
      <c r="B11946" s="180" t="s">
        <v>179</v>
      </c>
      <c r="C11946" s="180" t="s">
        <v>35</v>
      </c>
      <c r="D11946" s="180" t="s">
        <v>177</v>
      </c>
      <c r="E11946" s="180">
        <v>15</v>
      </c>
      <c r="F11946" s="180">
        <v>42181</v>
      </c>
      <c r="G11946" s="180">
        <v>1743</v>
      </c>
      <c r="H11946" s="180">
        <v>3759</v>
      </c>
      <c r="I11946" s="180">
        <v>3669855.95</v>
      </c>
      <c r="J11946" s="180">
        <v>543303.93000000005</v>
      </c>
      <c r="K11946" s="180">
        <v>422610</v>
      </c>
      <c r="L11946" s="180">
        <v>5021210.6399999997</v>
      </c>
    </row>
    <row r="11947" spans="1:12">
      <c r="A11947" s="180">
        <v>2016</v>
      </c>
      <c r="B11947" s="180" t="s">
        <v>179</v>
      </c>
      <c r="C11947" s="180" t="s">
        <v>35</v>
      </c>
      <c r="D11947" s="180" t="s">
        <v>177</v>
      </c>
      <c r="E11947" s="180">
        <v>20</v>
      </c>
      <c r="F11947" s="180">
        <v>37294</v>
      </c>
      <c r="G11947" s="180">
        <v>1984</v>
      </c>
      <c r="H11947" s="180">
        <v>4214</v>
      </c>
      <c r="I11947" s="180">
        <v>4156117.66</v>
      </c>
      <c r="J11947" s="180">
        <v>696964.41</v>
      </c>
      <c r="K11947" s="180">
        <v>416104</v>
      </c>
      <c r="L11947" s="180">
        <v>5757803.7400000002</v>
      </c>
    </row>
    <row r="11948" spans="1:12">
      <c r="A11948" s="180">
        <v>2016</v>
      </c>
      <c r="B11948" s="180" t="s">
        <v>179</v>
      </c>
      <c r="C11948" s="180" t="s">
        <v>35</v>
      </c>
      <c r="D11948" s="180" t="s">
        <v>177</v>
      </c>
      <c r="E11948" s="180">
        <v>25</v>
      </c>
      <c r="F11948" s="180">
        <v>42706</v>
      </c>
      <c r="G11948" s="180">
        <v>2497</v>
      </c>
      <c r="H11948" s="180">
        <v>6612</v>
      </c>
      <c r="I11948" s="180">
        <v>7438421.5</v>
      </c>
      <c r="J11948" s="180">
        <v>1664583.81</v>
      </c>
      <c r="K11948" s="180">
        <v>748307</v>
      </c>
      <c r="L11948" s="180">
        <v>10705525.140000001</v>
      </c>
    </row>
    <row r="11949" spans="1:12">
      <c r="A11949" s="180">
        <v>2016</v>
      </c>
      <c r="B11949" s="180" t="s">
        <v>179</v>
      </c>
      <c r="C11949" s="180" t="s">
        <v>35</v>
      </c>
      <c r="D11949" s="180" t="s">
        <v>177</v>
      </c>
      <c r="E11949" s="180">
        <v>30</v>
      </c>
      <c r="F11949" s="180">
        <v>57922</v>
      </c>
      <c r="G11949" s="180">
        <v>4441</v>
      </c>
      <c r="H11949" s="180">
        <v>11616</v>
      </c>
      <c r="I11949" s="180">
        <v>13945769.720000001</v>
      </c>
      <c r="J11949" s="180">
        <v>3439296.18</v>
      </c>
      <c r="K11949" s="180">
        <v>1070133</v>
      </c>
      <c r="L11949" s="180">
        <v>19933191.539999999</v>
      </c>
    </row>
    <row r="11950" spans="1:12">
      <c r="A11950" s="180">
        <v>2016</v>
      </c>
      <c r="B11950" s="180" t="s">
        <v>179</v>
      </c>
      <c r="C11950" s="180" t="s">
        <v>35</v>
      </c>
      <c r="D11950" s="180" t="s">
        <v>177</v>
      </c>
      <c r="E11950" s="180">
        <v>35</v>
      </c>
      <c r="F11950" s="180">
        <v>54718</v>
      </c>
      <c r="G11950" s="180">
        <v>4270</v>
      </c>
      <c r="H11950" s="180">
        <v>9955</v>
      </c>
      <c r="I11950" s="180">
        <v>12081320.24</v>
      </c>
      <c r="J11950" s="180">
        <v>2781502.98</v>
      </c>
      <c r="K11950" s="180">
        <v>1307108</v>
      </c>
      <c r="L11950" s="180">
        <v>17627521.02</v>
      </c>
    </row>
    <row r="11951" spans="1:12">
      <c r="A11951" s="180">
        <v>2016</v>
      </c>
      <c r="B11951" s="180" t="s">
        <v>179</v>
      </c>
      <c r="C11951" s="180" t="s">
        <v>35</v>
      </c>
      <c r="D11951" s="180" t="s">
        <v>177</v>
      </c>
      <c r="E11951" s="180">
        <v>40</v>
      </c>
      <c r="F11951" s="180">
        <v>53025</v>
      </c>
      <c r="G11951" s="180">
        <v>4049</v>
      </c>
      <c r="H11951" s="180">
        <v>7648</v>
      </c>
      <c r="I11951" s="180">
        <v>9286453.8300000001</v>
      </c>
      <c r="J11951" s="180">
        <v>2093437.34</v>
      </c>
      <c r="K11951" s="180">
        <v>1796270.3</v>
      </c>
      <c r="L11951" s="180">
        <v>14594476.75</v>
      </c>
    </row>
    <row r="11952" spans="1:12">
      <c r="A11952" s="180">
        <v>2016</v>
      </c>
      <c r="B11952" s="180" t="s">
        <v>179</v>
      </c>
      <c r="C11952" s="180" t="s">
        <v>35</v>
      </c>
      <c r="D11952" s="180" t="s">
        <v>177</v>
      </c>
      <c r="E11952" s="180">
        <v>45</v>
      </c>
      <c r="F11952" s="180">
        <v>54331</v>
      </c>
      <c r="G11952" s="180">
        <v>4145</v>
      </c>
      <c r="H11952" s="180">
        <v>7692</v>
      </c>
      <c r="I11952" s="180">
        <v>9823997.0199999996</v>
      </c>
      <c r="J11952" s="180">
        <v>2196503.5299999998</v>
      </c>
      <c r="K11952" s="180">
        <v>1986082.25</v>
      </c>
      <c r="L11952" s="180">
        <v>15258441.26</v>
      </c>
    </row>
    <row r="11953" spans="1:12">
      <c r="A11953" s="180">
        <v>2016</v>
      </c>
      <c r="B11953" s="180" t="s">
        <v>179</v>
      </c>
      <c r="C11953" s="180" t="s">
        <v>35</v>
      </c>
      <c r="D11953" s="180" t="s">
        <v>177</v>
      </c>
      <c r="E11953" s="180">
        <v>50</v>
      </c>
      <c r="F11953" s="180">
        <v>51685</v>
      </c>
      <c r="G11953" s="180">
        <v>4595</v>
      </c>
      <c r="H11953" s="180">
        <v>8826</v>
      </c>
      <c r="I11953" s="180">
        <v>10917852.949999999</v>
      </c>
      <c r="J11953" s="180">
        <v>2413504.27</v>
      </c>
      <c r="K11953" s="180">
        <v>2598446.75</v>
      </c>
      <c r="L11953" s="180">
        <v>17563691.16</v>
      </c>
    </row>
    <row r="11954" spans="1:12">
      <c r="A11954" s="180">
        <v>2016</v>
      </c>
      <c r="B11954" s="180" t="s">
        <v>179</v>
      </c>
      <c r="C11954" s="180" t="s">
        <v>35</v>
      </c>
      <c r="D11954" s="180" t="s">
        <v>177</v>
      </c>
      <c r="E11954" s="180">
        <v>55</v>
      </c>
      <c r="F11954" s="180">
        <v>50010</v>
      </c>
      <c r="G11954" s="180">
        <v>5049</v>
      </c>
      <c r="H11954" s="180">
        <v>9837</v>
      </c>
      <c r="I11954" s="180">
        <v>12195059.58</v>
      </c>
      <c r="J11954" s="180">
        <v>2752984.57</v>
      </c>
      <c r="K11954" s="180">
        <v>3327520</v>
      </c>
      <c r="L11954" s="180">
        <v>19688282.579999998</v>
      </c>
    </row>
    <row r="11955" spans="1:12">
      <c r="A11955" s="180">
        <v>2016</v>
      </c>
      <c r="B11955" s="180" t="s">
        <v>179</v>
      </c>
      <c r="C11955" s="180" t="s">
        <v>35</v>
      </c>
      <c r="D11955" s="180" t="s">
        <v>177</v>
      </c>
      <c r="E11955" s="180">
        <v>60</v>
      </c>
      <c r="F11955" s="180">
        <v>44963</v>
      </c>
      <c r="G11955" s="180">
        <v>5438</v>
      </c>
      <c r="H11955" s="180">
        <v>11506</v>
      </c>
      <c r="I11955" s="180">
        <v>13648129.99</v>
      </c>
      <c r="J11955" s="180">
        <v>3112483.3</v>
      </c>
      <c r="K11955" s="180">
        <v>3642484.5</v>
      </c>
      <c r="L11955" s="180">
        <v>21728953.710000001</v>
      </c>
    </row>
    <row r="11956" spans="1:12">
      <c r="A11956" s="180">
        <v>2016</v>
      </c>
      <c r="B11956" s="180" t="s">
        <v>179</v>
      </c>
      <c r="C11956" s="180" t="s">
        <v>35</v>
      </c>
      <c r="D11956" s="180" t="s">
        <v>177</v>
      </c>
      <c r="E11956" s="180">
        <v>65</v>
      </c>
      <c r="F11956" s="180">
        <v>38423</v>
      </c>
      <c r="G11956" s="180">
        <v>5834</v>
      </c>
      <c r="H11956" s="180">
        <v>12183</v>
      </c>
      <c r="I11956" s="180">
        <v>15822970.369999999</v>
      </c>
      <c r="J11956" s="180">
        <v>3692347.7</v>
      </c>
      <c r="K11956" s="180">
        <v>4653688.16</v>
      </c>
      <c r="L11956" s="180">
        <v>25362974.760000002</v>
      </c>
    </row>
    <row r="11957" spans="1:12">
      <c r="A11957" s="180">
        <v>2016</v>
      </c>
      <c r="B11957" s="180" t="s">
        <v>179</v>
      </c>
      <c r="C11957" s="180" t="s">
        <v>35</v>
      </c>
      <c r="D11957" s="180" t="s">
        <v>177</v>
      </c>
      <c r="E11957" s="180">
        <v>70</v>
      </c>
      <c r="F11957" s="180">
        <v>27058</v>
      </c>
      <c r="G11957" s="180">
        <v>5061</v>
      </c>
      <c r="H11957" s="180">
        <v>12333</v>
      </c>
      <c r="I11957" s="180">
        <v>15045710.869999999</v>
      </c>
      <c r="J11957" s="180">
        <v>3379266.24</v>
      </c>
      <c r="K11957" s="180">
        <v>4032695.25</v>
      </c>
      <c r="L11957" s="180">
        <v>23227587.550000001</v>
      </c>
    </row>
    <row r="11958" spans="1:12">
      <c r="A11958" s="180">
        <v>2016</v>
      </c>
      <c r="B11958" s="180" t="s">
        <v>179</v>
      </c>
      <c r="C11958" s="180" t="s">
        <v>35</v>
      </c>
      <c r="D11958" s="180" t="s">
        <v>177</v>
      </c>
      <c r="E11958" s="180">
        <v>75</v>
      </c>
      <c r="F11958" s="180">
        <v>18595</v>
      </c>
      <c r="G11958" s="180">
        <v>4145</v>
      </c>
      <c r="H11958" s="180">
        <v>12801</v>
      </c>
      <c r="I11958" s="180">
        <v>13707479.27</v>
      </c>
      <c r="J11958" s="180">
        <v>2839730.83</v>
      </c>
      <c r="K11958" s="180">
        <v>3571895.55</v>
      </c>
      <c r="L11958" s="180">
        <v>20734822.870000001</v>
      </c>
    </row>
    <row r="11959" spans="1:12">
      <c r="A11959" s="180">
        <v>2016</v>
      </c>
      <c r="B11959" s="180" t="s">
        <v>179</v>
      </c>
      <c r="C11959" s="180" t="s">
        <v>35</v>
      </c>
      <c r="D11959" s="180" t="s">
        <v>177</v>
      </c>
      <c r="E11959" s="180">
        <v>80</v>
      </c>
      <c r="F11959" s="180">
        <v>12508</v>
      </c>
      <c r="G11959" s="180">
        <v>2948</v>
      </c>
      <c r="H11959" s="180">
        <v>11591</v>
      </c>
      <c r="I11959" s="180">
        <v>11290153.880000001</v>
      </c>
      <c r="J11959" s="180">
        <v>1980978.62</v>
      </c>
      <c r="K11959" s="180">
        <v>2341307.7999999998</v>
      </c>
      <c r="L11959" s="180">
        <v>16038077.75</v>
      </c>
    </row>
    <row r="11960" spans="1:12">
      <c r="A11960" s="180">
        <v>2016</v>
      </c>
      <c r="B11960" s="180" t="s">
        <v>179</v>
      </c>
      <c r="C11960" s="180" t="s">
        <v>35</v>
      </c>
      <c r="D11960" s="180" t="s">
        <v>177</v>
      </c>
      <c r="E11960" s="180">
        <v>85</v>
      </c>
      <c r="F11960" s="180">
        <v>7918</v>
      </c>
      <c r="G11960" s="180">
        <v>1913</v>
      </c>
      <c r="H11960" s="180">
        <v>11696</v>
      </c>
      <c r="I11960" s="180">
        <v>8664658.6099999994</v>
      </c>
      <c r="J11960" s="180">
        <v>1193212.92</v>
      </c>
      <c r="K11960" s="180">
        <v>1138077.5</v>
      </c>
      <c r="L11960" s="180">
        <v>11196565.5</v>
      </c>
    </row>
    <row r="11961" spans="1:12">
      <c r="A11961" s="180">
        <v>2016</v>
      </c>
      <c r="B11961" s="180" t="s">
        <v>179</v>
      </c>
      <c r="C11961" s="180" t="s">
        <v>35</v>
      </c>
      <c r="D11961" s="180" t="s">
        <v>177</v>
      </c>
      <c r="E11961" s="180">
        <v>90</v>
      </c>
      <c r="F11961" s="180">
        <v>3214</v>
      </c>
      <c r="G11961" s="180">
        <v>720</v>
      </c>
      <c r="H11961" s="180">
        <v>5432</v>
      </c>
      <c r="I11961" s="180">
        <v>3558497.52</v>
      </c>
      <c r="J11961" s="180">
        <v>415848.39</v>
      </c>
      <c r="K11961" s="180">
        <v>354083.8</v>
      </c>
      <c r="L11961" s="180">
        <v>4415033.59</v>
      </c>
    </row>
    <row r="11962" spans="1:12">
      <c r="A11962" s="180">
        <v>2016</v>
      </c>
      <c r="B11962" s="180" t="s">
        <v>179</v>
      </c>
      <c r="C11962" s="180" t="s">
        <v>35</v>
      </c>
      <c r="D11962" s="180" t="s">
        <v>177</v>
      </c>
      <c r="E11962" s="180">
        <v>95</v>
      </c>
      <c r="F11962" s="180">
        <v>888</v>
      </c>
      <c r="G11962" s="180">
        <v>152</v>
      </c>
      <c r="H11962" s="180">
        <v>1571</v>
      </c>
      <c r="I11962" s="180">
        <v>1013896.6</v>
      </c>
      <c r="J11962" s="180">
        <v>92477.47</v>
      </c>
      <c r="K11962" s="180">
        <v>62581</v>
      </c>
      <c r="L11962" s="180">
        <v>1194406.47</v>
      </c>
    </row>
    <row r="11963" spans="1:12">
      <c r="A11963" s="180">
        <v>2016</v>
      </c>
      <c r="B11963" s="180" t="s">
        <v>179</v>
      </c>
      <c r="C11963" s="180" t="s">
        <v>36</v>
      </c>
      <c r="D11963" s="180" t="s">
        <v>176</v>
      </c>
      <c r="E11963" s="180">
        <v>0</v>
      </c>
      <c r="F11963" s="180">
        <v>5050</v>
      </c>
      <c r="G11963" s="180">
        <v>168</v>
      </c>
      <c r="H11963" s="180">
        <v>617</v>
      </c>
      <c r="I11963" s="180">
        <v>404449.21</v>
      </c>
      <c r="J11963" s="180">
        <v>67560.5</v>
      </c>
      <c r="K11963" s="180">
        <v>3653</v>
      </c>
      <c r="L11963" s="180">
        <v>497286.82</v>
      </c>
    </row>
    <row r="11964" spans="1:12">
      <c r="A11964" s="180">
        <v>2016</v>
      </c>
      <c r="B11964" s="180" t="s">
        <v>179</v>
      </c>
      <c r="C11964" s="180" t="s">
        <v>36</v>
      </c>
      <c r="D11964" s="180" t="s">
        <v>176</v>
      </c>
      <c r="E11964" s="180">
        <v>5</v>
      </c>
      <c r="F11964" s="180">
        <v>6225</v>
      </c>
      <c r="G11964" s="180">
        <v>90</v>
      </c>
      <c r="H11964" s="180">
        <v>162</v>
      </c>
      <c r="I11964" s="180">
        <v>113438.87</v>
      </c>
      <c r="J11964" s="180">
        <v>37571.85</v>
      </c>
      <c r="K11964" s="180">
        <v>672</v>
      </c>
      <c r="L11964" s="180">
        <v>163116.42000000001</v>
      </c>
    </row>
    <row r="11965" spans="1:12">
      <c r="A11965" s="180">
        <v>2016</v>
      </c>
      <c r="B11965" s="180" t="s">
        <v>179</v>
      </c>
      <c r="C11965" s="180" t="s">
        <v>36</v>
      </c>
      <c r="D11965" s="180" t="s">
        <v>176</v>
      </c>
      <c r="E11965" s="180">
        <v>10</v>
      </c>
      <c r="F11965" s="180">
        <v>6374</v>
      </c>
      <c r="G11965" s="180">
        <v>91</v>
      </c>
      <c r="H11965" s="180">
        <v>149</v>
      </c>
      <c r="I11965" s="180">
        <v>136979.25</v>
      </c>
      <c r="J11965" s="180">
        <v>35295.61</v>
      </c>
      <c r="K11965" s="180">
        <v>16871</v>
      </c>
      <c r="L11965" s="180">
        <v>205727.45</v>
      </c>
    </row>
    <row r="11966" spans="1:12">
      <c r="A11966" s="180">
        <v>2016</v>
      </c>
      <c r="B11966" s="180" t="s">
        <v>179</v>
      </c>
      <c r="C11966" s="180" t="s">
        <v>36</v>
      </c>
      <c r="D11966" s="180" t="s">
        <v>176</v>
      </c>
      <c r="E11966" s="180">
        <v>15</v>
      </c>
      <c r="F11966" s="180">
        <v>6617</v>
      </c>
      <c r="G11966" s="180">
        <v>176</v>
      </c>
      <c r="H11966" s="180">
        <v>260</v>
      </c>
      <c r="I11966" s="180">
        <v>282146.89</v>
      </c>
      <c r="J11966" s="180">
        <v>73270.63</v>
      </c>
      <c r="K11966" s="180">
        <v>52281</v>
      </c>
      <c r="L11966" s="180">
        <v>442368.21</v>
      </c>
    </row>
    <row r="11967" spans="1:12">
      <c r="A11967" s="180">
        <v>2016</v>
      </c>
      <c r="B11967" s="180" t="s">
        <v>179</v>
      </c>
      <c r="C11967" s="180" t="s">
        <v>36</v>
      </c>
      <c r="D11967" s="180" t="s">
        <v>176</v>
      </c>
      <c r="E11967" s="180">
        <v>20</v>
      </c>
      <c r="F11967" s="180">
        <v>5741</v>
      </c>
      <c r="G11967" s="180">
        <v>214</v>
      </c>
      <c r="H11967" s="180">
        <v>324</v>
      </c>
      <c r="I11967" s="180">
        <v>385891.67</v>
      </c>
      <c r="J11967" s="180">
        <v>106650.97</v>
      </c>
      <c r="K11967" s="180">
        <v>54777</v>
      </c>
      <c r="L11967" s="180">
        <v>574586.62</v>
      </c>
    </row>
    <row r="11968" spans="1:12">
      <c r="A11968" s="180">
        <v>2016</v>
      </c>
      <c r="B11968" s="180" t="s">
        <v>179</v>
      </c>
      <c r="C11968" s="180" t="s">
        <v>36</v>
      </c>
      <c r="D11968" s="180" t="s">
        <v>176</v>
      </c>
      <c r="E11968" s="180">
        <v>25</v>
      </c>
      <c r="F11968" s="180">
        <v>3775</v>
      </c>
      <c r="G11968" s="180">
        <v>143</v>
      </c>
      <c r="H11968" s="180">
        <v>270</v>
      </c>
      <c r="I11968" s="180">
        <v>195882.1</v>
      </c>
      <c r="J11968" s="180">
        <v>55366.66</v>
      </c>
      <c r="K11968" s="180">
        <v>23374</v>
      </c>
      <c r="L11968" s="180">
        <v>322100.78999999998</v>
      </c>
    </row>
    <row r="11969" spans="1:12">
      <c r="A11969" s="180">
        <v>2016</v>
      </c>
      <c r="B11969" s="180" t="s">
        <v>179</v>
      </c>
      <c r="C11969" s="180" t="s">
        <v>36</v>
      </c>
      <c r="D11969" s="180" t="s">
        <v>176</v>
      </c>
      <c r="E11969" s="180">
        <v>30</v>
      </c>
      <c r="F11969" s="180">
        <v>5533</v>
      </c>
      <c r="G11969" s="180">
        <v>182</v>
      </c>
      <c r="H11969" s="180">
        <v>369</v>
      </c>
      <c r="I11969" s="180">
        <v>324791.36</v>
      </c>
      <c r="J11969" s="180">
        <v>85570.44</v>
      </c>
      <c r="K11969" s="180">
        <v>90874</v>
      </c>
      <c r="L11969" s="180">
        <v>552844.65</v>
      </c>
    </row>
    <row r="11970" spans="1:12">
      <c r="A11970" s="180">
        <v>2016</v>
      </c>
      <c r="B11970" s="180" t="s">
        <v>179</v>
      </c>
      <c r="C11970" s="180" t="s">
        <v>36</v>
      </c>
      <c r="D11970" s="180" t="s">
        <v>176</v>
      </c>
      <c r="E11970" s="180">
        <v>35</v>
      </c>
      <c r="F11970" s="180">
        <v>5692</v>
      </c>
      <c r="G11970" s="180">
        <v>286</v>
      </c>
      <c r="H11970" s="180">
        <v>601</v>
      </c>
      <c r="I11970" s="180">
        <v>456091.98</v>
      </c>
      <c r="J11970" s="180">
        <v>105375.1</v>
      </c>
      <c r="K11970" s="180">
        <v>146846</v>
      </c>
      <c r="L11970" s="180">
        <v>771014.22</v>
      </c>
    </row>
    <row r="11971" spans="1:12">
      <c r="A11971" s="180">
        <v>2016</v>
      </c>
      <c r="B11971" s="180" t="s">
        <v>179</v>
      </c>
      <c r="C11971" s="180" t="s">
        <v>36</v>
      </c>
      <c r="D11971" s="180" t="s">
        <v>176</v>
      </c>
      <c r="E11971" s="180">
        <v>40</v>
      </c>
      <c r="F11971" s="180">
        <v>6167</v>
      </c>
      <c r="G11971" s="180">
        <v>272</v>
      </c>
      <c r="H11971" s="180">
        <v>566</v>
      </c>
      <c r="I11971" s="180">
        <v>537555.65</v>
      </c>
      <c r="J11971" s="180">
        <v>154373.56</v>
      </c>
      <c r="K11971" s="180">
        <v>170208</v>
      </c>
      <c r="L11971" s="180">
        <v>956462.4</v>
      </c>
    </row>
    <row r="11972" spans="1:12">
      <c r="A11972" s="180">
        <v>2016</v>
      </c>
      <c r="B11972" s="180" t="s">
        <v>179</v>
      </c>
      <c r="C11972" s="180" t="s">
        <v>36</v>
      </c>
      <c r="D11972" s="180" t="s">
        <v>176</v>
      </c>
      <c r="E11972" s="180">
        <v>45</v>
      </c>
      <c r="F11972" s="180">
        <v>7321</v>
      </c>
      <c r="G11972" s="180">
        <v>391</v>
      </c>
      <c r="H11972" s="180">
        <v>879</v>
      </c>
      <c r="I11972" s="180">
        <v>933069.4</v>
      </c>
      <c r="J11972" s="180">
        <v>239970.72</v>
      </c>
      <c r="K11972" s="180">
        <v>374652</v>
      </c>
      <c r="L11972" s="180">
        <v>1687586.45</v>
      </c>
    </row>
    <row r="11973" spans="1:12">
      <c r="A11973" s="180">
        <v>2016</v>
      </c>
      <c r="B11973" s="180" t="s">
        <v>179</v>
      </c>
      <c r="C11973" s="180" t="s">
        <v>36</v>
      </c>
      <c r="D11973" s="180" t="s">
        <v>176</v>
      </c>
      <c r="E11973" s="180">
        <v>50</v>
      </c>
      <c r="F11973" s="180">
        <v>7868</v>
      </c>
      <c r="G11973" s="180">
        <v>632</v>
      </c>
      <c r="H11973" s="180">
        <v>1190</v>
      </c>
      <c r="I11973" s="180">
        <v>1277540.69</v>
      </c>
      <c r="J11973" s="180">
        <v>351460.33</v>
      </c>
      <c r="K11973" s="180">
        <v>420678.25</v>
      </c>
      <c r="L11973" s="180">
        <v>2209606.27</v>
      </c>
    </row>
    <row r="11974" spans="1:12">
      <c r="A11974" s="180">
        <v>2016</v>
      </c>
      <c r="B11974" s="180" t="s">
        <v>179</v>
      </c>
      <c r="C11974" s="180" t="s">
        <v>36</v>
      </c>
      <c r="D11974" s="180" t="s">
        <v>176</v>
      </c>
      <c r="E11974" s="180">
        <v>55</v>
      </c>
      <c r="F11974" s="180">
        <v>9554</v>
      </c>
      <c r="G11974" s="180">
        <v>944</v>
      </c>
      <c r="H11974" s="180">
        <v>1913</v>
      </c>
      <c r="I11974" s="180">
        <v>1813732.86</v>
      </c>
      <c r="J11974" s="180">
        <v>523574.85</v>
      </c>
      <c r="K11974" s="180">
        <v>443293.13</v>
      </c>
      <c r="L11974" s="180">
        <v>3048728.39</v>
      </c>
    </row>
    <row r="11975" spans="1:12">
      <c r="A11975" s="180">
        <v>2016</v>
      </c>
      <c r="B11975" s="180" t="s">
        <v>179</v>
      </c>
      <c r="C11975" s="180" t="s">
        <v>36</v>
      </c>
      <c r="D11975" s="180" t="s">
        <v>176</v>
      </c>
      <c r="E11975" s="180">
        <v>60</v>
      </c>
      <c r="F11975" s="180">
        <v>9435</v>
      </c>
      <c r="G11975" s="180">
        <v>1267</v>
      </c>
      <c r="H11975" s="180">
        <v>3295</v>
      </c>
      <c r="I11975" s="180">
        <v>2952410.83</v>
      </c>
      <c r="J11975" s="180">
        <v>747339.76</v>
      </c>
      <c r="K11975" s="180">
        <v>1088027.5</v>
      </c>
      <c r="L11975" s="180">
        <v>5125039.74</v>
      </c>
    </row>
    <row r="11976" spans="1:12">
      <c r="A11976" s="180">
        <v>2016</v>
      </c>
      <c r="B11976" s="180" t="s">
        <v>179</v>
      </c>
      <c r="C11976" s="180" t="s">
        <v>36</v>
      </c>
      <c r="D11976" s="180" t="s">
        <v>176</v>
      </c>
      <c r="E11976" s="180">
        <v>65</v>
      </c>
      <c r="F11976" s="180">
        <v>8954</v>
      </c>
      <c r="G11976" s="180">
        <v>1617</v>
      </c>
      <c r="H11976" s="180">
        <v>3869</v>
      </c>
      <c r="I11976" s="180">
        <v>3732530.75</v>
      </c>
      <c r="J11976" s="180">
        <v>931915.36</v>
      </c>
      <c r="K11976" s="180">
        <v>1403443.25</v>
      </c>
      <c r="L11976" s="180">
        <v>6414327.7599999998</v>
      </c>
    </row>
    <row r="11977" spans="1:12">
      <c r="A11977" s="180">
        <v>2016</v>
      </c>
      <c r="B11977" s="180" t="s">
        <v>179</v>
      </c>
      <c r="C11977" s="180" t="s">
        <v>36</v>
      </c>
      <c r="D11977" s="180" t="s">
        <v>176</v>
      </c>
      <c r="E11977" s="180">
        <v>70</v>
      </c>
      <c r="F11977" s="180">
        <v>6705</v>
      </c>
      <c r="G11977" s="180">
        <v>1495</v>
      </c>
      <c r="H11977" s="180">
        <v>3545</v>
      </c>
      <c r="I11977" s="180">
        <v>3539422.11</v>
      </c>
      <c r="J11977" s="180">
        <v>922829.87</v>
      </c>
      <c r="K11977" s="180">
        <v>1365575.5</v>
      </c>
      <c r="L11977" s="180">
        <v>6109245.3700000001</v>
      </c>
    </row>
    <row r="11978" spans="1:12">
      <c r="A11978" s="180">
        <v>2016</v>
      </c>
      <c r="B11978" s="180" t="s">
        <v>179</v>
      </c>
      <c r="C11978" s="180" t="s">
        <v>36</v>
      </c>
      <c r="D11978" s="180" t="s">
        <v>176</v>
      </c>
      <c r="E11978" s="180">
        <v>75</v>
      </c>
      <c r="F11978" s="180">
        <v>4577</v>
      </c>
      <c r="G11978" s="180">
        <v>1442</v>
      </c>
      <c r="H11978" s="180">
        <v>3324</v>
      </c>
      <c r="I11978" s="180">
        <v>2769733.34</v>
      </c>
      <c r="J11978" s="180">
        <v>643486.66</v>
      </c>
      <c r="K11978" s="180">
        <v>732213</v>
      </c>
      <c r="L11978" s="180">
        <v>4357300.3600000003</v>
      </c>
    </row>
    <row r="11979" spans="1:12">
      <c r="A11979" s="180">
        <v>2016</v>
      </c>
      <c r="B11979" s="180" t="s">
        <v>179</v>
      </c>
      <c r="C11979" s="180" t="s">
        <v>36</v>
      </c>
      <c r="D11979" s="180" t="s">
        <v>176</v>
      </c>
      <c r="E11979" s="180">
        <v>80</v>
      </c>
      <c r="F11979" s="180">
        <v>2741</v>
      </c>
      <c r="G11979" s="180">
        <v>944</v>
      </c>
      <c r="H11979" s="180">
        <v>2920</v>
      </c>
      <c r="I11979" s="180">
        <v>2136027.73</v>
      </c>
      <c r="J11979" s="180">
        <v>462881.24</v>
      </c>
      <c r="K11979" s="180">
        <v>437467.15</v>
      </c>
      <c r="L11979" s="180">
        <v>3171416.92</v>
      </c>
    </row>
    <row r="11980" spans="1:12">
      <c r="A11980" s="180">
        <v>2016</v>
      </c>
      <c r="B11980" s="180" t="s">
        <v>179</v>
      </c>
      <c r="C11980" s="180" t="s">
        <v>36</v>
      </c>
      <c r="D11980" s="180" t="s">
        <v>176</v>
      </c>
      <c r="E11980" s="180">
        <v>85</v>
      </c>
      <c r="F11980" s="180">
        <v>1623</v>
      </c>
      <c r="G11980" s="180">
        <v>554</v>
      </c>
      <c r="H11980" s="180">
        <v>2174</v>
      </c>
      <c r="I11980" s="180">
        <v>1582713.03</v>
      </c>
      <c r="J11980" s="180">
        <v>251742.69</v>
      </c>
      <c r="K11980" s="180">
        <v>223595</v>
      </c>
      <c r="L11980" s="180">
        <v>2147076.2200000002</v>
      </c>
    </row>
    <row r="11981" spans="1:12">
      <c r="A11981" s="180">
        <v>2016</v>
      </c>
      <c r="B11981" s="180" t="s">
        <v>179</v>
      </c>
      <c r="C11981" s="180" t="s">
        <v>36</v>
      </c>
      <c r="D11981" s="180" t="s">
        <v>176</v>
      </c>
      <c r="E11981" s="180">
        <v>90</v>
      </c>
      <c r="F11981" s="180">
        <v>391</v>
      </c>
      <c r="G11981" s="180">
        <v>106</v>
      </c>
      <c r="H11981" s="180">
        <v>676</v>
      </c>
      <c r="I11981" s="180">
        <v>420161.7</v>
      </c>
      <c r="J11981" s="180">
        <v>52285.599999999999</v>
      </c>
      <c r="K11981" s="180">
        <v>61391</v>
      </c>
      <c r="L11981" s="180">
        <v>550854.81999999995</v>
      </c>
    </row>
    <row r="11982" spans="1:12">
      <c r="A11982" s="180">
        <v>2016</v>
      </c>
      <c r="B11982" s="180" t="s">
        <v>179</v>
      </c>
      <c r="C11982" s="180" t="s">
        <v>36</v>
      </c>
      <c r="D11982" s="180" t="s">
        <v>176</v>
      </c>
      <c r="E11982" s="180">
        <v>95</v>
      </c>
      <c r="F11982" s="180">
        <v>46</v>
      </c>
      <c r="G11982" s="180">
        <v>8</v>
      </c>
      <c r="H11982" s="180">
        <v>38</v>
      </c>
      <c r="I11982" s="180">
        <v>21608</v>
      </c>
      <c r="J11982" s="180">
        <v>3982.28</v>
      </c>
      <c r="K11982" s="180">
        <v>0</v>
      </c>
      <c r="L11982" s="180">
        <v>26508.29</v>
      </c>
    </row>
    <row r="11983" spans="1:12">
      <c r="A11983" s="180">
        <v>2016</v>
      </c>
      <c r="B11983" s="180" t="s">
        <v>179</v>
      </c>
      <c r="C11983" s="180" t="s">
        <v>36</v>
      </c>
      <c r="D11983" s="180" t="s">
        <v>177</v>
      </c>
      <c r="E11983" s="180">
        <v>0</v>
      </c>
      <c r="F11983" s="180">
        <v>4734</v>
      </c>
      <c r="G11983" s="180">
        <v>132</v>
      </c>
      <c r="H11983" s="180">
        <v>885</v>
      </c>
      <c r="I11983" s="180">
        <v>447235.81</v>
      </c>
      <c r="J11983" s="180">
        <v>90339.54</v>
      </c>
      <c r="K11983" s="180">
        <v>5095</v>
      </c>
      <c r="L11983" s="180">
        <v>555474.21</v>
      </c>
    </row>
    <row r="11984" spans="1:12">
      <c r="A11984" s="180">
        <v>2016</v>
      </c>
      <c r="B11984" s="180" t="s">
        <v>179</v>
      </c>
      <c r="C11984" s="180" t="s">
        <v>36</v>
      </c>
      <c r="D11984" s="180" t="s">
        <v>177</v>
      </c>
      <c r="E11984" s="180">
        <v>5</v>
      </c>
      <c r="F11984" s="180">
        <v>5914</v>
      </c>
      <c r="G11984" s="180">
        <v>73</v>
      </c>
      <c r="H11984" s="180">
        <v>100</v>
      </c>
      <c r="I11984" s="180">
        <v>94415.02</v>
      </c>
      <c r="J11984" s="180">
        <v>25819.75</v>
      </c>
      <c r="K11984" s="180">
        <v>9812</v>
      </c>
      <c r="L11984" s="180">
        <v>150219.5</v>
      </c>
    </row>
    <row r="11985" spans="1:12">
      <c r="A11985" s="180">
        <v>2016</v>
      </c>
      <c r="B11985" s="180" t="s">
        <v>179</v>
      </c>
      <c r="C11985" s="180" t="s">
        <v>36</v>
      </c>
      <c r="D11985" s="180" t="s">
        <v>177</v>
      </c>
      <c r="E11985" s="180">
        <v>10</v>
      </c>
      <c r="F11985" s="180">
        <v>5972</v>
      </c>
      <c r="G11985" s="180">
        <v>103</v>
      </c>
      <c r="H11985" s="180">
        <v>205</v>
      </c>
      <c r="I11985" s="180">
        <v>176137.42</v>
      </c>
      <c r="J11985" s="180">
        <v>38334.839999999997</v>
      </c>
      <c r="K11985" s="180">
        <v>42773</v>
      </c>
      <c r="L11985" s="180">
        <v>269856.48</v>
      </c>
    </row>
    <row r="11986" spans="1:12">
      <c r="A11986" s="180">
        <v>2016</v>
      </c>
      <c r="B11986" s="180" t="s">
        <v>179</v>
      </c>
      <c r="C11986" s="180" t="s">
        <v>36</v>
      </c>
      <c r="D11986" s="180" t="s">
        <v>177</v>
      </c>
      <c r="E11986" s="180">
        <v>15</v>
      </c>
      <c r="F11986" s="180">
        <v>6299</v>
      </c>
      <c r="G11986" s="180">
        <v>232</v>
      </c>
      <c r="H11986" s="180">
        <v>641</v>
      </c>
      <c r="I11986" s="180">
        <v>569335.05000000005</v>
      </c>
      <c r="J11986" s="180">
        <v>101826.37</v>
      </c>
      <c r="K11986" s="180">
        <v>126796</v>
      </c>
      <c r="L11986" s="180">
        <v>841299.23</v>
      </c>
    </row>
    <row r="11987" spans="1:12">
      <c r="A11987" s="180">
        <v>2016</v>
      </c>
      <c r="B11987" s="180" t="s">
        <v>179</v>
      </c>
      <c r="C11987" s="180" t="s">
        <v>36</v>
      </c>
      <c r="D11987" s="180" t="s">
        <v>177</v>
      </c>
      <c r="E11987" s="180">
        <v>20</v>
      </c>
      <c r="F11987" s="180">
        <v>5826</v>
      </c>
      <c r="G11987" s="180">
        <v>452</v>
      </c>
      <c r="H11987" s="180">
        <v>998</v>
      </c>
      <c r="I11987" s="180">
        <v>748646.99</v>
      </c>
      <c r="J11987" s="180">
        <v>133388.78</v>
      </c>
      <c r="K11987" s="180">
        <v>110790</v>
      </c>
      <c r="L11987" s="180">
        <v>1058167.18</v>
      </c>
    </row>
    <row r="11988" spans="1:12">
      <c r="A11988" s="180">
        <v>2016</v>
      </c>
      <c r="B11988" s="180" t="s">
        <v>179</v>
      </c>
      <c r="C11988" s="180" t="s">
        <v>36</v>
      </c>
      <c r="D11988" s="180" t="s">
        <v>177</v>
      </c>
      <c r="E11988" s="180">
        <v>25</v>
      </c>
      <c r="F11988" s="180">
        <v>4616</v>
      </c>
      <c r="G11988" s="180">
        <v>451</v>
      </c>
      <c r="H11988" s="180">
        <v>1474</v>
      </c>
      <c r="I11988" s="180">
        <v>1115315.1000000001</v>
      </c>
      <c r="J11988" s="180">
        <v>250963.86</v>
      </c>
      <c r="K11988" s="180">
        <v>35513</v>
      </c>
      <c r="L11988" s="180">
        <v>1592360.69</v>
      </c>
    </row>
    <row r="11989" spans="1:12">
      <c r="A11989" s="180">
        <v>2016</v>
      </c>
      <c r="B11989" s="180" t="s">
        <v>179</v>
      </c>
      <c r="C11989" s="180" t="s">
        <v>36</v>
      </c>
      <c r="D11989" s="180" t="s">
        <v>177</v>
      </c>
      <c r="E11989" s="180">
        <v>30</v>
      </c>
      <c r="F11989" s="180">
        <v>6354</v>
      </c>
      <c r="G11989" s="180">
        <v>621</v>
      </c>
      <c r="H11989" s="180">
        <v>2039</v>
      </c>
      <c r="I11989" s="180">
        <v>1671163.01</v>
      </c>
      <c r="J11989" s="180">
        <v>402141.4</v>
      </c>
      <c r="K11989" s="180">
        <v>122605</v>
      </c>
      <c r="L11989" s="180">
        <v>2412091.7999999998</v>
      </c>
    </row>
    <row r="11990" spans="1:12">
      <c r="A11990" s="180">
        <v>2016</v>
      </c>
      <c r="B11990" s="180" t="s">
        <v>179</v>
      </c>
      <c r="C11990" s="180" t="s">
        <v>36</v>
      </c>
      <c r="D11990" s="180" t="s">
        <v>177</v>
      </c>
      <c r="E11990" s="180">
        <v>35</v>
      </c>
      <c r="F11990" s="180">
        <v>6673</v>
      </c>
      <c r="G11990" s="180">
        <v>653</v>
      </c>
      <c r="H11990" s="180">
        <v>1671</v>
      </c>
      <c r="I11990" s="180">
        <v>1522558.22</v>
      </c>
      <c r="J11990" s="180">
        <v>364394.04</v>
      </c>
      <c r="K11990" s="180">
        <v>122342</v>
      </c>
      <c r="L11990" s="180">
        <v>2231162.86</v>
      </c>
    </row>
    <row r="11991" spans="1:12">
      <c r="A11991" s="180">
        <v>2016</v>
      </c>
      <c r="B11991" s="180" t="s">
        <v>179</v>
      </c>
      <c r="C11991" s="180" t="s">
        <v>36</v>
      </c>
      <c r="D11991" s="180" t="s">
        <v>177</v>
      </c>
      <c r="E11991" s="180">
        <v>40</v>
      </c>
      <c r="F11991" s="180">
        <v>7252</v>
      </c>
      <c r="G11991" s="180">
        <v>651</v>
      </c>
      <c r="H11991" s="180">
        <v>1610</v>
      </c>
      <c r="I11991" s="180">
        <v>1368453.96</v>
      </c>
      <c r="J11991" s="180">
        <v>330299.34000000003</v>
      </c>
      <c r="K11991" s="180">
        <v>164109</v>
      </c>
      <c r="L11991" s="180">
        <v>2026614.24</v>
      </c>
    </row>
    <row r="11992" spans="1:12">
      <c r="A11992" s="180">
        <v>2016</v>
      </c>
      <c r="B11992" s="180" t="s">
        <v>179</v>
      </c>
      <c r="C11992" s="180" t="s">
        <v>36</v>
      </c>
      <c r="D11992" s="180" t="s">
        <v>177</v>
      </c>
      <c r="E11992" s="180">
        <v>45</v>
      </c>
      <c r="F11992" s="180">
        <v>8447</v>
      </c>
      <c r="G11992" s="180">
        <v>704</v>
      </c>
      <c r="H11992" s="180">
        <v>1976</v>
      </c>
      <c r="I11992" s="180">
        <v>1742550.92</v>
      </c>
      <c r="J11992" s="180">
        <v>365206.62</v>
      </c>
      <c r="K11992" s="180">
        <v>285683</v>
      </c>
      <c r="L11992" s="180">
        <v>2641414.3199999998</v>
      </c>
    </row>
    <row r="11993" spans="1:12">
      <c r="A11993" s="180">
        <v>2016</v>
      </c>
      <c r="B11993" s="180" t="s">
        <v>179</v>
      </c>
      <c r="C11993" s="180" t="s">
        <v>36</v>
      </c>
      <c r="D11993" s="180" t="s">
        <v>177</v>
      </c>
      <c r="E11993" s="180">
        <v>50</v>
      </c>
      <c r="F11993" s="180">
        <v>9286</v>
      </c>
      <c r="G11993" s="180">
        <v>917</v>
      </c>
      <c r="H11993" s="180">
        <v>2189</v>
      </c>
      <c r="I11993" s="180">
        <v>1973015.79</v>
      </c>
      <c r="J11993" s="180">
        <v>487056.84</v>
      </c>
      <c r="K11993" s="180">
        <v>587439</v>
      </c>
      <c r="L11993" s="180">
        <v>3275382.81</v>
      </c>
    </row>
    <row r="11994" spans="1:12">
      <c r="A11994" s="180">
        <v>2016</v>
      </c>
      <c r="B11994" s="180" t="s">
        <v>179</v>
      </c>
      <c r="C11994" s="180" t="s">
        <v>36</v>
      </c>
      <c r="D11994" s="180" t="s">
        <v>177</v>
      </c>
      <c r="E11994" s="180">
        <v>55</v>
      </c>
      <c r="F11994" s="180">
        <v>10979</v>
      </c>
      <c r="G11994" s="180">
        <v>1103</v>
      </c>
      <c r="H11994" s="180">
        <v>2558</v>
      </c>
      <c r="I11994" s="180">
        <v>2603364.96</v>
      </c>
      <c r="J11994" s="180">
        <v>641024</v>
      </c>
      <c r="K11994" s="180">
        <v>823901.4</v>
      </c>
      <c r="L11994" s="180">
        <v>4337086.38</v>
      </c>
    </row>
    <row r="11995" spans="1:12">
      <c r="A11995" s="180">
        <v>2016</v>
      </c>
      <c r="B11995" s="180" t="s">
        <v>179</v>
      </c>
      <c r="C11995" s="180" t="s">
        <v>36</v>
      </c>
      <c r="D11995" s="180" t="s">
        <v>177</v>
      </c>
      <c r="E11995" s="180">
        <v>60</v>
      </c>
      <c r="F11995" s="180">
        <v>10425</v>
      </c>
      <c r="G11995" s="180">
        <v>1387</v>
      </c>
      <c r="H11995" s="180">
        <v>3670</v>
      </c>
      <c r="I11995" s="180">
        <v>3301482.14</v>
      </c>
      <c r="J11995" s="180">
        <v>749683.22</v>
      </c>
      <c r="K11995" s="180">
        <v>929236</v>
      </c>
      <c r="L11995" s="180">
        <v>5306724.1900000004</v>
      </c>
    </row>
    <row r="11996" spans="1:12">
      <c r="A11996" s="180">
        <v>2016</v>
      </c>
      <c r="B11996" s="180" t="s">
        <v>179</v>
      </c>
      <c r="C11996" s="180" t="s">
        <v>36</v>
      </c>
      <c r="D11996" s="180" t="s">
        <v>177</v>
      </c>
      <c r="E11996" s="180">
        <v>65</v>
      </c>
      <c r="F11996" s="180">
        <v>9740</v>
      </c>
      <c r="G11996" s="180">
        <v>1656</v>
      </c>
      <c r="H11996" s="180">
        <v>3924</v>
      </c>
      <c r="I11996" s="180">
        <v>3771467.31</v>
      </c>
      <c r="J11996" s="180">
        <v>940218.53</v>
      </c>
      <c r="K11996" s="180">
        <v>1276905</v>
      </c>
      <c r="L11996" s="180">
        <v>6301813.2000000002</v>
      </c>
    </row>
    <row r="11997" spans="1:12">
      <c r="A11997" s="180">
        <v>2016</v>
      </c>
      <c r="B11997" s="180" t="s">
        <v>179</v>
      </c>
      <c r="C11997" s="180" t="s">
        <v>36</v>
      </c>
      <c r="D11997" s="180" t="s">
        <v>177</v>
      </c>
      <c r="E11997" s="180">
        <v>70</v>
      </c>
      <c r="F11997" s="180">
        <v>7315</v>
      </c>
      <c r="G11997" s="180">
        <v>1400</v>
      </c>
      <c r="H11997" s="180">
        <v>3491</v>
      </c>
      <c r="I11997" s="180">
        <v>3317113.11</v>
      </c>
      <c r="J11997" s="180">
        <v>816691.17</v>
      </c>
      <c r="K11997" s="180">
        <v>1108344.75</v>
      </c>
      <c r="L11997" s="180">
        <v>5490998.5199999996</v>
      </c>
    </row>
    <row r="11998" spans="1:12">
      <c r="A11998" s="180">
        <v>2016</v>
      </c>
      <c r="B11998" s="180" t="s">
        <v>179</v>
      </c>
      <c r="C11998" s="180" t="s">
        <v>36</v>
      </c>
      <c r="D11998" s="180" t="s">
        <v>177</v>
      </c>
      <c r="E11998" s="180">
        <v>75</v>
      </c>
      <c r="F11998" s="180">
        <v>5073</v>
      </c>
      <c r="G11998" s="180">
        <v>1245</v>
      </c>
      <c r="H11998" s="180">
        <v>3922</v>
      </c>
      <c r="I11998" s="180">
        <v>3212967.21</v>
      </c>
      <c r="J11998" s="180">
        <v>727314.44</v>
      </c>
      <c r="K11998" s="180">
        <v>990485.25</v>
      </c>
      <c r="L11998" s="180">
        <v>5086413.66</v>
      </c>
    </row>
    <row r="11999" spans="1:12">
      <c r="A11999" s="180">
        <v>2016</v>
      </c>
      <c r="B11999" s="180" t="s">
        <v>179</v>
      </c>
      <c r="C11999" s="180" t="s">
        <v>36</v>
      </c>
      <c r="D11999" s="180" t="s">
        <v>177</v>
      </c>
      <c r="E11999" s="180">
        <v>80</v>
      </c>
      <c r="F11999" s="180">
        <v>3375</v>
      </c>
      <c r="G11999" s="180">
        <v>823</v>
      </c>
      <c r="H11999" s="180">
        <v>3119</v>
      </c>
      <c r="I11999" s="180">
        <v>2261688.67</v>
      </c>
      <c r="J11999" s="180">
        <v>421650.78</v>
      </c>
      <c r="K11999" s="180">
        <v>404986</v>
      </c>
      <c r="L11999" s="180">
        <v>3224767.25</v>
      </c>
    </row>
    <row r="12000" spans="1:12">
      <c r="A12000" s="180">
        <v>2016</v>
      </c>
      <c r="B12000" s="180" t="s">
        <v>179</v>
      </c>
      <c r="C12000" s="180" t="s">
        <v>36</v>
      </c>
      <c r="D12000" s="180" t="s">
        <v>177</v>
      </c>
      <c r="E12000" s="180">
        <v>85</v>
      </c>
      <c r="F12000" s="180">
        <v>2072</v>
      </c>
      <c r="G12000" s="180">
        <v>638</v>
      </c>
      <c r="H12000" s="180">
        <v>2913</v>
      </c>
      <c r="I12000" s="180">
        <v>1940137.77</v>
      </c>
      <c r="J12000" s="180">
        <v>257474.77</v>
      </c>
      <c r="K12000" s="180">
        <v>200039</v>
      </c>
      <c r="L12000" s="180">
        <v>2485503.7000000002</v>
      </c>
    </row>
    <row r="12001" spans="1:12">
      <c r="A12001" s="180">
        <v>2016</v>
      </c>
      <c r="B12001" s="180" t="s">
        <v>179</v>
      </c>
      <c r="C12001" s="180" t="s">
        <v>36</v>
      </c>
      <c r="D12001" s="180" t="s">
        <v>177</v>
      </c>
      <c r="E12001" s="180">
        <v>90</v>
      </c>
      <c r="F12001" s="180">
        <v>822</v>
      </c>
      <c r="G12001" s="180">
        <v>277</v>
      </c>
      <c r="H12001" s="180">
        <v>1167</v>
      </c>
      <c r="I12001" s="180">
        <v>735198.01</v>
      </c>
      <c r="J12001" s="180">
        <v>88010.3</v>
      </c>
      <c r="K12001" s="180">
        <v>40904</v>
      </c>
      <c r="L12001" s="180">
        <v>898960.71</v>
      </c>
    </row>
    <row r="12002" spans="1:12">
      <c r="A12002" s="180">
        <v>2016</v>
      </c>
      <c r="B12002" s="180" t="s">
        <v>179</v>
      </c>
      <c r="C12002" s="180" t="s">
        <v>36</v>
      </c>
      <c r="D12002" s="180" t="s">
        <v>177</v>
      </c>
      <c r="E12002" s="180">
        <v>95</v>
      </c>
      <c r="F12002" s="180">
        <v>196</v>
      </c>
      <c r="G12002" s="180">
        <v>45</v>
      </c>
      <c r="H12002" s="180">
        <v>361</v>
      </c>
      <c r="I12002" s="180">
        <v>176114.87</v>
      </c>
      <c r="J12002" s="180">
        <v>22314.01</v>
      </c>
      <c r="K12002" s="180">
        <v>19341</v>
      </c>
      <c r="L12002" s="180">
        <v>230747.95</v>
      </c>
    </row>
    <row r="12003" spans="1:12">
      <c r="A12003" s="180">
        <v>2016</v>
      </c>
      <c r="B12003" s="180" t="s">
        <v>179</v>
      </c>
      <c r="C12003" s="180" t="s">
        <v>3</v>
      </c>
      <c r="D12003" s="180" t="s">
        <v>176</v>
      </c>
      <c r="E12003" s="180">
        <v>0</v>
      </c>
      <c r="F12003" s="180">
        <v>7514</v>
      </c>
      <c r="G12003" s="180">
        <v>286</v>
      </c>
      <c r="H12003" s="180">
        <v>989</v>
      </c>
      <c r="I12003" s="180">
        <v>586057.71</v>
      </c>
      <c r="J12003" s="180">
        <v>76981.740000000005</v>
      </c>
      <c r="K12003" s="180">
        <v>2748</v>
      </c>
      <c r="L12003" s="180">
        <v>776402.75</v>
      </c>
    </row>
    <row r="12004" spans="1:12">
      <c r="A12004" s="180">
        <v>2016</v>
      </c>
      <c r="B12004" s="180" t="s">
        <v>179</v>
      </c>
      <c r="C12004" s="180" t="s">
        <v>3</v>
      </c>
      <c r="D12004" s="180" t="s">
        <v>176</v>
      </c>
      <c r="E12004" s="180">
        <v>5</v>
      </c>
      <c r="F12004" s="180">
        <v>8112</v>
      </c>
      <c r="G12004" s="180">
        <v>126</v>
      </c>
      <c r="H12004" s="180">
        <v>159</v>
      </c>
      <c r="I12004" s="180">
        <v>150780.16</v>
      </c>
      <c r="J12004" s="180">
        <v>25135.55</v>
      </c>
      <c r="K12004" s="180">
        <v>1595</v>
      </c>
      <c r="L12004" s="180">
        <v>232926.01</v>
      </c>
    </row>
    <row r="12005" spans="1:12">
      <c r="A12005" s="180">
        <v>2016</v>
      </c>
      <c r="B12005" s="180" t="s">
        <v>179</v>
      </c>
      <c r="C12005" s="180" t="s">
        <v>3</v>
      </c>
      <c r="D12005" s="180" t="s">
        <v>176</v>
      </c>
      <c r="E12005" s="180">
        <v>10</v>
      </c>
      <c r="F12005" s="180">
        <v>7174</v>
      </c>
      <c r="G12005" s="180">
        <v>72</v>
      </c>
      <c r="H12005" s="180">
        <v>111</v>
      </c>
      <c r="I12005" s="180">
        <v>91519.8</v>
      </c>
      <c r="J12005" s="180">
        <v>17519.310000000001</v>
      </c>
      <c r="K12005" s="180">
        <v>28171</v>
      </c>
      <c r="L12005" s="180">
        <v>168060.14</v>
      </c>
    </row>
    <row r="12006" spans="1:12">
      <c r="A12006" s="180">
        <v>2016</v>
      </c>
      <c r="B12006" s="180" t="s">
        <v>179</v>
      </c>
      <c r="C12006" s="180" t="s">
        <v>3</v>
      </c>
      <c r="D12006" s="180" t="s">
        <v>176</v>
      </c>
      <c r="E12006" s="180">
        <v>15</v>
      </c>
      <c r="F12006" s="180">
        <v>6838</v>
      </c>
      <c r="G12006" s="180">
        <v>161</v>
      </c>
      <c r="H12006" s="180">
        <v>234</v>
      </c>
      <c r="I12006" s="180">
        <v>229005.87</v>
      </c>
      <c r="J12006" s="180">
        <v>49462.55</v>
      </c>
      <c r="K12006" s="180">
        <v>41734</v>
      </c>
      <c r="L12006" s="180">
        <v>381661.14</v>
      </c>
    </row>
    <row r="12007" spans="1:12">
      <c r="A12007" s="180">
        <v>2016</v>
      </c>
      <c r="B12007" s="180" t="s">
        <v>179</v>
      </c>
      <c r="C12007" s="180" t="s">
        <v>3</v>
      </c>
      <c r="D12007" s="180" t="s">
        <v>176</v>
      </c>
      <c r="E12007" s="180">
        <v>20</v>
      </c>
      <c r="F12007" s="180">
        <v>5445</v>
      </c>
      <c r="G12007" s="180">
        <v>151</v>
      </c>
      <c r="H12007" s="180">
        <v>282</v>
      </c>
      <c r="I12007" s="180">
        <v>286685.7</v>
      </c>
      <c r="J12007" s="180">
        <v>50124.959999999999</v>
      </c>
      <c r="K12007" s="180">
        <v>84304</v>
      </c>
      <c r="L12007" s="180">
        <v>489921.06</v>
      </c>
    </row>
    <row r="12008" spans="1:12">
      <c r="A12008" s="180">
        <v>2016</v>
      </c>
      <c r="B12008" s="180" t="s">
        <v>179</v>
      </c>
      <c r="C12008" s="180" t="s">
        <v>3</v>
      </c>
      <c r="D12008" s="180" t="s">
        <v>176</v>
      </c>
      <c r="E12008" s="180">
        <v>25</v>
      </c>
      <c r="F12008" s="180">
        <v>5196</v>
      </c>
      <c r="G12008" s="180">
        <v>101</v>
      </c>
      <c r="H12008" s="180">
        <v>230</v>
      </c>
      <c r="I12008" s="180">
        <v>208218.75</v>
      </c>
      <c r="J12008" s="180">
        <v>51774.77</v>
      </c>
      <c r="K12008" s="180">
        <v>71815</v>
      </c>
      <c r="L12008" s="180">
        <v>430406.07</v>
      </c>
    </row>
    <row r="12009" spans="1:12">
      <c r="A12009" s="180">
        <v>2016</v>
      </c>
      <c r="B12009" s="180" t="s">
        <v>179</v>
      </c>
      <c r="C12009" s="180" t="s">
        <v>3</v>
      </c>
      <c r="D12009" s="180" t="s">
        <v>176</v>
      </c>
      <c r="E12009" s="180">
        <v>30</v>
      </c>
      <c r="F12009" s="180">
        <v>8767</v>
      </c>
      <c r="G12009" s="180">
        <v>169</v>
      </c>
      <c r="H12009" s="180">
        <v>345</v>
      </c>
      <c r="I12009" s="180">
        <v>279033.21000000002</v>
      </c>
      <c r="J12009" s="180">
        <v>63315.32</v>
      </c>
      <c r="K12009" s="180">
        <v>107439</v>
      </c>
      <c r="L12009" s="180">
        <v>594293.46</v>
      </c>
    </row>
    <row r="12010" spans="1:12">
      <c r="A12010" s="180">
        <v>2016</v>
      </c>
      <c r="B12010" s="180" t="s">
        <v>179</v>
      </c>
      <c r="C12010" s="180" t="s">
        <v>3</v>
      </c>
      <c r="D12010" s="180" t="s">
        <v>176</v>
      </c>
      <c r="E12010" s="180">
        <v>35</v>
      </c>
      <c r="F12010" s="180">
        <v>8948</v>
      </c>
      <c r="G12010" s="180">
        <v>206</v>
      </c>
      <c r="H12010" s="180">
        <v>325</v>
      </c>
      <c r="I12010" s="180">
        <v>298883.09999999998</v>
      </c>
      <c r="J12010" s="180">
        <v>57995.13</v>
      </c>
      <c r="K12010" s="180">
        <v>77723</v>
      </c>
      <c r="L12010" s="180">
        <v>580612.54</v>
      </c>
    </row>
    <row r="12011" spans="1:12">
      <c r="A12011" s="180">
        <v>2016</v>
      </c>
      <c r="B12011" s="180" t="s">
        <v>179</v>
      </c>
      <c r="C12011" s="180" t="s">
        <v>3</v>
      </c>
      <c r="D12011" s="180" t="s">
        <v>176</v>
      </c>
      <c r="E12011" s="180">
        <v>40</v>
      </c>
      <c r="F12011" s="180">
        <v>8313</v>
      </c>
      <c r="G12011" s="180">
        <v>271</v>
      </c>
      <c r="H12011" s="180">
        <v>450</v>
      </c>
      <c r="I12011" s="180">
        <v>460091.4</v>
      </c>
      <c r="J12011" s="180">
        <v>94165.13</v>
      </c>
      <c r="K12011" s="180">
        <v>94918</v>
      </c>
      <c r="L12011" s="180">
        <v>861679.47</v>
      </c>
    </row>
    <row r="12012" spans="1:12">
      <c r="A12012" s="180">
        <v>2016</v>
      </c>
      <c r="B12012" s="180" t="s">
        <v>179</v>
      </c>
      <c r="C12012" s="180" t="s">
        <v>3</v>
      </c>
      <c r="D12012" s="180" t="s">
        <v>176</v>
      </c>
      <c r="E12012" s="180">
        <v>45</v>
      </c>
      <c r="F12012" s="180">
        <v>8049</v>
      </c>
      <c r="G12012" s="180">
        <v>312</v>
      </c>
      <c r="H12012" s="180">
        <v>815</v>
      </c>
      <c r="I12012" s="180">
        <v>683067.89</v>
      </c>
      <c r="J12012" s="180">
        <v>142147.16</v>
      </c>
      <c r="K12012" s="180">
        <v>146192.5</v>
      </c>
      <c r="L12012" s="180">
        <v>1181379.25</v>
      </c>
    </row>
    <row r="12013" spans="1:12">
      <c r="A12013" s="180">
        <v>2016</v>
      </c>
      <c r="B12013" s="180" t="s">
        <v>179</v>
      </c>
      <c r="C12013" s="180" t="s">
        <v>3</v>
      </c>
      <c r="D12013" s="180" t="s">
        <v>176</v>
      </c>
      <c r="E12013" s="180">
        <v>50</v>
      </c>
      <c r="F12013" s="180">
        <v>7616</v>
      </c>
      <c r="G12013" s="180">
        <v>347</v>
      </c>
      <c r="H12013" s="180">
        <v>649</v>
      </c>
      <c r="I12013" s="180">
        <v>708864.65</v>
      </c>
      <c r="J12013" s="180">
        <v>136284.68</v>
      </c>
      <c r="K12013" s="180">
        <v>244918</v>
      </c>
      <c r="L12013" s="180">
        <v>1329621.3799999999</v>
      </c>
    </row>
    <row r="12014" spans="1:12">
      <c r="A12014" s="180">
        <v>2016</v>
      </c>
      <c r="B12014" s="180" t="s">
        <v>179</v>
      </c>
      <c r="C12014" s="180" t="s">
        <v>3</v>
      </c>
      <c r="D12014" s="180" t="s">
        <v>176</v>
      </c>
      <c r="E12014" s="180">
        <v>55</v>
      </c>
      <c r="F12014" s="180">
        <v>7306</v>
      </c>
      <c r="G12014" s="180">
        <v>636</v>
      </c>
      <c r="H12014" s="180">
        <v>1188</v>
      </c>
      <c r="I12014" s="180">
        <v>1122473.29</v>
      </c>
      <c r="J12014" s="180">
        <v>225767.7</v>
      </c>
      <c r="K12014" s="180">
        <v>447262</v>
      </c>
      <c r="L12014" s="180">
        <v>2177529.4</v>
      </c>
    </row>
    <row r="12015" spans="1:12">
      <c r="A12015" s="180">
        <v>2016</v>
      </c>
      <c r="B12015" s="180" t="s">
        <v>179</v>
      </c>
      <c r="C12015" s="180" t="s">
        <v>3</v>
      </c>
      <c r="D12015" s="180" t="s">
        <v>176</v>
      </c>
      <c r="E12015" s="180">
        <v>60</v>
      </c>
      <c r="F12015" s="180">
        <v>6495</v>
      </c>
      <c r="G12015" s="180">
        <v>627</v>
      </c>
      <c r="H12015" s="180">
        <v>1089</v>
      </c>
      <c r="I12015" s="180">
        <v>1342133.1499999999</v>
      </c>
      <c r="J12015" s="180">
        <v>291760.87</v>
      </c>
      <c r="K12015" s="180">
        <v>484447</v>
      </c>
      <c r="L12015" s="180">
        <v>2574407.48</v>
      </c>
    </row>
    <row r="12016" spans="1:12">
      <c r="A12016" s="180">
        <v>2016</v>
      </c>
      <c r="B12016" s="180" t="s">
        <v>179</v>
      </c>
      <c r="C12016" s="180" t="s">
        <v>3</v>
      </c>
      <c r="D12016" s="180" t="s">
        <v>176</v>
      </c>
      <c r="E12016" s="180">
        <v>65</v>
      </c>
      <c r="F12016" s="180">
        <v>5879</v>
      </c>
      <c r="G12016" s="180">
        <v>921</v>
      </c>
      <c r="H12016" s="180">
        <v>1646</v>
      </c>
      <c r="I12016" s="180">
        <v>1693170.35</v>
      </c>
      <c r="J12016" s="180">
        <v>337668.54</v>
      </c>
      <c r="K12016" s="180">
        <v>545401.5</v>
      </c>
      <c r="L12016" s="180">
        <v>2949504.28</v>
      </c>
    </row>
    <row r="12017" spans="1:12">
      <c r="A12017" s="180">
        <v>2016</v>
      </c>
      <c r="B12017" s="180" t="s">
        <v>179</v>
      </c>
      <c r="C12017" s="180" t="s">
        <v>3</v>
      </c>
      <c r="D12017" s="180" t="s">
        <v>176</v>
      </c>
      <c r="E12017" s="180">
        <v>70</v>
      </c>
      <c r="F12017" s="180">
        <v>3907</v>
      </c>
      <c r="G12017" s="180">
        <v>985</v>
      </c>
      <c r="H12017" s="180">
        <v>2243</v>
      </c>
      <c r="I12017" s="180">
        <v>1951792.15</v>
      </c>
      <c r="J12017" s="180">
        <v>303862.56</v>
      </c>
      <c r="K12017" s="180">
        <v>522165</v>
      </c>
      <c r="L12017" s="180">
        <v>3201593.97</v>
      </c>
    </row>
    <row r="12018" spans="1:12">
      <c r="A12018" s="180">
        <v>2016</v>
      </c>
      <c r="B12018" s="180" t="s">
        <v>179</v>
      </c>
      <c r="C12018" s="180" t="s">
        <v>3</v>
      </c>
      <c r="D12018" s="180" t="s">
        <v>176</v>
      </c>
      <c r="E12018" s="180">
        <v>75</v>
      </c>
      <c r="F12018" s="180">
        <v>2374</v>
      </c>
      <c r="G12018" s="180">
        <v>734</v>
      </c>
      <c r="H12018" s="180">
        <v>1844</v>
      </c>
      <c r="I12018" s="180">
        <v>1417437.04</v>
      </c>
      <c r="J12018" s="180">
        <v>258989.95</v>
      </c>
      <c r="K12018" s="180">
        <v>448146</v>
      </c>
      <c r="L12018" s="180">
        <v>2454973.8199999998</v>
      </c>
    </row>
    <row r="12019" spans="1:12">
      <c r="A12019" s="180">
        <v>2016</v>
      </c>
      <c r="B12019" s="180" t="s">
        <v>179</v>
      </c>
      <c r="C12019" s="180" t="s">
        <v>3</v>
      </c>
      <c r="D12019" s="180" t="s">
        <v>176</v>
      </c>
      <c r="E12019" s="180">
        <v>80</v>
      </c>
      <c r="F12019" s="180">
        <v>1428</v>
      </c>
      <c r="G12019" s="180">
        <v>392</v>
      </c>
      <c r="H12019" s="180">
        <v>1210</v>
      </c>
      <c r="I12019" s="180">
        <v>1049686.32</v>
      </c>
      <c r="J12019" s="180">
        <v>168086.66</v>
      </c>
      <c r="K12019" s="180">
        <v>185814</v>
      </c>
      <c r="L12019" s="180">
        <v>1532510.1</v>
      </c>
    </row>
    <row r="12020" spans="1:12">
      <c r="A12020" s="180">
        <v>2016</v>
      </c>
      <c r="B12020" s="180" t="s">
        <v>179</v>
      </c>
      <c r="C12020" s="180" t="s">
        <v>3</v>
      </c>
      <c r="D12020" s="180" t="s">
        <v>176</v>
      </c>
      <c r="E12020" s="180">
        <v>85</v>
      </c>
      <c r="F12020" s="180">
        <v>853</v>
      </c>
      <c r="G12020" s="180">
        <v>291</v>
      </c>
      <c r="H12020" s="180">
        <v>1142</v>
      </c>
      <c r="I12020" s="180">
        <v>746955.9</v>
      </c>
      <c r="J12020" s="180">
        <v>132217.4</v>
      </c>
      <c r="K12020" s="180">
        <v>118810.2</v>
      </c>
      <c r="L12020" s="180">
        <v>1056633.99</v>
      </c>
    </row>
    <row r="12021" spans="1:12">
      <c r="A12021" s="180">
        <v>2016</v>
      </c>
      <c r="B12021" s="180" t="s">
        <v>179</v>
      </c>
      <c r="C12021" s="180" t="s">
        <v>3</v>
      </c>
      <c r="D12021" s="180" t="s">
        <v>176</v>
      </c>
      <c r="E12021" s="180">
        <v>90</v>
      </c>
      <c r="F12021" s="180">
        <v>249</v>
      </c>
      <c r="G12021" s="180">
        <v>67</v>
      </c>
      <c r="H12021" s="180">
        <v>408</v>
      </c>
      <c r="I12021" s="180">
        <v>274411</v>
      </c>
      <c r="J12021" s="180">
        <v>28321.58</v>
      </c>
      <c r="K12021" s="180">
        <v>10630</v>
      </c>
      <c r="L12021" s="180">
        <v>326535.99</v>
      </c>
    </row>
    <row r="12022" spans="1:12">
      <c r="A12022" s="180">
        <v>2016</v>
      </c>
      <c r="B12022" s="180" t="s">
        <v>179</v>
      </c>
      <c r="C12022" s="180" t="s">
        <v>3</v>
      </c>
      <c r="D12022" s="180" t="s">
        <v>176</v>
      </c>
      <c r="E12022" s="180">
        <v>95</v>
      </c>
      <c r="F12022" s="180">
        <v>41</v>
      </c>
      <c r="G12022" s="180">
        <v>4</v>
      </c>
      <c r="H12022" s="180">
        <v>29</v>
      </c>
      <c r="I12022" s="180">
        <v>13072.35</v>
      </c>
      <c r="J12022" s="180">
        <v>1507</v>
      </c>
      <c r="K12022" s="180">
        <v>410</v>
      </c>
      <c r="L12022" s="180">
        <v>16967.599999999999</v>
      </c>
    </row>
    <row r="12023" spans="1:12">
      <c r="A12023" s="180">
        <v>2016</v>
      </c>
      <c r="B12023" s="180" t="s">
        <v>179</v>
      </c>
      <c r="C12023" s="180" t="s">
        <v>3</v>
      </c>
      <c r="D12023" s="180" t="s">
        <v>177</v>
      </c>
      <c r="E12023" s="180">
        <v>0</v>
      </c>
      <c r="F12023" s="180">
        <v>6935</v>
      </c>
      <c r="G12023" s="180">
        <v>180</v>
      </c>
      <c r="H12023" s="180">
        <v>482</v>
      </c>
      <c r="I12023" s="180">
        <v>349543.03</v>
      </c>
      <c r="J12023" s="180">
        <v>47974.52</v>
      </c>
      <c r="K12023" s="180">
        <v>5002</v>
      </c>
      <c r="L12023" s="180">
        <v>459018.32</v>
      </c>
    </row>
    <row r="12024" spans="1:12">
      <c r="A12024" s="180">
        <v>2016</v>
      </c>
      <c r="B12024" s="180" t="s">
        <v>179</v>
      </c>
      <c r="C12024" s="180" t="s">
        <v>3</v>
      </c>
      <c r="D12024" s="180" t="s">
        <v>177</v>
      </c>
      <c r="E12024" s="180">
        <v>5</v>
      </c>
      <c r="F12024" s="180">
        <v>7696</v>
      </c>
      <c r="G12024" s="180">
        <v>113</v>
      </c>
      <c r="H12024" s="180">
        <v>124</v>
      </c>
      <c r="I12024" s="180">
        <v>142809.4</v>
      </c>
      <c r="J12024" s="180">
        <v>19247.95</v>
      </c>
      <c r="K12024" s="180">
        <v>21682</v>
      </c>
      <c r="L12024" s="180">
        <v>222057.52</v>
      </c>
    </row>
    <row r="12025" spans="1:12">
      <c r="A12025" s="180">
        <v>2016</v>
      </c>
      <c r="B12025" s="180" t="s">
        <v>179</v>
      </c>
      <c r="C12025" s="180" t="s">
        <v>3</v>
      </c>
      <c r="D12025" s="180" t="s">
        <v>177</v>
      </c>
      <c r="E12025" s="180">
        <v>10</v>
      </c>
      <c r="F12025" s="180">
        <v>6883</v>
      </c>
      <c r="G12025" s="180">
        <v>93</v>
      </c>
      <c r="H12025" s="180">
        <v>323</v>
      </c>
      <c r="I12025" s="180">
        <v>268589.65000000002</v>
      </c>
      <c r="J12025" s="180">
        <v>48321.53</v>
      </c>
      <c r="K12025" s="180">
        <v>96075</v>
      </c>
      <c r="L12025" s="180">
        <v>480673.95</v>
      </c>
    </row>
    <row r="12026" spans="1:12">
      <c r="A12026" s="180">
        <v>2016</v>
      </c>
      <c r="B12026" s="180" t="s">
        <v>179</v>
      </c>
      <c r="C12026" s="180" t="s">
        <v>3</v>
      </c>
      <c r="D12026" s="180" t="s">
        <v>177</v>
      </c>
      <c r="E12026" s="180">
        <v>15</v>
      </c>
      <c r="F12026" s="180">
        <v>6637</v>
      </c>
      <c r="G12026" s="180">
        <v>171</v>
      </c>
      <c r="H12026" s="180">
        <v>695</v>
      </c>
      <c r="I12026" s="180">
        <v>549273.07999999996</v>
      </c>
      <c r="J12026" s="180">
        <v>63098.31</v>
      </c>
      <c r="K12026" s="180">
        <v>70375</v>
      </c>
      <c r="L12026" s="180">
        <v>774942.28</v>
      </c>
    </row>
    <row r="12027" spans="1:12">
      <c r="A12027" s="180">
        <v>2016</v>
      </c>
      <c r="B12027" s="180" t="s">
        <v>179</v>
      </c>
      <c r="C12027" s="180" t="s">
        <v>3</v>
      </c>
      <c r="D12027" s="180" t="s">
        <v>177</v>
      </c>
      <c r="E12027" s="180">
        <v>20</v>
      </c>
      <c r="F12027" s="180">
        <v>5653</v>
      </c>
      <c r="G12027" s="180">
        <v>244</v>
      </c>
      <c r="H12027" s="180">
        <v>560</v>
      </c>
      <c r="I12027" s="180">
        <v>482338.29</v>
      </c>
      <c r="J12027" s="180">
        <v>84607.05</v>
      </c>
      <c r="K12027" s="180">
        <v>82329</v>
      </c>
      <c r="L12027" s="180">
        <v>765994.88</v>
      </c>
    </row>
    <row r="12028" spans="1:12">
      <c r="A12028" s="180">
        <v>2016</v>
      </c>
      <c r="B12028" s="180" t="s">
        <v>179</v>
      </c>
      <c r="C12028" s="180" t="s">
        <v>3</v>
      </c>
      <c r="D12028" s="180" t="s">
        <v>177</v>
      </c>
      <c r="E12028" s="180">
        <v>25</v>
      </c>
      <c r="F12028" s="180">
        <v>6448</v>
      </c>
      <c r="G12028" s="180">
        <v>238</v>
      </c>
      <c r="H12028" s="180">
        <v>679</v>
      </c>
      <c r="I12028" s="180">
        <v>586094.04</v>
      </c>
      <c r="J12028" s="180">
        <v>119514.25</v>
      </c>
      <c r="K12028" s="180">
        <v>48879</v>
      </c>
      <c r="L12028" s="180">
        <v>941092.41</v>
      </c>
    </row>
    <row r="12029" spans="1:12">
      <c r="A12029" s="180">
        <v>2016</v>
      </c>
      <c r="B12029" s="180" t="s">
        <v>179</v>
      </c>
      <c r="C12029" s="180" t="s">
        <v>3</v>
      </c>
      <c r="D12029" s="180" t="s">
        <v>177</v>
      </c>
      <c r="E12029" s="180">
        <v>30</v>
      </c>
      <c r="F12029" s="180">
        <v>10368</v>
      </c>
      <c r="G12029" s="180">
        <v>532</v>
      </c>
      <c r="H12029" s="180">
        <v>1456</v>
      </c>
      <c r="I12029" s="180">
        <v>1210483.69</v>
      </c>
      <c r="J12029" s="180">
        <v>300102.83</v>
      </c>
      <c r="K12029" s="180">
        <v>114065</v>
      </c>
      <c r="L12029" s="180">
        <v>2028607.37</v>
      </c>
    </row>
    <row r="12030" spans="1:12">
      <c r="A12030" s="180">
        <v>2016</v>
      </c>
      <c r="B12030" s="180" t="s">
        <v>179</v>
      </c>
      <c r="C12030" s="180" t="s">
        <v>3</v>
      </c>
      <c r="D12030" s="180" t="s">
        <v>177</v>
      </c>
      <c r="E12030" s="180">
        <v>35</v>
      </c>
      <c r="F12030" s="180">
        <v>10103</v>
      </c>
      <c r="G12030" s="180">
        <v>498</v>
      </c>
      <c r="H12030" s="180">
        <v>1073</v>
      </c>
      <c r="I12030" s="180">
        <v>1048917.06</v>
      </c>
      <c r="J12030" s="180">
        <v>250421.05</v>
      </c>
      <c r="K12030" s="180">
        <v>56554</v>
      </c>
      <c r="L12030" s="180">
        <v>1685331.76</v>
      </c>
    </row>
    <row r="12031" spans="1:12">
      <c r="A12031" s="180">
        <v>2016</v>
      </c>
      <c r="B12031" s="180" t="s">
        <v>179</v>
      </c>
      <c r="C12031" s="180" t="s">
        <v>3</v>
      </c>
      <c r="D12031" s="180" t="s">
        <v>177</v>
      </c>
      <c r="E12031" s="180">
        <v>40</v>
      </c>
      <c r="F12031" s="180">
        <v>9164</v>
      </c>
      <c r="G12031" s="180">
        <v>446</v>
      </c>
      <c r="H12031" s="180">
        <v>956</v>
      </c>
      <c r="I12031" s="180">
        <v>913878.21</v>
      </c>
      <c r="J12031" s="180">
        <v>183627.51999999999</v>
      </c>
      <c r="K12031" s="180">
        <v>106180</v>
      </c>
      <c r="L12031" s="180">
        <v>1546461.09</v>
      </c>
    </row>
    <row r="12032" spans="1:12">
      <c r="A12032" s="180">
        <v>2016</v>
      </c>
      <c r="B12032" s="180" t="s">
        <v>179</v>
      </c>
      <c r="C12032" s="180" t="s">
        <v>3</v>
      </c>
      <c r="D12032" s="180" t="s">
        <v>177</v>
      </c>
      <c r="E12032" s="180">
        <v>45</v>
      </c>
      <c r="F12032" s="180">
        <v>9019</v>
      </c>
      <c r="G12032" s="180">
        <v>577</v>
      </c>
      <c r="H12032" s="180">
        <v>1123</v>
      </c>
      <c r="I12032" s="180">
        <v>1089124.55</v>
      </c>
      <c r="J12032" s="180">
        <v>198347.32</v>
      </c>
      <c r="K12032" s="180">
        <v>246645</v>
      </c>
      <c r="L12032" s="180">
        <v>1864831.93</v>
      </c>
    </row>
    <row r="12033" spans="1:12">
      <c r="A12033" s="180">
        <v>2016</v>
      </c>
      <c r="B12033" s="180" t="s">
        <v>179</v>
      </c>
      <c r="C12033" s="180" t="s">
        <v>3</v>
      </c>
      <c r="D12033" s="180" t="s">
        <v>177</v>
      </c>
      <c r="E12033" s="180">
        <v>50</v>
      </c>
      <c r="F12033" s="180">
        <v>8435</v>
      </c>
      <c r="G12033" s="180">
        <v>480</v>
      </c>
      <c r="H12033" s="180">
        <v>912</v>
      </c>
      <c r="I12033" s="180">
        <v>840566.84</v>
      </c>
      <c r="J12033" s="180">
        <v>189340.15</v>
      </c>
      <c r="K12033" s="180">
        <v>193537</v>
      </c>
      <c r="L12033" s="180">
        <v>1524256.07</v>
      </c>
    </row>
    <row r="12034" spans="1:12">
      <c r="A12034" s="180">
        <v>2016</v>
      </c>
      <c r="B12034" s="180" t="s">
        <v>179</v>
      </c>
      <c r="C12034" s="180" t="s">
        <v>3</v>
      </c>
      <c r="D12034" s="180" t="s">
        <v>177</v>
      </c>
      <c r="E12034" s="180">
        <v>55</v>
      </c>
      <c r="F12034" s="180">
        <v>8184</v>
      </c>
      <c r="G12034" s="180">
        <v>579</v>
      </c>
      <c r="H12034" s="180">
        <v>1158</v>
      </c>
      <c r="I12034" s="180">
        <v>1119384.1200000001</v>
      </c>
      <c r="J12034" s="180">
        <v>239739.05</v>
      </c>
      <c r="K12034" s="180">
        <v>321067</v>
      </c>
      <c r="L12034" s="180">
        <v>2143488.02</v>
      </c>
    </row>
    <row r="12035" spans="1:12">
      <c r="A12035" s="180">
        <v>2016</v>
      </c>
      <c r="B12035" s="180" t="s">
        <v>179</v>
      </c>
      <c r="C12035" s="180" t="s">
        <v>3</v>
      </c>
      <c r="D12035" s="180" t="s">
        <v>177</v>
      </c>
      <c r="E12035" s="180">
        <v>60</v>
      </c>
      <c r="F12035" s="180">
        <v>7139</v>
      </c>
      <c r="G12035" s="180">
        <v>765</v>
      </c>
      <c r="H12035" s="180">
        <v>1477</v>
      </c>
      <c r="I12035" s="180">
        <v>1371118.97</v>
      </c>
      <c r="J12035" s="180">
        <v>272918.84000000003</v>
      </c>
      <c r="K12035" s="180">
        <v>389646</v>
      </c>
      <c r="L12035" s="180">
        <v>2520652.59</v>
      </c>
    </row>
    <row r="12036" spans="1:12">
      <c r="A12036" s="180">
        <v>2016</v>
      </c>
      <c r="B12036" s="180" t="s">
        <v>179</v>
      </c>
      <c r="C12036" s="180" t="s">
        <v>3</v>
      </c>
      <c r="D12036" s="180" t="s">
        <v>177</v>
      </c>
      <c r="E12036" s="180">
        <v>65</v>
      </c>
      <c r="F12036" s="180">
        <v>6362</v>
      </c>
      <c r="G12036" s="180">
        <v>869</v>
      </c>
      <c r="H12036" s="180">
        <v>2014</v>
      </c>
      <c r="I12036" s="180">
        <v>2001685.12</v>
      </c>
      <c r="J12036" s="180">
        <v>361772.99</v>
      </c>
      <c r="K12036" s="180">
        <v>803778</v>
      </c>
      <c r="L12036" s="180">
        <v>3685770.45</v>
      </c>
    </row>
    <row r="12037" spans="1:12">
      <c r="A12037" s="180">
        <v>2016</v>
      </c>
      <c r="B12037" s="180" t="s">
        <v>179</v>
      </c>
      <c r="C12037" s="180" t="s">
        <v>3</v>
      </c>
      <c r="D12037" s="180" t="s">
        <v>177</v>
      </c>
      <c r="E12037" s="180">
        <v>70</v>
      </c>
      <c r="F12037" s="180">
        <v>4360</v>
      </c>
      <c r="G12037" s="180">
        <v>771</v>
      </c>
      <c r="H12037" s="180">
        <v>1908</v>
      </c>
      <c r="I12037" s="180">
        <v>1802166.7</v>
      </c>
      <c r="J12037" s="180">
        <v>326879.06</v>
      </c>
      <c r="K12037" s="180">
        <v>720950</v>
      </c>
      <c r="L12037" s="180">
        <v>3247485.27</v>
      </c>
    </row>
    <row r="12038" spans="1:12">
      <c r="A12038" s="180">
        <v>2016</v>
      </c>
      <c r="B12038" s="180" t="s">
        <v>179</v>
      </c>
      <c r="C12038" s="180" t="s">
        <v>3</v>
      </c>
      <c r="D12038" s="180" t="s">
        <v>177</v>
      </c>
      <c r="E12038" s="180">
        <v>75</v>
      </c>
      <c r="F12038" s="180">
        <v>2830</v>
      </c>
      <c r="G12038" s="180">
        <v>605</v>
      </c>
      <c r="H12038" s="180">
        <v>1960</v>
      </c>
      <c r="I12038" s="180">
        <v>1722554.79</v>
      </c>
      <c r="J12038" s="180">
        <v>257047.24</v>
      </c>
      <c r="K12038" s="180">
        <v>424843</v>
      </c>
      <c r="L12038" s="180">
        <v>2705521.97</v>
      </c>
    </row>
    <row r="12039" spans="1:12">
      <c r="A12039" s="180">
        <v>2016</v>
      </c>
      <c r="B12039" s="180" t="s">
        <v>179</v>
      </c>
      <c r="C12039" s="180" t="s">
        <v>3</v>
      </c>
      <c r="D12039" s="180" t="s">
        <v>177</v>
      </c>
      <c r="E12039" s="180">
        <v>80</v>
      </c>
      <c r="F12039" s="180">
        <v>1732</v>
      </c>
      <c r="G12039" s="180">
        <v>352</v>
      </c>
      <c r="H12039" s="180">
        <v>1349</v>
      </c>
      <c r="I12039" s="180">
        <v>1042607.95</v>
      </c>
      <c r="J12039" s="180">
        <v>133346.87</v>
      </c>
      <c r="K12039" s="180">
        <v>175472</v>
      </c>
      <c r="L12039" s="180">
        <v>1465287.69</v>
      </c>
    </row>
    <row r="12040" spans="1:12">
      <c r="A12040" s="180">
        <v>2016</v>
      </c>
      <c r="B12040" s="180" t="s">
        <v>179</v>
      </c>
      <c r="C12040" s="180" t="s">
        <v>3</v>
      </c>
      <c r="D12040" s="180" t="s">
        <v>177</v>
      </c>
      <c r="E12040" s="180">
        <v>85</v>
      </c>
      <c r="F12040" s="180">
        <v>1103</v>
      </c>
      <c r="G12040" s="180">
        <v>262</v>
      </c>
      <c r="H12040" s="180">
        <v>1378</v>
      </c>
      <c r="I12040" s="180">
        <v>823529.59</v>
      </c>
      <c r="J12040" s="180">
        <v>89744.63</v>
      </c>
      <c r="K12040" s="180">
        <v>135665</v>
      </c>
      <c r="L12040" s="180">
        <v>1103806.55</v>
      </c>
    </row>
    <row r="12041" spans="1:12">
      <c r="A12041" s="180">
        <v>2016</v>
      </c>
      <c r="B12041" s="180" t="s">
        <v>179</v>
      </c>
      <c r="C12041" s="180" t="s">
        <v>3</v>
      </c>
      <c r="D12041" s="180" t="s">
        <v>177</v>
      </c>
      <c r="E12041" s="180">
        <v>90</v>
      </c>
      <c r="F12041" s="180">
        <v>459</v>
      </c>
      <c r="G12041" s="180">
        <v>152</v>
      </c>
      <c r="H12041" s="180">
        <v>579</v>
      </c>
      <c r="I12041" s="180">
        <v>325408.40999999997</v>
      </c>
      <c r="J12041" s="180">
        <v>38601.49</v>
      </c>
      <c r="K12041" s="180">
        <v>26531</v>
      </c>
      <c r="L12041" s="180">
        <v>408684.92</v>
      </c>
    </row>
    <row r="12042" spans="1:12">
      <c r="A12042" s="180">
        <v>2016</v>
      </c>
      <c r="B12042" s="180" t="s">
        <v>179</v>
      </c>
      <c r="C12042" s="180" t="s">
        <v>3</v>
      </c>
      <c r="D12042" s="180" t="s">
        <v>177</v>
      </c>
      <c r="E12042" s="180">
        <v>95</v>
      </c>
      <c r="F12042" s="180">
        <v>123</v>
      </c>
      <c r="G12042" s="180">
        <v>9</v>
      </c>
      <c r="H12042" s="180">
        <v>122</v>
      </c>
      <c r="I12042" s="180">
        <v>77747.25</v>
      </c>
      <c r="J12042" s="180">
        <v>6662.68</v>
      </c>
      <c r="K12042" s="180">
        <v>0</v>
      </c>
      <c r="L12042" s="180">
        <v>89726.85</v>
      </c>
    </row>
    <row r="12043" spans="1:12">
      <c r="A12043" s="180">
        <v>2016</v>
      </c>
      <c r="B12043" s="180" t="s">
        <v>179</v>
      </c>
      <c r="C12043" s="180" t="s">
        <v>37</v>
      </c>
      <c r="D12043" s="180" t="s">
        <v>176</v>
      </c>
      <c r="E12043" s="180">
        <v>0</v>
      </c>
      <c r="F12043" s="180">
        <v>3568</v>
      </c>
      <c r="G12043" s="180">
        <v>128</v>
      </c>
      <c r="H12043" s="180">
        <v>334</v>
      </c>
      <c r="I12043" s="180">
        <v>324426.56</v>
      </c>
      <c r="J12043" s="180">
        <v>58132.34</v>
      </c>
      <c r="K12043" s="180">
        <v>980</v>
      </c>
      <c r="L12043" s="180">
        <v>392907.18</v>
      </c>
    </row>
    <row r="12044" spans="1:12">
      <c r="A12044" s="180">
        <v>2016</v>
      </c>
      <c r="B12044" s="180" t="s">
        <v>179</v>
      </c>
      <c r="C12044" s="180" t="s">
        <v>37</v>
      </c>
      <c r="D12044" s="180" t="s">
        <v>176</v>
      </c>
      <c r="E12044" s="180">
        <v>5</v>
      </c>
      <c r="F12044" s="180">
        <v>3787</v>
      </c>
      <c r="G12044" s="180">
        <v>37</v>
      </c>
      <c r="H12044" s="180">
        <v>55</v>
      </c>
      <c r="I12044" s="180">
        <v>55346</v>
      </c>
      <c r="J12044" s="180">
        <v>9389.25</v>
      </c>
      <c r="K12044" s="180">
        <v>1302</v>
      </c>
      <c r="L12044" s="180">
        <v>70566.3</v>
      </c>
    </row>
    <row r="12045" spans="1:12">
      <c r="A12045" s="180">
        <v>2016</v>
      </c>
      <c r="B12045" s="180" t="s">
        <v>179</v>
      </c>
      <c r="C12045" s="180" t="s">
        <v>37</v>
      </c>
      <c r="D12045" s="180" t="s">
        <v>176</v>
      </c>
      <c r="E12045" s="180">
        <v>10</v>
      </c>
      <c r="F12045" s="180">
        <v>3275</v>
      </c>
      <c r="G12045" s="180">
        <v>41</v>
      </c>
      <c r="H12045" s="180">
        <v>69</v>
      </c>
      <c r="I12045" s="180">
        <v>43254.85</v>
      </c>
      <c r="J12045" s="180">
        <v>10551.32</v>
      </c>
      <c r="K12045" s="180">
        <v>10183</v>
      </c>
      <c r="L12045" s="180">
        <v>67166.97</v>
      </c>
    </row>
    <row r="12046" spans="1:12">
      <c r="A12046" s="180">
        <v>2016</v>
      </c>
      <c r="B12046" s="180" t="s">
        <v>179</v>
      </c>
      <c r="C12046" s="180" t="s">
        <v>37</v>
      </c>
      <c r="D12046" s="180" t="s">
        <v>176</v>
      </c>
      <c r="E12046" s="180">
        <v>15</v>
      </c>
      <c r="F12046" s="180">
        <v>3215</v>
      </c>
      <c r="G12046" s="180">
        <v>69</v>
      </c>
      <c r="H12046" s="180">
        <v>148</v>
      </c>
      <c r="I12046" s="180">
        <v>114400</v>
      </c>
      <c r="J12046" s="180">
        <v>23046.51</v>
      </c>
      <c r="K12046" s="180">
        <v>14124</v>
      </c>
      <c r="L12046" s="180">
        <v>163152.41</v>
      </c>
    </row>
    <row r="12047" spans="1:12">
      <c r="A12047" s="180">
        <v>2016</v>
      </c>
      <c r="B12047" s="180" t="s">
        <v>179</v>
      </c>
      <c r="C12047" s="180" t="s">
        <v>37</v>
      </c>
      <c r="D12047" s="180" t="s">
        <v>176</v>
      </c>
      <c r="E12047" s="180">
        <v>20</v>
      </c>
      <c r="F12047" s="180">
        <v>2515</v>
      </c>
      <c r="G12047" s="180">
        <v>50</v>
      </c>
      <c r="H12047" s="180">
        <v>133</v>
      </c>
      <c r="I12047" s="180">
        <v>100606</v>
      </c>
      <c r="J12047" s="180">
        <v>25197.360000000001</v>
      </c>
      <c r="K12047" s="180">
        <v>2242</v>
      </c>
      <c r="L12047" s="180">
        <v>134981.69</v>
      </c>
    </row>
    <row r="12048" spans="1:12">
      <c r="A12048" s="180">
        <v>2016</v>
      </c>
      <c r="B12048" s="180" t="s">
        <v>179</v>
      </c>
      <c r="C12048" s="180" t="s">
        <v>37</v>
      </c>
      <c r="D12048" s="180" t="s">
        <v>176</v>
      </c>
      <c r="E12048" s="180">
        <v>25</v>
      </c>
      <c r="F12048" s="180">
        <v>2918</v>
      </c>
      <c r="G12048" s="180">
        <v>61</v>
      </c>
      <c r="H12048" s="180">
        <v>168</v>
      </c>
      <c r="I12048" s="180">
        <v>151616.79999999999</v>
      </c>
      <c r="J12048" s="180">
        <v>39991.919999999998</v>
      </c>
      <c r="K12048" s="180">
        <v>26482</v>
      </c>
      <c r="L12048" s="180">
        <v>247566.07</v>
      </c>
    </row>
    <row r="12049" spans="1:12">
      <c r="A12049" s="180">
        <v>2016</v>
      </c>
      <c r="B12049" s="180" t="s">
        <v>179</v>
      </c>
      <c r="C12049" s="180" t="s">
        <v>37</v>
      </c>
      <c r="D12049" s="180" t="s">
        <v>176</v>
      </c>
      <c r="E12049" s="180">
        <v>30</v>
      </c>
      <c r="F12049" s="180">
        <v>4225</v>
      </c>
      <c r="G12049" s="180">
        <v>98</v>
      </c>
      <c r="H12049" s="180">
        <v>160</v>
      </c>
      <c r="I12049" s="180">
        <v>131985.70000000001</v>
      </c>
      <c r="J12049" s="180">
        <v>42485.19</v>
      </c>
      <c r="K12049" s="180">
        <v>20694</v>
      </c>
      <c r="L12049" s="180">
        <v>236038.25</v>
      </c>
    </row>
    <row r="12050" spans="1:12">
      <c r="A12050" s="180">
        <v>2016</v>
      </c>
      <c r="B12050" s="180" t="s">
        <v>179</v>
      </c>
      <c r="C12050" s="180" t="s">
        <v>37</v>
      </c>
      <c r="D12050" s="180" t="s">
        <v>176</v>
      </c>
      <c r="E12050" s="180">
        <v>35</v>
      </c>
      <c r="F12050" s="180">
        <v>4062</v>
      </c>
      <c r="G12050" s="180">
        <v>105</v>
      </c>
      <c r="H12050" s="180">
        <v>182</v>
      </c>
      <c r="I12050" s="180">
        <v>201927.4</v>
      </c>
      <c r="J12050" s="180">
        <v>61839.98</v>
      </c>
      <c r="K12050" s="180">
        <v>36499</v>
      </c>
      <c r="L12050" s="180">
        <v>367689.86</v>
      </c>
    </row>
    <row r="12051" spans="1:12">
      <c r="A12051" s="180">
        <v>2016</v>
      </c>
      <c r="B12051" s="180" t="s">
        <v>179</v>
      </c>
      <c r="C12051" s="180" t="s">
        <v>37</v>
      </c>
      <c r="D12051" s="180" t="s">
        <v>176</v>
      </c>
      <c r="E12051" s="180">
        <v>40</v>
      </c>
      <c r="F12051" s="180">
        <v>3745</v>
      </c>
      <c r="G12051" s="180">
        <v>110</v>
      </c>
      <c r="H12051" s="180">
        <v>202</v>
      </c>
      <c r="I12051" s="180">
        <v>202789.65</v>
      </c>
      <c r="J12051" s="180">
        <v>62417.25</v>
      </c>
      <c r="K12051" s="180">
        <v>52552</v>
      </c>
      <c r="L12051" s="180">
        <v>360457.54</v>
      </c>
    </row>
    <row r="12052" spans="1:12">
      <c r="A12052" s="180">
        <v>2016</v>
      </c>
      <c r="B12052" s="180" t="s">
        <v>179</v>
      </c>
      <c r="C12052" s="180" t="s">
        <v>37</v>
      </c>
      <c r="D12052" s="180" t="s">
        <v>176</v>
      </c>
      <c r="E12052" s="180">
        <v>45</v>
      </c>
      <c r="F12052" s="180">
        <v>3855</v>
      </c>
      <c r="G12052" s="180">
        <v>223</v>
      </c>
      <c r="H12052" s="180">
        <v>379</v>
      </c>
      <c r="I12052" s="180">
        <v>311139.08</v>
      </c>
      <c r="J12052" s="180">
        <v>94476.08</v>
      </c>
      <c r="K12052" s="180">
        <v>57383</v>
      </c>
      <c r="L12052" s="180">
        <v>528396.21</v>
      </c>
    </row>
    <row r="12053" spans="1:12">
      <c r="A12053" s="180">
        <v>2016</v>
      </c>
      <c r="B12053" s="180" t="s">
        <v>179</v>
      </c>
      <c r="C12053" s="180" t="s">
        <v>37</v>
      </c>
      <c r="D12053" s="180" t="s">
        <v>176</v>
      </c>
      <c r="E12053" s="180">
        <v>50</v>
      </c>
      <c r="F12053" s="180">
        <v>3790</v>
      </c>
      <c r="G12053" s="180">
        <v>214</v>
      </c>
      <c r="H12053" s="180">
        <v>499</v>
      </c>
      <c r="I12053" s="180">
        <v>476932.1</v>
      </c>
      <c r="J12053" s="180">
        <v>119912.59</v>
      </c>
      <c r="K12053" s="180">
        <v>213721.25</v>
      </c>
      <c r="L12053" s="180">
        <v>911049.94</v>
      </c>
    </row>
    <row r="12054" spans="1:12">
      <c r="A12054" s="180">
        <v>2016</v>
      </c>
      <c r="B12054" s="180" t="s">
        <v>179</v>
      </c>
      <c r="C12054" s="180" t="s">
        <v>37</v>
      </c>
      <c r="D12054" s="180" t="s">
        <v>176</v>
      </c>
      <c r="E12054" s="180">
        <v>55</v>
      </c>
      <c r="F12054" s="180">
        <v>3535</v>
      </c>
      <c r="G12054" s="180">
        <v>323</v>
      </c>
      <c r="H12054" s="180">
        <v>990</v>
      </c>
      <c r="I12054" s="180">
        <v>713104.8</v>
      </c>
      <c r="J12054" s="180">
        <v>138412.75</v>
      </c>
      <c r="K12054" s="180">
        <v>221613</v>
      </c>
      <c r="L12054" s="180">
        <v>1172640.73</v>
      </c>
    </row>
    <row r="12055" spans="1:12">
      <c r="A12055" s="180">
        <v>2016</v>
      </c>
      <c r="B12055" s="180" t="s">
        <v>179</v>
      </c>
      <c r="C12055" s="180" t="s">
        <v>37</v>
      </c>
      <c r="D12055" s="180" t="s">
        <v>176</v>
      </c>
      <c r="E12055" s="180">
        <v>60</v>
      </c>
      <c r="F12055" s="180">
        <v>2916</v>
      </c>
      <c r="G12055" s="180">
        <v>313</v>
      </c>
      <c r="H12055" s="180">
        <v>823</v>
      </c>
      <c r="I12055" s="180">
        <v>840894.9</v>
      </c>
      <c r="J12055" s="180">
        <v>190561.46</v>
      </c>
      <c r="K12055" s="180">
        <v>231578</v>
      </c>
      <c r="L12055" s="180">
        <v>1370164.58</v>
      </c>
    </row>
    <row r="12056" spans="1:12">
      <c r="A12056" s="180">
        <v>2016</v>
      </c>
      <c r="B12056" s="180" t="s">
        <v>179</v>
      </c>
      <c r="C12056" s="180" t="s">
        <v>37</v>
      </c>
      <c r="D12056" s="180" t="s">
        <v>176</v>
      </c>
      <c r="E12056" s="180">
        <v>65</v>
      </c>
      <c r="F12056" s="180">
        <v>2071</v>
      </c>
      <c r="G12056" s="180">
        <v>299</v>
      </c>
      <c r="H12056" s="180">
        <v>807</v>
      </c>
      <c r="I12056" s="180">
        <v>701199.1</v>
      </c>
      <c r="J12056" s="180">
        <v>161658.66</v>
      </c>
      <c r="K12056" s="180">
        <v>284970.8</v>
      </c>
      <c r="L12056" s="180">
        <v>1211948.2</v>
      </c>
    </row>
    <row r="12057" spans="1:12">
      <c r="A12057" s="180">
        <v>2016</v>
      </c>
      <c r="B12057" s="180" t="s">
        <v>179</v>
      </c>
      <c r="C12057" s="180" t="s">
        <v>37</v>
      </c>
      <c r="D12057" s="180" t="s">
        <v>176</v>
      </c>
      <c r="E12057" s="180">
        <v>70</v>
      </c>
      <c r="F12057" s="180">
        <v>1173</v>
      </c>
      <c r="G12057" s="180">
        <v>257</v>
      </c>
      <c r="H12057" s="180">
        <v>767</v>
      </c>
      <c r="I12057" s="180">
        <v>559785.5</v>
      </c>
      <c r="J12057" s="180">
        <v>123261.2</v>
      </c>
      <c r="K12057" s="180">
        <v>205871.2</v>
      </c>
      <c r="L12057" s="180">
        <v>932896.06</v>
      </c>
    </row>
    <row r="12058" spans="1:12">
      <c r="A12058" s="180">
        <v>2016</v>
      </c>
      <c r="B12058" s="180" t="s">
        <v>179</v>
      </c>
      <c r="C12058" s="180" t="s">
        <v>37</v>
      </c>
      <c r="D12058" s="180" t="s">
        <v>176</v>
      </c>
      <c r="E12058" s="180">
        <v>75</v>
      </c>
      <c r="F12058" s="180">
        <v>633</v>
      </c>
      <c r="G12058" s="180">
        <v>145</v>
      </c>
      <c r="H12058" s="180">
        <v>524</v>
      </c>
      <c r="I12058" s="180">
        <v>402506.6</v>
      </c>
      <c r="J12058" s="180">
        <v>61848.52</v>
      </c>
      <c r="K12058" s="180">
        <v>54738</v>
      </c>
      <c r="L12058" s="180">
        <v>534219.68999999994</v>
      </c>
    </row>
    <row r="12059" spans="1:12">
      <c r="A12059" s="180">
        <v>2016</v>
      </c>
      <c r="B12059" s="180" t="s">
        <v>179</v>
      </c>
      <c r="C12059" s="180" t="s">
        <v>37</v>
      </c>
      <c r="D12059" s="180" t="s">
        <v>176</v>
      </c>
      <c r="E12059" s="180">
        <v>80</v>
      </c>
      <c r="F12059" s="180">
        <v>237</v>
      </c>
      <c r="G12059" s="180">
        <v>48</v>
      </c>
      <c r="H12059" s="180">
        <v>196</v>
      </c>
      <c r="I12059" s="180">
        <v>146298</v>
      </c>
      <c r="J12059" s="180">
        <v>24874.06</v>
      </c>
      <c r="K12059" s="180">
        <v>2177</v>
      </c>
      <c r="L12059" s="180">
        <v>177247.57</v>
      </c>
    </row>
    <row r="12060" spans="1:12">
      <c r="A12060" s="180">
        <v>2016</v>
      </c>
      <c r="B12060" s="180" t="s">
        <v>179</v>
      </c>
      <c r="C12060" s="180" t="s">
        <v>37</v>
      </c>
      <c r="D12060" s="180" t="s">
        <v>176</v>
      </c>
      <c r="E12060" s="180">
        <v>85</v>
      </c>
      <c r="F12060" s="180">
        <v>99</v>
      </c>
      <c r="G12060" s="180">
        <v>21</v>
      </c>
      <c r="H12060" s="180">
        <v>60</v>
      </c>
      <c r="I12060" s="180">
        <v>44031</v>
      </c>
      <c r="J12060" s="180">
        <v>4573.79</v>
      </c>
      <c r="K12060" s="180">
        <v>869</v>
      </c>
      <c r="L12060" s="180">
        <v>49934.04</v>
      </c>
    </row>
    <row r="12061" spans="1:12">
      <c r="A12061" s="180">
        <v>2016</v>
      </c>
      <c r="B12061" s="180" t="s">
        <v>179</v>
      </c>
      <c r="C12061" s="180" t="s">
        <v>37</v>
      </c>
      <c r="D12061" s="180" t="s">
        <v>176</v>
      </c>
      <c r="E12061" s="180">
        <v>90</v>
      </c>
      <c r="F12061" s="180">
        <v>17</v>
      </c>
      <c r="G12061" s="180">
        <v>7</v>
      </c>
      <c r="H12061" s="180">
        <v>25</v>
      </c>
      <c r="I12061" s="180">
        <v>12039</v>
      </c>
      <c r="J12061" s="180">
        <v>1389.23</v>
      </c>
      <c r="K12061" s="180">
        <v>0</v>
      </c>
      <c r="L12061" s="180">
        <v>13435.17</v>
      </c>
    </row>
    <row r="12062" spans="1:12">
      <c r="A12062" s="180">
        <v>2016</v>
      </c>
      <c r="B12062" s="180" t="s">
        <v>179</v>
      </c>
      <c r="C12062" s="180" t="s">
        <v>37</v>
      </c>
      <c r="D12062" s="180" t="s">
        <v>176</v>
      </c>
      <c r="E12062" s="180">
        <v>95</v>
      </c>
      <c r="F12062" s="180">
        <v>4</v>
      </c>
      <c r="G12062" s="180">
        <v>1</v>
      </c>
      <c r="H12062" s="180">
        <v>1</v>
      </c>
      <c r="I12062" s="180">
        <v>2901</v>
      </c>
      <c r="J12062" s="180">
        <v>199.45</v>
      </c>
      <c r="K12062" s="180">
        <v>0</v>
      </c>
      <c r="L12062" s="180">
        <v>3100.45</v>
      </c>
    </row>
    <row r="12063" spans="1:12">
      <c r="A12063" s="180">
        <v>2016</v>
      </c>
      <c r="B12063" s="180" t="s">
        <v>179</v>
      </c>
      <c r="C12063" s="180" t="s">
        <v>37</v>
      </c>
      <c r="D12063" s="180" t="s">
        <v>177</v>
      </c>
      <c r="E12063" s="180">
        <v>0</v>
      </c>
      <c r="F12063" s="180">
        <v>3403</v>
      </c>
      <c r="G12063" s="180">
        <v>92</v>
      </c>
      <c r="H12063" s="180">
        <v>390</v>
      </c>
      <c r="I12063" s="180">
        <v>221464</v>
      </c>
      <c r="J12063" s="180">
        <v>22991.4</v>
      </c>
      <c r="K12063" s="180">
        <v>2784</v>
      </c>
      <c r="L12063" s="180">
        <v>265641.94</v>
      </c>
    </row>
    <row r="12064" spans="1:12">
      <c r="A12064" s="180">
        <v>2016</v>
      </c>
      <c r="B12064" s="180" t="s">
        <v>179</v>
      </c>
      <c r="C12064" s="180" t="s">
        <v>37</v>
      </c>
      <c r="D12064" s="180" t="s">
        <v>177</v>
      </c>
      <c r="E12064" s="180">
        <v>5</v>
      </c>
      <c r="F12064" s="180">
        <v>3557</v>
      </c>
      <c r="G12064" s="180">
        <v>40</v>
      </c>
      <c r="H12064" s="180">
        <v>64</v>
      </c>
      <c r="I12064" s="180">
        <v>50256.35</v>
      </c>
      <c r="J12064" s="180">
        <v>10366.35</v>
      </c>
      <c r="K12064" s="180">
        <v>3549</v>
      </c>
      <c r="L12064" s="180">
        <v>70810.649999999994</v>
      </c>
    </row>
    <row r="12065" spans="1:12">
      <c r="A12065" s="180">
        <v>2016</v>
      </c>
      <c r="B12065" s="180" t="s">
        <v>179</v>
      </c>
      <c r="C12065" s="180" t="s">
        <v>37</v>
      </c>
      <c r="D12065" s="180" t="s">
        <v>177</v>
      </c>
      <c r="E12065" s="180">
        <v>10</v>
      </c>
      <c r="F12065" s="180">
        <v>3185</v>
      </c>
      <c r="G12065" s="180">
        <v>28</v>
      </c>
      <c r="H12065" s="180">
        <v>80</v>
      </c>
      <c r="I12065" s="180">
        <v>53111</v>
      </c>
      <c r="J12065" s="180">
        <v>8130.52</v>
      </c>
      <c r="K12065" s="180">
        <v>19936</v>
      </c>
      <c r="L12065" s="180">
        <v>85058.53</v>
      </c>
    </row>
    <row r="12066" spans="1:12">
      <c r="A12066" s="180">
        <v>2016</v>
      </c>
      <c r="B12066" s="180" t="s">
        <v>179</v>
      </c>
      <c r="C12066" s="180" t="s">
        <v>37</v>
      </c>
      <c r="D12066" s="180" t="s">
        <v>177</v>
      </c>
      <c r="E12066" s="180">
        <v>15</v>
      </c>
      <c r="F12066" s="180">
        <v>2992</v>
      </c>
      <c r="G12066" s="180">
        <v>73</v>
      </c>
      <c r="H12066" s="180">
        <v>129</v>
      </c>
      <c r="I12066" s="180">
        <v>118940.05</v>
      </c>
      <c r="J12066" s="180">
        <v>22787.599999999999</v>
      </c>
      <c r="K12066" s="180">
        <v>24628</v>
      </c>
      <c r="L12066" s="180">
        <v>193986.44</v>
      </c>
    </row>
    <row r="12067" spans="1:12">
      <c r="A12067" s="180">
        <v>2016</v>
      </c>
      <c r="B12067" s="180" t="s">
        <v>179</v>
      </c>
      <c r="C12067" s="180" t="s">
        <v>37</v>
      </c>
      <c r="D12067" s="180" t="s">
        <v>177</v>
      </c>
      <c r="E12067" s="180">
        <v>20</v>
      </c>
      <c r="F12067" s="180">
        <v>2769</v>
      </c>
      <c r="G12067" s="180">
        <v>104</v>
      </c>
      <c r="H12067" s="180">
        <v>194</v>
      </c>
      <c r="I12067" s="180">
        <v>173172.85</v>
      </c>
      <c r="J12067" s="180">
        <v>42373.83</v>
      </c>
      <c r="K12067" s="180">
        <v>17112</v>
      </c>
      <c r="L12067" s="180">
        <v>261585.02</v>
      </c>
    </row>
    <row r="12068" spans="1:12">
      <c r="A12068" s="180">
        <v>2016</v>
      </c>
      <c r="B12068" s="180" t="s">
        <v>179</v>
      </c>
      <c r="C12068" s="180" t="s">
        <v>37</v>
      </c>
      <c r="D12068" s="180" t="s">
        <v>177</v>
      </c>
      <c r="E12068" s="180">
        <v>25</v>
      </c>
      <c r="F12068" s="180">
        <v>3581</v>
      </c>
      <c r="G12068" s="180">
        <v>137</v>
      </c>
      <c r="H12068" s="180">
        <v>373</v>
      </c>
      <c r="I12068" s="180">
        <v>294474.90000000002</v>
      </c>
      <c r="J12068" s="180">
        <v>52626.92</v>
      </c>
      <c r="K12068" s="180">
        <v>22968</v>
      </c>
      <c r="L12068" s="180">
        <v>425388.81</v>
      </c>
    </row>
    <row r="12069" spans="1:12">
      <c r="A12069" s="180">
        <v>2016</v>
      </c>
      <c r="B12069" s="180" t="s">
        <v>179</v>
      </c>
      <c r="C12069" s="180" t="s">
        <v>37</v>
      </c>
      <c r="D12069" s="180" t="s">
        <v>177</v>
      </c>
      <c r="E12069" s="180">
        <v>30</v>
      </c>
      <c r="F12069" s="180">
        <v>4995</v>
      </c>
      <c r="G12069" s="180">
        <v>251</v>
      </c>
      <c r="H12069" s="180">
        <v>718</v>
      </c>
      <c r="I12069" s="180">
        <v>593518.29</v>
      </c>
      <c r="J12069" s="180">
        <v>113646.3</v>
      </c>
      <c r="K12069" s="180">
        <v>45785</v>
      </c>
      <c r="L12069" s="180">
        <v>874684.16</v>
      </c>
    </row>
    <row r="12070" spans="1:12">
      <c r="A12070" s="180">
        <v>2016</v>
      </c>
      <c r="B12070" s="180" t="s">
        <v>179</v>
      </c>
      <c r="C12070" s="180" t="s">
        <v>37</v>
      </c>
      <c r="D12070" s="180" t="s">
        <v>177</v>
      </c>
      <c r="E12070" s="180">
        <v>35</v>
      </c>
      <c r="F12070" s="180">
        <v>4462</v>
      </c>
      <c r="G12070" s="180">
        <v>212</v>
      </c>
      <c r="H12070" s="180">
        <v>558</v>
      </c>
      <c r="I12070" s="180">
        <v>474970.51</v>
      </c>
      <c r="J12070" s="180">
        <v>104929.62</v>
      </c>
      <c r="K12070" s="180">
        <v>44012</v>
      </c>
      <c r="L12070" s="180">
        <v>708249.92</v>
      </c>
    </row>
    <row r="12071" spans="1:12">
      <c r="A12071" s="180">
        <v>2016</v>
      </c>
      <c r="B12071" s="180" t="s">
        <v>179</v>
      </c>
      <c r="C12071" s="180" t="s">
        <v>37</v>
      </c>
      <c r="D12071" s="180" t="s">
        <v>177</v>
      </c>
      <c r="E12071" s="180">
        <v>40</v>
      </c>
      <c r="F12071" s="180">
        <v>3985</v>
      </c>
      <c r="G12071" s="180">
        <v>250</v>
      </c>
      <c r="H12071" s="180">
        <v>474</v>
      </c>
      <c r="I12071" s="180">
        <v>475273.9</v>
      </c>
      <c r="J12071" s="180">
        <v>119464.29</v>
      </c>
      <c r="K12071" s="180">
        <v>87214</v>
      </c>
      <c r="L12071" s="180">
        <v>819793.5</v>
      </c>
    </row>
    <row r="12072" spans="1:12">
      <c r="A12072" s="180">
        <v>2016</v>
      </c>
      <c r="B12072" s="180" t="s">
        <v>179</v>
      </c>
      <c r="C12072" s="180" t="s">
        <v>37</v>
      </c>
      <c r="D12072" s="180" t="s">
        <v>177</v>
      </c>
      <c r="E12072" s="180">
        <v>45</v>
      </c>
      <c r="F12072" s="180">
        <v>4013</v>
      </c>
      <c r="G12072" s="180">
        <v>210</v>
      </c>
      <c r="H12072" s="180">
        <v>439</v>
      </c>
      <c r="I12072" s="180">
        <v>457775.49</v>
      </c>
      <c r="J12072" s="180">
        <v>110382.74</v>
      </c>
      <c r="K12072" s="180">
        <v>37689</v>
      </c>
      <c r="L12072" s="180">
        <v>714484.43</v>
      </c>
    </row>
    <row r="12073" spans="1:12">
      <c r="A12073" s="180">
        <v>2016</v>
      </c>
      <c r="B12073" s="180" t="s">
        <v>179</v>
      </c>
      <c r="C12073" s="180" t="s">
        <v>37</v>
      </c>
      <c r="D12073" s="180" t="s">
        <v>177</v>
      </c>
      <c r="E12073" s="180">
        <v>50</v>
      </c>
      <c r="F12073" s="180">
        <v>3767</v>
      </c>
      <c r="G12073" s="180">
        <v>257</v>
      </c>
      <c r="H12073" s="180">
        <v>534</v>
      </c>
      <c r="I12073" s="180">
        <v>430301.7</v>
      </c>
      <c r="J12073" s="180">
        <v>111065.12</v>
      </c>
      <c r="K12073" s="180">
        <v>86536</v>
      </c>
      <c r="L12073" s="180">
        <v>738170.16</v>
      </c>
    </row>
    <row r="12074" spans="1:12">
      <c r="A12074" s="180">
        <v>2016</v>
      </c>
      <c r="B12074" s="180" t="s">
        <v>179</v>
      </c>
      <c r="C12074" s="180" t="s">
        <v>37</v>
      </c>
      <c r="D12074" s="180" t="s">
        <v>177</v>
      </c>
      <c r="E12074" s="180">
        <v>55</v>
      </c>
      <c r="F12074" s="180">
        <v>3500</v>
      </c>
      <c r="G12074" s="180">
        <v>288</v>
      </c>
      <c r="H12074" s="180">
        <v>689</v>
      </c>
      <c r="I12074" s="180">
        <v>565401.82999999996</v>
      </c>
      <c r="J12074" s="180">
        <v>114347.65</v>
      </c>
      <c r="K12074" s="180">
        <v>189013</v>
      </c>
      <c r="L12074" s="180">
        <v>944046.66</v>
      </c>
    </row>
    <row r="12075" spans="1:12">
      <c r="A12075" s="180">
        <v>2016</v>
      </c>
      <c r="B12075" s="180" t="s">
        <v>179</v>
      </c>
      <c r="C12075" s="180" t="s">
        <v>37</v>
      </c>
      <c r="D12075" s="180" t="s">
        <v>177</v>
      </c>
      <c r="E12075" s="180">
        <v>60</v>
      </c>
      <c r="F12075" s="180">
        <v>2718</v>
      </c>
      <c r="G12075" s="180">
        <v>283</v>
      </c>
      <c r="H12075" s="180">
        <v>733</v>
      </c>
      <c r="I12075" s="180">
        <v>638381.4</v>
      </c>
      <c r="J12075" s="180">
        <v>121126.55</v>
      </c>
      <c r="K12075" s="180">
        <v>163860</v>
      </c>
      <c r="L12075" s="180">
        <v>984813.42</v>
      </c>
    </row>
    <row r="12076" spans="1:12">
      <c r="A12076" s="180">
        <v>2016</v>
      </c>
      <c r="B12076" s="180" t="s">
        <v>179</v>
      </c>
      <c r="C12076" s="180" t="s">
        <v>37</v>
      </c>
      <c r="D12076" s="180" t="s">
        <v>177</v>
      </c>
      <c r="E12076" s="180">
        <v>65</v>
      </c>
      <c r="F12076" s="180">
        <v>1877</v>
      </c>
      <c r="G12076" s="180">
        <v>311</v>
      </c>
      <c r="H12076" s="180">
        <v>783</v>
      </c>
      <c r="I12076" s="180">
        <v>701248.04</v>
      </c>
      <c r="J12076" s="180">
        <v>133650.46</v>
      </c>
      <c r="K12076" s="180">
        <v>176870</v>
      </c>
      <c r="L12076" s="180">
        <v>1090627.21</v>
      </c>
    </row>
    <row r="12077" spans="1:12">
      <c r="A12077" s="180">
        <v>2016</v>
      </c>
      <c r="B12077" s="180" t="s">
        <v>179</v>
      </c>
      <c r="C12077" s="180" t="s">
        <v>37</v>
      </c>
      <c r="D12077" s="180" t="s">
        <v>177</v>
      </c>
      <c r="E12077" s="180">
        <v>70</v>
      </c>
      <c r="F12077" s="180">
        <v>1035</v>
      </c>
      <c r="G12077" s="180">
        <v>142</v>
      </c>
      <c r="H12077" s="180">
        <v>395</v>
      </c>
      <c r="I12077" s="180">
        <v>338169.35</v>
      </c>
      <c r="J12077" s="180">
        <v>80434.080000000002</v>
      </c>
      <c r="K12077" s="180">
        <v>103430</v>
      </c>
      <c r="L12077" s="180">
        <v>550660.61</v>
      </c>
    </row>
    <row r="12078" spans="1:12">
      <c r="A12078" s="180">
        <v>2016</v>
      </c>
      <c r="B12078" s="180" t="s">
        <v>179</v>
      </c>
      <c r="C12078" s="180" t="s">
        <v>37</v>
      </c>
      <c r="D12078" s="180" t="s">
        <v>177</v>
      </c>
      <c r="E12078" s="180">
        <v>75</v>
      </c>
      <c r="F12078" s="180">
        <v>513</v>
      </c>
      <c r="G12078" s="180">
        <v>106</v>
      </c>
      <c r="H12078" s="180">
        <v>571</v>
      </c>
      <c r="I12078" s="180">
        <v>366419.16</v>
      </c>
      <c r="J12078" s="180">
        <v>47364.35</v>
      </c>
      <c r="K12078" s="180">
        <v>94192</v>
      </c>
      <c r="L12078" s="180">
        <v>545475.42000000004</v>
      </c>
    </row>
    <row r="12079" spans="1:12">
      <c r="A12079" s="180">
        <v>2016</v>
      </c>
      <c r="B12079" s="180" t="s">
        <v>179</v>
      </c>
      <c r="C12079" s="180" t="s">
        <v>37</v>
      </c>
      <c r="D12079" s="180" t="s">
        <v>177</v>
      </c>
      <c r="E12079" s="180">
        <v>80</v>
      </c>
      <c r="F12079" s="180">
        <v>224</v>
      </c>
      <c r="G12079" s="180">
        <v>41</v>
      </c>
      <c r="H12079" s="180">
        <v>268</v>
      </c>
      <c r="I12079" s="180">
        <v>199198.6</v>
      </c>
      <c r="J12079" s="180">
        <v>36521.120000000003</v>
      </c>
      <c r="K12079" s="180">
        <v>46035</v>
      </c>
      <c r="L12079" s="180">
        <v>285287.63</v>
      </c>
    </row>
    <row r="12080" spans="1:12">
      <c r="A12080" s="180">
        <v>2016</v>
      </c>
      <c r="B12080" s="180" t="s">
        <v>179</v>
      </c>
      <c r="C12080" s="180" t="s">
        <v>37</v>
      </c>
      <c r="D12080" s="180" t="s">
        <v>177</v>
      </c>
      <c r="E12080" s="180">
        <v>85</v>
      </c>
      <c r="F12080" s="180">
        <v>131</v>
      </c>
      <c r="G12080" s="180">
        <v>9</v>
      </c>
      <c r="H12080" s="180">
        <v>45</v>
      </c>
      <c r="I12080" s="180">
        <v>24332</v>
      </c>
      <c r="J12080" s="180">
        <v>3450.66</v>
      </c>
      <c r="K12080" s="180">
        <v>484</v>
      </c>
      <c r="L12080" s="180">
        <v>28852.06</v>
      </c>
    </row>
    <row r="12081" spans="1:12">
      <c r="A12081" s="180">
        <v>2016</v>
      </c>
      <c r="B12081" s="180" t="s">
        <v>179</v>
      </c>
      <c r="C12081" s="180" t="s">
        <v>37</v>
      </c>
      <c r="D12081" s="180" t="s">
        <v>177</v>
      </c>
      <c r="E12081" s="180">
        <v>90</v>
      </c>
      <c r="F12081" s="180">
        <v>37</v>
      </c>
      <c r="G12081" s="180">
        <v>6</v>
      </c>
      <c r="H12081" s="180">
        <v>65</v>
      </c>
      <c r="I12081" s="180">
        <v>38164</v>
      </c>
      <c r="J12081" s="180">
        <v>1045.1500000000001</v>
      </c>
      <c r="K12081" s="180">
        <v>0</v>
      </c>
      <c r="L12081" s="180">
        <v>39414.15</v>
      </c>
    </row>
    <row r="12082" spans="1:12">
      <c r="A12082" s="180">
        <v>2016</v>
      </c>
      <c r="B12082" s="180" t="s">
        <v>179</v>
      </c>
      <c r="C12082" s="180" t="s">
        <v>37</v>
      </c>
      <c r="D12082" s="180" t="s">
        <v>177</v>
      </c>
      <c r="E12082" s="180">
        <v>95</v>
      </c>
      <c r="F12082" s="180">
        <v>7</v>
      </c>
      <c r="G12082" s="180">
        <v>4</v>
      </c>
      <c r="H12082" s="180">
        <v>45</v>
      </c>
      <c r="I12082" s="180">
        <v>19457</v>
      </c>
      <c r="J12082" s="180">
        <v>255.6</v>
      </c>
      <c r="K12082" s="180">
        <v>0</v>
      </c>
      <c r="L12082" s="180">
        <v>23875.599999999999</v>
      </c>
    </row>
    <row r="12083" spans="1:12">
      <c r="A12083" s="180">
        <v>2017</v>
      </c>
      <c r="B12083" s="180" t="s">
        <v>180</v>
      </c>
      <c r="C12083" s="180" t="s">
        <v>31</v>
      </c>
      <c r="D12083" s="180" t="s">
        <v>176</v>
      </c>
      <c r="E12083" s="180">
        <v>0</v>
      </c>
      <c r="F12083" s="180">
        <v>108793</v>
      </c>
      <c r="G12083" s="180">
        <v>4662</v>
      </c>
      <c r="H12083" s="180">
        <v>12763</v>
      </c>
      <c r="I12083" s="180">
        <v>8015142.7300000004</v>
      </c>
      <c r="J12083" s="180">
        <v>1316292.24</v>
      </c>
      <c r="K12083" s="180">
        <v>186892</v>
      </c>
      <c r="L12083" s="180">
        <v>10705783.98</v>
      </c>
    </row>
    <row r="12084" spans="1:12">
      <c r="A12084" s="180">
        <v>2017</v>
      </c>
      <c r="B12084" s="180" t="s">
        <v>180</v>
      </c>
      <c r="C12084" s="180" t="s">
        <v>31</v>
      </c>
      <c r="D12084" s="180" t="s">
        <v>176</v>
      </c>
      <c r="E12084" s="180">
        <v>5</v>
      </c>
      <c r="F12084" s="180">
        <v>124026</v>
      </c>
      <c r="G12084" s="180">
        <v>2315</v>
      </c>
      <c r="H12084" s="180">
        <v>3314</v>
      </c>
      <c r="I12084" s="180">
        <v>2671491.29</v>
      </c>
      <c r="J12084" s="180">
        <v>744697.44</v>
      </c>
      <c r="K12084" s="180">
        <v>203542.6</v>
      </c>
      <c r="L12084" s="180">
        <v>4371838.22</v>
      </c>
    </row>
    <row r="12085" spans="1:12">
      <c r="A12085" s="180">
        <v>2017</v>
      </c>
      <c r="B12085" s="180" t="s">
        <v>180</v>
      </c>
      <c r="C12085" s="180" t="s">
        <v>31</v>
      </c>
      <c r="D12085" s="180" t="s">
        <v>176</v>
      </c>
      <c r="E12085" s="180">
        <v>10</v>
      </c>
      <c r="F12085" s="180">
        <v>116398</v>
      </c>
      <c r="G12085" s="180">
        <v>1779</v>
      </c>
      <c r="H12085" s="180">
        <v>3170</v>
      </c>
      <c r="I12085" s="180">
        <v>2206272.38</v>
      </c>
      <c r="J12085" s="180">
        <v>585556.94999999995</v>
      </c>
      <c r="K12085" s="180">
        <v>401616.4</v>
      </c>
      <c r="L12085" s="180">
        <v>3712387.34</v>
      </c>
    </row>
    <row r="12086" spans="1:12">
      <c r="A12086" s="180">
        <v>2017</v>
      </c>
      <c r="B12086" s="180" t="s">
        <v>180</v>
      </c>
      <c r="C12086" s="180" t="s">
        <v>31</v>
      </c>
      <c r="D12086" s="180" t="s">
        <v>176</v>
      </c>
      <c r="E12086" s="180">
        <v>15</v>
      </c>
      <c r="F12086" s="180">
        <v>110733</v>
      </c>
      <c r="G12086" s="180">
        <v>2949</v>
      </c>
      <c r="H12086" s="180">
        <v>6515</v>
      </c>
      <c r="I12086" s="180">
        <v>5991680.8399999999</v>
      </c>
      <c r="J12086" s="180">
        <v>1165706.3899999999</v>
      </c>
      <c r="K12086" s="180">
        <v>1361986</v>
      </c>
      <c r="L12086" s="180">
        <v>9880780.4399999995</v>
      </c>
    </row>
    <row r="12087" spans="1:12">
      <c r="A12087" s="180">
        <v>2017</v>
      </c>
      <c r="B12087" s="180" t="s">
        <v>180</v>
      </c>
      <c r="C12087" s="180" t="s">
        <v>31</v>
      </c>
      <c r="D12087" s="180" t="s">
        <v>176</v>
      </c>
      <c r="E12087" s="180">
        <v>20</v>
      </c>
      <c r="F12087" s="180">
        <v>88453</v>
      </c>
      <c r="G12087" s="180">
        <v>2768</v>
      </c>
      <c r="H12087" s="180">
        <v>6389</v>
      </c>
      <c r="I12087" s="180">
        <v>5960088.9500000002</v>
      </c>
      <c r="J12087" s="180">
        <v>1188957.51</v>
      </c>
      <c r="K12087" s="180">
        <v>982844</v>
      </c>
      <c r="L12087" s="180">
        <v>9995795.7300000004</v>
      </c>
    </row>
    <row r="12088" spans="1:12">
      <c r="A12088" s="180">
        <v>2017</v>
      </c>
      <c r="B12088" s="180" t="s">
        <v>180</v>
      </c>
      <c r="C12088" s="180" t="s">
        <v>31</v>
      </c>
      <c r="D12088" s="180" t="s">
        <v>176</v>
      </c>
      <c r="E12088" s="180">
        <v>25</v>
      </c>
      <c r="F12088" s="180">
        <v>75518</v>
      </c>
      <c r="G12088" s="180">
        <v>2000</v>
      </c>
      <c r="H12088" s="180">
        <v>5336</v>
      </c>
      <c r="I12088" s="180">
        <v>4245317.08</v>
      </c>
      <c r="J12088" s="180">
        <v>870513.86</v>
      </c>
      <c r="K12088" s="180">
        <v>749080.8</v>
      </c>
      <c r="L12088" s="180">
        <v>7218392.9199999999</v>
      </c>
    </row>
    <row r="12089" spans="1:12">
      <c r="A12089" s="180">
        <v>2017</v>
      </c>
      <c r="B12089" s="180" t="s">
        <v>180</v>
      </c>
      <c r="C12089" s="180" t="s">
        <v>31</v>
      </c>
      <c r="D12089" s="180" t="s">
        <v>176</v>
      </c>
      <c r="E12089" s="180">
        <v>30</v>
      </c>
      <c r="F12089" s="180">
        <v>120740</v>
      </c>
      <c r="G12089" s="180">
        <v>3256</v>
      </c>
      <c r="H12089" s="180">
        <v>7684</v>
      </c>
      <c r="I12089" s="180">
        <v>6194423.4100000001</v>
      </c>
      <c r="J12089" s="180">
        <v>1408487.66</v>
      </c>
      <c r="K12089" s="180">
        <v>1036385</v>
      </c>
      <c r="L12089" s="180">
        <v>10527260.039999999</v>
      </c>
    </row>
    <row r="12090" spans="1:12">
      <c r="A12090" s="180">
        <v>2017</v>
      </c>
      <c r="B12090" s="180" t="s">
        <v>180</v>
      </c>
      <c r="C12090" s="180" t="s">
        <v>31</v>
      </c>
      <c r="D12090" s="180" t="s">
        <v>176</v>
      </c>
      <c r="E12090" s="180">
        <v>35</v>
      </c>
      <c r="F12090" s="180">
        <v>130781</v>
      </c>
      <c r="G12090" s="180">
        <v>3920</v>
      </c>
      <c r="H12090" s="180">
        <v>9471</v>
      </c>
      <c r="I12090" s="180">
        <v>7667140.7999999998</v>
      </c>
      <c r="J12090" s="180">
        <v>1805807.56</v>
      </c>
      <c r="K12090" s="180">
        <v>1436625.15</v>
      </c>
      <c r="L12090" s="180">
        <v>13358429.74</v>
      </c>
    </row>
    <row r="12091" spans="1:12">
      <c r="A12091" s="180">
        <v>2017</v>
      </c>
      <c r="B12091" s="180" t="s">
        <v>180</v>
      </c>
      <c r="C12091" s="180" t="s">
        <v>31</v>
      </c>
      <c r="D12091" s="180" t="s">
        <v>176</v>
      </c>
      <c r="E12091" s="180">
        <v>40</v>
      </c>
      <c r="F12091" s="180">
        <v>130100</v>
      </c>
      <c r="G12091" s="180">
        <v>5023</v>
      </c>
      <c r="H12091" s="180">
        <v>11486</v>
      </c>
      <c r="I12091" s="180">
        <v>9719112.9800000004</v>
      </c>
      <c r="J12091" s="180">
        <v>2319072.1800000002</v>
      </c>
      <c r="K12091" s="180">
        <v>1832725.9</v>
      </c>
      <c r="L12091" s="180">
        <v>16790266.440000001</v>
      </c>
    </row>
    <row r="12092" spans="1:12">
      <c r="A12092" s="180">
        <v>2017</v>
      </c>
      <c r="B12092" s="180" t="s">
        <v>180</v>
      </c>
      <c r="C12092" s="180" t="s">
        <v>31</v>
      </c>
      <c r="D12092" s="180" t="s">
        <v>176</v>
      </c>
      <c r="E12092" s="180">
        <v>45</v>
      </c>
      <c r="F12092" s="180">
        <v>127980</v>
      </c>
      <c r="G12092" s="180">
        <v>6347</v>
      </c>
      <c r="H12092" s="180">
        <v>14436</v>
      </c>
      <c r="I12092" s="180">
        <v>12555182.18</v>
      </c>
      <c r="J12092" s="180">
        <v>3011899.04</v>
      </c>
      <c r="K12092" s="180">
        <v>2800284.42</v>
      </c>
      <c r="L12092" s="180">
        <v>21679119.879999999</v>
      </c>
    </row>
    <row r="12093" spans="1:12">
      <c r="A12093" s="180">
        <v>2017</v>
      </c>
      <c r="B12093" s="180" t="s">
        <v>180</v>
      </c>
      <c r="C12093" s="180" t="s">
        <v>31</v>
      </c>
      <c r="D12093" s="180" t="s">
        <v>176</v>
      </c>
      <c r="E12093" s="180">
        <v>50</v>
      </c>
      <c r="F12093" s="180">
        <v>124244</v>
      </c>
      <c r="G12093" s="180">
        <v>8661</v>
      </c>
      <c r="H12093" s="180">
        <v>18305</v>
      </c>
      <c r="I12093" s="180">
        <v>16749809.07</v>
      </c>
      <c r="J12093" s="180">
        <v>4179449.13</v>
      </c>
      <c r="K12093" s="180">
        <v>4530850.7</v>
      </c>
      <c r="L12093" s="180">
        <v>29573715.960000001</v>
      </c>
    </row>
    <row r="12094" spans="1:12">
      <c r="A12094" s="180">
        <v>2017</v>
      </c>
      <c r="B12094" s="180" t="s">
        <v>180</v>
      </c>
      <c r="C12094" s="180" t="s">
        <v>31</v>
      </c>
      <c r="D12094" s="180" t="s">
        <v>176</v>
      </c>
      <c r="E12094" s="180">
        <v>55</v>
      </c>
      <c r="F12094" s="180">
        <v>125888</v>
      </c>
      <c r="G12094" s="180">
        <v>11467</v>
      </c>
      <c r="H12094" s="180">
        <v>25286</v>
      </c>
      <c r="I12094" s="180">
        <v>25230271.190000001</v>
      </c>
      <c r="J12094" s="180">
        <v>5794062.5700000003</v>
      </c>
      <c r="K12094" s="180">
        <v>6703488.4000000004</v>
      </c>
      <c r="L12094" s="180">
        <v>43387943.909999996</v>
      </c>
    </row>
    <row r="12095" spans="1:12">
      <c r="A12095" s="180">
        <v>2017</v>
      </c>
      <c r="B12095" s="180" t="s">
        <v>180</v>
      </c>
      <c r="C12095" s="180" t="s">
        <v>31</v>
      </c>
      <c r="D12095" s="180" t="s">
        <v>176</v>
      </c>
      <c r="E12095" s="180">
        <v>60</v>
      </c>
      <c r="F12095" s="180">
        <v>115955</v>
      </c>
      <c r="G12095" s="180">
        <v>15907</v>
      </c>
      <c r="H12095" s="180">
        <v>35082</v>
      </c>
      <c r="I12095" s="180">
        <v>34852881.57</v>
      </c>
      <c r="J12095" s="180">
        <v>7749962.1799999997</v>
      </c>
      <c r="K12095" s="180">
        <v>9981859.6899999995</v>
      </c>
      <c r="L12095" s="180">
        <v>59444166.700000003</v>
      </c>
    </row>
    <row r="12096" spans="1:12">
      <c r="A12096" s="180">
        <v>2017</v>
      </c>
      <c r="B12096" s="180" t="s">
        <v>180</v>
      </c>
      <c r="C12096" s="180" t="s">
        <v>31</v>
      </c>
      <c r="D12096" s="180" t="s">
        <v>176</v>
      </c>
      <c r="E12096" s="180">
        <v>65</v>
      </c>
      <c r="F12096" s="180">
        <v>105682</v>
      </c>
      <c r="G12096" s="180">
        <v>19954</v>
      </c>
      <c r="H12096" s="180">
        <v>47905</v>
      </c>
      <c r="I12096" s="180">
        <v>46948397.420000002</v>
      </c>
      <c r="J12096" s="180">
        <v>10065535.98</v>
      </c>
      <c r="K12096" s="180">
        <v>13782871.439999999</v>
      </c>
      <c r="L12096" s="180">
        <v>78716086.680000007</v>
      </c>
    </row>
    <row r="12097" spans="1:12">
      <c r="A12097" s="180">
        <v>2017</v>
      </c>
      <c r="B12097" s="180" t="s">
        <v>180</v>
      </c>
      <c r="C12097" s="180" t="s">
        <v>31</v>
      </c>
      <c r="D12097" s="180" t="s">
        <v>176</v>
      </c>
      <c r="E12097" s="180">
        <v>70</v>
      </c>
      <c r="F12097" s="180">
        <v>82547</v>
      </c>
      <c r="G12097" s="180">
        <v>21372</v>
      </c>
      <c r="H12097" s="180">
        <v>54607</v>
      </c>
      <c r="I12097" s="180">
        <v>50312126.93</v>
      </c>
      <c r="J12097" s="180">
        <v>10782662.91</v>
      </c>
      <c r="K12097" s="180">
        <v>14287249.65</v>
      </c>
      <c r="L12097" s="180">
        <v>82100086.870000005</v>
      </c>
    </row>
    <row r="12098" spans="1:12">
      <c r="A12098" s="180">
        <v>2017</v>
      </c>
      <c r="B12098" s="180" t="s">
        <v>180</v>
      </c>
      <c r="C12098" s="180" t="s">
        <v>31</v>
      </c>
      <c r="D12098" s="180" t="s">
        <v>176</v>
      </c>
      <c r="E12098" s="180">
        <v>75</v>
      </c>
      <c r="F12098" s="180">
        <v>54925</v>
      </c>
      <c r="G12098" s="180">
        <v>18712</v>
      </c>
      <c r="H12098" s="180">
        <v>53804</v>
      </c>
      <c r="I12098" s="180">
        <v>45243846.920000002</v>
      </c>
      <c r="J12098" s="180">
        <v>9020667.1999999993</v>
      </c>
      <c r="K12098" s="180">
        <v>12367515.689999999</v>
      </c>
      <c r="L12098" s="180">
        <v>71441147.420000002</v>
      </c>
    </row>
    <row r="12099" spans="1:12">
      <c r="A12099" s="180">
        <v>2017</v>
      </c>
      <c r="B12099" s="180" t="s">
        <v>180</v>
      </c>
      <c r="C12099" s="180" t="s">
        <v>31</v>
      </c>
      <c r="D12099" s="180" t="s">
        <v>176</v>
      </c>
      <c r="E12099" s="180">
        <v>80</v>
      </c>
      <c r="F12099" s="180">
        <v>34192</v>
      </c>
      <c r="G12099" s="180">
        <v>13712</v>
      </c>
      <c r="H12099" s="180">
        <v>46934</v>
      </c>
      <c r="I12099" s="180">
        <v>35091855.229999997</v>
      </c>
      <c r="J12099" s="180">
        <v>6095862.7400000002</v>
      </c>
      <c r="K12099" s="180">
        <v>7485224.4699999997</v>
      </c>
      <c r="L12099" s="180">
        <v>51498343.640000001</v>
      </c>
    </row>
    <row r="12100" spans="1:12">
      <c r="A12100" s="180">
        <v>2017</v>
      </c>
      <c r="B12100" s="180" t="s">
        <v>180</v>
      </c>
      <c r="C12100" s="180" t="s">
        <v>31</v>
      </c>
      <c r="D12100" s="180" t="s">
        <v>176</v>
      </c>
      <c r="E12100" s="180">
        <v>85</v>
      </c>
      <c r="F12100" s="180">
        <v>20382</v>
      </c>
      <c r="G12100" s="180">
        <v>9137</v>
      </c>
      <c r="H12100" s="180">
        <v>38282</v>
      </c>
      <c r="I12100" s="180">
        <v>25767072.34</v>
      </c>
      <c r="J12100" s="180">
        <v>3662369.44</v>
      </c>
      <c r="K12100" s="180">
        <v>4402196.1500000004</v>
      </c>
      <c r="L12100" s="180">
        <v>35215334.719999999</v>
      </c>
    </row>
    <row r="12101" spans="1:12">
      <c r="A12101" s="180">
        <v>2017</v>
      </c>
      <c r="B12101" s="180" t="s">
        <v>180</v>
      </c>
      <c r="C12101" s="180" t="s">
        <v>31</v>
      </c>
      <c r="D12101" s="180" t="s">
        <v>176</v>
      </c>
      <c r="E12101" s="180">
        <v>90</v>
      </c>
      <c r="F12101" s="180">
        <v>5974</v>
      </c>
      <c r="G12101" s="180">
        <v>2182</v>
      </c>
      <c r="H12101" s="180">
        <v>11771</v>
      </c>
      <c r="I12101" s="180">
        <v>7464962.5300000003</v>
      </c>
      <c r="J12101" s="180">
        <v>935774.19</v>
      </c>
      <c r="K12101" s="180">
        <v>829500.55</v>
      </c>
      <c r="L12101" s="180">
        <v>9460483.6099999994</v>
      </c>
    </row>
    <row r="12102" spans="1:12">
      <c r="A12102" s="180">
        <v>2017</v>
      </c>
      <c r="B12102" s="180" t="s">
        <v>180</v>
      </c>
      <c r="C12102" s="180" t="s">
        <v>31</v>
      </c>
      <c r="D12102" s="180" t="s">
        <v>176</v>
      </c>
      <c r="E12102" s="180">
        <v>95</v>
      </c>
      <c r="F12102" s="180">
        <v>926</v>
      </c>
      <c r="G12102" s="180">
        <v>297</v>
      </c>
      <c r="H12102" s="180">
        <v>1728</v>
      </c>
      <c r="I12102" s="180">
        <v>1001869.66</v>
      </c>
      <c r="J12102" s="180">
        <v>120266.99</v>
      </c>
      <c r="K12102" s="180">
        <v>128507</v>
      </c>
      <c r="L12102" s="180">
        <v>1286356.19</v>
      </c>
    </row>
    <row r="12103" spans="1:12">
      <c r="A12103" s="180">
        <v>2017</v>
      </c>
      <c r="B12103" s="180" t="s">
        <v>180</v>
      </c>
      <c r="C12103" s="180" t="s">
        <v>31</v>
      </c>
      <c r="D12103" s="180" t="s">
        <v>177</v>
      </c>
      <c r="E12103" s="180">
        <v>0</v>
      </c>
      <c r="F12103" s="180">
        <v>101348</v>
      </c>
      <c r="G12103" s="180">
        <v>3302</v>
      </c>
      <c r="H12103" s="180">
        <v>10662</v>
      </c>
      <c r="I12103" s="180">
        <v>6058035.4000000004</v>
      </c>
      <c r="J12103" s="180">
        <v>892277.09</v>
      </c>
      <c r="K12103" s="180">
        <v>173172</v>
      </c>
      <c r="L12103" s="180">
        <v>8143025.46</v>
      </c>
    </row>
    <row r="12104" spans="1:12">
      <c r="A12104" s="180">
        <v>2017</v>
      </c>
      <c r="B12104" s="180" t="s">
        <v>180</v>
      </c>
      <c r="C12104" s="180" t="s">
        <v>31</v>
      </c>
      <c r="D12104" s="180" t="s">
        <v>177</v>
      </c>
      <c r="E12104" s="180">
        <v>5</v>
      </c>
      <c r="F12104" s="180">
        <v>117115</v>
      </c>
      <c r="G12104" s="180">
        <v>1933</v>
      </c>
      <c r="H12104" s="180">
        <v>2978</v>
      </c>
      <c r="I12104" s="180">
        <v>2254789.35</v>
      </c>
      <c r="J12104" s="180">
        <v>540347.68000000005</v>
      </c>
      <c r="K12104" s="180">
        <v>206020.1</v>
      </c>
      <c r="L12104" s="180">
        <v>3562410.02</v>
      </c>
    </row>
    <row r="12105" spans="1:12">
      <c r="A12105" s="180">
        <v>2017</v>
      </c>
      <c r="B12105" s="180" t="s">
        <v>180</v>
      </c>
      <c r="C12105" s="180" t="s">
        <v>31</v>
      </c>
      <c r="D12105" s="180" t="s">
        <v>177</v>
      </c>
      <c r="E12105" s="180">
        <v>10</v>
      </c>
      <c r="F12105" s="180">
        <v>109568</v>
      </c>
      <c r="G12105" s="180">
        <v>1605</v>
      </c>
      <c r="H12105" s="180">
        <v>3624</v>
      </c>
      <c r="I12105" s="180">
        <v>2608232.11</v>
      </c>
      <c r="J12105" s="180">
        <v>518217.01</v>
      </c>
      <c r="K12105" s="180">
        <v>718965</v>
      </c>
      <c r="L12105" s="180">
        <v>4399501.1100000003</v>
      </c>
    </row>
    <row r="12106" spans="1:12">
      <c r="A12106" s="180">
        <v>2017</v>
      </c>
      <c r="B12106" s="180" t="s">
        <v>180</v>
      </c>
      <c r="C12106" s="180" t="s">
        <v>31</v>
      </c>
      <c r="D12106" s="180" t="s">
        <v>177</v>
      </c>
      <c r="E12106" s="180">
        <v>15</v>
      </c>
      <c r="F12106" s="180">
        <v>104165</v>
      </c>
      <c r="G12106" s="180">
        <v>3729</v>
      </c>
      <c r="H12106" s="180">
        <v>9930</v>
      </c>
      <c r="I12106" s="180">
        <v>8003644.3200000003</v>
      </c>
      <c r="J12106" s="180">
        <v>1291204.3600000001</v>
      </c>
      <c r="K12106" s="180">
        <v>1366743.6</v>
      </c>
      <c r="L12106" s="180">
        <v>12391447.130000001</v>
      </c>
    </row>
    <row r="12107" spans="1:12">
      <c r="A12107" s="180">
        <v>2017</v>
      </c>
      <c r="B12107" s="180" t="s">
        <v>180</v>
      </c>
      <c r="C12107" s="180" t="s">
        <v>31</v>
      </c>
      <c r="D12107" s="180" t="s">
        <v>177</v>
      </c>
      <c r="E12107" s="180">
        <v>20</v>
      </c>
      <c r="F12107" s="180">
        <v>90325</v>
      </c>
      <c r="G12107" s="180">
        <v>4556</v>
      </c>
      <c r="H12107" s="180">
        <v>10788</v>
      </c>
      <c r="I12107" s="180">
        <v>9163074.1600000001</v>
      </c>
      <c r="J12107" s="180">
        <v>1565267.71</v>
      </c>
      <c r="K12107" s="180">
        <v>951224</v>
      </c>
      <c r="L12107" s="180">
        <v>13946390.369999999</v>
      </c>
    </row>
    <row r="12108" spans="1:12">
      <c r="A12108" s="180">
        <v>2017</v>
      </c>
      <c r="B12108" s="180" t="s">
        <v>180</v>
      </c>
      <c r="C12108" s="180" t="s">
        <v>31</v>
      </c>
      <c r="D12108" s="180" t="s">
        <v>177</v>
      </c>
      <c r="E12108" s="180">
        <v>25</v>
      </c>
      <c r="F12108" s="180">
        <v>91131</v>
      </c>
      <c r="G12108" s="180">
        <v>5788</v>
      </c>
      <c r="H12108" s="180">
        <v>18708</v>
      </c>
      <c r="I12108" s="180">
        <v>15065370.539999999</v>
      </c>
      <c r="J12108" s="180">
        <v>3125950.88</v>
      </c>
      <c r="K12108" s="180">
        <v>1002113.6</v>
      </c>
      <c r="L12108" s="180">
        <v>22301676.68</v>
      </c>
    </row>
    <row r="12109" spans="1:12">
      <c r="A12109" s="180">
        <v>2017</v>
      </c>
      <c r="B12109" s="180" t="s">
        <v>180</v>
      </c>
      <c r="C12109" s="180" t="s">
        <v>31</v>
      </c>
      <c r="D12109" s="180" t="s">
        <v>177</v>
      </c>
      <c r="E12109" s="180">
        <v>30</v>
      </c>
      <c r="F12109" s="180">
        <v>140391</v>
      </c>
      <c r="G12109" s="180">
        <v>10677</v>
      </c>
      <c r="H12109" s="180">
        <v>34958</v>
      </c>
      <c r="I12109" s="180">
        <v>29442681.91</v>
      </c>
      <c r="J12109" s="180">
        <v>6540854.0800000001</v>
      </c>
      <c r="K12109" s="180">
        <v>1363354</v>
      </c>
      <c r="L12109" s="180">
        <v>43364560.780000001</v>
      </c>
    </row>
    <row r="12110" spans="1:12">
      <c r="A12110" s="180">
        <v>2017</v>
      </c>
      <c r="B12110" s="180" t="s">
        <v>180</v>
      </c>
      <c r="C12110" s="180" t="s">
        <v>31</v>
      </c>
      <c r="D12110" s="180" t="s">
        <v>177</v>
      </c>
      <c r="E12110" s="180">
        <v>35</v>
      </c>
      <c r="F12110" s="180">
        <v>142252</v>
      </c>
      <c r="G12110" s="180">
        <v>10280</v>
      </c>
      <c r="H12110" s="180">
        <v>28888</v>
      </c>
      <c r="I12110" s="180">
        <v>25257049.18</v>
      </c>
      <c r="J12110" s="180">
        <v>5646748.3799999999</v>
      </c>
      <c r="K12110" s="180">
        <v>2048549</v>
      </c>
      <c r="L12110" s="180">
        <v>39332541.299999997</v>
      </c>
    </row>
    <row r="12111" spans="1:12">
      <c r="A12111" s="180">
        <v>2017</v>
      </c>
      <c r="B12111" s="180" t="s">
        <v>180</v>
      </c>
      <c r="C12111" s="180" t="s">
        <v>31</v>
      </c>
      <c r="D12111" s="180" t="s">
        <v>177</v>
      </c>
      <c r="E12111" s="180">
        <v>40</v>
      </c>
      <c r="F12111" s="180">
        <v>139331</v>
      </c>
      <c r="G12111" s="180">
        <v>8999</v>
      </c>
      <c r="H12111" s="180">
        <v>21376</v>
      </c>
      <c r="I12111" s="180">
        <v>19089185.030000001</v>
      </c>
      <c r="J12111" s="180">
        <v>4270314.37</v>
      </c>
      <c r="K12111" s="180">
        <v>2164237.9300000002</v>
      </c>
      <c r="L12111" s="180">
        <v>31371609.800000001</v>
      </c>
    </row>
    <row r="12112" spans="1:12">
      <c r="A12112" s="180">
        <v>2017</v>
      </c>
      <c r="B12112" s="180" t="s">
        <v>180</v>
      </c>
      <c r="C12112" s="180" t="s">
        <v>31</v>
      </c>
      <c r="D12112" s="180" t="s">
        <v>177</v>
      </c>
      <c r="E12112" s="180">
        <v>45</v>
      </c>
      <c r="F12112" s="180">
        <v>139726</v>
      </c>
      <c r="G12112" s="180">
        <v>9121</v>
      </c>
      <c r="H12112" s="180">
        <v>19729</v>
      </c>
      <c r="I12112" s="180">
        <v>18329166.129999999</v>
      </c>
      <c r="J12112" s="180">
        <v>4231400.67</v>
      </c>
      <c r="K12112" s="180">
        <v>3289484</v>
      </c>
      <c r="L12112" s="180">
        <v>31118599.440000001</v>
      </c>
    </row>
    <row r="12113" spans="1:12">
      <c r="A12113" s="180">
        <v>2017</v>
      </c>
      <c r="B12113" s="180" t="s">
        <v>180</v>
      </c>
      <c r="C12113" s="180" t="s">
        <v>31</v>
      </c>
      <c r="D12113" s="180" t="s">
        <v>177</v>
      </c>
      <c r="E12113" s="180">
        <v>50</v>
      </c>
      <c r="F12113" s="180">
        <v>133367</v>
      </c>
      <c r="G12113" s="180">
        <v>10644</v>
      </c>
      <c r="H12113" s="180">
        <v>24015</v>
      </c>
      <c r="I12113" s="180">
        <v>21824627.129999999</v>
      </c>
      <c r="J12113" s="180">
        <v>4906197.54</v>
      </c>
      <c r="K12113" s="180">
        <v>4429206.3499999996</v>
      </c>
      <c r="L12113" s="180">
        <v>36678892.210000001</v>
      </c>
    </row>
    <row r="12114" spans="1:12">
      <c r="A12114" s="180">
        <v>2017</v>
      </c>
      <c r="B12114" s="180" t="s">
        <v>180</v>
      </c>
      <c r="C12114" s="180" t="s">
        <v>31</v>
      </c>
      <c r="D12114" s="180" t="s">
        <v>177</v>
      </c>
      <c r="E12114" s="180">
        <v>55</v>
      </c>
      <c r="F12114" s="180">
        <v>136749</v>
      </c>
      <c r="G12114" s="180">
        <v>13581</v>
      </c>
      <c r="H12114" s="180">
        <v>30317</v>
      </c>
      <c r="I12114" s="180">
        <v>27170794.129999999</v>
      </c>
      <c r="J12114" s="180">
        <v>5986719.1100000003</v>
      </c>
      <c r="K12114" s="180">
        <v>6318702.75</v>
      </c>
      <c r="L12114" s="180">
        <v>45831224.280000001</v>
      </c>
    </row>
    <row r="12115" spans="1:12">
      <c r="A12115" s="180">
        <v>2017</v>
      </c>
      <c r="B12115" s="180" t="s">
        <v>180</v>
      </c>
      <c r="C12115" s="180" t="s">
        <v>31</v>
      </c>
      <c r="D12115" s="180" t="s">
        <v>177</v>
      </c>
      <c r="E12115" s="180">
        <v>60</v>
      </c>
      <c r="F12115" s="180">
        <v>126338</v>
      </c>
      <c r="G12115" s="180">
        <v>16708</v>
      </c>
      <c r="H12115" s="180">
        <v>39178</v>
      </c>
      <c r="I12115" s="180">
        <v>35010708.07</v>
      </c>
      <c r="J12115" s="180">
        <v>7299718.1799999997</v>
      </c>
      <c r="K12115" s="180">
        <v>9215795.7300000004</v>
      </c>
      <c r="L12115" s="180">
        <v>58241952.18</v>
      </c>
    </row>
    <row r="12116" spans="1:12">
      <c r="A12116" s="180">
        <v>2017</v>
      </c>
      <c r="B12116" s="180" t="s">
        <v>180</v>
      </c>
      <c r="C12116" s="180" t="s">
        <v>31</v>
      </c>
      <c r="D12116" s="180" t="s">
        <v>177</v>
      </c>
      <c r="E12116" s="180">
        <v>65</v>
      </c>
      <c r="F12116" s="180">
        <v>113522</v>
      </c>
      <c r="G12116" s="180">
        <v>19620</v>
      </c>
      <c r="H12116" s="180">
        <v>50017</v>
      </c>
      <c r="I12116" s="180">
        <v>43799512.159999996</v>
      </c>
      <c r="J12116" s="180">
        <v>8941158.6600000001</v>
      </c>
      <c r="K12116" s="180">
        <v>12455660.4</v>
      </c>
      <c r="L12116" s="180">
        <v>72223683.719999999</v>
      </c>
    </row>
    <row r="12117" spans="1:12">
      <c r="A12117" s="180">
        <v>2017</v>
      </c>
      <c r="B12117" s="180" t="s">
        <v>180</v>
      </c>
      <c r="C12117" s="180" t="s">
        <v>31</v>
      </c>
      <c r="D12117" s="180" t="s">
        <v>177</v>
      </c>
      <c r="E12117" s="180">
        <v>70</v>
      </c>
      <c r="F12117" s="180">
        <v>89019</v>
      </c>
      <c r="G12117" s="180">
        <v>20121</v>
      </c>
      <c r="H12117" s="180">
        <v>54741</v>
      </c>
      <c r="I12117" s="180">
        <v>46350623.420000002</v>
      </c>
      <c r="J12117" s="180">
        <v>9222441.3300000001</v>
      </c>
      <c r="K12117" s="180">
        <v>11919644.880000001</v>
      </c>
      <c r="L12117" s="180">
        <v>73654504.25</v>
      </c>
    </row>
    <row r="12118" spans="1:12">
      <c r="A12118" s="180">
        <v>2017</v>
      </c>
      <c r="B12118" s="180" t="s">
        <v>180</v>
      </c>
      <c r="C12118" s="180" t="s">
        <v>31</v>
      </c>
      <c r="D12118" s="180" t="s">
        <v>177</v>
      </c>
      <c r="E12118" s="180">
        <v>75</v>
      </c>
      <c r="F12118" s="180">
        <v>59189</v>
      </c>
      <c r="G12118" s="180">
        <v>17160</v>
      </c>
      <c r="H12118" s="180">
        <v>56049</v>
      </c>
      <c r="I12118" s="180">
        <v>43812321.270000003</v>
      </c>
      <c r="J12118" s="180">
        <v>7651920.3899999997</v>
      </c>
      <c r="K12118" s="180">
        <v>9789732.0500000007</v>
      </c>
      <c r="L12118" s="180">
        <v>65801028.07</v>
      </c>
    </row>
    <row r="12119" spans="1:12">
      <c r="A12119" s="180">
        <v>2017</v>
      </c>
      <c r="B12119" s="180" t="s">
        <v>180</v>
      </c>
      <c r="C12119" s="180" t="s">
        <v>31</v>
      </c>
      <c r="D12119" s="180" t="s">
        <v>177</v>
      </c>
      <c r="E12119" s="180">
        <v>80</v>
      </c>
      <c r="F12119" s="180">
        <v>39982</v>
      </c>
      <c r="G12119" s="180">
        <v>12986</v>
      </c>
      <c r="H12119" s="180">
        <v>51047</v>
      </c>
      <c r="I12119" s="180">
        <v>36014920.590000004</v>
      </c>
      <c r="J12119" s="180">
        <v>5389020.4199999999</v>
      </c>
      <c r="K12119" s="180">
        <v>6566899.8099999996</v>
      </c>
      <c r="L12119" s="180">
        <v>50593762.810000002</v>
      </c>
    </row>
    <row r="12120" spans="1:12">
      <c r="A12120" s="180">
        <v>2017</v>
      </c>
      <c r="B12120" s="180" t="s">
        <v>180</v>
      </c>
      <c r="C12120" s="180" t="s">
        <v>31</v>
      </c>
      <c r="D12120" s="180" t="s">
        <v>177</v>
      </c>
      <c r="E12120" s="180">
        <v>85</v>
      </c>
      <c r="F12120" s="180">
        <v>26148</v>
      </c>
      <c r="G12120" s="180">
        <v>8288</v>
      </c>
      <c r="H12120" s="180">
        <v>43663</v>
      </c>
      <c r="I12120" s="180">
        <v>27328867.440000001</v>
      </c>
      <c r="J12120" s="180">
        <v>3538834.34</v>
      </c>
      <c r="K12120" s="180">
        <v>3513150.65</v>
      </c>
      <c r="L12120" s="180">
        <v>35760839.520000003</v>
      </c>
    </row>
    <row r="12121" spans="1:12">
      <c r="A12121" s="180">
        <v>2017</v>
      </c>
      <c r="B12121" s="180" t="s">
        <v>180</v>
      </c>
      <c r="C12121" s="180" t="s">
        <v>31</v>
      </c>
      <c r="D12121" s="180" t="s">
        <v>177</v>
      </c>
      <c r="E12121" s="180">
        <v>90</v>
      </c>
      <c r="F12121" s="180">
        <v>10962</v>
      </c>
      <c r="G12121" s="180">
        <v>3022</v>
      </c>
      <c r="H12121" s="180">
        <v>20361</v>
      </c>
      <c r="I12121" s="180">
        <v>11936766.039999999</v>
      </c>
      <c r="J12121" s="180">
        <v>1304687.8600000001</v>
      </c>
      <c r="K12121" s="180">
        <v>909589.35</v>
      </c>
      <c r="L12121" s="180">
        <v>14670825.289999999</v>
      </c>
    </row>
    <row r="12122" spans="1:12">
      <c r="A12122" s="180">
        <v>2017</v>
      </c>
      <c r="B12122" s="180" t="s">
        <v>180</v>
      </c>
      <c r="C12122" s="180" t="s">
        <v>31</v>
      </c>
      <c r="D12122" s="180" t="s">
        <v>177</v>
      </c>
      <c r="E12122" s="180">
        <v>95</v>
      </c>
      <c r="F12122" s="180">
        <v>2956</v>
      </c>
      <c r="G12122" s="180">
        <v>642</v>
      </c>
      <c r="H12122" s="180">
        <v>4873</v>
      </c>
      <c r="I12122" s="180">
        <v>2782253.65</v>
      </c>
      <c r="J12122" s="180">
        <v>265153.65999999997</v>
      </c>
      <c r="K12122" s="180">
        <v>172054.8</v>
      </c>
      <c r="L12122" s="180">
        <v>3311860.32</v>
      </c>
    </row>
    <row r="12123" spans="1:12">
      <c r="A12123" s="180">
        <v>2017</v>
      </c>
      <c r="B12123" s="180" t="s">
        <v>180</v>
      </c>
      <c r="C12123" s="180" t="s">
        <v>32</v>
      </c>
      <c r="D12123" s="180" t="s">
        <v>176</v>
      </c>
      <c r="E12123" s="180">
        <v>0</v>
      </c>
      <c r="F12123" s="180">
        <v>75219</v>
      </c>
      <c r="G12123" s="180">
        <v>3003</v>
      </c>
      <c r="H12123" s="180">
        <v>8796</v>
      </c>
      <c r="I12123" s="180">
        <v>5984677.4000000004</v>
      </c>
      <c r="J12123" s="180">
        <v>1013785.04</v>
      </c>
      <c r="K12123" s="180">
        <v>111651.76</v>
      </c>
      <c r="L12123" s="180">
        <v>7768443.8099999996</v>
      </c>
    </row>
    <row r="12124" spans="1:12">
      <c r="A12124" s="180">
        <v>2017</v>
      </c>
      <c r="B12124" s="180" t="s">
        <v>180</v>
      </c>
      <c r="C12124" s="180" t="s">
        <v>32</v>
      </c>
      <c r="D12124" s="180" t="s">
        <v>176</v>
      </c>
      <c r="E12124" s="180">
        <v>5</v>
      </c>
      <c r="F12124" s="180">
        <v>84547</v>
      </c>
      <c r="G12124" s="180">
        <v>1506</v>
      </c>
      <c r="H12124" s="180">
        <v>1994</v>
      </c>
      <c r="I12124" s="180">
        <v>1561458.05</v>
      </c>
      <c r="J12124" s="180">
        <v>511430.07</v>
      </c>
      <c r="K12124" s="180">
        <v>88526.88</v>
      </c>
      <c r="L12124" s="180">
        <v>2504245.7599999998</v>
      </c>
    </row>
    <row r="12125" spans="1:12">
      <c r="A12125" s="180">
        <v>2017</v>
      </c>
      <c r="B12125" s="180" t="s">
        <v>180</v>
      </c>
      <c r="C12125" s="180" t="s">
        <v>32</v>
      </c>
      <c r="D12125" s="180" t="s">
        <v>176</v>
      </c>
      <c r="E12125" s="180">
        <v>10</v>
      </c>
      <c r="F12125" s="180">
        <v>80743</v>
      </c>
      <c r="G12125" s="180">
        <v>1243</v>
      </c>
      <c r="H12125" s="180">
        <v>2146</v>
      </c>
      <c r="I12125" s="180">
        <v>1584097.39</v>
      </c>
      <c r="J12125" s="180">
        <v>442209.47</v>
      </c>
      <c r="K12125" s="180">
        <v>294737.90000000002</v>
      </c>
      <c r="L12125" s="180">
        <v>2570551.85</v>
      </c>
    </row>
    <row r="12126" spans="1:12">
      <c r="A12126" s="180">
        <v>2017</v>
      </c>
      <c r="B12126" s="180" t="s">
        <v>180</v>
      </c>
      <c r="C12126" s="180" t="s">
        <v>32</v>
      </c>
      <c r="D12126" s="180" t="s">
        <v>176</v>
      </c>
      <c r="E12126" s="180">
        <v>15</v>
      </c>
      <c r="F12126" s="180">
        <v>77436</v>
      </c>
      <c r="G12126" s="180">
        <v>2596</v>
      </c>
      <c r="H12126" s="180">
        <v>4231</v>
      </c>
      <c r="I12126" s="180">
        <v>4235519.24</v>
      </c>
      <c r="J12126" s="180">
        <v>1086909.1499999999</v>
      </c>
      <c r="K12126" s="180">
        <v>850091.14</v>
      </c>
      <c r="L12126" s="180">
        <v>7074956.7999999998</v>
      </c>
    </row>
    <row r="12127" spans="1:12">
      <c r="A12127" s="180">
        <v>2017</v>
      </c>
      <c r="B12127" s="180" t="s">
        <v>180</v>
      </c>
      <c r="C12127" s="180" t="s">
        <v>32</v>
      </c>
      <c r="D12127" s="180" t="s">
        <v>176</v>
      </c>
      <c r="E12127" s="180">
        <v>20</v>
      </c>
      <c r="F12127" s="180">
        <v>64589</v>
      </c>
      <c r="G12127" s="180">
        <v>2507</v>
      </c>
      <c r="H12127" s="180">
        <v>4416</v>
      </c>
      <c r="I12127" s="180">
        <v>4135373.52</v>
      </c>
      <c r="J12127" s="180">
        <v>1005684.45</v>
      </c>
      <c r="K12127" s="180">
        <v>647006</v>
      </c>
      <c r="L12127" s="180">
        <v>6706836.3099999996</v>
      </c>
    </row>
    <row r="12128" spans="1:12">
      <c r="A12128" s="180">
        <v>2017</v>
      </c>
      <c r="B12128" s="180" t="s">
        <v>180</v>
      </c>
      <c r="C12128" s="180" t="s">
        <v>32</v>
      </c>
      <c r="D12128" s="180" t="s">
        <v>176</v>
      </c>
      <c r="E12128" s="180">
        <v>25</v>
      </c>
      <c r="F12128" s="180">
        <v>53253</v>
      </c>
      <c r="G12128" s="180">
        <v>1699</v>
      </c>
      <c r="H12128" s="180">
        <v>3873</v>
      </c>
      <c r="I12128" s="180">
        <v>2942911.25</v>
      </c>
      <c r="J12128" s="180">
        <v>770893.56</v>
      </c>
      <c r="K12128" s="180">
        <v>468450</v>
      </c>
      <c r="L12128" s="180">
        <v>5119044.92</v>
      </c>
    </row>
    <row r="12129" spans="1:12">
      <c r="A12129" s="180">
        <v>2017</v>
      </c>
      <c r="B12129" s="180" t="s">
        <v>180</v>
      </c>
      <c r="C12129" s="180" t="s">
        <v>32</v>
      </c>
      <c r="D12129" s="180" t="s">
        <v>176</v>
      </c>
      <c r="E12129" s="180">
        <v>30</v>
      </c>
      <c r="F12129" s="180">
        <v>87833</v>
      </c>
      <c r="G12129" s="180">
        <v>2522</v>
      </c>
      <c r="H12129" s="180">
        <v>4723</v>
      </c>
      <c r="I12129" s="180">
        <v>3873618.62</v>
      </c>
      <c r="J12129" s="180">
        <v>1126466.76</v>
      </c>
      <c r="K12129" s="180">
        <v>585045.80000000005</v>
      </c>
      <c r="L12129" s="180">
        <v>6666575.04</v>
      </c>
    </row>
    <row r="12130" spans="1:12">
      <c r="A12130" s="180">
        <v>2017</v>
      </c>
      <c r="B12130" s="180" t="s">
        <v>180</v>
      </c>
      <c r="C12130" s="180" t="s">
        <v>32</v>
      </c>
      <c r="D12130" s="180" t="s">
        <v>176</v>
      </c>
      <c r="E12130" s="180">
        <v>35</v>
      </c>
      <c r="F12130" s="180">
        <v>93925</v>
      </c>
      <c r="G12130" s="180">
        <v>3213</v>
      </c>
      <c r="H12130" s="180">
        <v>6825</v>
      </c>
      <c r="I12130" s="180">
        <v>5496634.0999999996</v>
      </c>
      <c r="J12130" s="180">
        <v>1591797.12</v>
      </c>
      <c r="K12130" s="180">
        <v>986140.75</v>
      </c>
      <c r="L12130" s="180">
        <v>9376301.2599999998</v>
      </c>
    </row>
    <row r="12131" spans="1:12">
      <c r="A12131" s="180">
        <v>2017</v>
      </c>
      <c r="B12131" s="180" t="s">
        <v>180</v>
      </c>
      <c r="C12131" s="180" t="s">
        <v>32</v>
      </c>
      <c r="D12131" s="180" t="s">
        <v>176</v>
      </c>
      <c r="E12131" s="180">
        <v>40</v>
      </c>
      <c r="F12131" s="180">
        <v>91799</v>
      </c>
      <c r="G12131" s="180">
        <v>3930</v>
      </c>
      <c r="H12131" s="180">
        <v>7393</v>
      </c>
      <c r="I12131" s="180">
        <v>6161733.8499999996</v>
      </c>
      <c r="J12131" s="180">
        <v>2007507.21</v>
      </c>
      <c r="K12131" s="180">
        <v>1286436</v>
      </c>
      <c r="L12131" s="180">
        <v>10997103.630000001</v>
      </c>
    </row>
    <row r="12132" spans="1:12">
      <c r="A12132" s="180">
        <v>2017</v>
      </c>
      <c r="B12132" s="180" t="s">
        <v>180</v>
      </c>
      <c r="C12132" s="180" t="s">
        <v>32</v>
      </c>
      <c r="D12132" s="180" t="s">
        <v>176</v>
      </c>
      <c r="E12132" s="180">
        <v>45</v>
      </c>
      <c r="F12132" s="180">
        <v>95335</v>
      </c>
      <c r="G12132" s="180">
        <v>5020</v>
      </c>
      <c r="H12132" s="180">
        <v>9727</v>
      </c>
      <c r="I12132" s="180">
        <v>8875740.5</v>
      </c>
      <c r="J12132" s="180">
        <v>2750068.46</v>
      </c>
      <c r="K12132" s="180">
        <v>1964757.05</v>
      </c>
      <c r="L12132" s="180">
        <v>15517868.189999999</v>
      </c>
    </row>
    <row r="12133" spans="1:12">
      <c r="A12133" s="180">
        <v>2017</v>
      </c>
      <c r="B12133" s="180" t="s">
        <v>180</v>
      </c>
      <c r="C12133" s="180" t="s">
        <v>32</v>
      </c>
      <c r="D12133" s="180" t="s">
        <v>176</v>
      </c>
      <c r="E12133" s="180">
        <v>50</v>
      </c>
      <c r="F12133" s="180">
        <v>91565</v>
      </c>
      <c r="G12133" s="180">
        <v>6302</v>
      </c>
      <c r="H12133" s="180">
        <v>13239</v>
      </c>
      <c r="I12133" s="180">
        <v>12293517.49</v>
      </c>
      <c r="J12133" s="180">
        <v>3785793.11</v>
      </c>
      <c r="K12133" s="180">
        <v>2975336.09</v>
      </c>
      <c r="L12133" s="180">
        <v>21381115.780000001</v>
      </c>
    </row>
    <row r="12134" spans="1:12">
      <c r="A12134" s="180">
        <v>2017</v>
      </c>
      <c r="B12134" s="180" t="s">
        <v>180</v>
      </c>
      <c r="C12134" s="180" t="s">
        <v>32</v>
      </c>
      <c r="D12134" s="180" t="s">
        <v>176</v>
      </c>
      <c r="E12134" s="180">
        <v>55</v>
      </c>
      <c r="F12134" s="180">
        <v>93029</v>
      </c>
      <c r="G12134" s="180">
        <v>9473</v>
      </c>
      <c r="H12134" s="180">
        <v>18890</v>
      </c>
      <c r="I12134" s="180">
        <v>19087233.91</v>
      </c>
      <c r="J12134" s="180">
        <v>5560416.5599999996</v>
      </c>
      <c r="K12134" s="180">
        <v>4725527.4000000004</v>
      </c>
      <c r="L12134" s="180">
        <v>32524046.25</v>
      </c>
    </row>
    <row r="12135" spans="1:12">
      <c r="A12135" s="180">
        <v>2017</v>
      </c>
      <c r="B12135" s="180" t="s">
        <v>180</v>
      </c>
      <c r="C12135" s="180" t="s">
        <v>32</v>
      </c>
      <c r="D12135" s="180" t="s">
        <v>176</v>
      </c>
      <c r="E12135" s="180">
        <v>60</v>
      </c>
      <c r="F12135" s="180">
        <v>85873</v>
      </c>
      <c r="G12135" s="180">
        <v>11659</v>
      </c>
      <c r="H12135" s="180">
        <v>25832</v>
      </c>
      <c r="I12135" s="180">
        <v>25738034.52</v>
      </c>
      <c r="J12135" s="180">
        <v>7213348.5599999996</v>
      </c>
      <c r="K12135" s="180">
        <v>6815760.2000000002</v>
      </c>
      <c r="L12135" s="180">
        <v>43517202.049999997</v>
      </c>
    </row>
    <row r="12136" spans="1:12">
      <c r="A12136" s="180">
        <v>2017</v>
      </c>
      <c r="B12136" s="180" t="s">
        <v>180</v>
      </c>
      <c r="C12136" s="180" t="s">
        <v>32</v>
      </c>
      <c r="D12136" s="180" t="s">
        <v>176</v>
      </c>
      <c r="E12136" s="180">
        <v>65</v>
      </c>
      <c r="F12136" s="180">
        <v>77592</v>
      </c>
      <c r="G12136" s="180">
        <v>14204</v>
      </c>
      <c r="H12136" s="180">
        <v>31746</v>
      </c>
      <c r="I12136" s="180">
        <v>32932534.030000001</v>
      </c>
      <c r="J12136" s="180">
        <v>8829682.9100000001</v>
      </c>
      <c r="K12136" s="180">
        <v>8642142.3699999992</v>
      </c>
      <c r="L12136" s="180">
        <v>54529642.640000001</v>
      </c>
    </row>
    <row r="12137" spans="1:12">
      <c r="A12137" s="180">
        <v>2017</v>
      </c>
      <c r="B12137" s="180" t="s">
        <v>180</v>
      </c>
      <c r="C12137" s="180" t="s">
        <v>32</v>
      </c>
      <c r="D12137" s="180" t="s">
        <v>176</v>
      </c>
      <c r="E12137" s="180">
        <v>70</v>
      </c>
      <c r="F12137" s="180">
        <v>60470</v>
      </c>
      <c r="G12137" s="180">
        <v>16182</v>
      </c>
      <c r="H12137" s="180">
        <v>39249</v>
      </c>
      <c r="I12137" s="180">
        <v>38275949.899999999</v>
      </c>
      <c r="J12137" s="180">
        <v>9726969.3699999992</v>
      </c>
      <c r="K12137" s="180">
        <v>9917989.0899999999</v>
      </c>
      <c r="L12137" s="180">
        <v>61816349.590000004</v>
      </c>
    </row>
    <row r="12138" spans="1:12">
      <c r="A12138" s="180">
        <v>2017</v>
      </c>
      <c r="B12138" s="180" t="s">
        <v>180</v>
      </c>
      <c r="C12138" s="180" t="s">
        <v>32</v>
      </c>
      <c r="D12138" s="180" t="s">
        <v>176</v>
      </c>
      <c r="E12138" s="180">
        <v>75</v>
      </c>
      <c r="F12138" s="180">
        <v>41309</v>
      </c>
      <c r="G12138" s="180">
        <v>14695</v>
      </c>
      <c r="H12138" s="180">
        <v>38084</v>
      </c>
      <c r="I12138" s="180">
        <v>34015523.670000002</v>
      </c>
      <c r="J12138" s="180">
        <v>8072751.7300000004</v>
      </c>
      <c r="K12138" s="180">
        <v>7797789.7999999998</v>
      </c>
      <c r="L12138" s="180">
        <v>52628245.770000003</v>
      </c>
    </row>
    <row r="12139" spans="1:12">
      <c r="A12139" s="180">
        <v>2017</v>
      </c>
      <c r="B12139" s="180" t="s">
        <v>180</v>
      </c>
      <c r="C12139" s="180" t="s">
        <v>32</v>
      </c>
      <c r="D12139" s="180" t="s">
        <v>176</v>
      </c>
      <c r="E12139" s="180">
        <v>80</v>
      </c>
      <c r="F12139" s="180">
        <v>26263</v>
      </c>
      <c r="G12139" s="180">
        <v>11500</v>
      </c>
      <c r="H12139" s="180">
        <v>35573</v>
      </c>
      <c r="I12139" s="180">
        <v>28741591.27</v>
      </c>
      <c r="J12139" s="180">
        <v>5964998.0899999999</v>
      </c>
      <c r="K12139" s="180">
        <v>5938055.8499999996</v>
      </c>
      <c r="L12139" s="180">
        <v>42472365.990000002</v>
      </c>
    </row>
    <row r="12140" spans="1:12">
      <c r="A12140" s="180">
        <v>2017</v>
      </c>
      <c r="B12140" s="180" t="s">
        <v>180</v>
      </c>
      <c r="C12140" s="180" t="s">
        <v>32</v>
      </c>
      <c r="D12140" s="180" t="s">
        <v>176</v>
      </c>
      <c r="E12140" s="180">
        <v>85</v>
      </c>
      <c r="F12140" s="180">
        <v>16425</v>
      </c>
      <c r="G12140" s="180">
        <v>6808</v>
      </c>
      <c r="H12140" s="180">
        <v>30572</v>
      </c>
      <c r="I12140" s="180">
        <v>22461601.420000002</v>
      </c>
      <c r="J12140" s="180">
        <v>3964586.04</v>
      </c>
      <c r="K12140" s="180">
        <v>3524215.8</v>
      </c>
      <c r="L12140" s="180">
        <v>31219926.550000001</v>
      </c>
    </row>
    <row r="12141" spans="1:12">
      <c r="A12141" s="180">
        <v>2017</v>
      </c>
      <c r="B12141" s="180" t="s">
        <v>180</v>
      </c>
      <c r="C12141" s="180" t="s">
        <v>32</v>
      </c>
      <c r="D12141" s="180" t="s">
        <v>176</v>
      </c>
      <c r="E12141" s="180">
        <v>90</v>
      </c>
      <c r="F12141" s="180">
        <v>5006</v>
      </c>
      <c r="G12141" s="180">
        <v>1637</v>
      </c>
      <c r="H12141" s="180">
        <v>9050</v>
      </c>
      <c r="I12141" s="180">
        <v>5861873.5999999996</v>
      </c>
      <c r="J12141" s="180">
        <v>914105.92</v>
      </c>
      <c r="K12141" s="180">
        <v>460795</v>
      </c>
      <c r="L12141" s="180">
        <v>7514603.3600000003</v>
      </c>
    </row>
    <row r="12142" spans="1:12">
      <c r="A12142" s="180">
        <v>2017</v>
      </c>
      <c r="B12142" s="180" t="s">
        <v>180</v>
      </c>
      <c r="C12142" s="180" t="s">
        <v>32</v>
      </c>
      <c r="D12142" s="180" t="s">
        <v>176</v>
      </c>
      <c r="E12142" s="180">
        <v>95</v>
      </c>
      <c r="F12142" s="180">
        <v>775</v>
      </c>
      <c r="G12142" s="180">
        <v>217</v>
      </c>
      <c r="H12142" s="180">
        <v>1655</v>
      </c>
      <c r="I12142" s="180">
        <v>1063382.55</v>
      </c>
      <c r="J12142" s="180">
        <v>144421.94</v>
      </c>
      <c r="K12142" s="180">
        <v>95134</v>
      </c>
      <c r="L12142" s="180">
        <v>1350568.77</v>
      </c>
    </row>
    <row r="12143" spans="1:12">
      <c r="A12143" s="180">
        <v>2017</v>
      </c>
      <c r="B12143" s="180" t="s">
        <v>180</v>
      </c>
      <c r="C12143" s="180" t="s">
        <v>32</v>
      </c>
      <c r="D12143" s="180" t="s">
        <v>177</v>
      </c>
      <c r="E12143" s="180">
        <v>0</v>
      </c>
      <c r="F12143" s="180">
        <v>71216</v>
      </c>
      <c r="G12143" s="180">
        <v>2134</v>
      </c>
      <c r="H12143" s="180">
        <v>7125</v>
      </c>
      <c r="I12143" s="180">
        <v>4615378.71</v>
      </c>
      <c r="J12143" s="180">
        <v>795199.03</v>
      </c>
      <c r="K12143" s="180">
        <v>121283</v>
      </c>
      <c r="L12143" s="180">
        <v>6038671.75</v>
      </c>
    </row>
    <row r="12144" spans="1:12">
      <c r="A12144" s="180">
        <v>2017</v>
      </c>
      <c r="B12144" s="180" t="s">
        <v>180</v>
      </c>
      <c r="C12144" s="180" t="s">
        <v>32</v>
      </c>
      <c r="D12144" s="180" t="s">
        <v>177</v>
      </c>
      <c r="E12144" s="180">
        <v>5</v>
      </c>
      <c r="F12144" s="180">
        <v>79821</v>
      </c>
      <c r="G12144" s="180">
        <v>1274</v>
      </c>
      <c r="H12144" s="180">
        <v>2060</v>
      </c>
      <c r="I12144" s="180">
        <v>1429145.57</v>
      </c>
      <c r="J12144" s="180">
        <v>419270.63</v>
      </c>
      <c r="K12144" s="180">
        <v>118570.48</v>
      </c>
      <c r="L12144" s="180">
        <v>2270308.67</v>
      </c>
    </row>
    <row r="12145" spans="1:12">
      <c r="A12145" s="180">
        <v>2017</v>
      </c>
      <c r="B12145" s="180" t="s">
        <v>180</v>
      </c>
      <c r="C12145" s="180" t="s">
        <v>32</v>
      </c>
      <c r="D12145" s="180" t="s">
        <v>177</v>
      </c>
      <c r="E12145" s="180">
        <v>10</v>
      </c>
      <c r="F12145" s="180">
        <v>76344</v>
      </c>
      <c r="G12145" s="180">
        <v>1056</v>
      </c>
      <c r="H12145" s="180">
        <v>1853</v>
      </c>
      <c r="I12145" s="180">
        <v>1479764.1</v>
      </c>
      <c r="J12145" s="180">
        <v>408908.79999999999</v>
      </c>
      <c r="K12145" s="180">
        <v>467759</v>
      </c>
      <c r="L12145" s="180">
        <v>2598431.73</v>
      </c>
    </row>
    <row r="12146" spans="1:12">
      <c r="A12146" s="180">
        <v>2017</v>
      </c>
      <c r="B12146" s="180" t="s">
        <v>180</v>
      </c>
      <c r="C12146" s="180" t="s">
        <v>32</v>
      </c>
      <c r="D12146" s="180" t="s">
        <v>177</v>
      </c>
      <c r="E12146" s="180">
        <v>15</v>
      </c>
      <c r="F12146" s="180">
        <v>73251</v>
      </c>
      <c r="G12146" s="180">
        <v>2939</v>
      </c>
      <c r="H12146" s="180">
        <v>6402</v>
      </c>
      <c r="I12146" s="180">
        <v>5468001.46</v>
      </c>
      <c r="J12146" s="180">
        <v>1104151.27</v>
      </c>
      <c r="K12146" s="180">
        <v>848574</v>
      </c>
      <c r="L12146" s="180">
        <v>8536117.0199999996</v>
      </c>
    </row>
    <row r="12147" spans="1:12">
      <c r="A12147" s="180">
        <v>2017</v>
      </c>
      <c r="B12147" s="180" t="s">
        <v>180</v>
      </c>
      <c r="C12147" s="180" t="s">
        <v>32</v>
      </c>
      <c r="D12147" s="180" t="s">
        <v>177</v>
      </c>
      <c r="E12147" s="180">
        <v>20</v>
      </c>
      <c r="F12147" s="180">
        <v>64843</v>
      </c>
      <c r="G12147" s="180">
        <v>4011</v>
      </c>
      <c r="H12147" s="180">
        <v>8676</v>
      </c>
      <c r="I12147" s="180">
        <v>6993852.9400000004</v>
      </c>
      <c r="J12147" s="180">
        <v>1459800.21</v>
      </c>
      <c r="K12147" s="180">
        <v>861794.5</v>
      </c>
      <c r="L12147" s="180">
        <v>10535084.140000001</v>
      </c>
    </row>
    <row r="12148" spans="1:12">
      <c r="A12148" s="180">
        <v>2017</v>
      </c>
      <c r="B12148" s="180" t="s">
        <v>180</v>
      </c>
      <c r="C12148" s="180" t="s">
        <v>32</v>
      </c>
      <c r="D12148" s="180" t="s">
        <v>177</v>
      </c>
      <c r="E12148" s="180">
        <v>25</v>
      </c>
      <c r="F12148" s="180">
        <v>63365</v>
      </c>
      <c r="G12148" s="180">
        <v>4323</v>
      </c>
      <c r="H12148" s="180">
        <v>10850</v>
      </c>
      <c r="I12148" s="180">
        <v>9746578.0500000007</v>
      </c>
      <c r="J12148" s="180">
        <v>2288492.5499999998</v>
      </c>
      <c r="K12148" s="180">
        <v>675470</v>
      </c>
      <c r="L12148" s="180">
        <v>14559215.109999999</v>
      </c>
    </row>
    <row r="12149" spans="1:12">
      <c r="A12149" s="180">
        <v>2017</v>
      </c>
      <c r="B12149" s="180" t="s">
        <v>180</v>
      </c>
      <c r="C12149" s="180" t="s">
        <v>32</v>
      </c>
      <c r="D12149" s="180" t="s">
        <v>177</v>
      </c>
      <c r="E12149" s="180">
        <v>30</v>
      </c>
      <c r="F12149" s="180">
        <v>102759</v>
      </c>
      <c r="G12149" s="180">
        <v>8154</v>
      </c>
      <c r="H12149" s="180">
        <v>21954</v>
      </c>
      <c r="I12149" s="180">
        <v>22959707.73</v>
      </c>
      <c r="J12149" s="180">
        <v>5472376</v>
      </c>
      <c r="K12149" s="180">
        <v>1172206.3999999999</v>
      </c>
      <c r="L12149" s="180">
        <v>33116219.850000001</v>
      </c>
    </row>
    <row r="12150" spans="1:12">
      <c r="A12150" s="180">
        <v>2017</v>
      </c>
      <c r="B12150" s="180" t="s">
        <v>180</v>
      </c>
      <c r="C12150" s="180" t="s">
        <v>32</v>
      </c>
      <c r="D12150" s="180" t="s">
        <v>177</v>
      </c>
      <c r="E12150" s="180">
        <v>35</v>
      </c>
      <c r="F12150" s="180">
        <v>103637</v>
      </c>
      <c r="G12150" s="180">
        <v>8931</v>
      </c>
      <c r="H12150" s="180">
        <v>20781</v>
      </c>
      <c r="I12150" s="180">
        <v>20770517.16</v>
      </c>
      <c r="J12150" s="180">
        <v>5140413.96</v>
      </c>
      <c r="K12150" s="180">
        <v>1341210</v>
      </c>
      <c r="L12150" s="180">
        <v>31098780.539999999</v>
      </c>
    </row>
    <row r="12151" spans="1:12">
      <c r="A12151" s="180">
        <v>2017</v>
      </c>
      <c r="B12151" s="180" t="s">
        <v>180</v>
      </c>
      <c r="C12151" s="180" t="s">
        <v>32</v>
      </c>
      <c r="D12151" s="180" t="s">
        <v>177</v>
      </c>
      <c r="E12151" s="180">
        <v>40</v>
      </c>
      <c r="F12151" s="180">
        <v>100059</v>
      </c>
      <c r="G12151" s="180">
        <v>7762</v>
      </c>
      <c r="H12151" s="180">
        <v>15916</v>
      </c>
      <c r="I12151" s="180">
        <v>14389158.289999999</v>
      </c>
      <c r="J12151" s="180">
        <v>3971267.02</v>
      </c>
      <c r="K12151" s="180">
        <v>1535468</v>
      </c>
      <c r="L12151" s="180">
        <v>23273378.02</v>
      </c>
    </row>
    <row r="12152" spans="1:12">
      <c r="A12152" s="180">
        <v>2017</v>
      </c>
      <c r="B12152" s="180" t="s">
        <v>180</v>
      </c>
      <c r="C12152" s="180" t="s">
        <v>32</v>
      </c>
      <c r="D12152" s="180" t="s">
        <v>177</v>
      </c>
      <c r="E12152" s="180">
        <v>45</v>
      </c>
      <c r="F12152" s="180">
        <v>105610</v>
      </c>
      <c r="G12152" s="180">
        <v>8572</v>
      </c>
      <c r="H12152" s="180">
        <v>17372</v>
      </c>
      <c r="I12152" s="180">
        <v>15270555.25</v>
      </c>
      <c r="J12152" s="180">
        <v>4164783.09</v>
      </c>
      <c r="K12152" s="180">
        <v>2532839</v>
      </c>
      <c r="L12152" s="180">
        <v>25252945.539999999</v>
      </c>
    </row>
    <row r="12153" spans="1:12">
      <c r="A12153" s="180">
        <v>2017</v>
      </c>
      <c r="B12153" s="180" t="s">
        <v>180</v>
      </c>
      <c r="C12153" s="180" t="s">
        <v>32</v>
      </c>
      <c r="D12153" s="180" t="s">
        <v>177</v>
      </c>
      <c r="E12153" s="180">
        <v>50</v>
      </c>
      <c r="F12153" s="180">
        <v>99853</v>
      </c>
      <c r="G12153" s="180">
        <v>9262</v>
      </c>
      <c r="H12153" s="180">
        <v>18851</v>
      </c>
      <c r="I12153" s="180">
        <v>16821677.969999999</v>
      </c>
      <c r="J12153" s="180">
        <v>4732308.1900000004</v>
      </c>
      <c r="K12153" s="180">
        <v>3087125.5</v>
      </c>
      <c r="L12153" s="180">
        <v>28043552.98</v>
      </c>
    </row>
    <row r="12154" spans="1:12">
      <c r="A12154" s="180">
        <v>2017</v>
      </c>
      <c r="B12154" s="180" t="s">
        <v>180</v>
      </c>
      <c r="C12154" s="180" t="s">
        <v>32</v>
      </c>
      <c r="D12154" s="180" t="s">
        <v>177</v>
      </c>
      <c r="E12154" s="180">
        <v>55</v>
      </c>
      <c r="F12154" s="180">
        <v>101250</v>
      </c>
      <c r="G12154" s="180">
        <v>11634</v>
      </c>
      <c r="H12154" s="180">
        <v>25195</v>
      </c>
      <c r="I12154" s="180">
        <v>21800452.91</v>
      </c>
      <c r="J12154" s="180">
        <v>5845947.9900000002</v>
      </c>
      <c r="K12154" s="180">
        <v>4424530.5999999996</v>
      </c>
      <c r="L12154" s="180">
        <v>35792975.350000001</v>
      </c>
    </row>
    <row r="12155" spans="1:12">
      <c r="A12155" s="180">
        <v>2017</v>
      </c>
      <c r="B12155" s="180" t="s">
        <v>180</v>
      </c>
      <c r="C12155" s="180" t="s">
        <v>32</v>
      </c>
      <c r="D12155" s="180" t="s">
        <v>177</v>
      </c>
      <c r="E12155" s="180">
        <v>60</v>
      </c>
      <c r="F12155" s="180">
        <v>94326</v>
      </c>
      <c r="G12155" s="180">
        <v>13059</v>
      </c>
      <c r="H12155" s="180">
        <v>28528</v>
      </c>
      <c r="I12155" s="180">
        <v>26444347.93</v>
      </c>
      <c r="J12155" s="180">
        <v>6949220.1900000004</v>
      </c>
      <c r="K12155" s="180">
        <v>6534545.2000000002</v>
      </c>
      <c r="L12155" s="180">
        <v>43905832.329999998</v>
      </c>
    </row>
    <row r="12156" spans="1:12">
      <c r="A12156" s="180">
        <v>2017</v>
      </c>
      <c r="B12156" s="180" t="s">
        <v>180</v>
      </c>
      <c r="C12156" s="180" t="s">
        <v>32</v>
      </c>
      <c r="D12156" s="180" t="s">
        <v>177</v>
      </c>
      <c r="E12156" s="180">
        <v>65</v>
      </c>
      <c r="F12156" s="180">
        <v>85829</v>
      </c>
      <c r="G12156" s="180">
        <v>15045</v>
      </c>
      <c r="H12156" s="180">
        <v>36230</v>
      </c>
      <c r="I12156" s="180">
        <v>34102499.530000001</v>
      </c>
      <c r="J12156" s="180">
        <v>8752716.9499999993</v>
      </c>
      <c r="K12156" s="180">
        <v>8676533.7200000007</v>
      </c>
      <c r="L12156" s="180">
        <v>55813145.770000003</v>
      </c>
    </row>
    <row r="12157" spans="1:12">
      <c r="A12157" s="180">
        <v>2017</v>
      </c>
      <c r="B12157" s="180" t="s">
        <v>180</v>
      </c>
      <c r="C12157" s="180" t="s">
        <v>32</v>
      </c>
      <c r="D12157" s="180" t="s">
        <v>177</v>
      </c>
      <c r="E12157" s="180">
        <v>70</v>
      </c>
      <c r="F12157" s="180">
        <v>66341</v>
      </c>
      <c r="G12157" s="180">
        <v>14632</v>
      </c>
      <c r="H12157" s="180">
        <v>40169</v>
      </c>
      <c r="I12157" s="180">
        <v>35955530.439999998</v>
      </c>
      <c r="J12157" s="180">
        <v>8674316.1500000004</v>
      </c>
      <c r="K12157" s="180">
        <v>8695429.5999999996</v>
      </c>
      <c r="L12157" s="180">
        <v>57153375.270000003</v>
      </c>
    </row>
    <row r="12158" spans="1:12">
      <c r="A12158" s="180">
        <v>2017</v>
      </c>
      <c r="B12158" s="180" t="s">
        <v>180</v>
      </c>
      <c r="C12158" s="180" t="s">
        <v>32</v>
      </c>
      <c r="D12158" s="180" t="s">
        <v>177</v>
      </c>
      <c r="E12158" s="180">
        <v>75</v>
      </c>
      <c r="F12158" s="180">
        <v>45531</v>
      </c>
      <c r="G12158" s="180">
        <v>12802</v>
      </c>
      <c r="H12158" s="180">
        <v>40788</v>
      </c>
      <c r="I12158" s="180">
        <v>34650091.109999999</v>
      </c>
      <c r="J12158" s="180">
        <v>7519499.4900000002</v>
      </c>
      <c r="K12158" s="180">
        <v>7142933.3499999996</v>
      </c>
      <c r="L12158" s="180">
        <v>52037180.219999999</v>
      </c>
    </row>
    <row r="12159" spans="1:12">
      <c r="A12159" s="180">
        <v>2017</v>
      </c>
      <c r="B12159" s="180" t="s">
        <v>180</v>
      </c>
      <c r="C12159" s="180" t="s">
        <v>32</v>
      </c>
      <c r="D12159" s="180" t="s">
        <v>177</v>
      </c>
      <c r="E12159" s="180">
        <v>80</v>
      </c>
      <c r="F12159" s="180">
        <v>32475</v>
      </c>
      <c r="G12159" s="180">
        <v>9858</v>
      </c>
      <c r="H12159" s="180">
        <v>39281</v>
      </c>
      <c r="I12159" s="180">
        <v>30826180.699999999</v>
      </c>
      <c r="J12159" s="180">
        <v>5699183.9500000002</v>
      </c>
      <c r="K12159" s="180">
        <v>4872503.38</v>
      </c>
      <c r="L12159" s="180">
        <v>43306525.060000002</v>
      </c>
    </row>
    <row r="12160" spans="1:12">
      <c r="A12160" s="180">
        <v>2017</v>
      </c>
      <c r="B12160" s="180" t="s">
        <v>180</v>
      </c>
      <c r="C12160" s="180" t="s">
        <v>32</v>
      </c>
      <c r="D12160" s="180" t="s">
        <v>177</v>
      </c>
      <c r="E12160" s="180">
        <v>85</v>
      </c>
      <c r="F12160" s="180">
        <v>22293</v>
      </c>
      <c r="G12160" s="180">
        <v>6503</v>
      </c>
      <c r="H12160" s="180">
        <v>35505</v>
      </c>
      <c r="I12160" s="180">
        <v>24503180.309999999</v>
      </c>
      <c r="J12160" s="180">
        <v>3888524.72</v>
      </c>
      <c r="K12160" s="180">
        <v>2816356.8</v>
      </c>
      <c r="L12160" s="180">
        <v>32691171.710000001</v>
      </c>
    </row>
    <row r="12161" spans="1:12">
      <c r="A12161" s="180">
        <v>2017</v>
      </c>
      <c r="B12161" s="180" t="s">
        <v>180</v>
      </c>
      <c r="C12161" s="180" t="s">
        <v>32</v>
      </c>
      <c r="D12161" s="180" t="s">
        <v>177</v>
      </c>
      <c r="E12161" s="180">
        <v>90</v>
      </c>
      <c r="F12161" s="180">
        <v>9575</v>
      </c>
      <c r="G12161" s="180">
        <v>2741</v>
      </c>
      <c r="H12161" s="180">
        <v>17441</v>
      </c>
      <c r="I12161" s="180">
        <v>11197668.640000001</v>
      </c>
      <c r="J12161" s="180">
        <v>1488770.16</v>
      </c>
      <c r="K12161" s="180">
        <v>831539.8</v>
      </c>
      <c r="L12161" s="180">
        <v>14003749.710000001</v>
      </c>
    </row>
    <row r="12162" spans="1:12">
      <c r="A12162" s="180">
        <v>2017</v>
      </c>
      <c r="B12162" s="180" t="s">
        <v>180</v>
      </c>
      <c r="C12162" s="180" t="s">
        <v>32</v>
      </c>
      <c r="D12162" s="180" t="s">
        <v>177</v>
      </c>
      <c r="E12162" s="180">
        <v>95</v>
      </c>
      <c r="F12162" s="180">
        <v>2670</v>
      </c>
      <c r="G12162" s="180">
        <v>587</v>
      </c>
      <c r="H12162" s="180">
        <v>4403</v>
      </c>
      <c r="I12162" s="180">
        <v>2802414.78</v>
      </c>
      <c r="J12162" s="180">
        <v>319640.96000000002</v>
      </c>
      <c r="K12162" s="180">
        <v>133274</v>
      </c>
      <c r="L12162" s="180">
        <v>3367429.71</v>
      </c>
    </row>
    <row r="12163" spans="1:12">
      <c r="A12163" s="180">
        <v>2017</v>
      </c>
      <c r="B12163" s="180" t="s">
        <v>180</v>
      </c>
      <c r="C12163" s="180" t="s">
        <v>33</v>
      </c>
      <c r="D12163" s="180" t="s">
        <v>176</v>
      </c>
      <c r="E12163" s="180">
        <v>0</v>
      </c>
      <c r="F12163" s="180">
        <v>58671</v>
      </c>
      <c r="G12163" s="180">
        <v>2652</v>
      </c>
      <c r="H12163" s="180">
        <v>7682</v>
      </c>
      <c r="I12163" s="180">
        <v>5656415.4800000004</v>
      </c>
      <c r="J12163" s="180">
        <v>893633.55</v>
      </c>
      <c r="K12163" s="180">
        <v>110170</v>
      </c>
      <c r="L12163" s="180">
        <v>7257678.1200000001</v>
      </c>
    </row>
    <row r="12164" spans="1:12">
      <c r="A12164" s="180">
        <v>2017</v>
      </c>
      <c r="B12164" s="180" t="s">
        <v>180</v>
      </c>
      <c r="C12164" s="180" t="s">
        <v>33</v>
      </c>
      <c r="D12164" s="180" t="s">
        <v>176</v>
      </c>
      <c r="E12164" s="180">
        <v>5</v>
      </c>
      <c r="F12164" s="180">
        <v>70979</v>
      </c>
      <c r="G12164" s="180">
        <v>1431</v>
      </c>
      <c r="H12164" s="180">
        <v>2059</v>
      </c>
      <c r="I12164" s="180">
        <v>1664525.59</v>
      </c>
      <c r="J12164" s="180">
        <v>403070.08</v>
      </c>
      <c r="K12164" s="180">
        <v>168621</v>
      </c>
      <c r="L12164" s="180">
        <v>2581105.5099999998</v>
      </c>
    </row>
    <row r="12165" spans="1:12">
      <c r="A12165" s="180">
        <v>2017</v>
      </c>
      <c r="B12165" s="180" t="s">
        <v>180</v>
      </c>
      <c r="C12165" s="180" t="s">
        <v>33</v>
      </c>
      <c r="D12165" s="180" t="s">
        <v>176</v>
      </c>
      <c r="E12165" s="180">
        <v>10</v>
      </c>
      <c r="F12165" s="180">
        <v>70710</v>
      </c>
      <c r="G12165" s="180">
        <v>1119</v>
      </c>
      <c r="H12165" s="180">
        <v>2052</v>
      </c>
      <c r="I12165" s="180">
        <v>1588639.12</v>
      </c>
      <c r="J12165" s="180">
        <v>373576.61</v>
      </c>
      <c r="K12165" s="180">
        <v>295836.75</v>
      </c>
      <c r="L12165" s="180">
        <v>2636069.96</v>
      </c>
    </row>
    <row r="12166" spans="1:12">
      <c r="A12166" s="180">
        <v>2017</v>
      </c>
      <c r="B12166" s="180" t="s">
        <v>180</v>
      </c>
      <c r="C12166" s="180" t="s">
        <v>33</v>
      </c>
      <c r="D12166" s="180" t="s">
        <v>176</v>
      </c>
      <c r="E12166" s="180">
        <v>15</v>
      </c>
      <c r="F12166" s="180">
        <v>68275</v>
      </c>
      <c r="G12166" s="180">
        <v>2037</v>
      </c>
      <c r="H12166" s="180">
        <v>3711</v>
      </c>
      <c r="I12166" s="180">
        <v>3504553.41</v>
      </c>
      <c r="J12166" s="180">
        <v>763745.76</v>
      </c>
      <c r="K12166" s="180">
        <v>749339</v>
      </c>
      <c r="L12166" s="180">
        <v>5689540.2599999998</v>
      </c>
    </row>
    <row r="12167" spans="1:12">
      <c r="A12167" s="180">
        <v>2017</v>
      </c>
      <c r="B12167" s="180" t="s">
        <v>180</v>
      </c>
      <c r="C12167" s="180" t="s">
        <v>33</v>
      </c>
      <c r="D12167" s="180" t="s">
        <v>176</v>
      </c>
      <c r="E12167" s="180">
        <v>20</v>
      </c>
      <c r="F12167" s="180">
        <v>50118</v>
      </c>
      <c r="G12167" s="180">
        <v>1712</v>
      </c>
      <c r="H12167" s="180">
        <v>3732</v>
      </c>
      <c r="I12167" s="180">
        <v>3267523.66</v>
      </c>
      <c r="J12167" s="180">
        <v>642002.31000000006</v>
      </c>
      <c r="K12167" s="180">
        <v>454877</v>
      </c>
      <c r="L12167" s="180">
        <v>5085654.24</v>
      </c>
    </row>
    <row r="12168" spans="1:12">
      <c r="A12168" s="180">
        <v>2017</v>
      </c>
      <c r="B12168" s="180" t="s">
        <v>180</v>
      </c>
      <c r="C12168" s="180" t="s">
        <v>33</v>
      </c>
      <c r="D12168" s="180" t="s">
        <v>176</v>
      </c>
      <c r="E12168" s="180">
        <v>25</v>
      </c>
      <c r="F12168" s="180">
        <v>40289</v>
      </c>
      <c r="G12168" s="180">
        <v>1287</v>
      </c>
      <c r="H12168" s="180">
        <v>2793</v>
      </c>
      <c r="I12168" s="180">
        <v>2290324.7999999998</v>
      </c>
      <c r="J12168" s="180">
        <v>514888.96000000002</v>
      </c>
      <c r="K12168" s="180">
        <v>366995</v>
      </c>
      <c r="L12168" s="180">
        <v>3856616.28</v>
      </c>
    </row>
    <row r="12169" spans="1:12">
      <c r="A12169" s="180">
        <v>2017</v>
      </c>
      <c r="B12169" s="180" t="s">
        <v>180</v>
      </c>
      <c r="C12169" s="180" t="s">
        <v>33</v>
      </c>
      <c r="D12169" s="180" t="s">
        <v>176</v>
      </c>
      <c r="E12169" s="180">
        <v>30</v>
      </c>
      <c r="F12169" s="180">
        <v>64942</v>
      </c>
      <c r="G12169" s="180">
        <v>1917</v>
      </c>
      <c r="H12169" s="180">
        <v>4302</v>
      </c>
      <c r="I12169" s="180">
        <v>3495002.72</v>
      </c>
      <c r="J12169" s="180">
        <v>870715.45</v>
      </c>
      <c r="K12169" s="180">
        <v>707946.25</v>
      </c>
      <c r="L12169" s="180">
        <v>6134276.8200000003</v>
      </c>
    </row>
    <row r="12170" spans="1:12">
      <c r="A12170" s="180">
        <v>2017</v>
      </c>
      <c r="B12170" s="180" t="s">
        <v>180</v>
      </c>
      <c r="C12170" s="180" t="s">
        <v>33</v>
      </c>
      <c r="D12170" s="180" t="s">
        <v>176</v>
      </c>
      <c r="E12170" s="180">
        <v>35</v>
      </c>
      <c r="F12170" s="180">
        <v>69772</v>
      </c>
      <c r="G12170" s="180">
        <v>2699</v>
      </c>
      <c r="H12170" s="180">
        <v>5847</v>
      </c>
      <c r="I12170" s="180">
        <v>4820174.9400000004</v>
      </c>
      <c r="J12170" s="180">
        <v>1137767.32</v>
      </c>
      <c r="K12170" s="180">
        <v>944677</v>
      </c>
      <c r="L12170" s="180">
        <v>8239563.3300000001</v>
      </c>
    </row>
    <row r="12171" spans="1:12">
      <c r="A12171" s="180">
        <v>2017</v>
      </c>
      <c r="B12171" s="180" t="s">
        <v>180</v>
      </c>
      <c r="C12171" s="180" t="s">
        <v>33</v>
      </c>
      <c r="D12171" s="180" t="s">
        <v>176</v>
      </c>
      <c r="E12171" s="180">
        <v>40</v>
      </c>
      <c r="F12171" s="180">
        <v>73040</v>
      </c>
      <c r="G12171" s="180">
        <v>3230</v>
      </c>
      <c r="H12171" s="180">
        <v>6664</v>
      </c>
      <c r="I12171" s="180">
        <v>5872321.46</v>
      </c>
      <c r="J12171" s="180">
        <v>1529137.7</v>
      </c>
      <c r="K12171" s="180">
        <v>1322965.25</v>
      </c>
      <c r="L12171" s="180">
        <v>10404211.24</v>
      </c>
    </row>
    <row r="12172" spans="1:12">
      <c r="A12172" s="180">
        <v>2017</v>
      </c>
      <c r="B12172" s="180" t="s">
        <v>180</v>
      </c>
      <c r="C12172" s="180" t="s">
        <v>33</v>
      </c>
      <c r="D12172" s="180" t="s">
        <v>176</v>
      </c>
      <c r="E12172" s="180">
        <v>45</v>
      </c>
      <c r="F12172" s="180">
        <v>76297</v>
      </c>
      <c r="G12172" s="180">
        <v>4464</v>
      </c>
      <c r="H12172" s="180">
        <v>9236</v>
      </c>
      <c r="I12172" s="180">
        <v>8882811.3100000005</v>
      </c>
      <c r="J12172" s="180">
        <v>2233287.79</v>
      </c>
      <c r="K12172" s="180">
        <v>2125289.94</v>
      </c>
      <c r="L12172" s="180">
        <v>15532648.25</v>
      </c>
    </row>
    <row r="12173" spans="1:12">
      <c r="A12173" s="180">
        <v>2017</v>
      </c>
      <c r="B12173" s="180" t="s">
        <v>180</v>
      </c>
      <c r="C12173" s="180" t="s">
        <v>33</v>
      </c>
      <c r="D12173" s="180" t="s">
        <v>176</v>
      </c>
      <c r="E12173" s="180">
        <v>50</v>
      </c>
      <c r="F12173" s="180">
        <v>73256</v>
      </c>
      <c r="G12173" s="180">
        <v>6039</v>
      </c>
      <c r="H12173" s="180">
        <v>12382</v>
      </c>
      <c r="I12173" s="180">
        <v>11492882.720000001</v>
      </c>
      <c r="J12173" s="180">
        <v>2934934.87</v>
      </c>
      <c r="K12173" s="180">
        <v>3132509.85</v>
      </c>
      <c r="L12173" s="180">
        <v>20678526.640000001</v>
      </c>
    </row>
    <row r="12174" spans="1:12">
      <c r="A12174" s="180">
        <v>2017</v>
      </c>
      <c r="B12174" s="180" t="s">
        <v>180</v>
      </c>
      <c r="C12174" s="180" t="s">
        <v>33</v>
      </c>
      <c r="D12174" s="180" t="s">
        <v>176</v>
      </c>
      <c r="E12174" s="180">
        <v>55</v>
      </c>
      <c r="F12174" s="180">
        <v>74316</v>
      </c>
      <c r="G12174" s="180">
        <v>8275</v>
      </c>
      <c r="H12174" s="180">
        <v>15850</v>
      </c>
      <c r="I12174" s="180">
        <v>15875737.82</v>
      </c>
      <c r="J12174" s="180">
        <v>4127461.94</v>
      </c>
      <c r="K12174" s="180">
        <v>4377847.8499999996</v>
      </c>
      <c r="L12174" s="180">
        <v>28091040.699999999</v>
      </c>
    </row>
    <row r="12175" spans="1:12">
      <c r="A12175" s="180">
        <v>2017</v>
      </c>
      <c r="B12175" s="180" t="s">
        <v>180</v>
      </c>
      <c r="C12175" s="180" t="s">
        <v>33</v>
      </c>
      <c r="D12175" s="180" t="s">
        <v>176</v>
      </c>
      <c r="E12175" s="180">
        <v>60</v>
      </c>
      <c r="F12175" s="180">
        <v>68270</v>
      </c>
      <c r="G12175" s="180">
        <v>10858</v>
      </c>
      <c r="H12175" s="180">
        <v>23684</v>
      </c>
      <c r="I12175" s="180">
        <v>23572905.890000001</v>
      </c>
      <c r="J12175" s="180">
        <v>5710217.1100000003</v>
      </c>
      <c r="K12175" s="180">
        <v>6336072.8499999996</v>
      </c>
      <c r="L12175" s="180">
        <v>40056678.969999999</v>
      </c>
    </row>
    <row r="12176" spans="1:12">
      <c r="A12176" s="180">
        <v>2017</v>
      </c>
      <c r="B12176" s="180" t="s">
        <v>180</v>
      </c>
      <c r="C12176" s="180" t="s">
        <v>33</v>
      </c>
      <c r="D12176" s="180" t="s">
        <v>176</v>
      </c>
      <c r="E12176" s="180">
        <v>65</v>
      </c>
      <c r="F12176" s="180">
        <v>62719</v>
      </c>
      <c r="G12176" s="180">
        <v>14611</v>
      </c>
      <c r="H12176" s="180">
        <v>31405</v>
      </c>
      <c r="I12176" s="180">
        <v>31190799.969999999</v>
      </c>
      <c r="J12176" s="180">
        <v>7378750.7599999998</v>
      </c>
      <c r="K12176" s="180">
        <v>8429749.5500000007</v>
      </c>
      <c r="L12176" s="180">
        <v>51951052.530000001</v>
      </c>
    </row>
    <row r="12177" spans="1:12">
      <c r="A12177" s="180">
        <v>2017</v>
      </c>
      <c r="B12177" s="180" t="s">
        <v>180</v>
      </c>
      <c r="C12177" s="180" t="s">
        <v>33</v>
      </c>
      <c r="D12177" s="180" t="s">
        <v>176</v>
      </c>
      <c r="E12177" s="180">
        <v>70</v>
      </c>
      <c r="F12177" s="180">
        <v>48027</v>
      </c>
      <c r="G12177" s="180">
        <v>14720</v>
      </c>
      <c r="H12177" s="180">
        <v>35403</v>
      </c>
      <c r="I12177" s="180">
        <v>32942677.75</v>
      </c>
      <c r="J12177" s="180">
        <v>7650124.25</v>
      </c>
      <c r="K12177" s="180">
        <v>8530429.5</v>
      </c>
      <c r="L12177" s="180">
        <v>53342982.049999997</v>
      </c>
    </row>
    <row r="12178" spans="1:12">
      <c r="A12178" s="180">
        <v>2017</v>
      </c>
      <c r="B12178" s="180" t="s">
        <v>180</v>
      </c>
      <c r="C12178" s="180" t="s">
        <v>33</v>
      </c>
      <c r="D12178" s="180" t="s">
        <v>176</v>
      </c>
      <c r="E12178" s="180">
        <v>75</v>
      </c>
      <c r="F12178" s="180">
        <v>32014</v>
      </c>
      <c r="G12178" s="180">
        <v>12901</v>
      </c>
      <c r="H12178" s="180">
        <v>32854</v>
      </c>
      <c r="I12178" s="180">
        <v>29252004.800000001</v>
      </c>
      <c r="J12178" s="180">
        <v>6268569.3200000003</v>
      </c>
      <c r="K12178" s="180">
        <v>6761517.25</v>
      </c>
      <c r="L12178" s="180">
        <v>45243845.960000001</v>
      </c>
    </row>
    <row r="12179" spans="1:12">
      <c r="A12179" s="180">
        <v>2017</v>
      </c>
      <c r="B12179" s="180" t="s">
        <v>180</v>
      </c>
      <c r="C12179" s="180" t="s">
        <v>33</v>
      </c>
      <c r="D12179" s="180" t="s">
        <v>176</v>
      </c>
      <c r="E12179" s="180">
        <v>80</v>
      </c>
      <c r="F12179" s="180">
        <v>19449</v>
      </c>
      <c r="G12179" s="180">
        <v>8197</v>
      </c>
      <c r="H12179" s="180">
        <v>27929</v>
      </c>
      <c r="I12179" s="180">
        <v>21703419.059999999</v>
      </c>
      <c r="J12179" s="180">
        <v>4144709.87</v>
      </c>
      <c r="K12179" s="180">
        <v>4109349.4</v>
      </c>
      <c r="L12179" s="180">
        <v>31851397.690000001</v>
      </c>
    </row>
    <row r="12180" spans="1:12">
      <c r="A12180" s="180">
        <v>2017</v>
      </c>
      <c r="B12180" s="180" t="s">
        <v>180</v>
      </c>
      <c r="C12180" s="180" t="s">
        <v>33</v>
      </c>
      <c r="D12180" s="180" t="s">
        <v>176</v>
      </c>
      <c r="E12180" s="180">
        <v>85</v>
      </c>
      <c r="F12180" s="180">
        <v>10986</v>
      </c>
      <c r="G12180" s="180">
        <v>5102</v>
      </c>
      <c r="H12180" s="180">
        <v>20497</v>
      </c>
      <c r="I12180" s="180">
        <v>14496135.689999999</v>
      </c>
      <c r="J12180" s="180">
        <v>2245591.75</v>
      </c>
      <c r="K12180" s="180">
        <v>2355908</v>
      </c>
      <c r="L12180" s="180">
        <v>20092055.640000001</v>
      </c>
    </row>
    <row r="12181" spans="1:12">
      <c r="A12181" s="180">
        <v>2017</v>
      </c>
      <c r="B12181" s="180" t="s">
        <v>180</v>
      </c>
      <c r="C12181" s="180" t="s">
        <v>33</v>
      </c>
      <c r="D12181" s="180" t="s">
        <v>176</v>
      </c>
      <c r="E12181" s="180">
        <v>90</v>
      </c>
      <c r="F12181" s="180">
        <v>3069</v>
      </c>
      <c r="G12181" s="180">
        <v>1185</v>
      </c>
      <c r="H12181" s="180">
        <v>6434</v>
      </c>
      <c r="I12181" s="180">
        <v>4337732.93</v>
      </c>
      <c r="J12181" s="180">
        <v>568238.38</v>
      </c>
      <c r="K12181" s="180">
        <v>513602</v>
      </c>
      <c r="L12181" s="180">
        <v>5668610.7800000003</v>
      </c>
    </row>
    <row r="12182" spans="1:12">
      <c r="A12182" s="180">
        <v>2017</v>
      </c>
      <c r="B12182" s="180" t="s">
        <v>180</v>
      </c>
      <c r="C12182" s="180" t="s">
        <v>33</v>
      </c>
      <c r="D12182" s="180" t="s">
        <v>176</v>
      </c>
      <c r="E12182" s="180">
        <v>95</v>
      </c>
      <c r="F12182" s="180">
        <v>410</v>
      </c>
      <c r="G12182" s="180">
        <v>133</v>
      </c>
      <c r="H12182" s="180">
        <v>938</v>
      </c>
      <c r="I12182" s="180">
        <v>661687.74</v>
      </c>
      <c r="J12182" s="180">
        <v>68291.42</v>
      </c>
      <c r="K12182" s="180">
        <v>26653</v>
      </c>
      <c r="L12182" s="180">
        <v>789067.42</v>
      </c>
    </row>
    <row r="12183" spans="1:12">
      <c r="A12183" s="180">
        <v>2017</v>
      </c>
      <c r="B12183" s="180" t="s">
        <v>180</v>
      </c>
      <c r="C12183" s="180" t="s">
        <v>33</v>
      </c>
      <c r="D12183" s="180" t="s">
        <v>177</v>
      </c>
      <c r="E12183" s="180">
        <v>0</v>
      </c>
      <c r="F12183" s="180">
        <v>54891</v>
      </c>
      <c r="G12183" s="180">
        <v>1889</v>
      </c>
      <c r="H12183" s="180">
        <v>6627</v>
      </c>
      <c r="I12183" s="180">
        <v>5189111.07</v>
      </c>
      <c r="J12183" s="180">
        <v>600930.79</v>
      </c>
      <c r="K12183" s="180">
        <v>144293.07999999999</v>
      </c>
      <c r="L12183" s="180">
        <v>6323430.8099999996</v>
      </c>
    </row>
    <row r="12184" spans="1:12">
      <c r="A12184" s="180">
        <v>2017</v>
      </c>
      <c r="B12184" s="180" t="s">
        <v>180</v>
      </c>
      <c r="C12184" s="180" t="s">
        <v>33</v>
      </c>
      <c r="D12184" s="180" t="s">
        <v>177</v>
      </c>
      <c r="E12184" s="180">
        <v>5</v>
      </c>
      <c r="F12184" s="180">
        <v>67170</v>
      </c>
      <c r="G12184" s="180">
        <v>1143</v>
      </c>
      <c r="H12184" s="180">
        <v>1618</v>
      </c>
      <c r="I12184" s="180">
        <v>1346651.54</v>
      </c>
      <c r="J12184" s="180">
        <v>314505.77</v>
      </c>
      <c r="K12184" s="180">
        <v>100671</v>
      </c>
      <c r="L12184" s="180">
        <v>2028697.96</v>
      </c>
    </row>
    <row r="12185" spans="1:12">
      <c r="A12185" s="180">
        <v>2017</v>
      </c>
      <c r="B12185" s="180" t="s">
        <v>180</v>
      </c>
      <c r="C12185" s="180" t="s">
        <v>33</v>
      </c>
      <c r="D12185" s="180" t="s">
        <v>177</v>
      </c>
      <c r="E12185" s="180">
        <v>10</v>
      </c>
      <c r="F12185" s="180">
        <v>66089</v>
      </c>
      <c r="G12185" s="180">
        <v>1015</v>
      </c>
      <c r="H12185" s="180">
        <v>1896</v>
      </c>
      <c r="I12185" s="180">
        <v>1389860.91</v>
      </c>
      <c r="J12185" s="180">
        <v>307557.03000000003</v>
      </c>
      <c r="K12185" s="180">
        <v>322767</v>
      </c>
      <c r="L12185" s="180">
        <v>2364892.7400000002</v>
      </c>
    </row>
    <row r="12186" spans="1:12">
      <c r="A12186" s="180">
        <v>2017</v>
      </c>
      <c r="B12186" s="180" t="s">
        <v>180</v>
      </c>
      <c r="C12186" s="180" t="s">
        <v>33</v>
      </c>
      <c r="D12186" s="180" t="s">
        <v>177</v>
      </c>
      <c r="E12186" s="180">
        <v>15</v>
      </c>
      <c r="F12186" s="180">
        <v>64929</v>
      </c>
      <c r="G12186" s="180">
        <v>2670</v>
      </c>
      <c r="H12186" s="180">
        <v>5244</v>
      </c>
      <c r="I12186" s="180">
        <v>4465617.95</v>
      </c>
      <c r="J12186" s="180">
        <v>905958.89</v>
      </c>
      <c r="K12186" s="180">
        <v>621862.40000000002</v>
      </c>
      <c r="L12186" s="180">
        <v>6870607.21</v>
      </c>
    </row>
    <row r="12187" spans="1:12">
      <c r="A12187" s="180">
        <v>2017</v>
      </c>
      <c r="B12187" s="180" t="s">
        <v>180</v>
      </c>
      <c r="C12187" s="180" t="s">
        <v>33</v>
      </c>
      <c r="D12187" s="180" t="s">
        <v>177</v>
      </c>
      <c r="E12187" s="180">
        <v>20</v>
      </c>
      <c r="F12187" s="180">
        <v>52428</v>
      </c>
      <c r="G12187" s="180">
        <v>3090</v>
      </c>
      <c r="H12187" s="180">
        <v>7736</v>
      </c>
      <c r="I12187" s="180">
        <v>6417857.4299999997</v>
      </c>
      <c r="J12187" s="180">
        <v>1220788.52</v>
      </c>
      <c r="K12187" s="180">
        <v>612755</v>
      </c>
      <c r="L12187" s="180">
        <v>9328108.0399999991</v>
      </c>
    </row>
    <row r="12188" spans="1:12">
      <c r="A12188" s="180">
        <v>2017</v>
      </c>
      <c r="B12188" s="180" t="s">
        <v>180</v>
      </c>
      <c r="C12188" s="180" t="s">
        <v>33</v>
      </c>
      <c r="D12188" s="180" t="s">
        <v>177</v>
      </c>
      <c r="E12188" s="180">
        <v>25</v>
      </c>
      <c r="F12188" s="180">
        <v>49445</v>
      </c>
      <c r="G12188" s="180">
        <v>3784</v>
      </c>
      <c r="H12188" s="180">
        <v>12056</v>
      </c>
      <c r="I12188" s="180">
        <v>9843415.3300000001</v>
      </c>
      <c r="J12188" s="180">
        <v>2204314.66</v>
      </c>
      <c r="K12188" s="180">
        <v>689872.68</v>
      </c>
      <c r="L12188" s="180">
        <v>14528462.84</v>
      </c>
    </row>
    <row r="12189" spans="1:12">
      <c r="A12189" s="180">
        <v>2017</v>
      </c>
      <c r="B12189" s="180" t="s">
        <v>180</v>
      </c>
      <c r="C12189" s="180" t="s">
        <v>33</v>
      </c>
      <c r="D12189" s="180" t="s">
        <v>177</v>
      </c>
      <c r="E12189" s="180">
        <v>30</v>
      </c>
      <c r="F12189" s="180">
        <v>75237</v>
      </c>
      <c r="G12189" s="180">
        <v>6617</v>
      </c>
      <c r="H12189" s="180">
        <v>21013</v>
      </c>
      <c r="I12189" s="180">
        <v>18537957.640000001</v>
      </c>
      <c r="J12189" s="180">
        <v>4421940.6900000004</v>
      </c>
      <c r="K12189" s="180">
        <v>1164562</v>
      </c>
      <c r="L12189" s="180">
        <v>27476900.670000002</v>
      </c>
    </row>
    <row r="12190" spans="1:12">
      <c r="A12190" s="180">
        <v>2017</v>
      </c>
      <c r="B12190" s="180" t="s">
        <v>180</v>
      </c>
      <c r="C12190" s="180" t="s">
        <v>33</v>
      </c>
      <c r="D12190" s="180" t="s">
        <v>177</v>
      </c>
      <c r="E12190" s="180">
        <v>35</v>
      </c>
      <c r="F12190" s="180">
        <v>76812</v>
      </c>
      <c r="G12190" s="180">
        <v>6523</v>
      </c>
      <c r="H12190" s="180">
        <v>17963</v>
      </c>
      <c r="I12190" s="180">
        <v>15816389.02</v>
      </c>
      <c r="J12190" s="180">
        <v>3612330.68</v>
      </c>
      <c r="K12190" s="180">
        <v>1256444</v>
      </c>
      <c r="L12190" s="180">
        <v>24064216.59</v>
      </c>
    </row>
    <row r="12191" spans="1:12">
      <c r="A12191" s="180">
        <v>2017</v>
      </c>
      <c r="B12191" s="180" t="s">
        <v>180</v>
      </c>
      <c r="C12191" s="180" t="s">
        <v>33</v>
      </c>
      <c r="D12191" s="180" t="s">
        <v>177</v>
      </c>
      <c r="E12191" s="180">
        <v>40</v>
      </c>
      <c r="F12191" s="180">
        <v>79853</v>
      </c>
      <c r="G12191" s="180">
        <v>6210</v>
      </c>
      <c r="H12191" s="180">
        <v>14439</v>
      </c>
      <c r="I12191" s="180">
        <v>13122368.5</v>
      </c>
      <c r="J12191" s="180">
        <v>2965651.08</v>
      </c>
      <c r="K12191" s="180">
        <v>2106897.2000000002</v>
      </c>
      <c r="L12191" s="180">
        <v>21499943.010000002</v>
      </c>
    </row>
    <row r="12192" spans="1:12">
      <c r="A12192" s="180">
        <v>2017</v>
      </c>
      <c r="B12192" s="180" t="s">
        <v>180</v>
      </c>
      <c r="C12192" s="180" t="s">
        <v>33</v>
      </c>
      <c r="D12192" s="180" t="s">
        <v>177</v>
      </c>
      <c r="E12192" s="180">
        <v>45</v>
      </c>
      <c r="F12192" s="180">
        <v>83379</v>
      </c>
      <c r="G12192" s="180">
        <v>7182</v>
      </c>
      <c r="H12192" s="180">
        <v>16309</v>
      </c>
      <c r="I12192" s="180">
        <v>14413898.699999999</v>
      </c>
      <c r="J12192" s="180">
        <v>3333666.42</v>
      </c>
      <c r="K12192" s="180">
        <v>2404142.4</v>
      </c>
      <c r="L12192" s="180">
        <v>23491642.800000001</v>
      </c>
    </row>
    <row r="12193" spans="1:12">
      <c r="A12193" s="180">
        <v>2017</v>
      </c>
      <c r="B12193" s="180" t="s">
        <v>180</v>
      </c>
      <c r="C12193" s="180" t="s">
        <v>33</v>
      </c>
      <c r="D12193" s="180" t="s">
        <v>177</v>
      </c>
      <c r="E12193" s="180">
        <v>50</v>
      </c>
      <c r="F12193" s="180">
        <v>79378</v>
      </c>
      <c r="G12193" s="180">
        <v>8442</v>
      </c>
      <c r="H12193" s="180">
        <v>18579</v>
      </c>
      <c r="I12193" s="180">
        <v>16220477.609999999</v>
      </c>
      <c r="J12193" s="180">
        <v>3761395.29</v>
      </c>
      <c r="K12193" s="180">
        <v>3131046.95</v>
      </c>
      <c r="L12193" s="180">
        <v>26776919.039999999</v>
      </c>
    </row>
    <row r="12194" spans="1:12">
      <c r="A12194" s="180">
        <v>2017</v>
      </c>
      <c r="B12194" s="180" t="s">
        <v>180</v>
      </c>
      <c r="C12194" s="180" t="s">
        <v>33</v>
      </c>
      <c r="D12194" s="180" t="s">
        <v>177</v>
      </c>
      <c r="E12194" s="180">
        <v>55</v>
      </c>
      <c r="F12194" s="180">
        <v>80790</v>
      </c>
      <c r="G12194" s="180">
        <v>10141</v>
      </c>
      <c r="H12194" s="180">
        <v>21985</v>
      </c>
      <c r="I12194" s="180">
        <v>19249290.379999999</v>
      </c>
      <c r="J12194" s="180">
        <v>4586589.58</v>
      </c>
      <c r="K12194" s="180">
        <v>3900573.85</v>
      </c>
      <c r="L12194" s="180">
        <v>31986251.140000001</v>
      </c>
    </row>
    <row r="12195" spans="1:12">
      <c r="A12195" s="180">
        <v>2017</v>
      </c>
      <c r="B12195" s="180" t="s">
        <v>180</v>
      </c>
      <c r="C12195" s="180" t="s">
        <v>33</v>
      </c>
      <c r="D12195" s="180" t="s">
        <v>177</v>
      </c>
      <c r="E12195" s="180">
        <v>60</v>
      </c>
      <c r="F12195" s="180">
        <v>74289</v>
      </c>
      <c r="G12195" s="180">
        <v>11752</v>
      </c>
      <c r="H12195" s="180">
        <v>27490</v>
      </c>
      <c r="I12195" s="180">
        <v>23781213.399999999</v>
      </c>
      <c r="J12195" s="180">
        <v>5504368.2999999998</v>
      </c>
      <c r="K12195" s="180">
        <v>5527266.5</v>
      </c>
      <c r="L12195" s="180">
        <v>39253031.509999998</v>
      </c>
    </row>
    <row r="12196" spans="1:12">
      <c r="A12196" s="180">
        <v>2017</v>
      </c>
      <c r="B12196" s="180" t="s">
        <v>180</v>
      </c>
      <c r="C12196" s="180" t="s">
        <v>33</v>
      </c>
      <c r="D12196" s="180" t="s">
        <v>177</v>
      </c>
      <c r="E12196" s="180">
        <v>65</v>
      </c>
      <c r="F12196" s="180">
        <v>68543</v>
      </c>
      <c r="G12196" s="180">
        <v>14057</v>
      </c>
      <c r="H12196" s="180">
        <v>33146</v>
      </c>
      <c r="I12196" s="180">
        <v>29864561.09</v>
      </c>
      <c r="J12196" s="180">
        <v>6987231.4299999997</v>
      </c>
      <c r="K12196" s="180">
        <v>7220622.3499999996</v>
      </c>
      <c r="L12196" s="180">
        <v>48834690.109999999</v>
      </c>
    </row>
    <row r="12197" spans="1:12">
      <c r="A12197" s="180">
        <v>2017</v>
      </c>
      <c r="B12197" s="180" t="s">
        <v>180</v>
      </c>
      <c r="C12197" s="180" t="s">
        <v>33</v>
      </c>
      <c r="D12197" s="180" t="s">
        <v>177</v>
      </c>
      <c r="E12197" s="180">
        <v>70</v>
      </c>
      <c r="F12197" s="180">
        <v>52880</v>
      </c>
      <c r="G12197" s="180">
        <v>13277</v>
      </c>
      <c r="H12197" s="180">
        <v>34627</v>
      </c>
      <c r="I12197" s="180">
        <v>30362787.43</v>
      </c>
      <c r="J12197" s="180">
        <v>6895188.5599999996</v>
      </c>
      <c r="K12197" s="180">
        <v>6717075.25</v>
      </c>
      <c r="L12197" s="180">
        <v>47747392.109999999</v>
      </c>
    </row>
    <row r="12198" spans="1:12">
      <c r="A12198" s="180">
        <v>2017</v>
      </c>
      <c r="B12198" s="180" t="s">
        <v>180</v>
      </c>
      <c r="C12198" s="180" t="s">
        <v>33</v>
      </c>
      <c r="D12198" s="180" t="s">
        <v>177</v>
      </c>
      <c r="E12198" s="180">
        <v>75</v>
      </c>
      <c r="F12198" s="180">
        <v>35169</v>
      </c>
      <c r="G12198" s="180">
        <v>10247</v>
      </c>
      <c r="H12198" s="180">
        <v>30296</v>
      </c>
      <c r="I12198" s="180">
        <v>25866945.789999999</v>
      </c>
      <c r="J12198" s="180">
        <v>5222890.3600000003</v>
      </c>
      <c r="K12198" s="180">
        <v>5804432.0499999998</v>
      </c>
      <c r="L12198" s="180">
        <v>39623798.619999997</v>
      </c>
    </row>
    <row r="12199" spans="1:12">
      <c r="A12199" s="180">
        <v>2017</v>
      </c>
      <c r="B12199" s="180" t="s">
        <v>180</v>
      </c>
      <c r="C12199" s="180" t="s">
        <v>33</v>
      </c>
      <c r="D12199" s="180" t="s">
        <v>177</v>
      </c>
      <c r="E12199" s="180">
        <v>80</v>
      </c>
      <c r="F12199" s="180">
        <v>23226</v>
      </c>
      <c r="G12199" s="180">
        <v>7951</v>
      </c>
      <c r="H12199" s="180">
        <v>30715</v>
      </c>
      <c r="I12199" s="180">
        <v>22961034.710000001</v>
      </c>
      <c r="J12199" s="180">
        <v>3862336.81</v>
      </c>
      <c r="K12199" s="180">
        <v>3494937.25</v>
      </c>
      <c r="L12199" s="180">
        <v>32193383.890000001</v>
      </c>
    </row>
    <row r="12200" spans="1:12">
      <c r="A12200" s="180">
        <v>2017</v>
      </c>
      <c r="B12200" s="180" t="s">
        <v>180</v>
      </c>
      <c r="C12200" s="180" t="s">
        <v>33</v>
      </c>
      <c r="D12200" s="180" t="s">
        <v>177</v>
      </c>
      <c r="E12200" s="180">
        <v>85</v>
      </c>
      <c r="F12200" s="180">
        <v>14798</v>
      </c>
      <c r="G12200" s="180">
        <v>4982</v>
      </c>
      <c r="H12200" s="180">
        <v>26267</v>
      </c>
      <c r="I12200" s="180">
        <v>17580033.050000001</v>
      </c>
      <c r="J12200" s="180">
        <v>2464105.16</v>
      </c>
      <c r="K12200" s="180">
        <v>1866467</v>
      </c>
      <c r="L12200" s="180">
        <v>22994895.640000001</v>
      </c>
    </row>
    <row r="12201" spans="1:12">
      <c r="A12201" s="180">
        <v>2017</v>
      </c>
      <c r="B12201" s="180" t="s">
        <v>180</v>
      </c>
      <c r="C12201" s="180" t="s">
        <v>33</v>
      </c>
      <c r="D12201" s="180" t="s">
        <v>177</v>
      </c>
      <c r="E12201" s="180">
        <v>90</v>
      </c>
      <c r="F12201" s="180">
        <v>5876</v>
      </c>
      <c r="G12201" s="180">
        <v>1764</v>
      </c>
      <c r="H12201" s="180">
        <v>11787</v>
      </c>
      <c r="I12201" s="180">
        <v>7391176.9699999997</v>
      </c>
      <c r="J12201" s="180">
        <v>848805.26</v>
      </c>
      <c r="K12201" s="180">
        <v>448317</v>
      </c>
      <c r="L12201" s="180">
        <v>9094245.9000000004</v>
      </c>
    </row>
    <row r="12202" spans="1:12">
      <c r="A12202" s="180">
        <v>2017</v>
      </c>
      <c r="B12202" s="180" t="s">
        <v>180</v>
      </c>
      <c r="C12202" s="180" t="s">
        <v>33</v>
      </c>
      <c r="D12202" s="180" t="s">
        <v>177</v>
      </c>
      <c r="E12202" s="180">
        <v>95</v>
      </c>
      <c r="F12202" s="180">
        <v>1607</v>
      </c>
      <c r="G12202" s="180">
        <v>448</v>
      </c>
      <c r="H12202" s="180">
        <v>3319</v>
      </c>
      <c r="I12202" s="180">
        <v>1932282.76</v>
      </c>
      <c r="J12202" s="180">
        <v>183039.31</v>
      </c>
      <c r="K12202" s="180">
        <v>55733</v>
      </c>
      <c r="L12202" s="180">
        <v>2251165.9500000002</v>
      </c>
    </row>
    <row r="12203" spans="1:12">
      <c r="A12203" s="180">
        <v>2017</v>
      </c>
      <c r="B12203" s="180" t="s">
        <v>180</v>
      </c>
      <c r="C12203" s="180" t="s">
        <v>34</v>
      </c>
      <c r="D12203" s="180" t="s">
        <v>176</v>
      </c>
      <c r="E12203" s="180">
        <v>0</v>
      </c>
      <c r="F12203" s="180">
        <v>19447</v>
      </c>
      <c r="G12203" s="180">
        <v>803</v>
      </c>
      <c r="H12203" s="180">
        <v>2387</v>
      </c>
      <c r="I12203" s="180">
        <v>1408958.5</v>
      </c>
      <c r="J12203" s="180">
        <v>313117.37</v>
      </c>
      <c r="K12203" s="180">
        <v>10848</v>
      </c>
      <c r="L12203" s="180">
        <v>1828199.46</v>
      </c>
    </row>
    <row r="12204" spans="1:12">
      <c r="A12204" s="180">
        <v>2017</v>
      </c>
      <c r="B12204" s="180" t="s">
        <v>180</v>
      </c>
      <c r="C12204" s="180" t="s">
        <v>34</v>
      </c>
      <c r="D12204" s="180" t="s">
        <v>176</v>
      </c>
      <c r="E12204" s="180">
        <v>5</v>
      </c>
      <c r="F12204" s="180">
        <v>22302</v>
      </c>
      <c r="G12204" s="180">
        <v>450</v>
      </c>
      <c r="H12204" s="180">
        <v>576</v>
      </c>
      <c r="I12204" s="180">
        <v>473511.2</v>
      </c>
      <c r="J12204" s="180">
        <v>155204.76</v>
      </c>
      <c r="K12204" s="180">
        <v>29636</v>
      </c>
      <c r="L12204" s="180">
        <v>715492</v>
      </c>
    </row>
    <row r="12205" spans="1:12">
      <c r="A12205" s="180">
        <v>2017</v>
      </c>
      <c r="B12205" s="180" t="s">
        <v>180</v>
      </c>
      <c r="C12205" s="180" t="s">
        <v>34</v>
      </c>
      <c r="D12205" s="180" t="s">
        <v>176</v>
      </c>
      <c r="E12205" s="180">
        <v>10</v>
      </c>
      <c r="F12205" s="180">
        <v>21524</v>
      </c>
      <c r="G12205" s="180">
        <v>302</v>
      </c>
      <c r="H12205" s="180">
        <v>455</v>
      </c>
      <c r="I12205" s="180">
        <v>375417.95</v>
      </c>
      <c r="J12205" s="180">
        <v>121830.2</v>
      </c>
      <c r="K12205" s="180">
        <v>81387.8</v>
      </c>
      <c r="L12205" s="180">
        <v>612929.92000000004</v>
      </c>
    </row>
    <row r="12206" spans="1:12">
      <c r="A12206" s="180">
        <v>2017</v>
      </c>
      <c r="B12206" s="180" t="s">
        <v>180</v>
      </c>
      <c r="C12206" s="180" t="s">
        <v>34</v>
      </c>
      <c r="D12206" s="180" t="s">
        <v>176</v>
      </c>
      <c r="E12206" s="180">
        <v>15</v>
      </c>
      <c r="F12206" s="180">
        <v>21944</v>
      </c>
      <c r="G12206" s="180">
        <v>703</v>
      </c>
      <c r="H12206" s="180">
        <v>952</v>
      </c>
      <c r="I12206" s="180">
        <v>946208.4</v>
      </c>
      <c r="J12206" s="180">
        <v>338593.62</v>
      </c>
      <c r="K12206" s="180">
        <v>234532</v>
      </c>
      <c r="L12206" s="180">
        <v>1602483.95</v>
      </c>
    </row>
    <row r="12207" spans="1:12">
      <c r="A12207" s="180">
        <v>2017</v>
      </c>
      <c r="B12207" s="180" t="s">
        <v>180</v>
      </c>
      <c r="C12207" s="180" t="s">
        <v>34</v>
      </c>
      <c r="D12207" s="180" t="s">
        <v>176</v>
      </c>
      <c r="E12207" s="180">
        <v>20</v>
      </c>
      <c r="F12207" s="180">
        <v>20064</v>
      </c>
      <c r="G12207" s="180">
        <v>685</v>
      </c>
      <c r="H12207" s="180">
        <v>1155</v>
      </c>
      <c r="I12207" s="180">
        <v>1199042.05</v>
      </c>
      <c r="J12207" s="180">
        <v>382157.89</v>
      </c>
      <c r="K12207" s="180">
        <v>381403</v>
      </c>
      <c r="L12207" s="180">
        <v>2066446.32</v>
      </c>
    </row>
    <row r="12208" spans="1:12">
      <c r="A12208" s="180">
        <v>2017</v>
      </c>
      <c r="B12208" s="180" t="s">
        <v>180</v>
      </c>
      <c r="C12208" s="180" t="s">
        <v>34</v>
      </c>
      <c r="D12208" s="180" t="s">
        <v>176</v>
      </c>
      <c r="E12208" s="180">
        <v>25</v>
      </c>
      <c r="F12208" s="180">
        <v>16182</v>
      </c>
      <c r="G12208" s="180">
        <v>495</v>
      </c>
      <c r="H12208" s="180">
        <v>938</v>
      </c>
      <c r="I12208" s="180">
        <v>817619.8</v>
      </c>
      <c r="J12208" s="180">
        <v>273741.78000000003</v>
      </c>
      <c r="K12208" s="180">
        <v>106489</v>
      </c>
      <c r="L12208" s="180">
        <v>1347971.54</v>
      </c>
    </row>
    <row r="12209" spans="1:12">
      <c r="A12209" s="180">
        <v>2017</v>
      </c>
      <c r="B12209" s="180" t="s">
        <v>180</v>
      </c>
      <c r="C12209" s="180" t="s">
        <v>34</v>
      </c>
      <c r="D12209" s="180" t="s">
        <v>176</v>
      </c>
      <c r="E12209" s="180">
        <v>30</v>
      </c>
      <c r="F12209" s="180">
        <v>22190</v>
      </c>
      <c r="G12209" s="180">
        <v>604</v>
      </c>
      <c r="H12209" s="180">
        <v>1068</v>
      </c>
      <c r="I12209" s="180">
        <v>849543.9</v>
      </c>
      <c r="J12209" s="180">
        <v>358483.01</v>
      </c>
      <c r="K12209" s="180">
        <v>105105</v>
      </c>
      <c r="L12209" s="180">
        <v>1493773.32</v>
      </c>
    </row>
    <row r="12210" spans="1:12">
      <c r="A12210" s="180">
        <v>2017</v>
      </c>
      <c r="B12210" s="180" t="s">
        <v>180</v>
      </c>
      <c r="C12210" s="180" t="s">
        <v>34</v>
      </c>
      <c r="D12210" s="180" t="s">
        <v>176</v>
      </c>
      <c r="E12210" s="180">
        <v>35</v>
      </c>
      <c r="F12210" s="180">
        <v>22532</v>
      </c>
      <c r="G12210" s="180">
        <v>872</v>
      </c>
      <c r="H12210" s="180">
        <v>1455</v>
      </c>
      <c r="I12210" s="180">
        <v>1261861.82</v>
      </c>
      <c r="J12210" s="180">
        <v>464097.8</v>
      </c>
      <c r="K12210" s="180">
        <v>184190.5</v>
      </c>
      <c r="L12210" s="180">
        <v>2146764.0099999998</v>
      </c>
    </row>
    <row r="12211" spans="1:12">
      <c r="A12211" s="180">
        <v>2017</v>
      </c>
      <c r="B12211" s="180" t="s">
        <v>180</v>
      </c>
      <c r="C12211" s="180" t="s">
        <v>34</v>
      </c>
      <c r="D12211" s="180" t="s">
        <v>176</v>
      </c>
      <c r="E12211" s="180">
        <v>40</v>
      </c>
      <c r="F12211" s="180">
        <v>23127</v>
      </c>
      <c r="G12211" s="180">
        <v>892</v>
      </c>
      <c r="H12211" s="180">
        <v>1683</v>
      </c>
      <c r="I12211" s="180">
        <v>1501272.35</v>
      </c>
      <c r="J12211" s="180">
        <v>574574.52</v>
      </c>
      <c r="K12211" s="180">
        <v>254216</v>
      </c>
      <c r="L12211" s="180">
        <v>2601081.0699999998</v>
      </c>
    </row>
    <row r="12212" spans="1:12">
      <c r="A12212" s="180">
        <v>2017</v>
      </c>
      <c r="B12212" s="180" t="s">
        <v>180</v>
      </c>
      <c r="C12212" s="180" t="s">
        <v>34</v>
      </c>
      <c r="D12212" s="180" t="s">
        <v>176</v>
      </c>
      <c r="E12212" s="180">
        <v>45</v>
      </c>
      <c r="F12212" s="180">
        <v>25390</v>
      </c>
      <c r="G12212" s="180">
        <v>1330</v>
      </c>
      <c r="H12212" s="180">
        <v>2357</v>
      </c>
      <c r="I12212" s="180">
        <v>2188499.2000000002</v>
      </c>
      <c r="J12212" s="180">
        <v>843343.94</v>
      </c>
      <c r="K12212" s="180">
        <v>420033.75</v>
      </c>
      <c r="L12212" s="180">
        <v>3718057.43</v>
      </c>
    </row>
    <row r="12213" spans="1:12">
      <c r="A12213" s="180">
        <v>2017</v>
      </c>
      <c r="B12213" s="180" t="s">
        <v>180</v>
      </c>
      <c r="C12213" s="180" t="s">
        <v>34</v>
      </c>
      <c r="D12213" s="180" t="s">
        <v>176</v>
      </c>
      <c r="E12213" s="180">
        <v>50</v>
      </c>
      <c r="F12213" s="180">
        <v>26276</v>
      </c>
      <c r="G12213" s="180">
        <v>1758</v>
      </c>
      <c r="H12213" s="180">
        <v>3440</v>
      </c>
      <c r="I12213" s="180">
        <v>3587025.88</v>
      </c>
      <c r="J12213" s="180">
        <v>1170112.8799999999</v>
      </c>
      <c r="K12213" s="180">
        <v>1042662.7</v>
      </c>
      <c r="L12213" s="180">
        <v>6269661.4299999997</v>
      </c>
    </row>
    <row r="12214" spans="1:12">
      <c r="A12214" s="180">
        <v>2017</v>
      </c>
      <c r="B12214" s="180" t="s">
        <v>180</v>
      </c>
      <c r="C12214" s="180" t="s">
        <v>34</v>
      </c>
      <c r="D12214" s="180" t="s">
        <v>176</v>
      </c>
      <c r="E12214" s="180">
        <v>55</v>
      </c>
      <c r="F12214" s="180">
        <v>28732</v>
      </c>
      <c r="G12214" s="180">
        <v>2384</v>
      </c>
      <c r="H12214" s="180">
        <v>4764</v>
      </c>
      <c r="I12214" s="180">
        <v>4915040.55</v>
      </c>
      <c r="J12214" s="180">
        <v>1538234.11</v>
      </c>
      <c r="K12214" s="180">
        <v>1068329.1499999999</v>
      </c>
      <c r="L12214" s="180">
        <v>8053599.9000000004</v>
      </c>
    </row>
    <row r="12215" spans="1:12">
      <c r="A12215" s="180">
        <v>2017</v>
      </c>
      <c r="B12215" s="180" t="s">
        <v>180</v>
      </c>
      <c r="C12215" s="180" t="s">
        <v>34</v>
      </c>
      <c r="D12215" s="180" t="s">
        <v>176</v>
      </c>
      <c r="E12215" s="180">
        <v>60</v>
      </c>
      <c r="F12215" s="180">
        <v>28511</v>
      </c>
      <c r="G12215" s="180">
        <v>3733</v>
      </c>
      <c r="H12215" s="180">
        <v>7889</v>
      </c>
      <c r="I12215" s="180">
        <v>7997790.2300000004</v>
      </c>
      <c r="J12215" s="180">
        <v>2330960.09</v>
      </c>
      <c r="K12215" s="180">
        <v>2347840.7999999998</v>
      </c>
      <c r="L12215" s="180">
        <v>13380493.439999999</v>
      </c>
    </row>
    <row r="12216" spans="1:12">
      <c r="A12216" s="180">
        <v>2017</v>
      </c>
      <c r="B12216" s="180" t="s">
        <v>180</v>
      </c>
      <c r="C12216" s="180" t="s">
        <v>34</v>
      </c>
      <c r="D12216" s="180" t="s">
        <v>176</v>
      </c>
      <c r="E12216" s="180">
        <v>65</v>
      </c>
      <c r="F12216" s="180">
        <v>27012</v>
      </c>
      <c r="G12216" s="180">
        <v>4731</v>
      </c>
      <c r="H12216" s="180">
        <v>11186</v>
      </c>
      <c r="I12216" s="180">
        <v>10917437.65</v>
      </c>
      <c r="J12216" s="180">
        <v>3057013.69</v>
      </c>
      <c r="K12216" s="180">
        <v>2598082</v>
      </c>
      <c r="L12216" s="180">
        <v>17300938.59</v>
      </c>
    </row>
    <row r="12217" spans="1:12">
      <c r="A12217" s="180">
        <v>2017</v>
      </c>
      <c r="B12217" s="180" t="s">
        <v>180</v>
      </c>
      <c r="C12217" s="180" t="s">
        <v>34</v>
      </c>
      <c r="D12217" s="180" t="s">
        <v>176</v>
      </c>
      <c r="E12217" s="180">
        <v>70</v>
      </c>
      <c r="F12217" s="180">
        <v>21624</v>
      </c>
      <c r="G12217" s="180">
        <v>4905</v>
      </c>
      <c r="H12217" s="180">
        <v>11409</v>
      </c>
      <c r="I12217" s="180">
        <v>10902071.550000001</v>
      </c>
      <c r="J12217" s="180">
        <v>3132783.4</v>
      </c>
      <c r="K12217" s="180">
        <v>3353945.25</v>
      </c>
      <c r="L12217" s="180">
        <v>17996333.93</v>
      </c>
    </row>
    <row r="12218" spans="1:12">
      <c r="A12218" s="180">
        <v>2017</v>
      </c>
      <c r="B12218" s="180" t="s">
        <v>180</v>
      </c>
      <c r="C12218" s="180" t="s">
        <v>34</v>
      </c>
      <c r="D12218" s="180" t="s">
        <v>176</v>
      </c>
      <c r="E12218" s="180">
        <v>75</v>
      </c>
      <c r="F12218" s="180">
        <v>14196</v>
      </c>
      <c r="G12218" s="180">
        <v>4772</v>
      </c>
      <c r="H12218" s="180">
        <v>11233</v>
      </c>
      <c r="I12218" s="180">
        <v>9843162</v>
      </c>
      <c r="J12218" s="180">
        <v>2439533.4900000002</v>
      </c>
      <c r="K12218" s="180">
        <v>2635626.9</v>
      </c>
      <c r="L12218" s="180">
        <v>15417080.91</v>
      </c>
    </row>
    <row r="12219" spans="1:12">
      <c r="A12219" s="180">
        <v>2017</v>
      </c>
      <c r="B12219" s="180" t="s">
        <v>180</v>
      </c>
      <c r="C12219" s="180" t="s">
        <v>34</v>
      </c>
      <c r="D12219" s="180" t="s">
        <v>176</v>
      </c>
      <c r="E12219" s="180">
        <v>80</v>
      </c>
      <c r="F12219" s="180">
        <v>9226</v>
      </c>
      <c r="G12219" s="180">
        <v>3687</v>
      </c>
      <c r="H12219" s="180">
        <v>10273</v>
      </c>
      <c r="I12219" s="180">
        <v>7636422.1100000003</v>
      </c>
      <c r="J12219" s="180">
        <v>1838439.11</v>
      </c>
      <c r="K12219" s="180">
        <v>1675755</v>
      </c>
      <c r="L12219" s="180">
        <v>11491956.050000001</v>
      </c>
    </row>
    <row r="12220" spans="1:12">
      <c r="A12220" s="180">
        <v>2017</v>
      </c>
      <c r="B12220" s="180" t="s">
        <v>180</v>
      </c>
      <c r="C12220" s="180" t="s">
        <v>34</v>
      </c>
      <c r="D12220" s="180" t="s">
        <v>176</v>
      </c>
      <c r="E12220" s="180">
        <v>85</v>
      </c>
      <c r="F12220" s="180">
        <v>5691</v>
      </c>
      <c r="G12220" s="180">
        <v>2025</v>
      </c>
      <c r="H12220" s="180">
        <v>7941</v>
      </c>
      <c r="I12220" s="180">
        <v>4802460.3099999996</v>
      </c>
      <c r="J12220" s="180">
        <v>1016598.51</v>
      </c>
      <c r="K12220" s="180">
        <v>945593.1</v>
      </c>
      <c r="L12220" s="180">
        <v>6958070.2000000002</v>
      </c>
    </row>
    <row r="12221" spans="1:12">
      <c r="A12221" s="180">
        <v>2017</v>
      </c>
      <c r="B12221" s="180" t="s">
        <v>180</v>
      </c>
      <c r="C12221" s="180" t="s">
        <v>34</v>
      </c>
      <c r="D12221" s="180" t="s">
        <v>176</v>
      </c>
      <c r="E12221" s="180">
        <v>90</v>
      </c>
      <c r="F12221" s="180">
        <v>1784</v>
      </c>
      <c r="G12221" s="180">
        <v>592</v>
      </c>
      <c r="H12221" s="180">
        <v>3051</v>
      </c>
      <c r="I12221" s="180">
        <v>1601966.59</v>
      </c>
      <c r="J12221" s="180">
        <v>278503.94</v>
      </c>
      <c r="K12221" s="180">
        <v>175069.5</v>
      </c>
      <c r="L12221" s="180">
        <v>2111596.9700000002</v>
      </c>
    </row>
    <row r="12222" spans="1:12">
      <c r="A12222" s="180">
        <v>2017</v>
      </c>
      <c r="B12222" s="180" t="s">
        <v>180</v>
      </c>
      <c r="C12222" s="180" t="s">
        <v>34</v>
      </c>
      <c r="D12222" s="180" t="s">
        <v>176</v>
      </c>
      <c r="E12222" s="180">
        <v>95</v>
      </c>
      <c r="F12222" s="180">
        <v>275</v>
      </c>
      <c r="G12222" s="180">
        <v>73</v>
      </c>
      <c r="H12222" s="180">
        <v>604</v>
      </c>
      <c r="I12222" s="180">
        <v>213785</v>
      </c>
      <c r="J12222" s="180">
        <v>26724.91</v>
      </c>
      <c r="K12222" s="180">
        <v>37506</v>
      </c>
      <c r="L12222" s="180">
        <v>306067.86</v>
      </c>
    </row>
    <row r="12223" spans="1:12">
      <c r="A12223" s="180">
        <v>2017</v>
      </c>
      <c r="B12223" s="180" t="s">
        <v>180</v>
      </c>
      <c r="C12223" s="180" t="s">
        <v>34</v>
      </c>
      <c r="D12223" s="180" t="s">
        <v>177</v>
      </c>
      <c r="E12223" s="180">
        <v>0</v>
      </c>
      <c r="F12223" s="180">
        <v>18160</v>
      </c>
      <c r="G12223" s="180">
        <v>505</v>
      </c>
      <c r="H12223" s="180">
        <v>1864</v>
      </c>
      <c r="I12223" s="180">
        <v>1119682</v>
      </c>
      <c r="J12223" s="180">
        <v>226404.31</v>
      </c>
      <c r="K12223" s="180">
        <v>39683.78</v>
      </c>
      <c r="L12223" s="180">
        <v>1438910.81</v>
      </c>
    </row>
    <row r="12224" spans="1:12">
      <c r="A12224" s="180">
        <v>2017</v>
      </c>
      <c r="B12224" s="180" t="s">
        <v>180</v>
      </c>
      <c r="C12224" s="180" t="s">
        <v>34</v>
      </c>
      <c r="D12224" s="180" t="s">
        <v>177</v>
      </c>
      <c r="E12224" s="180">
        <v>5</v>
      </c>
      <c r="F12224" s="180">
        <v>21199</v>
      </c>
      <c r="G12224" s="180">
        <v>335</v>
      </c>
      <c r="H12224" s="180">
        <v>409</v>
      </c>
      <c r="I12224" s="180">
        <v>366112.75</v>
      </c>
      <c r="J12224" s="180">
        <v>113519.47</v>
      </c>
      <c r="K12224" s="180">
        <v>61784</v>
      </c>
      <c r="L12224" s="180">
        <v>563158.52</v>
      </c>
    </row>
    <row r="12225" spans="1:12">
      <c r="A12225" s="180">
        <v>2017</v>
      </c>
      <c r="B12225" s="180" t="s">
        <v>180</v>
      </c>
      <c r="C12225" s="180" t="s">
        <v>34</v>
      </c>
      <c r="D12225" s="180" t="s">
        <v>177</v>
      </c>
      <c r="E12225" s="180">
        <v>10</v>
      </c>
      <c r="F12225" s="180">
        <v>20691</v>
      </c>
      <c r="G12225" s="180">
        <v>291</v>
      </c>
      <c r="H12225" s="180">
        <v>523</v>
      </c>
      <c r="I12225" s="180">
        <v>445912.75</v>
      </c>
      <c r="J12225" s="180">
        <v>140625.12</v>
      </c>
      <c r="K12225" s="180">
        <v>197623</v>
      </c>
      <c r="L12225" s="180">
        <v>828937.59</v>
      </c>
    </row>
    <row r="12226" spans="1:12">
      <c r="A12226" s="180">
        <v>2017</v>
      </c>
      <c r="B12226" s="180" t="s">
        <v>180</v>
      </c>
      <c r="C12226" s="180" t="s">
        <v>34</v>
      </c>
      <c r="D12226" s="180" t="s">
        <v>177</v>
      </c>
      <c r="E12226" s="180">
        <v>15</v>
      </c>
      <c r="F12226" s="180">
        <v>20776</v>
      </c>
      <c r="G12226" s="180">
        <v>718</v>
      </c>
      <c r="H12226" s="180">
        <v>1085</v>
      </c>
      <c r="I12226" s="180">
        <v>1110649.3999999999</v>
      </c>
      <c r="J12226" s="180">
        <v>340742.15</v>
      </c>
      <c r="K12226" s="180">
        <v>151646</v>
      </c>
      <c r="L12226" s="180">
        <v>1732300.54</v>
      </c>
    </row>
    <row r="12227" spans="1:12">
      <c r="A12227" s="180">
        <v>2017</v>
      </c>
      <c r="B12227" s="180" t="s">
        <v>180</v>
      </c>
      <c r="C12227" s="180" t="s">
        <v>34</v>
      </c>
      <c r="D12227" s="180" t="s">
        <v>177</v>
      </c>
      <c r="E12227" s="180">
        <v>20</v>
      </c>
      <c r="F12227" s="180">
        <v>20197</v>
      </c>
      <c r="G12227" s="180">
        <v>1018</v>
      </c>
      <c r="H12227" s="180">
        <v>1809</v>
      </c>
      <c r="I12227" s="180">
        <v>1745209.06</v>
      </c>
      <c r="J12227" s="180">
        <v>500517.98</v>
      </c>
      <c r="K12227" s="180">
        <v>190278</v>
      </c>
      <c r="L12227" s="180">
        <v>2639786.06</v>
      </c>
    </row>
    <row r="12228" spans="1:12">
      <c r="A12228" s="180">
        <v>2017</v>
      </c>
      <c r="B12228" s="180" t="s">
        <v>180</v>
      </c>
      <c r="C12228" s="180" t="s">
        <v>34</v>
      </c>
      <c r="D12228" s="180" t="s">
        <v>177</v>
      </c>
      <c r="E12228" s="180">
        <v>25</v>
      </c>
      <c r="F12228" s="180">
        <v>18083</v>
      </c>
      <c r="G12228" s="180">
        <v>979</v>
      </c>
      <c r="H12228" s="180">
        <v>2709</v>
      </c>
      <c r="I12228" s="180">
        <v>2270162.0299999998</v>
      </c>
      <c r="J12228" s="180">
        <v>787139.34</v>
      </c>
      <c r="K12228" s="180">
        <v>273476.40000000002</v>
      </c>
      <c r="L12228" s="180">
        <v>3768574.28</v>
      </c>
    </row>
    <row r="12229" spans="1:12">
      <c r="A12229" s="180">
        <v>2017</v>
      </c>
      <c r="B12229" s="180" t="s">
        <v>180</v>
      </c>
      <c r="C12229" s="180" t="s">
        <v>34</v>
      </c>
      <c r="D12229" s="180" t="s">
        <v>177</v>
      </c>
      <c r="E12229" s="180">
        <v>30</v>
      </c>
      <c r="F12229" s="180">
        <v>25166</v>
      </c>
      <c r="G12229" s="180">
        <v>1856</v>
      </c>
      <c r="H12229" s="180">
        <v>5287</v>
      </c>
      <c r="I12229" s="180">
        <v>4514300.3600000003</v>
      </c>
      <c r="J12229" s="180">
        <v>1593340.81</v>
      </c>
      <c r="K12229" s="180">
        <v>273725</v>
      </c>
      <c r="L12229" s="180">
        <v>7115865.2300000004</v>
      </c>
    </row>
    <row r="12230" spans="1:12">
      <c r="A12230" s="180">
        <v>2017</v>
      </c>
      <c r="B12230" s="180" t="s">
        <v>180</v>
      </c>
      <c r="C12230" s="180" t="s">
        <v>34</v>
      </c>
      <c r="D12230" s="180" t="s">
        <v>177</v>
      </c>
      <c r="E12230" s="180">
        <v>35</v>
      </c>
      <c r="F12230" s="180">
        <v>25003</v>
      </c>
      <c r="G12230" s="180">
        <v>1976</v>
      </c>
      <c r="H12230" s="180">
        <v>4859</v>
      </c>
      <c r="I12230" s="180">
        <v>4287486.2699999996</v>
      </c>
      <c r="J12230" s="180">
        <v>1395375.3</v>
      </c>
      <c r="K12230" s="180">
        <v>313234</v>
      </c>
      <c r="L12230" s="180">
        <v>6619898.29</v>
      </c>
    </row>
    <row r="12231" spans="1:12">
      <c r="A12231" s="180">
        <v>2017</v>
      </c>
      <c r="B12231" s="180" t="s">
        <v>180</v>
      </c>
      <c r="C12231" s="180" t="s">
        <v>34</v>
      </c>
      <c r="D12231" s="180" t="s">
        <v>177</v>
      </c>
      <c r="E12231" s="180">
        <v>40</v>
      </c>
      <c r="F12231" s="180">
        <v>24959</v>
      </c>
      <c r="G12231" s="180">
        <v>1763</v>
      </c>
      <c r="H12231" s="180">
        <v>3880</v>
      </c>
      <c r="I12231" s="180">
        <v>3779921.68</v>
      </c>
      <c r="J12231" s="180">
        <v>1096841.67</v>
      </c>
      <c r="K12231" s="180">
        <v>609500.5</v>
      </c>
      <c r="L12231" s="180">
        <v>6048859.0899999999</v>
      </c>
    </row>
    <row r="12232" spans="1:12">
      <c r="A12232" s="180">
        <v>2017</v>
      </c>
      <c r="B12232" s="180" t="s">
        <v>180</v>
      </c>
      <c r="C12232" s="180" t="s">
        <v>34</v>
      </c>
      <c r="D12232" s="180" t="s">
        <v>177</v>
      </c>
      <c r="E12232" s="180">
        <v>45</v>
      </c>
      <c r="F12232" s="180">
        <v>28010</v>
      </c>
      <c r="G12232" s="180">
        <v>1961</v>
      </c>
      <c r="H12232" s="180">
        <v>4072</v>
      </c>
      <c r="I12232" s="180">
        <v>3885830.17</v>
      </c>
      <c r="J12232" s="180">
        <v>1247459.08</v>
      </c>
      <c r="K12232" s="180">
        <v>671699.5</v>
      </c>
      <c r="L12232" s="180">
        <v>6360955.7599999998</v>
      </c>
    </row>
    <row r="12233" spans="1:12">
      <c r="A12233" s="180">
        <v>2017</v>
      </c>
      <c r="B12233" s="180" t="s">
        <v>180</v>
      </c>
      <c r="C12233" s="180" t="s">
        <v>34</v>
      </c>
      <c r="D12233" s="180" t="s">
        <v>177</v>
      </c>
      <c r="E12233" s="180">
        <v>50</v>
      </c>
      <c r="F12233" s="180">
        <v>29112</v>
      </c>
      <c r="G12233" s="180">
        <v>2671</v>
      </c>
      <c r="H12233" s="180">
        <v>5141</v>
      </c>
      <c r="I12233" s="180">
        <v>4562727.17</v>
      </c>
      <c r="J12233" s="180">
        <v>1499315.58</v>
      </c>
      <c r="K12233" s="180">
        <v>1047182</v>
      </c>
      <c r="L12233" s="180">
        <v>7860347.4100000001</v>
      </c>
    </row>
    <row r="12234" spans="1:12">
      <c r="A12234" s="180">
        <v>2017</v>
      </c>
      <c r="B12234" s="180" t="s">
        <v>180</v>
      </c>
      <c r="C12234" s="180" t="s">
        <v>34</v>
      </c>
      <c r="D12234" s="180" t="s">
        <v>177</v>
      </c>
      <c r="E12234" s="180">
        <v>55</v>
      </c>
      <c r="F12234" s="180">
        <v>32094</v>
      </c>
      <c r="G12234" s="180">
        <v>3342</v>
      </c>
      <c r="H12234" s="180">
        <v>6943</v>
      </c>
      <c r="I12234" s="180">
        <v>6668991.0099999998</v>
      </c>
      <c r="J12234" s="180">
        <v>2031584.83</v>
      </c>
      <c r="K12234" s="180">
        <v>1562155.65</v>
      </c>
      <c r="L12234" s="180">
        <v>10978131.76</v>
      </c>
    </row>
    <row r="12235" spans="1:12">
      <c r="A12235" s="180">
        <v>2017</v>
      </c>
      <c r="B12235" s="180" t="s">
        <v>180</v>
      </c>
      <c r="C12235" s="180" t="s">
        <v>34</v>
      </c>
      <c r="D12235" s="180" t="s">
        <v>177</v>
      </c>
      <c r="E12235" s="180">
        <v>60</v>
      </c>
      <c r="F12235" s="180">
        <v>31804</v>
      </c>
      <c r="G12235" s="180">
        <v>4576</v>
      </c>
      <c r="H12235" s="180">
        <v>9624</v>
      </c>
      <c r="I12235" s="180">
        <v>8685239.6400000006</v>
      </c>
      <c r="J12235" s="180">
        <v>2469950.15</v>
      </c>
      <c r="K12235" s="180">
        <v>2082260.4</v>
      </c>
      <c r="L12235" s="180">
        <v>13985410.51</v>
      </c>
    </row>
    <row r="12236" spans="1:12">
      <c r="A12236" s="180">
        <v>2017</v>
      </c>
      <c r="B12236" s="180" t="s">
        <v>180</v>
      </c>
      <c r="C12236" s="180" t="s">
        <v>34</v>
      </c>
      <c r="D12236" s="180" t="s">
        <v>177</v>
      </c>
      <c r="E12236" s="180">
        <v>65</v>
      </c>
      <c r="F12236" s="180">
        <v>30098</v>
      </c>
      <c r="G12236" s="180">
        <v>4988</v>
      </c>
      <c r="H12236" s="180">
        <v>11883</v>
      </c>
      <c r="I12236" s="180">
        <v>10943836.91</v>
      </c>
      <c r="J12236" s="180">
        <v>3177950.72</v>
      </c>
      <c r="K12236" s="180">
        <v>2975336.1</v>
      </c>
      <c r="L12236" s="180">
        <v>17973514.309999999</v>
      </c>
    </row>
    <row r="12237" spans="1:12">
      <c r="A12237" s="180">
        <v>2017</v>
      </c>
      <c r="B12237" s="180" t="s">
        <v>180</v>
      </c>
      <c r="C12237" s="180" t="s">
        <v>34</v>
      </c>
      <c r="D12237" s="180" t="s">
        <v>177</v>
      </c>
      <c r="E12237" s="180">
        <v>70</v>
      </c>
      <c r="F12237" s="180">
        <v>23870</v>
      </c>
      <c r="G12237" s="180">
        <v>5005</v>
      </c>
      <c r="H12237" s="180">
        <v>11367</v>
      </c>
      <c r="I12237" s="180">
        <v>10600124.82</v>
      </c>
      <c r="J12237" s="180">
        <v>3125282.25</v>
      </c>
      <c r="K12237" s="180">
        <v>3320770.5</v>
      </c>
      <c r="L12237" s="180">
        <v>17935403.359999999</v>
      </c>
    </row>
    <row r="12238" spans="1:12">
      <c r="A12238" s="180">
        <v>2017</v>
      </c>
      <c r="B12238" s="180" t="s">
        <v>180</v>
      </c>
      <c r="C12238" s="180" t="s">
        <v>34</v>
      </c>
      <c r="D12238" s="180" t="s">
        <v>177</v>
      </c>
      <c r="E12238" s="180">
        <v>75</v>
      </c>
      <c r="F12238" s="180">
        <v>15895</v>
      </c>
      <c r="G12238" s="180">
        <v>4272</v>
      </c>
      <c r="H12238" s="180">
        <v>11875</v>
      </c>
      <c r="I12238" s="180">
        <v>9656123.2300000004</v>
      </c>
      <c r="J12238" s="180">
        <v>2470075.89</v>
      </c>
      <c r="K12238" s="180">
        <v>2262931.5499999998</v>
      </c>
      <c r="L12238" s="180">
        <v>14824311.49</v>
      </c>
    </row>
    <row r="12239" spans="1:12">
      <c r="A12239" s="180">
        <v>2017</v>
      </c>
      <c r="B12239" s="180" t="s">
        <v>180</v>
      </c>
      <c r="C12239" s="180" t="s">
        <v>34</v>
      </c>
      <c r="D12239" s="180" t="s">
        <v>177</v>
      </c>
      <c r="E12239" s="180">
        <v>80</v>
      </c>
      <c r="F12239" s="180">
        <v>11053</v>
      </c>
      <c r="G12239" s="180">
        <v>2947</v>
      </c>
      <c r="H12239" s="180">
        <v>10064</v>
      </c>
      <c r="I12239" s="180">
        <v>7539346.8200000003</v>
      </c>
      <c r="J12239" s="180">
        <v>1734480.61</v>
      </c>
      <c r="K12239" s="180">
        <v>1797393.2</v>
      </c>
      <c r="L12239" s="180">
        <v>11413261.73</v>
      </c>
    </row>
    <row r="12240" spans="1:12">
      <c r="A12240" s="180">
        <v>2017</v>
      </c>
      <c r="B12240" s="180" t="s">
        <v>180</v>
      </c>
      <c r="C12240" s="180" t="s">
        <v>34</v>
      </c>
      <c r="D12240" s="180" t="s">
        <v>177</v>
      </c>
      <c r="E12240" s="180">
        <v>85</v>
      </c>
      <c r="F12240" s="180">
        <v>7800</v>
      </c>
      <c r="G12240" s="180">
        <v>1960</v>
      </c>
      <c r="H12240" s="180">
        <v>9616</v>
      </c>
      <c r="I12240" s="180">
        <v>6035496.5499999998</v>
      </c>
      <c r="J12240" s="180">
        <v>1192760.68</v>
      </c>
      <c r="K12240" s="180">
        <v>1004028.4</v>
      </c>
      <c r="L12240" s="180">
        <v>8490188.8499999996</v>
      </c>
    </row>
    <row r="12241" spans="1:12">
      <c r="A12241" s="180">
        <v>2017</v>
      </c>
      <c r="B12241" s="180" t="s">
        <v>180</v>
      </c>
      <c r="C12241" s="180" t="s">
        <v>34</v>
      </c>
      <c r="D12241" s="180" t="s">
        <v>177</v>
      </c>
      <c r="E12241" s="180">
        <v>90</v>
      </c>
      <c r="F12241" s="180">
        <v>3558</v>
      </c>
      <c r="G12241" s="180">
        <v>988</v>
      </c>
      <c r="H12241" s="180">
        <v>5466</v>
      </c>
      <c r="I12241" s="180">
        <v>2684722.84</v>
      </c>
      <c r="J12241" s="180">
        <v>459049.66</v>
      </c>
      <c r="K12241" s="180">
        <v>299419</v>
      </c>
      <c r="L12241" s="180">
        <v>3548069.45</v>
      </c>
    </row>
    <row r="12242" spans="1:12">
      <c r="A12242" s="180">
        <v>2017</v>
      </c>
      <c r="B12242" s="180" t="s">
        <v>180</v>
      </c>
      <c r="C12242" s="180" t="s">
        <v>34</v>
      </c>
      <c r="D12242" s="180" t="s">
        <v>177</v>
      </c>
      <c r="E12242" s="180">
        <v>95</v>
      </c>
      <c r="F12242" s="180">
        <v>959</v>
      </c>
      <c r="G12242" s="180">
        <v>172</v>
      </c>
      <c r="H12242" s="180">
        <v>1032</v>
      </c>
      <c r="I12242" s="180">
        <v>508439.65</v>
      </c>
      <c r="J12242" s="180">
        <v>79205.41</v>
      </c>
      <c r="K12242" s="180">
        <v>58814</v>
      </c>
      <c r="L12242" s="180">
        <v>677657.81</v>
      </c>
    </row>
    <row r="12243" spans="1:12">
      <c r="A12243" s="180">
        <v>2017</v>
      </c>
      <c r="B12243" s="180" t="s">
        <v>180</v>
      </c>
      <c r="C12243" s="180" t="s">
        <v>35</v>
      </c>
      <c r="D12243" s="180" t="s">
        <v>176</v>
      </c>
      <c r="E12243" s="180">
        <v>0</v>
      </c>
      <c r="F12243" s="180">
        <v>44338</v>
      </c>
      <c r="G12243" s="180">
        <v>1806</v>
      </c>
      <c r="H12243" s="180">
        <v>4358</v>
      </c>
      <c r="I12243" s="180">
        <v>3234200.3</v>
      </c>
      <c r="J12243" s="180">
        <v>521527.76</v>
      </c>
      <c r="K12243" s="180">
        <v>19699</v>
      </c>
      <c r="L12243" s="180">
        <v>4103295.2</v>
      </c>
    </row>
    <row r="12244" spans="1:12">
      <c r="A12244" s="180">
        <v>2017</v>
      </c>
      <c r="B12244" s="180" t="s">
        <v>180</v>
      </c>
      <c r="C12244" s="180" t="s">
        <v>35</v>
      </c>
      <c r="D12244" s="180" t="s">
        <v>176</v>
      </c>
      <c r="E12244" s="180">
        <v>5</v>
      </c>
      <c r="F12244" s="180">
        <v>49224</v>
      </c>
      <c r="G12244" s="180">
        <v>1020</v>
      </c>
      <c r="H12244" s="180">
        <v>1224</v>
      </c>
      <c r="I12244" s="180">
        <v>1284643.6000000001</v>
      </c>
      <c r="J12244" s="180">
        <v>311758.09000000003</v>
      </c>
      <c r="K12244" s="180">
        <v>39577</v>
      </c>
      <c r="L12244" s="180">
        <v>1842459.22</v>
      </c>
    </row>
    <row r="12245" spans="1:12">
      <c r="A12245" s="180">
        <v>2017</v>
      </c>
      <c r="B12245" s="180" t="s">
        <v>180</v>
      </c>
      <c r="C12245" s="180" t="s">
        <v>35</v>
      </c>
      <c r="D12245" s="180" t="s">
        <v>176</v>
      </c>
      <c r="E12245" s="180">
        <v>10</v>
      </c>
      <c r="F12245" s="180">
        <v>45723</v>
      </c>
      <c r="G12245" s="180">
        <v>601</v>
      </c>
      <c r="H12245" s="180">
        <v>866</v>
      </c>
      <c r="I12245" s="180">
        <v>889376.95</v>
      </c>
      <c r="J12245" s="180">
        <v>188788.5</v>
      </c>
      <c r="K12245" s="180">
        <v>130875</v>
      </c>
      <c r="L12245" s="180">
        <v>1306755.24</v>
      </c>
    </row>
    <row r="12246" spans="1:12">
      <c r="A12246" s="180">
        <v>2017</v>
      </c>
      <c r="B12246" s="180" t="s">
        <v>180</v>
      </c>
      <c r="C12246" s="180" t="s">
        <v>35</v>
      </c>
      <c r="D12246" s="180" t="s">
        <v>176</v>
      </c>
      <c r="E12246" s="180">
        <v>15</v>
      </c>
      <c r="F12246" s="180">
        <v>44013</v>
      </c>
      <c r="G12246" s="180">
        <v>1215</v>
      </c>
      <c r="H12246" s="180">
        <v>1881</v>
      </c>
      <c r="I12246" s="180">
        <v>2175426.35</v>
      </c>
      <c r="J12246" s="180">
        <v>441931.26</v>
      </c>
      <c r="K12246" s="180">
        <v>389631</v>
      </c>
      <c r="L12246" s="180">
        <v>3307709.4</v>
      </c>
    </row>
    <row r="12247" spans="1:12">
      <c r="A12247" s="180">
        <v>2017</v>
      </c>
      <c r="B12247" s="180" t="s">
        <v>180</v>
      </c>
      <c r="C12247" s="180" t="s">
        <v>35</v>
      </c>
      <c r="D12247" s="180" t="s">
        <v>176</v>
      </c>
      <c r="E12247" s="180">
        <v>20</v>
      </c>
      <c r="F12247" s="180">
        <v>36089</v>
      </c>
      <c r="G12247" s="180">
        <v>1059</v>
      </c>
      <c r="H12247" s="180">
        <v>2171</v>
      </c>
      <c r="I12247" s="180">
        <v>2434597.2999999998</v>
      </c>
      <c r="J12247" s="180">
        <v>457839.88</v>
      </c>
      <c r="K12247" s="180">
        <v>348777</v>
      </c>
      <c r="L12247" s="180">
        <v>3586321.37</v>
      </c>
    </row>
    <row r="12248" spans="1:12">
      <c r="A12248" s="180">
        <v>2017</v>
      </c>
      <c r="B12248" s="180" t="s">
        <v>180</v>
      </c>
      <c r="C12248" s="180" t="s">
        <v>35</v>
      </c>
      <c r="D12248" s="180" t="s">
        <v>176</v>
      </c>
      <c r="E12248" s="180">
        <v>25</v>
      </c>
      <c r="F12248" s="180">
        <v>37737</v>
      </c>
      <c r="G12248" s="180">
        <v>953</v>
      </c>
      <c r="H12248" s="180">
        <v>1616</v>
      </c>
      <c r="I12248" s="180">
        <v>1985291.15</v>
      </c>
      <c r="J12248" s="180">
        <v>462254.7</v>
      </c>
      <c r="K12248" s="180">
        <v>384139</v>
      </c>
      <c r="L12248" s="180">
        <v>3137981.72</v>
      </c>
    </row>
    <row r="12249" spans="1:12">
      <c r="A12249" s="180">
        <v>2017</v>
      </c>
      <c r="B12249" s="180" t="s">
        <v>180</v>
      </c>
      <c r="C12249" s="180" t="s">
        <v>35</v>
      </c>
      <c r="D12249" s="180" t="s">
        <v>176</v>
      </c>
      <c r="E12249" s="180">
        <v>30</v>
      </c>
      <c r="F12249" s="180">
        <v>54073</v>
      </c>
      <c r="G12249" s="180">
        <v>1476</v>
      </c>
      <c r="H12249" s="180">
        <v>2883</v>
      </c>
      <c r="I12249" s="180">
        <v>2910737.6</v>
      </c>
      <c r="J12249" s="180">
        <v>668711.93999999994</v>
      </c>
      <c r="K12249" s="180">
        <v>519297</v>
      </c>
      <c r="L12249" s="180">
        <v>4648140.12</v>
      </c>
    </row>
    <row r="12250" spans="1:12">
      <c r="A12250" s="180">
        <v>2017</v>
      </c>
      <c r="B12250" s="180" t="s">
        <v>180</v>
      </c>
      <c r="C12250" s="180" t="s">
        <v>35</v>
      </c>
      <c r="D12250" s="180" t="s">
        <v>176</v>
      </c>
      <c r="E12250" s="180">
        <v>35</v>
      </c>
      <c r="F12250" s="180">
        <v>53366</v>
      </c>
      <c r="G12250" s="180">
        <v>1674</v>
      </c>
      <c r="H12250" s="180">
        <v>2874</v>
      </c>
      <c r="I12250" s="180">
        <v>3040922.05</v>
      </c>
      <c r="J12250" s="180">
        <v>746438.3</v>
      </c>
      <c r="K12250" s="180">
        <v>631134</v>
      </c>
      <c r="L12250" s="180">
        <v>5005074.8899999997</v>
      </c>
    </row>
    <row r="12251" spans="1:12">
      <c r="A12251" s="180">
        <v>2017</v>
      </c>
      <c r="B12251" s="180" t="s">
        <v>180</v>
      </c>
      <c r="C12251" s="180" t="s">
        <v>35</v>
      </c>
      <c r="D12251" s="180" t="s">
        <v>176</v>
      </c>
      <c r="E12251" s="180">
        <v>40</v>
      </c>
      <c r="F12251" s="180">
        <v>51514</v>
      </c>
      <c r="G12251" s="180">
        <v>2048</v>
      </c>
      <c r="H12251" s="180">
        <v>3507</v>
      </c>
      <c r="I12251" s="180">
        <v>3885473.23</v>
      </c>
      <c r="J12251" s="180">
        <v>992761.71</v>
      </c>
      <c r="K12251" s="180">
        <v>927104.25</v>
      </c>
      <c r="L12251" s="180">
        <v>6449062.9299999997</v>
      </c>
    </row>
    <row r="12252" spans="1:12">
      <c r="A12252" s="180">
        <v>2017</v>
      </c>
      <c r="B12252" s="180" t="s">
        <v>180</v>
      </c>
      <c r="C12252" s="180" t="s">
        <v>35</v>
      </c>
      <c r="D12252" s="180" t="s">
        <v>176</v>
      </c>
      <c r="E12252" s="180">
        <v>45</v>
      </c>
      <c r="F12252" s="180">
        <v>53476</v>
      </c>
      <c r="G12252" s="180">
        <v>2589</v>
      </c>
      <c r="H12252" s="180">
        <v>4400</v>
      </c>
      <c r="I12252" s="180">
        <v>5328440.5999999996</v>
      </c>
      <c r="J12252" s="180">
        <v>1331832.52</v>
      </c>
      <c r="K12252" s="180">
        <v>1308112.75</v>
      </c>
      <c r="L12252" s="180">
        <v>8805878.3200000003</v>
      </c>
    </row>
    <row r="12253" spans="1:12">
      <c r="A12253" s="180">
        <v>2017</v>
      </c>
      <c r="B12253" s="180" t="s">
        <v>180</v>
      </c>
      <c r="C12253" s="180" t="s">
        <v>35</v>
      </c>
      <c r="D12253" s="180" t="s">
        <v>176</v>
      </c>
      <c r="E12253" s="180">
        <v>50</v>
      </c>
      <c r="F12253" s="180">
        <v>50223</v>
      </c>
      <c r="G12253" s="180">
        <v>3002</v>
      </c>
      <c r="H12253" s="180">
        <v>5639</v>
      </c>
      <c r="I12253" s="180">
        <v>6904429.9000000004</v>
      </c>
      <c r="J12253" s="180">
        <v>1738607.56</v>
      </c>
      <c r="K12253" s="180">
        <v>1632895.82</v>
      </c>
      <c r="L12253" s="180">
        <v>11274994.380000001</v>
      </c>
    </row>
    <row r="12254" spans="1:12">
      <c r="A12254" s="180">
        <v>2017</v>
      </c>
      <c r="B12254" s="180" t="s">
        <v>180</v>
      </c>
      <c r="C12254" s="180" t="s">
        <v>35</v>
      </c>
      <c r="D12254" s="180" t="s">
        <v>176</v>
      </c>
      <c r="E12254" s="180">
        <v>55</v>
      </c>
      <c r="F12254" s="180">
        <v>48482</v>
      </c>
      <c r="G12254" s="180">
        <v>3755</v>
      </c>
      <c r="H12254" s="180">
        <v>7227</v>
      </c>
      <c r="I12254" s="180">
        <v>9601351.75</v>
      </c>
      <c r="J12254" s="180">
        <v>2310477.2999999998</v>
      </c>
      <c r="K12254" s="180">
        <v>2621158.2200000002</v>
      </c>
      <c r="L12254" s="180">
        <v>15776369.57</v>
      </c>
    </row>
    <row r="12255" spans="1:12">
      <c r="A12255" s="180">
        <v>2017</v>
      </c>
      <c r="B12255" s="180" t="s">
        <v>180</v>
      </c>
      <c r="C12255" s="180" t="s">
        <v>35</v>
      </c>
      <c r="D12255" s="180" t="s">
        <v>176</v>
      </c>
      <c r="E12255" s="180">
        <v>60</v>
      </c>
      <c r="F12255" s="180">
        <v>42648</v>
      </c>
      <c r="G12255" s="180">
        <v>4784</v>
      </c>
      <c r="H12255" s="180">
        <v>9562</v>
      </c>
      <c r="I12255" s="180">
        <v>12774422.1</v>
      </c>
      <c r="J12255" s="180">
        <v>3063932.32</v>
      </c>
      <c r="K12255" s="180">
        <v>3507772.1</v>
      </c>
      <c r="L12255" s="180">
        <v>20806470.550000001</v>
      </c>
    </row>
    <row r="12256" spans="1:12">
      <c r="A12256" s="180">
        <v>2017</v>
      </c>
      <c r="B12256" s="180" t="s">
        <v>180</v>
      </c>
      <c r="C12256" s="180" t="s">
        <v>35</v>
      </c>
      <c r="D12256" s="180" t="s">
        <v>176</v>
      </c>
      <c r="E12256" s="180">
        <v>65</v>
      </c>
      <c r="F12256" s="180">
        <v>37058</v>
      </c>
      <c r="G12256" s="180">
        <v>5871</v>
      </c>
      <c r="H12256" s="180">
        <v>12203</v>
      </c>
      <c r="I12256" s="180">
        <v>15830308.65</v>
      </c>
      <c r="J12256" s="180">
        <v>3736722.61</v>
      </c>
      <c r="K12256" s="180">
        <v>4868240.45</v>
      </c>
      <c r="L12256" s="180">
        <v>25985583.370000001</v>
      </c>
    </row>
    <row r="12257" spans="1:12">
      <c r="A12257" s="180">
        <v>2017</v>
      </c>
      <c r="B12257" s="180" t="s">
        <v>180</v>
      </c>
      <c r="C12257" s="180" t="s">
        <v>35</v>
      </c>
      <c r="D12257" s="180" t="s">
        <v>176</v>
      </c>
      <c r="E12257" s="180">
        <v>70</v>
      </c>
      <c r="F12257" s="180">
        <v>26694</v>
      </c>
      <c r="G12257" s="180">
        <v>5295</v>
      </c>
      <c r="H12257" s="180">
        <v>11795</v>
      </c>
      <c r="I12257" s="180">
        <v>15390901.5</v>
      </c>
      <c r="J12257" s="180">
        <v>3775697.02</v>
      </c>
      <c r="K12257" s="180">
        <v>4415808.45</v>
      </c>
      <c r="L12257" s="180">
        <v>24853136.059999999</v>
      </c>
    </row>
    <row r="12258" spans="1:12">
      <c r="A12258" s="180">
        <v>2017</v>
      </c>
      <c r="B12258" s="180" t="s">
        <v>180</v>
      </c>
      <c r="C12258" s="180" t="s">
        <v>35</v>
      </c>
      <c r="D12258" s="180" t="s">
        <v>176</v>
      </c>
      <c r="E12258" s="180">
        <v>75</v>
      </c>
      <c r="F12258" s="180">
        <v>17609</v>
      </c>
      <c r="G12258" s="180">
        <v>4404</v>
      </c>
      <c r="H12258" s="180">
        <v>11704</v>
      </c>
      <c r="I12258" s="180">
        <v>13444783.189999999</v>
      </c>
      <c r="J12258" s="180">
        <v>2985415.79</v>
      </c>
      <c r="K12258" s="180">
        <v>3689717.7</v>
      </c>
      <c r="L12258" s="180">
        <v>20908003.260000002</v>
      </c>
    </row>
    <row r="12259" spans="1:12">
      <c r="A12259" s="180">
        <v>2017</v>
      </c>
      <c r="B12259" s="180" t="s">
        <v>180</v>
      </c>
      <c r="C12259" s="180" t="s">
        <v>35</v>
      </c>
      <c r="D12259" s="180" t="s">
        <v>176</v>
      </c>
      <c r="E12259" s="180">
        <v>80</v>
      </c>
      <c r="F12259" s="180">
        <v>10596</v>
      </c>
      <c r="G12259" s="180">
        <v>3052</v>
      </c>
      <c r="H12259" s="180">
        <v>10057</v>
      </c>
      <c r="I12259" s="180">
        <v>9802729.0600000005</v>
      </c>
      <c r="J12259" s="180">
        <v>1898629.07</v>
      </c>
      <c r="K12259" s="180">
        <v>2169246.5499999998</v>
      </c>
      <c r="L12259" s="180">
        <v>14303189.59</v>
      </c>
    </row>
    <row r="12260" spans="1:12">
      <c r="A12260" s="180">
        <v>2017</v>
      </c>
      <c r="B12260" s="180" t="s">
        <v>180</v>
      </c>
      <c r="C12260" s="180" t="s">
        <v>35</v>
      </c>
      <c r="D12260" s="180" t="s">
        <v>176</v>
      </c>
      <c r="E12260" s="180">
        <v>85</v>
      </c>
      <c r="F12260" s="180">
        <v>5993</v>
      </c>
      <c r="G12260" s="180">
        <v>1740</v>
      </c>
      <c r="H12260" s="180">
        <v>7853</v>
      </c>
      <c r="I12260" s="180">
        <v>6447440.5</v>
      </c>
      <c r="J12260" s="180">
        <v>1106877.1200000001</v>
      </c>
      <c r="K12260" s="180">
        <v>1021759</v>
      </c>
      <c r="L12260" s="180">
        <v>8834221.6600000001</v>
      </c>
    </row>
    <row r="12261" spans="1:12">
      <c r="A12261" s="180">
        <v>2017</v>
      </c>
      <c r="B12261" s="180" t="s">
        <v>180</v>
      </c>
      <c r="C12261" s="180" t="s">
        <v>35</v>
      </c>
      <c r="D12261" s="180" t="s">
        <v>176</v>
      </c>
      <c r="E12261" s="180">
        <v>90</v>
      </c>
      <c r="F12261" s="180">
        <v>1681</v>
      </c>
      <c r="G12261" s="180">
        <v>466</v>
      </c>
      <c r="H12261" s="180">
        <v>2621</v>
      </c>
      <c r="I12261" s="180">
        <v>1901388.55</v>
      </c>
      <c r="J12261" s="180">
        <v>236977.4</v>
      </c>
      <c r="K12261" s="180">
        <v>206530</v>
      </c>
      <c r="L12261" s="180">
        <v>2402672.83</v>
      </c>
    </row>
    <row r="12262" spans="1:12">
      <c r="A12262" s="180">
        <v>2017</v>
      </c>
      <c r="B12262" s="180" t="s">
        <v>180</v>
      </c>
      <c r="C12262" s="180" t="s">
        <v>35</v>
      </c>
      <c r="D12262" s="180" t="s">
        <v>176</v>
      </c>
      <c r="E12262" s="180">
        <v>95</v>
      </c>
      <c r="F12262" s="180">
        <v>242</v>
      </c>
      <c r="G12262" s="180">
        <v>49</v>
      </c>
      <c r="H12262" s="180">
        <v>350</v>
      </c>
      <c r="I12262" s="180">
        <v>225803</v>
      </c>
      <c r="J12262" s="180">
        <v>26628.63</v>
      </c>
      <c r="K12262" s="180">
        <v>14021</v>
      </c>
      <c r="L12262" s="180">
        <v>270505.68</v>
      </c>
    </row>
    <row r="12263" spans="1:12">
      <c r="A12263" s="180">
        <v>2017</v>
      </c>
      <c r="B12263" s="180" t="s">
        <v>180</v>
      </c>
      <c r="C12263" s="180" t="s">
        <v>35</v>
      </c>
      <c r="D12263" s="180" t="s">
        <v>177</v>
      </c>
      <c r="E12263" s="180">
        <v>0</v>
      </c>
      <c r="F12263" s="180">
        <v>41184</v>
      </c>
      <c r="G12263" s="180">
        <v>1214</v>
      </c>
      <c r="H12263" s="180">
        <v>3206</v>
      </c>
      <c r="I12263" s="180">
        <v>2264529.9</v>
      </c>
      <c r="J12263" s="180">
        <v>331786.93</v>
      </c>
      <c r="K12263" s="180">
        <v>21711</v>
      </c>
      <c r="L12263" s="180">
        <v>2830683.17</v>
      </c>
    </row>
    <row r="12264" spans="1:12">
      <c r="A12264" s="180">
        <v>2017</v>
      </c>
      <c r="B12264" s="180" t="s">
        <v>180</v>
      </c>
      <c r="C12264" s="180" t="s">
        <v>35</v>
      </c>
      <c r="D12264" s="180" t="s">
        <v>177</v>
      </c>
      <c r="E12264" s="180">
        <v>5</v>
      </c>
      <c r="F12264" s="180">
        <v>46560</v>
      </c>
      <c r="G12264" s="180">
        <v>772</v>
      </c>
      <c r="H12264" s="180">
        <v>1051</v>
      </c>
      <c r="I12264" s="180">
        <v>1026433.3</v>
      </c>
      <c r="J12264" s="180">
        <v>230897.93</v>
      </c>
      <c r="K12264" s="180">
        <v>72568</v>
      </c>
      <c r="L12264" s="180">
        <v>1476987.41</v>
      </c>
    </row>
    <row r="12265" spans="1:12">
      <c r="A12265" s="180">
        <v>2017</v>
      </c>
      <c r="B12265" s="180" t="s">
        <v>180</v>
      </c>
      <c r="C12265" s="180" t="s">
        <v>35</v>
      </c>
      <c r="D12265" s="180" t="s">
        <v>177</v>
      </c>
      <c r="E12265" s="180">
        <v>10</v>
      </c>
      <c r="F12265" s="180">
        <v>43387</v>
      </c>
      <c r="G12265" s="180">
        <v>579</v>
      </c>
      <c r="H12265" s="180">
        <v>1144</v>
      </c>
      <c r="I12265" s="180">
        <v>905055.8</v>
      </c>
      <c r="J12265" s="180">
        <v>194572.87</v>
      </c>
      <c r="K12265" s="180">
        <v>105751</v>
      </c>
      <c r="L12265" s="180">
        <v>1303331.6299999999</v>
      </c>
    </row>
    <row r="12266" spans="1:12">
      <c r="A12266" s="180">
        <v>2017</v>
      </c>
      <c r="B12266" s="180" t="s">
        <v>180</v>
      </c>
      <c r="C12266" s="180" t="s">
        <v>35</v>
      </c>
      <c r="D12266" s="180" t="s">
        <v>177</v>
      </c>
      <c r="E12266" s="180">
        <v>15</v>
      </c>
      <c r="F12266" s="180">
        <v>42186</v>
      </c>
      <c r="G12266" s="180">
        <v>1548</v>
      </c>
      <c r="H12266" s="180">
        <v>3290</v>
      </c>
      <c r="I12266" s="180">
        <v>3080599.05</v>
      </c>
      <c r="J12266" s="180">
        <v>481266.62</v>
      </c>
      <c r="K12266" s="180">
        <v>373487</v>
      </c>
      <c r="L12266" s="180">
        <v>4367489.4400000004</v>
      </c>
    </row>
    <row r="12267" spans="1:12">
      <c r="A12267" s="180">
        <v>2017</v>
      </c>
      <c r="B12267" s="180" t="s">
        <v>180</v>
      </c>
      <c r="C12267" s="180" t="s">
        <v>35</v>
      </c>
      <c r="D12267" s="180" t="s">
        <v>177</v>
      </c>
      <c r="E12267" s="180">
        <v>20</v>
      </c>
      <c r="F12267" s="180">
        <v>37141</v>
      </c>
      <c r="G12267" s="180">
        <v>1770</v>
      </c>
      <c r="H12267" s="180">
        <v>4341</v>
      </c>
      <c r="I12267" s="180">
        <v>4214974.95</v>
      </c>
      <c r="J12267" s="180">
        <v>707772.71</v>
      </c>
      <c r="K12267" s="180">
        <v>425817</v>
      </c>
      <c r="L12267" s="180">
        <v>5909422.4100000001</v>
      </c>
    </row>
    <row r="12268" spans="1:12">
      <c r="A12268" s="180">
        <v>2017</v>
      </c>
      <c r="B12268" s="180" t="s">
        <v>180</v>
      </c>
      <c r="C12268" s="180" t="s">
        <v>35</v>
      </c>
      <c r="D12268" s="180" t="s">
        <v>177</v>
      </c>
      <c r="E12268" s="180">
        <v>25</v>
      </c>
      <c r="F12268" s="180">
        <v>41966</v>
      </c>
      <c r="G12268" s="180">
        <v>2257</v>
      </c>
      <c r="H12268" s="180">
        <v>6056</v>
      </c>
      <c r="I12268" s="180">
        <v>6849066.0899999999</v>
      </c>
      <c r="J12268" s="180">
        <v>1633848.75</v>
      </c>
      <c r="K12268" s="180">
        <v>615473</v>
      </c>
      <c r="L12268" s="180">
        <v>9903713.4000000004</v>
      </c>
    </row>
    <row r="12269" spans="1:12">
      <c r="A12269" s="180">
        <v>2017</v>
      </c>
      <c r="B12269" s="180" t="s">
        <v>180</v>
      </c>
      <c r="C12269" s="180" t="s">
        <v>35</v>
      </c>
      <c r="D12269" s="180" t="s">
        <v>177</v>
      </c>
      <c r="E12269" s="180">
        <v>30</v>
      </c>
      <c r="F12269" s="180">
        <v>57799</v>
      </c>
      <c r="G12269" s="180">
        <v>4002</v>
      </c>
      <c r="H12269" s="180">
        <v>10934</v>
      </c>
      <c r="I12269" s="180">
        <v>12621604.800000001</v>
      </c>
      <c r="J12269" s="180">
        <v>3203040.36</v>
      </c>
      <c r="K12269" s="180">
        <v>959288</v>
      </c>
      <c r="L12269" s="180">
        <v>18323265.890000001</v>
      </c>
    </row>
    <row r="12270" spans="1:12">
      <c r="A12270" s="180">
        <v>2017</v>
      </c>
      <c r="B12270" s="180" t="s">
        <v>180</v>
      </c>
      <c r="C12270" s="180" t="s">
        <v>35</v>
      </c>
      <c r="D12270" s="180" t="s">
        <v>177</v>
      </c>
      <c r="E12270" s="180">
        <v>35</v>
      </c>
      <c r="F12270" s="180">
        <v>54865</v>
      </c>
      <c r="G12270" s="180">
        <v>3686</v>
      </c>
      <c r="H12270" s="180">
        <v>8771</v>
      </c>
      <c r="I12270" s="180">
        <v>10321688.619999999</v>
      </c>
      <c r="J12270" s="180">
        <v>2534998.58</v>
      </c>
      <c r="K12270" s="180">
        <v>1010042</v>
      </c>
      <c r="L12270" s="180">
        <v>15401941.26</v>
      </c>
    </row>
    <row r="12271" spans="1:12">
      <c r="A12271" s="180">
        <v>2017</v>
      </c>
      <c r="B12271" s="180" t="s">
        <v>180</v>
      </c>
      <c r="C12271" s="180" t="s">
        <v>35</v>
      </c>
      <c r="D12271" s="180" t="s">
        <v>177</v>
      </c>
      <c r="E12271" s="180">
        <v>40</v>
      </c>
      <c r="F12271" s="180">
        <v>52721</v>
      </c>
      <c r="G12271" s="180">
        <v>3332</v>
      </c>
      <c r="H12271" s="180">
        <v>6714</v>
      </c>
      <c r="I12271" s="180">
        <v>7754226</v>
      </c>
      <c r="J12271" s="180">
        <v>1818918.01</v>
      </c>
      <c r="K12271" s="180">
        <v>1358605.5</v>
      </c>
      <c r="L12271" s="180">
        <v>12300140.539999999</v>
      </c>
    </row>
    <row r="12272" spans="1:12">
      <c r="A12272" s="180">
        <v>2017</v>
      </c>
      <c r="B12272" s="180" t="s">
        <v>180</v>
      </c>
      <c r="C12272" s="180" t="s">
        <v>35</v>
      </c>
      <c r="D12272" s="180" t="s">
        <v>177</v>
      </c>
      <c r="E12272" s="180">
        <v>45</v>
      </c>
      <c r="F12272" s="180">
        <v>54578</v>
      </c>
      <c r="G12272" s="180">
        <v>3713</v>
      </c>
      <c r="H12272" s="180">
        <v>7321</v>
      </c>
      <c r="I12272" s="180">
        <v>8570813.0800000001</v>
      </c>
      <c r="J12272" s="180">
        <v>1951468.82</v>
      </c>
      <c r="K12272" s="180">
        <v>1531194.25</v>
      </c>
      <c r="L12272" s="180">
        <v>13614173.380000001</v>
      </c>
    </row>
    <row r="12273" spans="1:12">
      <c r="A12273" s="180">
        <v>2017</v>
      </c>
      <c r="B12273" s="180" t="s">
        <v>180</v>
      </c>
      <c r="C12273" s="180" t="s">
        <v>35</v>
      </c>
      <c r="D12273" s="180" t="s">
        <v>177</v>
      </c>
      <c r="E12273" s="180">
        <v>50</v>
      </c>
      <c r="F12273" s="180">
        <v>51665</v>
      </c>
      <c r="G12273" s="180">
        <v>4185</v>
      </c>
      <c r="H12273" s="180">
        <v>8349</v>
      </c>
      <c r="I12273" s="180">
        <v>9765289.9199999999</v>
      </c>
      <c r="J12273" s="180">
        <v>2357918.63</v>
      </c>
      <c r="K12273" s="180">
        <v>1983640.7</v>
      </c>
      <c r="L12273" s="180">
        <v>15576947.15</v>
      </c>
    </row>
    <row r="12274" spans="1:12">
      <c r="A12274" s="180">
        <v>2017</v>
      </c>
      <c r="B12274" s="180" t="s">
        <v>180</v>
      </c>
      <c r="C12274" s="180" t="s">
        <v>35</v>
      </c>
      <c r="D12274" s="180" t="s">
        <v>177</v>
      </c>
      <c r="E12274" s="180">
        <v>55</v>
      </c>
      <c r="F12274" s="180">
        <v>50178</v>
      </c>
      <c r="G12274" s="180">
        <v>4444</v>
      </c>
      <c r="H12274" s="180">
        <v>8957</v>
      </c>
      <c r="I12274" s="180">
        <v>10801913.48</v>
      </c>
      <c r="J12274" s="180">
        <v>2526446.31</v>
      </c>
      <c r="K12274" s="180">
        <v>2399732.4</v>
      </c>
      <c r="L12274" s="180">
        <v>17264657.84</v>
      </c>
    </row>
    <row r="12275" spans="1:12">
      <c r="A12275" s="180">
        <v>2017</v>
      </c>
      <c r="B12275" s="180" t="s">
        <v>180</v>
      </c>
      <c r="C12275" s="180" t="s">
        <v>35</v>
      </c>
      <c r="D12275" s="180" t="s">
        <v>177</v>
      </c>
      <c r="E12275" s="180">
        <v>60</v>
      </c>
      <c r="F12275" s="180">
        <v>45205</v>
      </c>
      <c r="G12275" s="180">
        <v>5078</v>
      </c>
      <c r="H12275" s="180">
        <v>10444</v>
      </c>
      <c r="I12275" s="180">
        <v>12366028.890000001</v>
      </c>
      <c r="J12275" s="180">
        <v>2929149.76</v>
      </c>
      <c r="K12275" s="180">
        <v>3166333.45</v>
      </c>
      <c r="L12275" s="180">
        <v>19835817.079999998</v>
      </c>
    </row>
    <row r="12276" spans="1:12">
      <c r="A12276" s="180">
        <v>2017</v>
      </c>
      <c r="B12276" s="180" t="s">
        <v>180</v>
      </c>
      <c r="C12276" s="180" t="s">
        <v>35</v>
      </c>
      <c r="D12276" s="180" t="s">
        <v>177</v>
      </c>
      <c r="E12276" s="180">
        <v>65</v>
      </c>
      <c r="F12276" s="180">
        <v>38474</v>
      </c>
      <c r="G12276" s="180">
        <v>5288</v>
      </c>
      <c r="H12276" s="180">
        <v>11243</v>
      </c>
      <c r="I12276" s="180">
        <v>13896398.91</v>
      </c>
      <c r="J12276" s="180">
        <v>3456438.65</v>
      </c>
      <c r="K12276" s="180">
        <v>3915335.05</v>
      </c>
      <c r="L12276" s="180">
        <v>22467330.670000002</v>
      </c>
    </row>
    <row r="12277" spans="1:12">
      <c r="A12277" s="180">
        <v>2017</v>
      </c>
      <c r="B12277" s="180" t="s">
        <v>180</v>
      </c>
      <c r="C12277" s="180" t="s">
        <v>35</v>
      </c>
      <c r="D12277" s="180" t="s">
        <v>177</v>
      </c>
      <c r="E12277" s="180">
        <v>70</v>
      </c>
      <c r="F12277" s="180">
        <v>27876</v>
      </c>
      <c r="G12277" s="180">
        <v>5017</v>
      </c>
      <c r="H12277" s="180">
        <v>12331</v>
      </c>
      <c r="I12277" s="180">
        <v>14401409.630000001</v>
      </c>
      <c r="J12277" s="180">
        <v>3484272.02</v>
      </c>
      <c r="K12277" s="180">
        <v>3806241.75</v>
      </c>
      <c r="L12277" s="180">
        <v>22664625.539999999</v>
      </c>
    </row>
    <row r="12278" spans="1:12">
      <c r="A12278" s="180">
        <v>2017</v>
      </c>
      <c r="B12278" s="180" t="s">
        <v>180</v>
      </c>
      <c r="C12278" s="180" t="s">
        <v>35</v>
      </c>
      <c r="D12278" s="180" t="s">
        <v>177</v>
      </c>
      <c r="E12278" s="180">
        <v>75</v>
      </c>
      <c r="F12278" s="180">
        <v>18828</v>
      </c>
      <c r="G12278" s="180">
        <v>3841</v>
      </c>
      <c r="H12278" s="180">
        <v>11564</v>
      </c>
      <c r="I12278" s="180">
        <v>12501801.1</v>
      </c>
      <c r="J12278" s="180">
        <v>2771834.7</v>
      </c>
      <c r="K12278" s="180">
        <v>3219864</v>
      </c>
      <c r="L12278" s="180">
        <v>19081490.489999998</v>
      </c>
    </row>
    <row r="12279" spans="1:12">
      <c r="A12279" s="180">
        <v>2017</v>
      </c>
      <c r="B12279" s="180" t="s">
        <v>180</v>
      </c>
      <c r="C12279" s="180" t="s">
        <v>35</v>
      </c>
      <c r="D12279" s="180" t="s">
        <v>177</v>
      </c>
      <c r="E12279" s="180">
        <v>80</v>
      </c>
      <c r="F12279" s="180">
        <v>12570</v>
      </c>
      <c r="G12279" s="180">
        <v>2754</v>
      </c>
      <c r="H12279" s="180">
        <v>10683</v>
      </c>
      <c r="I12279" s="180">
        <v>9859402.0600000005</v>
      </c>
      <c r="J12279" s="180">
        <v>1805473.93</v>
      </c>
      <c r="K12279" s="180">
        <v>1873450</v>
      </c>
      <c r="L12279" s="180">
        <v>13915119.48</v>
      </c>
    </row>
    <row r="12280" spans="1:12">
      <c r="A12280" s="180">
        <v>2017</v>
      </c>
      <c r="B12280" s="180" t="s">
        <v>180</v>
      </c>
      <c r="C12280" s="180" t="s">
        <v>35</v>
      </c>
      <c r="D12280" s="180" t="s">
        <v>177</v>
      </c>
      <c r="E12280" s="180">
        <v>85</v>
      </c>
      <c r="F12280" s="180">
        <v>7991</v>
      </c>
      <c r="G12280" s="180">
        <v>1765</v>
      </c>
      <c r="H12280" s="180">
        <v>10422</v>
      </c>
      <c r="I12280" s="180">
        <v>7144831.5899999999</v>
      </c>
      <c r="J12280" s="180">
        <v>1083266.58</v>
      </c>
      <c r="K12280" s="180">
        <v>950777.5</v>
      </c>
      <c r="L12280" s="180">
        <v>9443363.6799999997</v>
      </c>
    </row>
    <row r="12281" spans="1:12">
      <c r="A12281" s="180">
        <v>2017</v>
      </c>
      <c r="B12281" s="180" t="s">
        <v>180</v>
      </c>
      <c r="C12281" s="180" t="s">
        <v>35</v>
      </c>
      <c r="D12281" s="180" t="s">
        <v>177</v>
      </c>
      <c r="E12281" s="180">
        <v>90</v>
      </c>
      <c r="F12281" s="180">
        <v>3207</v>
      </c>
      <c r="G12281" s="180">
        <v>697</v>
      </c>
      <c r="H12281" s="180">
        <v>4674</v>
      </c>
      <c r="I12281" s="180">
        <v>2828178.15</v>
      </c>
      <c r="J12281" s="180">
        <v>365466.26</v>
      </c>
      <c r="K12281" s="180">
        <v>244067</v>
      </c>
      <c r="L12281" s="180">
        <v>3530221.89</v>
      </c>
    </row>
    <row r="12282" spans="1:12">
      <c r="A12282" s="180">
        <v>2017</v>
      </c>
      <c r="B12282" s="180" t="s">
        <v>180</v>
      </c>
      <c r="C12282" s="180" t="s">
        <v>35</v>
      </c>
      <c r="D12282" s="180" t="s">
        <v>177</v>
      </c>
      <c r="E12282" s="180">
        <v>95</v>
      </c>
      <c r="F12282" s="180">
        <v>909</v>
      </c>
      <c r="G12282" s="180">
        <v>142</v>
      </c>
      <c r="H12282" s="180">
        <v>1275</v>
      </c>
      <c r="I12282" s="180">
        <v>709658.1</v>
      </c>
      <c r="J12282" s="180">
        <v>74906.28</v>
      </c>
      <c r="K12282" s="180">
        <v>69246.8</v>
      </c>
      <c r="L12282" s="180">
        <v>885302.93</v>
      </c>
    </row>
    <row r="12283" spans="1:12">
      <c r="A12283" s="180">
        <v>2017</v>
      </c>
      <c r="B12283" s="180" t="s">
        <v>180</v>
      </c>
      <c r="C12283" s="180" t="s">
        <v>36</v>
      </c>
      <c r="D12283" s="180" t="s">
        <v>176</v>
      </c>
      <c r="E12283" s="180">
        <v>0</v>
      </c>
      <c r="F12283" s="180">
        <v>5054</v>
      </c>
      <c r="G12283" s="180">
        <v>220</v>
      </c>
      <c r="H12283" s="180">
        <v>815</v>
      </c>
      <c r="I12283" s="180">
        <v>475752.98</v>
      </c>
      <c r="J12283" s="180">
        <v>81419.960000000006</v>
      </c>
      <c r="K12283" s="180">
        <v>8519</v>
      </c>
      <c r="L12283" s="180">
        <v>586049.56999999995</v>
      </c>
    </row>
    <row r="12284" spans="1:12">
      <c r="A12284" s="180">
        <v>2017</v>
      </c>
      <c r="B12284" s="180" t="s">
        <v>180</v>
      </c>
      <c r="C12284" s="180" t="s">
        <v>36</v>
      </c>
      <c r="D12284" s="180" t="s">
        <v>176</v>
      </c>
      <c r="E12284" s="180">
        <v>5</v>
      </c>
      <c r="F12284" s="180">
        <v>6163</v>
      </c>
      <c r="G12284" s="180">
        <v>114</v>
      </c>
      <c r="H12284" s="180">
        <v>282</v>
      </c>
      <c r="I12284" s="180">
        <v>159980.04999999999</v>
      </c>
      <c r="J12284" s="180">
        <v>32034.79</v>
      </c>
      <c r="K12284" s="180">
        <v>26049</v>
      </c>
      <c r="L12284" s="180">
        <v>232877.67</v>
      </c>
    </row>
    <row r="12285" spans="1:12">
      <c r="A12285" s="180">
        <v>2017</v>
      </c>
      <c r="B12285" s="180" t="s">
        <v>180</v>
      </c>
      <c r="C12285" s="180" t="s">
        <v>36</v>
      </c>
      <c r="D12285" s="180" t="s">
        <v>176</v>
      </c>
      <c r="E12285" s="180">
        <v>10</v>
      </c>
      <c r="F12285" s="180">
        <v>6383</v>
      </c>
      <c r="G12285" s="180">
        <v>86</v>
      </c>
      <c r="H12285" s="180">
        <v>118</v>
      </c>
      <c r="I12285" s="180">
        <v>100111.2</v>
      </c>
      <c r="J12285" s="180">
        <v>29772.18</v>
      </c>
      <c r="K12285" s="180">
        <v>10729</v>
      </c>
      <c r="L12285" s="180">
        <v>152692.29</v>
      </c>
    </row>
    <row r="12286" spans="1:12">
      <c r="A12286" s="180">
        <v>2017</v>
      </c>
      <c r="B12286" s="180" t="s">
        <v>180</v>
      </c>
      <c r="C12286" s="180" t="s">
        <v>36</v>
      </c>
      <c r="D12286" s="180" t="s">
        <v>176</v>
      </c>
      <c r="E12286" s="180">
        <v>15</v>
      </c>
      <c r="F12286" s="180">
        <v>6592</v>
      </c>
      <c r="G12286" s="180">
        <v>152</v>
      </c>
      <c r="H12286" s="180">
        <v>301</v>
      </c>
      <c r="I12286" s="180">
        <v>287451.15000000002</v>
      </c>
      <c r="J12286" s="180">
        <v>61765.08</v>
      </c>
      <c r="K12286" s="180">
        <v>36044</v>
      </c>
      <c r="L12286" s="180">
        <v>413189.84</v>
      </c>
    </row>
    <row r="12287" spans="1:12">
      <c r="A12287" s="180">
        <v>2017</v>
      </c>
      <c r="B12287" s="180" t="s">
        <v>180</v>
      </c>
      <c r="C12287" s="180" t="s">
        <v>36</v>
      </c>
      <c r="D12287" s="180" t="s">
        <v>176</v>
      </c>
      <c r="E12287" s="180">
        <v>20</v>
      </c>
      <c r="F12287" s="180">
        <v>5627</v>
      </c>
      <c r="G12287" s="180">
        <v>166</v>
      </c>
      <c r="H12287" s="180">
        <v>307</v>
      </c>
      <c r="I12287" s="180">
        <v>320831.65000000002</v>
      </c>
      <c r="J12287" s="180">
        <v>75528.25</v>
      </c>
      <c r="K12287" s="180">
        <v>33995</v>
      </c>
      <c r="L12287" s="180">
        <v>470099.46</v>
      </c>
    </row>
    <row r="12288" spans="1:12">
      <c r="A12288" s="180">
        <v>2017</v>
      </c>
      <c r="B12288" s="180" t="s">
        <v>180</v>
      </c>
      <c r="C12288" s="180" t="s">
        <v>36</v>
      </c>
      <c r="D12288" s="180" t="s">
        <v>176</v>
      </c>
      <c r="E12288" s="180">
        <v>25</v>
      </c>
      <c r="F12288" s="180">
        <v>3730</v>
      </c>
      <c r="G12288" s="180">
        <v>118</v>
      </c>
      <c r="H12288" s="180">
        <v>195</v>
      </c>
      <c r="I12288" s="180">
        <v>203855.93</v>
      </c>
      <c r="J12288" s="180">
        <v>62150.36</v>
      </c>
      <c r="K12288" s="180">
        <v>54626</v>
      </c>
      <c r="L12288" s="180">
        <v>370942.57</v>
      </c>
    </row>
    <row r="12289" spans="1:12">
      <c r="A12289" s="180">
        <v>2017</v>
      </c>
      <c r="B12289" s="180" t="s">
        <v>180</v>
      </c>
      <c r="C12289" s="180" t="s">
        <v>36</v>
      </c>
      <c r="D12289" s="180" t="s">
        <v>176</v>
      </c>
      <c r="E12289" s="180">
        <v>30</v>
      </c>
      <c r="F12289" s="180">
        <v>5479</v>
      </c>
      <c r="G12289" s="180">
        <v>157</v>
      </c>
      <c r="H12289" s="180">
        <v>329</v>
      </c>
      <c r="I12289" s="180">
        <v>289113.53999999998</v>
      </c>
      <c r="J12289" s="180">
        <v>86474.240000000005</v>
      </c>
      <c r="K12289" s="180">
        <v>57513</v>
      </c>
      <c r="L12289" s="180">
        <v>495419.54</v>
      </c>
    </row>
    <row r="12290" spans="1:12">
      <c r="A12290" s="180">
        <v>2017</v>
      </c>
      <c r="B12290" s="180" t="s">
        <v>180</v>
      </c>
      <c r="C12290" s="180" t="s">
        <v>36</v>
      </c>
      <c r="D12290" s="180" t="s">
        <v>176</v>
      </c>
      <c r="E12290" s="180">
        <v>35</v>
      </c>
      <c r="F12290" s="180">
        <v>5726</v>
      </c>
      <c r="G12290" s="180">
        <v>250</v>
      </c>
      <c r="H12290" s="180">
        <v>481</v>
      </c>
      <c r="I12290" s="180">
        <v>421656.94</v>
      </c>
      <c r="J12290" s="180">
        <v>94715.93</v>
      </c>
      <c r="K12290" s="180">
        <v>84070</v>
      </c>
      <c r="L12290" s="180">
        <v>657471.68000000005</v>
      </c>
    </row>
    <row r="12291" spans="1:12">
      <c r="A12291" s="180">
        <v>2017</v>
      </c>
      <c r="B12291" s="180" t="s">
        <v>180</v>
      </c>
      <c r="C12291" s="180" t="s">
        <v>36</v>
      </c>
      <c r="D12291" s="180" t="s">
        <v>176</v>
      </c>
      <c r="E12291" s="180">
        <v>40</v>
      </c>
      <c r="F12291" s="180">
        <v>6107</v>
      </c>
      <c r="G12291" s="180">
        <v>255</v>
      </c>
      <c r="H12291" s="180">
        <v>458</v>
      </c>
      <c r="I12291" s="180">
        <v>426492.15999999997</v>
      </c>
      <c r="J12291" s="180">
        <v>130014.7</v>
      </c>
      <c r="K12291" s="180">
        <v>93194</v>
      </c>
      <c r="L12291" s="180">
        <v>739453.89</v>
      </c>
    </row>
    <row r="12292" spans="1:12">
      <c r="A12292" s="180">
        <v>2017</v>
      </c>
      <c r="B12292" s="180" t="s">
        <v>180</v>
      </c>
      <c r="C12292" s="180" t="s">
        <v>36</v>
      </c>
      <c r="D12292" s="180" t="s">
        <v>176</v>
      </c>
      <c r="E12292" s="180">
        <v>45</v>
      </c>
      <c r="F12292" s="180">
        <v>7295</v>
      </c>
      <c r="G12292" s="180">
        <v>340</v>
      </c>
      <c r="H12292" s="180">
        <v>739</v>
      </c>
      <c r="I12292" s="180">
        <v>778286.27</v>
      </c>
      <c r="J12292" s="180">
        <v>215752.9</v>
      </c>
      <c r="K12292" s="180">
        <v>175073</v>
      </c>
      <c r="L12292" s="180">
        <v>1295056.69</v>
      </c>
    </row>
    <row r="12293" spans="1:12">
      <c r="A12293" s="180">
        <v>2017</v>
      </c>
      <c r="B12293" s="180" t="s">
        <v>180</v>
      </c>
      <c r="C12293" s="180" t="s">
        <v>36</v>
      </c>
      <c r="D12293" s="180" t="s">
        <v>176</v>
      </c>
      <c r="E12293" s="180">
        <v>50</v>
      </c>
      <c r="F12293" s="180">
        <v>7807</v>
      </c>
      <c r="G12293" s="180">
        <v>530</v>
      </c>
      <c r="H12293" s="180">
        <v>1140</v>
      </c>
      <c r="I12293" s="180">
        <v>1211812.55</v>
      </c>
      <c r="J12293" s="180">
        <v>311992.2</v>
      </c>
      <c r="K12293" s="180">
        <v>356922.25</v>
      </c>
      <c r="L12293" s="180">
        <v>2029471.66</v>
      </c>
    </row>
    <row r="12294" spans="1:12">
      <c r="A12294" s="180">
        <v>2017</v>
      </c>
      <c r="B12294" s="180" t="s">
        <v>180</v>
      </c>
      <c r="C12294" s="180" t="s">
        <v>36</v>
      </c>
      <c r="D12294" s="180" t="s">
        <v>176</v>
      </c>
      <c r="E12294" s="180">
        <v>55</v>
      </c>
      <c r="F12294" s="180">
        <v>9533</v>
      </c>
      <c r="G12294" s="180">
        <v>830</v>
      </c>
      <c r="H12294" s="180">
        <v>1710</v>
      </c>
      <c r="I12294" s="180">
        <v>1629294.75</v>
      </c>
      <c r="J12294" s="180">
        <v>452339.15</v>
      </c>
      <c r="K12294" s="180">
        <v>602884.65</v>
      </c>
      <c r="L12294" s="180">
        <v>2935489.3</v>
      </c>
    </row>
    <row r="12295" spans="1:12">
      <c r="A12295" s="180">
        <v>2017</v>
      </c>
      <c r="B12295" s="180" t="s">
        <v>180</v>
      </c>
      <c r="C12295" s="180" t="s">
        <v>36</v>
      </c>
      <c r="D12295" s="180" t="s">
        <v>176</v>
      </c>
      <c r="E12295" s="180">
        <v>60</v>
      </c>
      <c r="F12295" s="180">
        <v>9415</v>
      </c>
      <c r="G12295" s="180">
        <v>1285</v>
      </c>
      <c r="H12295" s="180">
        <v>2659</v>
      </c>
      <c r="I12295" s="180">
        <v>2680016.7400000002</v>
      </c>
      <c r="J12295" s="180">
        <v>692798.19</v>
      </c>
      <c r="K12295" s="180">
        <v>876937.65</v>
      </c>
      <c r="L12295" s="180">
        <v>4591423.32</v>
      </c>
    </row>
    <row r="12296" spans="1:12">
      <c r="A12296" s="180">
        <v>2017</v>
      </c>
      <c r="B12296" s="180" t="s">
        <v>180</v>
      </c>
      <c r="C12296" s="180" t="s">
        <v>36</v>
      </c>
      <c r="D12296" s="180" t="s">
        <v>176</v>
      </c>
      <c r="E12296" s="180">
        <v>65</v>
      </c>
      <c r="F12296" s="180">
        <v>8961</v>
      </c>
      <c r="G12296" s="180">
        <v>1598</v>
      </c>
      <c r="H12296" s="180">
        <v>3442</v>
      </c>
      <c r="I12296" s="180">
        <v>3633131.97</v>
      </c>
      <c r="J12296" s="180">
        <v>931247.82</v>
      </c>
      <c r="K12296" s="180">
        <v>1216278.5</v>
      </c>
      <c r="L12296" s="180">
        <v>6234616.2599999998</v>
      </c>
    </row>
    <row r="12297" spans="1:12">
      <c r="A12297" s="180">
        <v>2017</v>
      </c>
      <c r="B12297" s="180" t="s">
        <v>180</v>
      </c>
      <c r="C12297" s="180" t="s">
        <v>36</v>
      </c>
      <c r="D12297" s="180" t="s">
        <v>176</v>
      </c>
      <c r="E12297" s="180">
        <v>70</v>
      </c>
      <c r="F12297" s="180">
        <v>6843</v>
      </c>
      <c r="G12297" s="180">
        <v>1556</v>
      </c>
      <c r="H12297" s="180">
        <v>3807</v>
      </c>
      <c r="I12297" s="180">
        <v>3633019.43</v>
      </c>
      <c r="J12297" s="180">
        <v>903940.37</v>
      </c>
      <c r="K12297" s="180">
        <v>1129231.2</v>
      </c>
      <c r="L12297" s="180">
        <v>6021382.4699999997</v>
      </c>
    </row>
    <row r="12298" spans="1:12">
      <c r="A12298" s="180">
        <v>2017</v>
      </c>
      <c r="B12298" s="180" t="s">
        <v>180</v>
      </c>
      <c r="C12298" s="180" t="s">
        <v>36</v>
      </c>
      <c r="D12298" s="180" t="s">
        <v>176</v>
      </c>
      <c r="E12298" s="180">
        <v>75</v>
      </c>
      <c r="F12298" s="180">
        <v>4637</v>
      </c>
      <c r="G12298" s="180">
        <v>1354</v>
      </c>
      <c r="H12298" s="180">
        <v>3147</v>
      </c>
      <c r="I12298" s="180">
        <v>2816200.29</v>
      </c>
      <c r="J12298" s="180">
        <v>678391.23</v>
      </c>
      <c r="K12298" s="180">
        <v>804533</v>
      </c>
      <c r="L12298" s="180">
        <v>4493671.99</v>
      </c>
    </row>
    <row r="12299" spans="1:12">
      <c r="A12299" s="180">
        <v>2017</v>
      </c>
      <c r="B12299" s="180" t="s">
        <v>180</v>
      </c>
      <c r="C12299" s="180" t="s">
        <v>36</v>
      </c>
      <c r="D12299" s="180" t="s">
        <v>176</v>
      </c>
      <c r="E12299" s="180">
        <v>80</v>
      </c>
      <c r="F12299" s="180">
        <v>2772</v>
      </c>
      <c r="G12299" s="180">
        <v>979</v>
      </c>
      <c r="H12299" s="180">
        <v>2966</v>
      </c>
      <c r="I12299" s="180">
        <v>2317293.52</v>
      </c>
      <c r="J12299" s="180">
        <v>478847.5</v>
      </c>
      <c r="K12299" s="180">
        <v>578080.80000000005</v>
      </c>
      <c r="L12299" s="180">
        <v>3520158.07</v>
      </c>
    </row>
    <row r="12300" spans="1:12">
      <c r="A12300" s="180">
        <v>2017</v>
      </c>
      <c r="B12300" s="180" t="s">
        <v>180</v>
      </c>
      <c r="C12300" s="180" t="s">
        <v>36</v>
      </c>
      <c r="D12300" s="180" t="s">
        <v>176</v>
      </c>
      <c r="E12300" s="180">
        <v>85</v>
      </c>
      <c r="F12300" s="180">
        <v>1641</v>
      </c>
      <c r="G12300" s="180">
        <v>525</v>
      </c>
      <c r="H12300" s="180">
        <v>1713</v>
      </c>
      <c r="I12300" s="180">
        <v>1271578.68</v>
      </c>
      <c r="J12300" s="180">
        <v>241397.76000000001</v>
      </c>
      <c r="K12300" s="180">
        <v>193837.5</v>
      </c>
      <c r="L12300" s="180">
        <v>1778217.09</v>
      </c>
    </row>
    <row r="12301" spans="1:12">
      <c r="A12301" s="180">
        <v>2017</v>
      </c>
      <c r="B12301" s="180" t="s">
        <v>180</v>
      </c>
      <c r="C12301" s="180" t="s">
        <v>36</v>
      </c>
      <c r="D12301" s="180" t="s">
        <v>176</v>
      </c>
      <c r="E12301" s="180">
        <v>90</v>
      </c>
      <c r="F12301" s="180">
        <v>409</v>
      </c>
      <c r="G12301" s="180">
        <v>133</v>
      </c>
      <c r="H12301" s="180">
        <v>487</v>
      </c>
      <c r="I12301" s="180">
        <v>333514.08</v>
      </c>
      <c r="J12301" s="180">
        <v>56618.5</v>
      </c>
      <c r="K12301" s="180">
        <v>90520.05</v>
      </c>
      <c r="L12301" s="180">
        <v>500888.76</v>
      </c>
    </row>
    <row r="12302" spans="1:12">
      <c r="A12302" s="180">
        <v>2017</v>
      </c>
      <c r="B12302" s="180" t="s">
        <v>180</v>
      </c>
      <c r="C12302" s="180" t="s">
        <v>36</v>
      </c>
      <c r="D12302" s="180" t="s">
        <v>176</v>
      </c>
      <c r="E12302" s="180">
        <v>95</v>
      </c>
      <c r="F12302" s="180">
        <v>44</v>
      </c>
      <c r="G12302" s="180">
        <v>13</v>
      </c>
      <c r="H12302" s="180">
        <v>88</v>
      </c>
      <c r="I12302" s="180">
        <v>36697</v>
      </c>
      <c r="J12302" s="180">
        <v>3275.25</v>
      </c>
      <c r="K12302" s="180">
        <v>0</v>
      </c>
      <c r="L12302" s="180">
        <v>42600.7</v>
      </c>
    </row>
    <row r="12303" spans="1:12">
      <c r="A12303" s="180">
        <v>2017</v>
      </c>
      <c r="B12303" s="180" t="s">
        <v>180</v>
      </c>
      <c r="C12303" s="180" t="s">
        <v>36</v>
      </c>
      <c r="D12303" s="180" t="s">
        <v>177</v>
      </c>
      <c r="E12303" s="180">
        <v>0</v>
      </c>
      <c r="F12303" s="180">
        <v>4697</v>
      </c>
      <c r="G12303" s="180">
        <v>132</v>
      </c>
      <c r="H12303" s="180">
        <v>681</v>
      </c>
      <c r="I12303" s="180">
        <v>434324.5</v>
      </c>
      <c r="J12303" s="180">
        <v>58366.29</v>
      </c>
      <c r="K12303" s="180">
        <v>1063</v>
      </c>
      <c r="L12303" s="180">
        <v>507933.13</v>
      </c>
    </row>
    <row r="12304" spans="1:12">
      <c r="A12304" s="180">
        <v>2017</v>
      </c>
      <c r="B12304" s="180" t="s">
        <v>180</v>
      </c>
      <c r="C12304" s="180" t="s">
        <v>36</v>
      </c>
      <c r="D12304" s="180" t="s">
        <v>177</v>
      </c>
      <c r="E12304" s="180">
        <v>5</v>
      </c>
      <c r="F12304" s="180">
        <v>5895</v>
      </c>
      <c r="G12304" s="180">
        <v>72</v>
      </c>
      <c r="H12304" s="180">
        <v>87</v>
      </c>
      <c r="I12304" s="180">
        <v>94564.42</v>
      </c>
      <c r="J12304" s="180">
        <v>26004.2</v>
      </c>
      <c r="K12304" s="180">
        <v>1306</v>
      </c>
      <c r="L12304" s="180">
        <v>135033.44</v>
      </c>
    </row>
    <row r="12305" spans="1:12">
      <c r="A12305" s="180">
        <v>2017</v>
      </c>
      <c r="B12305" s="180" t="s">
        <v>180</v>
      </c>
      <c r="C12305" s="180" t="s">
        <v>36</v>
      </c>
      <c r="D12305" s="180" t="s">
        <v>177</v>
      </c>
      <c r="E12305" s="180">
        <v>10</v>
      </c>
      <c r="F12305" s="180">
        <v>6019</v>
      </c>
      <c r="G12305" s="180">
        <v>87</v>
      </c>
      <c r="H12305" s="180">
        <v>160</v>
      </c>
      <c r="I12305" s="180">
        <v>120992.19</v>
      </c>
      <c r="J12305" s="180">
        <v>29665.11</v>
      </c>
      <c r="K12305" s="180">
        <v>33317</v>
      </c>
      <c r="L12305" s="180">
        <v>194239.58</v>
      </c>
    </row>
    <row r="12306" spans="1:12">
      <c r="A12306" s="180">
        <v>2017</v>
      </c>
      <c r="B12306" s="180" t="s">
        <v>180</v>
      </c>
      <c r="C12306" s="180" t="s">
        <v>36</v>
      </c>
      <c r="D12306" s="180" t="s">
        <v>177</v>
      </c>
      <c r="E12306" s="180">
        <v>15</v>
      </c>
      <c r="F12306" s="180">
        <v>6302</v>
      </c>
      <c r="G12306" s="180">
        <v>208</v>
      </c>
      <c r="H12306" s="180">
        <v>536</v>
      </c>
      <c r="I12306" s="180">
        <v>469638.29</v>
      </c>
      <c r="J12306" s="180">
        <v>93534.87</v>
      </c>
      <c r="K12306" s="180">
        <v>101027</v>
      </c>
      <c r="L12306" s="180">
        <v>710102.12</v>
      </c>
    </row>
    <row r="12307" spans="1:12">
      <c r="A12307" s="180">
        <v>2017</v>
      </c>
      <c r="B12307" s="180" t="s">
        <v>180</v>
      </c>
      <c r="C12307" s="180" t="s">
        <v>36</v>
      </c>
      <c r="D12307" s="180" t="s">
        <v>177</v>
      </c>
      <c r="E12307" s="180">
        <v>20</v>
      </c>
      <c r="F12307" s="180">
        <v>5786</v>
      </c>
      <c r="G12307" s="180">
        <v>427</v>
      </c>
      <c r="H12307" s="180">
        <v>975</v>
      </c>
      <c r="I12307" s="180">
        <v>749435.21</v>
      </c>
      <c r="J12307" s="180">
        <v>141281.09</v>
      </c>
      <c r="K12307" s="180">
        <v>55300</v>
      </c>
      <c r="L12307" s="180">
        <v>998462.77</v>
      </c>
    </row>
    <row r="12308" spans="1:12">
      <c r="A12308" s="180">
        <v>2017</v>
      </c>
      <c r="B12308" s="180" t="s">
        <v>180</v>
      </c>
      <c r="C12308" s="180" t="s">
        <v>36</v>
      </c>
      <c r="D12308" s="180" t="s">
        <v>177</v>
      </c>
      <c r="E12308" s="180">
        <v>25</v>
      </c>
      <c r="F12308" s="180">
        <v>4544</v>
      </c>
      <c r="G12308" s="180">
        <v>373</v>
      </c>
      <c r="H12308" s="180">
        <v>1108</v>
      </c>
      <c r="I12308" s="180">
        <v>908631.71</v>
      </c>
      <c r="J12308" s="180">
        <v>219073.49</v>
      </c>
      <c r="K12308" s="180">
        <v>109964</v>
      </c>
      <c r="L12308" s="180">
        <v>1354291.21</v>
      </c>
    </row>
    <row r="12309" spans="1:12">
      <c r="A12309" s="180">
        <v>2017</v>
      </c>
      <c r="B12309" s="180" t="s">
        <v>180</v>
      </c>
      <c r="C12309" s="180" t="s">
        <v>36</v>
      </c>
      <c r="D12309" s="180" t="s">
        <v>177</v>
      </c>
      <c r="E12309" s="180">
        <v>30</v>
      </c>
      <c r="F12309" s="180">
        <v>6319</v>
      </c>
      <c r="G12309" s="180">
        <v>649</v>
      </c>
      <c r="H12309" s="180">
        <v>2252</v>
      </c>
      <c r="I12309" s="180">
        <v>1876487.78</v>
      </c>
      <c r="J12309" s="180">
        <v>434245.61</v>
      </c>
      <c r="K12309" s="180">
        <v>61677</v>
      </c>
      <c r="L12309" s="180">
        <v>2607779.2200000002</v>
      </c>
    </row>
    <row r="12310" spans="1:12">
      <c r="A12310" s="180">
        <v>2017</v>
      </c>
      <c r="B12310" s="180" t="s">
        <v>180</v>
      </c>
      <c r="C12310" s="180" t="s">
        <v>36</v>
      </c>
      <c r="D12310" s="180" t="s">
        <v>177</v>
      </c>
      <c r="E12310" s="180">
        <v>35</v>
      </c>
      <c r="F12310" s="180">
        <v>6742</v>
      </c>
      <c r="G12310" s="180">
        <v>552</v>
      </c>
      <c r="H12310" s="180">
        <v>1716</v>
      </c>
      <c r="I12310" s="180">
        <v>1491354.22</v>
      </c>
      <c r="J12310" s="180">
        <v>325050.2</v>
      </c>
      <c r="K12310" s="180">
        <v>70852</v>
      </c>
      <c r="L12310" s="180">
        <v>2096967.3</v>
      </c>
    </row>
    <row r="12311" spans="1:12">
      <c r="A12311" s="180">
        <v>2017</v>
      </c>
      <c r="B12311" s="180" t="s">
        <v>180</v>
      </c>
      <c r="C12311" s="180" t="s">
        <v>36</v>
      </c>
      <c r="D12311" s="180" t="s">
        <v>177</v>
      </c>
      <c r="E12311" s="180">
        <v>40</v>
      </c>
      <c r="F12311" s="180">
        <v>7211</v>
      </c>
      <c r="G12311" s="180">
        <v>619</v>
      </c>
      <c r="H12311" s="180">
        <v>1717</v>
      </c>
      <c r="I12311" s="180">
        <v>1385500.99</v>
      </c>
      <c r="J12311" s="180">
        <v>279261.55</v>
      </c>
      <c r="K12311" s="180">
        <v>238955</v>
      </c>
      <c r="L12311" s="180">
        <v>2113045.8199999998</v>
      </c>
    </row>
    <row r="12312" spans="1:12">
      <c r="A12312" s="180">
        <v>2017</v>
      </c>
      <c r="B12312" s="180" t="s">
        <v>180</v>
      </c>
      <c r="C12312" s="180" t="s">
        <v>36</v>
      </c>
      <c r="D12312" s="180" t="s">
        <v>177</v>
      </c>
      <c r="E12312" s="180">
        <v>45</v>
      </c>
      <c r="F12312" s="180">
        <v>8419</v>
      </c>
      <c r="G12312" s="180">
        <v>723</v>
      </c>
      <c r="H12312" s="180">
        <v>1623</v>
      </c>
      <c r="I12312" s="180">
        <v>1459454.25</v>
      </c>
      <c r="J12312" s="180">
        <v>313964.37</v>
      </c>
      <c r="K12312" s="180">
        <v>258596</v>
      </c>
      <c r="L12312" s="180">
        <v>2219522.2999999998</v>
      </c>
    </row>
    <row r="12313" spans="1:12">
      <c r="A12313" s="180">
        <v>2017</v>
      </c>
      <c r="B12313" s="180" t="s">
        <v>180</v>
      </c>
      <c r="C12313" s="180" t="s">
        <v>36</v>
      </c>
      <c r="D12313" s="180" t="s">
        <v>177</v>
      </c>
      <c r="E12313" s="180">
        <v>50</v>
      </c>
      <c r="F12313" s="180">
        <v>9177</v>
      </c>
      <c r="G12313" s="180">
        <v>797</v>
      </c>
      <c r="H12313" s="180">
        <v>1965</v>
      </c>
      <c r="I12313" s="180">
        <v>1791869.64</v>
      </c>
      <c r="J12313" s="180">
        <v>413185.94</v>
      </c>
      <c r="K12313" s="180">
        <v>374171</v>
      </c>
      <c r="L12313" s="180">
        <v>2828557.02</v>
      </c>
    </row>
    <row r="12314" spans="1:12">
      <c r="A12314" s="180">
        <v>2017</v>
      </c>
      <c r="B12314" s="180" t="s">
        <v>180</v>
      </c>
      <c r="C12314" s="180" t="s">
        <v>36</v>
      </c>
      <c r="D12314" s="180" t="s">
        <v>177</v>
      </c>
      <c r="E12314" s="180">
        <v>55</v>
      </c>
      <c r="F12314" s="180">
        <v>10959</v>
      </c>
      <c r="G12314" s="180">
        <v>1110</v>
      </c>
      <c r="H12314" s="180">
        <v>2675</v>
      </c>
      <c r="I12314" s="180">
        <v>2502488.59</v>
      </c>
      <c r="J12314" s="180">
        <v>553188.4</v>
      </c>
      <c r="K12314" s="180">
        <v>678416.25</v>
      </c>
      <c r="L12314" s="180">
        <v>4011623.07</v>
      </c>
    </row>
    <row r="12315" spans="1:12">
      <c r="A12315" s="180">
        <v>2017</v>
      </c>
      <c r="B12315" s="180" t="s">
        <v>180</v>
      </c>
      <c r="C12315" s="180" t="s">
        <v>36</v>
      </c>
      <c r="D12315" s="180" t="s">
        <v>177</v>
      </c>
      <c r="E12315" s="180">
        <v>60</v>
      </c>
      <c r="F12315" s="180">
        <v>10469</v>
      </c>
      <c r="G12315" s="180">
        <v>1318</v>
      </c>
      <c r="H12315" s="180">
        <v>2816</v>
      </c>
      <c r="I12315" s="180">
        <v>2726494.16</v>
      </c>
      <c r="J12315" s="180">
        <v>701633.44</v>
      </c>
      <c r="K12315" s="180">
        <v>836213.8</v>
      </c>
      <c r="L12315" s="180">
        <v>4589831.29</v>
      </c>
    </row>
    <row r="12316" spans="1:12">
      <c r="A12316" s="180">
        <v>2017</v>
      </c>
      <c r="B12316" s="180" t="s">
        <v>180</v>
      </c>
      <c r="C12316" s="180" t="s">
        <v>36</v>
      </c>
      <c r="D12316" s="180" t="s">
        <v>177</v>
      </c>
      <c r="E12316" s="180">
        <v>65</v>
      </c>
      <c r="F12316" s="180">
        <v>9749</v>
      </c>
      <c r="G12316" s="180">
        <v>1534</v>
      </c>
      <c r="H12316" s="180">
        <v>3771</v>
      </c>
      <c r="I12316" s="180">
        <v>3628839.76</v>
      </c>
      <c r="J12316" s="180">
        <v>855864.61</v>
      </c>
      <c r="K12316" s="180">
        <v>1116228</v>
      </c>
      <c r="L12316" s="180">
        <v>5943273.8600000003</v>
      </c>
    </row>
    <row r="12317" spans="1:12">
      <c r="A12317" s="180">
        <v>2017</v>
      </c>
      <c r="B12317" s="180" t="s">
        <v>180</v>
      </c>
      <c r="C12317" s="180" t="s">
        <v>36</v>
      </c>
      <c r="D12317" s="180" t="s">
        <v>177</v>
      </c>
      <c r="E12317" s="180">
        <v>70</v>
      </c>
      <c r="F12317" s="180">
        <v>7524</v>
      </c>
      <c r="G12317" s="180">
        <v>1362</v>
      </c>
      <c r="H12317" s="180">
        <v>3366</v>
      </c>
      <c r="I12317" s="180">
        <v>3289854.57</v>
      </c>
      <c r="J12317" s="180">
        <v>784029.96</v>
      </c>
      <c r="K12317" s="180">
        <v>853543.1</v>
      </c>
      <c r="L12317" s="180">
        <v>5200497.96</v>
      </c>
    </row>
    <row r="12318" spans="1:12">
      <c r="A12318" s="180">
        <v>2017</v>
      </c>
      <c r="B12318" s="180" t="s">
        <v>180</v>
      </c>
      <c r="C12318" s="180" t="s">
        <v>36</v>
      </c>
      <c r="D12318" s="180" t="s">
        <v>177</v>
      </c>
      <c r="E12318" s="180">
        <v>75</v>
      </c>
      <c r="F12318" s="180">
        <v>5113</v>
      </c>
      <c r="G12318" s="180">
        <v>1369</v>
      </c>
      <c r="H12318" s="180">
        <v>4038</v>
      </c>
      <c r="I12318" s="180">
        <v>3257972.32</v>
      </c>
      <c r="J12318" s="180">
        <v>646190.92000000004</v>
      </c>
      <c r="K12318" s="180">
        <v>733412.8</v>
      </c>
      <c r="L12318" s="180">
        <v>4812573.54</v>
      </c>
    </row>
    <row r="12319" spans="1:12">
      <c r="A12319" s="180">
        <v>2017</v>
      </c>
      <c r="B12319" s="180" t="s">
        <v>180</v>
      </c>
      <c r="C12319" s="180" t="s">
        <v>36</v>
      </c>
      <c r="D12319" s="180" t="s">
        <v>177</v>
      </c>
      <c r="E12319" s="180">
        <v>80</v>
      </c>
      <c r="F12319" s="180">
        <v>3415</v>
      </c>
      <c r="G12319" s="180">
        <v>796</v>
      </c>
      <c r="H12319" s="180">
        <v>3101</v>
      </c>
      <c r="I12319" s="180">
        <v>2430561.33</v>
      </c>
      <c r="J12319" s="180">
        <v>429717.6</v>
      </c>
      <c r="K12319" s="180">
        <v>472606.5</v>
      </c>
      <c r="L12319" s="180">
        <v>3465178.01</v>
      </c>
    </row>
    <row r="12320" spans="1:12">
      <c r="A12320" s="180">
        <v>2017</v>
      </c>
      <c r="B12320" s="180" t="s">
        <v>180</v>
      </c>
      <c r="C12320" s="180" t="s">
        <v>36</v>
      </c>
      <c r="D12320" s="180" t="s">
        <v>177</v>
      </c>
      <c r="E12320" s="180">
        <v>85</v>
      </c>
      <c r="F12320" s="180">
        <v>2103</v>
      </c>
      <c r="G12320" s="180">
        <v>671</v>
      </c>
      <c r="H12320" s="180">
        <v>2737</v>
      </c>
      <c r="I12320" s="180">
        <v>1846281.22</v>
      </c>
      <c r="J12320" s="180">
        <v>270196</v>
      </c>
      <c r="K12320" s="180">
        <v>237794.8</v>
      </c>
      <c r="L12320" s="180">
        <v>2450735.94</v>
      </c>
    </row>
    <row r="12321" spans="1:12">
      <c r="A12321" s="180">
        <v>2017</v>
      </c>
      <c r="B12321" s="180" t="s">
        <v>180</v>
      </c>
      <c r="C12321" s="180" t="s">
        <v>36</v>
      </c>
      <c r="D12321" s="180" t="s">
        <v>177</v>
      </c>
      <c r="E12321" s="180">
        <v>90</v>
      </c>
      <c r="F12321" s="180">
        <v>820</v>
      </c>
      <c r="G12321" s="180">
        <v>227</v>
      </c>
      <c r="H12321" s="180">
        <v>902</v>
      </c>
      <c r="I12321" s="180">
        <v>687207.45</v>
      </c>
      <c r="J12321" s="180">
        <v>91858.28</v>
      </c>
      <c r="K12321" s="180">
        <v>82811.100000000006</v>
      </c>
      <c r="L12321" s="180">
        <v>900639.63</v>
      </c>
    </row>
    <row r="12322" spans="1:12">
      <c r="A12322" s="180">
        <v>2017</v>
      </c>
      <c r="B12322" s="180" t="s">
        <v>180</v>
      </c>
      <c r="C12322" s="180" t="s">
        <v>36</v>
      </c>
      <c r="D12322" s="180" t="s">
        <v>177</v>
      </c>
      <c r="E12322" s="180">
        <v>95</v>
      </c>
      <c r="F12322" s="180">
        <v>209</v>
      </c>
      <c r="G12322" s="180">
        <v>51</v>
      </c>
      <c r="H12322" s="180">
        <v>302</v>
      </c>
      <c r="I12322" s="180">
        <v>175084</v>
      </c>
      <c r="J12322" s="180">
        <v>15009.03</v>
      </c>
      <c r="K12322" s="180">
        <v>0</v>
      </c>
      <c r="L12322" s="180">
        <v>196031.13</v>
      </c>
    </row>
    <row r="12323" spans="1:12">
      <c r="A12323" s="180">
        <v>2017</v>
      </c>
      <c r="B12323" s="180" t="s">
        <v>180</v>
      </c>
      <c r="C12323" s="180" t="s">
        <v>3</v>
      </c>
      <c r="D12323" s="180" t="s">
        <v>176</v>
      </c>
      <c r="E12323" s="180">
        <v>0</v>
      </c>
      <c r="F12323" s="180">
        <v>7492</v>
      </c>
      <c r="G12323" s="180">
        <v>214</v>
      </c>
      <c r="H12323" s="180">
        <v>574</v>
      </c>
      <c r="I12323" s="180">
        <v>404046.95</v>
      </c>
      <c r="J12323" s="180">
        <v>63862.84</v>
      </c>
      <c r="K12323" s="180">
        <v>11919</v>
      </c>
      <c r="L12323" s="180">
        <v>576215.43000000005</v>
      </c>
    </row>
    <row r="12324" spans="1:12">
      <c r="A12324" s="180">
        <v>2017</v>
      </c>
      <c r="B12324" s="180" t="s">
        <v>180</v>
      </c>
      <c r="C12324" s="180" t="s">
        <v>3</v>
      </c>
      <c r="D12324" s="180" t="s">
        <v>176</v>
      </c>
      <c r="E12324" s="180">
        <v>5</v>
      </c>
      <c r="F12324" s="180">
        <v>8204</v>
      </c>
      <c r="G12324" s="180">
        <v>109</v>
      </c>
      <c r="H12324" s="180">
        <v>146</v>
      </c>
      <c r="I12324" s="180">
        <v>117067.55</v>
      </c>
      <c r="J12324" s="180">
        <v>21610.78</v>
      </c>
      <c r="K12324" s="180">
        <v>1656</v>
      </c>
      <c r="L12324" s="180">
        <v>176997.42</v>
      </c>
    </row>
    <row r="12325" spans="1:12">
      <c r="A12325" s="180">
        <v>2017</v>
      </c>
      <c r="B12325" s="180" t="s">
        <v>180</v>
      </c>
      <c r="C12325" s="180" t="s">
        <v>3</v>
      </c>
      <c r="D12325" s="180" t="s">
        <v>176</v>
      </c>
      <c r="E12325" s="180">
        <v>10</v>
      </c>
      <c r="F12325" s="180">
        <v>7263</v>
      </c>
      <c r="G12325" s="180">
        <v>77</v>
      </c>
      <c r="H12325" s="180">
        <v>118</v>
      </c>
      <c r="I12325" s="180">
        <v>101555.9</v>
      </c>
      <c r="J12325" s="180">
        <v>16849.07</v>
      </c>
      <c r="K12325" s="180">
        <v>7609</v>
      </c>
      <c r="L12325" s="180">
        <v>183469.61</v>
      </c>
    </row>
    <row r="12326" spans="1:12">
      <c r="A12326" s="180">
        <v>2017</v>
      </c>
      <c r="B12326" s="180" t="s">
        <v>180</v>
      </c>
      <c r="C12326" s="180" t="s">
        <v>3</v>
      </c>
      <c r="D12326" s="180" t="s">
        <v>176</v>
      </c>
      <c r="E12326" s="180">
        <v>15</v>
      </c>
      <c r="F12326" s="180">
        <v>6825</v>
      </c>
      <c r="G12326" s="180">
        <v>131</v>
      </c>
      <c r="H12326" s="180">
        <v>206</v>
      </c>
      <c r="I12326" s="180">
        <v>227673.95</v>
      </c>
      <c r="J12326" s="180">
        <v>39592.019999999997</v>
      </c>
      <c r="K12326" s="180">
        <v>45473</v>
      </c>
      <c r="L12326" s="180">
        <v>400972.64</v>
      </c>
    </row>
    <row r="12327" spans="1:12">
      <c r="A12327" s="180">
        <v>2017</v>
      </c>
      <c r="B12327" s="180" t="s">
        <v>180</v>
      </c>
      <c r="C12327" s="180" t="s">
        <v>3</v>
      </c>
      <c r="D12327" s="180" t="s">
        <v>176</v>
      </c>
      <c r="E12327" s="180">
        <v>20</v>
      </c>
      <c r="F12327" s="180">
        <v>5386</v>
      </c>
      <c r="G12327" s="180">
        <v>132</v>
      </c>
      <c r="H12327" s="180">
        <v>219</v>
      </c>
      <c r="I12327" s="180">
        <v>248821.13</v>
      </c>
      <c r="J12327" s="180">
        <v>46837.71</v>
      </c>
      <c r="K12327" s="180">
        <v>40287</v>
      </c>
      <c r="L12327" s="180">
        <v>442078.99</v>
      </c>
    </row>
    <row r="12328" spans="1:12">
      <c r="A12328" s="180">
        <v>2017</v>
      </c>
      <c r="B12328" s="180" t="s">
        <v>180</v>
      </c>
      <c r="C12328" s="180" t="s">
        <v>3</v>
      </c>
      <c r="D12328" s="180" t="s">
        <v>176</v>
      </c>
      <c r="E12328" s="180">
        <v>25</v>
      </c>
      <c r="F12328" s="180">
        <v>5114</v>
      </c>
      <c r="G12328" s="180">
        <v>129</v>
      </c>
      <c r="H12328" s="180">
        <v>246</v>
      </c>
      <c r="I12328" s="180">
        <v>173993.8</v>
      </c>
      <c r="J12328" s="180">
        <v>39613.03</v>
      </c>
      <c r="K12328" s="180">
        <v>78084</v>
      </c>
      <c r="L12328" s="180">
        <v>405945.95</v>
      </c>
    </row>
    <row r="12329" spans="1:12">
      <c r="A12329" s="180">
        <v>2017</v>
      </c>
      <c r="B12329" s="180" t="s">
        <v>180</v>
      </c>
      <c r="C12329" s="180" t="s">
        <v>3</v>
      </c>
      <c r="D12329" s="180" t="s">
        <v>176</v>
      </c>
      <c r="E12329" s="180">
        <v>30</v>
      </c>
      <c r="F12329" s="180">
        <v>8669</v>
      </c>
      <c r="G12329" s="180">
        <v>147</v>
      </c>
      <c r="H12329" s="180">
        <v>318</v>
      </c>
      <c r="I12329" s="180">
        <v>269463.96000000002</v>
      </c>
      <c r="J12329" s="180">
        <v>74624.639999999999</v>
      </c>
      <c r="K12329" s="180">
        <v>124380</v>
      </c>
      <c r="L12329" s="180">
        <v>618789.6</v>
      </c>
    </row>
    <row r="12330" spans="1:12">
      <c r="A12330" s="180">
        <v>2017</v>
      </c>
      <c r="B12330" s="180" t="s">
        <v>180</v>
      </c>
      <c r="C12330" s="180" t="s">
        <v>3</v>
      </c>
      <c r="D12330" s="180" t="s">
        <v>176</v>
      </c>
      <c r="E12330" s="180">
        <v>35</v>
      </c>
      <c r="F12330" s="180">
        <v>9037</v>
      </c>
      <c r="G12330" s="180">
        <v>227</v>
      </c>
      <c r="H12330" s="180">
        <v>336</v>
      </c>
      <c r="I12330" s="180">
        <v>264535.88</v>
      </c>
      <c r="J12330" s="180">
        <v>67161.320000000007</v>
      </c>
      <c r="K12330" s="180">
        <v>38783</v>
      </c>
      <c r="L12330" s="180">
        <v>555401.49</v>
      </c>
    </row>
    <row r="12331" spans="1:12">
      <c r="A12331" s="180">
        <v>2017</v>
      </c>
      <c r="B12331" s="180" t="s">
        <v>180</v>
      </c>
      <c r="C12331" s="180" t="s">
        <v>3</v>
      </c>
      <c r="D12331" s="180" t="s">
        <v>176</v>
      </c>
      <c r="E12331" s="180">
        <v>40</v>
      </c>
      <c r="F12331" s="180">
        <v>8295</v>
      </c>
      <c r="G12331" s="180">
        <v>234</v>
      </c>
      <c r="H12331" s="180">
        <v>340</v>
      </c>
      <c r="I12331" s="180">
        <v>307794.07</v>
      </c>
      <c r="J12331" s="180">
        <v>77223.55</v>
      </c>
      <c r="K12331" s="180">
        <v>54516</v>
      </c>
      <c r="L12331" s="180">
        <v>612422.46</v>
      </c>
    </row>
    <row r="12332" spans="1:12">
      <c r="A12332" s="180">
        <v>2017</v>
      </c>
      <c r="B12332" s="180" t="s">
        <v>180</v>
      </c>
      <c r="C12332" s="180" t="s">
        <v>3</v>
      </c>
      <c r="D12332" s="180" t="s">
        <v>176</v>
      </c>
      <c r="E12332" s="180">
        <v>45</v>
      </c>
      <c r="F12332" s="180">
        <v>8167</v>
      </c>
      <c r="G12332" s="180">
        <v>276</v>
      </c>
      <c r="H12332" s="180">
        <v>539</v>
      </c>
      <c r="I12332" s="180">
        <v>434898.89</v>
      </c>
      <c r="J12332" s="180">
        <v>101044.02</v>
      </c>
      <c r="K12332" s="180">
        <v>60961</v>
      </c>
      <c r="L12332" s="180">
        <v>780653.33</v>
      </c>
    </row>
    <row r="12333" spans="1:12">
      <c r="A12333" s="180">
        <v>2017</v>
      </c>
      <c r="B12333" s="180" t="s">
        <v>180</v>
      </c>
      <c r="C12333" s="180" t="s">
        <v>3</v>
      </c>
      <c r="D12333" s="180" t="s">
        <v>176</v>
      </c>
      <c r="E12333" s="180">
        <v>50</v>
      </c>
      <c r="F12333" s="180">
        <v>7533</v>
      </c>
      <c r="G12333" s="180">
        <v>325</v>
      </c>
      <c r="H12333" s="180">
        <v>582</v>
      </c>
      <c r="I12333" s="180">
        <v>472421.05</v>
      </c>
      <c r="J12333" s="180">
        <v>128720.72</v>
      </c>
      <c r="K12333" s="180">
        <v>111678</v>
      </c>
      <c r="L12333" s="180">
        <v>981871.75</v>
      </c>
    </row>
    <row r="12334" spans="1:12">
      <c r="A12334" s="180">
        <v>2017</v>
      </c>
      <c r="B12334" s="180" t="s">
        <v>180</v>
      </c>
      <c r="C12334" s="180" t="s">
        <v>3</v>
      </c>
      <c r="D12334" s="180" t="s">
        <v>176</v>
      </c>
      <c r="E12334" s="180">
        <v>55</v>
      </c>
      <c r="F12334" s="180">
        <v>7387</v>
      </c>
      <c r="G12334" s="180">
        <v>517</v>
      </c>
      <c r="H12334" s="180">
        <v>909</v>
      </c>
      <c r="I12334" s="180">
        <v>913717.12</v>
      </c>
      <c r="J12334" s="180">
        <v>196350.5</v>
      </c>
      <c r="K12334" s="180">
        <v>264543</v>
      </c>
      <c r="L12334" s="180">
        <v>1715078.45</v>
      </c>
    </row>
    <row r="12335" spans="1:12">
      <c r="A12335" s="180">
        <v>2017</v>
      </c>
      <c r="B12335" s="180" t="s">
        <v>180</v>
      </c>
      <c r="C12335" s="180" t="s">
        <v>3</v>
      </c>
      <c r="D12335" s="180" t="s">
        <v>176</v>
      </c>
      <c r="E12335" s="180">
        <v>60</v>
      </c>
      <c r="F12335" s="180">
        <v>6521</v>
      </c>
      <c r="G12335" s="180">
        <v>583</v>
      </c>
      <c r="H12335" s="180">
        <v>1586</v>
      </c>
      <c r="I12335" s="180">
        <v>1406815.37</v>
      </c>
      <c r="J12335" s="180">
        <v>296697.92</v>
      </c>
      <c r="K12335" s="180">
        <v>342732.25</v>
      </c>
      <c r="L12335" s="180">
        <v>2519276.9900000002</v>
      </c>
    </row>
    <row r="12336" spans="1:12">
      <c r="A12336" s="180">
        <v>2017</v>
      </c>
      <c r="B12336" s="180" t="s">
        <v>180</v>
      </c>
      <c r="C12336" s="180" t="s">
        <v>3</v>
      </c>
      <c r="D12336" s="180" t="s">
        <v>176</v>
      </c>
      <c r="E12336" s="180">
        <v>65</v>
      </c>
      <c r="F12336" s="180">
        <v>5826</v>
      </c>
      <c r="G12336" s="180">
        <v>726</v>
      </c>
      <c r="H12336" s="180">
        <v>1243</v>
      </c>
      <c r="I12336" s="180">
        <v>1366443.65</v>
      </c>
      <c r="J12336" s="180">
        <v>315557.45</v>
      </c>
      <c r="K12336" s="180">
        <v>322487.84999999998</v>
      </c>
      <c r="L12336" s="180">
        <v>2544507.54</v>
      </c>
    </row>
    <row r="12337" spans="1:12">
      <c r="A12337" s="180">
        <v>2017</v>
      </c>
      <c r="B12337" s="180" t="s">
        <v>180</v>
      </c>
      <c r="C12337" s="180" t="s">
        <v>3</v>
      </c>
      <c r="D12337" s="180" t="s">
        <v>176</v>
      </c>
      <c r="E12337" s="180">
        <v>70</v>
      </c>
      <c r="F12337" s="180">
        <v>3983</v>
      </c>
      <c r="G12337" s="180">
        <v>868</v>
      </c>
      <c r="H12337" s="180">
        <v>1710</v>
      </c>
      <c r="I12337" s="180">
        <v>1535613.11</v>
      </c>
      <c r="J12337" s="180">
        <v>320781.21999999997</v>
      </c>
      <c r="K12337" s="180">
        <v>532201.69999999995</v>
      </c>
      <c r="L12337" s="180">
        <v>2922028.86</v>
      </c>
    </row>
    <row r="12338" spans="1:12">
      <c r="A12338" s="180">
        <v>2017</v>
      </c>
      <c r="B12338" s="180" t="s">
        <v>180</v>
      </c>
      <c r="C12338" s="180" t="s">
        <v>3</v>
      </c>
      <c r="D12338" s="180" t="s">
        <v>176</v>
      </c>
      <c r="E12338" s="180">
        <v>75</v>
      </c>
      <c r="F12338" s="180">
        <v>2446</v>
      </c>
      <c r="G12338" s="180">
        <v>733</v>
      </c>
      <c r="H12338" s="180">
        <v>1748</v>
      </c>
      <c r="I12338" s="180">
        <v>1357002.27</v>
      </c>
      <c r="J12338" s="180">
        <v>234190.58</v>
      </c>
      <c r="K12338" s="180">
        <v>436592</v>
      </c>
      <c r="L12338" s="180">
        <v>2263410.29</v>
      </c>
    </row>
    <row r="12339" spans="1:12">
      <c r="A12339" s="180">
        <v>2017</v>
      </c>
      <c r="B12339" s="180" t="s">
        <v>180</v>
      </c>
      <c r="C12339" s="180" t="s">
        <v>3</v>
      </c>
      <c r="D12339" s="180" t="s">
        <v>176</v>
      </c>
      <c r="E12339" s="180">
        <v>80</v>
      </c>
      <c r="F12339" s="180">
        <v>1442</v>
      </c>
      <c r="G12339" s="180">
        <v>385</v>
      </c>
      <c r="H12339" s="180">
        <v>1392</v>
      </c>
      <c r="I12339" s="180">
        <v>886739.8</v>
      </c>
      <c r="J12339" s="180">
        <v>159695.49</v>
      </c>
      <c r="K12339" s="180">
        <v>152023.65</v>
      </c>
      <c r="L12339" s="180">
        <v>1348165.85</v>
      </c>
    </row>
    <row r="12340" spans="1:12">
      <c r="A12340" s="180">
        <v>2017</v>
      </c>
      <c r="B12340" s="180" t="s">
        <v>180</v>
      </c>
      <c r="C12340" s="180" t="s">
        <v>3</v>
      </c>
      <c r="D12340" s="180" t="s">
        <v>176</v>
      </c>
      <c r="E12340" s="180">
        <v>85</v>
      </c>
      <c r="F12340" s="180">
        <v>843</v>
      </c>
      <c r="G12340" s="180">
        <v>298</v>
      </c>
      <c r="H12340" s="180">
        <v>1332</v>
      </c>
      <c r="I12340" s="180">
        <v>1094413.5</v>
      </c>
      <c r="J12340" s="180">
        <v>119079.15</v>
      </c>
      <c r="K12340" s="180">
        <v>157329</v>
      </c>
      <c r="L12340" s="180">
        <v>1475271.65</v>
      </c>
    </row>
    <row r="12341" spans="1:12">
      <c r="A12341" s="180">
        <v>2017</v>
      </c>
      <c r="B12341" s="180" t="s">
        <v>180</v>
      </c>
      <c r="C12341" s="180" t="s">
        <v>3</v>
      </c>
      <c r="D12341" s="180" t="s">
        <v>176</v>
      </c>
      <c r="E12341" s="180">
        <v>90</v>
      </c>
      <c r="F12341" s="180">
        <v>263</v>
      </c>
      <c r="G12341" s="180">
        <v>47</v>
      </c>
      <c r="H12341" s="180">
        <v>266</v>
      </c>
      <c r="I12341" s="180">
        <v>193811.1</v>
      </c>
      <c r="J12341" s="180">
        <v>34605.54</v>
      </c>
      <c r="K12341" s="180">
        <v>25291</v>
      </c>
      <c r="L12341" s="180">
        <v>290059.2</v>
      </c>
    </row>
    <row r="12342" spans="1:12">
      <c r="A12342" s="180">
        <v>2017</v>
      </c>
      <c r="B12342" s="180" t="s">
        <v>180</v>
      </c>
      <c r="C12342" s="180" t="s">
        <v>3</v>
      </c>
      <c r="D12342" s="180" t="s">
        <v>176</v>
      </c>
      <c r="E12342" s="180">
        <v>95</v>
      </c>
      <c r="F12342" s="180">
        <v>41</v>
      </c>
      <c r="G12342" s="180">
        <v>8</v>
      </c>
      <c r="H12342" s="180">
        <v>68</v>
      </c>
      <c r="I12342" s="180">
        <v>25567</v>
      </c>
      <c r="J12342" s="180">
        <v>7672.2</v>
      </c>
      <c r="K12342" s="180">
        <v>1640</v>
      </c>
      <c r="L12342" s="180">
        <v>37654.300000000003</v>
      </c>
    </row>
    <row r="12343" spans="1:12">
      <c r="A12343" s="180">
        <v>2017</v>
      </c>
      <c r="B12343" s="180" t="s">
        <v>180</v>
      </c>
      <c r="C12343" s="180" t="s">
        <v>3</v>
      </c>
      <c r="D12343" s="180" t="s">
        <v>177</v>
      </c>
      <c r="E12343" s="180">
        <v>0</v>
      </c>
      <c r="F12343" s="180">
        <v>6938</v>
      </c>
      <c r="G12343" s="180">
        <v>136</v>
      </c>
      <c r="H12343" s="180">
        <v>386</v>
      </c>
      <c r="I12343" s="180">
        <v>222971.6</v>
      </c>
      <c r="J12343" s="180">
        <v>31016.400000000001</v>
      </c>
      <c r="K12343" s="180">
        <v>6706</v>
      </c>
      <c r="L12343" s="180">
        <v>301899.39</v>
      </c>
    </row>
    <row r="12344" spans="1:12">
      <c r="A12344" s="180">
        <v>2017</v>
      </c>
      <c r="B12344" s="180" t="s">
        <v>180</v>
      </c>
      <c r="C12344" s="180" t="s">
        <v>3</v>
      </c>
      <c r="D12344" s="180" t="s">
        <v>177</v>
      </c>
      <c r="E12344" s="180">
        <v>5</v>
      </c>
      <c r="F12344" s="180">
        <v>7784</v>
      </c>
      <c r="G12344" s="180">
        <v>89</v>
      </c>
      <c r="H12344" s="180">
        <v>128</v>
      </c>
      <c r="I12344" s="180">
        <v>104494.65</v>
      </c>
      <c r="J12344" s="180">
        <v>25518.799999999999</v>
      </c>
      <c r="K12344" s="180">
        <v>9648</v>
      </c>
      <c r="L12344" s="180">
        <v>185908.25</v>
      </c>
    </row>
    <row r="12345" spans="1:12">
      <c r="A12345" s="180">
        <v>2017</v>
      </c>
      <c r="B12345" s="180" t="s">
        <v>180</v>
      </c>
      <c r="C12345" s="180" t="s">
        <v>3</v>
      </c>
      <c r="D12345" s="180" t="s">
        <v>177</v>
      </c>
      <c r="E12345" s="180">
        <v>10</v>
      </c>
      <c r="F12345" s="180">
        <v>6954</v>
      </c>
      <c r="G12345" s="180">
        <v>87</v>
      </c>
      <c r="H12345" s="180">
        <v>156</v>
      </c>
      <c r="I12345" s="180">
        <v>133108.63</v>
      </c>
      <c r="J12345" s="180">
        <v>26468.31</v>
      </c>
      <c r="K12345" s="180">
        <v>132474</v>
      </c>
      <c r="L12345" s="180">
        <v>330251.13</v>
      </c>
    </row>
    <row r="12346" spans="1:12">
      <c r="A12346" s="180">
        <v>2017</v>
      </c>
      <c r="B12346" s="180" t="s">
        <v>180</v>
      </c>
      <c r="C12346" s="180" t="s">
        <v>3</v>
      </c>
      <c r="D12346" s="180" t="s">
        <v>177</v>
      </c>
      <c r="E12346" s="180">
        <v>15</v>
      </c>
      <c r="F12346" s="180">
        <v>6606</v>
      </c>
      <c r="G12346" s="180">
        <v>169</v>
      </c>
      <c r="H12346" s="180">
        <v>410</v>
      </c>
      <c r="I12346" s="180">
        <v>363082.21</v>
      </c>
      <c r="J12346" s="180">
        <v>54597.39</v>
      </c>
      <c r="K12346" s="180">
        <v>96140</v>
      </c>
      <c r="L12346" s="180">
        <v>617639.15</v>
      </c>
    </row>
    <row r="12347" spans="1:12">
      <c r="A12347" s="180">
        <v>2017</v>
      </c>
      <c r="B12347" s="180" t="s">
        <v>180</v>
      </c>
      <c r="C12347" s="180" t="s">
        <v>3</v>
      </c>
      <c r="D12347" s="180" t="s">
        <v>177</v>
      </c>
      <c r="E12347" s="180">
        <v>20</v>
      </c>
      <c r="F12347" s="180">
        <v>5636</v>
      </c>
      <c r="G12347" s="180">
        <v>202</v>
      </c>
      <c r="H12347" s="180">
        <v>416</v>
      </c>
      <c r="I12347" s="180">
        <v>339734.98</v>
      </c>
      <c r="J12347" s="180">
        <v>72502.600000000006</v>
      </c>
      <c r="K12347" s="180">
        <v>50480</v>
      </c>
      <c r="L12347" s="180">
        <v>561836.91</v>
      </c>
    </row>
    <row r="12348" spans="1:12">
      <c r="A12348" s="180">
        <v>2017</v>
      </c>
      <c r="B12348" s="180" t="s">
        <v>180</v>
      </c>
      <c r="C12348" s="180" t="s">
        <v>3</v>
      </c>
      <c r="D12348" s="180" t="s">
        <v>177</v>
      </c>
      <c r="E12348" s="180">
        <v>25</v>
      </c>
      <c r="F12348" s="180">
        <v>6345</v>
      </c>
      <c r="G12348" s="180">
        <v>239</v>
      </c>
      <c r="H12348" s="180">
        <v>579</v>
      </c>
      <c r="I12348" s="180">
        <v>485593.7</v>
      </c>
      <c r="J12348" s="180">
        <v>110203.79</v>
      </c>
      <c r="K12348" s="180">
        <v>23495</v>
      </c>
      <c r="L12348" s="180">
        <v>782096.13</v>
      </c>
    </row>
    <row r="12349" spans="1:12">
      <c r="A12349" s="180">
        <v>2017</v>
      </c>
      <c r="B12349" s="180" t="s">
        <v>180</v>
      </c>
      <c r="C12349" s="180" t="s">
        <v>3</v>
      </c>
      <c r="D12349" s="180" t="s">
        <v>177</v>
      </c>
      <c r="E12349" s="180">
        <v>30</v>
      </c>
      <c r="F12349" s="180">
        <v>10255</v>
      </c>
      <c r="G12349" s="180">
        <v>479</v>
      </c>
      <c r="H12349" s="180">
        <v>1434</v>
      </c>
      <c r="I12349" s="180">
        <v>1163392.48</v>
      </c>
      <c r="J12349" s="180">
        <v>278328.21000000002</v>
      </c>
      <c r="K12349" s="180">
        <v>89585</v>
      </c>
      <c r="L12349" s="180">
        <v>1890396.46</v>
      </c>
    </row>
    <row r="12350" spans="1:12">
      <c r="A12350" s="180">
        <v>2017</v>
      </c>
      <c r="B12350" s="180" t="s">
        <v>180</v>
      </c>
      <c r="C12350" s="180" t="s">
        <v>3</v>
      </c>
      <c r="D12350" s="180" t="s">
        <v>177</v>
      </c>
      <c r="E12350" s="180">
        <v>35</v>
      </c>
      <c r="F12350" s="180">
        <v>10192</v>
      </c>
      <c r="G12350" s="180">
        <v>422</v>
      </c>
      <c r="H12350" s="180">
        <v>1238</v>
      </c>
      <c r="I12350" s="180">
        <v>1069358.56</v>
      </c>
      <c r="J12350" s="180">
        <v>244193.14</v>
      </c>
      <c r="K12350" s="180">
        <v>55584</v>
      </c>
      <c r="L12350" s="180">
        <v>1703054.09</v>
      </c>
    </row>
    <row r="12351" spans="1:12">
      <c r="A12351" s="180">
        <v>2017</v>
      </c>
      <c r="B12351" s="180" t="s">
        <v>180</v>
      </c>
      <c r="C12351" s="180" t="s">
        <v>3</v>
      </c>
      <c r="D12351" s="180" t="s">
        <v>177</v>
      </c>
      <c r="E12351" s="180">
        <v>40</v>
      </c>
      <c r="F12351" s="180">
        <v>9264</v>
      </c>
      <c r="G12351" s="180">
        <v>391</v>
      </c>
      <c r="H12351" s="180">
        <v>782</v>
      </c>
      <c r="I12351" s="180">
        <v>800675.31</v>
      </c>
      <c r="J12351" s="180">
        <v>159404.60999999999</v>
      </c>
      <c r="K12351" s="180">
        <v>150939</v>
      </c>
      <c r="L12351" s="180">
        <v>1423733.64</v>
      </c>
    </row>
    <row r="12352" spans="1:12">
      <c r="A12352" s="180">
        <v>2017</v>
      </c>
      <c r="B12352" s="180" t="s">
        <v>180</v>
      </c>
      <c r="C12352" s="180" t="s">
        <v>3</v>
      </c>
      <c r="D12352" s="180" t="s">
        <v>177</v>
      </c>
      <c r="E12352" s="180">
        <v>45</v>
      </c>
      <c r="F12352" s="180">
        <v>9083</v>
      </c>
      <c r="G12352" s="180">
        <v>494</v>
      </c>
      <c r="H12352" s="180">
        <v>1008</v>
      </c>
      <c r="I12352" s="180">
        <v>859312.06</v>
      </c>
      <c r="J12352" s="180">
        <v>182780.85</v>
      </c>
      <c r="K12352" s="180">
        <v>139136</v>
      </c>
      <c r="L12352" s="180">
        <v>1597755.35</v>
      </c>
    </row>
    <row r="12353" spans="1:12">
      <c r="A12353" s="180">
        <v>2017</v>
      </c>
      <c r="B12353" s="180" t="s">
        <v>180</v>
      </c>
      <c r="C12353" s="180" t="s">
        <v>3</v>
      </c>
      <c r="D12353" s="180" t="s">
        <v>177</v>
      </c>
      <c r="E12353" s="180">
        <v>50</v>
      </c>
      <c r="F12353" s="180">
        <v>8395</v>
      </c>
      <c r="G12353" s="180">
        <v>462</v>
      </c>
      <c r="H12353" s="180">
        <v>876</v>
      </c>
      <c r="I12353" s="180">
        <v>782939.04</v>
      </c>
      <c r="J12353" s="180">
        <v>186431.38</v>
      </c>
      <c r="K12353" s="180">
        <v>259985</v>
      </c>
      <c r="L12353" s="180">
        <v>1608128.99</v>
      </c>
    </row>
    <row r="12354" spans="1:12">
      <c r="A12354" s="180">
        <v>2017</v>
      </c>
      <c r="B12354" s="180" t="s">
        <v>180</v>
      </c>
      <c r="C12354" s="180" t="s">
        <v>3</v>
      </c>
      <c r="D12354" s="180" t="s">
        <v>177</v>
      </c>
      <c r="E12354" s="180">
        <v>55</v>
      </c>
      <c r="F12354" s="180">
        <v>8241</v>
      </c>
      <c r="G12354" s="180">
        <v>561</v>
      </c>
      <c r="H12354" s="180">
        <v>1134</v>
      </c>
      <c r="I12354" s="180">
        <v>1034200.58</v>
      </c>
      <c r="J12354" s="180">
        <v>227112.97</v>
      </c>
      <c r="K12354" s="180">
        <v>265763</v>
      </c>
      <c r="L12354" s="180">
        <v>1959226.01</v>
      </c>
    </row>
    <row r="12355" spans="1:12">
      <c r="A12355" s="180">
        <v>2017</v>
      </c>
      <c r="B12355" s="180" t="s">
        <v>180</v>
      </c>
      <c r="C12355" s="180" t="s">
        <v>3</v>
      </c>
      <c r="D12355" s="180" t="s">
        <v>177</v>
      </c>
      <c r="E12355" s="180">
        <v>60</v>
      </c>
      <c r="F12355" s="180">
        <v>7140</v>
      </c>
      <c r="G12355" s="180">
        <v>620</v>
      </c>
      <c r="H12355" s="180">
        <v>1546</v>
      </c>
      <c r="I12355" s="180">
        <v>1386175.86</v>
      </c>
      <c r="J12355" s="180">
        <v>277225.31</v>
      </c>
      <c r="K12355" s="180">
        <v>415983</v>
      </c>
      <c r="L12355" s="180">
        <v>2557070.7999999998</v>
      </c>
    </row>
    <row r="12356" spans="1:12">
      <c r="A12356" s="180">
        <v>2017</v>
      </c>
      <c r="B12356" s="180" t="s">
        <v>180</v>
      </c>
      <c r="C12356" s="180" t="s">
        <v>3</v>
      </c>
      <c r="D12356" s="180" t="s">
        <v>177</v>
      </c>
      <c r="E12356" s="180">
        <v>65</v>
      </c>
      <c r="F12356" s="180">
        <v>6368</v>
      </c>
      <c r="G12356" s="180">
        <v>807</v>
      </c>
      <c r="H12356" s="180">
        <v>1803</v>
      </c>
      <c r="I12356" s="180">
        <v>1613633.84</v>
      </c>
      <c r="J12356" s="180">
        <v>298348.03999999998</v>
      </c>
      <c r="K12356" s="180">
        <v>508867.7</v>
      </c>
      <c r="L12356" s="180">
        <v>2913066.68</v>
      </c>
    </row>
    <row r="12357" spans="1:12">
      <c r="A12357" s="180">
        <v>2017</v>
      </c>
      <c r="B12357" s="180" t="s">
        <v>180</v>
      </c>
      <c r="C12357" s="180" t="s">
        <v>3</v>
      </c>
      <c r="D12357" s="180" t="s">
        <v>177</v>
      </c>
      <c r="E12357" s="180">
        <v>70</v>
      </c>
      <c r="F12357" s="180">
        <v>4478</v>
      </c>
      <c r="G12357" s="180">
        <v>874</v>
      </c>
      <c r="H12357" s="180">
        <v>2059</v>
      </c>
      <c r="I12357" s="180">
        <v>1777356.98</v>
      </c>
      <c r="J12357" s="180">
        <v>311775.46999999997</v>
      </c>
      <c r="K12357" s="180">
        <v>526085</v>
      </c>
      <c r="L12357" s="180">
        <v>3078705.74</v>
      </c>
    </row>
    <row r="12358" spans="1:12">
      <c r="A12358" s="180">
        <v>2017</v>
      </c>
      <c r="B12358" s="180" t="s">
        <v>180</v>
      </c>
      <c r="C12358" s="180" t="s">
        <v>3</v>
      </c>
      <c r="D12358" s="180" t="s">
        <v>177</v>
      </c>
      <c r="E12358" s="180">
        <v>75</v>
      </c>
      <c r="F12358" s="180">
        <v>2872</v>
      </c>
      <c r="G12358" s="180">
        <v>551</v>
      </c>
      <c r="H12358" s="180">
        <v>2015</v>
      </c>
      <c r="I12358" s="180">
        <v>1457334.27</v>
      </c>
      <c r="J12358" s="180">
        <v>251476.22</v>
      </c>
      <c r="K12358" s="180">
        <v>337424</v>
      </c>
      <c r="L12358" s="180">
        <v>2319361.37</v>
      </c>
    </row>
    <row r="12359" spans="1:12">
      <c r="A12359" s="180">
        <v>2017</v>
      </c>
      <c r="B12359" s="180" t="s">
        <v>180</v>
      </c>
      <c r="C12359" s="180" t="s">
        <v>3</v>
      </c>
      <c r="D12359" s="180" t="s">
        <v>177</v>
      </c>
      <c r="E12359" s="180">
        <v>80</v>
      </c>
      <c r="F12359" s="180">
        <v>1774</v>
      </c>
      <c r="G12359" s="180">
        <v>387</v>
      </c>
      <c r="H12359" s="180">
        <v>1452</v>
      </c>
      <c r="I12359" s="180">
        <v>1054271.4099999999</v>
      </c>
      <c r="J12359" s="180">
        <v>155721.26999999999</v>
      </c>
      <c r="K12359" s="180">
        <v>264443</v>
      </c>
      <c r="L12359" s="180">
        <v>1624983.51</v>
      </c>
    </row>
    <row r="12360" spans="1:12">
      <c r="A12360" s="180">
        <v>2017</v>
      </c>
      <c r="B12360" s="180" t="s">
        <v>180</v>
      </c>
      <c r="C12360" s="180" t="s">
        <v>3</v>
      </c>
      <c r="D12360" s="180" t="s">
        <v>177</v>
      </c>
      <c r="E12360" s="180">
        <v>85</v>
      </c>
      <c r="F12360" s="180">
        <v>1104</v>
      </c>
      <c r="G12360" s="180">
        <v>259</v>
      </c>
      <c r="H12360" s="180">
        <v>1079</v>
      </c>
      <c r="I12360" s="180">
        <v>620768.03</v>
      </c>
      <c r="J12360" s="180">
        <v>90680.41</v>
      </c>
      <c r="K12360" s="180">
        <v>29924</v>
      </c>
      <c r="L12360" s="180">
        <v>794269.07</v>
      </c>
    </row>
    <row r="12361" spans="1:12">
      <c r="A12361" s="180">
        <v>2017</v>
      </c>
      <c r="B12361" s="180" t="s">
        <v>180</v>
      </c>
      <c r="C12361" s="180" t="s">
        <v>3</v>
      </c>
      <c r="D12361" s="180" t="s">
        <v>177</v>
      </c>
      <c r="E12361" s="180">
        <v>90</v>
      </c>
      <c r="F12361" s="180">
        <v>468</v>
      </c>
      <c r="G12361" s="180">
        <v>67</v>
      </c>
      <c r="H12361" s="180">
        <v>510</v>
      </c>
      <c r="I12361" s="180">
        <v>282488.55</v>
      </c>
      <c r="J12361" s="180">
        <v>41551.019999999997</v>
      </c>
      <c r="K12361" s="180">
        <v>18383</v>
      </c>
      <c r="L12361" s="180">
        <v>358856.71</v>
      </c>
    </row>
    <row r="12362" spans="1:12">
      <c r="A12362" s="180">
        <v>2017</v>
      </c>
      <c r="B12362" s="180" t="s">
        <v>180</v>
      </c>
      <c r="C12362" s="180" t="s">
        <v>3</v>
      </c>
      <c r="D12362" s="180" t="s">
        <v>177</v>
      </c>
      <c r="E12362" s="180">
        <v>95</v>
      </c>
      <c r="F12362" s="180">
        <v>120</v>
      </c>
      <c r="G12362" s="180">
        <v>14</v>
      </c>
      <c r="H12362" s="180">
        <v>240</v>
      </c>
      <c r="I12362" s="180">
        <v>153979.15</v>
      </c>
      <c r="J12362" s="180">
        <v>10689.74</v>
      </c>
      <c r="K12362" s="180">
        <v>860</v>
      </c>
      <c r="L12362" s="180">
        <v>165863.54</v>
      </c>
    </row>
    <row r="12363" spans="1:12">
      <c r="A12363" s="180">
        <v>2017</v>
      </c>
      <c r="B12363" s="180" t="s">
        <v>180</v>
      </c>
      <c r="C12363" s="180" t="s">
        <v>37</v>
      </c>
      <c r="D12363" s="180" t="s">
        <v>176</v>
      </c>
      <c r="E12363" s="180">
        <v>0</v>
      </c>
      <c r="F12363" s="180">
        <v>3549</v>
      </c>
      <c r="G12363" s="180">
        <v>120</v>
      </c>
      <c r="H12363" s="180">
        <v>303</v>
      </c>
      <c r="I12363" s="180">
        <v>238898.94</v>
      </c>
      <c r="J12363" s="180">
        <v>39810.42</v>
      </c>
      <c r="K12363" s="180">
        <v>440</v>
      </c>
      <c r="L12363" s="180">
        <v>296178.48</v>
      </c>
    </row>
    <row r="12364" spans="1:12">
      <c r="A12364" s="180">
        <v>2017</v>
      </c>
      <c r="B12364" s="180" t="s">
        <v>180</v>
      </c>
      <c r="C12364" s="180" t="s">
        <v>37</v>
      </c>
      <c r="D12364" s="180" t="s">
        <v>176</v>
      </c>
      <c r="E12364" s="180">
        <v>5</v>
      </c>
      <c r="F12364" s="180">
        <v>3801</v>
      </c>
      <c r="G12364" s="180">
        <v>55</v>
      </c>
      <c r="H12364" s="180">
        <v>86</v>
      </c>
      <c r="I12364" s="180">
        <v>62412</v>
      </c>
      <c r="J12364" s="180">
        <v>15488.92</v>
      </c>
      <c r="K12364" s="180">
        <v>750</v>
      </c>
      <c r="L12364" s="180">
        <v>86535.54</v>
      </c>
    </row>
    <row r="12365" spans="1:12">
      <c r="A12365" s="180">
        <v>2017</v>
      </c>
      <c r="B12365" s="180" t="s">
        <v>180</v>
      </c>
      <c r="C12365" s="180" t="s">
        <v>37</v>
      </c>
      <c r="D12365" s="180" t="s">
        <v>176</v>
      </c>
      <c r="E12365" s="180">
        <v>10</v>
      </c>
      <c r="F12365" s="180">
        <v>3301</v>
      </c>
      <c r="G12365" s="180">
        <v>19</v>
      </c>
      <c r="H12365" s="180">
        <v>20</v>
      </c>
      <c r="I12365" s="180">
        <v>21246.65</v>
      </c>
      <c r="J12365" s="180">
        <v>6233.4</v>
      </c>
      <c r="K12365" s="180">
        <v>9010</v>
      </c>
      <c r="L12365" s="180">
        <v>37470.67</v>
      </c>
    </row>
    <row r="12366" spans="1:12">
      <c r="A12366" s="180">
        <v>2017</v>
      </c>
      <c r="B12366" s="180" t="s">
        <v>180</v>
      </c>
      <c r="C12366" s="180" t="s">
        <v>37</v>
      </c>
      <c r="D12366" s="180" t="s">
        <v>176</v>
      </c>
      <c r="E12366" s="180">
        <v>15</v>
      </c>
      <c r="F12366" s="180">
        <v>3181</v>
      </c>
      <c r="G12366" s="180">
        <v>57</v>
      </c>
      <c r="H12366" s="180">
        <v>123</v>
      </c>
      <c r="I12366" s="180">
        <v>142400.29999999999</v>
      </c>
      <c r="J12366" s="180">
        <v>36049.14</v>
      </c>
      <c r="K12366" s="180">
        <v>36619</v>
      </c>
      <c r="L12366" s="180">
        <v>227341.4</v>
      </c>
    </row>
    <row r="12367" spans="1:12">
      <c r="A12367" s="180">
        <v>2017</v>
      </c>
      <c r="B12367" s="180" t="s">
        <v>180</v>
      </c>
      <c r="C12367" s="180" t="s">
        <v>37</v>
      </c>
      <c r="D12367" s="180" t="s">
        <v>176</v>
      </c>
      <c r="E12367" s="180">
        <v>20</v>
      </c>
      <c r="F12367" s="180">
        <v>2503</v>
      </c>
      <c r="G12367" s="180">
        <v>56</v>
      </c>
      <c r="H12367" s="180">
        <v>72</v>
      </c>
      <c r="I12367" s="180">
        <v>88832.2</v>
      </c>
      <c r="J12367" s="180">
        <v>27516.92</v>
      </c>
      <c r="K12367" s="180">
        <v>17491</v>
      </c>
      <c r="L12367" s="180">
        <v>147812.9</v>
      </c>
    </row>
    <row r="12368" spans="1:12">
      <c r="A12368" s="180">
        <v>2017</v>
      </c>
      <c r="B12368" s="180" t="s">
        <v>180</v>
      </c>
      <c r="C12368" s="180" t="s">
        <v>37</v>
      </c>
      <c r="D12368" s="180" t="s">
        <v>176</v>
      </c>
      <c r="E12368" s="180">
        <v>25</v>
      </c>
      <c r="F12368" s="180">
        <v>2913</v>
      </c>
      <c r="G12368" s="180">
        <v>45</v>
      </c>
      <c r="H12368" s="180">
        <v>72</v>
      </c>
      <c r="I12368" s="180">
        <v>81187.149999999994</v>
      </c>
      <c r="J12368" s="180">
        <v>28582.27</v>
      </c>
      <c r="K12368" s="180">
        <v>23758</v>
      </c>
      <c r="L12368" s="180">
        <v>162963.12</v>
      </c>
    </row>
    <row r="12369" spans="1:12">
      <c r="A12369" s="180">
        <v>2017</v>
      </c>
      <c r="B12369" s="180" t="s">
        <v>180</v>
      </c>
      <c r="C12369" s="180" t="s">
        <v>37</v>
      </c>
      <c r="D12369" s="180" t="s">
        <v>176</v>
      </c>
      <c r="E12369" s="180">
        <v>30</v>
      </c>
      <c r="F12369" s="180">
        <v>4189</v>
      </c>
      <c r="G12369" s="180">
        <v>96</v>
      </c>
      <c r="H12369" s="180">
        <v>205</v>
      </c>
      <c r="I12369" s="180">
        <v>181271.7</v>
      </c>
      <c r="J12369" s="180">
        <v>46409.98</v>
      </c>
      <c r="K12369" s="180">
        <v>27414</v>
      </c>
      <c r="L12369" s="180">
        <v>297756.43</v>
      </c>
    </row>
    <row r="12370" spans="1:12">
      <c r="A12370" s="180">
        <v>2017</v>
      </c>
      <c r="B12370" s="180" t="s">
        <v>180</v>
      </c>
      <c r="C12370" s="180" t="s">
        <v>37</v>
      </c>
      <c r="D12370" s="180" t="s">
        <v>176</v>
      </c>
      <c r="E12370" s="180">
        <v>35</v>
      </c>
      <c r="F12370" s="180">
        <v>4098</v>
      </c>
      <c r="G12370" s="180">
        <v>108</v>
      </c>
      <c r="H12370" s="180">
        <v>219</v>
      </c>
      <c r="I12370" s="180">
        <v>187852.31</v>
      </c>
      <c r="J12370" s="180">
        <v>47955.61</v>
      </c>
      <c r="K12370" s="180">
        <v>29153</v>
      </c>
      <c r="L12370" s="180">
        <v>306843.08</v>
      </c>
    </row>
    <row r="12371" spans="1:12">
      <c r="A12371" s="180">
        <v>2017</v>
      </c>
      <c r="B12371" s="180" t="s">
        <v>180</v>
      </c>
      <c r="C12371" s="180" t="s">
        <v>37</v>
      </c>
      <c r="D12371" s="180" t="s">
        <v>176</v>
      </c>
      <c r="E12371" s="180">
        <v>40</v>
      </c>
      <c r="F12371" s="180">
        <v>3703</v>
      </c>
      <c r="G12371" s="180">
        <v>117</v>
      </c>
      <c r="H12371" s="180">
        <v>340</v>
      </c>
      <c r="I12371" s="180">
        <v>295468</v>
      </c>
      <c r="J12371" s="180">
        <v>77607.429999999993</v>
      </c>
      <c r="K12371" s="180">
        <v>99157.3</v>
      </c>
      <c r="L12371" s="180">
        <v>533533.73</v>
      </c>
    </row>
    <row r="12372" spans="1:12">
      <c r="A12372" s="180">
        <v>2017</v>
      </c>
      <c r="B12372" s="180" t="s">
        <v>180</v>
      </c>
      <c r="C12372" s="180" t="s">
        <v>37</v>
      </c>
      <c r="D12372" s="180" t="s">
        <v>176</v>
      </c>
      <c r="E12372" s="180">
        <v>45</v>
      </c>
      <c r="F12372" s="180">
        <v>3835</v>
      </c>
      <c r="G12372" s="180">
        <v>155</v>
      </c>
      <c r="H12372" s="180">
        <v>264</v>
      </c>
      <c r="I12372" s="180">
        <v>274728.8</v>
      </c>
      <c r="J12372" s="180">
        <v>73080.240000000005</v>
      </c>
      <c r="K12372" s="180">
        <v>72222</v>
      </c>
      <c r="L12372" s="180">
        <v>467323.44</v>
      </c>
    </row>
    <row r="12373" spans="1:12">
      <c r="A12373" s="180">
        <v>2017</v>
      </c>
      <c r="B12373" s="180" t="s">
        <v>180</v>
      </c>
      <c r="C12373" s="180" t="s">
        <v>37</v>
      </c>
      <c r="D12373" s="180" t="s">
        <v>176</v>
      </c>
      <c r="E12373" s="180">
        <v>50</v>
      </c>
      <c r="F12373" s="180">
        <v>3752</v>
      </c>
      <c r="G12373" s="180">
        <v>177</v>
      </c>
      <c r="H12373" s="180">
        <v>427</v>
      </c>
      <c r="I12373" s="180">
        <v>516434</v>
      </c>
      <c r="J12373" s="180">
        <v>112851.42</v>
      </c>
      <c r="K12373" s="180">
        <v>116381</v>
      </c>
      <c r="L12373" s="180">
        <v>848918.83</v>
      </c>
    </row>
    <row r="12374" spans="1:12">
      <c r="A12374" s="180">
        <v>2017</v>
      </c>
      <c r="B12374" s="180" t="s">
        <v>180</v>
      </c>
      <c r="C12374" s="180" t="s">
        <v>37</v>
      </c>
      <c r="D12374" s="180" t="s">
        <v>176</v>
      </c>
      <c r="E12374" s="180">
        <v>55</v>
      </c>
      <c r="F12374" s="180">
        <v>3554</v>
      </c>
      <c r="G12374" s="180">
        <v>255</v>
      </c>
      <c r="H12374" s="180">
        <v>635</v>
      </c>
      <c r="I12374" s="180">
        <v>669782.4</v>
      </c>
      <c r="J12374" s="180">
        <v>134554.04999999999</v>
      </c>
      <c r="K12374" s="180">
        <v>207409</v>
      </c>
      <c r="L12374" s="180">
        <v>1127017.3700000001</v>
      </c>
    </row>
    <row r="12375" spans="1:12">
      <c r="A12375" s="180">
        <v>2017</v>
      </c>
      <c r="B12375" s="180" t="s">
        <v>180</v>
      </c>
      <c r="C12375" s="180" t="s">
        <v>37</v>
      </c>
      <c r="D12375" s="180" t="s">
        <v>176</v>
      </c>
      <c r="E12375" s="180">
        <v>60</v>
      </c>
      <c r="F12375" s="180">
        <v>2928</v>
      </c>
      <c r="G12375" s="180">
        <v>238</v>
      </c>
      <c r="H12375" s="180">
        <v>563</v>
      </c>
      <c r="I12375" s="180">
        <v>627236.31000000006</v>
      </c>
      <c r="J12375" s="180">
        <v>161055.09</v>
      </c>
      <c r="K12375" s="180">
        <v>226054</v>
      </c>
      <c r="L12375" s="180">
        <v>1129041.6299999999</v>
      </c>
    </row>
    <row r="12376" spans="1:12">
      <c r="A12376" s="180">
        <v>2017</v>
      </c>
      <c r="B12376" s="180" t="s">
        <v>180</v>
      </c>
      <c r="C12376" s="180" t="s">
        <v>37</v>
      </c>
      <c r="D12376" s="180" t="s">
        <v>176</v>
      </c>
      <c r="E12376" s="180">
        <v>65</v>
      </c>
      <c r="F12376" s="180">
        <v>2053</v>
      </c>
      <c r="G12376" s="180">
        <v>284</v>
      </c>
      <c r="H12376" s="180">
        <v>639</v>
      </c>
      <c r="I12376" s="180">
        <v>760119.82</v>
      </c>
      <c r="J12376" s="180">
        <v>164585.72</v>
      </c>
      <c r="K12376" s="180">
        <v>228846</v>
      </c>
      <c r="L12376" s="180">
        <v>1235450.6100000001</v>
      </c>
    </row>
    <row r="12377" spans="1:12">
      <c r="A12377" s="180">
        <v>2017</v>
      </c>
      <c r="B12377" s="180" t="s">
        <v>180</v>
      </c>
      <c r="C12377" s="180" t="s">
        <v>37</v>
      </c>
      <c r="D12377" s="180" t="s">
        <v>176</v>
      </c>
      <c r="E12377" s="180">
        <v>70</v>
      </c>
      <c r="F12377" s="180">
        <v>1207</v>
      </c>
      <c r="G12377" s="180">
        <v>214</v>
      </c>
      <c r="H12377" s="180">
        <v>632</v>
      </c>
      <c r="I12377" s="180">
        <v>562752.27</v>
      </c>
      <c r="J12377" s="180">
        <v>130787.65</v>
      </c>
      <c r="K12377" s="180">
        <v>141800</v>
      </c>
      <c r="L12377" s="180">
        <v>896758.42</v>
      </c>
    </row>
    <row r="12378" spans="1:12">
      <c r="A12378" s="180">
        <v>2017</v>
      </c>
      <c r="B12378" s="180" t="s">
        <v>180</v>
      </c>
      <c r="C12378" s="180" t="s">
        <v>37</v>
      </c>
      <c r="D12378" s="180" t="s">
        <v>176</v>
      </c>
      <c r="E12378" s="180">
        <v>75</v>
      </c>
      <c r="F12378" s="180">
        <v>636</v>
      </c>
      <c r="G12378" s="180">
        <v>97</v>
      </c>
      <c r="H12378" s="180">
        <v>289</v>
      </c>
      <c r="I12378" s="180">
        <v>287444.90000000002</v>
      </c>
      <c r="J12378" s="180">
        <v>74492.509999999995</v>
      </c>
      <c r="K12378" s="180">
        <v>148468</v>
      </c>
      <c r="L12378" s="180">
        <v>534170.56000000006</v>
      </c>
    </row>
    <row r="12379" spans="1:12">
      <c r="A12379" s="180">
        <v>2017</v>
      </c>
      <c r="B12379" s="180" t="s">
        <v>180</v>
      </c>
      <c r="C12379" s="180" t="s">
        <v>37</v>
      </c>
      <c r="D12379" s="180" t="s">
        <v>176</v>
      </c>
      <c r="E12379" s="180">
        <v>80</v>
      </c>
      <c r="F12379" s="180">
        <v>239</v>
      </c>
      <c r="G12379" s="180">
        <v>35</v>
      </c>
      <c r="H12379" s="180">
        <v>330</v>
      </c>
      <c r="I12379" s="180">
        <v>200044</v>
      </c>
      <c r="J12379" s="180">
        <v>23627.4</v>
      </c>
      <c r="K12379" s="180">
        <v>5745</v>
      </c>
      <c r="L12379" s="180">
        <v>238368.1</v>
      </c>
    </row>
    <row r="12380" spans="1:12">
      <c r="A12380" s="180">
        <v>2017</v>
      </c>
      <c r="B12380" s="180" t="s">
        <v>180</v>
      </c>
      <c r="C12380" s="180" t="s">
        <v>37</v>
      </c>
      <c r="D12380" s="180" t="s">
        <v>176</v>
      </c>
      <c r="E12380" s="180">
        <v>85</v>
      </c>
      <c r="F12380" s="180">
        <v>100</v>
      </c>
      <c r="G12380" s="180">
        <v>9</v>
      </c>
      <c r="H12380" s="180">
        <v>60</v>
      </c>
      <c r="I12380" s="180">
        <v>37448</v>
      </c>
      <c r="J12380" s="180">
        <v>5406.97</v>
      </c>
      <c r="K12380" s="180">
        <v>0</v>
      </c>
      <c r="L12380" s="180">
        <v>44471.67</v>
      </c>
    </row>
    <row r="12381" spans="1:12">
      <c r="A12381" s="180">
        <v>2017</v>
      </c>
      <c r="B12381" s="180" t="s">
        <v>180</v>
      </c>
      <c r="C12381" s="180" t="s">
        <v>37</v>
      </c>
      <c r="D12381" s="180" t="s">
        <v>176</v>
      </c>
      <c r="E12381" s="180">
        <v>90</v>
      </c>
      <c r="F12381" s="180">
        <v>20</v>
      </c>
      <c r="G12381" s="180">
        <v>1</v>
      </c>
      <c r="H12381" s="180">
        <v>1</v>
      </c>
      <c r="I12381" s="180">
        <v>1489</v>
      </c>
      <c r="J12381" s="180">
        <v>1114.6600000000001</v>
      </c>
      <c r="K12381" s="180">
        <v>0</v>
      </c>
      <c r="L12381" s="180">
        <v>2613.66</v>
      </c>
    </row>
    <row r="12382" spans="1:12">
      <c r="A12382" s="180">
        <v>2017</v>
      </c>
      <c r="B12382" s="180" t="s">
        <v>180</v>
      </c>
      <c r="C12382" s="180" t="s">
        <v>37</v>
      </c>
      <c r="D12382" s="180" t="s">
        <v>176</v>
      </c>
      <c r="E12382" s="180">
        <v>95</v>
      </c>
      <c r="F12382" s="180">
        <v>4</v>
      </c>
      <c r="G12382" s="180">
        <v>0</v>
      </c>
      <c r="H12382" s="180">
        <v>0</v>
      </c>
      <c r="I12382" s="180">
        <v>0</v>
      </c>
      <c r="J12382" s="180">
        <v>0</v>
      </c>
      <c r="K12382" s="180">
        <v>0</v>
      </c>
      <c r="L12382" s="180">
        <v>0</v>
      </c>
    </row>
    <row r="12383" spans="1:12">
      <c r="A12383" s="180">
        <v>2017</v>
      </c>
      <c r="B12383" s="180" t="s">
        <v>180</v>
      </c>
      <c r="C12383" s="180" t="s">
        <v>37</v>
      </c>
      <c r="D12383" s="180" t="s">
        <v>177</v>
      </c>
      <c r="E12383" s="180">
        <v>0</v>
      </c>
      <c r="F12383" s="180">
        <v>3385</v>
      </c>
      <c r="G12383" s="180">
        <v>87</v>
      </c>
      <c r="H12383" s="180">
        <v>388</v>
      </c>
      <c r="I12383" s="180">
        <v>259804.5</v>
      </c>
      <c r="J12383" s="180">
        <v>25457.75</v>
      </c>
      <c r="K12383" s="180">
        <v>2970</v>
      </c>
      <c r="L12383" s="180">
        <v>304571.52000000002</v>
      </c>
    </row>
    <row r="12384" spans="1:12">
      <c r="A12384" s="180">
        <v>2017</v>
      </c>
      <c r="B12384" s="180" t="s">
        <v>180</v>
      </c>
      <c r="C12384" s="180" t="s">
        <v>37</v>
      </c>
      <c r="D12384" s="180" t="s">
        <v>177</v>
      </c>
      <c r="E12384" s="180">
        <v>5</v>
      </c>
      <c r="F12384" s="180">
        <v>3540</v>
      </c>
      <c r="G12384" s="180">
        <v>35</v>
      </c>
      <c r="H12384" s="180">
        <v>42</v>
      </c>
      <c r="I12384" s="180">
        <v>52186</v>
      </c>
      <c r="J12384" s="180">
        <v>12506.15</v>
      </c>
      <c r="K12384" s="180">
        <v>350</v>
      </c>
      <c r="L12384" s="180">
        <v>70775.95</v>
      </c>
    </row>
    <row r="12385" spans="1:12">
      <c r="A12385" s="180">
        <v>2017</v>
      </c>
      <c r="B12385" s="180" t="s">
        <v>180</v>
      </c>
      <c r="C12385" s="180" t="s">
        <v>37</v>
      </c>
      <c r="D12385" s="180" t="s">
        <v>177</v>
      </c>
      <c r="E12385" s="180">
        <v>10</v>
      </c>
      <c r="F12385" s="180">
        <v>3143</v>
      </c>
      <c r="G12385" s="180">
        <v>23</v>
      </c>
      <c r="H12385" s="180">
        <v>33</v>
      </c>
      <c r="I12385" s="180">
        <v>32287.9</v>
      </c>
      <c r="J12385" s="180">
        <v>9633.0499999999993</v>
      </c>
      <c r="K12385" s="180">
        <v>3457</v>
      </c>
      <c r="L12385" s="180">
        <v>49199.08</v>
      </c>
    </row>
    <row r="12386" spans="1:12">
      <c r="A12386" s="180">
        <v>2017</v>
      </c>
      <c r="B12386" s="180" t="s">
        <v>180</v>
      </c>
      <c r="C12386" s="180" t="s">
        <v>37</v>
      </c>
      <c r="D12386" s="180" t="s">
        <v>177</v>
      </c>
      <c r="E12386" s="180">
        <v>15</v>
      </c>
      <c r="F12386" s="180">
        <v>3042</v>
      </c>
      <c r="G12386" s="180">
        <v>62</v>
      </c>
      <c r="H12386" s="180">
        <v>146</v>
      </c>
      <c r="I12386" s="180">
        <v>142695.9</v>
      </c>
      <c r="J12386" s="180">
        <v>28439.59</v>
      </c>
      <c r="K12386" s="180">
        <v>-12087</v>
      </c>
      <c r="L12386" s="180">
        <v>187336.39</v>
      </c>
    </row>
    <row r="12387" spans="1:12">
      <c r="A12387" s="180">
        <v>2017</v>
      </c>
      <c r="B12387" s="180" t="s">
        <v>180</v>
      </c>
      <c r="C12387" s="180" t="s">
        <v>37</v>
      </c>
      <c r="D12387" s="180" t="s">
        <v>177</v>
      </c>
      <c r="E12387" s="180">
        <v>20</v>
      </c>
      <c r="F12387" s="180">
        <v>2718</v>
      </c>
      <c r="G12387" s="180">
        <v>109</v>
      </c>
      <c r="H12387" s="180">
        <v>175</v>
      </c>
      <c r="I12387" s="180">
        <v>167850.6</v>
      </c>
      <c r="J12387" s="180">
        <v>38149.410000000003</v>
      </c>
      <c r="K12387" s="180">
        <v>25093</v>
      </c>
      <c r="L12387" s="180">
        <v>266954.11</v>
      </c>
    </row>
    <row r="12388" spans="1:12">
      <c r="A12388" s="180">
        <v>2017</v>
      </c>
      <c r="B12388" s="180" t="s">
        <v>180</v>
      </c>
      <c r="C12388" s="180" t="s">
        <v>37</v>
      </c>
      <c r="D12388" s="180" t="s">
        <v>177</v>
      </c>
      <c r="E12388" s="180">
        <v>25</v>
      </c>
      <c r="F12388" s="180">
        <v>3580</v>
      </c>
      <c r="G12388" s="180">
        <v>116</v>
      </c>
      <c r="H12388" s="180">
        <v>376</v>
      </c>
      <c r="I12388" s="180">
        <v>319923.33</v>
      </c>
      <c r="J12388" s="180">
        <v>70405.850000000006</v>
      </c>
      <c r="K12388" s="180">
        <v>35638</v>
      </c>
      <c r="L12388" s="180">
        <v>523480.37</v>
      </c>
    </row>
    <row r="12389" spans="1:12">
      <c r="A12389" s="180">
        <v>2017</v>
      </c>
      <c r="B12389" s="180" t="s">
        <v>180</v>
      </c>
      <c r="C12389" s="180" t="s">
        <v>37</v>
      </c>
      <c r="D12389" s="180" t="s">
        <v>177</v>
      </c>
      <c r="E12389" s="180">
        <v>30</v>
      </c>
      <c r="F12389" s="180">
        <v>4972</v>
      </c>
      <c r="G12389" s="180">
        <v>213</v>
      </c>
      <c r="H12389" s="180">
        <v>630</v>
      </c>
      <c r="I12389" s="180">
        <v>614708.25</v>
      </c>
      <c r="J12389" s="180">
        <v>126078.25</v>
      </c>
      <c r="K12389" s="180">
        <v>48080</v>
      </c>
      <c r="L12389" s="180">
        <v>887252.36</v>
      </c>
    </row>
    <row r="12390" spans="1:12">
      <c r="A12390" s="180">
        <v>2017</v>
      </c>
      <c r="B12390" s="180" t="s">
        <v>180</v>
      </c>
      <c r="C12390" s="180" t="s">
        <v>37</v>
      </c>
      <c r="D12390" s="180" t="s">
        <v>177</v>
      </c>
      <c r="E12390" s="180">
        <v>35</v>
      </c>
      <c r="F12390" s="180">
        <v>4493</v>
      </c>
      <c r="G12390" s="180">
        <v>169</v>
      </c>
      <c r="H12390" s="180">
        <v>608</v>
      </c>
      <c r="I12390" s="180">
        <v>494879.63</v>
      </c>
      <c r="J12390" s="180">
        <v>101398.42</v>
      </c>
      <c r="K12390" s="180">
        <v>60120</v>
      </c>
      <c r="L12390" s="180">
        <v>769896.39</v>
      </c>
    </row>
    <row r="12391" spans="1:12">
      <c r="A12391" s="180">
        <v>2017</v>
      </c>
      <c r="B12391" s="180" t="s">
        <v>180</v>
      </c>
      <c r="C12391" s="180" t="s">
        <v>37</v>
      </c>
      <c r="D12391" s="180" t="s">
        <v>177</v>
      </c>
      <c r="E12391" s="180">
        <v>40</v>
      </c>
      <c r="F12391" s="180">
        <v>3940</v>
      </c>
      <c r="G12391" s="180">
        <v>211</v>
      </c>
      <c r="H12391" s="180">
        <v>560</v>
      </c>
      <c r="I12391" s="180">
        <v>501331.8</v>
      </c>
      <c r="J12391" s="180">
        <v>92490.57</v>
      </c>
      <c r="K12391" s="180">
        <v>68805</v>
      </c>
      <c r="L12391" s="180">
        <v>787833.68</v>
      </c>
    </row>
    <row r="12392" spans="1:12">
      <c r="A12392" s="180">
        <v>2017</v>
      </c>
      <c r="B12392" s="180" t="s">
        <v>180</v>
      </c>
      <c r="C12392" s="180" t="s">
        <v>37</v>
      </c>
      <c r="D12392" s="180" t="s">
        <v>177</v>
      </c>
      <c r="E12392" s="180">
        <v>45</v>
      </c>
      <c r="F12392" s="180">
        <v>3992</v>
      </c>
      <c r="G12392" s="180">
        <v>184</v>
      </c>
      <c r="H12392" s="180">
        <v>471</v>
      </c>
      <c r="I12392" s="180">
        <v>473479.35</v>
      </c>
      <c r="J12392" s="180">
        <v>108084.62</v>
      </c>
      <c r="K12392" s="180">
        <v>113284</v>
      </c>
      <c r="L12392" s="180">
        <v>789670.82</v>
      </c>
    </row>
    <row r="12393" spans="1:12">
      <c r="A12393" s="180">
        <v>2017</v>
      </c>
      <c r="B12393" s="180" t="s">
        <v>180</v>
      </c>
      <c r="C12393" s="180" t="s">
        <v>37</v>
      </c>
      <c r="D12393" s="180" t="s">
        <v>177</v>
      </c>
      <c r="E12393" s="180">
        <v>50</v>
      </c>
      <c r="F12393" s="180">
        <v>3767</v>
      </c>
      <c r="G12393" s="180">
        <v>221</v>
      </c>
      <c r="H12393" s="180">
        <v>645</v>
      </c>
      <c r="I12393" s="180">
        <v>563093.19999999995</v>
      </c>
      <c r="J12393" s="180">
        <v>115480.8</v>
      </c>
      <c r="K12393" s="180">
        <v>190949</v>
      </c>
      <c r="L12393" s="180">
        <v>1015966.87</v>
      </c>
    </row>
    <row r="12394" spans="1:12">
      <c r="A12394" s="180">
        <v>2017</v>
      </c>
      <c r="B12394" s="180" t="s">
        <v>180</v>
      </c>
      <c r="C12394" s="180" t="s">
        <v>37</v>
      </c>
      <c r="D12394" s="180" t="s">
        <v>177</v>
      </c>
      <c r="E12394" s="180">
        <v>55</v>
      </c>
      <c r="F12394" s="180">
        <v>3488</v>
      </c>
      <c r="G12394" s="180">
        <v>199</v>
      </c>
      <c r="H12394" s="180">
        <v>423</v>
      </c>
      <c r="I12394" s="180">
        <v>442213.5</v>
      </c>
      <c r="J12394" s="180">
        <v>110896.43</v>
      </c>
      <c r="K12394" s="180">
        <v>143250</v>
      </c>
      <c r="L12394" s="180">
        <v>769183.85</v>
      </c>
    </row>
    <row r="12395" spans="1:12">
      <c r="A12395" s="180">
        <v>2017</v>
      </c>
      <c r="B12395" s="180" t="s">
        <v>180</v>
      </c>
      <c r="C12395" s="180" t="s">
        <v>37</v>
      </c>
      <c r="D12395" s="180" t="s">
        <v>177</v>
      </c>
      <c r="E12395" s="180">
        <v>60</v>
      </c>
      <c r="F12395" s="180">
        <v>2724</v>
      </c>
      <c r="G12395" s="180">
        <v>236</v>
      </c>
      <c r="H12395" s="180">
        <v>560</v>
      </c>
      <c r="I12395" s="180">
        <v>495493.95</v>
      </c>
      <c r="J12395" s="180">
        <v>113504.74</v>
      </c>
      <c r="K12395" s="180">
        <v>124125</v>
      </c>
      <c r="L12395" s="180">
        <v>821906.21</v>
      </c>
    </row>
    <row r="12396" spans="1:12">
      <c r="A12396" s="180">
        <v>2017</v>
      </c>
      <c r="B12396" s="180" t="s">
        <v>180</v>
      </c>
      <c r="C12396" s="180" t="s">
        <v>37</v>
      </c>
      <c r="D12396" s="180" t="s">
        <v>177</v>
      </c>
      <c r="E12396" s="180">
        <v>65</v>
      </c>
      <c r="F12396" s="180">
        <v>1886</v>
      </c>
      <c r="G12396" s="180">
        <v>203</v>
      </c>
      <c r="H12396" s="180">
        <v>523</v>
      </c>
      <c r="I12396" s="180">
        <v>536783.46</v>
      </c>
      <c r="J12396" s="180">
        <v>120468.56</v>
      </c>
      <c r="K12396" s="180">
        <v>143955</v>
      </c>
      <c r="L12396" s="180">
        <v>859730.71</v>
      </c>
    </row>
    <row r="12397" spans="1:12">
      <c r="A12397" s="180">
        <v>2017</v>
      </c>
      <c r="B12397" s="180" t="s">
        <v>180</v>
      </c>
      <c r="C12397" s="180" t="s">
        <v>37</v>
      </c>
      <c r="D12397" s="180" t="s">
        <v>177</v>
      </c>
      <c r="E12397" s="180">
        <v>70</v>
      </c>
      <c r="F12397" s="180">
        <v>1058</v>
      </c>
      <c r="G12397" s="180">
        <v>127</v>
      </c>
      <c r="H12397" s="180">
        <v>332</v>
      </c>
      <c r="I12397" s="180">
        <v>370363.22</v>
      </c>
      <c r="J12397" s="180">
        <v>80276.36</v>
      </c>
      <c r="K12397" s="180">
        <v>139620</v>
      </c>
      <c r="L12397" s="180">
        <v>625877.74</v>
      </c>
    </row>
    <row r="12398" spans="1:12">
      <c r="A12398" s="180">
        <v>2017</v>
      </c>
      <c r="B12398" s="180" t="s">
        <v>180</v>
      </c>
      <c r="C12398" s="180" t="s">
        <v>37</v>
      </c>
      <c r="D12398" s="180" t="s">
        <v>177</v>
      </c>
      <c r="E12398" s="180">
        <v>75</v>
      </c>
      <c r="F12398" s="180">
        <v>534</v>
      </c>
      <c r="G12398" s="180">
        <v>75</v>
      </c>
      <c r="H12398" s="180">
        <v>216</v>
      </c>
      <c r="I12398" s="180">
        <v>210343.21</v>
      </c>
      <c r="J12398" s="180">
        <v>45821.69</v>
      </c>
      <c r="K12398" s="180">
        <v>42543</v>
      </c>
      <c r="L12398" s="180">
        <v>326602.05</v>
      </c>
    </row>
    <row r="12399" spans="1:12">
      <c r="A12399" s="180">
        <v>2017</v>
      </c>
      <c r="B12399" s="180" t="s">
        <v>180</v>
      </c>
      <c r="C12399" s="180" t="s">
        <v>37</v>
      </c>
      <c r="D12399" s="180" t="s">
        <v>177</v>
      </c>
      <c r="E12399" s="180">
        <v>80</v>
      </c>
      <c r="F12399" s="180">
        <v>232</v>
      </c>
      <c r="G12399" s="180">
        <v>32</v>
      </c>
      <c r="H12399" s="180">
        <v>203</v>
      </c>
      <c r="I12399" s="180">
        <v>143853.75</v>
      </c>
      <c r="J12399" s="180">
        <v>17563.05</v>
      </c>
      <c r="K12399" s="180">
        <v>10417</v>
      </c>
      <c r="L12399" s="180">
        <v>178633.75</v>
      </c>
    </row>
    <row r="12400" spans="1:12">
      <c r="A12400" s="180">
        <v>2017</v>
      </c>
      <c r="B12400" s="180" t="s">
        <v>180</v>
      </c>
      <c r="C12400" s="180" t="s">
        <v>37</v>
      </c>
      <c r="D12400" s="180" t="s">
        <v>177</v>
      </c>
      <c r="E12400" s="180">
        <v>85</v>
      </c>
      <c r="F12400" s="180">
        <v>130</v>
      </c>
      <c r="G12400" s="180">
        <v>15</v>
      </c>
      <c r="H12400" s="180">
        <v>203</v>
      </c>
      <c r="I12400" s="180">
        <v>133492</v>
      </c>
      <c r="J12400" s="180">
        <v>9328.0499999999993</v>
      </c>
      <c r="K12400" s="180">
        <v>13632</v>
      </c>
      <c r="L12400" s="180">
        <v>158033.35</v>
      </c>
    </row>
    <row r="12401" spans="1:12">
      <c r="A12401" s="180">
        <v>2017</v>
      </c>
      <c r="B12401" s="180" t="s">
        <v>180</v>
      </c>
      <c r="C12401" s="180" t="s">
        <v>37</v>
      </c>
      <c r="D12401" s="180" t="s">
        <v>177</v>
      </c>
      <c r="E12401" s="180">
        <v>90</v>
      </c>
      <c r="F12401" s="180">
        <v>39</v>
      </c>
      <c r="G12401" s="180">
        <v>6</v>
      </c>
      <c r="H12401" s="180">
        <v>70</v>
      </c>
      <c r="I12401" s="180">
        <v>37392</v>
      </c>
      <c r="J12401" s="180">
        <v>2255</v>
      </c>
      <c r="K12401" s="180">
        <v>0</v>
      </c>
      <c r="L12401" s="180">
        <v>41495.800000000003</v>
      </c>
    </row>
    <row r="12402" spans="1:12">
      <c r="A12402" s="180">
        <v>2017</v>
      </c>
      <c r="B12402" s="180" t="s">
        <v>180</v>
      </c>
      <c r="C12402" s="180" t="s">
        <v>37</v>
      </c>
      <c r="D12402" s="180" t="s">
        <v>177</v>
      </c>
      <c r="E12402" s="180">
        <v>95</v>
      </c>
      <c r="F12402" s="180">
        <v>6</v>
      </c>
      <c r="G12402" s="180">
        <v>0</v>
      </c>
      <c r="H12402" s="180">
        <v>0</v>
      </c>
      <c r="I12402" s="180">
        <v>0</v>
      </c>
      <c r="J12402" s="180">
        <v>51.5</v>
      </c>
      <c r="K12402" s="180">
        <v>0</v>
      </c>
      <c r="L12402" s="180">
        <v>61.5</v>
      </c>
    </row>
    <row r="12403" spans="1:12">
      <c r="A12403" s="180">
        <v>2017</v>
      </c>
      <c r="B12403" s="180" t="s">
        <v>175</v>
      </c>
      <c r="C12403" s="180" t="s">
        <v>31</v>
      </c>
      <c r="D12403" s="180" t="s">
        <v>176</v>
      </c>
      <c r="E12403" s="180">
        <v>0</v>
      </c>
      <c r="F12403" s="180">
        <v>108030</v>
      </c>
      <c r="G12403" s="180">
        <v>5115</v>
      </c>
      <c r="H12403" s="180">
        <v>13509</v>
      </c>
      <c r="I12403" s="180">
        <v>8073441.3399999999</v>
      </c>
      <c r="J12403" s="180">
        <v>1413129.92</v>
      </c>
      <c r="K12403" s="180">
        <v>166548.75</v>
      </c>
      <c r="L12403" s="180">
        <v>10813339.810000001</v>
      </c>
    </row>
    <row r="12404" spans="1:12">
      <c r="A12404" s="180">
        <v>2017</v>
      </c>
      <c r="B12404" s="180" t="s">
        <v>175</v>
      </c>
      <c r="C12404" s="180" t="s">
        <v>31</v>
      </c>
      <c r="D12404" s="180" t="s">
        <v>176</v>
      </c>
      <c r="E12404" s="180">
        <v>5</v>
      </c>
      <c r="F12404" s="180">
        <v>124088</v>
      </c>
      <c r="G12404" s="180">
        <v>2666</v>
      </c>
      <c r="H12404" s="180">
        <v>3713</v>
      </c>
      <c r="I12404" s="180">
        <v>2961377.35</v>
      </c>
      <c r="J12404" s="180">
        <v>807689.1</v>
      </c>
      <c r="K12404" s="180">
        <v>294228</v>
      </c>
      <c r="L12404" s="180">
        <v>4855756.9400000004</v>
      </c>
    </row>
    <row r="12405" spans="1:12">
      <c r="A12405" s="180">
        <v>2017</v>
      </c>
      <c r="B12405" s="180" t="s">
        <v>175</v>
      </c>
      <c r="C12405" s="180" t="s">
        <v>31</v>
      </c>
      <c r="D12405" s="180" t="s">
        <v>176</v>
      </c>
      <c r="E12405" s="180">
        <v>10</v>
      </c>
      <c r="F12405" s="180">
        <v>117050</v>
      </c>
      <c r="G12405" s="180">
        <v>2033</v>
      </c>
      <c r="H12405" s="180">
        <v>3541</v>
      </c>
      <c r="I12405" s="180">
        <v>2543722.31</v>
      </c>
      <c r="J12405" s="180">
        <v>678406.97</v>
      </c>
      <c r="K12405" s="180">
        <v>571007.75</v>
      </c>
      <c r="L12405" s="180">
        <v>4410030.9000000004</v>
      </c>
    </row>
    <row r="12406" spans="1:12">
      <c r="A12406" s="180">
        <v>2017</v>
      </c>
      <c r="B12406" s="180" t="s">
        <v>175</v>
      </c>
      <c r="C12406" s="180" t="s">
        <v>31</v>
      </c>
      <c r="D12406" s="180" t="s">
        <v>176</v>
      </c>
      <c r="E12406" s="180">
        <v>15</v>
      </c>
      <c r="F12406" s="180">
        <v>110633</v>
      </c>
      <c r="G12406" s="180">
        <v>2962</v>
      </c>
      <c r="H12406" s="180">
        <v>6352</v>
      </c>
      <c r="I12406" s="180">
        <v>5858522.9800000004</v>
      </c>
      <c r="J12406" s="180">
        <v>1225731.43</v>
      </c>
      <c r="K12406" s="180">
        <v>1207746</v>
      </c>
      <c r="L12406" s="180">
        <v>9611969.1500000004</v>
      </c>
    </row>
    <row r="12407" spans="1:12">
      <c r="A12407" s="180">
        <v>2017</v>
      </c>
      <c r="B12407" s="180" t="s">
        <v>175</v>
      </c>
      <c r="C12407" s="180" t="s">
        <v>31</v>
      </c>
      <c r="D12407" s="180" t="s">
        <v>176</v>
      </c>
      <c r="E12407" s="180">
        <v>20</v>
      </c>
      <c r="F12407" s="180">
        <v>86729</v>
      </c>
      <c r="G12407" s="180">
        <v>2825</v>
      </c>
      <c r="H12407" s="180">
        <v>7323</v>
      </c>
      <c r="I12407" s="180">
        <v>6389302.7199999997</v>
      </c>
      <c r="J12407" s="180">
        <v>1170957.19</v>
      </c>
      <c r="K12407" s="180">
        <v>1124742</v>
      </c>
      <c r="L12407" s="180">
        <v>10136330.1</v>
      </c>
    </row>
    <row r="12408" spans="1:12">
      <c r="A12408" s="180">
        <v>2017</v>
      </c>
      <c r="B12408" s="180" t="s">
        <v>175</v>
      </c>
      <c r="C12408" s="180" t="s">
        <v>31</v>
      </c>
      <c r="D12408" s="180" t="s">
        <v>176</v>
      </c>
      <c r="E12408" s="180">
        <v>25</v>
      </c>
      <c r="F12408" s="180">
        <v>74806</v>
      </c>
      <c r="G12408" s="180">
        <v>2178</v>
      </c>
      <c r="H12408" s="180">
        <v>5209</v>
      </c>
      <c r="I12408" s="180">
        <v>4131363.02</v>
      </c>
      <c r="J12408" s="180">
        <v>935560.91</v>
      </c>
      <c r="K12408" s="180">
        <v>865374</v>
      </c>
      <c r="L12408" s="180">
        <v>7326313.8600000003</v>
      </c>
    </row>
    <row r="12409" spans="1:12">
      <c r="A12409" s="180">
        <v>2017</v>
      </c>
      <c r="B12409" s="180" t="s">
        <v>175</v>
      </c>
      <c r="C12409" s="180" t="s">
        <v>31</v>
      </c>
      <c r="D12409" s="180" t="s">
        <v>176</v>
      </c>
      <c r="E12409" s="180">
        <v>30</v>
      </c>
      <c r="F12409" s="180">
        <v>121940</v>
      </c>
      <c r="G12409" s="180">
        <v>3209</v>
      </c>
      <c r="H12409" s="180">
        <v>7570</v>
      </c>
      <c r="I12409" s="180">
        <v>6117733.0300000003</v>
      </c>
      <c r="J12409" s="180">
        <v>1450113.38</v>
      </c>
      <c r="K12409" s="180">
        <v>1231358.01</v>
      </c>
      <c r="L12409" s="180">
        <v>10844950.43</v>
      </c>
    </row>
    <row r="12410" spans="1:12">
      <c r="A12410" s="180">
        <v>2017</v>
      </c>
      <c r="B12410" s="180" t="s">
        <v>175</v>
      </c>
      <c r="C12410" s="180" t="s">
        <v>31</v>
      </c>
      <c r="D12410" s="180" t="s">
        <v>176</v>
      </c>
      <c r="E12410" s="180">
        <v>35</v>
      </c>
      <c r="F12410" s="180">
        <v>131367</v>
      </c>
      <c r="G12410" s="180">
        <v>4345</v>
      </c>
      <c r="H12410" s="180">
        <v>10877</v>
      </c>
      <c r="I12410" s="180">
        <v>8649473.6899999995</v>
      </c>
      <c r="J12410" s="180">
        <v>1994184.82</v>
      </c>
      <c r="K12410" s="180">
        <v>1533874.28</v>
      </c>
      <c r="L12410" s="180">
        <v>14676345.439999999</v>
      </c>
    </row>
    <row r="12411" spans="1:12">
      <c r="A12411" s="180">
        <v>2017</v>
      </c>
      <c r="B12411" s="180" t="s">
        <v>175</v>
      </c>
      <c r="C12411" s="180" t="s">
        <v>31</v>
      </c>
      <c r="D12411" s="180" t="s">
        <v>176</v>
      </c>
      <c r="E12411" s="180">
        <v>40</v>
      </c>
      <c r="F12411" s="180">
        <v>129252</v>
      </c>
      <c r="G12411" s="180">
        <v>5401</v>
      </c>
      <c r="H12411" s="180">
        <v>12298</v>
      </c>
      <c r="I12411" s="180">
        <v>10328472.85</v>
      </c>
      <c r="J12411" s="180">
        <v>2500043.16</v>
      </c>
      <c r="K12411" s="180">
        <v>2150486.61</v>
      </c>
      <c r="L12411" s="180">
        <v>17938025.050000001</v>
      </c>
    </row>
    <row r="12412" spans="1:12">
      <c r="A12412" s="180">
        <v>2017</v>
      </c>
      <c r="B12412" s="180" t="s">
        <v>175</v>
      </c>
      <c r="C12412" s="180" t="s">
        <v>31</v>
      </c>
      <c r="D12412" s="180" t="s">
        <v>176</v>
      </c>
      <c r="E12412" s="180">
        <v>45</v>
      </c>
      <c r="F12412" s="180">
        <v>128707</v>
      </c>
      <c r="G12412" s="180">
        <v>6480</v>
      </c>
      <c r="H12412" s="180">
        <v>14278</v>
      </c>
      <c r="I12412" s="180">
        <v>13101400.220000001</v>
      </c>
      <c r="J12412" s="180">
        <v>3239558.44</v>
      </c>
      <c r="K12412" s="180">
        <v>2722618.06</v>
      </c>
      <c r="L12412" s="180">
        <v>22468622.489999998</v>
      </c>
    </row>
    <row r="12413" spans="1:12">
      <c r="A12413" s="180">
        <v>2017</v>
      </c>
      <c r="B12413" s="180" t="s">
        <v>175</v>
      </c>
      <c r="C12413" s="180" t="s">
        <v>31</v>
      </c>
      <c r="D12413" s="180" t="s">
        <v>176</v>
      </c>
      <c r="E12413" s="180">
        <v>50</v>
      </c>
      <c r="F12413" s="180">
        <v>123101</v>
      </c>
      <c r="G12413" s="180">
        <v>8984</v>
      </c>
      <c r="H12413" s="180">
        <v>18700</v>
      </c>
      <c r="I12413" s="180">
        <v>17691030.920000002</v>
      </c>
      <c r="J12413" s="180">
        <v>4408657.54</v>
      </c>
      <c r="K12413" s="180">
        <v>4142374.1</v>
      </c>
      <c r="L12413" s="180">
        <v>30486001.73</v>
      </c>
    </row>
    <row r="12414" spans="1:12">
      <c r="A12414" s="180">
        <v>2017</v>
      </c>
      <c r="B12414" s="180" t="s">
        <v>175</v>
      </c>
      <c r="C12414" s="180" t="s">
        <v>31</v>
      </c>
      <c r="D12414" s="180" t="s">
        <v>176</v>
      </c>
      <c r="E12414" s="180">
        <v>55</v>
      </c>
      <c r="F12414" s="180">
        <v>125693</v>
      </c>
      <c r="G12414" s="180">
        <v>12365</v>
      </c>
      <c r="H12414" s="180">
        <v>27617</v>
      </c>
      <c r="I12414" s="180">
        <v>27383785.609999999</v>
      </c>
      <c r="J12414" s="180">
        <v>6225879.46</v>
      </c>
      <c r="K12414" s="180">
        <v>7596713.7300000004</v>
      </c>
      <c r="L12414" s="180">
        <v>47068491.719999999</v>
      </c>
    </row>
    <row r="12415" spans="1:12">
      <c r="A12415" s="180">
        <v>2017</v>
      </c>
      <c r="B12415" s="180" t="s">
        <v>175</v>
      </c>
      <c r="C12415" s="180" t="s">
        <v>31</v>
      </c>
      <c r="D12415" s="180" t="s">
        <v>176</v>
      </c>
      <c r="E12415" s="180">
        <v>60</v>
      </c>
      <c r="F12415" s="180">
        <v>115545</v>
      </c>
      <c r="G12415" s="180">
        <v>16489</v>
      </c>
      <c r="H12415" s="180">
        <v>37707</v>
      </c>
      <c r="I12415" s="180">
        <v>37200932.909999996</v>
      </c>
      <c r="J12415" s="180">
        <v>8352197.8399999999</v>
      </c>
      <c r="K12415" s="180">
        <v>10415247.529999999</v>
      </c>
      <c r="L12415" s="180">
        <v>62533961.630000003</v>
      </c>
    </row>
    <row r="12416" spans="1:12">
      <c r="A12416" s="180">
        <v>2017</v>
      </c>
      <c r="B12416" s="180" t="s">
        <v>175</v>
      </c>
      <c r="C12416" s="180" t="s">
        <v>31</v>
      </c>
      <c r="D12416" s="180" t="s">
        <v>176</v>
      </c>
      <c r="E12416" s="180">
        <v>65</v>
      </c>
      <c r="F12416" s="180">
        <v>104507</v>
      </c>
      <c r="G12416" s="180">
        <v>21674</v>
      </c>
      <c r="H12416" s="180">
        <v>51218</v>
      </c>
      <c r="I12416" s="180">
        <v>51055503</v>
      </c>
      <c r="J12416" s="180">
        <v>10774394.810000001</v>
      </c>
      <c r="K12416" s="180">
        <v>13931690.82</v>
      </c>
      <c r="L12416" s="180">
        <v>83834585.090000004</v>
      </c>
    </row>
    <row r="12417" spans="1:12">
      <c r="A12417" s="180">
        <v>2017</v>
      </c>
      <c r="B12417" s="180" t="s">
        <v>175</v>
      </c>
      <c r="C12417" s="180" t="s">
        <v>31</v>
      </c>
      <c r="D12417" s="180" t="s">
        <v>176</v>
      </c>
      <c r="E12417" s="180">
        <v>70</v>
      </c>
      <c r="F12417" s="180">
        <v>82953</v>
      </c>
      <c r="G12417" s="180">
        <v>23036</v>
      </c>
      <c r="H12417" s="180">
        <v>58803</v>
      </c>
      <c r="I12417" s="180">
        <v>56049502.969999999</v>
      </c>
      <c r="J12417" s="180">
        <v>11673864.83</v>
      </c>
      <c r="K12417" s="180">
        <v>14841588.9</v>
      </c>
      <c r="L12417" s="180">
        <v>89858119.349999994</v>
      </c>
    </row>
    <row r="12418" spans="1:12">
      <c r="A12418" s="180">
        <v>2017</v>
      </c>
      <c r="B12418" s="180" t="s">
        <v>175</v>
      </c>
      <c r="C12418" s="180" t="s">
        <v>31</v>
      </c>
      <c r="D12418" s="180" t="s">
        <v>176</v>
      </c>
      <c r="E12418" s="180">
        <v>75</v>
      </c>
      <c r="F12418" s="180">
        <v>55182</v>
      </c>
      <c r="G12418" s="180">
        <v>20865</v>
      </c>
      <c r="H12418" s="180">
        <v>57636</v>
      </c>
      <c r="I12418" s="180">
        <v>49702107.649999999</v>
      </c>
      <c r="J12418" s="180">
        <v>9802397.2599999998</v>
      </c>
      <c r="K12418" s="180">
        <v>12409154.09</v>
      </c>
      <c r="L12418" s="180">
        <v>76739259.549999997</v>
      </c>
    </row>
    <row r="12419" spans="1:12">
      <c r="A12419" s="180">
        <v>2017</v>
      </c>
      <c r="B12419" s="180" t="s">
        <v>175</v>
      </c>
      <c r="C12419" s="180" t="s">
        <v>31</v>
      </c>
      <c r="D12419" s="180" t="s">
        <v>176</v>
      </c>
      <c r="E12419" s="180">
        <v>80</v>
      </c>
      <c r="F12419" s="180">
        <v>34335</v>
      </c>
      <c r="G12419" s="180">
        <v>14863</v>
      </c>
      <c r="H12419" s="180">
        <v>48233</v>
      </c>
      <c r="I12419" s="180">
        <v>37192494.25</v>
      </c>
      <c r="J12419" s="180">
        <v>6779220.9199999999</v>
      </c>
      <c r="K12419" s="180">
        <v>7499488.5499999998</v>
      </c>
      <c r="L12419" s="180">
        <v>54134338.039999999</v>
      </c>
    </row>
    <row r="12420" spans="1:12">
      <c r="A12420" s="180">
        <v>2017</v>
      </c>
      <c r="B12420" s="180" t="s">
        <v>175</v>
      </c>
      <c r="C12420" s="180" t="s">
        <v>31</v>
      </c>
      <c r="D12420" s="180" t="s">
        <v>176</v>
      </c>
      <c r="E12420" s="180">
        <v>85</v>
      </c>
      <c r="F12420" s="180">
        <v>20414</v>
      </c>
      <c r="G12420" s="180">
        <v>9413</v>
      </c>
      <c r="H12420" s="180">
        <v>39250</v>
      </c>
      <c r="I12420" s="180">
        <v>26153117.5</v>
      </c>
      <c r="J12420" s="180">
        <v>3945369.02</v>
      </c>
      <c r="K12420" s="180">
        <v>4280550.37</v>
      </c>
      <c r="L12420" s="180">
        <v>35714506.159999996</v>
      </c>
    </row>
    <row r="12421" spans="1:12">
      <c r="A12421" s="180">
        <v>2017</v>
      </c>
      <c r="B12421" s="180" t="s">
        <v>175</v>
      </c>
      <c r="C12421" s="180" t="s">
        <v>31</v>
      </c>
      <c r="D12421" s="180" t="s">
        <v>176</v>
      </c>
      <c r="E12421" s="180">
        <v>90</v>
      </c>
      <c r="F12421" s="180">
        <v>6206</v>
      </c>
      <c r="G12421" s="180">
        <v>2445</v>
      </c>
      <c r="H12421" s="180">
        <v>13039</v>
      </c>
      <c r="I12421" s="180">
        <v>7984695.3499999996</v>
      </c>
      <c r="J12421" s="180">
        <v>1067834.28</v>
      </c>
      <c r="K12421" s="180">
        <v>936469.11</v>
      </c>
      <c r="L12421" s="180">
        <v>10347372.82</v>
      </c>
    </row>
    <row r="12422" spans="1:12">
      <c r="A12422" s="180">
        <v>2017</v>
      </c>
      <c r="B12422" s="180" t="s">
        <v>175</v>
      </c>
      <c r="C12422" s="180" t="s">
        <v>31</v>
      </c>
      <c r="D12422" s="180" t="s">
        <v>176</v>
      </c>
      <c r="E12422" s="180">
        <v>95</v>
      </c>
      <c r="F12422" s="180">
        <v>920</v>
      </c>
      <c r="G12422" s="180">
        <v>332</v>
      </c>
      <c r="H12422" s="180">
        <v>2242</v>
      </c>
      <c r="I12422" s="180">
        <v>1274984.77</v>
      </c>
      <c r="J12422" s="180">
        <v>142378.5</v>
      </c>
      <c r="K12422" s="180">
        <v>60217</v>
      </c>
      <c r="L12422" s="180">
        <v>1521396.65</v>
      </c>
    </row>
    <row r="12423" spans="1:12">
      <c r="A12423" s="180">
        <v>2017</v>
      </c>
      <c r="B12423" s="180" t="s">
        <v>175</v>
      </c>
      <c r="C12423" s="180" t="s">
        <v>31</v>
      </c>
      <c r="D12423" s="180" t="s">
        <v>177</v>
      </c>
      <c r="E12423" s="180">
        <v>0</v>
      </c>
      <c r="F12423" s="180">
        <v>100899</v>
      </c>
      <c r="G12423" s="180">
        <v>3676</v>
      </c>
      <c r="H12423" s="180">
        <v>11536</v>
      </c>
      <c r="I12423" s="180">
        <v>7084792.5499999998</v>
      </c>
      <c r="J12423" s="180">
        <v>926181.82</v>
      </c>
      <c r="K12423" s="180">
        <v>168686.75</v>
      </c>
      <c r="L12423" s="180">
        <v>8899079.2899999991</v>
      </c>
    </row>
    <row r="12424" spans="1:12">
      <c r="A12424" s="180">
        <v>2017</v>
      </c>
      <c r="B12424" s="180" t="s">
        <v>175</v>
      </c>
      <c r="C12424" s="180" t="s">
        <v>31</v>
      </c>
      <c r="D12424" s="180" t="s">
        <v>177</v>
      </c>
      <c r="E12424" s="180">
        <v>5</v>
      </c>
      <c r="F12424" s="180">
        <v>116805</v>
      </c>
      <c r="G12424" s="180">
        <v>2064</v>
      </c>
      <c r="H12424" s="180">
        <v>2944</v>
      </c>
      <c r="I12424" s="180">
        <v>2343670.64</v>
      </c>
      <c r="J12424" s="180">
        <v>560862.85</v>
      </c>
      <c r="K12424" s="180">
        <v>284293</v>
      </c>
      <c r="L12424" s="180">
        <v>3866032.26</v>
      </c>
    </row>
    <row r="12425" spans="1:12">
      <c r="A12425" s="180">
        <v>2017</v>
      </c>
      <c r="B12425" s="180" t="s">
        <v>175</v>
      </c>
      <c r="C12425" s="180" t="s">
        <v>31</v>
      </c>
      <c r="D12425" s="180" t="s">
        <v>177</v>
      </c>
      <c r="E12425" s="180">
        <v>10</v>
      </c>
      <c r="F12425" s="180">
        <v>110274</v>
      </c>
      <c r="G12425" s="180">
        <v>1790</v>
      </c>
      <c r="H12425" s="180">
        <v>3987</v>
      </c>
      <c r="I12425" s="180">
        <v>2918191.91</v>
      </c>
      <c r="J12425" s="180">
        <v>578606.64</v>
      </c>
      <c r="K12425" s="180">
        <v>737486</v>
      </c>
      <c r="L12425" s="180">
        <v>4860001.46</v>
      </c>
    </row>
    <row r="12426" spans="1:12">
      <c r="A12426" s="180">
        <v>2017</v>
      </c>
      <c r="B12426" s="180" t="s">
        <v>175</v>
      </c>
      <c r="C12426" s="180" t="s">
        <v>31</v>
      </c>
      <c r="D12426" s="180" t="s">
        <v>177</v>
      </c>
      <c r="E12426" s="180">
        <v>15</v>
      </c>
      <c r="F12426" s="180">
        <v>103903</v>
      </c>
      <c r="G12426" s="180">
        <v>3684</v>
      </c>
      <c r="H12426" s="180">
        <v>10038</v>
      </c>
      <c r="I12426" s="180">
        <v>8030885.5300000003</v>
      </c>
      <c r="J12426" s="180">
        <v>1288276.74</v>
      </c>
      <c r="K12426" s="180">
        <v>1047955</v>
      </c>
      <c r="L12426" s="180">
        <v>11687777.02</v>
      </c>
    </row>
    <row r="12427" spans="1:12">
      <c r="A12427" s="180">
        <v>2017</v>
      </c>
      <c r="B12427" s="180" t="s">
        <v>175</v>
      </c>
      <c r="C12427" s="180" t="s">
        <v>31</v>
      </c>
      <c r="D12427" s="180" t="s">
        <v>177</v>
      </c>
      <c r="E12427" s="180">
        <v>20</v>
      </c>
      <c r="F12427" s="180">
        <v>88720</v>
      </c>
      <c r="G12427" s="180">
        <v>4737</v>
      </c>
      <c r="H12427" s="180">
        <v>13134</v>
      </c>
      <c r="I12427" s="180">
        <v>10436610.390000001</v>
      </c>
      <c r="J12427" s="180">
        <v>1729265.67</v>
      </c>
      <c r="K12427" s="180">
        <v>964410.4</v>
      </c>
      <c r="L12427" s="180">
        <v>15113213.91</v>
      </c>
    </row>
    <row r="12428" spans="1:12">
      <c r="A12428" s="180">
        <v>2017</v>
      </c>
      <c r="B12428" s="180" t="s">
        <v>175</v>
      </c>
      <c r="C12428" s="180" t="s">
        <v>31</v>
      </c>
      <c r="D12428" s="180" t="s">
        <v>177</v>
      </c>
      <c r="E12428" s="180">
        <v>25</v>
      </c>
      <c r="F12428" s="180">
        <v>90144</v>
      </c>
      <c r="G12428" s="180">
        <v>5950</v>
      </c>
      <c r="H12428" s="180">
        <v>17811</v>
      </c>
      <c r="I12428" s="180">
        <v>14433247.16</v>
      </c>
      <c r="J12428" s="180">
        <v>3201812.42</v>
      </c>
      <c r="K12428" s="180">
        <v>1193057</v>
      </c>
      <c r="L12428" s="180">
        <v>21949565.98</v>
      </c>
    </row>
    <row r="12429" spans="1:12">
      <c r="A12429" s="180">
        <v>2017</v>
      </c>
      <c r="B12429" s="180" t="s">
        <v>175</v>
      </c>
      <c r="C12429" s="180" t="s">
        <v>31</v>
      </c>
      <c r="D12429" s="180" t="s">
        <v>177</v>
      </c>
      <c r="E12429" s="180">
        <v>30</v>
      </c>
      <c r="F12429" s="180">
        <v>141486</v>
      </c>
      <c r="G12429" s="180">
        <v>10776</v>
      </c>
      <c r="H12429" s="180">
        <v>35143</v>
      </c>
      <c r="I12429" s="180">
        <v>29967047.379999999</v>
      </c>
      <c r="J12429" s="180">
        <v>6544707.5700000003</v>
      </c>
      <c r="K12429" s="180">
        <v>1983282</v>
      </c>
      <c r="L12429" s="180">
        <v>44523358.799999997</v>
      </c>
    </row>
    <row r="12430" spans="1:12">
      <c r="A12430" s="180">
        <v>2017</v>
      </c>
      <c r="B12430" s="180" t="s">
        <v>175</v>
      </c>
      <c r="C12430" s="180" t="s">
        <v>31</v>
      </c>
      <c r="D12430" s="180" t="s">
        <v>177</v>
      </c>
      <c r="E12430" s="180">
        <v>35</v>
      </c>
      <c r="F12430" s="180">
        <v>142543</v>
      </c>
      <c r="G12430" s="180">
        <v>10890</v>
      </c>
      <c r="H12430" s="180">
        <v>30833</v>
      </c>
      <c r="I12430" s="180">
        <v>26907295.530000001</v>
      </c>
      <c r="J12430" s="180">
        <v>5717901.1799999997</v>
      </c>
      <c r="K12430" s="180">
        <v>2373806.4</v>
      </c>
      <c r="L12430" s="180">
        <v>41262716.43</v>
      </c>
    </row>
    <row r="12431" spans="1:12">
      <c r="A12431" s="180">
        <v>2017</v>
      </c>
      <c r="B12431" s="180" t="s">
        <v>175</v>
      </c>
      <c r="C12431" s="180" t="s">
        <v>31</v>
      </c>
      <c r="D12431" s="180" t="s">
        <v>177</v>
      </c>
      <c r="E12431" s="180">
        <v>40</v>
      </c>
      <c r="F12431" s="180">
        <v>138531</v>
      </c>
      <c r="G12431" s="180">
        <v>9477</v>
      </c>
      <c r="H12431" s="180">
        <v>22932</v>
      </c>
      <c r="I12431" s="180">
        <v>20557760.68</v>
      </c>
      <c r="J12431" s="180">
        <v>4638397.55</v>
      </c>
      <c r="K12431" s="180">
        <v>2550644</v>
      </c>
      <c r="L12431" s="180">
        <v>33257964.629999999</v>
      </c>
    </row>
    <row r="12432" spans="1:12">
      <c r="A12432" s="180">
        <v>2017</v>
      </c>
      <c r="B12432" s="180" t="s">
        <v>175</v>
      </c>
      <c r="C12432" s="180" t="s">
        <v>31</v>
      </c>
      <c r="D12432" s="180" t="s">
        <v>177</v>
      </c>
      <c r="E12432" s="180">
        <v>45</v>
      </c>
      <c r="F12432" s="180">
        <v>140352</v>
      </c>
      <c r="G12432" s="180">
        <v>9759</v>
      </c>
      <c r="H12432" s="180">
        <v>22275</v>
      </c>
      <c r="I12432" s="180">
        <v>20639969.550000001</v>
      </c>
      <c r="J12432" s="180">
        <v>4670169.5</v>
      </c>
      <c r="K12432" s="180">
        <v>3491708.59</v>
      </c>
      <c r="L12432" s="180">
        <v>34193693.630000003</v>
      </c>
    </row>
    <row r="12433" spans="1:12">
      <c r="A12433" s="180">
        <v>2017</v>
      </c>
      <c r="B12433" s="180" t="s">
        <v>175</v>
      </c>
      <c r="C12433" s="180" t="s">
        <v>31</v>
      </c>
      <c r="D12433" s="180" t="s">
        <v>177</v>
      </c>
      <c r="E12433" s="180">
        <v>50</v>
      </c>
      <c r="F12433" s="180">
        <v>132092</v>
      </c>
      <c r="G12433" s="180">
        <v>11628</v>
      </c>
      <c r="H12433" s="180">
        <v>26350</v>
      </c>
      <c r="I12433" s="180">
        <v>23769065.309999999</v>
      </c>
      <c r="J12433" s="180">
        <v>5411323.6900000004</v>
      </c>
      <c r="K12433" s="180">
        <v>4546805.84</v>
      </c>
      <c r="L12433" s="180">
        <v>39518670.439999998</v>
      </c>
    </row>
    <row r="12434" spans="1:12">
      <c r="A12434" s="180">
        <v>2017</v>
      </c>
      <c r="B12434" s="180" t="s">
        <v>175</v>
      </c>
      <c r="C12434" s="180" t="s">
        <v>31</v>
      </c>
      <c r="D12434" s="180" t="s">
        <v>177</v>
      </c>
      <c r="E12434" s="180">
        <v>55</v>
      </c>
      <c r="F12434" s="180">
        <v>136312</v>
      </c>
      <c r="G12434" s="180">
        <v>14985</v>
      </c>
      <c r="H12434" s="180">
        <v>34073</v>
      </c>
      <c r="I12434" s="180">
        <v>30308974.600000001</v>
      </c>
      <c r="J12434" s="180">
        <v>6488152.3899999997</v>
      </c>
      <c r="K12434" s="180">
        <v>7176303.4500000002</v>
      </c>
      <c r="L12434" s="180">
        <v>50159908.82</v>
      </c>
    </row>
    <row r="12435" spans="1:12">
      <c r="A12435" s="180">
        <v>2017</v>
      </c>
      <c r="B12435" s="180" t="s">
        <v>175</v>
      </c>
      <c r="C12435" s="180" t="s">
        <v>31</v>
      </c>
      <c r="D12435" s="180" t="s">
        <v>177</v>
      </c>
      <c r="E12435" s="180">
        <v>60</v>
      </c>
      <c r="F12435" s="180">
        <v>125738</v>
      </c>
      <c r="G12435" s="180">
        <v>18127</v>
      </c>
      <c r="H12435" s="180">
        <v>42481</v>
      </c>
      <c r="I12435" s="180">
        <v>37548994.039999999</v>
      </c>
      <c r="J12435" s="180">
        <v>7972701.9299999997</v>
      </c>
      <c r="K12435" s="180">
        <v>9344283.2699999996</v>
      </c>
      <c r="L12435" s="180">
        <v>61817883.840000004</v>
      </c>
    </row>
    <row r="12436" spans="1:12">
      <c r="A12436" s="180">
        <v>2017</v>
      </c>
      <c r="B12436" s="180" t="s">
        <v>175</v>
      </c>
      <c r="C12436" s="180" t="s">
        <v>31</v>
      </c>
      <c r="D12436" s="180" t="s">
        <v>177</v>
      </c>
      <c r="E12436" s="180">
        <v>65</v>
      </c>
      <c r="F12436" s="180">
        <v>112444</v>
      </c>
      <c r="G12436" s="180">
        <v>21422</v>
      </c>
      <c r="H12436" s="180">
        <v>52481</v>
      </c>
      <c r="I12436" s="180">
        <v>47127813.700000003</v>
      </c>
      <c r="J12436" s="180">
        <v>9635768.5199999996</v>
      </c>
      <c r="K12436" s="180">
        <v>12103251.050000001</v>
      </c>
      <c r="L12436" s="180">
        <v>75859267.540000007</v>
      </c>
    </row>
    <row r="12437" spans="1:12">
      <c r="A12437" s="180">
        <v>2017</v>
      </c>
      <c r="B12437" s="180" t="s">
        <v>175</v>
      </c>
      <c r="C12437" s="180" t="s">
        <v>31</v>
      </c>
      <c r="D12437" s="180" t="s">
        <v>177</v>
      </c>
      <c r="E12437" s="180">
        <v>70</v>
      </c>
      <c r="F12437" s="180">
        <v>89816</v>
      </c>
      <c r="G12437" s="180">
        <v>22964</v>
      </c>
      <c r="H12437" s="180">
        <v>62709</v>
      </c>
      <c r="I12437" s="180">
        <v>53413558.539999999</v>
      </c>
      <c r="J12437" s="180">
        <v>10443165.6</v>
      </c>
      <c r="K12437" s="180">
        <v>13755501.949999999</v>
      </c>
      <c r="L12437" s="180">
        <v>84075114.019999996</v>
      </c>
    </row>
    <row r="12438" spans="1:12">
      <c r="A12438" s="180">
        <v>2017</v>
      </c>
      <c r="B12438" s="180" t="s">
        <v>175</v>
      </c>
      <c r="C12438" s="180" t="s">
        <v>31</v>
      </c>
      <c r="D12438" s="180" t="s">
        <v>177</v>
      </c>
      <c r="E12438" s="180">
        <v>75</v>
      </c>
      <c r="F12438" s="180">
        <v>59454</v>
      </c>
      <c r="G12438" s="180">
        <v>18704</v>
      </c>
      <c r="H12438" s="180">
        <v>60337</v>
      </c>
      <c r="I12438" s="180">
        <v>47766097.890000001</v>
      </c>
      <c r="J12438" s="180">
        <v>8399681.4600000009</v>
      </c>
      <c r="K12438" s="180">
        <v>11042526.09</v>
      </c>
      <c r="L12438" s="180">
        <v>71584571.799999997</v>
      </c>
    </row>
    <row r="12439" spans="1:12">
      <c r="A12439" s="180">
        <v>2017</v>
      </c>
      <c r="B12439" s="180" t="s">
        <v>175</v>
      </c>
      <c r="C12439" s="180" t="s">
        <v>31</v>
      </c>
      <c r="D12439" s="180" t="s">
        <v>177</v>
      </c>
      <c r="E12439" s="180">
        <v>80</v>
      </c>
      <c r="F12439" s="180">
        <v>40373</v>
      </c>
      <c r="G12439" s="180">
        <v>13655</v>
      </c>
      <c r="H12439" s="180">
        <v>53169</v>
      </c>
      <c r="I12439" s="180">
        <v>38863179.299999997</v>
      </c>
      <c r="J12439" s="180">
        <v>6040011.8700000001</v>
      </c>
      <c r="K12439" s="180">
        <v>6690243.0499999998</v>
      </c>
      <c r="L12439" s="180">
        <v>54225795.68</v>
      </c>
    </row>
    <row r="12440" spans="1:12">
      <c r="A12440" s="180">
        <v>2017</v>
      </c>
      <c r="B12440" s="180" t="s">
        <v>175</v>
      </c>
      <c r="C12440" s="180" t="s">
        <v>31</v>
      </c>
      <c r="D12440" s="180" t="s">
        <v>177</v>
      </c>
      <c r="E12440" s="180">
        <v>85</v>
      </c>
      <c r="F12440" s="180">
        <v>26143</v>
      </c>
      <c r="G12440" s="180">
        <v>9016</v>
      </c>
      <c r="H12440" s="180">
        <v>48234</v>
      </c>
      <c r="I12440" s="180">
        <v>30871859.07</v>
      </c>
      <c r="J12440" s="180">
        <v>3732387.6</v>
      </c>
      <c r="K12440" s="180">
        <v>3678943.21</v>
      </c>
      <c r="L12440" s="180">
        <v>39901747.450000003</v>
      </c>
    </row>
    <row r="12441" spans="1:12">
      <c r="A12441" s="180">
        <v>2017</v>
      </c>
      <c r="B12441" s="180" t="s">
        <v>175</v>
      </c>
      <c r="C12441" s="180" t="s">
        <v>31</v>
      </c>
      <c r="D12441" s="180" t="s">
        <v>177</v>
      </c>
      <c r="E12441" s="180">
        <v>90</v>
      </c>
      <c r="F12441" s="180">
        <v>11049</v>
      </c>
      <c r="G12441" s="180">
        <v>3399</v>
      </c>
      <c r="H12441" s="180">
        <v>21504</v>
      </c>
      <c r="I12441" s="180">
        <v>12542671.08</v>
      </c>
      <c r="J12441" s="180">
        <v>1315282.6299999999</v>
      </c>
      <c r="K12441" s="180">
        <v>870806.06</v>
      </c>
      <c r="L12441" s="180">
        <v>15186068.380000001</v>
      </c>
    </row>
    <row r="12442" spans="1:12">
      <c r="A12442" s="180">
        <v>2017</v>
      </c>
      <c r="B12442" s="180" t="s">
        <v>175</v>
      </c>
      <c r="C12442" s="180" t="s">
        <v>31</v>
      </c>
      <c r="D12442" s="180" t="s">
        <v>177</v>
      </c>
      <c r="E12442" s="180">
        <v>95</v>
      </c>
      <c r="F12442" s="180">
        <v>2974</v>
      </c>
      <c r="G12442" s="180">
        <v>762</v>
      </c>
      <c r="H12442" s="180">
        <v>6247</v>
      </c>
      <c r="I12442" s="180">
        <v>3483628.52</v>
      </c>
      <c r="J12442" s="180">
        <v>325625.46000000002</v>
      </c>
      <c r="K12442" s="180">
        <v>165102</v>
      </c>
      <c r="L12442" s="180">
        <v>4125510.86</v>
      </c>
    </row>
    <row r="12443" spans="1:12">
      <c r="A12443" s="180">
        <v>2017</v>
      </c>
      <c r="B12443" s="180" t="s">
        <v>175</v>
      </c>
      <c r="C12443" s="180" t="s">
        <v>32</v>
      </c>
      <c r="D12443" s="180" t="s">
        <v>176</v>
      </c>
      <c r="E12443" s="180">
        <v>0</v>
      </c>
      <c r="F12443" s="180">
        <v>74853</v>
      </c>
      <c r="G12443" s="180">
        <v>3091</v>
      </c>
      <c r="H12443" s="180">
        <v>9574</v>
      </c>
      <c r="I12443" s="180">
        <v>6186934.3300000001</v>
      </c>
      <c r="J12443" s="180">
        <v>993309.22</v>
      </c>
      <c r="K12443" s="180">
        <v>158056.12</v>
      </c>
      <c r="L12443" s="180">
        <v>8263616.3600000003</v>
      </c>
    </row>
    <row r="12444" spans="1:12">
      <c r="A12444" s="180">
        <v>2017</v>
      </c>
      <c r="B12444" s="180" t="s">
        <v>175</v>
      </c>
      <c r="C12444" s="180" t="s">
        <v>32</v>
      </c>
      <c r="D12444" s="180" t="s">
        <v>176</v>
      </c>
      <c r="E12444" s="180">
        <v>5</v>
      </c>
      <c r="F12444" s="180">
        <v>84535</v>
      </c>
      <c r="G12444" s="180">
        <v>1568</v>
      </c>
      <c r="H12444" s="180">
        <v>2112</v>
      </c>
      <c r="I12444" s="180">
        <v>1723796.26</v>
      </c>
      <c r="J12444" s="180">
        <v>513231.57</v>
      </c>
      <c r="K12444" s="180">
        <v>104672.22</v>
      </c>
      <c r="L12444" s="180">
        <v>2746918.47</v>
      </c>
    </row>
    <row r="12445" spans="1:12">
      <c r="A12445" s="180">
        <v>2017</v>
      </c>
      <c r="B12445" s="180" t="s">
        <v>175</v>
      </c>
      <c r="C12445" s="180" t="s">
        <v>32</v>
      </c>
      <c r="D12445" s="180" t="s">
        <v>176</v>
      </c>
      <c r="E12445" s="180">
        <v>10</v>
      </c>
      <c r="F12445" s="180">
        <v>80902</v>
      </c>
      <c r="G12445" s="180">
        <v>1323</v>
      </c>
      <c r="H12445" s="180">
        <v>2014</v>
      </c>
      <c r="I12445" s="180">
        <v>1666983.3</v>
      </c>
      <c r="J12445" s="180">
        <v>537386.77</v>
      </c>
      <c r="K12445" s="180">
        <v>365688.85</v>
      </c>
      <c r="L12445" s="180">
        <v>2889559.95</v>
      </c>
    </row>
    <row r="12446" spans="1:12">
      <c r="A12446" s="180">
        <v>2017</v>
      </c>
      <c r="B12446" s="180" t="s">
        <v>175</v>
      </c>
      <c r="C12446" s="180" t="s">
        <v>32</v>
      </c>
      <c r="D12446" s="180" t="s">
        <v>176</v>
      </c>
      <c r="E12446" s="180">
        <v>15</v>
      </c>
      <c r="F12446" s="180">
        <v>76879</v>
      </c>
      <c r="G12446" s="180">
        <v>2374</v>
      </c>
      <c r="H12446" s="180">
        <v>4544</v>
      </c>
      <c r="I12446" s="180">
        <v>4431883.25</v>
      </c>
      <c r="J12446" s="180">
        <v>1096466.71</v>
      </c>
      <c r="K12446" s="180">
        <v>878191.2</v>
      </c>
      <c r="L12446" s="180">
        <v>7151223.6200000001</v>
      </c>
    </row>
    <row r="12447" spans="1:12">
      <c r="A12447" s="180">
        <v>2017</v>
      </c>
      <c r="B12447" s="180" t="s">
        <v>175</v>
      </c>
      <c r="C12447" s="180" t="s">
        <v>32</v>
      </c>
      <c r="D12447" s="180" t="s">
        <v>176</v>
      </c>
      <c r="E12447" s="180">
        <v>20</v>
      </c>
      <c r="F12447" s="180">
        <v>63069</v>
      </c>
      <c r="G12447" s="180">
        <v>2522</v>
      </c>
      <c r="H12447" s="180">
        <v>4318</v>
      </c>
      <c r="I12447" s="180">
        <v>4482910.71</v>
      </c>
      <c r="J12447" s="180">
        <v>1096292.0900000001</v>
      </c>
      <c r="K12447" s="180">
        <v>1006891</v>
      </c>
      <c r="L12447" s="180">
        <v>7363282.4000000004</v>
      </c>
    </row>
    <row r="12448" spans="1:12">
      <c r="A12448" s="180">
        <v>2017</v>
      </c>
      <c r="B12448" s="180" t="s">
        <v>175</v>
      </c>
      <c r="C12448" s="180" t="s">
        <v>32</v>
      </c>
      <c r="D12448" s="180" t="s">
        <v>176</v>
      </c>
      <c r="E12448" s="180">
        <v>25</v>
      </c>
      <c r="F12448" s="180">
        <v>52506</v>
      </c>
      <c r="G12448" s="180">
        <v>1789</v>
      </c>
      <c r="H12448" s="180">
        <v>4008</v>
      </c>
      <c r="I12448" s="180">
        <v>3245270.13</v>
      </c>
      <c r="J12448" s="180">
        <v>817650.15</v>
      </c>
      <c r="K12448" s="180">
        <v>530709</v>
      </c>
      <c r="L12448" s="180">
        <v>5426140.5</v>
      </c>
    </row>
    <row r="12449" spans="1:12">
      <c r="A12449" s="180">
        <v>2017</v>
      </c>
      <c r="B12449" s="180" t="s">
        <v>175</v>
      </c>
      <c r="C12449" s="180" t="s">
        <v>32</v>
      </c>
      <c r="D12449" s="180" t="s">
        <v>176</v>
      </c>
      <c r="E12449" s="180">
        <v>30</v>
      </c>
      <c r="F12449" s="180">
        <v>89116</v>
      </c>
      <c r="G12449" s="180">
        <v>2477</v>
      </c>
      <c r="H12449" s="180">
        <v>4933</v>
      </c>
      <c r="I12449" s="180">
        <v>4290021.9800000004</v>
      </c>
      <c r="J12449" s="180">
        <v>1243601.81</v>
      </c>
      <c r="K12449" s="180">
        <v>918849</v>
      </c>
      <c r="L12449" s="180">
        <v>7557967.0999999996</v>
      </c>
    </row>
    <row r="12450" spans="1:12">
      <c r="A12450" s="180">
        <v>2017</v>
      </c>
      <c r="B12450" s="180" t="s">
        <v>175</v>
      </c>
      <c r="C12450" s="180" t="s">
        <v>32</v>
      </c>
      <c r="D12450" s="180" t="s">
        <v>176</v>
      </c>
      <c r="E12450" s="180">
        <v>35</v>
      </c>
      <c r="F12450" s="180">
        <v>94092</v>
      </c>
      <c r="G12450" s="180">
        <v>3497</v>
      </c>
      <c r="H12450" s="180">
        <v>7354</v>
      </c>
      <c r="I12450" s="180">
        <v>6101664.7800000003</v>
      </c>
      <c r="J12450" s="180">
        <v>1708624.87</v>
      </c>
      <c r="K12450" s="180">
        <v>948882</v>
      </c>
      <c r="L12450" s="180">
        <v>10177985.779999999</v>
      </c>
    </row>
    <row r="12451" spans="1:12">
      <c r="A12451" s="180">
        <v>2017</v>
      </c>
      <c r="B12451" s="180" t="s">
        <v>175</v>
      </c>
      <c r="C12451" s="180" t="s">
        <v>32</v>
      </c>
      <c r="D12451" s="180" t="s">
        <v>176</v>
      </c>
      <c r="E12451" s="180">
        <v>40</v>
      </c>
      <c r="F12451" s="180">
        <v>91278</v>
      </c>
      <c r="G12451" s="180">
        <v>4334</v>
      </c>
      <c r="H12451" s="180">
        <v>8340</v>
      </c>
      <c r="I12451" s="180">
        <v>7084561.0999999996</v>
      </c>
      <c r="J12451" s="180">
        <v>2111120.52</v>
      </c>
      <c r="K12451" s="180">
        <v>1260453.78</v>
      </c>
      <c r="L12451" s="180">
        <v>12163027.27</v>
      </c>
    </row>
    <row r="12452" spans="1:12">
      <c r="A12452" s="180">
        <v>2017</v>
      </c>
      <c r="B12452" s="180" t="s">
        <v>175</v>
      </c>
      <c r="C12452" s="180" t="s">
        <v>32</v>
      </c>
      <c r="D12452" s="180" t="s">
        <v>176</v>
      </c>
      <c r="E12452" s="180">
        <v>45</v>
      </c>
      <c r="F12452" s="180">
        <v>95583</v>
      </c>
      <c r="G12452" s="180">
        <v>5595</v>
      </c>
      <c r="H12452" s="180">
        <v>11427</v>
      </c>
      <c r="I12452" s="180">
        <v>10376316.359999999</v>
      </c>
      <c r="J12452" s="180">
        <v>2979176.72</v>
      </c>
      <c r="K12452" s="180">
        <v>2026903.69</v>
      </c>
      <c r="L12452" s="180">
        <v>17483053.210000001</v>
      </c>
    </row>
    <row r="12453" spans="1:12">
      <c r="A12453" s="180">
        <v>2017</v>
      </c>
      <c r="B12453" s="180" t="s">
        <v>175</v>
      </c>
      <c r="C12453" s="180" t="s">
        <v>32</v>
      </c>
      <c r="D12453" s="180" t="s">
        <v>176</v>
      </c>
      <c r="E12453" s="180">
        <v>50</v>
      </c>
      <c r="F12453" s="180">
        <v>90806</v>
      </c>
      <c r="G12453" s="180">
        <v>6731</v>
      </c>
      <c r="H12453" s="180">
        <v>12950</v>
      </c>
      <c r="I12453" s="180">
        <v>12711442.51</v>
      </c>
      <c r="J12453" s="180">
        <v>3781354.8</v>
      </c>
      <c r="K12453" s="180">
        <v>3059768.81</v>
      </c>
      <c r="L12453" s="180">
        <v>22056036.120000001</v>
      </c>
    </row>
    <row r="12454" spans="1:12">
      <c r="A12454" s="180">
        <v>2017</v>
      </c>
      <c r="B12454" s="180" t="s">
        <v>175</v>
      </c>
      <c r="C12454" s="180" t="s">
        <v>32</v>
      </c>
      <c r="D12454" s="180" t="s">
        <v>176</v>
      </c>
      <c r="E12454" s="180">
        <v>55</v>
      </c>
      <c r="F12454" s="180">
        <v>92793</v>
      </c>
      <c r="G12454" s="180">
        <v>10002</v>
      </c>
      <c r="H12454" s="180">
        <v>19771</v>
      </c>
      <c r="I12454" s="180">
        <v>19812586.739999998</v>
      </c>
      <c r="J12454" s="180">
        <v>5694624.4400000004</v>
      </c>
      <c r="K12454" s="180">
        <v>5335284.78</v>
      </c>
      <c r="L12454" s="180">
        <v>34188643.939999998</v>
      </c>
    </row>
    <row r="12455" spans="1:12">
      <c r="A12455" s="180">
        <v>2017</v>
      </c>
      <c r="B12455" s="180" t="s">
        <v>175</v>
      </c>
      <c r="C12455" s="180" t="s">
        <v>32</v>
      </c>
      <c r="D12455" s="180" t="s">
        <v>176</v>
      </c>
      <c r="E12455" s="180">
        <v>60</v>
      </c>
      <c r="F12455" s="180">
        <v>85345</v>
      </c>
      <c r="G12455" s="180">
        <v>12262</v>
      </c>
      <c r="H12455" s="180">
        <v>27018</v>
      </c>
      <c r="I12455" s="180">
        <v>27417766.559999999</v>
      </c>
      <c r="J12455" s="180">
        <v>7255567</v>
      </c>
      <c r="K12455" s="180">
        <v>6673149.6399999997</v>
      </c>
      <c r="L12455" s="180">
        <v>44978841.270000003</v>
      </c>
    </row>
    <row r="12456" spans="1:12">
      <c r="A12456" s="180">
        <v>2017</v>
      </c>
      <c r="B12456" s="180" t="s">
        <v>175</v>
      </c>
      <c r="C12456" s="180" t="s">
        <v>32</v>
      </c>
      <c r="D12456" s="180" t="s">
        <v>176</v>
      </c>
      <c r="E12456" s="180">
        <v>65</v>
      </c>
      <c r="F12456" s="180">
        <v>76688</v>
      </c>
      <c r="G12456" s="180">
        <v>16042</v>
      </c>
      <c r="H12456" s="180">
        <v>34828</v>
      </c>
      <c r="I12456" s="180">
        <v>35881032.75</v>
      </c>
      <c r="J12456" s="180">
        <v>9217259.6799999997</v>
      </c>
      <c r="K12456" s="180">
        <v>9248318.4299999997</v>
      </c>
      <c r="L12456" s="180">
        <v>58505838.210000001</v>
      </c>
    </row>
    <row r="12457" spans="1:12">
      <c r="A12457" s="180">
        <v>2017</v>
      </c>
      <c r="B12457" s="180" t="s">
        <v>175</v>
      </c>
      <c r="C12457" s="180" t="s">
        <v>32</v>
      </c>
      <c r="D12457" s="180" t="s">
        <v>176</v>
      </c>
      <c r="E12457" s="180">
        <v>70</v>
      </c>
      <c r="F12457" s="180">
        <v>60662</v>
      </c>
      <c r="G12457" s="180">
        <v>17114</v>
      </c>
      <c r="H12457" s="180">
        <v>42400</v>
      </c>
      <c r="I12457" s="180">
        <v>42983744.600000001</v>
      </c>
      <c r="J12457" s="180">
        <v>10407743.42</v>
      </c>
      <c r="K12457" s="180">
        <v>10980282.609999999</v>
      </c>
      <c r="L12457" s="180">
        <v>68033233.299999997</v>
      </c>
    </row>
    <row r="12458" spans="1:12">
      <c r="A12458" s="180">
        <v>2017</v>
      </c>
      <c r="B12458" s="180" t="s">
        <v>175</v>
      </c>
      <c r="C12458" s="180" t="s">
        <v>32</v>
      </c>
      <c r="D12458" s="180" t="s">
        <v>176</v>
      </c>
      <c r="E12458" s="180">
        <v>75</v>
      </c>
      <c r="F12458" s="180">
        <v>41343</v>
      </c>
      <c r="G12458" s="180">
        <v>15737</v>
      </c>
      <c r="H12458" s="180">
        <v>42472</v>
      </c>
      <c r="I12458" s="180">
        <v>39261907.530000001</v>
      </c>
      <c r="J12458" s="180">
        <v>8705861.7200000007</v>
      </c>
      <c r="K12458" s="180">
        <v>9873925.4399999995</v>
      </c>
      <c r="L12458" s="180">
        <v>60803789.039999999</v>
      </c>
    </row>
    <row r="12459" spans="1:12">
      <c r="A12459" s="180">
        <v>2017</v>
      </c>
      <c r="B12459" s="180" t="s">
        <v>175</v>
      </c>
      <c r="C12459" s="180" t="s">
        <v>32</v>
      </c>
      <c r="D12459" s="180" t="s">
        <v>176</v>
      </c>
      <c r="E12459" s="180">
        <v>80</v>
      </c>
      <c r="F12459" s="180">
        <v>26361</v>
      </c>
      <c r="G12459" s="180">
        <v>12083</v>
      </c>
      <c r="H12459" s="180">
        <v>38063</v>
      </c>
      <c r="I12459" s="180">
        <v>31872886.75</v>
      </c>
      <c r="J12459" s="180">
        <v>6384277.6299999999</v>
      </c>
      <c r="K12459" s="180">
        <v>6406846.04</v>
      </c>
      <c r="L12459" s="180">
        <v>46598975.420000002</v>
      </c>
    </row>
    <row r="12460" spans="1:12">
      <c r="A12460" s="180">
        <v>2017</v>
      </c>
      <c r="B12460" s="180" t="s">
        <v>175</v>
      </c>
      <c r="C12460" s="180" t="s">
        <v>32</v>
      </c>
      <c r="D12460" s="180" t="s">
        <v>176</v>
      </c>
      <c r="E12460" s="180">
        <v>85</v>
      </c>
      <c r="F12460" s="180">
        <v>16278</v>
      </c>
      <c r="G12460" s="180">
        <v>7193</v>
      </c>
      <c r="H12460" s="180">
        <v>31390</v>
      </c>
      <c r="I12460" s="180">
        <v>23305883.370000001</v>
      </c>
      <c r="J12460" s="180">
        <v>4259213.67</v>
      </c>
      <c r="K12460" s="180">
        <v>3491232.29</v>
      </c>
      <c r="L12460" s="180">
        <v>32452826.52</v>
      </c>
    </row>
    <row r="12461" spans="1:12">
      <c r="A12461" s="180">
        <v>2017</v>
      </c>
      <c r="B12461" s="180" t="s">
        <v>175</v>
      </c>
      <c r="C12461" s="180" t="s">
        <v>32</v>
      </c>
      <c r="D12461" s="180" t="s">
        <v>176</v>
      </c>
      <c r="E12461" s="180">
        <v>90</v>
      </c>
      <c r="F12461" s="180">
        <v>5231</v>
      </c>
      <c r="G12461" s="180">
        <v>2003</v>
      </c>
      <c r="H12461" s="180">
        <v>10805</v>
      </c>
      <c r="I12461" s="180">
        <v>7452723.0199999996</v>
      </c>
      <c r="J12461" s="180">
        <v>1172284.6599999999</v>
      </c>
      <c r="K12461" s="180">
        <v>891311.96</v>
      </c>
      <c r="L12461" s="180">
        <v>9933202.8599999994</v>
      </c>
    </row>
    <row r="12462" spans="1:12">
      <c r="A12462" s="180">
        <v>2017</v>
      </c>
      <c r="B12462" s="180" t="s">
        <v>175</v>
      </c>
      <c r="C12462" s="180" t="s">
        <v>32</v>
      </c>
      <c r="D12462" s="180" t="s">
        <v>176</v>
      </c>
      <c r="E12462" s="180">
        <v>95</v>
      </c>
      <c r="F12462" s="180">
        <v>787</v>
      </c>
      <c r="G12462" s="180">
        <v>276</v>
      </c>
      <c r="H12462" s="180">
        <v>1839</v>
      </c>
      <c r="I12462" s="180">
        <v>1210074.1100000001</v>
      </c>
      <c r="J12462" s="180">
        <v>174450.11</v>
      </c>
      <c r="K12462" s="180">
        <v>118762.12</v>
      </c>
      <c r="L12462" s="180">
        <v>1573764.8</v>
      </c>
    </row>
    <row r="12463" spans="1:12">
      <c r="A12463" s="180">
        <v>2017</v>
      </c>
      <c r="B12463" s="180" t="s">
        <v>175</v>
      </c>
      <c r="C12463" s="180" t="s">
        <v>32</v>
      </c>
      <c r="D12463" s="180" t="s">
        <v>177</v>
      </c>
      <c r="E12463" s="180">
        <v>0</v>
      </c>
      <c r="F12463" s="180">
        <v>70802</v>
      </c>
      <c r="G12463" s="180">
        <v>2174</v>
      </c>
      <c r="H12463" s="180">
        <v>7779</v>
      </c>
      <c r="I12463" s="180">
        <v>4985991.6500000004</v>
      </c>
      <c r="J12463" s="180">
        <v>747177.52</v>
      </c>
      <c r="K12463" s="180">
        <v>203416.38</v>
      </c>
      <c r="L12463" s="180">
        <v>6588031.7800000003</v>
      </c>
    </row>
    <row r="12464" spans="1:12">
      <c r="A12464" s="180">
        <v>2017</v>
      </c>
      <c r="B12464" s="180" t="s">
        <v>175</v>
      </c>
      <c r="C12464" s="180" t="s">
        <v>32</v>
      </c>
      <c r="D12464" s="180" t="s">
        <v>177</v>
      </c>
      <c r="E12464" s="180">
        <v>5</v>
      </c>
      <c r="F12464" s="180">
        <v>79621</v>
      </c>
      <c r="G12464" s="180">
        <v>1289</v>
      </c>
      <c r="H12464" s="180">
        <v>1722</v>
      </c>
      <c r="I12464" s="180">
        <v>1518132.35</v>
      </c>
      <c r="J12464" s="180">
        <v>416408.51</v>
      </c>
      <c r="K12464" s="180">
        <v>87506.12</v>
      </c>
      <c r="L12464" s="180">
        <v>2306316.16</v>
      </c>
    </row>
    <row r="12465" spans="1:12">
      <c r="A12465" s="180">
        <v>2017</v>
      </c>
      <c r="B12465" s="180" t="s">
        <v>175</v>
      </c>
      <c r="C12465" s="180" t="s">
        <v>32</v>
      </c>
      <c r="D12465" s="180" t="s">
        <v>177</v>
      </c>
      <c r="E12465" s="180">
        <v>10</v>
      </c>
      <c r="F12465" s="180">
        <v>76579</v>
      </c>
      <c r="G12465" s="180">
        <v>1145</v>
      </c>
      <c r="H12465" s="180">
        <v>2123</v>
      </c>
      <c r="I12465" s="180">
        <v>1760142.4</v>
      </c>
      <c r="J12465" s="180">
        <v>495505.01</v>
      </c>
      <c r="K12465" s="180">
        <v>664990</v>
      </c>
      <c r="L12465" s="180">
        <v>3193010.16</v>
      </c>
    </row>
    <row r="12466" spans="1:12">
      <c r="A12466" s="180">
        <v>2017</v>
      </c>
      <c r="B12466" s="180" t="s">
        <v>175</v>
      </c>
      <c r="C12466" s="180" t="s">
        <v>32</v>
      </c>
      <c r="D12466" s="180" t="s">
        <v>177</v>
      </c>
      <c r="E12466" s="180">
        <v>15</v>
      </c>
      <c r="F12466" s="180">
        <v>72954</v>
      </c>
      <c r="G12466" s="180">
        <v>2818</v>
      </c>
      <c r="H12466" s="180">
        <v>6422</v>
      </c>
      <c r="I12466" s="180">
        <v>5257558.7</v>
      </c>
      <c r="J12466" s="180">
        <v>1056528.44</v>
      </c>
      <c r="K12466" s="180">
        <v>777312.35</v>
      </c>
      <c r="L12466" s="180">
        <v>7985486.96</v>
      </c>
    </row>
    <row r="12467" spans="1:12">
      <c r="A12467" s="180">
        <v>2017</v>
      </c>
      <c r="B12467" s="180" t="s">
        <v>175</v>
      </c>
      <c r="C12467" s="180" t="s">
        <v>32</v>
      </c>
      <c r="D12467" s="180" t="s">
        <v>177</v>
      </c>
      <c r="E12467" s="180">
        <v>20</v>
      </c>
      <c r="F12467" s="180">
        <v>63090</v>
      </c>
      <c r="G12467" s="180">
        <v>3651</v>
      </c>
      <c r="H12467" s="180">
        <v>9088</v>
      </c>
      <c r="I12467" s="180">
        <v>7592341.4100000001</v>
      </c>
      <c r="J12467" s="180">
        <v>1455877.05</v>
      </c>
      <c r="K12467" s="180">
        <v>920814</v>
      </c>
      <c r="L12467" s="180">
        <v>11002039.710000001</v>
      </c>
    </row>
    <row r="12468" spans="1:12">
      <c r="A12468" s="180">
        <v>2017</v>
      </c>
      <c r="B12468" s="180" t="s">
        <v>175</v>
      </c>
      <c r="C12468" s="180" t="s">
        <v>32</v>
      </c>
      <c r="D12468" s="180" t="s">
        <v>177</v>
      </c>
      <c r="E12468" s="180">
        <v>25</v>
      </c>
      <c r="F12468" s="180">
        <v>62383</v>
      </c>
      <c r="G12468" s="180">
        <v>4673</v>
      </c>
      <c r="H12468" s="180">
        <v>12262</v>
      </c>
      <c r="I12468" s="180">
        <v>11181342.800000001</v>
      </c>
      <c r="J12468" s="180">
        <v>2515354.41</v>
      </c>
      <c r="K12468" s="180">
        <v>810141</v>
      </c>
      <c r="L12468" s="180">
        <v>16501329.5</v>
      </c>
    </row>
    <row r="12469" spans="1:12">
      <c r="A12469" s="180">
        <v>2017</v>
      </c>
      <c r="B12469" s="180" t="s">
        <v>175</v>
      </c>
      <c r="C12469" s="180" t="s">
        <v>32</v>
      </c>
      <c r="D12469" s="180" t="s">
        <v>177</v>
      </c>
      <c r="E12469" s="180">
        <v>30</v>
      </c>
      <c r="F12469" s="180">
        <v>103635</v>
      </c>
      <c r="G12469" s="180">
        <v>8609</v>
      </c>
      <c r="H12469" s="180">
        <v>22863</v>
      </c>
      <c r="I12469" s="180">
        <v>23718381.629999999</v>
      </c>
      <c r="J12469" s="180">
        <v>5674000.9699999997</v>
      </c>
      <c r="K12469" s="180">
        <v>1330987.3500000001</v>
      </c>
      <c r="L12469" s="180">
        <v>34276757.850000001</v>
      </c>
    </row>
    <row r="12470" spans="1:12">
      <c r="A12470" s="180">
        <v>2017</v>
      </c>
      <c r="B12470" s="180" t="s">
        <v>175</v>
      </c>
      <c r="C12470" s="180" t="s">
        <v>32</v>
      </c>
      <c r="D12470" s="180" t="s">
        <v>177</v>
      </c>
      <c r="E12470" s="180">
        <v>35</v>
      </c>
      <c r="F12470" s="180">
        <v>103865</v>
      </c>
      <c r="G12470" s="180">
        <v>9363</v>
      </c>
      <c r="H12470" s="180">
        <v>21906</v>
      </c>
      <c r="I12470" s="180">
        <v>22092390.859999999</v>
      </c>
      <c r="J12470" s="180">
        <v>5373023.7800000003</v>
      </c>
      <c r="K12470" s="180">
        <v>1447138.2</v>
      </c>
      <c r="L12470" s="180">
        <v>32774591.27</v>
      </c>
    </row>
    <row r="12471" spans="1:12">
      <c r="A12471" s="180">
        <v>2017</v>
      </c>
      <c r="B12471" s="180" t="s">
        <v>175</v>
      </c>
      <c r="C12471" s="180" t="s">
        <v>32</v>
      </c>
      <c r="D12471" s="180" t="s">
        <v>177</v>
      </c>
      <c r="E12471" s="180">
        <v>40</v>
      </c>
      <c r="F12471" s="180">
        <v>99360</v>
      </c>
      <c r="G12471" s="180">
        <v>8599</v>
      </c>
      <c r="H12471" s="180">
        <v>17004</v>
      </c>
      <c r="I12471" s="180">
        <v>15843058.630000001</v>
      </c>
      <c r="J12471" s="180">
        <v>4437106.18</v>
      </c>
      <c r="K12471" s="180">
        <v>1903455</v>
      </c>
      <c r="L12471" s="180">
        <v>25435576.870000001</v>
      </c>
    </row>
    <row r="12472" spans="1:12">
      <c r="A12472" s="180">
        <v>2017</v>
      </c>
      <c r="B12472" s="180" t="s">
        <v>175</v>
      </c>
      <c r="C12472" s="180" t="s">
        <v>32</v>
      </c>
      <c r="D12472" s="180" t="s">
        <v>177</v>
      </c>
      <c r="E12472" s="180">
        <v>45</v>
      </c>
      <c r="F12472" s="180">
        <v>105831</v>
      </c>
      <c r="G12472" s="180">
        <v>9499</v>
      </c>
      <c r="H12472" s="180">
        <v>18433</v>
      </c>
      <c r="I12472" s="180">
        <v>16891518.440000001</v>
      </c>
      <c r="J12472" s="180">
        <v>4683779.8099999996</v>
      </c>
      <c r="K12472" s="180">
        <v>2324897.13</v>
      </c>
      <c r="L12472" s="180">
        <v>27169649.02</v>
      </c>
    </row>
    <row r="12473" spans="1:12">
      <c r="A12473" s="180">
        <v>2017</v>
      </c>
      <c r="B12473" s="180" t="s">
        <v>175</v>
      </c>
      <c r="C12473" s="180" t="s">
        <v>32</v>
      </c>
      <c r="D12473" s="180" t="s">
        <v>177</v>
      </c>
      <c r="E12473" s="180">
        <v>50</v>
      </c>
      <c r="F12473" s="180">
        <v>98922</v>
      </c>
      <c r="G12473" s="180">
        <v>9817</v>
      </c>
      <c r="H12473" s="180">
        <v>20003</v>
      </c>
      <c r="I12473" s="180">
        <v>18278083.5</v>
      </c>
      <c r="J12473" s="180">
        <v>5086209.45</v>
      </c>
      <c r="K12473" s="180">
        <v>3734887.34</v>
      </c>
      <c r="L12473" s="180">
        <v>30624724.170000002</v>
      </c>
    </row>
    <row r="12474" spans="1:12">
      <c r="A12474" s="180">
        <v>2017</v>
      </c>
      <c r="B12474" s="180" t="s">
        <v>175</v>
      </c>
      <c r="C12474" s="180" t="s">
        <v>32</v>
      </c>
      <c r="D12474" s="180" t="s">
        <v>177</v>
      </c>
      <c r="E12474" s="180">
        <v>55</v>
      </c>
      <c r="F12474" s="180">
        <v>100860</v>
      </c>
      <c r="G12474" s="180">
        <v>12364</v>
      </c>
      <c r="H12474" s="180">
        <v>26094</v>
      </c>
      <c r="I12474" s="180">
        <v>23856218.719999999</v>
      </c>
      <c r="J12474" s="180">
        <v>6301669.8499999996</v>
      </c>
      <c r="K12474" s="180">
        <v>4706223.22</v>
      </c>
      <c r="L12474" s="180">
        <v>38753302.390000001</v>
      </c>
    </row>
    <row r="12475" spans="1:12">
      <c r="A12475" s="180">
        <v>2017</v>
      </c>
      <c r="B12475" s="180" t="s">
        <v>175</v>
      </c>
      <c r="C12475" s="180" t="s">
        <v>32</v>
      </c>
      <c r="D12475" s="180" t="s">
        <v>177</v>
      </c>
      <c r="E12475" s="180">
        <v>60</v>
      </c>
      <c r="F12475" s="180">
        <v>93814</v>
      </c>
      <c r="G12475" s="180">
        <v>13657</v>
      </c>
      <c r="H12475" s="180">
        <v>30105</v>
      </c>
      <c r="I12475" s="180">
        <v>27748968</v>
      </c>
      <c r="J12475" s="180">
        <v>7106311.2400000002</v>
      </c>
      <c r="K12475" s="180">
        <v>6756008.0899999999</v>
      </c>
      <c r="L12475" s="180">
        <v>45679528.149999999</v>
      </c>
    </row>
    <row r="12476" spans="1:12">
      <c r="A12476" s="180">
        <v>2017</v>
      </c>
      <c r="B12476" s="180" t="s">
        <v>175</v>
      </c>
      <c r="C12476" s="180" t="s">
        <v>32</v>
      </c>
      <c r="D12476" s="180" t="s">
        <v>177</v>
      </c>
      <c r="E12476" s="180">
        <v>65</v>
      </c>
      <c r="F12476" s="180">
        <v>84848</v>
      </c>
      <c r="G12476" s="180">
        <v>16387</v>
      </c>
      <c r="H12476" s="180">
        <v>39556</v>
      </c>
      <c r="I12476" s="180">
        <v>37739212.829999998</v>
      </c>
      <c r="J12476" s="180">
        <v>8950678.8100000005</v>
      </c>
      <c r="K12476" s="180">
        <v>9249390.4800000004</v>
      </c>
      <c r="L12476" s="180">
        <v>60352123.020000003</v>
      </c>
    </row>
    <row r="12477" spans="1:12">
      <c r="A12477" s="180">
        <v>2017</v>
      </c>
      <c r="B12477" s="180" t="s">
        <v>175</v>
      </c>
      <c r="C12477" s="180" t="s">
        <v>32</v>
      </c>
      <c r="D12477" s="180" t="s">
        <v>177</v>
      </c>
      <c r="E12477" s="180">
        <v>70</v>
      </c>
      <c r="F12477" s="180">
        <v>66780</v>
      </c>
      <c r="G12477" s="180">
        <v>16468</v>
      </c>
      <c r="H12477" s="180">
        <v>43391</v>
      </c>
      <c r="I12477" s="180">
        <v>40917837.649999999</v>
      </c>
      <c r="J12477" s="180">
        <v>9453198.8499999996</v>
      </c>
      <c r="K12477" s="180">
        <v>10123654.050000001</v>
      </c>
      <c r="L12477" s="180">
        <v>64419741.609999999</v>
      </c>
    </row>
    <row r="12478" spans="1:12">
      <c r="A12478" s="180">
        <v>2017</v>
      </c>
      <c r="B12478" s="180" t="s">
        <v>175</v>
      </c>
      <c r="C12478" s="180" t="s">
        <v>32</v>
      </c>
      <c r="D12478" s="180" t="s">
        <v>177</v>
      </c>
      <c r="E12478" s="180">
        <v>75</v>
      </c>
      <c r="F12478" s="180">
        <v>45674</v>
      </c>
      <c r="G12478" s="180">
        <v>14586</v>
      </c>
      <c r="H12478" s="180">
        <v>45757</v>
      </c>
      <c r="I12478" s="180">
        <v>38975800.189999998</v>
      </c>
      <c r="J12478" s="180">
        <v>8032462.25</v>
      </c>
      <c r="K12478" s="180">
        <v>8026646.1399999997</v>
      </c>
      <c r="L12478" s="180">
        <v>57949774.460000001</v>
      </c>
    </row>
    <row r="12479" spans="1:12">
      <c r="A12479" s="180">
        <v>2017</v>
      </c>
      <c r="B12479" s="180" t="s">
        <v>175</v>
      </c>
      <c r="C12479" s="180" t="s">
        <v>32</v>
      </c>
      <c r="D12479" s="180" t="s">
        <v>177</v>
      </c>
      <c r="E12479" s="180">
        <v>80</v>
      </c>
      <c r="F12479" s="180">
        <v>32395</v>
      </c>
      <c r="G12479" s="180">
        <v>10797</v>
      </c>
      <c r="H12479" s="180">
        <v>42049</v>
      </c>
      <c r="I12479" s="180">
        <v>33360773.390000001</v>
      </c>
      <c r="J12479" s="180">
        <v>6232031.0999999996</v>
      </c>
      <c r="K12479" s="180">
        <v>5908199.4800000004</v>
      </c>
      <c r="L12479" s="180">
        <v>47588521.159999996</v>
      </c>
    </row>
    <row r="12480" spans="1:12">
      <c r="A12480" s="180">
        <v>2017</v>
      </c>
      <c r="B12480" s="180" t="s">
        <v>175</v>
      </c>
      <c r="C12480" s="180" t="s">
        <v>32</v>
      </c>
      <c r="D12480" s="180" t="s">
        <v>177</v>
      </c>
      <c r="E12480" s="180">
        <v>85</v>
      </c>
      <c r="F12480" s="180">
        <v>22238</v>
      </c>
      <c r="G12480" s="180">
        <v>6941</v>
      </c>
      <c r="H12480" s="180">
        <v>37608</v>
      </c>
      <c r="I12480" s="180">
        <v>26754147.399999999</v>
      </c>
      <c r="J12480" s="180">
        <v>4368801.3499999996</v>
      </c>
      <c r="K12480" s="180">
        <v>3027176.16</v>
      </c>
      <c r="L12480" s="180">
        <v>35671679.82</v>
      </c>
    </row>
    <row r="12481" spans="1:12">
      <c r="A12481" s="180">
        <v>2017</v>
      </c>
      <c r="B12481" s="180" t="s">
        <v>175</v>
      </c>
      <c r="C12481" s="180" t="s">
        <v>32</v>
      </c>
      <c r="D12481" s="180" t="s">
        <v>177</v>
      </c>
      <c r="E12481" s="180">
        <v>90</v>
      </c>
      <c r="F12481" s="180">
        <v>9634</v>
      </c>
      <c r="G12481" s="180">
        <v>2783</v>
      </c>
      <c r="H12481" s="180">
        <v>17509</v>
      </c>
      <c r="I12481" s="180">
        <v>11705392.93</v>
      </c>
      <c r="J12481" s="180">
        <v>1578220.1</v>
      </c>
      <c r="K12481" s="180">
        <v>906357.02</v>
      </c>
      <c r="L12481" s="180">
        <v>14798336.93</v>
      </c>
    </row>
    <row r="12482" spans="1:12">
      <c r="A12482" s="180">
        <v>2017</v>
      </c>
      <c r="B12482" s="180" t="s">
        <v>175</v>
      </c>
      <c r="C12482" s="180" t="s">
        <v>32</v>
      </c>
      <c r="D12482" s="180" t="s">
        <v>177</v>
      </c>
      <c r="E12482" s="180">
        <v>95</v>
      </c>
      <c r="F12482" s="180">
        <v>2665</v>
      </c>
      <c r="G12482" s="180">
        <v>591</v>
      </c>
      <c r="H12482" s="180">
        <v>5015</v>
      </c>
      <c r="I12482" s="180">
        <v>3099705.41</v>
      </c>
      <c r="J12482" s="180">
        <v>379984.17</v>
      </c>
      <c r="K12482" s="180">
        <v>132961</v>
      </c>
      <c r="L12482" s="180">
        <v>3740665.86</v>
      </c>
    </row>
    <row r="12483" spans="1:12">
      <c r="A12483" s="180">
        <v>2017</v>
      </c>
      <c r="B12483" s="180" t="s">
        <v>175</v>
      </c>
      <c r="C12483" s="180" t="s">
        <v>33</v>
      </c>
      <c r="D12483" s="180" t="s">
        <v>176</v>
      </c>
      <c r="E12483" s="180">
        <v>0</v>
      </c>
      <c r="F12483" s="180">
        <v>58155</v>
      </c>
      <c r="G12483" s="180">
        <v>2846</v>
      </c>
      <c r="H12483" s="180">
        <v>8985</v>
      </c>
      <c r="I12483" s="180">
        <v>7096604.75</v>
      </c>
      <c r="J12483" s="180">
        <v>787152.54</v>
      </c>
      <c r="K12483" s="180">
        <v>107111.08</v>
      </c>
      <c r="L12483" s="180">
        <v>8600167.8499999996</v>
      </c>
    </row>
    <row r="12484" spans="1:12">
      <c r="A12484" s="180">
        <v>2017</v>
      </c>
      <c r="B12484" s="180" t="s">
        <v>175</v>
      </c>
      <c r="C12484" s="180" t="s">
        <v>33</v>
      </c>
      <c r="D12484" s="180" t="s">
        <v>176</v>
      </c>
      <c r="E12484" s="180">
        <v>5</v>
      </c>
      <c r="F12484" s="180">
        <v>70436</v>
      </c>
      <c r="G12484" s="180">
        <v>1481</v>
      </c>
      <c r="H12484" s="180">
        <v>1882</v>
      </c>
      <c r="I12484" s="180">
        <v>1752596.26</v>
      </c>
      <c r="J12484" s="180">
        <v>429796.95</v>
      </c>
      <c r="K12484" s="180">
        <v>119792</v>
      </c>
      <c r="L12484" s="180">
        <v>2596193.42</v>
      </c>
    </row>
    <row r="12485" spans="1:12">
      <c r="A12485" s="180">
        <v>2017</v>
      </c>
      <c r="B12485" s="180" t="s">
        <v>175</v>
      </c>
      <c r="C12485" s="180" t="s">
        <v>33</v>
      </c>
      <c r="D12485" s="180" t="s">
        <v>176</v>
      </c>
      <c r="E12485" s="180">
        <v>10</v>
      </c>
      <c r="F12485" s="180">
        <v>70636</v>
      </c>
      <c r="G12485" s="180">
        <v>1295</v>
      </c>
      <c r="H12485" s="180">
        <v>2166</v>
      </c>
      <c r="I12485" s="180">
        <v>1819553.16</v>
      </c>
      <c r="J12485" s="180">
        <v>449379.38</v>
      </c>
      <c r="K12485" s="180">
        <v>368058</v>
      </c>
      <c r="L12485" s="180">
        <v>2976603.32</v>
      </c>
    </row>
    <row r="12486" spans="1:12">
      <c r="A12486" s="180">
        <v>2017</v>
      </c>
      <c r="B12486" s="180" t="s">
        <v>175</v>
      </c>
      <c r="C12486" s="180" t="s">
        <v>33</v>
      </c>
      <c r="D12486" s="180" t="s">
        <v>176</v>
      </c>
      <c r="E12486" s="180">
        <v>15</v>
      </c>
      <c r="F12486" s="180">
        <v>67903</v>
      </c>
      <c r="G12486" s="180">
        <v>1924</v>
      </c>
      <c r="H12486" s="180">
        <v>3690</v>
      </c>
      <c r="I12486" s="180">
        <v>3382204.11</v>
      </c>
      <c r="J12486" s="180">
        <v>745839.3</v>
      </c>
      <c r="K12486" s="180">
        <v>686610.5</v>
      </c>
      <c r="L12486" s="180">
        <v>5499212.9000000004</v>
      </c>
    </row>
    <row r="12487" spans="1:12">
      <c r="A12487" s="180">
        <v>2017</v>
      </c>
      <c r="B12487" s="180" t="s">
        <v>175</v>
      </c>
      <c r="C12487" s="180" t="s">
        <v>33</v>
      </c>
      <c r="D12487" s="180" t="s">
        <v>176</v>
      </c>
      <c r="E12487" s="180">
        <v>20</v>
      </c>
      <c r="F12487" s="180">
        <v>49072</v>
      </c>
      <c r="G12487" s="180">
        <v>1726</v>
      </c>
      <c r="H12487" s="180">
        <v>3377</v>
      </c>
      <c r="I12487" s="180">
        <v>2885482.66</v>
      </c>
      <c r="J12487" s="180">
        <v>617078.27</v>
      </c>
      <c r="K12487" s="180">
        <v>525031</v>
      </c>
      <c r="L12487" s="180">
        <v>4639592.4000000004</v>
      </c>
    </row>
    <row r="12488" spans="1:12">
      <c r="A12488" s="180">
        <v>2017</v>
      </c>
      <c r="B12488" s="180" t="s">
        <v>175</v>
      </c>
      <c r="C12488" s="180" t="s">
        <v>33</v>
      </c>
      <c r="D12488" s="180" t="s">
        <v>176</v>
      </c>
      <c r="E12488" s="180">
        <v>25</v>
      </c>
      <c r="F12488" s="180">
        <v>39526</v>
      </c>
      <c r="G12488" s="180">
        <v>1239</v>
      </c>
      <c r="H12488" s="180">
        <v>2705</v>
      </c>
      <c r="I12488" s="180">
        <v>2304033.11</v>
      </c>
      <c r="J12488" s="180">
        <v>558997.42000000004</v>
      </c>
      <c r="K12488" s="180">
        <v>565244</v>
      </c>
      <c r="L12488" s="180">
        <v>4119672.08</v>
      </c>
    </row>
    <row r="12489" spans="1:12">
      <c r="A12489" s="180">
        <v>2017</v>
      </c>
      <c r="B12489" s="180" t="s">
        <v>175</v>
      </c>
      <c r="C12489" s="180" t="s">
        <v>33</v>
      </c>
      <c r="D12489" s="180" t="s">
        <v>176</v>
      </c>
      <c r="E12489" s="180">
        <v>30</v>
      </c>
      <c r="F12489" s="180">
        <v>64970</v>
      </c>
      <c r="G12489" s="180">
        <v>2158</v>
      </c>
      <c r="H12489" s="180">
        <v>4875</v>
      </c>
      <c r="I12489" s="180">
        <v>3597016.57</v>
      </c>
      <c r="J12489" s="180">
        <v>808101.88</v>
      </c>
      <c r="K12489" s="180">
        <v>723254</v>
      </c>
      <c r="L12489" s="180">
        <v>6152455.9500000002</v>
      </c>
    </row>
    <row r="12490" spans="1:12">
      <c r="A12490" s="180">
        <v>2017</v>
      </c>
      <c r="B12490" s="180" t="s">
        <v>175</v>
      </c>
      <c r="C12490" s="180" t="s">
        <v>33</v>
      </c>
      <c r="D12490" s="180" t="s">
        <v>176</v>
      </c>
      <c r="E12490" s="180">
        <v>35</v>
      </c>
      <c r="F12490" s="180">
        <v>69586</v>
      </c>
      <c r="G12490" s="180">
        <v>2889</v>
      </c>
      <c r="H12490" s="180">
        <v>6399</v>
      </c>
      <c r="I12490" s="180">
        <v>4999485.8499999996</v>
      </c>
      <c r="J12490" s="180">
        <v>1172825.0900000001</v>
      </c>
      <c r="K12490" s="180">
        <v>1136152</v>
      </c>
      <c r="L12490" s="180">
        <v>8742403.2899999991</v>
      </c>
    </row>
    <row r="12491" spans="1:12">
      <c r="A12491" s="180">
        <v>2017</v>
      </c>
      <c r="B12491" s="180" t="s">
        <v>175</v>
      </c>
      <c r="C12491" s="180" t="s">
        <v>33</v>
      </c>
      <c r="D12491" s="180" t="s">
        <v>176</v>
      </c>
      <c r="E12491" s="180">
        <v>40</v>
      </c>
      <c r="F12491" s="180">
        <v>72333</v>
      </c>
      <c r="G12491" s="180">
        <v>3360</v>
      </c>
      <c r="H12491" s="180">
        <v>6880</v>
      </c>
      <c r="I12491" s="180">
        <v>6020359.1200000001</v>
      </c>
      <c r="J12491" s="180">
        <v>1541189.19</v>
      </c>
      <c r="K12491" s="180">
        <v>1511471.78</v>
      </c>
      <c r="L12491" s="180">
        <v>10879397.73</v>
      </c>
    </row>
    <row r="12492" spans="1:12">
      <c r="A12492" s="180">
        <v>2017</v>
      </c>
      <c r="B12492" s="180" t="s">
        <v>175</v>
      </c>
      <c r="C12492" s="180" t="s">
        <v>33</v>
      </c>
      <c r="D12492" s="180" t="s">
        <v>176</v>
      </c>
      <c r="E12492" s="180">
        <v>45</v>
      </c>
      <c r="F12492" s="180">
        <v>76237</v>
      </c>
      <c r="G12492" s="180">
        <v>4595</v>
      </c>
      <c r="H12492" s="180">
        <v>9382</v>
      </c>
      <c r="I12492" s="180">
        <v>8638864.6699999999</v>
      </c>
      <c r="J12492" s="180">
        <v>2112832.16</v>
      </c>
      <c r="K12492" s="180">
        <v>2208027.4500000002</v>
      </c>
      <c r="L12492" s="180">
        <v>15034596.609999999</v>
      </c>
    </row>
    <row r="12493" spans="1:12">
      <c r="A12493" s="180">
        <v>2017</v>
      </c>
      <c r="B12493" s="180" t="s">
        <v>175</v>
      </c>
      <c r="C12493" s="180" t="s">
        <v>33</v>
      </c>
      <c r="D12493" s="180" t="s">
        <v>176</v>
      </c>
      <c r="E12493" s="180">
        <v>50</v>
      </c>
      <c r="F12493" s="180">
        <v>72725</v>
      </c>
      <c r="G12493" s="180">
        <v>6102</v>
      </c>
      <c r="H12493" s="180">
        <v>12105</v>
      </c>
      <c r="I12493" s="180">
        <v>11690756.859999999</v>
      </c>
      <c r="J12493" s="180">
        <v>2952503.28</v>
      </c>
      <c r="K12493" s="180">
        <v>2833273.49</v>
      </c>
      <c r="L12493" s="180">
        <v>20226240.09</v>
      </c>
    </row>
    <row r="12494" spans="1:12">
      <c r="A12494" s="180">
        <v>2017</v>
      </c>
      <c r="B12494" s="180" t="s">
        <v>175</v>
      </c>
      <c r="C12494" s="180" t="s">
        <v>33</v>
      </c>
      <c r="D12494" s="180" t="s">
        <v>176</v>
      </c>
      <c r="E12494" s="180">
        <v>55</v>
      </c>
      <c r="F12494" s="180">
        <v>74059</v>
      </c>
      <c r="G12494" s="180">
        <v>8578</v>
      </c>
      <c r="H12494" s="180">
        <v>18077</v>
      </c>
      <c r="I12494" s="180">
        <v>17446064.030000001</v>
      </c>
      <c r="J12494" s="180">
        <v>4294940.8</v>
      </c>
      <c r="K12494" s="180">
        <v>4186288.56</v>
      </c>
      <c r="L12494" s="180">
        <v>29452004.030000001</v>
      </c>
    </row>
    <row r="12495" spans="1:12">
      <c r="A12495" s="180">
        <v>2017</v>
      </c>
      <c r="B12495" s="180" t="s">
        <v>175</v>
      </c>
      <c r="C12495" s="180" t="s">
        <v>33</v>
      </c>
      <c r="D12495" s="180" t="s">
        <v>176</v>
      </c>
      <c r="E12495" s="180">
        <v>60</v>
      </c>
      <c r="F12495" s="180">
        <v>67924</v>
      </c>
      <c r="G12495" s="180">
        <v>11066</v>
      </c>
      <c r="H12495" s="180">
        <v>23885</v>
      </c>
      <c r="I12495" s="180">
        <v>24067905.77</v>
      </c>
      <c r="J12495" s="180">
        <v>5658274</v>
      </c>
      <c r="K12495" s="180">
        <v>6722962.1100000003</v>
      </c>
      <c r="L12495" s="180">
        <v>40608901.780000001</v>
      </c>
    </row>
    <row r="12496" spans="1:12">
      <c r="A12496" s="180">
        <v>2017</v>
      </c>
      <c r="B12496" s="180" t="s">
        <v>175</v>
      </c>
      <c r="C12496" s="180" t="s">
        <v>33</v>
      </c>
      <c r="D12496" s="180" t="s">
        <v>176</v>
      </c>
      <c r="E12496" s="180">
        <v>65</v>
      </c>
      <c r="F12496" s="180">
        <v>62224</v>
      </c>
      <c r="G12496" s="180">
        <v>14703</v>
      </c>
      <c r="H12496" s="180">
        <v>31921</v>
      </c>
      <c r="I12496" s="180">
        <v>31591098.899999999</v>
      </c>
      <c r="J12496" s="180">
        <v>7309758.8899999997</v>
      </c>
      <c r="K12496" s="180">
        <v>8973597.4499999993</v>
      </c>
      <c r="L12496" s="180">
        <v>52570509.170000002</v>
      </c>
    </row>
    <row r="12497" spans="1:12">
      <c r="A12497" s="180">
        <v>2017</v>
      </c>
      <c r="B12497" s="180" t="s">
        <v>175</v>
      </c>
      <c r="C12497" s="180" t="s">
        <v>33</v>
      </c>
      <c r="D12497" s="180" t="s">
        <v>176</v>
      </c>
      <c r="E12497" s="180">
        <v>70</v>
      </c>
      <c r="F12497" s="180">
        <v>48445</v>
      </c>
      <c r="G12497" s="180">
        <v>14873</v>
      </c>
      <c r="H12497" s="180">
        <v>36884</v>
      </c>
      <c r="I12497" s="180">
        <v>34832380.829999998</v>
      </c>
      <c r="J12497" s="180">
        <v>7762441.4199999999</v>
      </c>
      <c r="K12497" s="180">
        <v>8388166.2300000004</v>
      </c>
      <c r="L12497" s="180">
        <v>55107675.119999997</v>
      </c>
    </row>
    <row r="12498" spans="1:12">
      <c r="A12498" s="180">
        <v>2017</v>
      </c>
      <c r="B12498" s="180" t="s">
        <v>175</v>
      </c>
      <c r="C12498" s="180" t="s">
        <v>33</v>
      </c>
      <c r="D12498" s="180" t="s">
        <v>176</v>
      </c>
      <c r="E12498" s="180">
        <v>75</v>
      </c>
      <c r="F12498" s="180">
        <v>32193</v>
      </c>
      <c r="G12498" s="180">
        <v>13075</v>
      </c>
      <c r="H12498" s="180">
        <v>35324</v>
      </c>
      <c r="I12498" s="180">
        <v>30826543.399999999</v>
      </c>
      <c r="J12498" s="180">
        <v>6343678.3200000003</v>
      </c>
      <c r="K12498" s="180">
        <v>7584973.04</v>
      </c>
      <c r="L12498" s="180">
        <v>47537027.649999999</v>
      </c>
    </row>
    <row r="12499" spans="1:12">
      <c r="A12499" s="180">
        <v>2017</v>
      </c>
      <c r="B12499" s="180" t="s">
        <v>175</v>
      </c>
      <c r="C12499" s="180" t="s">
        <v>33</v>
      </c>
      <c r="D12499" s="180" t="s">
        <v>176</v>
      </c>
      <c r="E12499" s="180">
        <v>80</v>
      </c>
      <c r="F12499" s="180">
        <v>19570</v>
      </c>
      <c r="G12499" s="180">
        <v>8812</v>
      </c>
      <c r="H12499" s="180">
        <v>29870</v>
      </c>
      <c r="I12499" s="180">
        <v>24084529.870000001</v>
      </c>
      <c r="J12499" s="180">
        <v>4355016.92</v>
      </c>
      <c r="K12499" s="180">
        <v>4461330.96</v>
      </c>
      <c r="L12499" s="180">
        <v>34699492.82</v>
      </c>
    </row>
    <row r="12500" spans="1:12">
      <c r="A12500" s="180">
        <v>2017</v>
      </c>
      <c r="B12500" s="180" t="s">
        <v>175</v>
      </c>
      <c r="C12500" s="180" t="s">
        <v>33</v>
      </c>
      <c r="D12500" s="180" t="s">
        <v>176</v>
      </c>
      <c r="E12500" s="180">
        <v>85</v>
      </c>
      <c r="F12500" s="180">
        <v>11096</v>
      </c>
      <c r="G12500" s="180">
        <v>5306</v>
      </c>
      <c r="H12500" s="180">
        <v>21420</v>
      </c>
      <c r="I12500" s="180">
        <v>15076537.380000001</v>
      </c>
      <c r="J12500" s="180">
        <v>2492536.85</v>
      </c>
      <c r="K12500" s="180">
        <v>1927789.5</v>
      </c>
      <c r="L12500" s="180">
        <v>20429739.100000001</v>
      </c>
    </row>
    <row r="12501" spans="1:12">
      <c r="A12501" s="180">
        <v>2017</v>
      </c>
      <c r="B12501" s="180" t="s">
        <v>175</v>
      </c>
      <c r="C12501" s="180" t="s">
        <v>33</v>
      </c>
      <c r="D12501" s="180" t="s">
        <v>176</v>
      </c>
      <c r="E12501" s="180">
        <v>90</v>
      </c>
      <c r="F12501" s="180">
        <v>3172</v>
      </c>
      <c r="G12501" s="180">
        <v>1157</v>
      </c>
      <c r="H12501" s="180">
        <v>7301</v>
      </c>
      <c r="I12501" s="180">
        <v>4811881.16</v>
      </c>
      <c r="J12501" s="180">
        <v>615691.16</v>
      </c>
      <c r="K12501" s="180">
        <v>343260</v>
      </c>
      <c r="L12501" s="180">
        <v>6060363.3300000001</v>
      </c>
    </row>
    <row r="12502" spans="1:12">
      <c r="A12502" s="180">
        <v>2017</v>
      </c>
      <c r="B12502" s="180" t="s">
        <v>175</v>
      </c>
      <c r="C12502" s="180" t="s">
        <v>33</v>
      </c>
      <c r="D12502" s="180" t="s">
        <v>176</v>
      </c>
      <c r="E12502" s="180">
        <v>95</v>
      </c>
      <c r="F12502" s="180">
        <v>420</v>
      </c>
      <c r="G12502" s="180">
        <v>119</v>
      </c>
      <c r="H12502" s="180">
        <v>864</v>
      </c>
      <c r="I12502" s="180">
        <v>549150.59</v>
      </c>
      <c r="J12502" s="180">
        <v>71338.539999999994</v>
      </c>
      <c r="K12502" s="180">
        <v>51410</v>
      </c>
      <c r="L12502" s="180">
        <v>696933.82</v>
      </c>
    </row>
    <row r="12503" spans="1:12">
      <c r="A12503" s="180">
        <v>2017</v>
      </c>
      <c r="B12503" s="180" t="s">
        <v>175</v>
      </c>
      <c r="C12503" s="180" t="s">
        <v>33</v>
      </c>
      <c r="D12503" s="180" t="s">
        <v>177</v>
      </c>
      <c r="E12503" s="180">
        <v>0</v>
      </c>
      <c r="F12503" s="180">
        <v>54104</v>
      </c>
      <c r="G12503" s="180">
        <v>1903</v>
      </c>
      <c r="H12503" s="180">
        <v>6468</v>
      </c>
      <c r="I12503" s="180">
        <v>4651080.18</v>
      </c>
      <c r="J12503" s="180">
        <v>486887.14</v>
      </c>
      <c r="K12503" s="180">
        <v>117810</v>
      </c>
      <c r="L12503" s="180">
        <v>5728182.0700000003</v>
      </c>
    </row>
    <row r="12504" spans="1:12">
      <c r="A12504" s="180">
        <v>2017</v>
      </c>
      <c r="B12504" s="180" t="s">
        <v>175</v>
      </c>
      <c r="C12504" s="180" t="s">
        <v>33</v>
      </c>
      <c r="D12504" s="180" t="s">
        <v>177</v>
      </c>
      <c r="E12504" s="180">
        <v>5</v>
      </c>
      <c r="F12504" s="180">
        <v>66853</v>
      </c>
      <c r="G12504" s="180">
        <v>1145</v>
      </c>
      <c r="H12504" s="180">
        <v>1702</v>
      </c>
      <c r="I12504" s="180">
        <v>1393897.98</v>
      </c>
      <c r="J12504" s="180">
        <v>322023.12</v>
      </c>
      <c r="K12504" s="180">
        <v>210526</v>
      </c>
      <c r="L12504" s="180">
        <v>2172786.19</v>
      </c>
    </row>
    <row r="12505" spans="1:12">
      <c r="A12505" s="180">
        <v>2017</v>
      </c>
      <c r="B12505" s="180" t="s">
        <v>175</v>
      </c>
      <c r="C12505" s="180" t="s">
        <v>33</v>
      </c>
      <c r="D12505" s="180" t="s">
        <v>177</v>
      </c>
      <c r="E12505" s="180">
        <v>10</v>
      </c>
      <c r="F12505" s="180">
        <v>66248</v>
      </c>
      <c r="G12505" s="180">
        <v>1137</v>
      </c>
      <c r="H12505" s="180">
        <v>2168</v>
      </c>
      <c r="I12505" s="180">
        <v>1748400.98</v>
      </c>
      <c r="J12505" s="180">
        <v>365480.07</v>
      </c>
      <c r="K12505" s="180">
        <v>327922</v>
      </c>
      <c r="L12505" s="180">
        <v>2783778.78</v>
      </c>
    </row>
    <row r="12506" spans="1:12">
      <c r="A12506" s="180">
        <v>2017</v>
      </c>
      <c r="B12506" s="180" t="s">
        <v>175</v>
      </c>
      <c r="C12506" s="180" t="s">
        <v>33</v>
      </c>
      <c r="D12506" s="180" t="s">
        <v>177</v>
      </c>
      <c r="E12506" s="180">
        <v>15</v>
      </c>
      <c r="F12506" s="180">
        <v>64526</v>
      </c>
      <c r="G12506" s="180">
        <v>2539</v>
      </c>
      <c r="H12506" s="180">
        <v>5865</v>
      </c>
      <c r="I12506" s="180">
        <v>4474958.62</v>
      </c>
      <c r="J12506" s="180">
        <v>819403.62</v>
      </c>
      <c r="K12506" s="180">
        <v>421634</v>
      </c>
      <c r="L12506" s="180">
        <v>6483356.8399999999</v>
      </c>
    </row>
    <row r="12507" spans="1:12">
      <c r="A12507" s="180">
        <v>2017</v>
      </c>
      <c r="B12507" s="180" t="s">
        <v>175</v>
      </c>
      <c r="C12507" s="180" t="s">
        <v>33</v>
      </c>
      <c r="D12507" s="180" t="s">
        <v>177</v>
      </c>
      <c r="E12507" s="180">
        <v>20</v>
      </c>
      <c r="F12507" s="180">
        <v>51271</v>
      </c>
      <c r="G12507" s="180">
        <v>3237</v>
      </c>
      <c r="H12507" s="180">
        <v>8789</v>
      </c>
      <c r="I12507" s="180">
        <v>6839494.7699999996</v>
      </c>
      <c r="J12507" s="180">
        <v>1210315.8</v>
      </c>
      <c r="K12507" s="180">
        <v>660086</v>
      </c>
      <c r="L12507" s="180">
        <v>9733262.7599999998</v>
      </c>
    </row>
    <row r="12508" spans="1:12">
      <c r="A12508" s="180">
        <v>2017</v>
      </c>
      <c r="B12508" s="180" t="s">
        <v>175</v>
      </c>
      <c r="C12508" s="180" t="s">
        <v>33</v>
      </c>
      <c r="D12508" s="180" t="s">
        <v>177</v>
      </c>
      <c r="E12508" s="180">
        <v>25</v>
      </c>
      <c r="F12508" s="180">
        <v>48569</v>
      </c>
      <c r="G12508" s="180">
        <v>4084</v>
      </c>
      <c r="H12508" s="180">
        <v>14301</v>
      </c>
      <c r="I12508" s="180">
        <v>11414817.970000001</v>
      </c>
      <c r="J12508" s="180">
        <v>2410412.39</v>
      </c>
      <c r="K12508" s="180">
        <v>854655</v>
      </c>
      <c r="L12508" s="180">
        <v>16584662.449999999</v>
      </c>
    </row>
    <row r="12509" spans="1:12">
      <c r="A12509" s="180">
        <v>2017</v>
      </c>
      <c r="B12509" s="180" t="s">
        <v>175</v>
      </c>
      <c r="C12509" s="180" t="s">
        <v>33</v>
      </c>
      <c r="D12509" s="180" t="s">
        <v>177</v>
      </c>
      <c r="E12509" s="180">
        <v>30</v>
      </c>
      <c r="F12509" s="180">
        <v>74972</v>
      </c>
      <c r="G12509" s="180">
        <v>6982</v>
      </c>
      <c r="H12509" s="180">
        <v>22581</v>
      </c>
      <c r="I12509" s="180">
        <v>19791000.789999999</v>
      </c>
      <c r="J12509" s="180">
        <v>4405635.28</v>
      </c>
      <c r="K12509" s="180">
        <v>1351099.45</v>
      </c>
      <c r="L12509" s="180">
        <v>28865896.399999999</v>
      </c>
    </row>
    <row r="12510" spans="1:12">
      <c r="A12510" s="180">
        <v>2017</v>
      </c>
      <c r="B12510" s="180" t="s">
        <v>175</v>
      </c>
      <c r="C12510" s="180" t="s">
        <v>33</v>
      </c>
      <c r="D12510" s="180" t="s">
        <v>177</v>
      </c>
      <c r="E12510" s="180">
        <v>35</v>
      </c>
      <c r="F12510" s="180">
        <v>76757</v>
      </c>
      <c r="G12510" s="180">
        <v>6806</v>
      </c>
      <c r="H12510" s="180">
        <v>18468</v>
      </c>
      <c r="I12510" s="180">
        <v>16409963.23</v>
      </c>
      <c r="J12510" s="180">
        <v>3832374.22</v>
      </c>
      <c r="K12510" s="180">
        <v>1392539</v>
      </c>
      <c r="L12510" s="180">
        <v>25010487.940000001</v>
      </c>
    </row>
    <row r="12511" spans="1:12">
      <c r="A12511" s="180">
        <v>2017</v>
      </c>
      <c r="B12511" s="180" t="s">
        <v>175</v>
      </c>
      <c r="C12511" s="180" t="s">
        <v>33</v>
      </c>
      <c r="D12511" s="180" t="s">
        <v>177</v>
      </c>
      <c r="E12511" s="180">
        <v>40</v>
      </c>
      <c r="F12511" s="180">
        <v>79127</v>
      </c>
      <c r="G12511" s="180">
        <v>6773</v>
      </c>
      <c r="H12511" s="180">
        <v>15319</v>
      </c>
      <c r="I12511" s="180">
        <v>13700744.23</v>
      </c>
      <c r="J12511" s="180">
        <v>3125703.11</v>
      </c>
      <c r="K12511" s="180">
        <v>2001487.2</v>
      </c>
      <c r="L12511" s="180">
        <v>22074508.739999998</v>
      </c>
    </row>
    <row r="12512" spans="1:12">
      <c r="A12512" s="180">
        <v>2017</v>
      </c>
      <c r="B12512" s="180" t="s">
        <v>175</v>
      </c>
      <c r="C12512" s="180" t="s">
        <v>33</v>
      </c>
      <c r="D12512" s="180" t="s">
        <v>177</v>
      </c>
      <c r="E12512" s="180">
        <v>45</v>
      </c>
      <c r="F12512" s="180">
        <v>83420</v>
      </c>
      <c r="G12512" s="180">
        <v>7841</v>
      </c>
      <c r="H12512" s="180">
        <v>17126</v>
      </c>
      <c r="I12512" s="180">
        <v>15589797.6</v>
      </c>
      <c r="J12512" s="180">
        <v>3503341.18</v>
      </c>
      <c r="K12512" s="180">
        <v>2638536.02</v>
      </c>
      <c r="L12512" s="180">
        <v>25300788.309999999</v>
      </c>
    </row>
    <row r="12513" spans="1:12">
      <c r="A12513" s="180">
        <v>2017</v>
      </c>
      <c r="B12513" s="180" t="s">
        <v>175</v>
      </c>
      <c r="C12513" s="180" t="s">
        <v>33</v>
      </c>
      <c r="D12513" s="180" t="s">
        <v>177</v>
      </c>
      <c r="E12513" s="180">
        <v>50</v>
      </c>
      <c r="F12513" s="180">
        <v>78678</v>
      </c>
      <c r="G12513" s="180">
        <v>8887</v>
      </c>
      <c r="H12513" s="180">
        <v>18743</v>
      </c>
      <c r="I12513" s="180">
        <v>16974676.41</v>
      </c>
      <c r="J12513" s="180">
        <v>3937504.24</v>
      </c>
      <c r="K12513" s="180">
        <v>3286802.8</v>
      </c>
      <c r="L12513" s="180">
        <v>27897709.640000001</v>
      </c>
    </row>
    <row r="12514" spans="1:12">
      <c r="A12514" s="180">
        <v>2017</v>
      </c>
      <c r="B12514" s="180" t="s">
        <v>175</v>
      </c>
      <c r="C12514" s="180" t="s">
        <v>33</v>
      </c>
      <c r="D12514" s="180" t="s">
        <v>177</v>
      </c>
      <c r="E12514" s="180">
        <v>55</v>
      </c>
      <c r="F12514" s="180">
        <v>80689</v>
      </c>
      <c r="G12514" s="180">
        <v>10367</v>
      </c>
      <c r="H12514" s="180">
        <v>21962</v>
      </c>
      <c r="I12514" s="180">
        <v>19740446.329999998</v>
      </c>
      <c r="J12514" s="180">
        <v>4805060.7</v>
      </c>
      <c r="K12514" s="180">
        <v>4153058.37</v>
      </c>
      <c r="L12514" s="180">
        <v>32813503.25</v>
      </c>
    </row>
    <row r="12515" spans="1:12">
      <c r="A12515" s="180">
        <v>2017</v>
      </c>
      <c r="B12515" s="180" t="s">
        <v>175</v>
      </c>
      <c r="C12515" s="180" t="s">
        <v>33</v>
      </c>
      <c r="D12515" s="180" t="s">
        <v>177</v>
      </c>
      <c r="E12515" s="180">
        <v>60</v>
      </c>
      <c r="F12515" s="180">
        <v>73925</v>
      </c>
      <c r="G12515" s="180">
        <v>12309</v>
      </c>
      <c r="H12515" s="180">
        <v>26653</v>
      </c>
      <c r="I12515" s="180">
        <v>24252929.059999999</v>
      </c>
      <c r="J12515" s="180">
        <v>5600497.79</v>
      </c>
      <c r="K12515" s="180">
        <v>5731112.5999999996</v>
      </c>
      <c r="L12515" s="180">
        <v>39541735.840000004</v>
      </c>
    </row>
    <row r="12516" spans="1:12">
      <c r="A12516" s="180">
        <v>2017</v>
      </c>
      <c r="B12516" s="180" t="s">
        <v>175</v>
      </c>
      <c r="C12516" s="180" t="s">
        <v>33</v>
      </c>
      <c r="D12516" s="180" t="s">
        <v>177</v>
      </c>
      <c r="E12516" s="180">
        <v>65</v>
      </c>
      <c r="F12516" s="180">
        <v>67887</v>
      </c>
      <c r="G12516" s="180">
        <v>14539</v>
      </c>
      <c r="H12516" s="180">
        <v>32692</v>
      </c>
      <c r="I12516" s="180">
        <v>30525960.25</v>
      </c>
      <c r="J12516" s="180">
        <v>7139817.2999999998</v>
      </c>
      <c r="K12516" s="180">
        <v>7463448.1900000004</v>
      </c>
      <c r="L12516" s="180">
        <v>49443911.43</v>
      </c>
    </row>
    <row r="12517" spans="1:12">
      <c r="A12517" s="180">
        <v>2017</v>
      </c>
      <c r="B12517" s="180" t="s">
        <v>175</v>
      </c>
      <c r="C12517" s="180" t="s">
        <v>33</v>
      </c>
      <c r="D12517" s="180" t="s">
        <v>177</v>
      </c>
      <c r="E12517" s="180">
        <v>70</v>
      </c>
      <c r="F12517" s="180">
        <v>53503</v>
      </c>
      <c r="G12517" s="180">
        <v>13925</v>
      </c>
      <c r="H12517" s="180">
        <v>35377</v>
      </c>
      <c r="I12517" s="180">
        <v>31677586.859999999</v>
      </c>
      <c r="J12517" s="180">
        <v>7227789.0199999996</v>
      </c>
      <c r="K12517" s="180">
        <v>7691929.9100000001</v>
      </c>
      <c r="L12517" s="180">
        <v>50276416.520000003</v>
      </c>
    </row>
    <row r="12518" spans="1:12">
      <c r="A12518" s="180">
        <v>2017</v>
      </c>
      <c r="B12518" s="180" t="s">
        <v>175</v>
      </c>
      <c r="C12518" s="180" t="s">
        <v>33</v>
      </c>
      <c r="D12518" s="180" t="s">
        <v>177</v>
      </c>
      <c r="E12518" s="180">
        <v>75</v>
      </c>
      <c r="F12518" s="180">
        <v>35429</v>
      </c>
      <c r="G12518" s="180">
        <v>10900</v>
      </c>
      <c r="H12518" s="180">
        <v>33647</v>
      </c>
      <c r="I12518" s="180">
        <v>28163552.75</v>
      </c>
      <c r="J12518" s="180">
        <v>5598331.2199999997</v>
      </c>
      <c r="K12518" s="180">
        <v>6180352.04</v>
      </c>
      <c r="L12518" s="180">
        <v>42700200.469999999</v>
      </c>
    </row>
    <row r="12519" spans="1:12">
      <c r="A12519" s="180">
        <v>2017</v>
      </c>
      <c r="B12519" s="180" t="s">
        <v>175</v>
      </c>
      <c r="C12519" s="180" t="s">
        <v>33</v>
      </c>
      <c r="D12519" s="180" t="s">
        <v>177</v>
      </c>
      <c r="E12519" s="180">
        <v>80</v>
      </c>
      <c r="F12519" s="180">
        <v>23494</v>
      </c>
      <c r="G12519" s="180">
        <v>8281</v>
      </c>
      <c r="H12519" s="180">
        <v>31068</v>
      </c>
      <c r="I12519" s="180">
        <v>24363556.57</v>
      </c>
      <c r="J12519" s="180">
        <v>4228103.51</v>
      </c>
      <c r="K12519" s="180">
        <v>3261672</v>
      </c>
      <c r="L12519" s="180">
        <v>33556716.439999998</v>
      </c>
    </row>
    <row r="12520" spans="1:12">
      <c r="A12520" s="180">
        <v>2017</v>
      </c>
      <c r="B12520" s="180" t="s">
        <v>175</v>
      </c>
      <c r="C12520" s="180" t="s">
        <v>33</v>
      </c>
      <c r="D12520" s="180" t="s">
        <v>177</v>
      </c>
      <c r="E12520" s="180">
        <v>85</v>
      </c>
      <c r="F12520" s="180">
        <v>14773</v>
      </c>
      <c r="G12520" s="180">
        <v>5141</v>
      </c>
      <c r="H12520" s="180">
        <v>25557</v>
      </c>
      <c r="I12520" s="180">
        <v>17789100.039999999</v>
      </c>
      <c r="J12520" s="180">
        <v>2665834.62</v>
      </c>
      <c r="K12520" s="180">
        <v>1956345</v>
      </c>
      <c r="L12520" s="180">
        <v>23513095.34</v>
      </c>
    </row>
    <row r="12521" spans="1:12">
      <c r="A12521" s="180">
        <v>2017</v>
      </c>
      <c r="B12521" s="180" t="s">
        <v>175</v>
      </c>
      <c r="C12521" s="180" t="s">
        <v>33</v>
      </c>
      <c r="D12521" s="180" t="s">
        <v>177</v>
      </c>
      <c r="E12521" s="180">
        <v>90</v>
      </c>
      <c r="F12521" s="180">
        <v>5938</v>
      </c>
      <c r="G12521" s="180">
        <v>1761</v>
      </c>
      <c r="H12521" s="180">
        <v>12074</v>
      </c>
      <c r="I12521" s="180">
        <v>7810220.0099999998</v>
      </c>
      <c r="J12521" s="180">
        <v>927814.64</v>
      </c>
      <c r="K12521" s="180">
        <v>449672</v>
      </c>
      <c r="L12521" s="180">
        <v>9635562.8200000003</v>
      </c>
    </row>
    <row r="12522" spans="1:12">
      <c r="A12522" s="180">
        <v>2017</v>
      </c>
      <c r="B12522" s="180" t="s">
        <v>175</v>
      </c>
      <c r="C12522" s="180" t="s">
        <v>33</v>
      </c>
      <c r="D12522" s="180" t="s">
        <v>177</v>
      </c>
      <c r="E12522" s="180">
        <v>95</v>
      </c>
      <c r="F12522" s="180">
        <v>1620</v>
      </c>
      <c r="G12522" s="180">
        <v>463</v>
      </c>
      <c r="H12522" s="180">
        <v>3148</v>
      </c>
      <c r="I12522" s="180">
        <v>1933840.26</v>
      </c>
      <c r="J12522" s="180">
        <v>220148.47</v>
      </c>
      <c r="K12522" s="180">
        <v>102580</v>
      </c>
      <c r="L12522" s="180">
        <v>2342214.39</v>
      </c>
    </row>
    <row r="12523" spans="1:12">
      <c r="A12523" s="180">
        <v>2017</v>
      </c>
      <c r="B12523" s="180" t="s">
        <v>175</v>
      </c>
      <c r="C12523" s="180" t="s">
        <v>34</v>
      </c>
      <c r="D12523" s="180" t="s">
        <v>176</v>
      </c>
      <c r="E12523" s="180">
        <v>0</v>
      </c>
      <c r="F12523" s="180">
        <v>19438</v>
      </c>
      <c r="G12523" s="180">
        <v>869</v>
      </c>
      <c r="H12523" s="180">
        <v>2250</v>
      </c>
      <c r="I12523" s="180">
        <v>1331544.8500000001</v>
      </c>
      <c r="J12523" s="180">
        <v>317554.65999999997</v>
      </c>
      <c r="K12523" s="180">
        <v>41121</v>
      </c>
      <c r="L12523" s="180">
        <v>1776799.87</v>
      </c>
    </row>
    <row r="12524" spans="1:12">
      <c r="A12524" s="180">
        <v>2017</v>
      </c>
      <c r="B12524" s="180" t="s">
        <v>175</v>
      </c>
      <c r="C12524" s="180" t="s">
        <v>34</v>
      </c>
      <c r="D12524" s="180" t="s">
        <v>176</v>
      </c>
      <c r="E12524" s="180">
        <v>5</v>
      </c>
      <c r="F12524" s="180">
        <v>22395</v>
      </c>
      <c r="G12524" s="180">
        <v>477</v>
      </c>
      <c r="H12524" s="180">
        <v>593</v>
      </c>
      <c r="I12524" s="180">
        <v>550435.05000000005</v>
      </c>
      <c r="J12524" s="180">
        <v>183020.6</v>
      </c>
      <c r="K12524" s="180">
        <v>28099.88</v>
      </c>
      <c r="L12524" s="180">
        <v>823442.87</v>
      </c>
    </row>
    <row r="12525" spans="1:12">
      <c r="A12525" s="180">
        <v>2017</v>
      </c>
      <c r="B12525" s="180" t="s">
        <v>175</v>
      </c>
      <c r="C12525" s="180" t="s">
        <v>34</v>
      </c>
      <c r="D12525" s="180" t="s">
        <v>176</v>
      </c>
      <c r="E12525" s="180">
        <v>10</v>
      </c>
      <c r="F12525" s="180">
        <v>21665</v>
      </c>
      <c r="G12525" s="180">
        <v>272</v>
      </c>
      <c r="H12525" s="180">
        <v>364</v>
      </c>
      <c r="I12525" s="180">
        <v>306555.2</v>
      </c>
      <c r="J12525" s="180">
        <v>113125.85</v>
      </c>
      <c r="K12525" s="180">
        <v>84989</v>
      </c>
      <c r="L12525" s="180">
        <v>525838.25</v>
      </c>
    </row>
    <row r="12526" spans="1:12">
      <c r="A12526" s="180">
        <v>2017</v>
      </c>
      <c r="B12526" s="180" t="s">
        <v>175</v>
      </c>
      <c r="C12526" s="180" t="s">
        <v>34</v>
      </c>
      <c r="D12526" s="180" t="s">
        <v>176</v>
      </c>
      <c r="E12526" s="180">
        <v>15</v>
      </c>
      <c r="F12526" s="180">
        <v>21751</v>
      </c>
      <c r="G12526" s="180">
        <v>622</v>
      </c>
      <c r="H12526" s="180">
        <v>925</v>
      </c>
      <c r="I12526" s="180">
        <v>976548.3</v>
      </c>
      <c r="J12526" s="180">
        <v>346600.86</v>
      </c>
      <c r="K12526" s="180">
        <v>291094</v>
      </c>
      <c r="L12526" s="180">
        <v>1686219.75</v>
      </c>
    </row>
    <row r="12527" spans="1:12">
      <c r="A12527" s="180">
        <v>2017</v>
      </c>
      <c r="B12527" s="180" t="s">
        <v>175</v>
      </c>
      <c r="C12527" s="180" t="s">
        <v>34</v>
      </c>
      <c r="D12527" s="180" t="s">
        <v>176</v>
      </c>
      <c r="E12527" s="180">
        <v>20</v>
      </c>
      <c r="F12527" s="180">
        <v>19759</v>
      </c>
      <c r="G12527" s="180">
        <v>664</v>
      </c>
      <c r="H12527" s="180">
        <v>1099</v>
      </c>
      <c r="I12527" s="180">
        <v>1229987.6000000001</v>
      </c>
      <c r="J12527" s="180">
        <v>422656</v>
      </c>
      <c r="K12527" s="180">
        <v>290895</v>
      </c>
      <c r="L12527" s="180">
        <v>2070986.16</v>
      </c>
    </row>
    <row r="12528" spans="1:12">
      <c r="A12528" s="180">
        <v>2017</v>
      </c>
      <c r="B12528" s="180" t="s">
        <v>175</v>
      </c>
      <c r="C12528" s="180" t="s">
        <v>34</v>
      </c>
      <c r="D12528" s="180" t="s">
        <v>176</v>
      </c>
      <c r="E12528" s="180">
        <v>25</v>
      </c>
      <c r="F12528" s="180">
        <v>15957</v>
      </c>
      <c r="G12528" s="180">
        <v>490</v>
      </c>
      <c r="H12528" s="180">
        <v>704</v>
      </c>
      <c r="I12528" s="180">
        <v>803302.1</v>
      </c>
      <c r="J12528" s="180">
        <v>333064.92</v>
      </c>
      <c r="K12528" s="180">
        <v>215082</v>
      </c>
      <c r="L12528" s="180">
        <v>1514976.66</v>
      </c>
    </row>
    <row r="12529" spans="1:12">
      <c r="A12529" s="180">
        <v>2017</v>
      </c>
      <c r="B12529" s="180" t="s">
        <v>175</v>
      </c>
      <c r="C12529" s="180" t="s">
        <v>34</v>
      </c>
      <c r="D12529" s="180" t="s">
        <v>176</v>
      </c>
      <c r="E12529" s="180">
        <v>30</v>
      </c>
      <c r="F12529" s="180">
        <v>22278</v>
      </c>
      <c r="G12529" s="180">
        <v>651</v>
      </c>
      <c r="H12529" s="180">
        <v>1029</v>
      </c>
      <c r="I12529" s="180">
        <v>1042042.55</v>
      </c>
      <c r="J12529" s="180">
        <v>376488.96000000002</v>
      </c>
      <c r="K12529" s="180">
        <v>173209</v>
      </c>
      <c r="L12529" s="180">
        <v>1800256.89</v>
      </c>
    </row>
    <row r="12530" spans="1:12">
      <c r="A12530" s="180">
        <v>2017</v>
      </c>
      <c r="B12530" s="180" t="s">
        <v>175</v>
      </c>
      <c r="C12530" s="180" t="s">
        <v>34</v>
      </c>
      <c r="D12530" s="180" t="s">
        <v>176</v>
      </c>
      <c r="E12530" s="180">
        <v>35</v>
      </c>
      <c r="F12530" s="180">
        <v>22666</v>
      </c>
      <c r="G12530" s="180">
        <v>982</v>
      </c>
      <c r="H12530" s="180">
        <v>1770</v>
      </c>
      <c r="I12530" s="180">
        <v>1631576.89</v>
      </c>
      <c r="J12530" s="180">
        <v>545552.61</v>
      </c>
      <c r="K12530" s="180">
        <v>262736</v>
      </c>
      <c r="L12530" s="180">
        <v>2735926.86</v>
      </c>
    </row>
    <row r="12531" spans="1:12">
      <c r="A12531" s="180">
        <v>2017</v>
      </c>
      <c r="B12531" s="180" t="s">
        <v>175</v>
      </c>
      <c r="C12531" s="180" t="s">
        <v>34</v>
      </c>
      <c r="D12531" s="180" t="s">
        <v>176</v>
      </c>
      <c r="E12531" s="180">
        <v>40</v>
      </c>
      <c r="F12531" s="180">
        <v>23021</v>
      </c>
      <c r="G12531" s="180">
        <v>1026</v>
      </c>
      <c r="H12531" s="180">
        <v>1889</v>
      </c>
      <c r="I12531" s="180">
        <v>1740652.1</v>
      </c>
      <c r="J12531" s="180">
        <v>608222.74</v>
      </c>
      <c r="K12531" s="180">
        <v>290930.84000000003</v>
      </c>
      <c r="L12531" s="180">
        <v>2927362.26</v>
      </c>
    </row>
    <row r="12532" spans="1:12">
      <c r="A12532" s="180">
        <v>2017</v>
      </c>
      <c r="B12532" s="180" t="s">
        <v>175</v>
      </c>
      <c r="C12532" s="180" t="s">
        <v>34</v>
      </c>
      <c r="D12532" s="180" t="s">
        <v>176</v>
      </c>
      <c r="E12532" s="180">
        <v>45</v>
      </c>
      <c r="F12532" s="180">
        <v>25377</v>
      </c>
      <c r="G12532" s="180">
        <v>1400</v>
      </c>
      <c r="H12532" s="180">
        <v>2609</v>
      </c>
      <c r="I12532" s="180">
        <v>2483777.0299999998</v>
      </c>
      <c r="J12532" s="180">
        <v>836222.4</v>
      </c>
      <c r="K12532" s="180">
        <v>604497.25</v>
      </c>
      <c r="L12532" s="180">
        <v>4238127.1900000004</v>
      </c>
    </row>
    <row r="12533" spans="1:12">
      <c r="A12533" s="180">
        <v>2017</v>
      </c>
      <c r="B12533" s="180" t="s">
        <v>175</v>
      </c>
      <c r="C12533" s="180" t="s">
        <v>34</v>
      </c>
      <c r="D12533" s="180" t="s">
        <v>176</v>
      </c>
      <c r="E12533" s="180">
        <v>50</v>
      </c>
      <c r="F12533" s="180">
        <v>25969</v>
      </c>
      <c r="G12533" s="180">
        <v>1891</v>
      </c>
      <c r="H12533" s="180">
        <v>3787</v>
      </c>
      <c r="I12533" s="180">
        <v>3725838.66</v>
      </c>
      <c r="J12533" s="180">
        <v>1155510.32</v>
      </c>
      <c r="K12533" s="180">
        <v>793152</v>
      </c>
      <c r="L12533" s="180">
        <v>6068211.79</v>
      </c>
    </row>
    <row r="12534" spans="1:12">
      <c r="A12534" s="180">
        <v>2017</v>
      </c>
      <c r="B12534" s="180" t="s">
        <v>175</v>
      </c>
      <c r="C12534" s="180" t="s">
        <v>34</v>
      </c>
      <c r="D12534" s="180" t="s">
        <v>176</v>
      </c>
      <c r="E12534" s="180">
        <v>55</v>
      </c>
      <c r="F12534" s="180">
        <v>28587</v>
      </c>
      <c r="G12534" s="180">
        <v>2699</v>
      </c>
      <c r="H12534" s="180">
        <v>5224</v>
      </c>
      <c r="I12534" s="180">
        <v>5683753.46</v>
      </c>
      <c r="J12534" s="180">
        <v>1874111.56</v>
      </c>
      <c r="K12534" s="180">
        <v>1682962.75</v>
      </c>
      <c r="L12534" s="180">
        <v>9850775.3399999999</v>
      </c>
    </row>
    <row r="12535" spans="1:12">
      <c r="A12535" s="180">
        <v>2017</v>
      </c>
      <c r="B12535" s="180" t="s">
        <v>175</v>
      </c>
      <c r="C12535" s="180" t="s">
        <v>34</v>
      </c>
      <c r="D12535" s="180" t="s">
        <v>176</v>
      </c>
      <c r="E12535" s="180">
        <v>60</v>
      </c>
      <c r="F12535" s="180">
        <v>28263</v>
      </c>
      <c r="G12535" s="180">
        <v>3768</v>
      </c>
      <c r="H12535" s="180">
        <v>8193</v>
      </c>
      <c r="I12535" s="180">
        <v>8693865.7200000007</v>
      </c>
      <c r="J12535" s="180">
        <v>2558062.29</v>
      </c>
      <c r="K12535" s="180">
        <v>2349810.6</v>
      </c>
      <c r="L12535" s="180">
        <v>14383987.539999999</v>
      </c>
    </row>
    <row r="12536" spans="1:12">
      <c r="A12536" s="180">
        <v>2017</v>
      </c>
      <c r="B12536" s="180" t="s">
        <v>175</v>
      </c>
      <c r="C12536" s="180" t="s">
        <v>34</v>
      </c>
      <c r="D12536" s="180" t="s">
        <v>176</v>
      </c>
      <c r="E12536" s="180">
        <v>65</v>
      </c>
      <c r="F12536" s="180">
        <v>26790</v>
      </c>
      <c r="G12536" s="180">
        <v>4923</v>
      </c>
      <c r="H12536" s="180">
        <v>9852</v>
      </c>
      <c r="I12536" s="180">
        <v>10179338.689999999</v>
      </c>
      <c r="J12536" s="180">
        <v>3005349.51</v>
      </c>
      <c r="K12536" s="180">
        <v>2997072.66</v>
      </c>
      <c r="L12536" s="180">
        <v>16906821.559999999</v>
      </c>
    </row>
    <row r="12537" spans="1:12">
      <c r="A12537" s="180">
        <v>2017</v>
      </c>
      <c r="B12537" s="180" t="s">
        <v>175</v>
      </c>
      <c r="C12537" s="180" t="s">
        <v>34</v>
      </c>
      <c r="D12537" s="180" t="s">
        <v>176</v>
      </c>
      <c r="E12537" s="180">
        <v>70</v>
      </c>
      <c r="F12537" s="180">
        <v>21841</v>
      </c>
      <c r="G12537" s="180">
        <v>5182</v>
      </c>
      <c r="H12537" s="180">
        <v>11846</v>
      </c>
      <c r="I12537" s="180">
        <v>11175940.34</v>
      </c>
      <c r="J12537" s="180">
        <v>3269226.95</v>
      </c>
      <c r="K12537" s="180">
        <v>2739071.6</v>
      </c>
      <c r="L12537" s="180">
        <v>17878826.18</v>
      </c>
    </row>
    <row r="12538" spans="1:12">
      <c r="A12538" s="180">
        <v>2017</v>
      </c>
      <c r="B12538" s="180" t="s">
        <v>175</v>
      </c>
      <c r="C12538" s="180" t="s">
        <v>34</v>
      </c>
      <c r="D12538" s="180" t="s">
        <v>176</v>
      </c>
      <c r="E12538" s="180">
        <v>75</v>
      </c>
      <c r="F12538" s="180">
        <v>14249</v>
      </c>
      <c r="G12538" s="180">
        <v>4743</v>
      </c>
      <c r="H12538" s="180">
        <v>11451</v>
      </c>
      <c r="I12538" s="180">
        <v>9708602.7100000009</v>
      </c>
      <c r="J12538" s="180">
        <v>2581454.5099999998</v>
      </c>
      <c r="K12538" s="180">
        <v>2458918.33</v>
      </c>
      <c r="L12538" s="180">
        <v>15171043.33</v>
      </c>
    </row>
    <row r="12539" spans="1:12">
      <c r="A12539" s="180">
        <v>2017</v>
      </c>
      <c r="B12539" s="180" t="s">
        <v>175</v>
      </c>
      <c r="C12539" s="180" t="s">
        <v>34</v>
      </c>
      <c r="D12539" s="180" t="s">
        <v>176</v>
      </c>
      <c r="E12539" s="180">
        <v>80</v>
      </c>
      <c r="F12539" s="180">
        <v>9289</v>
      </c>
      <c r="G12539" s="180">
        <v>3594</v>
      </c>
      <c r="H12539" s="180">
        <v>9775</v>
      </c>
      <c r="I12539" s="180">
        <v>7807467.1699999999</v>
      </c>
      <c r="J12539" s="180">
        <v>1872061.68</v>
      </c>
      <c r="K12539" s="180">
        <v>1907846.4</v>
      </c>
      <c r="L12539" s="180">
        <v>11882254.23</v>
      </c>
    </row>
    <row r="12540" spans="1:12">
      <c r="A12540" s="180">
        <v>2017</v>
      </c>
      <c r="B12540" s="180" t="s">
        <v>175</v>
      </c>
      <c r="C12540" s="180" t="s">
        <v>34</v>
      </c>
      <c r="D12540" s="180" t="s">
        <v>176</v>
      </c>
      <c r="E12540" s="180">
        <v>85</v>
      </c>
      <c r="F12540" s="180">
        <v>5681</v>
      </c>
      <c r="G12540" s="180">
        <v>2277</v>
      </c>
      <c r="H12540" s="180">
        <v>8660</v>
      </c>
      <c r="I12540" s="180">
        <v>5333288.53</v>
      </c>
      <c r="J12540" s="180">
        <v>1071324.8799999999</v>
      </c>
      <c r="K12540" s="180">
        <v>896672.8</v>
      </c>
      <c r="L12540" s="180">
        <v>7492394.7000000002</v>
      </c>
    </row>
    <row r="12541" spans="1:12">
      <c r="A12541" s="180">
        <v>2017</v>
      </c>
      <c r="B12541" s="180" t="s">
        <v>175</v>
      </c>
      <c r="C12541" s="180" t="s">
        <v>34</v>
      </c>
      <c r="D12541" s="180" t="s">
        <v>176</v>
      </c>
      <c r="E12541" s="180">
        <v>90</v>
      </c>
      <c r="F12541" s="180">
        <v>1836</v>
      </c>
      <c r="G12541" s="180">
        <v>645</v>
      </c>
      <c r="H12541" s="180">
        <v>3296</v>
      </c>
      <c r="I12541" s="180">
        <v>1606121.45</v>
      </c>
      <c r="J12541" s="180">
        <v>290025.63</v>
      </c>
      <c r="K12541" s="180">
        <v>254601.54</v>
      </c>
      <c r="L12541" s="180">
        <v>2217452.52</v>
      </c>
    </row>
    <row r="12542" spans="1:12">
      <c r="A12542" s="180">
        <v>2017</v>
      </c>
      <c r="B12542" s="180" t="s">
        <v>175</v>
      </c>
      <c r="C12542" s="180" t="s">
        <v>34</v>
      </c>
      <c r="D12542" s="180" t="s">
        <v>176</v>
      </c>
      <c r="E12542" s="180">
        <v>95</v>
      </c>
      <c r="F12542" s="180">
        <v>293</v>
      </c>
      <c r="G12542" s="180">
        <v>102</v>
      </c>
      <c r="H12542" s="180">
        <v>557</v>
      </c>
      <c r="I12542" s="180">
        <v>234220</v>
      </c>
      <c r="J12542" s="180">
        <v>35635.07</v>
      </c>
      <c r="K12542" s="180">
        <v>14736</v>
      </c>
      <c r="L12542" s="180">
        <v>297888.45</v>
      </c>
    </row>
    <row r="12543" spans="1:12">
      <c r="A12543" s="180">
        <v>2017</v>
      </c>
      <c r="B12543" s="180" t="s">
        <v>175</v>
      </c>
      <c r="C12543" s="180" t="s">
        <v>34</v>
      </c>
      <c r="D12543" s="180" t="s">
        <v>177</v>
      </c>
      <c r="E12543" s="180">
        <v>0</v>
      </c>
      <c r="F12543" s="180">
        <v>18150</v>
      </c>
      <c r="G12543" s="180">
        <v>590</v>
      </c>
      <c r="H12543" s="180">
        <v>1991</v>
      </c>
      <c r="I12543" s="180">
        <v>1158997</v>
      </c>
      <c r="J12543" s="180">
        <v>247733.06</v>
      </c>
      <c r="K12543" s="180">
        <v>37988</v>
      </c>
      <c r="L12543" s="180">
        <v>1509927.92</v>
      </c>
    </row>
    <row r="12544" spans="1:12">
      <c r="A12544" s="180">
        <v>2017</v>
      </c>
      <c r="B12544" s="180" t="s">
        <v>175</v>
      </c>
      <c r="C12544" s="180" t="s">
        <v>34</v>
      </c>
      <c r="D12544" s="180" t="s">
        <v>177</v>
      </c>
      <c r="E12544" s="180">
        <v>5</v>
      </c>
      <c r="F12544" s="180">
        <v>21206</v>
      </c>
      <c r="G12544" s="180">
        <v>386</v>
      </c>
      <c r="H12544" s="180">
        <v>495</v>
      </c>
      <c r="I12544" s="180">
        <v>445535.87</v>
      </c>
      <c r="J12544" s="180">
        <v>139556.45000000001</v>
      </c>
      <c r="K12544" s="180">
        <v>94164</v>
      </c>
      <c r="L12544" s="180">
        <v>726774.15</v>
      </c>
    </row>
    <row r="12545" spans="1:12">
      <c r="A12545" s="180">
        <v>2017</v>
      </c>
      <c r="B12545" s="180" t="s">
        <v>175</v>
      </c>
      <c r="C12545" s="180" t="s">
        <v>34</v>
      </c>
      <c r="D12545" s="180" t="s">
        <v>177</v>
      </c>
      <c r="E12545" s="180">
        <v>10</v>
      </c>
      <c r="F12545" s="180">
        <v>20813</v>
      </c>
      <c r="G12545" s="180">
        <v>298</v>
      </c>
      <c r="H12545" s="180">
        <v>495</v>
      </c>
      <c r="I12545" s="180">
        <v>373633.7</v>
      </c>
      <c r="J12545" s="180">
        <v>123832.91</v>
      </c>
      <c r="K12545" s="180">
        <v>116653</v>
      </c>
      <c r="L12545" s="180">
        <v>645856.04</v>
      </c>
    </row>
    <row r="12546" spans="1:12">
      <c r="A12546" s="180">
        <v>2017</v>
      </c>
      <c r="B12546" s="180" t="s">
        <v>175</v>
      </c>
      <c r="C12546" s="180" t="s">
        <v>34</v>
      </c>
      <c r="D12546" s="180" t="s">
        <v>177</v>
      </c>
      <c r="E12546" s="180">
        <v>15</v>
      </c>
      <c r="F12546" s="180">
        <v>20583</v>
      </c>
      <c r="G12546" s="180">
        <v>685</v>
      </c>
      <c r="H12546" s="180">
        <v>1057</v>
      </c>
      <c r="I12546" s="180">
        <v>1157683.8999999999</v>
      </c>
      <c r="J12546" s="180">
        <v>362268.04</v>
      </c>
      <c r="K12546" s="180">
        <v>162708</v>
      </c>
      <c r="L12546" s="180">
        <v>1783649.53</v>
      </c>
    </row>
    <row r="12547" spans="1:12">
      <c r="A12547" s="180">
        <v>2017</v>
      </c>
      <c r="B12547" s="180" t="s">
        <v>175</v>
      </c>
      <c r="C12547" s="180" t="s">
        <v>34</v>
      </c>
      <c r="D12547" s="180" t="s">
        <v>177</v>
      </c>
      <c r="E12547" s="180">
        <v>20</v>
      </c>
      <c r="F12547" s="180">
        <v>19794</v>
      </c>
      <c r="G12547" s="180">
        <v>1041</v>
      </c>
      <c r="H12547" s="180">
        <v>1778</v>
      </c>
      <c r="I12547" s="180">
        <v>1781620.25</v>
      </c>
      <c r="J12547" s="180">
        <v>519330.91</v>
      </c>
      <c r="K12547" s="180">
        <v>220965</v>
      </c>
      <c r="L12547" s="180">
        <v>2712147.79</v>
      </c>
    </row>
    <row r="12548" spans="1:12">
      <c r="A12548" s="180">
        <v>2017</v>
      </c>
      <c r="B12548" s="180" t="s">
        <v>175</v>
      </c>
      <c r="C12548" s="180" t="s">
        <v>34</v>
      </c>
      <c r="D12548" s="180" t="s">
        <v>177</v>
      </c>
      <c r="E12548" s="180">
        <v>25</v>
      </c>
      <c r="F12548" s="180">
        <v>17846</v>
      </c>
      <c r="G12548" s="180">
        <v>1104</v>
      </c>
      <c r="H12548" s="180">
        <v>2874</v>
      </c>
      <c r="I12548" s="180">
        <v>2745034.16</v>
      </c>
      <c r="J12548" s="180">
        <v>875064.78</v>
      </c>
      <c r="K12548" s="180">
        <v>388348.28</v>
      </c>
      <c r="L12548" s="180">
        <v>4373942.87</v>
      </c>
    </row>
    <row r="12549" spans="1:12">
      <c r="A12549" s="180">
        <v>2017</v>
      </c>
      <c r="B12549" s="180" t="s">
        <v>175</v>
      </c>
      <c r="C12549" s="180" t="s">
        <v>34</v>
      </c>
      <c r="D12549" s="180" t="s">
        <v>177</v>
      </c>
      <c r="E12549" s="180">
        <v>30</v>
      </c>
      <c r="F12549" s="180">
        <v>25320</v>
      </c>
      <c r="G12549" s="180">
        <v>2142</v>
      </c>
      <c r="H12549" s="180">
        <v>5575</v>
      </c>
      <c r="I12549" s="180">
        <v>4941415.7300000004</v>
      </c>
      <c r="J12549" s="180">
        <v>1588680.15</v>
      </c>
      <c r="K12549" s="180">
        <v>346017</v>
      </c>
      <c r="L12549" s="180">
        <v>7607870.04</v>
      </c>
    </row>
    <row r="12550" spans="1:12">
      <c r="A12550" s="180">
        <v>2017</v>
      </c>
      <c r="B12550" s="180" t="s">
        <v>175</v>
      </c>
      <c r="C12550" s="180" t="s">
        <v>34</v>
      </c>
      <c r="D12550" s="180" t="s">
        <v>177</v>
      </c>
      <c r="E12550" s="180">
        <v>35</v>
      </c>
      <c r="F12550" s="180">
        <v>25069</v>
      </c>
      <c r="G12550" s="180">
        <v>2003</v>
      </c>
      <c r="H12550" s="180">
        <v>5039</v>
      </c>
      <c r="I12550" s="180">
        <v>4712810.95</v>
      </c>
      <c r="J12550" s="180">
        <v>1464747.34</v>
      </c>
      <c r="K12550" s="180">
        <v>395626</v>
      </c>
      <c r="L12550" s="180">
        <v>7137090.6399999997</v>
      </c>
    </row>
    <row r="12551" spans="1:12">
      <c r="A12551" s="180">
        <v>2017</v>
      </c>
      <c r="B12551" s="180" t="s">
        <v>175</v>
      </c>
      <c r="C12551" s="180" t="s">
        <v>34</v>
      </c>
      <c r="D12551" s="180" t="s">
        <v>177</v>
      </c>
      <c r="E12551" s="180">
        <v>40</v>
      </c>
      <c r="F12551" s="180">
        <v>24843</v>
      </c>
      <c r="G12551" s="180">
        <v>1842</v>
      </c>
      <c r="H12551" s="180">
        <v>3743</v>
      </c>
      <c r="I12551" s="180">
        <v>3455998.87</v>
      </c>
      <c r="J12551" s="180">
        <v>1148807.81</v>
      </c>
      <c r="K12551" s="180">
        <v>463641</v>
      </c>
      <c r="L12551" s="180">
        <v>5602353.9299999997</v>
      </c>
    </row>
    <row r="12552" spans="1:12">
      <c r="A12552" s="180">
        <v>2017</v>
      </c>
      <c r="B12552" s="180" t="s">
        <v>175</v>
      </c>
      <c r="C12552" s="180" t="s">
        <v>34</v>
      </c>
      <c r="D12552" s="180" t="s">
        <v>177</v>
      </c>
      <c r="E12552" s="180">
        <v>45</v>
      </c>
      <c r="F12552" s="180">
        <v>27998</v>
      </c>
      <c r="G12552" s="180">
        <v>2211</v>
      </c>
      <c r="H12552" s="180">
        <v>4640</v>
      </c>
      <c r="I12552" s="180">
        <v>4670867.46</v>
      </c>
      <c r="J12552" s="180">
        <v>1350129.36</v>
      </c>
      <c r="K12552" s="180">
        <v>717258.2</v>
      </c>
      <c r="L12552" s="180">
        <v>7332512.5700000003</v>
      </c>
    </row>
    <row r="12553" spans="1:12">
      <c r="A12553" s="180">
        <v>2017</v>
      </c>
      <c r="B12553" s="180" t="s">
        <v>175</v>
      </c>
      <c r="C12553" s="180" t="s">
        <v>34</v>
      </c>
      <c r="D12553" s="180" t="s">
        <v>177</v>
      </c>
      <c r="E12553" s="180">
        <v>50</v>
      </c>
      <c r="F12553" s="180">
        <v>28704</v>
      </c>
      <c r="G12553" s="180">
        <v>2558</v>
      </c>
      <c r="H12553" s="180">
        <v>4655</v>
      </c>
      <c r="I12553" s="180">
        <v>4786114.54</v>
      </c>
      <c r="J12553" s="180">
        <v>1635301.11</v>
      </c>
      <c r="K12553" s="180">
        <v>1097786.1299999999</v>
      </c>
      <c r="L12553" s="180">
        <v>8103915.75</v>
      </c>
    </row>
    <row r="12554" spans="1:12">
      <c r="A12554" s="180">
        <v>2017</v>
      </c>
      <c r="B12554" s="180" t="s">
        <v>175</v>
      </c>
      <c r="C12554" s="180" t="s">
        <v>34</v>
      </c>
      <c r="D12554" s="180" t="s">
        <v>177</v>
      </c>
      <c r="E12554" s="180">
        <v>55</v>
      </c>
      <c r="F12554" s="180">
        <v>31961</v>
      </c>
      <c r="G12554" s="180">
        <v>3492</v>
      </c>
      <c r="H12554" s="180">
        <v>6782</v>
      </c>
      <c r="I12554" s="180">
        <v>6405448.0499999998</v>
      </c>
      <c r="J12554" s="180">
        <v>2103949.56</v>
      </c>
      <c r="K12554" s="180">
        <v>1509929.75</v>
      </c>
      <c r="L12554" s="180">
        <v>10733898.210000001</v>
      </c>
    </row>
    <row r="12555" spans="1:12">
      <c r="A12555" s="180">
        <v>2017</v>
      </c>
      <c r="B12555" s="180" t="s">
        <v>175</v>
      </c>
      <c r="C12555" s="180" t="s">
        <v>34</v>
      </c>
      <c r="D12555" s="180" t="s">
        <v>177</v>
      </c>
      <c r="E12555" s="180">
        <v>60</v>
      </c>
      <c r="F12555" s="180">
        <v>31551</v>
      </c>
      <c r="G12555" s="180">
        <v>4582</v>
      </c>
      <c r="H12555" s="180">
        <v>9476</v>
      </c>
      <c r="I12555" s="180">
        <v>9499023.0099999998</v>
      </c>
      <c r="J12555" s="180">
        <v>2754990.4</v>
      </c>
      <c r="K12555" s="180">
        <v>2585654.9</v>
      </c>
      <c r="L12555" s="180">
        <v>15594550.810000001</v>
      </c>
    </row>
    <row r="12556" spans="1:12">
      <c r="A12556" s="180">
        <v>2017</v>
      </c>
      <c r="B12556" s="180" t="s">
        <v>175</v>
      </c>
      <c r="C12556" s="180" t="s">
        <v>34</v>
      </c>
      <c r="D12556" s="180" t="s">
        <v>177</v>
      </c>
      <c r="E12556" s="180">
        <v>65</v>
      </c>
      <c r="F12556" s="180">
        <v>29954</v>
      </c>
      <c r="G12556" s="180">
        <v>5058</v>
      </c>
      <c r="H12556" s="180">
        <v>11365</v>
      </c>
      <c r="I12556" s="180">
        <v>10840479.859999999</v>
      </c>
      <c r="J12556" s="180">
        <v>3268517.99</v>
      </c>
      <c r="K12556" s="180">
        <v>3086241.47</v>
      </c>
      <c r="L12556" s="180">
        <v>17971607.809999999</v>
      </c>
    </row>
    <row r="12557" spans="1:12">
      <c r="A12557" s="180">
        <v>2017</v>
      </c>
      <c r="B12557" s="180" t="s">
        <v>175</v>
      </c>
      <c r="C12557" s="180" t="s">
        <v>34</v>
      </c>
      <c r="D12557" s="180" t="s">
        <v>177</v>
      </c>
      <c r="E12557" s="180">
        <v>70</v>
      </c>
      <c r="F12557" s="180">
        <v>24057</v>
      </c>
      <c r="G12557" s="180">
        <v>5396</v>
      </c>
      <c r="H12557" s="180">
        <v>12546</v>
      </c>
      <c r="I12557" s="180">
        <v>11554071.48</v>
      </c>
      <c r="J12557" s="180">
        <v>3367370.38</v>
      </c>
      <c r="K12557" s="180">
        <v>3090825.93</v>
      </c>
      <c r="L12557" s="180">
        <v>18678336.02</v>
      </c>
    </row>
    <row r="12558" spans="1:12">
      <c r="A12558" s="180">
        <v>2017</v>
      </c>
      <c r="B12558" s="180" t="s">
        <v>175</v>
      </c>
      <c r="C12558" s="180" t="s">
        <v>34</v>
      </c>
      <c r="D12558" s="180" t="s">
        <v>177</v>
      </c>
      <c r="E12558" s="180">
        <v>75</v>
      </c>
      <c r="F12558" s="180">
        <v>16069</v>
      </c>
      <c r="G12558" s="180">
        <v>4278</v>
      </c>
      <c r="H12558" s="180">
        <v>11193</v>
      </c>
      <c r="I12558" s="180">
        <v>9282694.1999999993</v>
      </c>
      <c r="J12558" s="180">
        <v>2640977.06</v>
      </c>
      <c r="K12558" s="180">
        <v>2062425.8</v>
      </c>
      <c r="L12558" s="180">
        <v>14471987.289999999</v>
      </c>
    </row>
    <row r="12559" spans="1:12">
      <c r="A12559" s="180">
        <v>2017</v>
      </c>
      <c r="B12559" s="180" t="s">
        <v>175</v>
      </c>
      <c r="C12559" s="180" t="s">
        <v>34</v>
      </c>
      <c r="D12559" s="180" t="s">
        <v>177</v>
      </c>
      <c r="E12559" s="180">
        <v>80</v>
      </c>
      <c r="F12559" s="180">
        <v>11117</v>
      </c>
      <c r="G12559" s="180">
        <v>2907</v>
      </c>
      <c r="H12559" s="180">
        <v>9802</v>
      </c>
      <c r="I12559" s="180">
        <v>7299476.8099999996</v>
      </c>
      <c r="J12559" s="180">
        <v>1732698.75</v>
      </c>
      <c r="K12559" s="180">
        <v>1482814.2</v>
      </c>
      <c r="L12559" s="180">
        <v>10870833.390000001</v>
      </c>
    </row>
    <row r="12560" spans="1:12">
      <c r="A12560" s="180">
        <v>2017</v>
      </c>
      <c r="B12560" s="180" t="s">
        <v>175</v>
      </c>
      <c r="C12560" s="180" t="s">
        <v>34</v>
      </c>
      <c r="D12560" s="180" t="s">
        <v>177</v>
      </c>
      <c r="E12560" s="180">
        <v>85</v>
      </c>
      <c r="F12560" s="180">
        <v>7776</v>
      </c>
      <c r="G12560" s="180">
        <v>2188</v>
      </c>
      <c r="H12560" s="180">
        <v>10219</v>
      </c>
      <c r="I12560" s="180">
        <v>6908322.4500000002</v>
      </c>
      <c r="J12560" s="180">
        <v>1311126.27</v>
      </c>
      <c r="K12560" s="180">
        <v>1096349</v>
      </c>
      <c r="L12560" s="180">
        <v>9526917.9600000009</v>
      </c>
    </row>
    <row r="12561" spans="1:12">
      <c r="A12561" s="180">
        <v>2017</v>
      </c>
      <c r="B12561" s="180" t="s">
        <v>175</v>
      </c>
      <c r="C12561" s="180" t="s">
        <v>34</v>
      </c>
      <c r="D12561" s="180" t="s">
        <v>177</v>
      </c>
      <c r="E12561" s="180">
        <v>90</v>
      </c>
      <c r="F12561" s="180">
        <v>3614</v>
      </c>
      <c r="G12561" s="180">
        <v>831</v>
      </c>
      <c r="H12561" s="180">
        <v>5256</v>
      </c>
      <c r="I12561" s="180">
        <v>2662548.5</v>
      </c>
      <c r="J12561" s="180">
        <v>455294.83</v>
      </c>
      <c r="K12561" s="180">
        <v>405686.54</v>
      </c>
      <c r="L12561" s="180">
        <v>3697752.22</v>
      </c>
    </row>
    <row r="12562" spans="1:12">
      <c r="A12562" s="180">
        <v>2017</v>
      </c>
      <c r="B12562" s="180" t="s">
        <v>175</v>
      </c>
      <c r="C12562" s="180" t="s">
        <v>34</v>
      </c>
      <c r="D12562" s="180" t="s">
        <v>177</v>
      </c>
      <c r="E12562" s="180">
        <v>95</v>
      </c>
      <c r="F12562" s="180">
        <v>974</v>
      </c>
      <c r="G12562" s="180">
        <v>224</v>
      </c>
      <c r="H12562" s="180">
        <v>1423</v>
      </c>
      <c r="I12562" s="180">
        <v>623455.19999999995</v>
      </c>
      <c r="J12562" s="180">
        <v>77099.89</v>
      </c>
      <c r="K12562" s="180">
        <v>21870</v>
      </c>
      <c r="L12562" s="180">
        <v>754474.95</v>
      </c>
    </row>
    <row r="12563" spans="1:12">
      <c r="A12563" s="180">
        <v>2017</v>
      </c>
      <c r="B12563" s="180" t="s">
        <v>175</v>
      </c>
      <c r="C12563" s="180" t="s">
        <v>35</v>
      </c>
      <c r="D12563" s="180" t="s">
        <v>176</v>
      </c>
      <c r="E12563" s="180">
        <v>0</v>
      </c>
      <c r="F12563" s="180">
        <v>44109</v>
      </c>
      <c r="G12563" s="180">
        <v>1684</v>
      </c>
      <c r="H12563" s="180">
        <v>3753</v>
      </c>
      <c r="I12563" s="180">
        <v>2924312.6</v>
      </c>
      <c r="J12563" s="180">
        <v>477179.02</v>
      </c>
      <c r="K12563" s="180">
        <v>62915</v>
      </c>
      <c r="L12563" s="180">
        <v>3735356.54</v>
      </c>
    </row>
    <row r="12564" spans="1:12">
      <c r="A12564" s="180">
        <v>2017</v>
      </c>
      <c r="B12564" s="180" t="s">
        <v>175</v>
      </c>
      <c r="C12564" s="180" t="s">
        <v>35</v>
      </c>
      <c r="D12564" s="180" t="s">
        <v>176</v>
      </c>
      <c r="E12564" s="180">
        <v>5</v>
      </c>
      <c r="F12564" s="180">
        <v>49108</v>
      </c>
      <c r="G12564" s="180">
        <v>937</v>
      </c>
      <c r="H12564" s="180">
        <v>1253</v>
      </c>
      <c r="I12564" s="180">
        <v>1318825.75</v>
      </c>
      <c r="J12564" s="180">
        <v>310333.06</v>
      </c>
      <c r="K12564" s="180">
        <v>157326</v>
      </c>
      <c r="L12564" s="180">
        <v>1981500.77</v>
      </c>
    </row>
    <row r="12565" spans="1:12">
      <c r="A12565" s="180">
        <v>2017</v>
      </c>
      <c r="B12565" s="180" t="s">
        <v>175</v>
      </c>
      <c r="C12565" s="180" t="s">
        <v>35</v>
      </c>
      <c r="D12565" s="180" t="s">
        <v>176</v>
      </c>
      <c r="E12565" s="180">
        <v>10</v>
      </c>
      <c r="F12565" s="180">
        <v>46014</v>
      </c>
      <c r="G12565" s="180">
        <v>645</v>
      </c>
      <c r="H12565" s="180">
        <v>873</v>
      </c>
      <c r="I12565" s="180">
        <v>1006270.8</v>
      </c>
      <c r="J12565" s="180">
        <v>229574.91</v>
      </c>
      <c r="K12565" s="180">
        <v>289497</v>
      </c>
      <c r="L12565" s="180">
        <v>1647158.57</v>
      </c>
    </row>
    <row r="12566" spans="1:12">
      <c r="A12566" s="180">
        <v>2017</v>
      </c>
      <c r="B12566" s="180" t="s">
        <v>175</v>
      </c>
      <c r="C12566" s="180" t="s">
        <v>35</v>
      </c>
      <c r="D12566" s="180" t="s">
        <v>176</v>
      </c>
      <c r="E12566" s="180">
        <v>15</v>
      </c>
      <c r="F12566" s="180">
        <v>43483</v>
      </c>
      <c r="G12566" s="180">
        <v>1126</v>
      </c>
      <c r="H12566" s="180">
        <v>1939</v>
      </c>
      <c r="I12566" s="180">
        <v>2154679.2000000002</v>
      </c>
      <c r="J12566" s="180">
        <v>456753.66</v>
      </c>
      <c r="K12566" s="180">
        <v>520490</v>
      </c>
      <c r="L12566" s="180">
        <v>3412915.3</v>
      </c>
    </row>
    <row r="12567" spans="1:12">
      <c r="A12567" s="180">
        <v>2017</v>
      </c>
      <c r="B12567" s="180" t="s">
        <v>175</v>
      </c>
      <c r="C12567" s="180" t="s">
        <v>35</v>
      </c>
      <c r="D12567" s="180" t="s">
        <v>176</v>
      </c>
      <c r="E12567" s="180">
        <v>20</v>
      </c>
      <c r="F12567" s="180">
        <v>34965</v>
      </c>
      <c r="G12567" s="180">
        <v>1079</v>
      </c>
      <c r="H12567" s="180">
        <v>2008</v>
      </c>
      <c r="I12567" s="180">
        <v>2227214.6</v>
      </c>
      <c r="J12567" s="180">
        <v>471326.9</v>
      </c>
      <c r="K12567" s="180">
        <v>409557</v>
      </c>
      <c r="L12567" s="180">
        <v>3419731.21</v>
      </c>
    </row>
    <row r="12568" spans="1:12">
      <c r="A12568" s="180">
        <v>2017</v>
      </c>
      <c r="B12568" s="180" t="s">
        <v>175</v>
      </c>
      <c r="C12568" s="180" t="s">
        <v>35</v>
      </c>
      <c r="D12568" s="180" t="s">
        <v>176</v>
      </c>
      <c r="E12568" s="180">
        <v>25</v>
      </c>
      <c r="F12568" s="180">
        <v>36912</v>
      </c>
      <c r="G12568" s="180">
        <v>1133</v>
      </c>
      <c r="H12568" s="180">
        <v>2080</v>
      </c>
      <c r="I12568" s="180">
        <v>2352110.35</v>
      </c>
      <c r="J12568" s="180">
        <v>531110.85</v>
      </c>
      <c r="K12568" s="180">
        <v>483816</v>
      </c>
      <c r="L12568" s="180">
        <v>3788836.12</v>
      </c>
    </row>
    <row r="12569" spans="1:12">
      <c r="A12569" s="180">
        <v>2017</v>
      </c>
      <c r="B12569" s="180" t="s">
        <v>175</v>
      </c>
      <c r="C12569" s="180" t="s">
        <v>35</v>
      </c>
      <c r="D12569" s="180" t="s">
        <v>176</v>
      </c>
      <c r="E12569" s="180">
        <v>30</v>
      </c>
      <c r="F12569" s="180">
        <v>54040</v>
      </c>
      <c r="G12569" s="180">
        <v>1636</v>
      </c>
      <c r="H12569" s="180">
        <v>2999</v>
      </c>
      <c r="I12569" s="180">
        <v>3068229.9</v>
      </c>
      <c r="J12569" s="180">
        <v>723357.33</v>
      </c>
      <c r="K12569" s="180">
        <v>640630.80000000005</v>
      </c>
      <c r="L12569" s="180">
        <v>4988834.16</v>
      </c>
    </row>
    <row r="12570" spans="1:12">
      <c r="A12570" s="180">
        <v>2017</v>
      </c>
      <c r="B12570" s="180" t="s">
        <v>175</v>
      </c>
      <c r="C12570" s="180" t="s">
        <v>35</v>
      </c>
      <c r="D12570" s="180" t="s">
        <v>176</v>
      </c>
      <c r="E12570" s="180">
        <v>35</v>
      </c>
      <c r="F12570" s="180">
        <v>53525</v>
      </c>
      <c r="G12570" s="180">
        <v>1803</v>
      </c>
      <c r="H12570" s="180">
        <v>3022</v>
      </c>
      <c r="I12570" s="180">
        <v>3378950.85</v>
      </c>
      <c r="J12570" s="180">
        <v>866036.7</v>
      </c>
      <c r="K12570" s="180">
        <v>864026.12</v>
      </c>
      <c r="L12570" s="180">
        <v>5693032.3799999999</v>
      </c>
    </row>
    <row r="12571" spans="1:12">
      <c r="A12571" s="180">
        <v>2017</v>
      </c>
      <c r="B12571" s="180" t="s">
        <v>175</v>
      </c>
      <c r="C12571" s="180" t="s">
        <v>35</v>
      </c>
      <c r="D12571" s="180" t="s">
        <v>176</v>
      </c>
      <c r="E12571" s="180">
        <v>40</v>
      </c>
      <c r="F12571" s="180">
        <v>51155</v>
      </c>
      <c r="G12571" s="180">
        <v>2191</v>
      </c>
      <c r="H12571" s="180">
        <v>3758</v>
      </c>
      <c r="I12571" s="180">
        <v>4148687</v>
      </c>
      <c r="J12571" s="180">
        <v>1022754.31</v>
      </c>
      <c r="K12571" s="180">
        <v>936512</v>
      </c>
      <c r="L12571" s="180">
        <v>6819851.3300000001</v>
      </c>
    </row>
    <row r="12572" spans="1:12">
      <c r="A12572" s="180">
        <v>2017</v>
      </c>
      <c r="B12572" s="180" t="s">
        <v>175</v>
      </c>
      <c r="C12572" s="180" t="s">
        <v>35</v>
      </c>
      <c r="D12572" s="180" t="s">
        <v>176</v>
      </c>
      <c r="E12572" s="180">
        <v>45</v>
      </c>
      <c r="F12572" s="180">
        <v>53442</v>
      </c>
      <c r="G12572" s="180">
        <v>2805</v>
      </c>
      <c r="H12572" s="180">
        <v>5131</v>
      </c>
      <c r="I12572" s="180">
        <v>6054944.75</v>
      </c>
      <c r="J12572" s="180">
        <v>1452219.62</v>
      </c>
      <c r="K12572" s="180">
        <v>1534820</v>
      </c>
      <c r="L12572" s="180">
        <v>9898802.9900000002</v>
      </c>
    </row>
    <row r="12573" spans="1:12">
      <c r="A12573" s="180">
        <v>2017</v>
      </c>
      <c r="B12573" s="180" t="s">
        <v>175</v>
      </c>
      <c r="C12573" s="180" t="s">
        <v>35</v>
      </c>
      <c r="D12573" s="180" t="s">
        <v>176</v>
      </c>
      <c r="E12573" s="180">
        <v>50</v>
      </c>
      <c r="F12573" s="180">
        <v>49810</v>
      </c>
      <c r="G12573" s="180">
        <v>3311</v>
      </c>
      <c r="H12573" s="180">
        <v>6104</v>
      </c>
      <c r="I12573" s="180">
        <v>7403352.0999999996</v>
      </c>
      <c r="J12573" s="180">
        <v>1860111.69</v>
      </c>
      <c r="K12573" s="180">
        <v>1755723.25</v>
      </c>
      <c r="L12573" s="180">
        <v>12066796.189999999</v>
      </c>
    </row>
    <row r="12574" spans="1:12">
      <c r="A12574" s="180">
        <v>2017</v>
      </c>
      <c r="B12574" s="180" t="s">
        <v>175</v>
      </c>
      <c r="C12574" s="180" t="s">
        <v>35</v>
      </c>
      <c r="D12574" s="180" t="s">
        <v>176</v>
      </c>
      <c r="E12574" s="180">
        <v>55</v>
      </c>
      <c r="F12574" s="180">
        <v>48430</v>
      </c>
      <c r="G12574" s="180">
        <v>4048</v>
      </c>
      <c r="H12574" s="180">
        <v>7523</v>
      </c>
      <c r="I12574" s="180">
        <v>10015334.220000001</v>
      </c>
      <c r="J12574" s="180">
        <v>2456891.3199999998</v>
      </c>
      <c r="K12574" s="180">
        <v>2727574.55</v>
      </c>
      <c r="L12574" s="180">
        <v>16405417.83</v>
      </c>
    </row>
    <row r="12575" spans="1:12">
      <c r="A12575" s="180">
        <v>2017</v>
      </c>
      <c r="B12575" s="180" t="s">
        <v>175</v>
      </c>
      <c r="C12575" s="180" t="s">
        <v>35</v>
      </c>
      <c r="D12575" s="180" t="s">
        <v>176</v>
      </c>
      <c r="E12575" s="180">
        <v>60</v>
      </c>
      <c r="F12575" s="180">
        <v>42438</v>
      </c>
      <c r="G12575" s="180">
        <v>5268</v>
      </c>
      <c r="H12575" s="180">
        <v>10172</v>
      </c>
      <c r="I12575" s="180">
        <v>14420768.210000001</v>
      </c>
      <c r="J12575" s="180">
        <v>3240902.4</v>
      </c>
      <c r="K12575" s="180">
        <v>4038271.01</v>
      </c>
      <c r="L12575" s="180">
        <v>23108415.829999998</v>
      </c>
    </row>
    <row r="12576" spans="1:12">
      <c r="A12576" s="180">
        <v>2017</v>
      </c>
      <c r="B12576" s="180" t="s">
        <v>175</v>
      </c>
      <c r="C12576" s="180" t="s">
        <v>35</v>
      </c>
      <c r="D12576" s="180" t="s">
        <v>176</v>
      </c>
      <c r="E12576" s="180">
        <v>65</v>
      </c>
      <c r="F12576" s="180">
        <v>36789</v>
      </c>
      <c r="G12576" s="180">
        <v>6503</v>
      </c>
      <c r="H12576" s="180">
        <v>13257</v>
      </c>
      <c r="I12576" s="180">
        <v>17849769.510000002</v>
      </c>
      <c r="J12576" s="180">
        <v>3913839.53</v>
      </c>
      <c r="K12576" s="180">
        <v>4649827.95</v>
      </c>
      <c r="L12576" s="180">
        <v>28062088.739999998</v>
      </c>
    </row>
    <row r="12577" spans="1:12">
      <c r="A12577" s="180">
        <v>2017</v>
      </c>
      <c r="B12577" s="180" t="s">
        <v>175</v>
      </c>
      <c r="C12577" s="180" t="s">
        <v>35</v>
      </c>
      <c r="D12577" s="180" t="s">
        <v>176</v>
      </c>
      <c r="E12577" s="180">
        <v>70</v>
      </c>
      <c r="F12577" s="180">
        <v>26926</v>
      </c>
      <c r="G12577" s="180">
        <v>6033</v>
      </c>
      <c r="H12577" s="180">
        <v>13937</v>
      </c>
      <c r="I12577" s="180">
        <v>17891213.579999998</v>
      </c>
      <c r="J12577" s="180">
        <v>4074681.67</v>
      </c>
      <c r="K12577" s="180">
        <v>4755243.62</v>
      </c>
      <c r="L12577" s="180">
        <v>27909153.870000001</v>
      </c>
    </row>
    <row r="12578" spans="1:12">
      <c r="A12578" s="180">
        <v>2017</v>
      </c>
      <c r="B12578" s="180" t="s">
        <v>175</v>
      </c>
      <c r="C12578" s="180" t="s">
        <v>35</v>
      </c>
      <c r="D12578" s="180" t="s">
        <v>176</v>
      </c>
      <c r="E12578" s="180">
        <v>75</v>
      </c>
      <c r="F12578" s="180">
        <v>17712</v>
      </c>
      <c r="G12578" s="180">
        <v>4917</v>
      </c>
      <c r="H12578" s="180">
        <v>13102</v>
      </c>
      <c r="I12578" s="180">
        <v>15227521.68</v>
      </c>
      <c r="J12578" s="180">
        <v>3280777.6</v>
      </c>
      <c r="K12578" s="180">
        <v>3797549.5</v>
      </c>
      <c r="L12578" s="180">
        <v>23006483.18</v>
      </c>
    </row>
    <row r="12579" spans="1:12">
      <c r="A12579" s="180">
        <v>2017</v>
      </c>
      <c r="B12579" s="180" t="s">
        <v>175</v>
      </c>
      <c r="C12579" s="180" t="s">
        <v>35</v>
      </c>
      <c r="D12579" s="180" t="s">
        <v>176</v>
      </c>
      <c r="E12579" s="180">
        <v>80</v>
      </c>
      <c r="F12579" s="180">
        <v>10666</v>
      </c>
      <c r="G12579" s="180">
        <v>3339</v>
      </c>
      <c r="H12579" s="180">
        <v>10285</v>
      </c>
      <c r="I12579" s="180">
        <v>10779055.6</v>
      </c>
      <c r="J12579" s="180">
        <v>2167356.2799999998</v>
      </c>
      <c r="K12579" s="180">
        <v>2325666</v>
      </c>
      <c r="L12579" s="180">
        <v>15713921.439999999</v>
      </c>
    </row>
    <row r="12580" spans="1:12">
      <c r="A12580" s="180">
        <v>2017</v>
      </c>
      <c r="B12580" s="180" t="s">
        <v>175</v>
      </c>
      <c r="C12580" s="180" t="s">
        <v>35</v>
      </c>
      <c r="D12580" s="180" t="s">
        <v>176</v>
      </c>
      <c r="E12580" s="180">
        <v>85</v>
      </c>
      <c r="F12580" s="180">
        <v>6061</v>
      </c>
      <c r="G12580" s="180">
        <v>2005</v>
      </c>
      <c r="H12580" s="180">
        <v>8947</v>
      </c>
      <c r="I12580" s="180">
        <v>7521098.9000000004</v>
      </c>
      <c r="J12580" s="180">
        <v>1122569.0900000001</v>
      </c>
      <c r="K12580" s="180">
        <v>1038952.25</v>
      </c>
      <c r="L12580" s="180">
        <v>9968659.7200000007</v>
      </c>
    </row>
    <row r="12581" spans="1:12">
      <c r="A12581" s="180">
        <v>2017</v>
      </c>
      <c r="B12581" s="180" t="s">
        <v>175</v>
      </c>
      <c r="C12581" s="180" t="s">
        <v>35</v>
      </c>
      <c r="D12581" s="180" t="s">
        <v>176</v>
      </c>
      <c r="E12581" s="180">
        <v>90</v>
      </c>
      <c r="F12581" s="180">
        <v>1743</v>
      </c>
      <c r="G12581" s="180">
        <v>525</v>
      </c>
      <c r="H12581" s="180">
        <v>2512</v>
      </c>
      <c r="I12581" s="180">
        <v>2008266.97</v>
      </c>
      <c r="J12581" s="180">
        <v>265049.7</v>
      </c>
      <c r="K12581" s="180">
        <v>228837.8</v>
      </c>
      <c r="L12581" s="180">
        <v>2575489.2400000002</v>
      </c>
    </row>
    <row r="12582" spans="1:12">
      <c r="A12582" s="180">
        <v>2017</v>
      </c>
      <c r="B12582" s="180" t="s">
        <v>175</v>
      </c>
      <c r="C12582" s="180" t="s">
        <v>35</v>
      </c>
      <c r="D12582" s="180" t="s">
        <v>176</v>
      </c>
      <c r="E12582" s="180">
        <v>95</v>
      </c>
      <c r="F12582" s="180">
        <v>248</v>
      </c>
      <c r="G12582" s="180">
        <v>82</v>
      </c>
      <c r="H12582" s="180">
        <v>564</v>
      </c>
      <c r="I12582" s="180">
        <v>340325.33</v>
      </c>
      <c r="J12582" s="180">
        <v>35649.050000000003</v>
      </c>
      <c r="K12582" s="180">
        <v>15509</v>
      </c>
      <c r="L12582" s="180">
        <v>405878.99</v>
      </c>
    </row>
    <row r="12583" spans="1:12">
      <c r="A12583" s="180">
        <v>2017</v>
      </c>
      <c r="B12583" s="180" t="s">
        <v>175</v>
      </c>
      <c r="C12583" s="180" t="s">
        <v>35</v>
      </c>
      <c r="D12583" s="180" t="s">
        <v>177</v>
      </c>
      <c r="E12583" s="180">
        <v>0</v>
      </c>
      <c r="F12583" s="180">
        <v>40947</v>
      </c>
      <c r="G12583" s="180">
        <v>1166</v>
      </c>
      <c r="H12583" s="180">
        <v>2907</v>
      </c>
      <c r="I12583" s="180">
        <v>2067323.55</v>
      </c>
      <c r="J12583" s="180">
        <v>299058.43</v>
      </c>
      <c r="K12583" s="180">
        <v>79352</v>
      </c>
      <c r="L12583" s="180">
        <v>2638274.21</v>
      </c>
    </row>
    <row r="12584" spans="1:12">
      <c r="A12584" s="180">
        <v>2017</v>
      </c>
      <c r="B12584" s="180" t="s">
        <v>175</v>
      </c>
      <c r="C12584" s="180" t="s">
        <v>35</v>
      </c>
      <c r="D12584" s="180" t="s">
        <v>177</v>
      </c>
      <c r="E12584" s="180">
        <v>5</v>
      </c>
      <c r="F12584" s="180">
        <v>46521</v>
      </c>
      <c r="G12584" s="180">
        <v>812</v>
      </c>
      <c r="H12584" s="180">
        <v>1156</v>
      </c>
      <c r="I12584" s="180">
        <v>1087873.2</v>
      </c>
      <c r="J12584" s="180">
        <v>249468.23</v>
      </c>
      <c r="K12584" s="180">
        <v>120039</v>
      </c>
      <c r="L12584" s="180">
        <v>1656867</v>
      </c>
    </row>
    <row r="12585" spans="1:12">
      <c r="A12585" s="180">
        <v>2017</v>
      </c>
      <c r="B12585" s="180" t="s">
        <v>175</v>
      </c>
      <c r="C12585" s="180" t="s">
        <v>35</v>
      </c>
      <c r="D12585" s="180" t="s">
        <v>177</v>
      </c>
      <c r="E12585" s="180">
        <v>10</v>
      </c>
      <c r="F12585" s="180">
        <v>43766</v>
      </c>
      <c r="G12585" s="180">
        <v>589</v>
      </c>
      <c r="H12585" s="180">
        <v>1231</v>
      </c>
      <c r="I12585" s="180">
        <v>1014841.81</v>
      </c>
      <c r="J12585" s="180">
        <v>202672.94</v>
      </c>
      <c r="K12585" s="180">
        <v>477073</v>
      </c>
      <c r="L12585" s="180">
        <v>1798856.57</v>
      </c>
    </row>
    <row r="12586" spans="1:12">
      <c r="A12586" s="180">
        <v>2017</v>
      </c>
      <c r="B12586" s="180" t="s">
        <v>175</v>
      </c>
      <c r="C12586" s="180" t="s">
        <v>35</v>
      </c>
      <c r="D12586" s="180" t="s">
        <v>177</v>
      </c>
      <c r="E12586" s="180">
        <v>15</v>
      </c>
      <c r="F12586" s="180">
        <v>41633</v>
      </c>
      <c r="G12586" s="180">
        <v>1705</v>
      </c>
      <c r="H12586" s="180">
        <v>3773</v>
      </c>
      <c r="I12586" s="180">
        <v>3370355.54</v>
      </c>
      <c r="J12586" s="180">
        <v>505831.73</v>
      </c>
      <c r="K12586" s="180">
        <v>663166</v>
      </c>
      <c r="L12586" s="180">
        <v>4882511.67</v>
      </c>
    </row>
    <row r="12587" spans="1:12">
      <c r="A12587" s="180">
        <v>2017</v>
      </c>
      <c r="B12587" s="180" t="s">
        <v>175</v>
      </c>
      <c r="C12587" s="180" t="s">
        <v>35</v>
      </c>
      <c r="D12587" s="180" t="s">
        <v>177</v>
      </c>
      <c r="E12587" s="180">
        <v>20</v>
      </c>
      <c r="F12587" s="180">
        <v>35991</v>
      </c>
      <c r="G12587" s="180">
        <v>1852</v>
      </c>
      <c r="H12587" s="180">
        <v>4671</v>
      </c>
      <c r="I12587" s="180">
        <v>4411292.3499999996</v>
      </c>
      <c r="J12587" s="180">
        <v>742289.13</v>
      </c>
      <c r="K12587" s="180">
        <v>501340</v>
      </c>
      <c r="L12587" s="180">
        <v>6230854.5999999996</v>
      </c>
    </row>
    <row r="12588" spans="1:12">
      <c r="A12588" s="180">
        <v>2017</v>
      </c>
      <c r="B12588" s="180" t="s">
        <v>175</v>
      </c>
      <c r="C12588" s="180" t="s">
        <v>35</v>
      </c>
      <c r="D12588" s="180" t="s">
        <v>177</v>
      </c>
      <c r="E12588" s="180">
        <v>25</v>
      </c>
      <c r="F12588" s="180">
        <v>41141</v>
      </c>
      <c r="G12588" s="180">
        <v>2467</v>
      </c>
      <c r="H12588" s="180">
        <v>6528</v>
      </c>
      <c r="I12588" s="180">
        <v>7055741.8499999996</v>
      </c>
      <c r="J12588" s="180">
        <v>1665374.31</v>
      </c>
      <c r="K12588" s="180">
        <v>701471.5</v>
      </c>
      <c r="L12588" s="180">
        <v>10291880.68</v>
      </c>
    </row>
    <row r="12589" spans="1:12">
      <c r="A12589" s="180">
        <v>2017</v>
      </c>
      <c r="B12589" s="180" t="s">
        <v>175</v>
      </c>
      <c r="C12589" s="180" t="s">
        <v>35</v>
      </c>
      <c r="D12589" s="180" t="s">
        <v>177</v>
      </c>
      <c r="E12589" s="180">
        <v>30</v>
      </c>
      <c r="F12589" s="180">
        <v>57918</v>
      </c>
      <c r="G12589" s="180">
        <v>4241</v>
      </c>
      <c r="H12589" s="180">
        <v>11469</v>
      </c>
      <c r="I12589" s="180">
        <v>13167612.65</v>
      </c>
      <c r="J12589" s="180">
        <v>3248109.15</v>
      </c>
      <c r="K12589" s="180">
        <v>951005</v>
      </c>
      <c r="L12589" s="180">
        <v>18854088.43</v>
      </c>
    </row>
    <row r="12590" spans="1:12">
      <c r="A12590" s="180">
        <v>2017</v>
      </c>
      <c r="B12590" s="180" t="s">
        <v>175</v>
      </c>
      <c r="C12590" s="180" t="s">
        <v>35</v>
      </c>
      <c r="D12590" s="180" t="s">
        <v>177</v>
      </c>
      <c r="E12590" s="180">
        <v>35</v>
      </c>
      <c r="F12590" s="180">
        <v>55060</v>
      </c>
      <c r="G12590" s="180">
        <v>4002</v>
      </c>
      <c r="H12590" s="180">
        <v>9697</v>
      </c>
      <c r="I12590" s="180">
        <v>11033788.17</v>
      </c>
      <c r="J12590" s="180">
        <v>2721585.77</v>
      </c>
      <c r="K12590" s="180">
        <v>1166897</v>
      </c>
      <c r="L12590" s="180">
        <v>16423607.65</v>
      </c>
    </row>
    <row r="12591" spans="1:12">
      <c r="A12591" s="180">
        <v>2017</v>
      </c>
      <c r="B12591" s="180" t="s">
        <v>175</v>
      </c>
      <c r="C12591" s="180" t="s">
        <v>35</v>
      </c>
      <c r="D12591" s="180" t="s">
        <v>177</v>
      </c>
      <c r="E12591" s="180">
        <v>40</v>
      </c>
      <c r="F12591" s="180">
        <v>52326</v>
      </c>
      <c r="G12591" s="180">
        <v>3901</v>
      </c>
      <c r="H12591" s="180">
        <v>7497</v>
      </c>
      <c r="I12591" s="180">
        <v>8875089.5600000005</v>
      </c>
      <c r="J12591" s="180">
        <v>2093862.74</v>
      </c>
      <c r="K12591" s="180">
        <v>1744243</v>
      </c>
      <c r="L12591" s="180">
        <v>14139584.49</v>
      </c>
    </row>
    <row r="12592" spans="1:12">
      <c r="A12592" s="180">
        <v>2017</v>
      </c>
      <c r="B12592" s="180" t="s">
        <v>175</v>
      </c>
      <c r="C12592" s="180" t="s">
        <v>35</v>
      </c>
      <c r="D12592" s="180" t="s">
        <v>177</v>
      </c>
      <c r="E12592" s="180">
        <v>45</v>
      </c>
      <c r="F12592" s="180">
        <v>54600</v>
      </c>
      <c r="G12592" s="180">
        <v>4151</v>
      </c>
      <c r="H12592" s="180">
        <v>8214</v>
      </c>
      <c r="I12592" s="180">
        <v>9595373.6999999993</v>
      </c>
      <c r="J12592" s="180">
        <v>2187645.79</v>
      </c>
      <c r="K12592" s="180">
        <v>1648676</v>
      </c>
      <c r="L12592" s="180">
        <v>15099128.310000001</v>
      </c>
    </row>
    <row r="12593" spans="1:12">
      <c r="A12593" s="180">
        <v>2017</v>
      </c>
      <c r="B12593" s="180" t="s">
        <v>175</v>
      </c>
      <c r="C12593" s="180" t="s">
        <v>35</v>
      </c>
      <c r="D12593" s="180" t="s">
        <v>177</v>
      </c>
      <c r="E12593" s="180">
        <v>50</v>
      </c>
      <c r="F12593" s="180">
        <v>51223</v>
      </c>
      <c r="G12593" s="180">
        <v>4690</v>
      </c>
      <c r="H12593" s="180">
        <v>9289</v>
      </c>
      <c r="I12593" s="180">
        <v>10901532.640000001</v>
      </c>
      <c r="J12593" s="180">
        <v>2529045.54</v>
      </c>
      <c r="K12593" s="180">
        <v>2468955.8199999998</v>
      </c>
      <c r="L12593" s="180">
        <v>17560148.989999998</v>
      </c>
    </row>
    <row r="12594" spans="1:12">
      <c r="A12594" s="180">
        <v>2017</v>
      </c>
      <c r="B12594" s="180" t="s">
        <v>175</v>
      </c>
      <c r="C12594" s="180" t="s">
        <v>35</v>
      </c>
      <c r="D12594" s="180" t="s">
        <v>177</v>
      </c>
      <c r="E12594" s="180">
        <v>55</v>
      </c>
      <c r="F12594" s="180">
        <v>50013</v>
      </c>
      <c r="G12594" s="180">
        <v>4994</v>
      </c>
      <c r="H12594" s="180">
        <v>9784</v>
      </c>
      <c r="I12594" s="180">
        <v>12075892.35</v>
      </c>
      <c r="J12594" s="180">
        <v>2731211.73</v>
      </c>
      <c r="K12594" s="180">
        <v>2839243.35</v>
      </c>
      <c r="L12594" s="180">
        <v>19093028.739999998</v>
      </c>
    </row>
    <row r="12595" spans="1:12">
      <c r="A12595" s="180">
        <v>2017</v>
      </c>
      <c r="B12595" s="180" t="s">
        <v>175</v>
      </c>
      <c r="C12595" s="180" t="s">
        <v>35</v>
      </c>
      <c r="D12595" s="180" t="s">
        <v>177</v>
      </c>
      <c r="E12595" s="180">
        <v>60</v>
      </c>
      <c r="F12595" s="180">
        <v>45021</v>
      </c>
      <c r="G12595" s="180">
        <v>5485</v>
      </c>
      <c r="H12595" s="180">
        <v>11617</v>
      </c>
      <c r="I12595" s="180">
        <v>14081450.710000001</v>
      </c>
      <c r="J12595" s="180">
        <v>3203273.08</v>
      </c>
      <c r="K12595" s="180">
        <v>3695162.6</v>
      </c>
      <c r="L12595" s="180">
        <v>22426979.629999999</v>
      </c>
    </row>
    <row r="12596" spans="1:12">
      <c r="A12596" s="180">
        <v>2017</v>
      </c>
      <c r="B12596" s="180" t="s">
        <v>175</v>
      </c>
      <c r="C12596" s="180" t="s">
        <v>35</v>
      </c>
      <c r="D12596" s="180" t="s">
        <v>177</v>
      </c>
      <c r="E12596" s="180">
        <v>65</v>
      </c>
      <c r="F12596" s="180">
        <v>38310</v>
      </c>
      <c r="G12596" s="180">
        <v>6006</v>
      </c>
      <c r="H12596" s="180">
        <v>12718</v>
      </c>
      <c r="I12596" s="180">
        <v>16022642.51</v>
      </c>
      <c r="J12596" s="180">
        <v>3657049.69</v>
      </c>
      <c r="K12596" s="180">
        <v>4565434</v>
      </c>
      <c r="L12596" s="180">
        <v>25577015.5</v>
      </c>
    </row>
    <row r="12597" spans="1:12">
      <c r="A12597" s="180">
        <v>2017</v>
      </c>
      <c r="B12597" s="180" t="s">
        <v>175</v>
      </c>
      <c r="C12597" s="180" t="s">
        <v>35</v>
      </c>
      <c r="D12597" s="180" t="s">
        <v>177</v>
      </c>
      <c r="E12597" s="180">
        <v>70</v>
      </c>
      <c r="F12597" s="180">
        <v>28186</v>
      </c>
      <c r="G12597" s="180">
        <v>5579</v>
      </c>
      <c r="H12597" s="180">
        <v>12896</v>
      </c>
      <c r="I12597" s="180">
        <v>15795033.92</v>
      </c>
      <c r="J12597" s="180">
        <v>3591693.46</v>
      </c>
      <c r="K12597" s="180">
        <v>4196384.0999999996</v>
      </c>
      <c r="L12597" s="180">
        <v>24614295.129999999</v>
      </c>
    </row>
    <row r="12598" spans="1:12">
      <c r="A12598" s="180">
        <v>2017</v>
      </c>
      <c r="B12598" s="180" t="s">
        <v>175</v>
      </c>
      <c r="C12598" s="180" t="s">
        <v>35</v>
      </c>
      <c r="D12598" s="180" t="s">
        <v>177</v>
      </c>
      <c r="E12598" s="180">
        <v>75</v>
      </c>
      <c r="F12598" s="180">
        <v>18989</v>
      </c>
      <c r="G12598" s="180">
        <v>4391</v>
      </c>
      <c r="H12598" s="180">
        <v>13233</v>
      </c>
      <c r="I12598" s="180">
        <v>14229285.050000001</v>
      </c>
      <c r="J12598" s="180">
        <v>2919250.78</v>
      </c>
      <c r="K12598" s="180">
        <v>3532127.2</v>
      </c>
      <c r="L12598" s="180">
        <v>21367706.640000001</v>
      </c>
    </row>
    <row r="12599" spans="1:12">
      <c r="A12599" s="180">
        <v>2017</v>
      </c>
      <c r="B12599" s="180" t="s">
        <v>175</v>
      </c>
      <c r="C12599" s="180" t="s">
        <v>35</v>
      </c>
      <c r="D12599" s="180" t="s">
        <v>177</v>
      </c>
      <c r="E12599" s="180">
        <v>80</v>
      </c>
      <c r="F12599" s="180">
        <v>12654</v>
      </c>
      <c r="G12599" s="180">
        <v>3082</v>
      </c>
      <c r="H12599" s="180">
        <v>11805</v>
      </c>
      <c r="I12599" s="180">
        <v>10955734.470000001</v>
      </c>
      <c r="J12599" s="180">
        <v>1970647.84</v>
      </c>
      <c r="K12599" s="180">
        <v>2238629.2999999998</v>
      </c>
      <c r="L12599" s="180">
        <v>15585965.939999999</v>
      </c>
    </row>
    <row r="12600" spans="1:12">
      <c r="A12600" s="180">
        <v>2017</v>
      </c>
      <c r="B12600" s="180" t="s">
        <v>175</v>
      </c>
      <c r="C12600" s="180" t="s">
        <v>35</v>
      </c>
      <c r="D12600" s="180" t="s">
        <v>177</v>
      </c>
      <c r="E12600" s="180">
        <v>85</v>
      </c>
      <c r="F12600" s="180">
        <v>8009</v>
      </c>
      <c r="G12600" s="180">
        <v>1919</v>
      </c>
      <c r="H12600" s="180">
        <v>10378</v>
      </c>
      <c r="I12600" s="180">
        <v>7587113.5099999998</v>
      </c>
      <c r="J12600" s="180">
        <v>1069650.01</v>
      </c>
      <c r="K12600" s="180">
        <v>1061225</v>
      </c>
      <c r="L12600" s="180">
        <v>9960089.1300000008</v>
      </c>
    </row>
    <row r="12601" spans="1:12">
      <c r="A12601" s="180">
        <v>2017</v>
      </c>
      <c r="B12601" s="180" t="s">
        <v>175</v>
      </c>
      <c r="C12601" s="180" t="s">
        <v>35</v>
      </c>
      <c r="D12601" s="180" t="s">
        <v>177</v>
      </c>
      <c r="E12601" s="180">
        <v>90</v>
      </c>
      <c r="F12601" s="180">
        <v>3254</v>
      </c>
      <c r="G12601" s="180">
        <v>788</v>
      </c>
      <c r="H12601" s="180">
        <v>5314</v>
      </c>
      <c r="I12601" s="180">
        <v>3099943.62</v>
      </c>
      <c r="J12601" s="180">
        <v>370734.49</v>
      </c>
      <c r="K12601" s="180">
        <v>240844.79999999999</v>
      </c>
      <c r="L12601" s="180">
        <v>3815100.14</v>
      </c>
    </row>
    <row r="12602" spans="1:12">
      <c r="A12602" s="180">
        <v>2017</v>
      </c>
      <c r="B12602" s="180" t="s">
        <v>175</v>
      </c>
      <c r="C12602" s="180" t="s">
        <v>35</v>
      </c>
      <c r="D12602" s="180" t="s">
        <v>177</v>
      </c>
      <c r="E12602" s="180">
        <v>95</v>
      </c>
      <c r="F12602" s="180">
        <v>898</v>
      </c>
      <c r="G12602" s="180">
        <v>176</v>
      </c>
      <c r="H12602" s="180">
        <v>1494</v>
      </c>
      <c r="I12602" s="180">
        <v>821526.2</v>
      </c>
      <c r="J12602" s="180">
        <v>64926.5</v>
      </c>
      <c r="K12602" s="180">
        <v>59573</v>
      </c>
      <c r="L12602" s="180">
        <v>961660.07</v>
      </c>
    </row>
    <row r="12603" spans="1:12">
      <c r="A12603" s="180">
        <v>2017</v>
      </c>
      <c r="B12603" s="180" t="s">
        <v>175</v>
      </c>
      <c r="C12603" s="180" t="s">
        <v>36</v>
      </c>
      <c r="D12603" s="180" t="s">
        <v>176</v>
      </c>
      <c r="E12603" s="180">
        <v>0</v>
      </c>
      <c r="F12603" s="180">
        <v>5069</v>
      </c>
      <c r="G12603" s="180">
        <v>166</v>
      </c>
      <c r="H12603" s="180">
        <v>558</v>
      </c>
      <c r="I12603" s="180">
        <v>375325.5</v>
      </c>
      <c r="J12603" s="180">
        <v>46169.01</v>
      </c>
      <c r="K12603" s="180">
        <v>9053</v>
      </c>
      <c r="L12603" s="180">
        <v>465292.35</v>
      </c>
    </row>
    <row r="12604" spans="1:12">
      <c r="A12604" s="180">
        <v>2017</v>
      </c>
      <c r="B12604" s="180" t="s">
        <v>175</v>
      </c>
      <c r="C12604" s="180" t="s">
        <v>36</v>
      </c>
      <c r="D12604" s="180" t="s">
        <v>176</v>
      </c>
      <c r="E12604" s="180">
        <v>5</v>
      </c>
      <c r="F12604" s="180">
        <v>6192</v>
      </c>
      <c r="G12604" s="180">
        <v>114</v>
      </c>
      <c r="H12604" s="180">
        <v>145</v>
      </c>
      <c r="I12604" s="180">
        <v>135076.20000000001</v>
      </c>
      <c r="J12604" s="180">
        <v>42335.95</v>
      </c>
      <c r="K12604" s="180">
        <v>12230</v>
      </c>
      <c r="L12604" s="180">
        <v>209977.88</v>
      </c>
    </row>
    <row r="12605" spans="1:12">
      <c r="A12605" s="180">
        <v>2017</v>
      </c>
      <c r="B12605" s="180" t="s">
        <v>175</v>
      </c>
      <c r="C12605" s="180" t="s">
        <v>36</v>
      </c>
      <c r="D12605" s="180" t="s">
        <v>176</v>
      </c>
      <c r="E12605" s="180">
        <v>10</v>
      </c>
      <c r="F12605" s="180">
        <v>6396</v>
      </c>
      <c r="G12605" s="180">
        <v>96</v>
      </c>
      <c r="H12605" s="180">
        <v>142</v>
      </c>
      <c r="I12605" s="180">
        <v>121123</v>
      </c>
      <c r="J12605" s="180">
        <v>28036.03</v>
      </c>
      <c r="K12605" s="180">
        <v>43365</v>
      </c>
      <c r="L12605" s="180">
        <v>204973.68</v>
      </c>
    </row>
    <row r="12606" spans="1:12">
      <c r="A12606" s="180">
        <v>2017</v>
      </c>
      <c r="B12606" s="180" t="s">
        <v>175</v>
      </c>
      <c r="C12606" s="180" t="s">
        <v>36</v>
      </c>
      <c r="D12606" s="180" t="s">
        <v>176</v>
      </c>
      <c r="E12606" s="180">
        <v>15</v>
      </c>
      <c r="F12606" s="180">
        <v>6564</v>
      </c>
      <c r="G12606" s="180">
        <v>146</v>
      </c>
      <c r="H12606" s="180">
        <v>281</v>
      </c>
      <c r="I12606" s="180">
        <v>267044.09999999998</v>
      </c>
      <c r="J12606" s="180">
        <v>62445.67</v>
      </c>
      <c r="K12606" s="180">
        <v>92434</v>
      </c>
      <c r="L12606" s="180">
        <v>447837.46</v>
      </c>
    </row>
    <row r="12607" spans="1:12">
      <c r="A12607" s="180">
        <v>2017</v>
      </c>
      <c r="B12607" s="180" t="s">
        <v>175</v>
      </c>
      <c r="C12607" s="180" t="s">
        <v>36</v>
      </c>
      <c r="D12607" s="180" t="s">
        <v>176</v>
      </c>
      <c r="E12607" s="180">
        <v>20</v>
      </c>
      <c r="F12607" s="180">
        <v>5524</v>
      </c>
      <c r="G12607" s="180">
        <v>192</v>
      </c>
      <c r="H12607" s="180">
        <v>427</v>
      </c>
      <c r="I12607" s="180">
        <v>449953.8</v>
      </c>
      <c r="J12607" s="180">
        <v>87415.360000000001</v>
      </c>
      <c r="K12607" s="180">
        <v>81475</v>
      </c>
      <c r="L12607" s="180">
        <v>662569.97</v>
      </c>
    </row>
    <row r="12608" spans="1:12">
      <c r="A12608" s="180">
        <v>2017</v>
      </c>
      <c r="B12608" s="180" t="s">
        <v>175</v>
      </c>
      <c r="C12608" s="180" t="s">
        <v>36</v>
      </c>
      <c r="D12608" s="180" t="s">
        <v>176</v>
      </c>
      <c r="E12608" s="180">
        <v>25</v>
      </c>
      <c r="F12608" s="180">
        <v>3641</v>
      </c>
      <c r="G12608" s="180">
        <v>120</v>
      </c>
      <c r="H12608" s="180">
        <v>269</v>
      </c>
      <c r="I12608" s="180">
        <v>277778.25</v>
      </c>
      <c r="J12608" s="180">
        <v>58121.51</v>
      </c>
      <c r="K12608" s="180">
        <v>52150</v>
      </c>
      <c r="L12608" s="180">
        <v>425608.53</v>
      </c>
    </row>
    <row r="12609" spans="1:12">
      <c r="A12609" s="180">
        <v>2017</v>
      </c>
      <c r="B12609" s="180" t="s">
        <v>175</v>
      </c>
      <c r="C12609" s="180" t="s">
        <v>36</v>
      </c>
      <c r="D12609" s="180" t="s">
        <v>176</v>
      </c>
      <c r="E12609" s="180">
        <v>30</v>
      </c>
      <c r="F12609" s="180">
        <v>5525</v>
      </c>
      <c r="G12609" s="180">
        <v>212</v>
      </c>
      <c r="H12609" s="180">
        <v>434</v>
      </c>
      <c r="I12609" s="180">
        <v>339164.6</v>
      </c>
      <c r="J12609" s="180">
        <v>96493.82</v>
      </c>
      <c r="K12609" s="180">
        <v>81618</v>
      </c>
      <c r="L12609" s="180">
        <v>605877.92000000004</v>
      </c>
    </row>
    <row r="12610" spans="1:12">
      <c r="A12610" s="180">
        <v>2017</v>
      </c>
      <c r="B12610" s="180" t="s">
        <v>175</v>
      </c>
      <c r="C12610" s="180" t="s">
        <v>36</v>
      </c>
      <c r="D12610" s="180" t="s">
        <v>176</v>
      </c>
      <c r="E12610" s="180">
        <v>35</v>
      </c>
      <c r="F12610" s="180">
        <v>5783</v>
      </c>
      <c r="G12610" s="180">
        <v>294</v>
      </c>
      <c r="H12610" s="180">
        <v>523</v>
      </c>
      <c r="I12610" s="180">
        <v>483986.4</v>
      </c>
      <c r="J12610" s="180">
        <v>144506.23000000001</v>
      </c>
      <c r="K12610" s="180">
        <v>160713</v>
      </c>
      <c r="L12610" s="180">
        <v>877876.06</v>
      </c>
    </row>
    <row r="12611" spans="1:12">
      <c r="A12611" s="180">
        <v>2017</v>
      </c>
      <c r="B12611" s="180" t="s">
        <v>175</v>
      </c>
      <c r="C12611" s="180" t="s">
        <v>36</v>
      </c>
      <c r="D12611" s="180" t="s">
        <v>176</v>
      </c>
      <c r="E12611" s="180">
        <v>40</v>
      </c>
      <c r="F12611" s="180">
        <v>6041</v>
      </c>
      <c r="G12611" s="180">
        <v>337</v>
      </c>
      <c r="H12611" s="180">
        <v>650</v>
      </c>
      <c r="I12611" s="180">
        <v>619285.4</v>
      </c>
      <c r="J12611" s="180">
        <v>157615.81</v>
      </c>
      <c r="K12611" s="180">
        <v>161476</v>
      </c>
      <c r="L12611" s="180">
        <v>1082504.96</v>
      </c>
    </row>
    <row r="12612" spans="1:12">
      <c r="A12612" s="180">
        <v>2017</v>
      </c>
      <c r="B12612" s="180" t="s">
        <v>175</v>
      </c>
      <c r="C12612" s="180" t="s">
        <v>36</v>
      </c>
      <c r="D12612" s="180" t="s">
        <v>176</v>
      </c>
      <c r="E12612" s="180">
        <v>45</v>
      </c>
      <c r="F12612" s="180">
        <v>7292</v>
      </c>
      <c r="G12612" s="180">
        <v>425</v>
      </c>
      <c r="H12612" s="180">
        <v>910</v>
      </c>
      <c r="I12612" s="180">
        <v>930776.75</v>
      </c>
      <c r="J12612" s="180">
        <v>241740.58</v>
      </c>
      <c r="K12612" s="180">
        <v>261024</v>
      </c>
      <c r="L12612" s="180">
        <v>1570629.76</v>
      </c>
    </row>
    <row r="12613" spans="1:12">
      <c r="A12613" s="180">
        <v>2017</v>
      </c>
      <c r="B12613" s="180" t="s">
        <v>175</v>
      </c>
      <c r="C12613" s="180" t="s">
        <v>36</v>
      </c>
      <c r="D12613" s="180" t="s">
        <v>176</v>
      </c>
      <c r="E12613" s="180">
        <v>50</v>
      </c>
      <c r="F12613" s="180">
        <v>7704</v>
      </c>
      <c r="G12613" s="180">
        <v>554</v>
      </c>
      <c r="H12613" s="180">
        <v>1153</v>
      </c>
      <c r="I12613" s="180">
        <v>1249789.1499999999</v>
      </c>
      <c r="J12613" s="180">
        <v>332827.26</v>
      </c>
      <c r="K12613" s="180">
        <v>439282.12</v>
      </c>
      <c r="L12613" s="180">
        <v>2190916.58</v>
      </c>
    </row>
    <row r="12614" spans="1:12">
      <c r="A12614" s="180">
        <v>2017</v>
      </c>
      <c r="B12614" s="180" t="s">
        <v>175</v>
      </c>
      <c r="C12614" s="180" t="s">
        <v>36</v>
      </c>
      <c r="D12614" s="180" t="s">
        <v>176</v>
      </c>
      <c r="E12614" s="180">
        <v>55</v>
      </c>
      <c r="F12614" s="180">
        <v>9444</v>
      </c>
      <c r="G12614" s="180">
        <v>979</v>
      </c>
      <c r="H12614" s="180">
        <v>2051</v>
      </c>
      <c r="I12614" s="180">
        <v>2093594.98</v>
      </c>
      <c r="J12614" s="180">
        <v>532631.88</v>
      </c>
      <c r="K12614" s="180">
        <v>666506</v>
      </c>
      <c r="L12614" s="180">
        <v>3504939.18</v>
      </c>
    </row>
    <row r="12615" spans="1:12">
      <c r="A12615" s="180">
        <v>2017</v>
      </c>
      <c r="B12615" s="180" t="s">
        <v>175</v>
      </c>
      <c r="C12615" s="180" t="s">
        <v>36</v>
      </c>
      <c r="D12615" s="180" t="s">
        <v>176</v>
      </c>
      <c r="E12615" s="180">
        <v>60</v>
      </c>
      <c r="F12615" s="180">
        <v>9347</v>
      </c>
      <c r="G12615" s="180">
        <v>1364</v>
      </c>
      <c r="H12615" s="180">
        <v>3102</v>
      </c>
      <c r="I12615" s="180">
        <v>3013807.19</v>
      </c>
      <c r="J12615" s="180">
        <v>798234.22</v>
      </c>
      <c r="K12615" s="180">
        <v>923960.94</v>
      </c>
      <c r="L12615" s="180">
        <v>5100983.97</v>
      </c>
    </row>
    <row r="12616" spans="1:12">
      <c r="A12616" s="180">
        <v>2017</v>
      </c>
      <c r="B12616" s="180" t="s">
        <v>175</v>
      </c>
      <c r="C12616" s="180" t="s">
        <v>36</v>
      </c>
      <c r="D12616" s="180" t="s">
        <v>176</v>
      </c>
      <c r="E12616" s="180">
        <v>65</v>
      </c>
      <c r="F12616" s="180">
        <v>8873</v>
      </c>
      <c r="G12616" s="180">
        <v>1697</v>
      </c>
      <c r="H12616" s="180">
        <v>3993</v>
      </c>
      <c r="I12616" s="180">
        <v>3705897.11</v>
      </c>
      <c r="J12616" s="180">
        <v>978979.46</v>
      </c>
      <c r="K12616" s="180">
        <v>1081272.55</v>
      </c>
      <c r="L12616" s="180">
        <v>6120095.1299999999</v>
      </c>
    </row>
    <row r="12617" spans="1:12">
      <c r="A12617" s="180">
        <v>2017</v>
      </c>
      <c r="B12617" s="180" t="s">
        <v>175</v>
      </c>
      <c r="C12617" s="180" t="s">
        <v>36</v>
      </c>
      <c r="D12617" s="180" t="s">
        <v>176</v>
      </c>
      <c r="E12617" s="180">
        <v>70</v>
      </c>
      <c r="F12617" s="180">
        <v>6877</v>
      </c>
      <c r="G12617" s="180">
        <v>1673</v>
      </c>
      <c r="H12617" s="180">
        <v>4155</v>
      </c>
      <c r="I12617" s="180">
        <v>4126708.25</v>
      </c>
      <c r="J12617" s="180">
        <v>1063584.5900000001</v>
      </c>
      <c r="K12617" s="180">
        <v>1343381.25</v>
      </c>
      <c r="L12617" s="180">
        <v>6910200.6799999997</v>
      </c>
    </row>
    <row r="12618" spans="1:12">
      <c r="A12618" s="180">
        <v>2017</v>
      </c>
      <c r="B12618" s="180" t="s">
        <v>175</v>
      </c>
      <c r="C12618" s="180" t="s">
        <v>36</v>
      </c>
      <c r="D12618" s="180" t="s">
        <v>176</v>
      </c>
      <c r="E12618" s="180">
        <v>75</v>
      </c>
      <c r="F12618" s="180">
        <v>4656</v>
      </c>
      <c r="G12618" s="180">
        <v>1601</v>
      </c>
      <c r="H12618" s="180">
        <v>3606</v>
      </c>
      <c r="I12618" s="180">
        <v>3246905.45</v>
      </c>
      <c r="J12618" s="180">
        <v>792968.8</v>
      </c>
      <c r="K12618" s="180">
        <v>1072999.8</v>
      </c>
      <c r="L12618" s="180">
        <v>5356945.24</v>
      </c>
    </row>
    <row r="12619" spans="1:12">
      <c r="A12619" s="180">
        <v>2017</v>
      </c>
      <c r="B12619" s="180" t="s">
        <v>175</v>
      </c>
      <c r="C12619" s="180" t="s">
        <v>36</v>
      </c>
      <c r="D12619" s="180" t="s">
        <v>176</v>
      </c>
      <c r="E12619" s="180">
        <v>80</v>
      </c>
      <c r="F12619" s="180">
        <v>2805</v>
      </c>
      <c r="G12619" s="180">
        <v>1047</v>
      </c>
      <c r="H12619" s="180">
        <v>3463</v>
      </c>
      <c r="I12619" s="180">
        <v>2654385.2599999998</v>
      </c>
      <c r="J12619" s="180">
        <v>546744.59</v>
      </c>
      <c r="K12619" s="180">
        <v>445435.15</v>
      </c>
      <c r="L12619" s="180">
        <v>3845838.03</v>
      </c>
    </row>
    <row r="12620" spans="1:12">
      <c r="A12620" s="180">
        <v>2017</v>
      </c>
      <c r="B12620" s="180" t="s">
        <v>175</v>
      </c>
      <c r="C12620" s="180" t="s">
        <v>36</v>
      </c>
      <c r="D12620" s="180" t="s">
        <v>176</v>
      </c>
      <c r="E12620" s="180">
        <v>85</v>
      </c>
      <c r="F12620" s="180">
        <v>1651</v>
      </c>
      <c r="G12620" s="180">
        <v>568</v>
      </c>
      <c r="H12620" s="180">
        <v>1958</v>
      </c>
      <c r="I12620" s="180">
        <v>1408685.95</v>
      </c>
      <c r="J12620" s="180">
        <v>277117.09000000003</v>
      </c>
      <c r="K12620" s="180">
        <v>323233.59999999998</v>
      </c>
      <c r="L12620" s="180">
        <v>2085629.11</v>
      </c>
    </row>
    <row r="12621" spans="1:12">
      <c r="A12621" s="180">
        <v>2017</v>
      </c>
      <c r="B12621" s="180" t="s">
        <v>175</v>
      </c>
      <c r="C12621" s="180" t="s">
        <v>36</v>
      </c>
      <c r="D12621" s="180" t="s">
        <v>176</v>
      </c>
      <c r="E12621" s="180">
        <v>90</v>
      </c>
      <c r="F12621" s="180">
        <v>430</v>
      </c>
      <c r="G12621" s="180">
        <v>108</v>
      </c>
      <c r="H12621" s="180">
        <v>553</v>
      </c>
      <c r="I12621" s="180">
        <v>374120.1</v>
      </c>
      <c r="J12621" s="180">
        <v>55523.17</v>
      </c>
      <c r="K12621" s="180">
        <v>20410</v>
      </c>
      <c r="L12621" s="180">
        <v>464950.96</v>
      </c>
    </row>
    <row r="12622" spans="1:12">
      <c r="A12622" s="180">
        <v>2017</v>
      </c>
      <c r="B12622" s="180" t="s">
        <v>175</v>
      </c>
      <c r="C12622" s="180" t="s">
        <v>36</v>
      </c>
      <c r="D12622" s="180" t="s">
        <v>176</v>
      </c>
      <c r="E12622" s="180">
        <v>95</v>
      </c>
      <c r="F12622" s="180">
        <v>49</v>
      </c>
      <c r="G12622" s="180">
        <v>14</v>
      </c>
      <c r="H12622" s="180">
        <v>36</v>
      </c>
      <c r="I12622" s="180">
        <v>22493</v>
      </c>
      <c r="J12622" s="180">
        <v>4245</v>
      </c>
      <c r="K12622" s="180">
        <v>0</v>
      </c>
      <c r="L12622" s="180">
        <v>28392</v>
      </c>
    </row>
    <row r="12623" spans="1:12">
      <c r="A12623" s="180">
        <v>2017</v>
      </c>
      <c r="B12623" s="180" t="s">
        <v>175</v>
      </c>
      <c r="C12623" s="180" t="s">
        <v>36</v>
      </c>
      <c r="D12623" s="180" t="s">
        <v>177</v>
      </c>
      <c r="E12623" s="180">
        <v>0</v>
      </c>
      <c r="F12623" s="180">
        <v>4699</v>
      </c>
      <c r="G12623" s="180">
        <v>113</v>
      </c>
      <c r="H12623" s="180">
        <v>377</v>
      </c>
      <c r="I12623" s="180">
        <v>264467.84999999998</v>
      </c>
      <c r="J12623" s="180">
        <v>36056.03</v>
      </c>
      <c r="K12623" s="180">
        <v>822</v>
      </c>
      <c r="L12623" s="180">
        <v>316142.87</v>
      </c>
    </row>
    <row r="12624" spans="1:12">
      <c r="A12624" s="180">
        <v>2017</v>
      </c>
      <c r="B12624" s="180" t="s">
        <v>175</v>
      </c>
      <c r="C12624" s="180" t="s">
        <v>36</v>
      </c>
      <c r="D12624" s="180" t="s">
        <v>177</v>
      </c>
      <c r="E12624" s="180">
        <v>5</v>
      </c>
      <c r="F12624" s="180">
        <v>5855</v>
      </c>
      <c r="G12624" s="180">
        <v>79</v>
      </c>
      <c r="H12624" s="180">
        <v>125</v>
      </c>
      <c r="I12624" s="180">
        <v>101779.3</v>
      </c>
      <c r="J12624" s="180">
        <v>27995.040000000001</v>
      </c>
      <c r="K12624" s="180">
        <v>30223</v>
      </c>
      <c r="L12624" s="180">
        <v>164612.96</v>
      </c>
    </row>
    <row r="12625" spans="1:12">
      <c r="A12625" s="180">
        <v>2017</v>
      </c>
      <c r="B12625" s="180" t="s">
        <v>175</v>
      </c>
      <c r="C12625" s="180" t="s">
        <v>36</v>
      </c>
      <c r="D12625" s="180" t="s">
        <v>177</v>
      </c>
      <c r="E12625" s="180">
        <v>10</v>
      </c>
      <c r="F12625" s="180">
        <v>5997</v>
      </c>
      <c r="G12625" s="180">
        <v>78</v>
      </c>
      <c r="H12625" s="180">
        <v>147</v>
      </c>
      <c r="I12625" s="180">
        <v>127710</v>
      </c>
      <c r="J12625" s="180">
        <v>28502.15</v>
      </c>
      <c r="K12625" s="180">
        <v>23933</v>
      </c>
      <c r="L12625" s="180">
        <v>193908.71</v>
      </c>
    </row>
    <row r="12626" spans="1:12">
      <c r="A12626" s="180">
        <v>2017</v>
      </c>
      <c r="B12626" s="180" t="s">
        <v>175</v>
      </c>
      <c r="C12626" s="180" t="s">
        <v>36</v>
      </c>
      <c r="D12626" s="180" t="s">
        <v>177</v>
      </c>
      <c r="E12626" s="180">
        <v>15</v>
      </c>
      <c r="F12626" s="180">
        <v>6262</v>
      </c>
      <c r="G12626" s="180">
        <v>226</v>
      </c>
      <c r="H12626" s="180">
        <v>398</v>
      </c>
      <c r="I12626" s="180">
        <v>377652.8</v>
      </c>
      <c r="J12626" s="180">
        <v>88665.34</v>
      </c>
      <c r="K12626" s="180">
        <v>76274</v>
      </c>
      <c r="L12626" s="180">
        <v>579430.43999999994</v>
      </c>
    </row>
    <row r="12627" spans="1:12">
      <c r="A12627" s="180">
        <v>2017</v>
      </c>
      <c r="B12627" s="180" t="s">
        <v>175</v>
      </c>
      <c r="C12627" s="180" t="s">
        <v>36</v>
      </c>
      <c r="D12627" s="180" t="s">
        <v>177</v>
      </c>
      <c r="E12627" s="180">
        <v>20</v>
      </c>
      <c r="F12627" s="180">
        <v>5712</v>
      </c>
      <c r="G12627" s="180">
        <v>363</v>
      </c>
      <c r="H12627" s="180">
        <v>755</v>
      </c>
      <c r="I12627" s="180">
        <v>616981.05000000005</v>
      </c>
      <c r="J12627" s="180">
        <v>128195.18</v>
      </c>
      <c r="K12627" s="180">
        <v>28190</v>
      </c>
      <c r="L12627" s="180">
        <v>830021.36</v>
      </c>
    </row>
    <row r="12628" spans="1:12">
      <c r="A12628" s="180">
        <v>2017</v>
      </c>
      <c r="B12628" s="180" t="s">
        <v>175</v>
      </c>
      <c r="C12628" s="180" t="s">
        <v>36</v>
      </c>
      <c r="D12628" s="180" t="s">
        <v>177</v>
      </c>
      <c r="E12628" s="180">
        <v>25</v>
      </c>
      <c r="F12628" s="180">
        <v>4463</v>
      </c>
      <c r="G12628" s="180">
        <v>428</v>
      </c>
      <c r="H12628" s="180">
        <v>1466</v>
      </c>
      <c r="I12628" s="180">
        <v>1170531.5</v>
      </c>
      <c r="J12628" s="180">
        <v>268889.75</v>
      </c>
      <c r="K12628" s="180">
        <v>104567</v>
      </c>
      <c r="L12628" s="180">
        <v>1707583.35</v>
      </c>
    </row>
    <row r="12629" spans="1:12">
      <c r="A12629" s="180">
        <v>2017</v>
      </c>
      <c r="B12629" s="180" t="s">
        <v>175</v>
      </c>
      <c r="C12629" s="180" t="s">
        <v>36</v>
      </c>
      <c r="D12629" s="180" t="s">
        <v>177</v>
      </c>
      <c r="E12629" s="180">
        <v>30</v>
      </c>
      <c r="F12629" s="180">
        <v>6422</v>
      </c>
      <c r="G12629" s="180">
        <v>717</v>
      </c>
      <c r="H12629" s="180">
        <v>2434</v>
      </c>
      <c r="I12629" s="180">
        <v>1940151.45</v>
      </c>
      <c r="J12629" s="180">
        <v>448615.63</v>
      </c>
      <c r="K12629" s="180">
        <v>98641</v>
      </c>
      <c r="L12629" s="180">
        <v>2703733.97</v>
      </c>
    </row>
    <row r="12630" spans="1:12">
      <c r="A12630" s="180">
        <v>2017</v>
      </c>
      <c r="B12630" s="180" t="s">
        <v>175</v>
      </c>
      <c r="C12630" s="180" t="s">
        <v>36</v>
      </c>
      <c r="D12630" s="180" t="s">
        <v>177</v>
      </c>
      <c r="E12630" s="180">
        <v>35</v>
      </c>
      <c r="F12630" s="180">
        <v>6724</v>
      </c>
      <c r="G12630" s="180">
        <v>638</v>
      </c>
      <c r="H12630" s="180">
        <v>2137</v>
      </c>
      <c r="I12630" s="180">
        <v>1738772.55</v>
      </c>
      <c r="J12630" s="180">
        <v>386826.22</v>
      </c>
      <c r="K12630" s="180">
        <v>228776</v>
      </c>
      <c r="L12630" s="180">
        <v>2607706.29</v>
      </c>
    </row>
    <row r="12631" spans="1:12">
      <c r="A12631" s="180">
        <v>2017</v>
      </c>
      <c r="B12631" s="180" t="s">
        <v>175</v>
      </c>
      <c r="C12631" s="180" t="s">
        <v>36</v>
      </c>
      <c r="D12631" s="180" t="s">
        <v>177</v>
      </c>
      <c r="E12631" s="180">
        <v>40</v>
      </c>
      <c r="F12631" s="180">
        <v>7155</v>
      </c>
      <c r="G12631" s="180">
        <v>632</v>
      </c>
      <c r="H12631" s="180">
        <v>1592</v>
      </c>
      <c r="I12631" s="180">
        <v>1445429.59</v>
      </c>
      <c r="J12631" s="180">
        <v>330219.64</v>
      </c>
      <c r="K12631" s="180">
        <v>287896</v>
      </c>
      <c r="L12631" s="180">
        <v>2248137.86</v>
      </c>
    </row>
    <row r="12632" spans="1:12">
      <c r="A12632" s="180">
        <v>2017</v>
      </c>
      <c r="B12632" s="180" t="s">
        <v>175</v>
      </c>
      <c r="C12632" s="180" t="s">
        <v>36</v>
      </c>
      <c r="D12632" s="180" t="s">
        <v>177</v>
      </c>
      <c r="E12632" s="180">
        <v>45</v>
      </c>
      <c r="F12632" s="180">
        <v>8394</v>
      </c>
      <c r="G12632" s="180">
        <v>777</v>
      </c>
      <c r="H12632" s="180">
        <v>1847</v>
      </c>
      <c r="I12632" s="180">
        <v>1681046.75</v>
      </c>
      <c r="J12632" s="180">
        <v>384945.97</v>
      </c>
      <c r="K12632" s="180">
        <v>306316</v>
      </c>
      <c r="L12632" s="180">
        <v>2590058.7999999998</v>
      </c>
    </row>
    <row r="12633" spans="1:12">
      <c r="A12633" s="180">
        <v>2017</v>
      </c>
      <c r="B12633" s="180" t="s">
        <v>175</v>
      </c>
      <c r="C12633" s="180" t="s">
        <v>36</v>
      </c>
      <c r="D12633" s="180" t="s">
        <v>177</v>
      </c>
      <c r="E12633" s="180">
        <v>50</v>
      </c>
      <c r="F12633" s="180">
        <v>9132</v>
      </c>
      <c r="G12633" s="180">
        <v>897</v>
      </c>
      <c r="H12633" s="180">
        <v>2010</v>
      </c>
      <c r="I12633" s="180">
        <v>1901803.4</v>
      </c>
      <c r="J12633" s="180">
        <v>463354.48</v>
      </c>
      <c r="K12633" s="180">
        <v>475101</v>
      </c>
      <c r="L12633" s="180">
        <v>3106029.64</v>
      </c>
    </row>
    <row r="12634" spans="1:12">
      <c r="A12634" s="180">
        <v>2017</v>
      </c>
      <c r="B12634" s="180" t="s">
        <v>175</v>
      </c>
      <c r="C12634" s="180" t="s">
        <v>36</v>
      </c>
      <c r="D12634" s="180" t="s">
        <v>177</v>
      </c>
      <c r="E12634" s="180">
        <v>55</v>
      </c>
      <c r="F12634" s="180">
        <v>10814</v>
      </c>
      <c r="G12634" s="180">
        <v>1177</v>
      </c>
      <c r="H12634" s="180">
        <v>2618</v>
      </c>
      <c r="I12634" s="180">
        <v>2604589.77</v>
      </c>
      <c r="J12634" s="180">
        <v>623240.35</v>
      </c>
      <c r="K12634" s="180">
        <v>748390.25</v>
      </c>
      <c r="L12634" s="180">
        <v>4314048.3099999996</v>
      </c>
    </row>
    <row r="12635" spans="1:12">
      <c r="A12635" s="180">
        <v>2017</v>
      </c>
      <c r="B12635" s="180" t="s">
        <v>175</v>
      </c>
      <c r="C12635" s="180" t="s">
        <v>36</v>
      </c>
      <c r="D12635" s="180" t="s">
        <v>177</v>
      </c>
      <c r="E12635" s="180">
        <v>60</v>
      </c>
      <c r="F12635" s="180">
        <v>10449</v>
      </c>
      <c r="G12635" s="180">
        <v>1384</v>
      </c>
      <c r="H12635" s="180">
        <v>2982</v>
      </c>
      <c r="I12635" s="180">
        <v>2912040.05</v>
      </c>
      <c r="J12635" s="180">
        <v>730354.91</v>
      </c>
      <c r="K12635" s="180">
        <v>849793.5</v>
      </c>
      <c r="L12635" s="180">
        <v>4873695.63</v>
      </c>
    </row>
    <row r="12636" spans="1:12">
      <c r="A12636" s="180">
        <v>2017</v>
      </c>
      <c r="B12636" s="180" t="s">
        <v>175</v>
      </c>
      <c r="C12636" s="180" t="s">
        <v>36</v>
      </c>
      <c r="D12636" s="180" t="s">
        <v>177</v>
      </c>
      <c r="E12636" s="180">
        <v>65</v>
      </c>
      <c r="F12636" s="180">
        <v>9624</v>
      </c>
      <c r="G12636" s="180">
        <v>1657</v>
      </c>
      <c r="H12636" s="180">
        <v>4055</v>
      </c>
      <c r="I12636" s="180">
        <v>4090254.57</v>
      </c>
      <c r="J12636" s="180">
        <v>990110.83</v>
      </c>
      <c r="K12636" s="180">
        <v>1538128</v>
      </c>
      <c r="L12636" s="180">
        <v>6966814.6799999997</v>
      </c>
    </row>
    <row r="12637" spans="1:12">
      <c r="A12637" s="180">
        <v>2017</v>
      </c>
      <c r="B12637" s="180" t="s">
        <v>175</v>
      </c>
      <c r="C12637" s="180" t="s">
        <v>36</v>
      </c>
      <c r="D12637" s="180" t="s">
        <v>177</v>
      </c>
      <c r="E12637" s="180">
        <v>70</v>
      </c>
      <c r="F12637" s="180">
        <v>7580</v>
      </c>
      <c r="G12637" s="180">
        <v>1518</v>
      </c>
      <c r="H12637" s="180">
        <v>3612</v>
      </c>
      <c r="I12637" s="180">
        <v>3891570.68</v>
      </c>
      <c r="J12637" s="180">
        <v>954637.41</v>
      </c>
      <c r="K12637" s="180">
        <v>1334065</v>
      </c>
      <c r="L12637" s="180">
        <v>6453005.4000000004</v>
      </c>
    </row>
    <row r="12638" spans="1:12">
      <c r="A12638" s="180">
        <v>2017</v>
      </c>
      <c r="B12638" s="180" t="s">
        <v>175</v>
      </c>
      <c r="C12638" s="180" t="s">
        <v>36</v>
      </c>
      <c r="D12638" s="180" t="s">
        <v>177</v>
      </c>
      <c r="E12638" s="180">
        <v>75</v>
      </c>
      <c r="F12638" s="180">
        <v>5130</v>
      </c>
      <c r="G12638" s="180">
        <v>1504</v>
      </c>
      <c r="H12638" s="180">
        <v>3996</v>
      </c>
      <c r="I12638" s="180">
        <v>3420267.4</v>
      </c>
      <c r="J12638" s="180">
        <v>705014.24</v>
      </c>
      <c r="K12638" s="180">
        <v>1032178.36</v>
      </c>
      <c r="L12638" s="180">
        <v>5358562.3499999996</v>
      </c>
    </row>
    <row r="12639" spans="1:12">
      <c r="A12639" s="180">
        <v>2017</v>
      </c>
      <c r="B12639" s="180" t="s">
        <v>175</v>
      </c>
      <c r="C12639" s="180" t="s">
        <v>36</v>
      </c>
      <c r="D12639" s="180" t="s">
        <v>177</v>
      </c>
      <c r="E12639" s="180">
        <v>80</v>
      </c>
      <c r="F12639" s="180">
        <v>3443</v>
      </c>
      <c r="G12639" s="180">
        <v>891</v>
      </c>
      <c r="H12639" s="180">
        <v>3497</v>
      </c>
      <c r="I12639" s="180">
        <v>2763652.15</v>
      </c>
      <c r="J12639" s="180">
        <v>531383.79</v>
      </c>
      <c r="K12639" s="180">
        <v>577244.27</v>
      </c>
      <c r="L12639" s="180">
        <v>4009261.43</v>
      </c>
    </row>
    <row r="12640" spans="1:12">
      <c r="A12640" s="180">
        <v>2017</v>
      </c>
      <c r="B12640" s="180" t="s">
        <v>175</v>
      </c>
      <c r="C12640" s="180" t="s">
        <v>36</v>
      </c>
      <c r="D12640" s="180" t="s">
        <v>177</v>
      </c>
      <c r="E12640" s="180">
        <v>85</v>
      </c>
      <c r="F12640" s="180">
        <v>2108</v>
      </c>
      <c r="G12640" s="180">
        <v>666</v>
      </c>
      <c r="H12640" s="180">
        <v>2550</v>
      </c>
      <c r="I12640" s="180">
        <v>1763629.44</v>
      </c>
      <c r="J12640" s="180">
        <v>276181.08</v>
      </c>
      <c r="K12640" s="180">
        <v>145931</v>
      </c>
      <c r="L12640" s="180">
        <v>2266879.75</v>
      </c>
    </row>
    <row r="12641" spans="1:12">
      <c r="A12641" s="180">
        <v>2017</v>
      </c>
      <c r="B12641" s="180" t="s">
        <v>175</v>
      </c>
      <c r="C12641" s="180" t="s">
        <v>36</v>
      </c>
      <c r="D12641" s="180" t="s">
        <v>177</v>
      </c>
      <c r="E12641" s="180">
        <v>90</v>
      </c>
      <c r="F12641" s="180">
        <v>841</v>
      </c>
      <c r="G12641" s="180">
        <v>240</v>
      </c>
      <c r="H12641" s="180">
        <v>940</v>
      </c>
      <c r="I12641" s="180">
        <v>579992.9</v>
      </c>
      <c r="J12641" s="180">
        <v>95865.36</v>
      </c>
      <c r="K12641" s="180">
        <v>46463</v>
      </c>
      <c r="L12641" s="180">
        <v>757667.89</v>
      </c>
    </row>
    <row r="12642" spans="1:12">
      <c r="A12642" s="180">
        <v>2017</v>
      </c>
      <c r="B12642" s="180" t="s">
        <v>175</v>
      </c>
      <c r="C12642" s="180" t="s">
        <v>36</v>
      </c>
      <c r="D12642" s="180" t="s">
        <v>177</v>
      </c>
      <c r="E12642" s="180">
        <v>95</v>
      </c>
      <c r="F12642" s="180">
        <v>210</v>
      </c>
      <c r="G12642" s="180">
        <v>45</v>
      </c>
      <c r="H12642" s="180">
        <v>250</v>
      </c>
      <c r="I12642" s="180">
        <v>157406.6</v>
      </c>
      <c r="J12642" s="180">
        <v>20376.02</v>
      </c>
      <c r="K12642" s="180">
        <v>3096</v>
      </c>
      <c r="L12642" s="180">
        <v>183961.97</v>
      </c>
    </row>
    <row r="12643" spans="1:12">
      <c r="A12643" s="180">
        <v>2017</v>
      </c>
      <c r="B12643" s="180" t="s">
        <v>175</v>
      </c>
      <c r="C12643" s="180" t="s">
        <v>3</v>
      </c>
      <c r="D12643" s="180" t="s">
        <v>176</v>
      </c>
      <c r="E12643" s="180">
        <v>0</v>
      </c>
      <c r="F12643" s="180">
        <v>7446</v>
      </c>
      <c r="G12643" s="180">
        <v>258</v>
      </c>
      <c r="H12643" s="180">
        <v>835</v>
      </c>
      <c r="I12643" s="180">
        <v>501203.55</v>
      </c>
      <c r="J12643" s="180">
        <v>69014.899999999994</v>
      </c>
      <c r="K12643" s="180">
        <v>32427.75</v>
      </c>
      <c r="L12643" s="180">
        <v>683384.81</v>
      </c>
    </row>
    <row r="12644" spans="1:12">
      <c r="A12644" s="180">
        <v>2017</v>
      </c>
      <c r="B12644" s="180" t="s">
        <v>175</v>
      </c>
      <c r="C12644" s="180" t="s">
        <v>3</v>
      </c>
      <c r="D12644" s="180" t="s">
        <v>176</v>
      </c>
      <c r="E12644" s="180">
        <v>5</v>
      </c>
      <c r="F12644" s="180">
        <v>8276</v>
      </c>
      <c r="G12644" s="180">
        <v>123</v>
      </c>
      <c r="H12644" s="180">
        <v>161</v>
      </c>
      <c r="I12644" s="180">
        <v>161881.29999999999</v>
      </c>
      <c r="J12644" s="180">
        <v>33979.56</v>
      </c>
      <c r="K12644" s="180">
        <v>2262</v>
      </c>
      <c r="L12644" s="180">
        <v>245526.38</v>
      </c>
    </row>
    <row r="12645" spans="1:12">
      <c r="A12645" s="180">
        <v>2017</v>
      </c>
      <c r="B12645" s="180" t="s">
        <v>175</v>
      </c>
      <c r="C12645" s="180" t="s">
        <v>3</v>
      </c>
      <c r="D12645" s="180" t="s">
        <v>176</v>
      </c>
      <c r="E12645" s="180">
        <v>10</v>
      </c>
      <c r="F12645" s="180">
        <v>7294</v>
      </c>
      <c r="G12645" s="180">
        <v>92</v>
      </c>
      <c r="H12645" s="180">
        <v>327</v>
      </c>
      <c r="I12645" s="180">
        <v>135176.32000000001</v>
      </c>
      <c r="J12645" s="180">
        <v>20494</v>
      </c>
      <c r="K12645" s="180">
        <v>22510</v>
      </c>
      <c r="L12645" s="180">
        <v>247832.83</v>
      </c>
    </row>
    <row r="12646" spans="1:12">
      <c r="A12646" s="180">
        <v>2017</v>
      </c>
      <c r="B12646" s="180" t="s">
        <v>175</v>
      </c>
      <c r="C12646" s="180" t="s">
        <v>3</v>
      </c>
      <c r="D12646" s="180" t="s">
        <v>176</v>
      </c>
      <c r="E12646" s="180">
        <v>15</v>
      </c>
      <c r="F12646" s="180">
        <v>6827</v>
      </c>
      <c r="G12646" s="180">
        <v>141</v>
      </c>
      <c r="H12646" s="180">
        <v>225</v>
      </c>
      <c r="I12646" s="180">
        <v>248684.87</v>
      </c>
      <c r="J12646" s="180">
        <v>39830.54</v>
      </c>
      <c r="K12646" s="180">
        <v>40631</v>
      </c>
      <c r="L12646" s="180">
        <v>385319.16</v>
      </c>
    </row>
    <row r="12647" spans="1:12">
      <c r="A12647" s="180">
        <v>2017</v>
      </c>
      <c r="B12647" s="180" t="s">
        <v>175</v>
      </c>
      <c r="C12647" s="180" t="s">
        <v>3</v>
      </c>
      <c r="D12647" s="180" t="s">
        <v>176</v>
      </c>
      <c r="E12647" s="180">
        <v>20</v>
      </c>
      <c r="F12647" s="180">
        <v>5292</v>
      </c>
      <c r="G12647" s="180">
        <v>125</v>
      </c>
      <c r="H12647" s="180">
        <v>177</v>
      </c>
      <c r="I12647" s="180">
        <v>213458.18</v>
      </c>
      <c r="J12647" s="180">
        <v>42026.14</v>
      </c>
      <c r="K12647" s="180">
        <v>106196</v>
      </c>
      <c r="L12647" s="180">
        <v>446053.69</v>
      </c>
    </row>
    <row r="12648" spans="1:12">
      <c r="A12648" s="180">
        <v>2017</v>
      </c>
      <c r="B12648" s="180" t="s">
        <v>175</v>
      </c>
      <c r="C12648" s="180" t="s">
        <v>3</v>
      </c>
      <c r="D12648" s="180" t="s">
        <v>176</v>
      </c>
      <c r="E12648" s="180">
        <v>25</v>
      </c>
      <c r="F12648" s="180">
        <v>4968</v>
      </c>
      <c r="G12648" s="180">
        <v>122</v>
      </c>
      <c r="H12648" s="180">
        <v>250</v>
      </c>
      <c r="I12648" s="180">
        <v>229896.75</v>
      </c>
      <c r="J12648" s="180">
        <v>48765.79</v>
      </c>
      <c r="K12648" s="180">
        <v>62326</v>
      </c>
      <c r="L12648" s="180">
        <v>439996.14</v>
      </c>
    </row>
    <row r="12649" spans="1:12">
      <c r="A12649" s="180">
        <v>2017</v>
      </c>
      <c r="B12649" s="180" t="s">
        <v>175</v>
      </c>
      <c r="C12649" s="180" t="s">
        <v>3</v>
      </c>
      <c r="D12649" s="180" t="s">
        <v>176</v>
      </c>
      <c r="E12649" s="180">
        <v>30</v>
      </c>
      <c r="F12649" s="180">
        <v>8706</v>
      </c>
      <c r="G12649" s="180">
        <v>165</v>
      </c>
      <c r="H12649" s="180">
        <v>225</v>
      </c>
      <c r="I12649" s="180">
        <v>265970.96000000002</v>
      </c>
      <c r="J12649" s="180">
        <v>69655.13</v>
      </c>
      <c r="K12649" s="180">
        <v>56495</v>
      </c>
      <c r="L12649" s="180">
        <v>543870.15</v>
      </c>
    </row>
    <row r="12650" spans="1:12">
      <c r="A12650" s="180">
        <v>2017</v>
      </c>
      <c r="B12650" s="180" t="s">
        <v>175</v>
      </c>
      <c r="C12650" s="180" t="s">
        <v>3</v>
      </c>
      <c r="D12650" s="180" t="s">
        <v>176</v>
      </c>
      <c r="E12650" s="180">
        <v>35</v>
      </c>
      <c r="F12650" s="180">
        <v>9089</v>
      </c>
      <c r="G12650" s="180">
        <v>220</v>
      </c>
      <c r="H12650" s="180">
        <v>365</v>
      </c>
      <c r="I12650" s="180">
        <v>313033.56</v>
      </c>
      <c r="J12650" s="180">
        <v>70401.63</v>
      </c>
      <c r="K12650" s="180">
        <v>78462</v>
      </c>
      <c r="L12650" s="180">
        <v>629059.54</v>
      </c>
    </row>
    <row r="12651" spans="1:12">
      <c r="A12651" s="180">
        <v>2017</v>
      </c>
      <c r="B12651" s="180" t="s">
        <v>175</v>
      </c>
      <c r="C12651" s="180" t="s">
        <v>3</v>
      </c>
      <c r="D12651" s="180" t="s">
        <v>176</v>
      </c>
      <c r="E12651" s="180">
        <v>40</v>
      </c>
      <c r="F12651" s="180">
        <v>8266</v>
      </c>
      <c r="G12651" s="180">
        <v>288</v>
      </c>
      <c r="H12651" s="180">
        <v>505</v>
      </c>
      <c r="I12651" s="180">
        <v>471454.71999999997</v>
      </c>
      <c r="J12651" s="180">
        <v>99281.71</v>
      </c>
      <c r="K12651" s="180">
        <v>83635</v>
      </c>
      <c r="L12651" s="180">
        <v>877835.12</v>
      </c>
    </row>
    <row r="12652" spans="1:12">
      <c r="A12652" s="180">
        <v>2017</v>
      </c>
      <c r="B12652" s="180" t="s">
        <v>175</v>
      </c>
      <c r="C12652" s="180" t="s">
        <v>3</v>
      </c>
      <c r="D12652" s="180" t="s">
        <v>176</v>
      </c>
      <c r="E12652" s="180">
        <v>45</v>
      </c>
      <c r="F12652" s="180">
        <v>8219</v>
      </c>
      <c r="G12652" s="180">
        <v>306</v>
      </c>
      <c r="H12652" s="180">
        <v>799</v>
      </c>
      <c r="I12652" s="180">
        <v>550822.99</v>
      </c>
      <c r="J12652" s="180">
        <v>122121.43</v>
      </c>
      <c r="K12652" s="180">
        <v>149333</v>
      </c>
      <c r="L12652" s="180">
        <v>1070698.43</v>
      </c>
    </row>
    <row r="12653" spans="1:12">
      <c r="A12653" s="180">
        <v>2017</v>
      </c>
      <c r="B12653" s="180" t="s">
        <v>175</v>
      </c>
      <c r="C12653" s="180" t="s">
        <v>3</v>
      </c>
      <c r="D12653" s="180" t="s">
        <v>176</v>
      </c>
      <c r="E12653" s="180">
        <v>50</v>
      </c>
      <c r="F12653" s="180">
        <v>7446</v>
      </c>
      <c r="G12653" s="180">
        <v>363</v>
      </c>
      <c r="H12653" s="180">
        <v>746</v>
      </c>
      <c r="I12653" s="180">
        <v>756929.26</v>
      </c>
      <c r="J12653" s="180">
        <v>152950.46</v>
      </c>
      <c r="K12653" s="180">
        <v>320164</v>
      </c>
      <c r="L12653" s="180">
        <v>1495076.83</v>
      </c>
    </row>
    <row r="12654" spans="1:12">
      <c r="A12654" s="180">
        <v>2017</v>
      </c>
      <c r="B12654" s="180" t="s">
        <v>175</v>
      </c>
      <c r="C12654" s="180" t="s">
        <v>3</v>
      </c>
      <c r="D12654" s="180" t="s">
        <v>176</v>
      </c>
      <c r="E12654" s="180">
        <v>55</v>
      </c>
      <c r="F12654" s="180">
        <v>7432</v>
      </c>
      <c r="G12654" s="180">
        <v>678</v>
      </c>
      <c r="H12654" s="180">
        <v>1222</v>
      </c>
      <c r="I12654" s="180">
        <v>1111543.1200000001</v>
      </c>
      <c r="J12654" s="180">
        <v>235067.49</v>
      </c>
      <c r="K12654" s="180">
        <v>371598.25</v>
      </c>
      <c r="L12654" s="180">
        <v>2129428.7000000002</v>
      </c>
    </row>
    <row r="12655" spans="1:12">
      <c r="A12655" s="180">
        <v>2017</v>
      </c>
      <c r="B12655" s="180" t="s">
        <v>175</v>
      </c>
      <c r="C12655" s="180" t="s">
        <v>3</v>
      </c>
      <c r="D12655" s="180" t="s">
        <v>176</v>
      </c>
      <c r="E12655" s="180">
        <v>60</v>
      </c>
      <c r="F12655" s="180">
        <v>6429</v>
      </c>
      <c r="G12655" s="180">
        <v>702</v>
      </c>
      <c r="H12655" s="180">
        <v>1276</v>
      </c>
      <c r="I12655" s="180">
        <v>1486722.44</v>
      </c>
      <c r="J12655" s="180">
        <v>312553.62</v>
      </c>
      <c r="K12655" s="180">
        <v>490257.25</v>
      </c>
      <c r="L12655" s="180">
        <v>2840176.18</v>
      </c>
    </row>
    <row r="12656" spans="1:12">
      <c r="A12656" s="180">
        <v>2017</v>
      </c>
      <c r="B12656" s="180" t="s">
        <v>175</v>
      </c>
      <c r="C12656" s="180" t="s">
        <v>3</v>
      </c>
      <c r="D12656" s="180" t="s">
        <v>176</v>
      </c>
      <c r="E12656" s="180">
        <v>65</v>
      </c>
      <c r="F12656" s="180">
        <v>5782</v>
      </c>
      <c r="G12656" s="180">
        <v>914</v>
      </c>
      <c r="H12656" s="180">
        <v>1797</v>
      </c>
      <c r="I12656" s="180">
        <v>1991354.43</v>
      </c>
      <c r="J12656" s="180">
        <v>329349.09000000003</v>
      </c>
      <c r="K12656" s="180">
        <v>579823</v>
      </c>
      <c r="L12656" s="180">
        <v>3486263.02</v>
      </c>
    </row>
    <row r="12657" spans="1:12">
      <c r="A12657" s="180">
        <v>2017</v>
      </c>
      <c r="B12657" s="180" t="s">
        <v>175</v>
      </c>
      <c r="C12657" s="180" t="s">
        <v>3</v>
      </c>
      <c r="D12657" s="180" t="s">
        <v>176</v>
      </c>
      <c r="E12657" s="180">
        <v>70</v>
      </c>
      <c r="F12657" s="180">
        <v>4027</v>
      </c>
      <c r="G12657" s="180">
        <v>911</v>
      </c>
      <c r="H12657" s="180">
        <v>2253</v>
      </c>
      <c r="I12657" s="180">
        <v>2147992.13</v>
      </c>
      <c r="J12657" s="180">
        <v>362043.96</v>
      </c>
      <c r="K12657" s="180">
        <v>661702.75</v>
      </c>
      <c r="L12657" s="180">
        <v>3689539.18</v>
      </c>
    </row>
    <row r="12658" spans="1:12">
      <c r="A12658" s="180">
        <v>2017</v>
      </c>
      <c r="B12658" s="180" t="s">
        <v>175</v>
      </c>
      <c r="C12658" s="180" t="s">
        <v>3</v>
      </c>
      <c r="D12658" s="180" t="s">
        <v>176</v>
      </c>
      <c r="E12658" s="180">
        <v>75</v>
      </c>
      <c r="F12658" s="180">
        <v>2459</v>
      </c>
      <c r="G12658" s="180">
        <v>918</v>
      </c>
      <c r="H12658" s="180">
        <v>2093</v>
      </c>
      <c r="I12658" s="180">
        <v>1836714.88</v>
      </c>
      <c r="J12658" s="180">
        <v>310981.65000000002</v>
      </c>
      <c r="K12658" s="180">
        <v>416722.5</v>
      </c>
      <c r="L12658" s="180">
        <v>2923664.31</v>
      </c>
    </row>
    <row r="12659" spans="1:12">
      <c r="A12659" s="180">
        <v>2017</v>
      </c>
      <c r="B12659" s="180" t="s">
        <v>175</v>
      </c>
      <c r="C12659" s="180" t="s">
        <v>3</v>
      </c>
      <c r="D12659" s="180" t="s">
        <v>176</v>
      </c>
      <c r="E12659" s="180">
        <v>80</v>
      </c>
      <c r="F12659" s="180">
        <v>1440</v>
      </c>
      <c r="G12659" s="180">
        <v>468</v>
      </c>
      <c r="H12659" s="180">
        <v>1226</v>
      </c>
      <c r="I12659" s="180">
        <v>978634.51</v>
      </c>
      <c r="J12659" s="180">
        <v>173047.72</v>
      </c>
      <c r="K12659" s="180">
        <v>164232.25</v>
      </c>
      <c r="L12659" s="180">
        <v>1471953.59</v>
      </c>
    </row>
    <row r="12660" spans="1:12">
      <c r="A12660" s="180">
        <v>2017</v>
      </c>
      <c r="B12660" s="180" t="s">
        <v>175</v>
      </c>
      <c r="C12660" s="180" t="s">
        <v>3</v>
      </c>
      <c r="D12660" s="180" t="s">
        <v>176</v>
      </c>
      <c r="E12660" s="180">
        <v>85</v>
      </c>
      <c r="F12660" s="180">
        <v>855</v>
      </c>
      <c r="G12660" s="180">
        <v>313</v>
      </c>
      <c r="H12660" s="180">
        <v>1318</v>
      </c>
      <c r="I12660" s="180">
        <v>839679.21</v>
      </c>
      <c r="J12660" s="180">
        <v>102210.3</v>
      </c>
      <c r="K12660" s="180">
        <v>164965</v>
      </c>
      <c r="L12660" s="180">
        <v>1161875.42</v>
      </c>
    </row>
    <row r="12661" spans="1:12">
      <c r="A12661" s="180">
        <v>2017</v>
      </c>
      <c r="B12661" s="180" t="s">
        <v>175</v>
      </c>
      <c r="C12661" s="180" t="s">
        <v>3</v>
      </c>
      <c r="D12661" s="180" t="s">
        <v>176</v>
      </c>
      <c r="E12661" s="180">
        <v>90</v>
      </c>
      <c r="F12661" s="180">
        <v>273</v>
      </c>
      <c r="G12661" s="180">
        <v>106</v>
      </c>
      <c r="H12661" s="180">
        <v>343</v>
      </c>
      <c r="I12661" s="180">
        <v>252775.34</v>
      </c>
      <c r="J12661" s="180">
        <v>45674.03</v>
      </c>
      <c r="K12661" s="180">
        <v>43706</v>
      </c>
      <c r="L12661" s="180">
        <v>369167.59</v>
      </c>
    </row>
    <row r="12662" spans="1:12">
      <c r="A12662" s="180">
        <v>2017</v>
      </c>
      <c r="B12662" s="180" t="s">
        <v>175</v>
      </c>
      <c r="C12662" s="180" t="s">
        <v>3</v>
      </c>
      <c r="D12662" s="180" t="s">
        <v>176</v>
      </c>
      <c r="E12662" s="180">
        <v>95</v>
      </c>
      <c r="F12662" s="180">
        <v>41</v>
      </c>
      <c r="G12662" s="180">
        <v>16</v>
      </c>
      <c r="H12662" s="180">
        <v>131</v>
      </c>
      <c r="I12662" s="180">
        <v>86646</v>
      </c>
      <c r="J12662" s="180">
        <v>10571.6</v>
      </c>
      <c r="K12662" s="180">
        <v>1230</v>
      </c>
      <c r="L12662" s="180">
        <v>101774.76</v>
      </c>
    </row>
    <row r="12663" spans="1:12">
      <c r="A12663" s="180">
        <v>2017</v>
      </c>
      <c r="B12663" s="180" t="s">
        <v>175</v>
      </c>
      <c r="C12663" s="180" t="s">
        <v>3</v>
      </c>
      <c r="D12663" s="180" t="s">
        <v>177</v>
      </c>
      <c r="E12663" s="180">
        <v>0</v>
      </c>
      <c r="F12663" s="180">
        <v>6922</v>
      </c>
      <c r="G12663" s="180">
        <v>173</v>
      </c>
      <c r="H12663" s="180">
        <v>563</v>
      </c>
      <c r="I12663" s="180">
        <v>370543.25</v>
      </c>
      <c r="J12663" s="180">
        <v>55712.85</v>
      </c>
      <c r="K12663" s="180">
        <v>46279</v>
      </c>
      <c r="L12663" s="180">
        <v>533642.07999999996</v>
      </c>
    </row>
    <row r="12664" spans="1:12">
      <c r="A12664" s="180">
        <v>2017</v>
      </c>
      <c r="B12664" s="180" t="s">
        <v>175</v>
      </c>
      <c r="C12664" s="180" t="s">
        <v>3</v>
      </c>
      <c r="D12664" s="180" t="s">
        <v>177</v>
      </c>
      <c r="E12664" s="180">
        <v>5</v>
      </c>
      <c r="F12664" s="180">
        <v>7786</v>
      </c>
      <c r="G12664" s="180">
        <v>95</v>
      </c>
      <c r="H12664" s="180">
        <v>138</v>
      </c>
      <c r="I12664" s="180">
        <v>114492.6</v>
      </c>
      <c r="J12664" s="180">
        <v>22987.75</v>
      </c>
      <c r="K12664" s="180">
        <v>9892</v>
      </c>
      <c r="L12664" s="180">
        <v>194486.95</v>
      </c>
    </row>
    <row r="12665" spans="1:12">
      <c r="A12665" s="180">
        <v>2017</v>
      </c>
      <c r="B12665" s="180" t="s">
        <v>175</v>
      </c>
      <c r="C12665" s="180" t="s">
        <v>3</v>
      </c>
      <c r="D12665" s="180" t="s">
        <v>177</v>
      </c>
      <c r="E12665" s="180">
        <v>10</v>
      </c>
      <c r="F12665" s="180">
        <v>6972</v>
      </c>
      <c r="G12665" s="180">
        <v>90</v>
      </c>
      <c r="H12665" s="180">
        <v>160</v>
      </c>
      <c r="I12665" s="180">
        <v>131283.04999999999</v>
      </c>
      <c r="J12665" s="180">
        <v>25359.919999999998</v>
      </c>
      <c r="K12665" s="180">
        <v>47930</v>
      </c>
      <c r="L12665" s="180">
        <v>245722.94</v>
      </c>
    </row>
    <row r="12666" spans="1:12">
      <c r="A12666" s="180">
        <v>2017</v>
      </c>
      <c r="B12666" s="180" t="s">
        <v>175</v>
      </c>
      <c r="C12666" s="180" t="s">
        <v>3</v>
      </c>
      <c r="D12666" s="180" t="s">
        <v>177</v>
      </c>
      <c r="E12666" s="180">
        <v>15</v>
      </c>
      <c r="F12666" s="180">
        <v>6606</v>
      </c>
      <c r="G12666" s="180">
        <v>182</v>
      </c>
      <c r="H12666" s="180">
        <v>835</v>
      </c>
      <c r="I12666" s="180">
        <v>626439.43999999994</v>
      </c>
      <c r="J12666" s="180">
        <v>53821.34</v>
      </c>
      <c r="K12666" s="180">
        <v>60805</v>
      </c>
      <c r="L12666" s="180">
        <v>837628.45</v>
      </c>
    </row>
    <row r="12667" spans="1:12">
      <c r="A12667" s="180">
        <v>2017</v>
      </c>
      <c r="B12667" s="180" t="s">
        <v>175</v>
      </c>
      <c r="C12667" s="180" t="s">
        <v>3</v>
      </c>
      <c r="D12667" s="180" t="s">
        <v>177</v>
      </c>
      <c r="E12667" s="180">
        <v>20</v>
      </c>
      <c r="F12667" s="180">
        <v>5603</v>
      </c>
      <c r="G12667" s="180">
        <v>258</v>
      </c>
      <c r="H12667" s="180">
        <v>635</v>
      </c>
      <c r="I12667" s="180">
        <v>520028.52</v>
      </c>
      <c r="J12667" s="180">
        <v>65789.960000000006</v>
      </c>
      <c r="K12667" s="180">
        <v>60395</v>
      </c>
      <c r="L12667" s="180">
        <v>782274.74</v>
      </c>
    </row>
    <row r="12668" spans="1:12">
      <c r="A12668" s="180">
        <v>2017</v>
      </c>
      <c r="B12668" s="180" t="s">
        <v>175</v>
      </c>
      <c r="C12668" s="180" t="s">
        <v>3</v>
      </c>
      <c r="D12668" s="180" t="s">
        <v>177</v>
      </c>
      <c r="E12668" s="180">
        <v>25</v>
      </c>
      <c r="F12668" s="180">
        <v>6262</v>
      </c>
      <c r="G12668" s="180">
        <v>263</v>
      </c>
      <c r="H12668" s="180">
        <v>592</v>
      </c>
      <c r="I12668" s="180">
        <v>520373.57</v>
      </c>
      <c r="J12668" s="180">
        <v>128825.92</v>
      </c>
      <c r="K12668" s="180">
        <v>73770</v>
      </c>
      <c r="L12668" s="180">
        <v>903719.22</v>
      </c>
    </row>
    <row r="12669" spans="1:12">
      <c r="A12669" s="180">
        <v>2017</v>
      </c>
      <c r="B12669" s="180" t="s">
        <v>175</v>
      </c>
      <c r="C12669" s="180" t="s">
        <v>3</v>
      </c>
      <c r="D12669" s="180" t="s">
        <v>177</v>
      </c>
      <c r="E12669" s="180">
        <v>30</v>
      </c>
      <c r="F12669" s="180">
        <v>10267</v>
      </c>
      <c r="G12669" s="180">
        <v>539</v>
      </c>
      <c r="H12669" s="180">
        <v>1487</v>
      </c>
      <c r="I12669" s="180">
        <v>1206436.19</v>
      </c>
      <c r="J12669" s="180">
        <v>292738.37</v>
      </c>
      <c r="K12669" s="180">
        <v>80772</v>
      </c>
      <c r="L12669" s="180">
        <v>1969937.99</v>
      </c>
    </row>
    <row r="12670" spans="1:12">
      <c r="A12670" s="180">
        <v>2017</v>
      </c>
      <c r="B12670" s="180" t="s">
        <v>175</v>
      </c>
      <c r="C12670" s="180" t="s">
        <v>3</v>
      </c>
      <c r="D12670" s="180" t="s">
        <v>177</v>
      </c>
      <c r="E12670" s="180">
        <v>35</v>
      </c>
      <c r="F12670" s="180">
        <v>10267</v>
      </c>
      <c r="G12670" s="180">
        <v>515</v>
      </c>
      <c r="H12670" s="180">
        <v>1234</v>
      </c>
      <c r="I12670" s="180">
        <v>1070582.96</v>
      </c>
      <c r="J12670" s="180">
        <v>233978.05</v>
      </c>
      <c r="K12670" s="180">
        <v>61206</v>
      </c>
      <c r="L12670" s="180">
        <v>1761110.47</v>
      </c>
    </row>
    <row r="12671" spans="1:12">
      <c r="A12671" s="180">
        <v>2017</v>
      </c>
      <c r="B12671" s="180" t="s">
        <v>175</v>
      </c>
      <c r="C12671" s="180" t="s">
        <v>3</v>
      </c>
      <c r="D12671" s="180" t="s">
        <v>177</v>
      </c>
      <c r="E12671" s="180">
        <v>40</v>
      </c>
      <c r="F12671" s="180">
        <v>9262</v>
      </c>
      <c r="G12671" s="180">
        <v>434</v>
      </c>
      <c r="H12671" s="180">
        <v>948</v>
      </c>
      <c r="I12671" s="180">
        <v>842627.51</v>
      </c>
      <c r="J12671" s="180">
        <v>196745.9</v>
      </c>
      <c r="K12671" s="180">
        <v>188318</v>
      </c>
      <c r="L12671" s="180">
        <v>1551937.3</v>
      </c>
    </row>
    <row r="12672" spans="1:12">
      <c r="A12672" s="180">
        <v>2017</v>
      </c>
      <c r="B12672" s="180" t="s">
        <v>175</v>
      </c>
      <c r="C12672" s="180" t="s">
        <v>3</v>
      </c>
      <c r="D12672" s="180" t="s">
        <v>177</v>
      </c>
      <c r="E12672" s="180">
        <v>45</v>
      </c>
      <c r="F12672" s="180">
        <v>9128</v>
      </c>
      <c r="G12672" s="180">
        <v>548</v>
      </c>
      <c r="H12672" s="180">
        <v>1075</v>
      </c>
      <c r="I12672" s="180">
        <v>1008772.03</v>
      </c>
      <c r="J12672" s="180">
        <v>215132.79</v>
      </c>
      <c r="K12672" s="180">
        <v>222302</v>
      </c>
      <c r="L12672" s="180">
        <v>1811478.03</v>
      </c>
    </row>
    <row r="12673" spans="1:12">
      <c r="A12673" s="180">
        <v>2017</v>
      </c>
      <c r="B12673" s="180" t="s">
        <v>175</v>
      </c>
      <c r="C12673" s="180" t="s">
        <v>3</v>
      </c>
      <c r="D12673" s="180" t="s">
        <v>177</v>
      </c>
      <c r="E12673" s="180">
        <v>50</v>
      </c>
      <c r="F12673" s="180">
        <v>8364</v>
      </c>
      <c r="G12673" s="180">
        <v>567</v>
      </c>
      <c r="H12673" s="180">
        <v>1039</v>
      </c>
      <c r="I12673" s="180">
        <v>999650.03</v>
      </c>
      <c r="J12673" s="180">
        <v>229197.76</v>
      </c>
      <c r="K12673" s="180">
        <v>242123</v>
      </c>
      <c r="L12673" s="180">
        <v>1884118.27</v>
      </c>
    </row>
    <row r="12674" spans="1:12">
      <c r="A12674" s="180">
        <v>2017</v>
      </c>
      <c r="B12674" s="180" t="s">
        <v>175</v>
      </c>
      <c r="C12674" s="180" t="s">
        <v>3</v>
      </c>
      <c r="D12674" s="180" t="s">
        <v>177</v>
      </c>
      <c r="E12674" s="180">
        <v>55</v>
      </c>
      <c r="F12674" s="180">
        <v>8182</v>
      </c>
      <c r="G12674" s="180">
        <v>754</v>
      </c>
      <c r="H12674" s="180">
        <v>1392</v>
      </c>
      <c r="I12674" s="180">
        <v>1298236.6299999999</v>
      </c>
      <c r="J12674" s="180">
        <v>229393.31</v>
      </c>
      <c r="K12674" s="180">
        <v>383154</v>
      </c>
      <c r="L12674" s="180">
        <v>2356486.2599999998</v>
      </c>
    </row>
    <row r="12675" spans="1:12">
      <c r="A12675" s="180">
        <v>2017</v>
      </c>
      <c r="B12675" s="180" t="s">
        <v>175</v>
      </c>
      <c r="C12675" s="180" t="s">
        <v>3</v>
      </c>
      <c r="D12675" s="180" t="s">
        <v>177</v>
      </c>
      <c r="E12675" s="180">
        <v>60</v>
      </c>
      <c r="F12675" s="180">
        <v>7047</v>
      </c>
      <c r="G12675" s="180">
        <v>806</v>
      </c>
      <c r="H12675" s="180">
        <v>1674</v>
      </c>
      <c r="I12675" s="180">
        <v>1700958.57</v>
      </c>
      <c r="J12675" s="180">
        <v>314277.51</v>
      </c>
      <c r="K12675" s="180">
        <v>483070.8</v>
      </c>
      <c r="L12675" s="180">
        <v>3035451.41</v>
      </c>
    </row>
    <row r="12676" spans="1:12">
      <c r="A12676" s="180">
        <v>2017</v>
      </c>
      <c r="B12676" s="180" t="s">
        <v>175</v>
      </c>
      <c r="C12676" s="180" t="s">
        <v>3</v>
      </c>
      <c r="D12676" s="180" t="s">
        <v>177</v>
      </c>
      <c r="E12676" s="180">
        <v>65</v>
      </c>
      <c r="F12676" s="180">
        <v>6355</v>
      </c>
      <c r="G12676" s="180">
        <v>930</v>
      </c>
      <c r="H12676" s="180">
        <v>1665</v>
      </c>
      <c r="I12676" s="180">
        <v>1671603.59</v>
      </c>
      <c r="J12676" s="180">
        <v>311254.69</v>
      </c>
      <c r="K12676" s="180">
        <v>506757.6</v>
      </c>
      <c r="L12676" s="180">
        <v>2987289.09</v>
      </c>
    </row>
    <row r="12677" spans="1:12">
      <c r="A12677" s="180">
        <v>2017</v>
      </c>
      <c r="B12677" s="180" t="s">
        <v>175</v>
      </c>
      <c r="C12677" s="180" t="s">
        <v>3</v>
      </c>
      <c r="D12677" s="180" t="s">
        <v>177</v>
      </c>
      <c r="E12677" s="180">
        <v>70</v>
      </c>
      <c r="F12677" s="180">
        <v>4558</v>
      </c>
      <c r="G12677" s="180">
        <v>844</v>
      </c>
      <c r="H12677" s="180">
        <v>1990</v>
      </c>
      <c r="I12677" s="180">
        <v>1991259.44</v>
      </c>
      <c r="J12677" s="180">
        <v>375013.43</v>
      </c>
      <c r="K12677" s="180">
        <v>609912.19999999995</v>
      </c>
      <c r="L12677" s="180">
        <v>3487165</v>
      </c>
    </row>
    <row r="12678" spans="1:12">
      <c r="A12678" s="180">
        <v>2017</v>
      </c>
      <c r="B12678" s="180" t="s">
        <v>175</v>
      </c>
      <c r="C12678" s="180" t="s">
        <v>3</v>
      </c>
      <c r="D12678" s="180" t="s">
        <v>177</v>
      </c>
      <c r="E12678" s="180">
        <v>75</v>
      </c>
      <c r="F12678" s="180">
        <v>2904</v>
      </c>
      <c r="G12678" s="180">
        <v>707</v>
      </c>
      <c r="H12678" s="180">
        <v>2210</v>
      </c>
      <c r="I12678" s="180">
        <v>1855843.92</v>
      </c>
      <c r="J12678" s="180">
        <v>322789.71999999997</v>
      </c>
      <c r="K12678" s="180">
        <v>554089</v>
      </c>
      <c r="L12678" s="180">
        <v>3026888.8</v>
      </c>
    </row>
    <row r="12679" spans="1:12">
      <c r="A12679" s="180">
        <v>2017</v>
      </c>
      <c r="B12679" s="180" t="s">
        <v>175</v>
      </c>
      <c r="C12679" s="180" t="s">
        <v>3</v>
      </c>
      <c r="D12679" s="180" t="s">
        <v>177</v>
      </c>
      <c r="E12679" s="180">
        <v>80</v>
      </c>
      <c r="F12679" s="180">
        <v>1788</v>
      </c>
      <c r="G12679" s="180">
        <v>440</v>
      </c>
      <c r="H12679" s="180">
        <v>1653</v>
      </c>
      <c r="I12679" s="180">
        <v>1331677.19</v>
      </c>
      <c r="J12679" s="180">
        <v>175461.52</v>
      </c>
      <c r="K12679" s="180">
        <v>282426.40000000002</v>
      </c>
      <c r="L12679" s="180">
        <v>1932374.67</v>
      </c>
    </row>
    <row r="12680" spans="1:12">
      <c r="A12680" s="180">
        <v>2017</v>
      </c>
      <c r="B12680" s="180" t="s">
        <v>175</v>
      </c>
      <c r="C12680" s="180" t="s">
        <v>3</v>
      </c>
      <c r="D12680" s="180" t="s">
        <v>177</v>
      </c>
      <c r="E12680" s="180">
        <v>85</v>
      </c>
      <c r="F12680" s="180">
        <v>1102</v>
      </c>
      <c r="G12680" s="180">
        <v>193</v>
      </c>
      <c r="H12680" s="180">
        <v>1235</v>
      </c>
      <c r="I12680" s="180">
        <v>823327.26</v>
      </c>
      <c r="J12680" s="180">
        <v>83751.7</v>
      </c>
      <c r="K12680" s="180">
        <v>147808</v>
      </c>
      <c r="L12680" s="180">
        <v>1103512.23</v>
      </c>
    </row>
    <row r="12681" spans="1:12">
      <c r="A12681" s="180">
        <v>2017</v>
      </c>
      <c r="B12681" s="180" t="s">
        <v>175</v>
      </c>
      <c r="C12681" s="180" t="s">
        <v>3</v>
      </c>
      <c r="D12681" s="180" t="s">
        <v>177</v>
      </c>
      <c r="E12681" s="180">
        <v>90</v>
      </c>
      <c r="F12681" s="180">
        <v>489</v>
      </c>
      <c r="G12681" s="180">
        <v>78</v>
      </c>
      <c r="H12681" s="180">
        <v>527</v>
      </c>
      <c r="I12681" s="180">
        <v>352743.51</v>
      </c>
      <c r="J12681" s="180">
        <v>42817.71</v>
      </c>
      <c r="K12681" s="180">
        <v>34146</v>
      </c>
      <c r="L12681" s="180">
        <v>451505.93</v>
      </c>
    </row>
    <row r="12682" spans="1:12">
      <c r="A12682" s="180">
        <v>2017</v>
      </c>
      <c r="B12682" s="180" t="s">
        <v>175</v>
      </c>
      <c r="C12682" s="180" t="s">
        <v>3</v>
      </c>
      <c r="D12682" s="180" t="s">
        <v>177</v>
      </c>
      <c r="E12682" s="180">
        <v>95</v>
      </c>
      <c r="F12682" s="180">
        <v>121</v>
      </c>
      <c r="G12682" s="180">
        <v>16</v>
      </c>
      <c r="H12682" s="180">
        <v>136</v>
      </c>
      <c r="I12682" s="180">
        <v>82354.25</v>
      </c>
      <c r="J12682" s="180">
        <v>9235.81</v>
      </c>
      <c r="K12682" s="180">
        <v>8740</v>
      </c>
      <c r="L12682" s="180">
        <v>102570.31</v>
      </c>
    </row>
    <row r="12683" spans="1:12">
      <c r="A12683" s="180">
        <v>2017</v>
      </c>
      <c r="B12683" s="180" t="s">
        <v>175</v>
      </c>
      <c r="C12683" s="180" t="s">
        <v>37</v>
      </c>
      <c r="D12683" s="180" t="s">
        <v>176</v>
      </c>
      <c r="E12683" s="180">
        <v>0</v>
      </c>
      <c r="F12683" s="180">
        <v>3535</v>
      </c>
      <c r="G12683" s="180">
        <v>106</v>
      </c>
      <c r="H12683" s="180">
        <v>389</v>
      </c>
      <c r="I12683" s="180">
        <v>271177.95</v>
      </c>
      <c r="J12683" s="180">
        <v>30405.279999999999</v>
      </c>
      <c r="K12683" s="180">
        <v>1889</v>
      </c>
      <c r="L12683" s="180">
        <v>313113.03999999998</v>
      </c>
    </row>
    <row r="12684" spans="1:12">
      <c r="A12684" s="180">
        <v>2017</v>
      </c>
      <c r="B12684" s="180" t="s">
        <v>175</v>
      </c>
      <c r="C12684" s="180" t="s">
        <v>37</v>
      </c>
      <c r="D12684" s="180" t="s">
        <v>176</v>
      </c>
      <c r="E12684" s="180">
        <v>5</v>
      </c>
      <c r="F12684" s="180">
        <v>3773</v>
      </c>
      <c r="G12684" s="180">
        <v>40</v>
      </c>
      <c r="H12684" s="180">
        <v>58</v>
      </c>
      <c r="I12684" s="180">
        <v>57257</v>
      </c>
      <c r="J12684" s="180">
        <v>14089.18</v>
      </c>
      <c r="K12684" s="180">
        <v>120</v>
      </c>
      <c r="L12684" s="180">
        <v>77667.03</v>
      </c>
    </row>
    <row r="12685" spans="1:12">
      <c r="A12685" s="180">
        <v>2017</v>
      </c>
      <c r="B12685" s="180" t="s">
        <v>175</v>
      </c>
      <c r="C12685" s="180" t="s">
        <v>37</v>
      </c>
      <c r="D12685" s="180" t="s">
        <v>176</v>
      </c>
      <c r="E12685" s="180">
        <v>10</v>
      </c>
      <c r="F12685" s="180">
        <v>3299</v>
      </c>
      <c r="G12685" s="180">
        <v>19</v>
      </c>
      <c r="H12685" s="180">
        <v>29</v>
      </c>
      <c r="I12685" s="180">
        <v>27149.85</v>
      </c>
      <c r="J12685" s="180">
        <v>8285.5</v>
      </c>
      <c r="K12685" s="180">
        <v>10516</v>
      </c>
      <c r="L12685" s="180">
        <v>48504.9</v>
      </c>
    </row>
    <row r="12686" spans="1:12">
      <c r="A12686" s="180">
        <v>2017</v>
      </c>
      <c r="B12686" s="180" t="s">
        <v>175</v>
      </c>
      <c r="C12686" s="180" t="s">
        <v>37</v>
      </c>
      <c r="D12686" s="180" t="s">
        <v>176</v>
      </c>
      <c r="E12686" s="180">
        <v>15</v>
      </c>
      <c r="F12686" s="180">
        <v>3189</v>
      </c>
      <c r="G12686" s="180">
        <v>50</v>
      </c>
      <c r="H12686" s="180">
        <v>100</v>
      </c>
      <c r="I12686" s="180">
        <v>98500.85</v>
      </c>
      <c r="J12686" s="180">
        <v>25951.200000000001</v>
      </c>
      <c r="K12686" s="180">
        <v>22607</v>
      </c>
      <c r="L12686" s="180">
        <v>165028.79999999999</v>
      </c>
    </row>
    <row r="12687" spans="1:12">
      <c r="A12687" s="180">
        <v>2017</v>
      </c>
      <c r="B12687" s="180" t="s">
        <v>175</v>
      </c>
      <c r="C12687" s="180" t="s">
        <v>37</v>
      </c>
      <c r="D12687" s="180" t="s">
        <v>176</v>
      </c>
      <c r="E12687" s="180">
        <v>20</v>
      </c>
      <c r="F12687" s="180">
        <v>2419</v>
      </c>
      <c r="G12687" s="180">
        <v>41</v>
      </c>
      <c r="H12687" s="180">
        <v>64</v>
      </c>
      <c r="I12687" s="180">
        <v>72014.05</v>
      </c>
      <c r="J12687" s="180">
        <v>26841.31</v>
      </c>
      <c r="K12687" s="180">
        <v>20397</v>
      </c>
      <c r="L12687" s="180">
        <v>132966.21</v>
      </c>
    </row>
    <row r="12688" spans="1:12">
      <c r="A12688" s="180">
        <v>2017</v>
      </c>
      <c r="B12688" s="180" t="s">
        <v>175</v>
      </c>
      <c r="C12688" s="180" t="s">
        <v>37</v>
      </c>
      <c r="D12688" s="180" t="s">
        <v>176</v>
      </c>
      <c r="E12688" s="180">
        <v>25</v>
      </c>
      <c r="F12688" s="180">
        <v>2852</v>
      </c>
      <c r="G12688" s="180">
        <v>43</v>
      </c>
      <c r="H12688" s="180">
        <v>87</v>
      </c>
      <c r="I12688" s="180">
        <v>84043.75</v>
      </c>
      <c r="J12688" s="180">
        <v>22551.53</v>
      </c>
      <c r="K12688" s="180">
        <v>7491</v>
      </c>
      <c r="L12688" s="180">
        <v>131048.69</v>
      </c>
    </row>
    <row r="12689" spans="1:12">
      <c r="A12689" s="180">
        <v>2017</v>
      </c>
      <c r="B12689" s="180" t="s">
        <v>175</v>
      </c>
      <c r="C12689" s="180" t="s">
        <v>37</v>
      </c>
      <c r="D12689" s="180" t="s">
        <v>176</v>
      </c>
      <c r="E12689" s="180">
        <v>30</v>
      </c>
      <c r="F12689" s="180">
        <v>4190</v>
      </c>
      <c r="G12689" s="180">
        <v>81</v>
      </c>
      <c r="H12689" s="180">
        <v>117</v>
      </c>
      <c r="I12689" s="180">
        <v>118649.35</v>
      </c>
      <c r="J12689" s="180">
        <v>48208.28</v>
      </c>
      <c r="K12689" s="180">
        <v>57528</v>
      </c>
      <c r="L12689" s="180">
        <v>294079.69</v>
      </c>
    </row>
    <row r="12690" spans="1:12">
      <c r="A12690" s="180">
        <v>2017</v>
      </c>
      <c r="B12690" s="180" t="s">
        <v>175</v>
      </c>
      <c r="C12690" s="180" t="s">
        <v>37</v>
      </c>
      <c r="D12690" s="180" t="s">
        <v>176</v>
      </c>
      <c r="E12690" s="180">
        <v>35</v>
      </c>
      <c r="F12690" s="180">
        <v>4057</v>
      </c>
      <c r="G12690" s="180">
        <v>110</v>
      </c>
      <c r="H12690" s="180">
        <v>225</v>
      </c>
      <c r="I12690" s="180">
        <v>245092.86</v>
      </c>
      <c r="J12690" s="180">
        <v>51025.05</v>
      </c>
      <c r="K12690" s="180">
        <v>94425</v>
      </c>
      <c r="L12690" s="180">
        <v>448801.87</v>
      </c>
    </row>
    <row r="12691" spans="1:12">
      <c r="A12691" s="180">
        <v>2017</v>
      </c>
      <c r="B12691" s="180" t="s">
        <v>175</v>
      </c>
      <c r="C12691" s="180" t="s">
        <v>37</v>
      </c>
      <c r="D12691" s="180" t="s">
        <v>176</v>
      </c>
      <c r="E12691" s="180">
        <v>40</v>
      </c>
      <c r="F12691" s="180">
        <v>3708</v>
      </c>
      <c r="G12691" s="180">
        <v>100</v>
      </c>
      <c r="H12691" s="180">
        <v>207</v>
      </c>
      <c r="I12691" s="180">
        <v>207676.9</v>
      </c>
      <c r="J12691" s="180">
        <v>61608.01</v>
      </c>
      <c r="K12691" s="180">
        <v>38031</v>
      </c>
      <c r="L12691" s="180">
        <v>347844.75</v>
      </c>
    </row>
    <row r="12692" spans="1:12">
      <c r="A12692" s="180">
        <v>2017</v>
      </c>
      <c r="B12692" s="180" t="s">
        <v>175</v>
      </c>
      <c r="C12692" s="180" t="s">
        <v>37</v>
      </c>
      <c r="D12692" s="180" t="s">
        <v>176</v>
      </c>
      <c r="E12692" s="180">
        <v>45</v>
      </c>
      <c r="F12692" s="180">
        <v>3823</v>
      </c>
      <c r="G12692" s="180">
        <v>141</v>
      </c>
      <c r="H12692" s="180">
        <v>227</v>
      </c>
      <c r="I12692" s="180">
        <v>268634.45</v>
      </c>
      <c r="J12692" s="180">
        <v>86809.15</v>
      </c>
      <c r="K12692" s="180">
        <v>62765</v>
      </c>
      <c r="L12692" s="180">
        <v>485285.67</v>
      </c>
    </row>
    <row r="12693" spans="1:12">
      <c r="A12693" s="180">
        <v>2017</v>
      </c>
      <c r="B12693" s="180" t="s">
        <v>175</v>
      </c>
      <c r="C12693" s="180" t="s">
        <v>37</v>
      </c>
      <c r="D12693" s="180" t="s">
        <v>176</v>
      </c>
      <c r="E12693" s="180">
        <v>50</v>
      </c>
      <c r="F12693" s="180">
        <v>3682</v>
      </c>
      <c r="G12693" s="180">
        <v>180</v>
      </c>
      <c r="H12693" s="180">
        <v>369</v>
      </c>
      <c r="I12693" s="180">
        <v>386859.65</v>
      </c>
      <c r="J12693" s="180">
        <v>103110.18</v>
      </c>
      <c r="K12693" s="180">
        <v>104632</v>
      </c>
      <c r="L12693" s="180">
        <v>683603.69</v>
      </c>
    </row>
    <row r="12694" spans="1:12">
      <c r="A12694" s="180">
        <v>2017</v>
      </c>
      <c r="B12694" s="180" t="s">
        <v>175</v>
      </c>
      <c r="C12694" s="180" t="s">
        <v>37</v>
      </c>
      <c r="D12694" s="180" t="s">
        <v>176</v>
      </c>
      <c r="E12694" s="180">
        <v>55</v>
      </c>
      <c r="F12694" s="180">
        <v>3601</v>
      </c>
      <c r="G12694" s="180">
        <v>228</v>
      </c>
      <c r="H12694" s="180">
        <v>529</v>
      </c>
      <c r="I12694" s="180">
        <v>520381.4</v>
      </c>
      <c r="J12694" s="180">
        <v>109510.11</v>
      </c>
      <c r="K12694" s="180">
        <v>150275</v>
      </c>
      <c r="L12694" s="180">
        <v>895430.46</v>
      </c>
    </row>
    <row r="12695" spans="1:12">
      <c r="A12695" s="180">
        <v>2017</v>
      </c>
      <c r="B12695" s="180" t="s">
        <v>175</v>
      </c>
      <c r="C12695" s="180" t="s">
        <v>37</v>
      </c>
      <c r="D12695" s="180" t="s">
        <v>176</v>
      </c>
      <c r="E12695" s="180">
        <v>60</v>
      </c>
      <c r="F12695" s="180">
        <v>2905</v>
      </c>
      <c r="G12695" s="180">
        <v>241</v>
      </c>
      <c r="H12695" s="180">
        <v>602</v>
      </c>
      <c r="I12695" s="180">
        <v>725268.78</v>
      </c>
      <c r="J12695" s="180">
        <v>159986.07</v>
      </c>
      <c r="K12695" s="180">
        <v>247187</v>
      </c>
      <c r="L12695" s="180">
        <v>1237669.8999999999</v>
      </c>
    </row>
    <row r="12696" spans="1:12">
      <c r="A12696" s="180">
        <v>2017</v>
      </c>
      <c r="B12696" s="180" t="s">
        <v>175</v>
      </c>
      <c r="C12696" s="180" t="s">
        <v>37</v>
      </c>
      <c r="D12696" s="180" t="s">
        <v>176</v>
      </c>
      <c r="E12696" s="180">
        <v>65</v>
      </c>
      <c r="F12696" s="180">
        <v>2032</v>
      </c>
      <c r="G12696" s="180">
        <v>279</v>
      </c>
      <c r="H12696" s="180">
        <v>653</v>
      </c>
      <c r="I12696" s="180">
        <v>567000.44999999995</v>
      </c>
      <c r="J12696" s="180">
        <v>142106.47</v>
      </c>
      <c r="K12696" s="180">
        <v>183471.2</v>
      </c>
      <c r="L12696" s="180">
        <v>960723.13</v>
      </c>
    </row>
    <row r="12697" spans="1:12">
      <c r="A12697" s="180">
        <v>2017</v>
      </c>
      <c r="B12697" s="180" t="s">
        <v>175</v>
      </c>
      <c r="C12697" s="180" t="s">
        <v>37</v>
      </c>
      <c r="D12697" s="180" t="s">
        <v>176</v>
      </c>
      <c r="E12697" s="180">
        <v>70</v>
      </c>
      <c r="F12697" s="180">
        <v>1209</v>
      </c>
      <c r="G12697" s="180">
        <v>156</v>
      </c>
      <c r="H12697" s="180">
        <v>466</v>
      </c>
      <c r="I12697" s="180">
        <v>475101.2</v>
      </c>
      <c r="J12697" s="180">
        <v>114330.99</v>
      </c>
      <c r="K12697" s="180">
        <v>255682</v>
      </c>
      <c r="L12697" s="180">
        <v>924907.57</v>
      </c>
    </row>
    <row r="12698" spans="1:12">
      <c r="A12698" s="180">
        <v>2017</v>
      </c>
      <c r="B12698" s="180" t="s">
        <v>175</v>
      </c>
      <c r="C12698" s="180" t="s">
        <v>37</v>
      </c>
      <c r="D12698" s="180" t="s">
        <v>176</v>
      </c>
      <c r="E12698" s="180">
        <v>75</v>
      </c>
      <c r="F12698" s="180">
        <v>664</v>
      </c>
      <c r="G12698" s="180">
        <v>95</v>
      </c>
      <c r="H12698" s="180">
        <v>386</v>
      </c>
      <c r="I12698" s="180">
        <v>311464.5</v>
      </c>
      <c r="J12698" s="180">
        <v>57140.38</v>
      </c>
      <c r="K12698" s="180">
        <v>92028.3</v>
      </c>
      <c r="L12698" s="180">
        <v>491692.91</v>
      </c>
    </row>
    <row r="12699" spans="1:12">
      <c r="A12699" s="180">
        <v>2017</v>
      </c>
      <c r="B12699" s="180" t="s">
        <v>175</v>
      </c>
      <c r="C12699" s="180" t="s">
        <v>37</v>
      </c>
      <c r="D12699" s="180" t="s">
        <v>176</v>
      </c>
      <c r="E12699" s="180">
        <v>80</v>
      </c>
      <c r="F12699" s="180">
        <v>238</v>
      </c>
      <c r="G12699" s="180">
        <v>38</v>
      </c>
      <c r="H12699" s="180">
        <v>202</v>
      </c>
      <c r="I12699" s="180">
        <v>124510.46</v>
      </c>
      <c r="J12699" s="180">
        <v>23877.38</v>
      </c>
      <c r="K12699" s="180">
        <v>1107</v>
      </c>
      <c r="L12699" s="180">
        <v>169173.33</v>
      </c>
    </row>
    <row r="12700" spans="1:12">
      <c r="A12700" s="180">
        <v>2017</v>
      </c>
      <c r="B12700" s="180" t="s">
        <v>175</v>
      </c>
      <c r="C12700" s="180" t="s">
        <v>37</v>
      </c>
      <c r="D12700" s="180" t="s">
        <v>176</v>
      </c>
      <c r="E12700" s="180">
        <v>85</v>
      </c>
      <c r="F12700" s="180">
        <v>99</v>
      </c>
      <c r="G12700" s="180">
        <v>12</v>
      </c>
      <c r="H12700" s="180">
        <v>55</v>
      </c>
      <c r="I12700" s="180">
        <v>48631</v>
      </c>
      <c r="J12700" s="180">
        <v>6355.25</v>
      </c>
      <c r="K12700" s="180">
        <v>11360</v>
      </c>
      <c r="L12700" s="180">
        <v>73022.55</v>
      </c>
    </row>
    <row r="12701" spans="1:12">
      <c r="A12701" s="180">
        <v>2017</v>
      </c>
      <c r="B12701" s="180" t="s">
        <v>175</v>
      </c>
      <c r="C12701" s="180" t="s">
        <v>37</v>
      </c>
      <c r="D12701" s="180" t="s">
        <v>176</v>
      </c>
      <c r="E12701" s="180">
        <v>90</v>
      </c>
      <c r="F12701" s="180">
        <v>20</v>
      </c>
      <c r="G12701" s="180">
        <v>34</v>
      </c>
      <c r="H12701" s="180">
        <v>34</v>
      </c>
      <c r="I12701" s="180">
        <v>12017</v>
      </c>
      <c r="J12701" s="180">
        <v>2562.65</v>
      </c>
      <c r="K12701" s="180">
        <v>0</v>
      </c>
      <c r="L12701" s="180">
        <v>14658.95</v>
      </c>
    </row>
    <row r="12702" spans="1:12">
      <c r="A12702" s="180">
        <v>2017</v>
      </c>
      <c r="B12702" s="180" t="s">
        <v>175</v>
      </c>
      <c r="C12702" s="180" t="s">
        <v>37</v>
      </c>
      <c r="D12702" s="180" t="s">
        <v>176</v>
      </c>
      <c r="E12702" s="180">
        <v>95</v>
      </c>
      <c r="F12702" s="180">
        <v>4</v>
      </c>
      <c r="G12702" s="180">
        <v>0</v>
      </c>
      <c r="H12702" s="180">
        <v>0</v>
      </c>
      <c r="I12702" s="180">
        <v>0</v>
      </c>
      <c r="J12702" s="180">
        <v>0</v>
      </c>
      <c r="K12702" s="180">
        <v>0</v>
      </c>
      <c r="L12702" s="180">
        <v>0</v>
      </c>
    </row>
    <row r="12703" spans="1:12">
      <c r="A12703" s="180">
        <v>2017</v>
      </c>
      <c r="B12703" s="180" t="s">
        <v>175</v>
      </c>
      <c r="C12703" s="180" t="s">
        <v>37</v>
      </c>
      <c r="D12703" s="180" t="s">
        <v>177</v>
      </c>
      <c r="E12703" s="180">
        <v>0</v>
      </c>
      <c r="F12703" s="180">
        <v>3300</v>
      </c>
      <c r="G12703" s="180">
        <v>67</v>
      </c>
      <c r="H12703" s="180">
        <v>186</v>
      </c>
      <c r="I12703" s="180">
        <v>143969.75</v>
      </c>
      <c r="J12703" s="180">
        <v>18023</v>
      </c>
      <c r="K12703" s="180">
        <v>18489</v>
      </c>
      <c r="L12703" s="180">
        <v>192858.05</v>
      </c>
    </row>
    <row r="12704" spans="1:12">
      <c r="A12704" s="180">
        <v>2017</v>
      </c>
      <c r="B12704" s="180" t="s">
        <v>175</v>
      </c>
      <c r="C12704" s="180" t="s">
        <v>37</v>
      </c>
      <c r="D12704" s="180" t="s">
        <v>177</v>
      </c>
      <c r="E12704" s="180">
        <v>5</v>
      </c>
      <c r="F12704" s="180">
        <v>3537</v>
      </c>
      <c r="G12704" s="180">
        <v>21</v>
      </c>
      <c r="H12704" s="180">
        <v>30</v>
      </c>
      <c r="I12704" s="180">
        <v>28925</v>
      </c>
      <c r="J12704" s="180">
        <v>8259.5499999999993</v>
      </c>
      <c r="K12704" s="180">
        <v>80</v>
      </c>
      <c r="L12704" s="180">
        <v>39814.6</v>
      </c>
    </row>
    <row r="12705" spans="1:12">
      <c r="A12705" s="180">
        <v>2017</v>
      </c>
      <c r="B12705" s="180" t="s">
        <v>175</v>
      </c>
      <c r="C12705" s="180" t="s">
        <v>37</v>
      </c>
      <c r="D12705" s="180" t="s">
        <v>177</v>
      </c>
      <c r="E12705" s="180">
        <v>10</v>
      </c>
      <c r="F12705" s="180">
        <v>3211</v>
      </c>
      <c r="G12705" s="180">
        <v>19</v>
      </c>
      <c r="H12705" s="180">
        <v>21</v>
      </c>
      <c r="I12705" s="180">
        <v>36634</v>
      </c>
      <c r="J12705" s="180">
        <v>14369.3</v>
      </c>
      <c r="K12705" s="180">
        <v>12222</v>
      </c>
      <c r="L12705" s="180">
        <v>70515.5</v>
      </c>
    </row>
    <row r="12706" spans="1:12">
      <c r="A12706" s="180">
        <v>2017</v>
      </c>
      <c r="B12706" s="180" t="s">
        <v>175</v>
      </c>
      <c r="C12706" s="180" t="s">
        <v>37</v>
      </c>
      <c r="D12706" s="180" t="s">
        <v>177</v>
      </c>
      <c r="E12706" s="180">
        <v>15</v>
      </c>
      <c r="F12706" s="180">
        <v>3005</v>
      </c>
      <c r="G12706" s="180">
        <v>46</v>
      </c>
      <c r="H12706" s="180">
        <v>360</v>
      </c>
      <c r="I12706" s="180">
        <v>196583.3</v>
      </c>
      <c r="J12706" s="180">
        <v>27502.16</v>
      </c>
      <c r="K12706" s="180">
        <v>22362</v>
      </c>
      <c r="L12706" s="180">
        <v>261566.59</v>
      </c>
    </row>
    <row r="12707" spans="1:12">
      <c r="A12707" s="180">
        <v>2017</v>
      </c>
      <c r="B12707" s="180" t="s">
        <v>175</v>
      </c>
      <c r="C12707" s="180" t="s">
        <v>37</v>
      </c>
      <c r="D12707" s="180" t="s">
        <v>177</v>
      </c>
      <c r="E12707" s="180">
        <v>20</v>
      </c>
      <c r="F12707" s="180">
        <v>2626</v>
      </c>
      <c r="G12707" s="180">
        <v>103</v>
      </c>
      <c r="H12707" s="180">
        <v>220</v>
      </c>
      <c r="I12707" s="180">
        <v>171780.91</v>
      </c>
      <c r="J12707" s="180">
        <v>27459.56</v>
      </c>
      <c r="K12707" s="180">
        <v>19236</v>
      </c>
      <c r="L12707" s="180">
        <v>236151.82</v>
      </c>
    </row>
    <row r="12708" spans="1:12">
      <c r="A12708" s="180">
        <v>2017</v>
      </c>
      <c r="B12708" s="180" t="s">
        <v>175</v>
      </c>
      <c r="C12708" s="180" t="s">
        <v>37</v>
      </c>
      <c r="D12708" s="180" t="s">
        <v>177</v>
      </c>
      <c r="E12708" s="180">
        <v>25</v>
      </c>
      <c r="F12708" s="180">
        <v>3467</v>
      </c>
      <c r="G12708" s="180">
        <v>129</v>
      </c>
      <c r="H12708" s="180">
        <v>342</v>
      </c>
      <c r="I12708" s="180">
        <v>318492.3</v>
      </c>
      <c r="J12708" s="180">
        <v>73339.34</v>
      </c>
      <c r="K12708" s="180">
        <v>23070</v>
      </c>
      <c r="L12708" s="180">
        <v>483450.29</v>
      </c>
    </row>
    <row r="12709" spans="1:12">
      <c r="A12709" s="180">
        <v>2017</v>
      </c>
      <c r="B12709" s="180" t="s">
        <v>175</v>
      </c>
      <c r="C12709" s="180" t="s">
        <v>37</v>
      </c>
      <c r="D12709" s="180" t="s">
        <v>177</v>
      </c>
      <c r="E12709" s="180">
        <v>30</v>
      </c>
      <c r="F12709" s="180">
        <v>4992</v>
      </c>
      <c r="G12709" s="180">
        <v>262</v>
      </c>
      <c r="H12709" s="180">
        <v>934</v>
      </c>
      <c r="I12709" s="180">
        <v>750306.73</v>
      </c>
      <c r="J12709" s="180">
        <v>129023.97</v>
      </c>
      <c r="K12709" s="180">
        <v>25316</v>
      </c>
      <c r="L12709" s="180">
        <v>1029585.21</v>
      </c>
    </row>
    <row r="12710" spans="1:12">
      <c r="A12710" s="180">
        <v>2017</v>
      </c>
      <c r="B12710" s="180" t="s">
        <v>175</v>
      </c>
      <c r="C12710" s="180" t="s">
        <v>37</v>
      </c>
      <c r="D12710" s="180" t="s">
        <v>177</v>
      </c>
      <c r="E12710" s="180">
        <v>35</v>
      </c>
      <c r="F12710" s="180">
        <v>4524</v>
      </c>
      <c r="G12710" s="180">
        <v>187</v>
      </c>
      <c r="H12710" s="180">
        <v>793</v>
      </c>
      <c r="I12710" s="180">
        <v>684850.26</v>
      </c>
      <c r="J12710" s="180">
        <v>122759.45</v>
      </c>
      <c r="K12710" s="180">
        <v>100091</v>
      </c>
      <c r="L12710" s="180">
        <v>1008527.86</v>
      </c>
    </row>
    <row r="12711" spans="1:12">
      <c r="A12711" s="180">
        <v>2017</v>
      </c>
      <c r="B12711" s="180" t="s">
        <v>175</v>
      </c>
      <c r="C12711" s="180" t="s">
        <v>37</v>
      </c>
      <c r="D12711" s="180" t="s">
        <v>177</v>
      </c>
      <c r="E12711" s="180">
        <v>40</v>
      </c>
      <c r="F12711" s="180">
        <v>3903</v>
      </c>
      <c r="G12711" s="180">
        <v>174</v>
      </c>
      <c r="H12711" s="180">
        <v>350</v>
      </c>
      <c r="I12711" s="180">
        <v>351361.55</v>
      </c>
      <c r="J12711" s="180">
        <v>98985.09</v>
      </c>
      <c r="K12711" s="180">
        <v>47644</v>
      </c>
      <c r="L12711" s="180">
        <v>640361.34</v>
      </c>
    </row>
    <row r="12712" spans="1:12">
      <c r="A12712" s="180">
        <v>2017</v>
      </c>
      <c r="B12712" s="180" t="s">
        <v>175</v>
      </c>
      <c r="C12712" s="180" t="s">
        <v>37</v>
      </c>
      <c r="D12712" s="180" t="s">
        <v>177</v>
      </c>
      <c r="E12712" s="180">
        <v>45</v>
      </c>
      <c r="F12712" s="180">
        <v>3966</v>
      </c>
      <c r="G12712" s="180">
        <v>160</v>
      </c>
      <c r="H12712" s="180">
        <v>336</v>
      </c>
      <c r="I12712" s="180">
        <v>351425.13</v>
      </c>
      <c r="J12712" s="180">
        <v>97779.31</v>
      </c>
      <c r="K12712" s="180">
        <v>71699</v>
      </c>
      <c r="L12712" s="180">
        <v>634850.93999999994</v>
      </c>
    </row>
    <row r="12713" spans="1:12">
      <c r="A12713" s="180">
        <v>2017</v>
      </c>
      <c r="B12713" s="180" t="s">
        <v>175</v>
      </c>
      <c r="C12713" s="180" t="s">
        <v>37</v>
      </c>
      <c r="D12713" s="180" t="s">
        <v>177</v>
      </c>
      <c r="E12713" s="180">
        <v>50</v>
      </c>
      <c r="F12713" s="180">
        <v>3740</v>
      </c>
      <c r="G12713" s="180">
        <v>180</v>
      </c>
      <c r="H12713" s="180">
        <v>611</v>
      </c>
      <c r="I12713" s="180">
        <v>512430.5</v>
      </c>
      <c r="J12713" s="180">
        <v>128195.45</v>
      </c>
      <c r="K12713" s="180">
        <v>179837</v>
      </c>
      <c r="L12713" s="180">
        <v>1045567.13</v>
      </c>
    </row>
    <row r="12714" spans="1:12">
      <c r="A12714" s="180">
        <v>2017</v>
      </c>
      <c r="B12714" s="180" t="s">
        <v>175</v>
      </c>
      <c r="C12714" s="180" t="s">
        <v>37</v>
      </c>
      <c r="D12714" s="180" t="s">
        <v>177</v>
      </c>
      <c r="E12714" s="180">
        <v>55</v>
      </c>
      <c r="F12714" s="180">
        <v>3485</v>
      </c>
      <c r="G12714" s="180">
        <v>230</v>
      </c>
      <c r="H12714" s="180">
        <v>476</v>
      </c>
      <c r="I12714" s="180">
        <v>433736.75</v>
      </c>
      <c r="J12714" s="180">
        <v>121287.17</v>
      </c>
      <c r="K12714" s="180">
        <v>111683</v>
      </c>
      <c r="L12714" s="180">
        <v>748013.77</v>
      </c>
    </row>
    <row r="12715" spans="1:12">
      <c r="A12715" s="180">
        <v>2017</v>
      </c>
      <c r="B12715" s="180" t="s">
        <v>175</v>
      </c>
      <c r="C12715" s="180" t="s">
        <v>37</v>
      </c>
      <c r="D12715" s="180" t="s">
        <v>177</v>
      </c>
      <c r="E12715" s="180">
        <v>60</v>
      </c>
      <c r="F12715" s="180">
        <v>2747</v>
      </c>
      <c r="G12715" s="180">
        <v>229</v>
      </c>
      <c r="H12715" s="180">
        <v>476</v>
      </c>
      <c r="I12715" s="180">
        <v>427034.1</v>
      </c>
      <c r="J12715" s="180">
        <v>112603.26</v>
      </c>
      <c r="K12715" s="180">
        <v>82958</v>
      </c>
      <c r="L12715" s="180">
        <v>690006.14</v>
      </c>
    </row>
    <row r="12716" spans="1:12">
      <c r="A12716" s="180">
        <v>2017</v>
      </c>
      <c r="B12716" s="180" t="s">
        <v>175</v>
      </c>
      <c r="C12716" s="180" t="s">
        <v>37</v>
      </c>
      <c r="D12716" s="180" t="s">
        <v>177</v>
      </c>
      <c r="E12716" s="180">
        <v>65</v>
      </c>
      <c r="F12716" s="180">
        <v>1880</v>
      </c>
      <c r="G12716" s="180">
        <v>213</v>
      </c>
      <c r="H12716" s="180">
        <v>544</v>
      </c>
      <c r="I12716" s="180">
        <v>562064.65</v>
      </c>
      <c r="J12716" s="180">
        <v>118269.98</v>
      </c>
      <c r="K12716" s="180">
        <v>212891</v>
      </c>
      <c r="L12716" s="180">
        <v>945730.48</v>
      </c>
    </row>
    <row r="12717" spans="1:12">
      <c r="A12717" s="180">
        <v>2017</v>
      </c>
      <c r="B12717" s="180" t="s">
        <v>175</v>
      </c>
      <c r="C12717" s="180" t="s">
        <v>37</v>
      </c>
      <c r="D12717" s="180" t="s">
        <v>177</v>
      </c>
      <c r="E12717" s="180">
        <v>70</v>
      </c>
      <c r="F12717" s="180">
        <v>1089</v>
      </c>
      <c r="G12717" s="180">
        <v>146</v>
      </c>
      <c r="H12717" s="180">
        <v>592</v>
      </c>
      <c r="I12717" s="180">
        <v>511337.45</v>
      </c>
      <c r="J12717" s="180">
        <v>86575.48</v>
      </c>
      <c r="K12717" s="180">
        <v>174767</v>
      </c>
      <c r="L12717" s="180">
        <v>810180.97</v>
      </c>
    </row>
    <row r="12718" spans="1:12">
      <c r="A12718" s="180">
        <v>2017</v>
      </c>
      <c r="B12718" s="180" t="s">
        <v>175</v>
      </c>
      <c r="C12718" s="180" t="s">
        <v>37</v>
      </c>
      <c r="D12718" s="180" t="s">
        <v>177</v>
      </c>
      <c r="E12718" s="180">
        <v>75</v>
      </c>
      <c r="F12718" s="180">
        <v>550</v>
      </c>
      <c r="G12718" s="180">
        <v>59</v>
      </c>
      <c r="H12718" s="180">
        <v>323</v>
      </c>
      <c r="I12718" s="180">
        <v>277822.55</v>
      </c>
      <c r="J12718" s="180">
        <v>65678.25</v>
      </c>
      <c r="K12718" s="180">
        <v>74239</v>
      </c>
      <c r="L12718" s="180">
        <v>444526.02</v>
      </c>
    </row>
    <row r="12719" spans="1:12">
      <c r="A12719" s="180">
        <v>2017</v>
      </c>
      <c r="B12719" s="180" t="s">
        <v>175</v>
      </c>
      <c r="C12719" s="180" t="s">
        <v>37</v>
      </c>
      <c r="D12719" s="180" t="s">
        <v>177</v>
      </c>
      <c r="E12719" s="180">
        <v>80</v>
      </c>
      <c r="F12719" s="180">
        <v>240</v>
      </c>
      <c r="G12719" s="180">
        <v>49</v>
      </c>
      <c r="H12719" s="180">
        <v>214</v>
      </c>
      <c r="I12719" s="180">
        <v>171245.25</v>
      </c>
      <c r="J12719" s="180">
        <v>22430.85</v>
      </c>
      <c r="K12719" s="180">
        <v>31226</v>
      </c>
      <c r="L12719" s="180">
        <v>229486.4</v>
      </c>
    </row>
    <row r="12720" spans="1:12">
      <c r="A12720" s="180">
        <v>2017</v>
      </c>
      <c r="B12720" s="180" t="s">
        <v>175</v>
      </c>
      <c r="C12720" s="180" t="s">
        <v>37</v>
      </c>
      <c r="D12720" s="180" t="s">
        <v>177</v>
      </c>
      <c r="E12720" s="180">
        <v>85</v>
      </c>
      <c r="F12720" s="180">
        <v>129</v>
      </c>
      <c r="G12720" s="180">
        <v>12</v>
      </c>
      <c r="H12720" s="180">
        <v>91</v>
      </c>
      <c r="I12720" s="180">
        <v>40228</v>
      </c>
      <c r="J12720" s="180">
        <v>5139.63</v>
      </c>
      <c r="K12720" s="180">
        <v>2844</v>
      </c>
      <c r="L12720" s="180">
        <v>50201.58</v>
      </c>
    </row>
    <row r="12721" spans="1:12">
      <c r="A12721" s="180">
        <v>2017</v>
      </c>
      <c r="B12721" s="180" t="s">
        <v>175</v>
      </c>
      <c r="C12721" s="180" t="s">
        <v>37</v>
      </c>
      <c r="D12721" s="180" t="s">
        <v>177</v>
      </c>
      <c r="E12721" s="180">
        <v>90</v>
      </c>
      <c r="F12721" s="180">
        <v>45</v>
      </c>
      <c r="G12721" s="180">
        <v>6</v>
      </c>
      <c r="H12721" s="180">
        <v>113</v>
      </c>
      <c r="I12721" s="180">
        <v>48093</v>
      </c>
      <c r="J12721" s="180">
        <v>1573.2</v>
      </c>
      <c r="K12721" s="180">
        <v>0</v>
      </c>
      <c r="L12721" s="180">
        <v>49721.2</v>
      </c>
    </row>
    <row r="12722" spans="1:12">
      <c r="A12722" s="180">
        <v>2017</v>
      </c>
      <c r="B12722" s="180" t="s">
        <v>175</v>
      </c>
      <c r="C12722" s="180" t="s">
        <v>37</v>
      </c>
      <c r="D12722" s="180" t="s">
        <v>177</v>
      </c>
      <c r="E12722" s="180">
        <v>95</v>
      </c>
      <c r="F12722" s="180">
        <v>6</v>
      </c>
      <c r="G12722" s="180">
        <v>1</v>
      </c>
      <c r="H12722" s="180">
        <v>2</v>
      </c>
      <c r="I12722" s="180">
        <v>704</v>
      </c>
      <c r="J12722" s="180">
        <v>120</v>
      </c>
      <c r="K12722" s="180">
        <v>0</v>
      </c>
      <c r="L12722" s="180">
        <v>849</v>
      </c>
    </row>
    <row r="12723" spans="1:12">
      <c r="A12723" s="180">
        <v>2017</v>
      </c>
      <c r="B12723" s="180" t="s">
        <v>178</v>
      </c>
      <c r="C12723" s="180" t="s">
        <v>31</v>
      </c>
      <c r="D12723" s="180" t="s">
        <v>176</v>
      </c>
      <c r="E12723" s="180">
        <v>0</v>
      </c>
      <c r="F12723" s="180">
        <v>107126</v>
      </c>
      <c r="G12723" s="180">
        <v>5169</v>
      </c>
      <c r="H12723" s="180">
        <v>15439</v>
      </c>
      <c r="I12723" s="180">
        <v>9311380.9600000009</v>
      </c>
      <c r="J12723" s="180">
        <v>1566318.29</v>
      </c>
      <c r="K12723" s="180">
        <v>195644.5</v>
      </c>
      <c r="L12723" s="180">
        <v>12438500.359999999</v>
      </c>
    </row>
    <row r="12724" spans="1:12">
      <c r="A12724" s="180">
        <v>2017</v>
      </c>
      <c r="B12724" s="180" t="s">
        <v>178</v>
      </c>
      <c r="C12724" s="180" t="s">
        <v>31</v>
      </c>
      <c r="D12724" s="180" t="s">
        <v>176</v>
      </c>
      <c r="E12724" s="180">
        <v>5</v>
      </c>
      <c r="F12724" s="180">
        <v>124170</v>
      </c>
      <c r="G12724" s="180">
        <v>2688</v>
      </c>
      <c r="H12724" s="180">
        <v>4057</v>
      </c>
      <c r="I12724" s="180">
        <v>3073140.26</v>
      </c>
      <c r="J12724" s="180">
        <v>781808.66</v>
      </c>
      <c r="K12724" s="180">
        <v>213533.92</v>
      </c>
      <c r="L12724" s="180">
        <v>6381241.79</v>
      </c>
    </row>
    <row r="12725" spans="1:12">
      <c r="A12725" s="180">
        <v>2017</v>
      </c>
      <c r="B12725" s="180" t="s">
        <v>178</v>
      </c>
      <c r="C12725" s="180" t="s">
        <v>31</v>
      </c>
      <c r="D12725" s="180" t="s">
        <v>176</v>
      </c>
      <c r="E12725" s="180">
        <v>10</v>
      </c>
      <c r="F12725" s="180">
        <v>117565</v>
      </c>
      <c r="G12725" s="180">
        <v>1977</v>
      </c>
      <c r="H12725" s="180">
        <v>3307</v>
      </c>
      <c r="I12725" s="180">
        <v>2602972.4900000002</v>
      </c>
      <c r="J12725" s="180">
        <v>716798.58</v>
      </c>
      <c r="K12725" s="180">
        <v>417402</v>
      </c>
      <c r="L12725" s="180">
        <v>4304792.59</v>
      </c>
    </row>
    <row r="12726" spans="1:12">
      <c r="A12726" s="180">
        <v>2017</v>
      </c>
      <c r="B12726" s="180" t="s">
        <v>178</v>
      </c>
      <c r="C12726" s="180" t="s">
        <v>31</v>
      </c>
      <c r="D12726" s="180" t="s">
        <v>176</v>
      </c>
      <c r="E12726" s="180">
        <v>15</v>
      </c>
      <c r="F12726" s="180">
        <v>110593</v>
      </c>
      <c r="G12726" s="180">
        <v>3201</v>
      </c>
      <c r="H12726" s="180">
        <v>7158</v>
      </c>
      <c r="I12726" s="180">
        <v>6595406.4400000004</v>
      </c>
      <c r="J12726" s="180">
        <v>1374441.35</v>
      </c>
      <c r="K12726" s="180">
        <v>1301829.23</v>
      </c>
      <c r="L12726" s="180">
        <v>10721131.310000001</v>
      </c>
    </row>
    <row r="12727" spans="1:12">
      <c r="A12727" s="180">
        <v>2017</v>
      </c>
      <c r="B12727" s="180" t="s">
        <v>178</v>
      </c>
      <c r="C12727" s="180" t="s">
        <v>31</v>
      </c>
      <c r="D12727" s="180" t="s">
        <v>176</v>
      </c>
      <c r="E12727" s="180">
        <v>20</v>
      </c>
      <c r="F12727" s="180">
        <v>87329</v>
      </c>
      <c r="G12727" s="180">
        <v>2982</v>
      </c>
      <c r="H12727" s="180">
        <v>6758</v>
      </c>
      <c r="I12727" s="180">
        <v>6558481.1699999999</v>
      </c>
      <c r="J12727" s="180">
        <v>1348786.96</v>
      </c>
      <c r="K12727" s="180">
        <v>1368261</v>
      </c>
      <c r="L12727" s="180">
        <v>10689918.800000001</v>
      </c>
    </row>
    <row r="12728" spans="1:12">
      <c r="A12728" s="180">
        <v>2017</v>
      </c>
      <c r="B12728" s="180" t="s">
        <v>178</v>
      </c>
      <c r="C12728" s="180" t="s">
        <v>31</v>
      </c>
      <c r="D12728" s="180" t="s">
        <v>176</v>
      </c>
      <c r="E12728" s="180">
        <v>25</v>
      </c>
      <c r="F12728" s="180">
        <v>74063</v>
      </c>
      <c r="G12728" s="180">
        <v>2206</v>
      </c>
      <c r="H12728" s="180">
        <v>6210</v>
      </c>
      <c r="I12728" s="180">
        <v>4770328.8</v>
      </c>
      <c r="J12728" s="180">
        <v>1088236.95</v>
      </c>
      <c r="K12728" s="180">
        <v>884705.4</v>
      </c>
      <c r="L12728" s="180">
        <v>8198188.2999999998</v>
      </c>
    </row>
    <row r="12729" spans="1:12">
      <c r="A12729" s="180">
        <v>2017</v>
      </c>
      <c r="B12729" s="180" t="s">
        <v>178</v>
      </c>
      <c r="C12729" s="180" t="s">
        <v>31</v>
      </c>
      <c r="D12729" s="180" t="s">
        <v>176</v>
      </c>
      <c r="E12729" s="180">
        <v>30</v>
      </c>
      <c r="F12729" s="180">
        <v>120625</v>
      </c>
      <c r="G12729" s="180">
        <v>3227</v>
      </c>
      <c r="H12729" s="180">
        <v>7619</v>
      </c>
      <c r="I12729" s="180">
        <v>6086033.1299999999</v>
      </c>
      <c r="J12729" s="180">
        <v>1595689.85</v>
      </c>
      <c r="K12729" s="180">
        <v>1165804.6599999999</v>
      </c>
      <c r="L12729" s="180">
        <v>10999067.6</v>
      </c>
    </row>
    <row r="12730" spans="1:12">
      <c r="A12730" s="180">
        <v>2017</v>
      </c>
      <c r="B12730" s="180" t="s">
        <v>178</v>
      </c>
      <c r="C12730" s="180" t="s">
        <v>31</v>
      </c>
      <c r="D12730" s="180" t="s">
        <v>176</v>
      </c>
      <c r="E12730" s="180">
        <v>35</v>
      </c>
      <c r="F12730" s="180">
        <v>131866</v>
      </c>
      <c r="G12730" s="180">
        <v>4321</v>
      </c>
      <c r="H12730" s="180">
        <v>10163</v>
      </c>
      <c r="I12730" s="180">
        <v>8208072.7800000003</v>
      </c>
      <c r="J12730" s="180">
        <v>2150175.62</v>
      </c>
      <c r="K12730" s="180">
        <v>1383520.9</v>
      </c>
      <c r="L12730" s="180">
        <v>14171882.09</v>
      </c>
    </row>
    <row r="12731" spans="1:12">
      <c r="A12731" s="180">
        <v>2017</v>
      </c>
      <c r="B12731" s="180" t="s">
        <v>178</v>
      </c>
      <c r="C12731" s="180" t="s">
        <v>31</v>
      </c>
      <c r="D12731" s="180" t="s">
        <v>176</v>
      </c>
      <c r="E12731" s="180">
        <v>40</v>
      </c>
      <c r="F12731" s="180">
        <v>128860</v>
      </c>
      <c r="G12731" s="180">
        <v>5488</v>
      </c>
      <c r="H12731" s="180">
        <v>12241</v>
      </c>
      <c r="I12731" s="180">
        <v>10492662.52</v>
      </c>
      <c r="J12731" s="180">
        <v>2787778.73</v>
      </c>
      <c r="K12731" s="180">
        <v>2120331.35</v>
      </c>
      <c r="L12731" s="180">
        <v>18280274.66</v>
      </c>
    </row>
    <row r="12732" spans="1:12">
      <c r="A12732" s="180">
        <v>2017</v>
      </c>
      <c r="B12732" s="180" t="s">
        <v>178</v>
      </c>
      <c r="C12732" s="180" t="s">
        <v>31</v>
      </c>
      <c r="D12732" s="180" t="s">
        <v>176</v>
      </c>
      <c r="E12732" s="180">
        <v>45</v>
      </c>
      <c r="F12732" s="180">
        <v>129310</v>
      </c>
      <c r="G12732" s="180">
        <v>6624</v>
      </c>
      <c r="H12732" s="180">
        <v>14003</v>
      </c>
      <c r="I12732" s="180">
        <v>12764062.84</v>
      </c>
      <c r="J12732" s="180">
        <v>3376871.46</v>
      </c>
      <c r="K12732" s="180">
        <v>3409786.18</v>
      </c>
      <c r="L12732" s="180">
        <v>23007332.989999998</v>
      </c>
    </row>
    <row r="12733" spans="1:12">
      <c r="A12733" s="180">
        <v>2017</v>
      </c>
      <c r="B12733" s="180" t="s">
        <v>178</v>
      </c>
      <c r="C12733" s="180" t="s">
        <v>31</v>
      </c>
      <c r="D12733" s="180" t="s">
        <v>176</v>
      </c>
      <c r="E12733" s="180">
        <v>50</v>
      </c>
      <c r="F12733" s="180">
        <v>122115</v>
      </c>
      <c r="G12733" s="180">
        <v>9066</v>
      </c>
      <c r="H12733" s="180">
        <v>19441</v>
      </c>
      <c r="I12733" s="180">
        <v>18010669.27</v>
      </c>
      <c r="J12733" s="180">
        <v>4570376.5199999996</v>
      </c>
      <c r="K12733" s="180">
        <v>4658950.62</v>
      </c>
      <c r="L12733" s="180">
        <v>31251656.91</v>
      </c>
    </row>
    <row r="12734" spans="1:12">
      <c r="A12734" s="180">
        <v>2017</v>
      </c>
      <c r="B12734" s="180" t="s">
        <v>178</v>
      </c>
      <c r="C12734" s="180" t="s">
        <v>31</v>
      </c>
      <c r="D12734" s="180" t="s">
        <v>176</v>
      </c>
      <c r="E12734" s="180">
        <v>55</v>
      </c>
      <c r="F12734" s="180">
        <v>125540</v>
      </c>
      <c r="G12734" s="180">
        <v>12272</v>
      </c>
      <c r="H12734" s="180">
        <v>27005</v>
      </c>
      <c r="I12734" s="180">
        <v>26184407.710000001</v>
      </c>
      <c r="J12734" s="180">
        <v>6499626.5599999996</v>
      </c>
      <c r="K12734" s="180">
        <v>7296025.0999999996</v>
      </c>
      <c r="L12734" s="180">
        <v>45454485.390000001</v>
      </c>
    </row>
    <row r="12735" spans="1:12">
      <c r="A12735" s="180">
        <v>2017</v>
      </c>
      <c r="B12735" s="180" t="s">
        <v>178</v>
      </c>
      <c r="C12735" s="180" t="s">
        <v>31</v>
      </c>
      <c r="D12735" s="180" t="s">
        <v>176</v>
      </c>
      <c r="E12735" s="180">
        <v>60</v>
      </c>
      <c r="F12735" s="180">
        <v>115523</v>
      </c>
      <c r="G12735" s="180">
        <v>16287</v>
      </c>
      <c r="H12735" s="180">
        <v>35864</v>
      </c>
      <c r="I12735" s="180">
        <v>34997990.939999998</v>
      </c>
      <c r="J12735" s="180">
        <v>8520814.6899999995</v>
      </c>
      <c r="K12735" s="180">
        <v>9085649.4399999995</v>
      </c>
      <c r="L12735" s="180">
        <v>59238805.039999999</v>
      </c>
    </row>
    <row r="12736" spans="1:12">
      <c r="A12736" s="180">
        <v>2017</v>
      </c>
      <c r="B12736" s="180" t="s">
        <v>178</v>
      </c>
      <c r="C12736" s="180" t="s">
        <v>31</v>
      </c>
      <c r="D12736" s="180" t="s">
        <v>176</v>
      </c>
      <c r="E12736" s="180">
        <v>65</v>
      </c>
      <c r="F12736" s="180">
        <v>104460</v>
      </c>
      <c r="G12736" s="180">
        <v>21450</v>
      </c>
      <c r="H12736" s="180">
        <v>48179</v>
      </c>
      <c r="I12736" s="180">
        <v>47638196.119999997</v>
      </c>
      <c r="J12736" s="180">
        <v>10928581.039999999</v>
      </c>
      <c r="K12736" s="180">
        <v>13417635.539999999</v>
      </c>
      <c r="L12736" s="180">
        <v>79254600.170000002</v>
      </c>
    </row>
    <row r="12737" spans="1:12">
      <c r="A12737" s="180">
        <v>2017</v>
      </c>
      <c r="B12737" s="180" t="s">
        <v>178</v>
      </c>
      <c r="C12737" s="180" t="s">
        <v>31</v>
      </c>
      <c r="D12737" s="180" t="s">
        <v>176</v>
      </c>
      <c r="E12737" s="180">
        <v>70</v>
      </c>
      <c r="F12737" s="180">
        <v>84507</v>
      </c>
      <c r="G12737" s="180">
        <v>22685</v>
      </c>
      <c r="H12737" s="180">
        <v>57902</v>
      </c>
      <c r="I12737" s="180">
        <v>55039633.43</v>
      </c>
      <c r="J12737" s="180">
        <v>12289876</v>
      </c>
      <c r="K12737" s="180">
        <v>15548070.210000001</v>
      </c>
      <c r="L12737" s="180">
        <v>89620226.090000004</v>
      </c>
    </row>
    <row r="12738" spans="1:12">
      <c r="A12738" s="180">
        <v>2017</v>
      </c>
      <c r="B12738" s="180" t="s">
        <v>178</v>
      </c>
      <c r="C12738" s="180" t="s">
        <v>31</v>
      </c>
      <c r="D12738" s="180" t="s">
        <v>176</v>
      </c>
      <c r="E12738" s="180">
        <v>75</v>
      </c>
      <c r="F12738" s="180">
        <v>55861</v>
      </c>
      <c r="G12738" s="180">
        <v>20374</v>
      </c>
      <c r="H12738" s="180">
        <v>57455</v>
      </c>
      <c r="I12738" s="180">
        <v>50144883.969999999</v>
      </c>
      <c r="J12738" s="180">
        <v>10400493.98</v>
      </c>
      <c r="K12738" s="180">
        <v>11832157.5</v>
      </c>
      <c r="L12738" s="180">
        <v>77319889.810000002</v>
      </c>
    </row>
    <row r="12739" spans="1:12">
      <c r="A12739" s="180">
        <v>2017</v>
      </c>
      <c r="B12739" s="180" t="s">
        <v>178</v>
      </c>
      <c r="C12739" s="180" t="s">
        <v>31</v>
      </c>
      <c r="D12739" s="180" t="s">
        <v>176</v>
      </c>
      <c r="E12739" s="180">
        <v>80</v>
      </c>
      <c r="F12739" s="180">
        <v>34806</v>
      </c>
      <c r="G12739" s="180">
        <v>15140</v>
      </c>
      <c r="H12739" s="180">
        <v>51091</v>
      </c>
      <c r="I12739" s="180">
        <v>39839948.140000001</v>
      </c>
      <c r="J12739" s="180">
        <v>7221763.3600000003</v>
      </c>
      <c r="K12739" s="180">
        <v>8223132.5300000003</v>
      </c>
      <c r="L12739" s="180">
        <v>58070152.130000003</v>
      </c>
    </row>
    <row r="12740" spans="1:12">
      <c r="A12740" s="180">
        <v>2017</v>
      </c>
      <c r="B12740" s="180" t="s">
        <v>178</v>
      </c>
      <c r="C12740" s="180" t="s">
        <v>31</v>
      </c>
      <c r="D12740" s="180" t="s">
        <v>176</v>
      </c>
      <c r="E12740" s="180">
        <v>85</v>
      </c>
      <c r="F12740" s="180">
        <v>20444</v>
      </c>
      <c r="G12740" s="180">
        <v>9584</v>
      </c>
      <c r="H12740" s="180">
        <v>42352</v>
      </c>
      <c r="I12740" s="180">
        <v>28341643.190000001</v>
      </c>
      <c r="J12740" s="180">
        <v>4527982.7</v>
      </c>
      <c r="K12740" s="180">
        <v>4298384.26</v>
      </c>
      <c r="L12740" s="180">
        <v>38713900.5</v>
      </c>
    </row>
    <row r="12741" spans="1:12">
      <c r="A12741" s="180">
        <v>2017</v>
      </c>
      <c r="B12741" s="180" t="s">
        <v>178</v>
      </c>
      <c r="C12741" s="180" t="s">
        <v>31</v>
      </c>
      <c r="D12741" s="180" t="s">
        <v>176</v>
      </c>
      <c r="E12741" s="180">
        <v>90</v>
      </c>
      <c r="F12741" s="180">
        <v>6377</v>
      </c>
      <c r="G12741" s="180">
        <v>2739</v>
      </c>
      <c r="H12741" s="180">
        <v>15839</v>
      </c>
      <c r="I12741" s="180">
        <v>9898622.8699999992</v>
      </c>
      <c r="J12741" s="180">
        <v>1307984.6200000001</v>
      </c>
      <c r="K12741" s="180">
        <v>995995.18</v>
      </c>
      <c r="L12741" s="180">
        <v>12664260.289999999</v>
      </c>
    </row>
    <row r="12742" spans="1:12">
      <c r="A12742" s="180">
        <v>2017</v>
      </c>
      <c r="B12742" s="180" t="s">
        <v>178</v>
      </c>
      <c r="C12742" s="180" t="s">
        <v>31</v>
      </c>
      <c r="D12742" s="180" t="s">
        <v>176</v>
      </c>
      <c r="E12742" s="180">
        <v>95</v>
      </c>
      <c r="F12742" s="180">
        <v>943</v>
      </c>
      <c r="G12742" s="180">
        <v>352</v>
      </c>
      <c r="H12742" s="180">
        <v>3003</v>
      </c>
      <c r="I12742" s="180">
        <v>1746227.08</v>
      </c>
      <c r="J12742" s="180">
        <v>178693.63</v>
      </c>
      <c r="K12742" s="180">
        <v>58752</v>
      </c>
      <c r="L12742" s="180">
        <v>2055145.18</v>
      </c>
    </row>
    <row r="12743" spans="1:12">
      <c r="A12743" s="180">
        <v>2017</v>
      </c>
      <c r="B12743" s="180" t="s">
        <v>178</v>
      </c>
      <c r="C12743" s="180" t="s">
        <v>31</v>
      </c>
      <c r="D12743" s="180" t="s">
        <v>177</v>
      </c>
      <c r="E12743" s="180">
        <v>0</v>
      </c>
      <c r="F12743" s="180">
        <v>100053</v>
      </c>
      <c r="G12743" s="180">
        <v>3662</v>
      </c>
      <c r="H12743" s="180">
        <v>11931</v>
      </c>
      <c r="I12743" s="180">
        <v>7127419.8099999996</v>
      </c>
      <c r="J12743" s="180">
        <v>1054769.56</v>
      </c>
      <c r="K12743" s="180">
        <v>271394.75</v>
      </c>
      <c r="L12743" s="180">
        <v>9264505.1799999997</v>
      </c>
    </row>
    <row r="12744" spans="1:12">
      <c r="A12744" s="180">
        <v>2017</v>
      </c>
      <c r="B12744" s="180" t="s">
        <v>178</v>
      </c>
      <c r="C12744" s="180" t="s">
        <v>31</v>
      </c>
      <c r="D12744" s="180" t="s">
        <v>177</v>
      </c>
      <c r="E12744" s="180">
        <v>5</v>
      </c>
      <c r="F12744" s="180">
        <v>116861</v>
      </c>
      <c r="G12744" s="180">
        <v>2124</v>
      </c>
      <c r="H12744" s="180">
        <v>3296</v>
      </c>
      <c r="I12744" s="180">
        <v>2548420.38</v>
      </c>
      <c r="J12744" s="180">
        <v>620256.56000000006</v>
      </c>
      <c r="K12744" s="180">
        <v>135718</v>
      </c>
      <c r="L12744" s="180">
        <v>3951967.16</v>
      </c>
    </row>
    <row r="12745" spans="1:12">
      <c r="A12745" s="180">
        <v>2017</v>
      </c>
      <c r="B12745" s="180" t="s">
        <v>178</v>
      </c>
      <c r="C12745" s="180" t="s">
        <v>31</v>
      </c>
      <c r="D12745" s="180" t="s">
        <v>177</v>
      </c>
      <c r="E12745" s="180">
        <v>10</v>
      </c>
      <c r="F12745" s="180">
        <v>110746</v>
      </c>
      <c r="G12745" s="180">
        <v>1751</v>
      </c>
      <c r="H12745" s="180">
        <v>3728</v>
      </c>
      <c r="I12745" s="180">
        <v>2808514.64</v>
      </c>
      <c r="J12745" s="180">
        <v>633780.88</v>
      </c>
      <c r="K12745" s="180">
        <v>696575.7</v>
      </c>
      <c r="L12745" s="180">
        <v>4707808.05</v>
      </c>
    </row>
    <row r="12746" spans="1:12">
      <c r="A12746" s="180">
        <v>2017</v>
      </c>
      <c r="B12746" s="180" t="s">
        <v>178</v>
      </c>
      <c r="C12746" s="180" t="s">
        <v>31</v>
      </c>
      <c r="D12746" s="180" t="s">
        <v>177</v>
      </c>
      <c r="E12746" s="180">
        <v>15</v>
      </c>
      <c r="F12746" s="180">
        <v>103932</v>
      </c>
      <c r="G12746" s="180">
        <v>3800</v>
      </c>
      <c r="H12746" s="180">
        <v>11260</v>
      </c>
      <c r="I12746" s="180">
        <v>8898659.6600000001</v>
      </c>
      <c r="J12746" s="180">
        <v>1393036.33</v>
      </c>
      <c r="K12746" s="180">
        <v>1190096</v>
      </c>
      <c r="L12746" s="180">
        <v>12965630.09</v>
      </c>
    </row>
    <row r="12747" spans="1:12">
      <c r="A12747" s="180">
        <v>2017</v>
      </c>
      <c r="B12747" s="180" t="s">
        <v>178</v>
      </c>
      <c r="C12747" s="180" t="s">
        <v>31</v>
      </c>
      <c r="D12747" s="180" t="s">
        <v>177</v>
      </c>
      <c r="E12747" s="180">
        <v>20</v>
      </c>
      <c r="F12747" s="180">
        <v>89223</v>
      </c>
      <c r="G12747" s="180">
        <v>4871</v>
      </c>
      <c r="H12747" s="180">
        <v>11238</v>
      </c>
      <c r="I12747" s="180">
        <v>9611395.8499999996</v>
      </c>
      <c r="J12747" s="180">
        <v>1887882.62</v>
      </c>
      <c r="K12747" s="180">
        <v>1049072</v>
      </c>
      <c r="L12747" s="180">
        <v>14685398.380000001</v>
      </c>
    </row>
    <row r="12748" spans="1:12">
      <c r="A12748" s="180">
        <v>2017</v>
      </c>
      <c r="B12748" s="180" t="s">
        <v>178</v>
      </c>
      <c r="C12748" s="180" t="s">
        <v>31</v>
      </c>
      <c r="D12748" s="180" t="s">
        <v>177</v>
      </c>
      <c r="E12748" s="180">
        <v>25</v>
      </c>
      <c r="F12748" s="180">
        <v>89136</v>
      </c>
      <c r="G12748" s="180">
        <v>5826</v>
      </c>
      <c r="H12748" s="180">
        <v>18153</v>
      </c>
      <c r="I12748" s="180">
        <v>14645042.83</v>
      </c>
      <c r="J12748" s="180">
        <v>3138221.82</v>
      </c>
      <c r="K12748" s="180">
        <v>1327351</v>
      </c>
      <c r="L12748" s="180">
        <v>22286264.739999998</v>
      </c>
    </row>
    <row r="12749" spans="1:12">
      <c r="A12749" s="180">
        <v>2017</v>
      </c>
      <c r="B12749" s="180" t="s">
        <v>178</v>
      </c>
      <c r="C12749" s="180" t="s">
        <v>31</v>
      </c>
      <c r="D12749" s="180" t="s">
        <v>177</v>
      </c>
      <c r="E12749" s="180">
        <v>30</v>
      </c>
      <c r="F12749" s="180">
        <v>140188</v>
      </c>
      <c r="G12749" s="180">
        <v>10617</v>
      </c>
      <c r="H12749" s="180">
        <v>34195</v>
      </c>
      <c r="I12749" s="180">
        <v>29334376.77</v>
      </c>
      <c r="J12749" s="180">
        <v>6798974.4800000004</v>
      </c>
      <c r="K12749" s="180">
        <v>1659394.9</v>
      </c>
      <c r="L12749" s="180">
        <v>43766557.939999998</v>
      </c>
    </row>
    <row r="12750" spans="1:12">
      <c r="A12750" s="180">
        <v>2017</v>
      </c>
      <c r="B12750" s="180" t="s">
        <v>178</v>
      </c>
      <c r="C12750" s="180" t="s">
        <v>31</v>
      </c>
      <c r="D12750" s="180" t="s">
        <v>177</v>
      </c>
      <c r="E12750" s="180">
        <v>35</v>
      </c>
      <c r="F12750" s="180">
        <v>143327</v>
      </c>
      <c r="G12750" s="180">
        <v>10979</v>
      </c>
      <c r="H12750" s="180">
        <v>31416</v>
      </c>
      <c r="I12750" s="180">
        <v>26909606.789999999</v>
      </c>
      <c r="J12750" s="180">
        <v>6107076.46</v>
      </c>
      <c r="K12750" s="180">
        <v>2346702.12</v>
      </c>
      <c r="L12750" s="180">
        <v>41781490.829999998</v>
      </c>
    </row>
    <row r="12751" spans="1:12">
      <c r="A12751" s="180">
        <v>2017</v>
      </c>
      <c r="B12751" s="180" t="s">
        <v>178</v>
      </c>
      <c r="C12751" s="180" t="s">
        <v>31</v>
      </c>
      <c r="D12751" s="180" t="s">
        <v>177</v>
      </c>
      <c r="E12751" s="180">
        <v>40</v>
      </c>
      <c r="F12751" s="180">
        <v>137990</v>
      </c>
      <c r="G12751" s="180">
        <v>9608</v>
      </c>
      <c r="H12751" s="180">
        <v>22393</v>
      </c>
      <c r="I12751" s="180">
        <v>20219227.989999998</v>
      </c>
      <c r="J12751" s="180">
        <v>4689918.1500000004</v>
      </c>
      <c r="K12751" s="180">
        <v>2526978.7999999998</v>
      </c>
      <c r="L12751" s="180">
        <v>33207657.530000001</v>
      </c>
    </row>
    <row r="12752" spans="1:12">
      <c r="A12752" s="180">
        <v>2017</v>
      </c>
      <c r="B12752" s="180" t="s">
        <v>178</v>
      </c>
      <c r="C12752" s="180" t="s">
        <v>31</v>
      </c>
      <c r="D12752" s="180" t="s">
        <v>177</v>
      </c>
      <c r="E12752" s="180">
        <v>45</v>
      </c>
      <c r="F12752" s="180">
        <v>140867</v>
      </c>
      <c r="G12752" s="180">
        <v>9936</v>
      </c>
      <c r="H12752" s="180">
        <v>22548</v>
      </c>
      <c r="I12752" s="180">
        <v>21119136.16</v>
      </c>
      <c r="J12752" s="180">
        <v>4930732.22</v>
      </c>
      <c r="K12752" s="180">
        <v>3595582.55</v>
      </c>
      <c r="L12752" s="180">
        <v>35261509.850000001</v>
      </c>
    </row>
    <row r="12753" spans="1:12">
      <c r="A12753" s="180">
        <v>2017</v>
      </c>
      <c r="B12753" s="180" t="s">
        <v>178</v>
      </c>
      <c r="C12753" s="180" t="s">
        <v>31</v>
      </c>
      <c r="D12753" s="180" t="s">
        <v>177</v>
      </c>
      <c r="E12753" s="180">
        <v>50</v>
      </c>
      <c r="F12753" s="180">
        <v>131355</v>
      </c>
      <c r="G12753" s="180">
        <v>11245</v>
      </c>
      <c r="H12753" s="180">
        <v>24275</v>
      </c>
      <c r="I12753" s="180">
        <v>22537056.640000001</v>
      </c>
      <c r="J12753" s="180">
        <v>5438213.1699999999</v>
      </c>
      <c r="K12753" s="180">
        <v>4422207.29</v>
      </c>
      <c r="L12753" s="180">
        <v>37891969.890000001</v>
      </c>
    </row>
    <row r="12754" spans="1:12">
      <c r="A12754" s="180">
        <v>2017</v>
      </c>
      <c r="B12754" s="180" t="s">
        <v>178</v>
      </c>
      <c r="C12754" s="180" t="s">
        <v>31</v>
      </c>
      <c r="D12754" s="180" t="s">
        <v>177</v>
      </c>
      <c r="E12754" s="180">
        <v>55</v>
      </c>
      <c r="F12754" s="180">
        <v>136072</v>
      </c>
      <c r="G12754" s="180">
        <v>14779</v>
      </c>
      <c r="H12754" s="180">
        <v>33778</v>
      </c>
      <c r="I12754" s="180">
        <v>29818707.030000001</v>
      </c>
      <c r="J12754" s="180">
        <v>6687534.8099999996</v>
      </c>
      <c r="K12754" s="180">
        <v>6093939</v>
      </c>
      <c r="L12754" s="180">
        <v>48825470.770000003</v>
      </c>
    </row>
    <row r="12755" spans="1:12">
      <c r="A12755" s="180">
        <v>2017</v>
      </c>
      <c r="B12755" s="180" t="s">
        <v>178</v>
      </c>
      <c r="C12755" s="180" t="s">
        <v>31</v>
      </c>
      <c r="D12755" s="180" t="s">
        <v>177</v>
      </c>
      <c r="E12755" s="180">
        <v>60</v>
      </c>
      <c r="F12755" s="180">
        <v>125939</v>
      </c>
      <c r="G12755" s="180">
        <v>17574</v>
      </c>
      <c r="H12755" s="180">
        <v>40352</v>
      </c>
      <c r="I12755" s="180">
        <v>36208057.689999998</v>
      </c>
      <c r="J12755" s="180">
        <v>8063917.3799999999</v>
      </c>
      <c r="K12755" s="180">
        <v>8459276.7100000009</v>
      </c>
      <c r="L12755" s="180">
        <v>58915890.490000002</v>
      </c>
    </row>
    <row r="12756" spans="1:12">
      <c r="A12756" s="180">
        <v>2017</v>
      </c>
      <c r="B12756" s="180" t="s">
        <v>178</v>
      </c>
      <c r="C12756" s="180" t="s">
        <v>31</v>
      </c>
      <c r="D12756" s="180" t="s">
        <v>177</v>
      </c>
      <c r="E12756" s="180">
        <v>65</v>
      </c>
      <c r="F12756" s="180">
        <v>112682</v>
      </c>
      <c r="G12756" s="180">
        <v>20942</v>
      </c>
      <c r="H12756" s="180">
        <v>52107</v>
      </c>
      <c r="I12756" s="180">
        <v>45738484.609999999</v>
      </c>
      <c r="J12756" s="180">
        <v>9881783.3000000007</v>
      </c>
      <c r="K12756" s="180">
        <v>11017633.98</v>
      </c>
      <c r="L12756" s="180">
        <v>73337896.329999998</v>
      </c>
    </row>
    <row r="12757" spans="1:12">
      <c r="A12757" s="180">
        <v>2017</v>
      </c>
      <c r="B12757" s="180" t="s">
        <v>178</v>
      </c>
      <c r="C12757" s="180" t="s">
        <v>31</v>
      </c>
      <c r="D12757" s="180" t="s">
        <v>177</v>
      </c>
      <c r="E12757" s="180">
        <v>70</v>
      </c>
      <c r="F12757" s="180">
        <v>91515</v>
      </c>
      <c r="G12757" s="180">
        <v>22420</v>
      </c>
      <c r="H12757" s="180">
        <v>62119</v>
      </c>
      <c r="I12757" s="180">
        <v>53009410.810000002</v>
      </c>
      <c r="J12757" s="180">
        <v>10627898.57</v>
      </c>
      <c r="K12757" s="180">
        <v>13071252.800000001</v>
      </c>
      <c r="L12757" s="180">
        <v>82830683.129999995</v>
      </c>
    </row>
    <row r="12758" spans="1:12">
      <c r="A12758" s="180">
        <v>2017</v>
      </c>
      <c r="B12758" s="180" t="s">
        <v>178</v>
      </c>
      <c r="C12758" s="180" t="s">
        <v>31</v>
      </c>
      <c r="D12758" s="180" t="s">
        <v>177</v>
      </c>
      <c r="E12758" s="180">
        <v>75</v>
      </c>
      <c r="F12758" s="180">
        <v>60232</v>
      </c>
      <c r="G12758" s="180">
        <v>18668</v>
      </c>
      <c r="H12758" s="180">
        <v>58905</v>
      </c>
      <c r="I12758" s="180">
        <v>47224963.719999999</v>
      </c>
      <c r="J12758" s="180">
        <v>8767486.9600000009</v>
      </c>
      <c r="K12758" s="180">
        <v>10186789.130000001</v>
      </c>
      <c r="L12758" s="180">
        <v>70497647.5</v>
      </c>
    </row>
    <row r="12759" spans="1:12">
      <c r="A12759" s="180">
        <v>2017</v>
      </c>
      <c r="B12759" s="180" t="s">
        <v>178</v>
      </c>
      <c r="C12759" s="180" t="s">
        <v>31</v>
      </c>
      <c r="D12759" s="180" t="s">
        <v>177</v>
      </c>
      <c r="E12759" s="180">
        <v>80</v>
      </c>
      <c r="F12759" s="180">
        <v>40649</v>
      </c>
      <c r="G12759" s="180">
        <v>13821</v>
      </c>
      <c r="H12759" s="180">
        <v>55874</v>
      </c>
      <c r="I12759" s="180">
        <v>39610433.740000002</v>
      </c>
      <c r="J12759" s="180">
        <v>6343897.0999999996</v>
      </c>
      <c r="K12759" s="180">
        <v>6702153.0800000001</v>
      </c>
      <c r="L12759" s="180">
        <v>55360678.219999999</v>
      </c>
    </row>
    <row r="12760" spans="1:12">
      <c r="A12760" s="180">
        <v>2017</v>
      </c>
      <c r="B12760" s="180" t="s">
        <v>178</v>
      </c>
      <c r="C12760" s="180" t="s">
        <v>31</v>
      </c>
      <c r="D12760" s="180" t="s">
        <v>177</v>
      </c>
      <c r="E12760" s="180">
        <v>85</v>
      </c>
      <c r="F12760" s="180">
        <v>26285</v>
      </c>
      <c r="G12760" s="180">
        <v>9162</v>
      </c>
      <c r="H12760" s="180">
        <v>47368</v>
      </c>
      <c r="I12760" s="180">
        <v>30147118.559999999</v>
      </c>
      <c r="J12760" s="180">
        <v>4012120.57</v>
      </c>
      <c r="K12760" s="180">
        <v>3372904.63</v>
      </c>
      <c r="L12760" s="180">
        <v>39006422.890000001</v>
      </c>
    </row>
    <row r="12761" spans="1:12">
      <c r="A12761" s="180">
        <v>2017</v>
      </c>
      <c r="B12761" s="180" t="s">
        <v>178</v>
      </c>
      <c r="C12761" s="180" t="s">
        <v>31</v>
      </c>
      <c r="D12761" s="180" t="s">
        <v>177</v>
      </c>
      <c r="E12761" s="180">
        <v>90</v>
      </c>
      <c r="F12761" s="180">
        <v>11113</v>
      </c>
      <c r="G12761" s="180">
        <v>3642</v>
      </c>
      <c r="H12761" s="180">
        <v>26198</v>
      </c>
      <c r="I12761" s="180">
        <v>15359527.359999999</v>
      </c>
      <c r="J12761" s="180">
        <v>1698194.18</v>
      </c>
      <c r="K12761" s="180">
        <v>988545.58</v>
      </c>
      <c r="L12761" s="180">
        <v>18566844.93</v>
      </c>
    </row>
    <row r="12762" spans="1:12">
      <c r="A12762" s="180">
        <v>2017</v>
      </c>
      <c r="B12762" s="180" t="s">
        <v>178</v>
      </c>
      <c r="C12762" s="180" t="s">
        <v>31</v>
      </c>
      <c r="D12762" s="180" t="s">
        <v>177</v>
      </c>
      <c r="E12762" s="180">
        <v>95</v>
      </c>
      <c r="F12762" s="180">
        <v>2947</v>
      </c>
      <c r="G12762" s="180">
        <v>820</v>
      </c>
      <c r="H12762" s="180">
        <v>6136</v>
      </c>
      <c r="I12762" s="180">
        <v>3576363.08</v>
      </c>
      <c r="J12762" s="180">
        <v>334762.78999999998</v>
      </c>
      <c r="K12762" s="180">
        <v>172073</v>
      </c>
      <c r="L12762" s="180">
        <v>4199678.3899999997</v>
      </c>
    </row>
    <row r="12763" spans="1:12">
      <c r="A12763" s="180">
        <v>2017</v>
      </c>
      <c r="B12763" s="180" t="s">
        <v>178</v>
      </c>
      <c r="C12763" s="180" t="s">
        <v>32</v>
      </c>
      <c r="D12763" s="180" t="s">
        <v>176</v>
      </c>
      <c r="E12763" s="180">
        <v>0</v>
      </c>
      <c r="F12763" s="180">
        <v>74090</v>
      </c>
      <c r="G12763" s="180">
        <v>3157</v>
      </c>
      <c r="H12763" s="180">
        <v>10032</v>
      </c>
      <c r="I12763" s="180">
        <v>6346344.3099999996</v>
      </c>
      <c r="J12763" s="180">
        <v>1175250.71</v>
      </c>
      <c r="K12763" s="180">
        <v>220587.76</v>
      </c>
      <c r="L12763" s="180">
        <v>8838288.0199999996</v>
      </c>
    </row>
    <row r="12764" spans="1:12">
      <c r="A12764" s="180">
        <v>2017</v>
      </c>
      <c r="B12764" s="180" t="s">
        <v>178</v>
      </c>
      <c r="C12764" s="180" t="s">
        <v>32</v>
      </c>
      <c r="D12764" s="180" t="s">
        <v>176</v>
      </c>
      <c r="E12764" s="180">
        <v>5</v>
      </c>
      <c r="F12764" s="180">
        <v>84400</v>
      </c>
      <c r="G12764" s="180">
        <v>1394</v>
      </c>
      <c r="H12764" s="180">
        <v>1799</v>
      </c>
      <c r="I12764" s="180">
        <v>1580535.52</v>
      </c>
      <c r="J12764" s="180">
        <v>490017.47</v>
      </c>
      <c r="K12764" s="180">
        <v>141904.88</v>
      </c>
      <c r="L12764" s="180">
        <v>2562219.5299999998</v>
      </c>
    </row>
    <row r="12765" spans="1:12">
      <c r="A12765" s="180">
        <v>2017</v>
      </c>
      <c r="B12765" s="180" t="s">
        <v>178</v>
      </c>
      <c r="C12765" s="180" t="s">
        <v>32</v>
      </c>
      <c r="D12765" s="180" t="s">
        <v>176</v>
      </c>
      <c r="E12765" s="180">
        <v>10</v>
      </c>
      <c r="F12765" s="180">
        <v>81094</v>
      </c>
      <c r="G12765" s="180">
        <v>1204</v>
      </c>
      <c r="H12765" s="180">
        <v>1867</v>
      </c>
      <c r="I12765" s="180">
        <v>1643892.22</v>
      </c>
      <c r="J12765" s="180">
        <v>518562.08</v>
      </c>
      <c r="K12765" s="180">
        <v>368177.06</v>
      </c>
      <c r="L12765" s="180">
        <v>2816921.87</v>
      </c>
    </row>
    <row r="12766" spans="1:12">
      <c r="A12766" s="180">
        <v>2017</v>
      </c>
      <c r="B12766" s="180" t="s">
        <v>178</v>
      </c>
      <c r="C12766" s="180" t="s">
        <v>32</v>
      </c>
      <c r="D12766" s="180" t="s">
        <v>176</v>
      </c>
      <c r="E12766" s="180">
        <v>15</v>
      </c>
      <c r="F12766" s="180">
        <v>77087</v>
      </c>
      <c r="G12766" s="180">
        <v>2355</v>
      </c>
      <c r="H12766" s="180">
        <v>3991</v>
      </c>
      <c r="I12766" s="180">
        <v>4229157.05</v>
      </c>
      <c r="J12766" s="180">
        <v>1247545.07</v>
      </c>
      <c r="K12766" s="180">
        <v>851998.12</v>
      </c>
      <c r="L12766" s="180">
        <v>7074428.8200000003</v>
      </c>
    </row>
    <row r="12767" spans="1:12">
      <c r="A12767" s="180">
        <v>2017</v>
      </c>
      <c r="B12767" s="180" t="s">
        <v>178</v>
      </c>
      <c r="C12767" s="180" t="s">
        <v>32</v>
      </c>
      <c r="D12767" s="180" t="s">
        <v>176</v>
      </c>
      <c r="E12767" s="180">
        <v>20</v>
      </c>
      <c r="F12767" s="180">
        <v>63408</v>
      </c>
      <c r="G12767" s="180">
        <v>2543</v>
      </c>
      <c r="H12767" s="180">
        <v>4505</v>
      </c>
      <c r="I12767" s="180">
        <v>4674122.91</v>
      </c>
      <c r="J12767" s="180">
        <v>1258004.54</v>
      </c>
      <c r="K12767" s="180">
        <v>980033</v>
      </c>
      <c r="L12767" s="180">
        <v>7793271.1299999999</v>
      </c>
    </row>
    <row r="12768" spans="1:12">
      <c r="A12768" s="180">
        <v>2017</v>
      </c>
      <c r="B12768" s="180" t="s">
        <v>178</v>
      </c>
      <c r="C12768" s="180" t="s">
        <v>32</v>
      </c>
      <c r="D12768" s="180" t="s">
        <v>176</v>
      </c>
      <c r="E12768" s="180">
        <v>25</v>
      </c>
      <c r="F12768" s="180">
        <v>51904</v>
      </c>
      <c r="G12768" s="180">
        <v>1845</v>
      </c>
      <c r="H12768" s="180">
        <v>4200</v>
      </c>
      <c r="I12768" s="180">
        <v>3557025.47</v>
      </c>
      <c r="J12768" s="180">
        <v>853978.83</v>
      </c>
      <c r="K12768" s="180">
        <v>706189</v>
      </c>
      <c r="L12768" s="180">
        <v>5953331.71</v>
      </c>
    </row>
    <row r="12769" spans="1:12">
      <c r="A12769" s="180">
        <v>2017</v>
      </c>
      <c r="B12769" s="180" t="s">
        <v>178</v>
      </c>
      <c r="C12769" s="180" t="s">
        <v>32</v>
      </c>
      <c r="D12769" s="180" t="s">
        <v>176</v>
      </c>
      <c r="E12769" s="180">
        <v>30</v>
      </c>
      <c r="F12769" s="180">
        <v>88078</v>
      </c>
      <c r="G12769" s="180">
        <v>2520</v>
      </c>
      <c r="H12769" s="180">
        <v>5535</v>
      </c>
      <c r="I12769" s="180">
        <v>4530155.43</v>
      </c>
      <c r="J12769" s="180">
        <v>1271634.69</v>
      </c>
      <c r="K12769" s="180">
        <v>779419</v>
      </c>
      <c r="L12769" s="180">
        <v>7745144.96</v>
      </c>
    </row>
    <row r="12770" spans="1:12">
      <c r="A12770" s="180">
        <v>2017</v>
      </c>
      <c r="B12770" s="180" t="s">
        <v>178</v>
      </c>
      <c r="C12770" s="180" t="s">
        <v>32</v>
      </c>
      <c r="D12770" s="180" t="s">
        <v>176</v>
      </c>
      <c r="E12770" s="180">
        <v>35</v>
      </c>
      <c r="F12770" s="180">
        <v>94303</v>
      </c>
      <c r="G12770" s="180">
        <v>3365</v>
      </c>
      <c r="H12770" s="180">
        <v>7077</v>
      </c>
      <c r="I12770" s="180">
        <v>5803410.0099999998</v>
      </c>
      <c r="J12770" s="180">
        <v>1695669.12</v>
      </c>
      <c r="K12770" s="180">
        <v>833663</v>
      </c>
      <c r="L12770" s="180">
        <v>9650312.3699999992</v>
      </c>
    </row>
    <row r="12771" spans="1:12">
      <c r="A12771" s="180">
        <v>2017</v>
      </c>
      <c r="B12771" s="180" t="s">
        <v>178</v>
      </c>
      <c r="C12771" s="180" t="s">
        <v>32</v>
      </c>
      <c r="D12771" s="180" t="s">
        <v>176</v>
      </c>
      <c r="E12771" s="180">
        <v>40</v>
      </c>
      <c r="F12771" s="180">
        <v>91139</v>
      </c>
      <c r="G12771" s="180">
        <v>4158</v>
      </c>
      <c r="H12771" s="180">
        <v>7652</v>
      </c>
      <c r="I12771" s="180">
        <v>6940238.1299999999</v>
      </c>
      <c r="J12771" s="180">
        <v>2237707.7799999998</v>
      </c>
      <c r="K12771" s="180">
        <v>1227955.6499999999</v>
      </c>
      <c r="L12771" s="180">
        <v>12079168.93</v>
      </c>
    </row>
    <row r="12772" spans="1:12">
      <c r="A12772" s="180">
        <v>2017</v>
      </c>
      <c r="B12772" s="180" t="s">
        <v>178</v>
      </c>
      <c r="C12772" s="180" t="s">
        <v>32</v>
      </c>
      <c r="D12772" s="180" t="s">
        <v>176</v>
      </c>
      <c r="E12772" s="180">
        <v>45</v>
      </c>
      <c r="F12772" s="180">
        <v>95824</v>
      </c>
      <c r="G12772" s="180">
        <v>5377</v>
      </c>
      <c r="H12772" s="180">
        <v>10209</v>
      </c>
      <c r="I12772" s="180">
        <v>9289821.0500000007</v>
      </c>
      <c r="J12772" s="180">
        <v>2954636.39</v>
      </c>
      <c r="K12772" s="180">
        <v>1613196.47</v>
      </c>
      <c r="L12772" s="180">
        <v>15830792.51</v>
      </c>
    </row>
    <row r="12773" spans="1:12">
      <c r="A12773" s="180">
        <v>2017</v>
      </c>
      <c r="B12773" s="180" t="s">
        <v>178</v>
      </c>
      <c r="C12773" s="180" t="s">
        <v>32</v>
      </c>
      <c r="D12773" s="180" t="s">
        <v>176</v>
      </c>
      <c r="E12773" s="180">
        <v>50</v>
      </c>
      <c r="F12773" s="180">
        <v>90379</v>
      </c>
      <c r="G12773" s="180">
        <v>6735</v>
      </c>
      <c r="H12773" s="180">
        <v>12910</v>
      </c>
      <c r="I12773" s="180">
        <v>12434909.08</v>
      </c>
      <c r="J12773" s="180">
        <v>4037280.03</v>
      </c>
      <c r="K12773" s="180">
        <v>2882545.75</v>
      </c>
      <c r="L12773" s="180">
        <v>21617437.73</v>
      </c>
    </row>
    <row r="12774" spans="1:12">
      <c r="A12774" s="180">
        <v>2017</v>
      </c>
      <c r="B12774" s="180" t="s">
        <v>178</v>
      </c>
      <c r="C12774" s="180" t="s">
        <v>32</v>
      </c>
      <c r="D12774" s="180" t="s">
        <v>176</v>
      </c>
      <c r="E12774" s="180">
        <v>55</v>
      </c>
      <c r="F12774" s="180">
        <v>92584</v>
      </c>
      <c r="G12774" s="180">
        <v>9843</v>
      </c>
      <c r="H12774" s="180">
        <v>19128</v>
      </c>
      <c r="I12774" s="180">
        <v>19897131.530000001</v>
      </c>
      <c r="J12774" s="180">
        <v>5912993.4500000002</v>
      </c>
      <c r="K12774" s="180">
        <v>5161004.2699999996</v>
      </c>
      <c r="L12774" s="180">
        <v>34130956.399999999</v>
      </c>
    </row>
    <row r="12775" spans="1:12">
      <c r="A12775" s="180">
        <v>2017</v>
      </c>
      <c r="B12775" s="180" t="s">
        <v>178</v>
      </c>
      <c r="C12775" s="180" t="s">
        <v>32</v>
      </c>
      <c r="D12775" s="180" t="s">
        <v>176</v>
      </c>
      <c r="E12775" s="180">
        <v>60</v>
      </c>
      <c r="F12775" s="180">
        <v>85425</v>
      </c>
      <c r="G12775" s="180">
        <v>11992</v>
      </c>
      <c r="H12775" s="180">
        <v>26518</v>
      </c>
      <c r="I12775" s="180">
        <v>27649696.100000001</v>
      </c>
      <c r="J12775" s="180">
        <v>7738509.4000000004</v>
      </c>
      <c r="K12775" s="180">
        <v>6676906.4900000002</v>
      </c>
      <c r="L12775" s="180">
        <v>45568780.579999998</v>
      </c>
    </row>
    <row r="12776" spans="1:12">
      <c r="A12776" s="180">
        <v>2017</v>
      </c>
      <c r="B12776" s="180" t="s">
        <v>178</v>
      </c>
      <c r="C12776" s="180" t="s">
        <v>32</v>
      </c>
      <c r="D12776" s="180" t="s">
        <v>176</v>
      </c>
      <c r="E12776" s="180">
        <v>65</v>
      </c>
      <c r="F12776" s="180">
        <v>76849</v>
      </c>
      <c r="G12776" s="180">
        <v>15981</v>
      </c>
      <c r="H12776" s="180">
        <v>32433</v>
      </c>
      <c r="I12776" s="180">
        <v>33452202.989999998</v>
      </c>
      <c r="J12776" s="180">
        <v>9258036.1999999993</v>
      </c>
      <c r="K12776" s="180">
        <v>7927524.0599999996</v>
      </c>
      <c r="L12776" s="180">
        <v>54448643.75</v>
      </c>
    </row>
    <row r="12777" spans="1:12">
      <c r="A12777" s="180">
        <v>2017</v>
      </c>
      <c r="B12777" s="180" t="s">
        <v>178</v>
      </c>
      <c r="C12777" s="180" t="s">
        <v>32</v>
      </c>
      <c r="D12777" s="180" t="s">
        <v>176</v>
      </c>
      <c r="E12777" s="180">
        <v>70</v>
      </c>
      <c r="F12777" s="180">
        <v>61581</v>
      </c>
      <c r="G12777" s="180">
        <v>16283</v>
      </c>
      <c r="H12777" s="180">
        <v>40560</v>
      </c>
      <c r="I12777" s="180">
        <v>40281738.960000001</v>
      </c>
      <c r="J12777" s="180">
        <v>10450143.58</v>
      </c>
      <c r="K12777" s="180">
        <v>9748503.5399999991</v>
      </c>
      <c r="L12777" s="180">
        <v>64184623.210000001</v>
      </c>
    </row>
    <row r="12778" spans="1:12">
      <c r="A12778" s="180">
        <v>2017</v>
      </c>
      <c r="B12778" s="180" t="s">
        <v>178</v>
      </c>
      <c r="C12778" s="180" t="s">
        <v>32</v>
      </c>
      <c r="D12778" s="180" t="s">
        <v>176</v>
      </c>
      <c r="E12778" s="180">
        <v>75</v>
      </c>
      <c r="F12778" s="180">
        <v>41918</v>
      </c>
      <c r="G12778" s="180">
        <v>15582</v>
      </c>
      <c r="H12778" s="180">
        <v>42015</v>
      </c>
      <c r="I12778" s="180">
        <v>38388278.590000004</v>
      </c>
      <c r="J12778" s="180">
        <v>9029980.7200000007</v>
      </c>
      <c r="K12778" s="180">
        <v>8909090.9399999995</v>
      </c>
      <c r="L12778" s="180">
        <v>59095059.289999999</v>
      </c>
    </row>
    <row r="12779" spans="1:12">
      <c r="A12779" s="180">
        <v>2017</v>
      </c>
      <c r="B12779" s="180" t="s">
        <v>178</v>
      </c>
      <c r="C12779" s="180" t="s">
        <v>32</v>
      </c>
      <c r="D12779" s="180" t="s">
        <v>176</v>
      </c>
      <c r="E12779" s="180">
        <v>80</v>
      </c>
      <c r="F12779" s="180">
        <v>26562</v>
      </c>
      <c r="G12779" s="180">
        <v>11960</v>
      </c>
      <c r="H12779" s="180">
        <v>39694</v>
      </c>
      <c r="I12779" s="180">
        <v>32234335.690000001</v>
      </c>
      <c r="J12779" s="180">
        <v>6649184.9800000004</v>
      </c>
      <c r="K12779" s="180">
        <v>6268256.6299999999</v>
      </c>
      <c r="L12779" s="180">
        <v>47143795.659999996</v>
      </c>
    </row>
    <row r="12780" spans="1:12">
      <c r="A12780" s="180">
        <v>2017</v>
      </c>
      <c r="B12780" s="180" t="s">
        <v>178</v>
      </c>
      <c r="C12780" s="180" t="s">
        <v>32</v>
      </c>
      <c r="D12780" s="180" t="s">
        <v>176</v>
      </c>
      <c r="E12780" s="180">
        <v>85</v>
      </c>
      <c r="F12780" s="180">
        <v>16224</v>
      </c>
      <c r="G12780" s="180">
        <v>7363</v>
      </c>
      <c r="H12780" s="180">
        <v>33034</v>
      </c>
      <c r="I12780" s="180">
        <v>23775754.489999998</v>
      </c>
      <c r="J12780" s="180">
        <v>4458569.04</v>
      </c>
      <c r="K12780" s="180">
        <v>3571465.32</v>
      </c>
      <c r="L12780" s="180">
        <v>33084153.219999999</v>
      </c>
    </row>
    <row r="12781" spans="1:12">
      <c r="A12781" s="180">
        <v>2017</v>
      </c>
      <c r="B12781" s="180" t="s">
        <v>178</v>
      </c>
      <c r="C12781" s="180" t="s">
        <v>32</v>
      </c>
      <c r="D12781" s="180" t="s">
        <v>176</v>
      </c>
      <c r="E12781" s="180">
        <v>90</v>
      </c>
      <c r="F12781" s="180">
        <v>5422</v>
      </c>
      <c r="G12781" s="180">
        <v>2272</v>
      </c>
      <c r="H12781" s="180">
        <v>11861</v>
      </c>
      <c r="I12781" s="180">
        <v>8349190.5999999996</v>
      </c>
      <c r="J12781" s="180">
        <v>1309778.8</v>
      </c>
      <c r="K12781" s="180">
        <v>785159.13</v>
      </c>
      <c r="L12781" s="180">
        <v>10779946.359999999</v>
      </c>
    </row>
    <row r="12782" spans="1:12">
      <c r="A12782" s="180">
        <v>2017</v>
      </c>
      <c r="B12782" s="180" t="s">
        <v>178</v>
      </c>
      <c r="C12782" s="180" t="s">
        <v>32</v>
      </c>
      <c r="D12782" s="180" t="s">
        <v>176</v>
      </c>
      <c r="E12782" s="180">
        <v>95</v>
      </c>
      <c r="F12782" s="180">
        <v>783</v>
      </c>
      <c r="G12782" s="180">
        <v>245</v>
      </c>
      <c r="H12782" s="180">
        <v>1775</v>
      </c>
      <c r="I12782" s="180">
        <v>1139541.3500000001</v>
      </c>
      <c r="J12782" s="180">
        <v>156111.59</v>
      </c>
      <c r="K12782" s="180">
        <v>59420.14</v>
      </c>
      <c r="L12782" s="180">
        <v>1389953.3</v>
      </c>
    </row>
    <row r="12783" spans="1:12">
      <c r="A12783" s="180">
        <v>2017</v>
      </c>
      <c r="B12783" s="180" t="s">
        <v>178</v>
      </c>
      <c r="C12783" s="180" t="s">
        <v>32</v>
      </c>
      <c r="D12783" s="180" t="s">
        <v>177</v>
      </c>
      <c r="E12783" s="180">
        <v>0</v>
      </c>
      <c r="F12783" s="180">
        <v>70111</v>
      </c>
      <c r="G12783" s="180">
        <v>2261</v>
      </c>
      <c r="H12783" s="180">
        <v>8018</v>
      </c>
      <c r="I12783" s="180">
        <v>5219780.45</v>
      </c>
      <c r="J12783" s="180">
        <v>788667.17</v>
      </c>
      <c r="K12783" s="180">
        <v>111016.5</v>
      </c>
      <c r="L12783" s="180">
        <v>6739303.6500000004</v>
      </c>
    </row>
    <row r="12784" spans="1:12">
      <c r="A12784" s="180">
        <v>2017</v>
      </c>
      <c r="B12784" s="180" t="s">
        <v>178</v>
      </c>
      <c r="C12784" s="180" t="s">
        <v>32</v>
      </c>
      <c r="D12784" s="180" t="s">
        <v>177</v>
      </c>
      <c r="E12784" s="180">
        <v>5</v>
      </c>
      <c r="F12784" s="180">
        <v>79717</v>
      </c>
      <c r="G12784" s="180">
        <v>1149</v>
      </c>
      <c r="H12784" s="180">
        <v>1606</v>
      </c>
      <c r="I12784" s="180">
        <v>1371402.4</v>
      </c>
      <c r="J12784" s="180">
        <v>426049.41</v>
      </c>
      <c r="K12784" s="180">
        <v>207679</v>
      </c>
      <c r="L12784" s="180">
        <v>2335324.86</v>
      </c>
    </row>
    <row r="12785" spans="1:12">
      <c r="A12785" s="180">
        <v>2017</v>
      </c>
      <c r="B12785" s="180" t="s">
        <v>178</v>
      </c>
      <c r="C12785" s="180" t="s">
        <v>32</v>
      </c>
      <c r="D12785" s="180" t="s">
        <v>177</v>
      </c>
      <c r="E12785" s="180">
        <v>10</v>
      </c>
      <c r="F12785" s="180">
        <v>76831</v>
      </c>
      <c r="G12785" s="180">
        <v>1046</v>
      </c>
      <c r="H12785" s="180">
        <v>2000</v>
      </c>
      <c r="I12785" s="180">
        <v>1569116</v>
      </c>
      <c r="J12785" s="180">
        <v>486865.27</v>
      </c>
      <c r="K12785" s="180">
        <v>412845</v>
      </c>
      <c r="L12785" s="180">
        <v>2791031.54</v>
      </c>
    </row>
    <row r="12786" spans="1:12">
      <c r="A12786" s="180">
        <v>2017</v>
      </c>
      <c r="B12786" s="180" t="s">
        <v>178</v>
      </c>
      <c r="C12786" s="180" t="s">
        <v>32</v>
      </c>
      <c r="D12786" s="180" t="s">
        <v>177</v>
      </c>
      <c r="E12786" s="180">
        <v>15</v>
      </c>
      <c r="F12786" s="180">
        <v>73085</v>
      </c>
      <c r="G12786" s="180">
        <v>3058</v>
      </c>
      <c r="H12786" s="180">
        <v>6694</v>
      </c>
      <c r="I12786" s="180">
        <v>5664527.6600000001</v>
      </c>
      <c r="J12786" s="180">
        <v>1164084.6599999999</v>
      </c>
      <c r="K12786" s="180">
        <v>757074.98</v>
      </c>
      <c r="L12786" s="180">
        <v>8489552.6899999995</v>
      </c>
    </row>
    <row r="12787" spans="1:12">
      <c r="A12787" s="180">
        <v>2017</v>
      </c>
      <c r="B12787" s="180" t="s">
        <v>178</v>
      </c>
      <c r="C12787" s="180" t="s">
        <v>32</v>
      </c>
      <c r="D12787" s="180" t="s">
        <v>177</v>
      </c>
      <c r="E12787" s="180">
        <v>20</v>
      </c>
      <c r="F12787" s="180">
        <v>63449</v>
      </c>
      <c r="G12787" s="180">
        <v>4010</v>
      </c>
      <c r="H12787" s="180">
        <v>9590</v>
      </c>
      <c r="I12787" s="180">
        <v>7863849.7800000003</v>
      </c>
      <c r="J12787" s="180">
        <v>1584454.86</v>
      </c>
      <c r="K12787" s="180">
        <v>673882</v>
      </c>
      <c r="L12787" s="180">
        <v>11318154.15</v>
      </c>
    </row>
    <row r="12788" spans="1:12">
      <c r="A12788" s="180">
        <v>2017</v>
      </c>
      <c r="B12788" s="180" t="s">
        <v>178</v>
      </c>
      <c r="C12788" s="180" t="s">
        <v>32</v>
      </c>
      <c r="D12788" s="180" t="s">
        <v>177</v>
      </c>
      <c r="E12788" s="180">
        <v>25</v>
      </c>
      <c r="F12788" s="180">
        <v>61446</v>
      </c>
      <c r="G12788" s="180">
        <v>4494</v>
      </c>
      <c r="H12788" s="180">
        <v>12691</v>
      </c>
      <c r="I12788" s="180">
        <v>11208767.039999999</v>
      </c>
      <c r="J12788" s="180">
        <v>2514720.19</v>
      </c>
      <c r="K12788" s="180">
        <v>984037</v>
      </c>
      <c r="L12788" s="180">
        <v>16489313.66</v>
      </c>
    </row>
    <row r="12789" spans="1:12">
      <c r="A12789" s="180">
        <v>2017</v>
      </c>
      <c r="B12789" s="180" t="s">
        <v>178</v>
      </c>
      <c r="C12789" s="180" t="s">
        <v>32</v>
      </c>
      <c r="D12789" s="180" t="s">
        <v>177</v>
      </c>
      <c r="E12789" s="180">
        <v>30</v>
      </c>
      <c r="F12789" s="180">
        <v>102769</v>
      </c>
      <c r="G12789" s="180">
        <v>8140</v>
      </c>
      <c r="H12789" s="180">
        <v>22197</v>
      </c>
      <c r="I12789" s="180">
        <v>22544159.449999999</v>
      </c>
      <c r="J12789" s="180">
        <v>5402346.5499999998</v>
      </c>
      <c r="K12789" s="180">
        <v>1254337.54</v>
      </c>
      <c r="L12789" s="180">
        <v>32687643.890000001</v>
      </c>
    </row>
    <row r="12790" spans="1:12">
      <c r="A12790" s="180">
        <v>2017</v>
      </c>
      <c r="B12790" s="180" t="s">
        <v>178</v>
      </c>
      <c r="C12790" s="180" t="s">
        <v>32</v>
      </c>
      <c r="D12790" s="180" t="s">
        <v>177</v>
      </c>
      <c r="E12790" s="180">
        <v>35</v>
      </c>
      <c r="F12790" s="180">
        <v>104411</v>
      </c>
      <c r="G12790" s="180">
        <v>8997</v>
      </c>
      <c r="H12790" s="180">
        <v>20966</v>
      </c>
      <c r="I12790" s="180">
        <v>21557382.68</v>
      </c>
      <c r="J12790" s="180">
        <v>5576491.9299999997</v>
      </c>
      <c r="K12790" s="180">
        <v>1908524.85</v>
      </c>
      <c r="L12790" s="180">
        <v>32879708.030000001</v>
      </c>
    </row>
    <row r="12791" spans="1:12">
      <c r="A12791" s="180">
        <v>2017</v>
      </c>
      <c r="B12791" s="180" t="s">
        <v>178</v>
      </c>
      <c r="C12791" s="180" t="s">
        <v>32</v>
      </c>
      <c r="D12791" s="180" t="s">
        <v>177</v>
      </c>
      <c r="E12791" s="180">
        <v>40</v>
      </c>
      <c r="F12791" s="180">
        <v>98842</v>
      </c>
      <c r="G12791" s="180">
        <v>8291</v>
      </c>
      <c r="H12791" s="180">
        <v>17914</v>
      </c>
      <c r="I12791" s="180">
        <v>16493728.050000001</v>
      </c>
      <c r="J12791" s="180">
        <v>4432322.7699999996</v>
      </c>
      <c r="K12791" s="180">
        <v>1909645.9</v>
      </c>
      <c r="L12791" s="180">
        <v>25919021.879999999</v>
      </c>
    </row>
    <row r="12792" spans="1:12">
      <c r="A12792" s="180">
        <v>2017</v>
      </c>
      <c r="B12792" s="180" t="s">
        <v>178</v>
      </c>
      <c r="C12792" s="180" t="s">
        <v>32</v>
      </c>
      <c r="D12792" s="180" t="s">
        <v>177</v>
      </c>
      <c r="E12792" s="180">
        <v>45</v>
      </c>
      <c r="F12792" s="180">
        <v>106070</v>
      </c>
      <c r="G12792" s="180">
        <v>9473</v>
      </c>
      <c r="H12792" s="180">
        <v>18954</v>
      </c>
      <c r="I12792" s="180">
        <v>17109478.710000001</v>
      </c>
      <c r="J12792" s="180">
        <v>4885329.8099999996</v>
      </c>
      <c r="K12792" s="180">
        <v>2700623.82</v>
      </c>
      <c r="L12792" s="180">
        <v>27948740.559999999</v>
      </c>
    </row>
    <row r="12793" spans="1:12">
      <c r="A12793" s="180">
        <v>2017</v>
      </c>
      <c r="B12793" s="180" t="s">
        <v>178</v>
      </c>
      <c r="C12793" s="180" t="s">
        <v>32</v>
      </c>
      <c r="D12793" s="180" t="s">
        <v>177</v>
      </c>
      <c r="E12793" s="180">
        <v>50</v>
      </c>
      <c r="F12793" s="180">
        <v>98488</v>
      </c>
      <c r="G12793" s="180">
        <v>9490</v>
      </c>
      <c r="H12793" s="180">
        <v>19472</v>
      </c>
      <c r="I12793" s="180">
        <v>18376195.129999999</v>
      </c>
      <c r="J12793" s="180">
        <v>5283586.29</v>
      </c>
      <c r="K12793" s="180">
        <v>3338473.54</v>
      </c>
      <c r="L12793" s="180">
        <v>30574300.329999998</v>
      </c>
    </row>
    <row r="12794" spans="1:12">
      <c r="A12794" s="180">
        <v>2017</v>
      </c>
      <c r="B12794" s="180" t="s">
        <v>178</v>
      </c>
      <c r="C12794" s="180" t="s">
        <v>32</v>
      </c>
      <c r="D12794" s="180" t="s">
        <v>177</v>
      </c>
      <c r="E12794" s="180">
        <v>55</v>
      </c>
      <c r="F12794" s="180">
        <v>100765</v>
      </c>
      <c r="G12794" s="180">
        <v>11794</v>
      </c>
      <c r="H12794" s="180">
        <v>24702</v>
      </c>
      <c r="I12794" s="180">
        <v>22035128.920000002</v>
      </c>
      <c r="J12794" s="180">
        <v>6176435.8600000003</v>
      </c>
      <c r="K12794" s="180">
        <v>4294903.9800000004</v>
      </c>
      <c r="L12794" s="180">
        <v>36096744.259999998</v>
      </c>
    </row>
    <row r="12795" spans="1:12">
      <c r="A12795" s="180">
        <v>2017</v>
      </c>
      <c r="B12795" s="180" t="s">
        <v>178</v>
      </c>
      <c r="C12795" s="180" t="s">
        <v>32</v>
      </c>
      <c r="D12795" s="180" t="s">
        <v>177</v>
      </c>
      <c r="E12795" s="180">
        <v>60</v>
      </c>
      <c r="F12795" s="180">
        <v>93664</v>
      </c>
      <c r="G12795" s="180">
        <v>13301</v>
      </c>
      <c r="H12795" s="180">
        <v>28828</v>
      </c>
      <c r="I12795" s="180">
        <v>26265809.780000001</v>
      </c>
      <c r="J12795" s="180">
        <v>7068955.0800000001</v>
      </c>
      <c r="K12795" s="180">
        <v>6485238.9400000004</v>
      </c>
      <c r="L12795" s="180">
        <v>43536609.049999997</v>
      </c>
    </row>
    <row r="12796" spans="1:12">
      <c r="A12796" s="180">
        <v>2017</v>
      </c>
      <c r="B12796" s="180" t="s">
        <v>178</v>
      </c>
      <c r="C12796" s="180" t="s">
        <v>32</v>
      </c>
      <c r="D12796" s="180" t="s">
        <v>177</v>
      </c>
      <c r="E12796" s="180">
        <v>65</v>
      </c>
      <c r="F12796" s="180">
        <v>85246</v>
      </c>
      <c r="G12796" s="180">
        <v>15684</v>
      </c>
      <c r="H12796" s="180">
        <v>36518</v>
      </c>
      <c r="I12796" s="180">
        <v>34562142.659999996</v>
      </c>
      <c r="J12796" s="180">
        <v>9047622.7799999993</v>
      </c>
      <c r="K12796" s="180">
        <v>8910309.1300000008</v>
      </c>
      <c r="L12796" s="180">
        <v>56746458.530000001</v>
      </c>
    </row>
    <row r="12797" spans="1:12">
      <c r="A12797" s="180">
        <v>2017</v>
      </c>
      <c r="B12797" s="180" t="s">
        <v>178</v>
      </c>
      <c r="C12797" s="180" t="s">
        <v>32</v>
      </c>
      <c r="D12797" s="180" t="s">
        <v>177</v>
      </c>
      <c r="E12797" s="180">
        <v>70</v>
      </c>
      <c r="F12797" s="180">
        <v>68206</v>
      </c>
      <c r="G12797" s="180">
        <v>16248</v>
      </c>
      <c r="H12797" s="180">
        <v>44328</v>
      </c>
      <c r="I12797" s="180">
        <v>39899345.670000002</v>
      </c>
      <c r="J12797" s="180">
        <v>9402642.3000000007</v>
      </c>
      <c r="K12797" s="180">
        <v>9415808.4900000002</v>
      </c>
      <c r="L12797" s="180">
        <v>62154143.090000004</v>
      </c>
    </row>
    <row r="12798" spans="1:12">
      <c r="A12798" s="180">
        <v>2017</v>
      </c>
      <c r="B12798" s="180" t="s">
        <v>178</v>
      </c>
      <c r="C12798" s="180" t="s">
        <v>32</v>
      </c>
      <c r="D12798" s="180" t="s">
        <v>177</v>
      </c>
      <c r="E12798" s="180">
        <v>75</v>
      </c>
      <c r="F12798" s="180">
        <v>46122</v>
      </c>
      <c r="G12798" s="180">
        <v>14236</v>
      </c>
      <c r="H12798" s="180">
        <v>44395</v>
      </c>
      <c r="I12798" s="180">
        <v>37659444.859999999</v>
      </c>
      <c r="J12798" s="180">
        <v>8222396.25</v>
      </c>
      <c r="K12798" s="180">
        <v>7313783.3799999999</v>
      </c>
      <c r="L12798" s="180">
        <v>55681167.369999997</v>
      </c>
    </row>
    <row r="12799" spans="1:12">
      <c r="A12799" s="180">
        <v>2017</v>
      </c>
      <c r="B12799" s="180" t="s">
        <v>178</v>
      </c>
      <c r="C12799" s="180" t="s">
        <v>32</v>
      </c>
      <c r="D12799" s="180" t="s">
        <v>177</v>
      </c>
      <c r="E12799" s="180">
        <v>80</v>
      </c>
      <c r="F12799" s="180">
        <v>32604</v>
      </c>
      <c r="G12799" s="180">
        <v>10730</v>
      </c>
      <c r="H12799" s="180">
        <v>44190</v>
      </c>
      <c r="I12799" s="180">
        <v>34299456.039999999</v>
      </c>
      <c r="J12799" s="180">
        <v>6556061.1200000001</v>
      </c>
      <c r="K12799" s="180">
        <v>5647336.9400000004</v>
      </c>
      <c r="L12799" s="180">
        <v>48378339.210000001</v>
      </c>
    </row>
    <row r="12800" spans="1:12">
      <c r="A12800" s="180">
        <v>2017</v>
      </c>
      <c r="B12800" s="180" t="s">
        <v>178</v>
      </c>
      <c r="C12800" s="180" t="s">
        <v>32</v>
      </c>
      <c r="D12800" s="180" t="s">
        <v>177</v>
      </c>
      <c r="E12800" s="180">
        <v>85</v>
      </c>
      <c r="F12800" s="180">
        <v>22274</v>
      </c>
      <c r="G12800" s="180">
        <v>7000</v>
      </c>
      <c r="H12800" s="180">
        <v>41196</v>
      </c>
      <c r="I12800" s="180">
        <v>28065348.43</v>
      </c>
      <c r="J12800" s="180">
        <v>4576207.96</v>
      </c>
      <c r="K12800" s="180">
        <v>2692633.33</v>
      </c>
      <c r="L12800" s="180">
        <v>36679049.770000003</v>
      </c>
    </row>
    <row r="12801" spans="1:12">
      <c r="A12801" s="180">
        <v>2017</v>
      </c>
      <c r="B12801" s="180" t="s">
        <v>178</v>
      </c>
      <c r="C12801" s="180" t="s">
        <v>32</v>
      </c>
      <c r="D12801" s="180" t="s">
        <v>177</v>
      </c>
      <c r="E12801" s="180">
        <v>90</v>
      </c>
      <c r="F12801" s="180">
        <v>9728</v>
      </c>
      <c r="G12801" s="180">
        <v>2991</v>
      </c>
      <c r="H12801" s="180">
        <v>20282</v>
      </c>
      <c r="I12801" s="180">
        <v>12763888.140000001</v>
      </c>
      <c r="J12801" s="180">
        <v>1909787.02</v>
      </c>
      <c r="K12801" s="180">
        <v>784496.16</v>
      </c>
      <c r="L12801" s="180">
        <v>16158555.630000001</v>
      </c>
    </row>
    <row r="12802" spans="1:12">
      <c r="A12802" s="180">
        <v>2017</v>
      </c>
      <c r="B12802" s="180" t="s">
        <v>178</v>
      </c>
      <c r="C12802" s="180" t="s">
        <v>32</v>
      </c>
      <c r="D12802" s="180" t="s">
        <v>177</v>
      </c>
      <c r="E12802" s="180">
        <v>95</v>
      </c>
      <c r="F12802" s="180">
        <v>2643</v>
      </c>
      <c r="G12802" s="180">
        <v>638</v>
      </c>
      <c r="H12802" s="180">
        <v>5431</v>
      </c>
      <c r="I12802" s="180">
        <v>3296029.67</v>
      </c>
      <c r="J12802" s="180">
        <v>441195.18</v>
      </c>
      <c r="K12802" s="180">
        <v>101923</v>
      </c>
      <c r="L12802" s="180">
        <v>4000522.34</v>
      </c>
    </row>
    <row r="12803" spans="1:12">
      <c r="A12803" s="180">
        <v>2017</v>
      </c>
      <c r="B12803" s="180" t="s">
        <v>178</v>
      </c>
      <c r="C12803" s="180" t="s">
        <v>33</v>
      </c>
      <c r="D12803" s="180" t="s">
        <v>176</v>
      </c>
      <c r="E12803" s="180">
        <v>0</v>
      </c>
      <c r="F12803" s="180">
        <v>57504</v>
      </c>
      <c r="G12803" s="180">
        <v>2945</v>
      </c>
      <c r="H12803" s="180">
        <v>8569</v>
      </c>
      <c r="I12803" s="180">
        <v>7126647.2199999997</v>
      </c>
      <c r="J12803" s="180">
        <v>1046934.08</v>
      </c>
      <c r="K12803" s="180">
        <v>117109</v>
      </c>
      <c r="L12803" s="180">
        <v>8859474.8300000001</v>
      </c>
    </row>
    <row r="12804" spans="1:12">
      <c r="A12804" s="180">
        <v>2017</v>
      </c>
      <c r="B12804" s="180" t="s">
        <v>178</v>
      </c>
      <c r="C12804" s="180" t="s">
        <v>33</v>
      </c>
      <c r="D12804" s="180" t="s">
        <v>176</v>
      </c>
      <c r="E12804" s="180">
        <v>5</v>
      </c>
      <c r="F12804" s="180">
        <v>70154</v>
      </c>
      <c r="G12804" s="180">
        <v>1573</v>
      </c>
      <c r="H12804" s="180">
        <v>2319</v>
      </c>
      <c r="I12804" s="180">
        <v>1949748</v>
      </c>
      <c r="J12804" s="180">
        <v>497891.27</v>
      </c>
      <c r="K12804" s="180">
        <v>150660</v>
      </c>
      <c r="L12804" s="180">
        <v>2990308.15</v>
      </c>
    </row>
    <row r="12805" spans="1:12">
      <c r="A12805" s="180">
        <v>2017</v>
      </c>
      <c r="B12805" s="180" t="s">
        <v>178</v>
      </c>
      <c r="C12805" s="180" t="s">
        <v>33</v>
      </c>
      <c r="D12805" s="180" t="s">
        <v>176</v>
      </c>
      <c r="E12805" s="180">
        <v>10</v>
      </c>
      <c r="F12805" s="180">
        <v>71055</v>
      </c>
      <c r="G12805" s="180">
        <v>1353</v>
      </c>
      <c r="H12805" s="180">
        <v>2400</v>
      </c>
      <c r="I12805" s="180">
        <v>1920517.14</v>
      </c>
      <c r="J12805" s="180">
        <v>452610.52</v>
      </c>
      <c r="K12805" s="180">
        <v>501630</v>
      </c>
      <c r="L12805" s="180">
        <v>3257410.59</v>
      </c>
    </row>
    <row r="12806" spans="1:12">
      <c r="A12806" s="180">
        <v>2017</v>
      </c>
      <c r="B12806" s="180" t="s">
        <v>178</v>
      </c>
      <c r="C12806" s="180" t="s">
        <v>33</v>
      </c>
      <c r="D12806" s="180" t="s">
        <v>176</v>
      </c>
      <c r="E12806" s="180">
        <v>15</v>
      </c>
      <c r="F12806" s="180">
        <v>67770</v>
      </c>
      <c r="G12806" s="180">
        <v>2116</v>
      </c>
      <c r="H12806" s="180">
        <v>4476</v>
      </c>
      <c r="I12806" s="180">
        <v>4007867.28</v>
      </c>
      <c r="J12806" s="180">
        <v>880703.67</v>
      </c>
      <c r="K12806" s="180">
        <v>816955</v>
      </c>
      <c r="L12806" s="180">
        <v>6601372.25</v>
      </c>
    </row>
    <row r="12807" spans="1:12">
      <c r="A12807" s="180">
        <v>2017</v>
      </c>
      <c r="B12807" s="180" t="s">
        <v>178</v>
      </c>
      <c r="C12807" s="180" t="s">
        <v>33</v>
      </c>
      <c r="D12807" s="180" t="s">
        <v>176</v>
      </c>
      <c r="E12807" s="180">
        <v>20</v>
      </c>
      <c r="F12807" s="180">
        <v>49240</v>
      </c>
      <c r="G12807" s="180">
        <v>1649</v>
      </c>
      <c r="H12807" s="180">
        <v>3413</v>
      </c>
      <c r="I12807" s="180">
        <v>3227503.86</v>
      </c>
      <c r="J12807" s="180">
        <v>690642.65</v>
      </c>
      <c r="K12807" s="180">
        <v>487697</v>
      </c>
      <c r="L12807" s="180">
        <v>5138417.32</v>
      </c>
    </row>
    <row r="12808" spans="1:12">
      <c r="A12808" s="180">
        <v>2017</v>
      </c>
      <c r="B12808" s="180" t="s">
        <v>178</v>
      </c>
      <c r="C12808" s="180" t="s">
        <v>33</v>
      </c>
      <c r="D12808" s="180" t="s">
        <v>176</v>
      </c>
      <c r="E12808" s="180">
        <v>25</v>
      </c>
      <c r="F12808" s="180">
        <v>38856</v>
      </c>
      <c r="G12808" s="180">
        <v>1191</v>
      </c>
      <c r="H12808" s="180">
        <v>3093</v>
      </c>
      <c r="I12808" s="180">
        <v>2463874.48</v>
      </c>
      <c r="J12808" s="180">
        <v>529921.93000000005</v>
      </c>
      <c r="K12808" s="180">
        <v>651829</v>
      </c>
      <c r="L12808" s="180">
        <v>4350790.0999999996</v>
      </c>
    </row>
    <row r="12809" spans="1:12">
      <c r="A12809" s="180">
        <v>2017</v>
      </c>
      <c r="B12809" s="180" t="s">
        <v>178</v>
      </c>
      <c r="C12809" s="180" t="s">
        <v>33</v>
      </c>
      <c r="D12809" s="180" t="s">
        <v>176</v>
      </c>
      <c r="E12809" s="180">
        <v>30</v>
      </c>
      <c r="F12809" s="180">
        <v>64191</v>
      </c>
      <c r="G12809" s="180">
        <v>2136</v>
      </c>
      <c r="H12809" s="180">
        <v>4383</v>
      </c>
      <c r="I12809" s="180">
        <v>3195144.33</v>
      </c>
      <c r="J12809" s="180">
        <v>867827.76</v>
      </c>
      <c r="K12809" s="180">
        <v>624421.19999999995</v>
      </c>
      <c r="L12809" s="180">
        <v>5735973.9000000004</v>
      </c>
    </row>
    <row r="12810" spans="1:12">
      <c r="A12810" s="180">
        <v>2017</v>
      </c>
      <c r="B12810" s="180" t="s">
        <v>178</v>
      </c>
      <c r="C12810" s="180" t="s">
        <v>33</v>
      </c>
      <c r="D12810" s="180" t="s">
        <v>176</v>
      </c>
      <c r="E12810" s="180">
        <v>35</v>
      </c>
      <c r="F12810" s="180">
        <v>69689</v>
      </c>
      <c r="G12810" s="180">
        <v>2728</v>
      </c>
      <c r="H12810" s="180">
        <v>6484</v>
      </c>
      <c r="I12810" s="180">
        <v>5145412.07</v>
      </c>
      <c r="J12810" s="180">
        <v>1242316.48</v>
      </c>
      <c r="K12810" s="180">
        <v>1246896.5</v>
      </c>
      <c r="L12810" s="180">
        <v>9063932.0199999996</v>
      </c>
    </row>
    <row r="12811" spans="1:12">
      <c r="A12811" s="180">
        <v>2017</v>
      </c>
      <c r="B12811" s="180" t="s">
        <v>178</v>
      </c>
      <c r="C12811" s="180" t="s">
        <v>33</v>
      </c>
      <c r="D12811" s="180" t="s">
        <v>176</v>
      </c>
      <c r="E12811" s="180">
        <v>40</v>
      </c>
      <c r="F12811" s="180">
        <v>71795</v>
      </c>
      <c r="G12811" s="180">
        <v>3399</v>
      </c>
      <c r="H12811" s="180">
        <v>7205</v>
      </c>
      <c r="I12811" s="180">
        <v>6018672.7199999997</v>
      </c>
      <c r="J12811" s="180">
        <v>1627868.36</v>
      </c>
      <c r="K12811" s="180">
        <v>1418921.85</v>
      </c>
      <c r="L12811" s="180">
        <v>10844539.619999999</v>
      </c>
    </row>
    <row r="12812" spans="1:12">
      <c r="A12812" s="180">
        <v>2017</v>
      </c>
      <c r="B12812" s="180" t="s">
        <v>178</v>
      </c>
      <c r="C12812" s="180" t="s">
        <v>33</v>
      </c>
      <c r="D12812" s="180" t="s">
        <v>176</v>
      </c>
      <c r="E12812" s="180">
        <v>45</v>
      </c>
      <c r="F12812" s="180">
        <v>76479</v>
      </c>
      <c r="G12812" s="180">
        <v>4230</v>
      </c>
      <c r="H12812" s="180">
        <v>9439</v>
      </c>
      <c r="I12812" s="180">
        <v>8412875.3000000007</v>
      </c>
      <c r="J12812" s="180">
        <v>2202657.17</v>
      </c>
      <c r="K12812" s="180">
        <v>1914879</v>
      </c>
      <c r="L12812" s="180">
        <v>14593643.289999999</v>
      </c>
    </row>
    <row r="12813" spans="1:12">
      <c r="A12813" s="180">
        <v>2017</v>
      </c>
      <c r="B12813" s="180" t="s">
        <v>178</v>
      </c>
      <c r="C12813" s="180" t="s">
        <v>33</v>
      </c>
      <c r="D12813" s="180" t="s">
        <v>176</v>
      </c>
      <c r="E12813" s="180">
        <v>50</v>
      </c>
      <c r="F12813" s="180">
        <v>72296</v>
      </c>
      <c r="G12813" s="180">
        <v>5716</v>
      </c>
      <c r="H12813" s="180">
        <v>11059</v>
      </c>
      <c r="I12813" s="180">
        <v>10705067.59</v>
      </c>
      <c r="J12813" s="180">
        <v>2968822.61</v>
      </c>
      <c r="K12813" s="180">
        <v>2607552.69</v>
      </c>
      <c r="L12813" s="180">
        <v>18830596.98</v>
      </c>
    </row>
    <row r="12814" spans="1:12">
      <c r="A12814" s="180">
        <v>2017</v>
      </c>
      <c r="B12814" s="180" t="s">
        <v>178</v>
      </c>
      <c r="C12814" s="180" t="s">
        <v>33</v>
      </c>
      <c r="D12814" s="180" t="s">
        <v>176</v>
      </c>
      <c r="E12814" s="180">
        <v>55</v>
      </c>
      <c r="F12814" s="180">
        <v>74032</v>
      </c>
      <c r="G12814" s="180">
        <v>8161</v>
      </c>
      <c r="H12814" s="180">
        <v>15969</v>
      </c>
      <c r="I12814" s="180">
        <v>15748916.539999999</v>
      </c>
      <c r="J12814" s="180">
        <v>4412626.08</v>
      </c>
      <c r="K12814" s="180">
        <v>3566345.08</v>
      </c>
      <c r="L12814" s="180">
        <v>27164610.879999999</v>
      </c>
    </row>
    <row r="12815" spans="1:12">
      <c r="A12815" s="180">
        <v>2017</v>
      </c>
      <c r="B12815" s="180" t="s">
        <v>178</v>
      </c>
      <c r="C12815" s="180" t="s">
        <v>33</v>
      </c>
      <c r="D12815" s="180" t="s">
        <v>176</v>
      </c>
      <c r="E12815" s="180">
        <v>60</v>
      </c>
      <c r="F12815" s="180">
        <v>67742</v>
      </c>
      <c r="G12815" s="180">
        <v>10312</v>
      </c>
      <c r="H12815" s="180">
        <v>22272</v>
      </c>
      <c r="I12815" s="180">
        <v>21935033.940000001</v>
      </c>
      <c r="J12815" s="180">
        <v>5793823.25</v>
      </c>
      <c r="K12815" s="180">
        <v>5712409.3600000003</v>
      </c>
      <c r="L12815" s="180">
        <v>37355824.979999997</v>
      </c>
    </row>
    <row r="12816" spans="1:12">
      <c r="A12816" s="180">
        <v>2017</v>
      </c>
      <c r="B12816" s="180" t="s">
        <v>178</v>
      </c>
      <c r="C12816" s="180" t="s">
        <v>33</v>
      </c>
      <c r="D12816" s="180" t="s">
        <v>176</v>
      </c>
      <c r="E12816" s="180">
        <v>65</v>
      </c>
      <c r="F12816" s="180">
        <v>62279</v>
      </c>
      <c r="G12816" s="180">
        <v>14126</v>
      </c>
      <c r="H12816" s="180">
        <v>29742</v>
      </c>
      <c r="I12816" s="180">
        <v>29018314.289999999</v>
      </c>
      <c r="J12816" s="180">
        <v>7363616.2800000003</v>
      </c>
      <c r="K12816" s="180">
        <v>7377160.3700000001</v>
      </c>
      <c r="L12816" s="180">
        <v>48187252.890000001</v>
      </c>
    </row>
    <row r="12817" spans="1:12">
      <c r="A12817" s="180">
        <v>2017</v>
      </c>
      <c r="B12817" s="180" t="s">
        <v>178</v>
      </c>
      <c r="C12817" s="180" t="s">
        <v>33</v>
      </c>
      <c r="D12817" s="180" t="s">
        <v>176</v>
      </c>
      <c r="E12817" s="180">
        <v>70</v>
      </c>
      <c r="F12817" s="180">
        <v>49158</v>
      </c>
      <c r="G12817" s="180">
        <v>14229</v>
      </c>
      <c r="H12817" s="180">
        <v>34339</v>
      </c>
      <c r="I12817" s="180">
        <v>33008036.989999998</v>
      </c>
      <c r="J12817" s="180">
        <v>8201832.2400000002</v>
      </c>
      <c r="K12817" s="180">
        <v>7492729.3600000003</v>
      </c>
      <c r="L12817" s="180">
        <v>52637013.200000003</v>
      </c>
    </row>
    <row r="12818" spans="1:12">
      <c r="A12818" s="180">
        <v>2017</v>
      </c>
      <c r="B12818" s="180" t="s">
        <v>178</v>
      </c>
      <c r="C12818" s="180" t="s">
        <v>33</v>
      </c>
      <c r="D12818" s="180" t="s">
        <v>176</v>
      </c>
      <c r="E12818" s="180">
        <v>75</v>
      </c>
      <c r="F12818" s="180">
        <v>32614</v>
      </c>
      <c r="G12818" s="180">
        <v>12515</v>
      </c>
      <c r="H12818" s="180">
        <v>33257</v>
      </c>
      <c r="I12818" s="180">
        <v>28500169.699999999</v>
      </c>
      <c r="J12818" s="180">
        <v>6673234.6500000004</v>
      </c>
      <c r="K12818" s="180">
        <v>6421865.9000000004</v>
      </c>
      <c r="L12818" s="180">
        <v>44303077.060000002</v>
      </c>
    </row>
    <row r="12819" spans="1:12">
      <c r="A12819" s="180">
        <v>2017</v>
      </c>
      <c r="B12819" s="180" t="s">
        <v>178</v>
      </c>
      <c r="C12819" s="180" t="s">
        <v>33</v>
      </c>
      <c r="D12819" s="180" t="s">
        <v>176</v>
      </c>
      <c r="E12819" s="180">
        <v>80</v>
      </c>
      <c r="F12819" s="180">
        <v>19791</v>
      </c>
      <c r="G12819" s="180">
        <v>8789</v>
      </c>
      <c r="H12819" s="180">
        <v>28036</v>
      </c>
      <c r="I12819" s="180">
        <v>22131319.379999999</v>
      </c>
      <c r="J12819" s="180">
        <v>4635909.74</v>
      </c>
      <c r="K12819" s="180">
        <v>3991317.3</v>
      </c>
      <c r="L12819" s="180">
        <v>32598109.210000001</v>
      </c>
    </row>
    <row r="12820" spans="1:12">
      <c r="A12820" s="180">
        <v>2017</v>
      </c>
      <c r="B12820" s="180" t="s">
        <v>178</v>
      </c>
      <c r="C12820" s="180" t="s">
        <v>33</v>
      </c>
      <c r="D12820" s="180" t="s">
        <v>176</v>
      </c>
      <c r="E12820" s="180">
        <v>85</v>
      </c>
      <c r="F12820" s="180">
        <v>11168</v>
      </c>
      <c r="G12820" s="180">
        <v>5351</v>
      </c>
      <c r="H12820" s="180">
        <v>22945</v>
      </c>
      <c r="I12820" s="180">
        <v>16253108.890000001</v>
      </c>
      <c r="J12820" s="180">
        <v>2668081.08</v>
      </c>
      <c r="K12820" s="180">
        <v>2034561.8</v>
      </c>
      <c r="L12820" s="180">
        <v>22010853.800000001</v>
      </c>
    </row>
    <row r="12821" spans="1:12">
      <c r="A12821" s="180">
        <v>2017</v>
      </c>
      <c r="B12821" s="180" t="s">
        <v>178</v>
      </c>
      <c r="C12821" s="180" t="s">
        <v>33</v>
      </c>
      <c r="D12821" s="180" t="s">
        <v>176</v>
      </c>
      <c r="E12821" s="180">
        <v>90</v>
      </c>
      <c r="F12821" s="180">
        <v>3261</v>
      </c>
      <c r="G12821" s="180">
        <v>1296</v>
      </c>
      <c r="H12821" s="180">
        <v>8161</v>
      </c>
      <c r="I12821" s="180">
        <v>5104105.6100000003</v>
      </c>
      <c r="J12821" s="180">
        <v>721753.09</v>
      </c>
      <c r="K12821" s="180">
        <v>447043</v>
      </c>
      <c r="L12821" s="180">
        <v>6618721.4900000002</v>
      </c>
    </row>
    <row r="12822" spans="1:12">
      <c r="A12822" s="180">
        <v>2017</v>
      </c>
      <c r="B12822" s="180" t="s">
        <v>178</v>
      </c>
      <c r="C12822" s="180" t="s">
        <v>33</v>
      </c>
      <c r="D12822" s="180" t="s">
        <v>176</v>
      </c>
      <c r="E12822" s="180">
        <v>95</v>
      </c>
      <c r="F12822" s="180">
        <v>423</v>
      </c>
      <c r="G12822" s="180">
        <v>123</v>
      </c>
      <c r="H12822" s="180">
        <v>926</v>
      </c>
      <c r="I12822" s="180">
        <v>551666.65</v>
      </c>
      <c r="J12822" s="180">
        <v>75495.509999999995</v>
      </c>
      <c r="K12822" s="180">
        <v>42904</v>
      </c>
      <c r="L12822" s="180">
        <v>724862.98</v>
      </c>
    </row>
    <row r="12823" spans="1:12">
      <c r="A12823" s="180">
        <v>2017</v>
      </c>
      <c r="B12823" s="180" t="s">
        <v>178</v>
      </c>
      <c r="C12823" s="180" t="s">
        <v>33</v>
      </c>
      <c r="D12823" s="180" t="s">
        <v>177</v>
      </c>
      <c r="E12823" s="180">
        <v>0</v>
      </c>
      <c r="F12823" s="180">
        <v>53557</v>
      </c>
      <c r="G12823" s="180">
        <v>1965</v>
      </c>
      <c r="H12823" s="180">
        <v>5449</v>
      </c>
      <c r="I12823" s="180">
        <v>4336770.4800000004</v>
      </c>
      <c r="J12823" s="180">
        <v>586884.77</v>
      </c>
      <c r="K12823" s="180">
        <v>73574</v>
      </c>
      <c r="L12823" s="180">
        <v>5510635.1100000003</v>
      </c>
    </row>
    <row r="12824" spans="1:12">
      <c r="A12824" s="180">
        <v>2017</v>
      </c>
      <c r="B12824" s="180" t="s">
        <v>178</v>
      </c>
      <c r="C12824" s="180" t="s">
        <v>33</v>
      </c>
      <c r="D12824" s="180" t="s">
        <v>177</v>
      </c>
      <c r="E12824" s="180">
        <v>5</v>
      </c>
      <c r="F12824" s="180">
        <v>66394</v>
      </c>
      <c r="G12824" s="180">
        <v>1237</v>
      </c>
      <c r="H12824" s="180">
        <v>1752</v>
      </c>
      <c r="I12824" s="180">
        <v>1472428.12</v>
      </c>
      <c r="J12824" s="180">
        <v>380425.14</v>
      </c>
      <c r="K12824" s="180">
        <v>149386</v>
      </c>
      <c r="L12824" s="180">
        <v>2287632.44</v>
      </c>
    </row>
    <row r="12825" spans="1:12">
      <c r="A12825" s="180">
        <v>2017</v>
      </c>
      <c r="B12825" s="180" t="s">
        <v>178</v>
      </c>
      <c r="C12825" s="180" t="s">
        <v>33</v>
      </c>
      <c r="D12825" s="180" t="s">
        <v>177</v>
      </c>
      <c r="E12825" s="180">
        <v>10</v>
      </c>
      <c r="F12825" s="180">
        <v>66547</v>
      </c>
      <c r="G12825" s="180">
        <v>1165</v>
      </c>
      <c r="H12825" s="180">
        <v>2172</v>
      </c>
      <c r="I12825" s="180">
        <v>1749646.37</v>
      </c>
      <c r="J12825" s="180">
        <v>410749.36</v>
      </c>
      <c r="K12825" s="180">
        <v>512594</v>
      </c>
      <c r="L12825" s="180">
        <v>3021226.47</v>
      </c>
    </row>
    <row r="12826" spans="1:12">
      <c r="A12826" s="180">
        <v>2017</v>
      </c>
      <c r="B12826" s="180" t="s">
        <v>178</v>
      </c>
      <c r="C12826" s="180" t="s">
        <v>33</v>
      </c>
      <c r="D12826" s="180" t="s">
        <v>177</v>
      </c>
      <c r="E12826" s="180">
        <v>15</v>
      </c>
      <c r="F12826" s="180">
        <v>64267</v>
      </c>
      <c r="G12826" s="180">
        <v>2622</v>
      </c>
      <c r="H12826" s="180">
        <v>5307</v>
      </c>
      <c r="I12826" s="180">
        <v>4612002.05</v>
      </c>
      <c r="J12826" s="180">
        <v>929479.95</v>
      </c>
      <c r="K12826" s="180">
        <v>597672</v>
      </c>
      <c r="L12826" s="180">
        <v>6920035.6500000004</v>
      </c>
    </row>
    <row r="12827" spans="1:12">
      <c r="A12827" s="180">
        <v>2017</v>
      </c>
      <c r="B12827" s="180" t="s">
        <v>178</v>
      </c>
      <c r="C12827" s="180" t="s">
        <v>33</v>
      </c>
      <c r="D12827" s="180" t="s">
        <v>177</v>
      </c>
      <c r="E12827" s="180">
        <v>20</v>
      </c>
      <c r="F12827" s="180">
        <v>51446</v>
      </c>
      <c r="G12827" s="180">
        <v>3425</v>
      </c>
      <c r="H12827" s="180">
        <v>8449</v>
      </c>
      <c r="I12827" s="180">
        <v>7001539.7000000002</v>
      </c>
      <c r="J12827" s="180">
        <v>1264363.55</v>
      </c>
      <c r="K12827" s="180">
        <v>811734</v>
      </c>
      <c r="L12827" s="180">
        <v>10134182.09</v>
      </c>
    </row>
    <row r="12828" spans="1:12">
      <c r="A12828" s="180">
        <v>2017</v>
      </c>
      <c r="B12828" s="180" t="s">
        <v>178</v>
      </c>
      <c r="C12828" s="180" t="s">
        <v>33</v>
      </c>
      <c r="D12828" s="180" t="s">
        <v>177</v>
      </c>
      <c r="E12828" s="180">
        <v>25</v>
      </c>
      <c r="F12828" s="180">
        <v>47923</v>
      </c>
      <c r="G12828" s="180">
        <v>3909</v>
      </c>
      <c r="H12828" s="180">
        <v>12343</v>
      </c>
      <c r="I12828" s="180">
        <v>10121928.17</v>
      </c>
      <c r="J12828" s="180">
        <v>2326189.4</v>
      </c>
      <c r="K12828" s="180">
        <v>830327</v>
      </c>
      <c r="L12828" s="180">
        <v>15074616.810000001</v>
      </c>
    </row>
    <row r="12829" spans="1:12">
      <c r="A12829" s="180">
        <v>2017</v>
      </c>
      <c r="B12829" s="180" t="s">
        <v>178</v>
      </c>
      <c r="C12829" s="180" t="s">
        <v>33</v>
      </c>
      <c r="D12829" s="180" t="s">
        <v>177</v>
      </c>
      <c r="E12829" s="180">
        <v>30</v>
      </c>
      <c r="F12829" s="180">
        <v>74209</v>
      </c>
      <c r="G12829" s="180">
        <v>6584</v>
      </c>
      <c r="H12829" s="180">
        <v>20774</v>
      </c>
      <c r="I12829" s="180">
        <v>18173982.870000001</v>
      </c>
      <c r="J12829" s="180">
        <v>4548114.66</v>
      </c>
      <c r="K12829" s="180">
        <v>1264525</v>
      </c>
      <c r="L12829" s="180">
        <v>27250847.449999999</v>
      </c>
    </row>
    <row r="12830" spans="1:12">
      <c r="A12830" s="180">
        <v>2017</v>
      </c>
      <c r="B12830" s="180" t="s">
        <v>178</v>
      </c>
      <c r="C12830" s="180" t="s">
        <v>33</v>
      </c>
      <c r="D12830" s="180" t="s">
        <v>177</v>
      </c>
      <c r="E12830" s="180">
        <v>35</v>
      </c>
      <c r="F12830" s="180">
        <v>76939</v>
      </c>
      <c r="G12830" s="180">
        <v>6769</v>
      </c>
      <c r="H12830" s="180">
        <v>17908</v>
      </c>
      <c r="I12830" s="180">
        <v>16304200.390000001</v>
      </c>
      <c r="J12830" s="180">
        <v>3908725.27</v>
      </c>
      <c r="K12830" s="180">
        <v>1725862</v>
      </c>
      <c r="L12830" s="180">
        <v>25323477.27</v>
      </c>
    </row>
    <row r="12831" spans="1:12">
      <c r="A12831" s="180">
        <v>2017</v>
      </c>
      <c r="B12831" s="180" t="s">
        <v>178</v>
      </c>
      <c r="C12831" s="180" t="s">
        <v>33</v>
      </c>
      <c r="D12831" s="180" t="s">
        <v>177</v>
      </c>
      <c r="E12831" s="180">
        <v>40</v>
      </c>
      <c r="F12831" s="180">
        <v>78519</v>
      </c>
      <c r="G12831" s="180">
        <v>6555</v>
      </c>
      <c r="H12831" s="180">
        <v>14922</v>
      </c>
      <c r="I12831" s="180">
        <v>13677304.51</v>
      </c>
      <c r="J12831" s="180">
        <v>3192748.15</v>
      </c>
      <c r="K12831" s="180">
        <v>2109980</v>
      </c>
      <c r="L12831" s="180">
        <v>22313922.969999999</v>
      </c>
    </row>
    <row r="12832" spans="1:12">
      <c r="A12832" s="180">
        <v>2017</v>
      </c>
      <c r="B12832" s="180" t="s">
        <v>178</v>
      </c>
      <c r="C12832" s="180" t="s">
        <v>33</v>
      </c>
      <c r="D12832" s="180" t="s">
        <v>177</v>
      </c>
      <c r="E12832" s="180">
        <v>45</v>
      </c>
      <c r="F12832" s="180">
        <v>83750</v>
      </c>
      <c r="G12832" s="180">
        <v>7437</v>
      </c>
      <c r="H12832" s="180">
        <v>16033</v>
      </c>
      <c r="I12832" s="180">
        <v>14771180.23</v>
      </c>
      <c r="J12832" s="180">
        <v>3621694.17</v>
      </c>
      <c r="K12832" s="180">
        <v>2545690</v>
      </c>
      <c r="L12832" s="180">
        <v>24604734.079999998</v>
      </c>
    </row>
    <row r="12833" spans="1:12">
      <c r="A12833" s="180">
        <v>2017</v>
      </c>
      <c r="B12833" s="180" t="s">
        <v>178</v>
      </c>
      <c r="C12833" s="180" t="s">
        <v>33</v>
      </c>
      <c r="D12833" s="180" t="s">
        <v>177</v>
      </c>
      <c r="E12833" s="180">
        <v>50</v>
      </c>
      <c r="F12833" s="180">
        <v>78289</v>
      </c>
      <c r="G12833" s="180">
        <v>8408</v>
      </c>
      <c r="H12833" s="180">
        <v>18703</v>
      </c>
      <c r="I12833" s="180">
        <v>16787414.309999999</v>
      </c>
      <c r="J12833" s="180">
        <v>4155965.61</v>
      </c>
      <c r="K12833" s="180">
        <v>2865919.05</v>
      </c>
      <c r="L12833" s="180">
        <v>27558082.120000001</v>
      </c>
    </row>
    <row r="12834" spans="1:12">
      <c r="A12834" s="180">
        <v>2017</v>
      </c>
      <c r="B12834" s="180" t="s">
        <v>178</v>
      </c>
      <c r="C12834" s="180" t="s">
        <v>33</v>
      </c>
      <c r="D12834" s="180" t="s">
        <v>177</v>
      </c>
      <c r="E12834" s="180">
        <v>55</v>
      </c>
      <c r="F12834" s="180">
        <v>80657</v>
      </c>
      <c r="G12834" s="180">
        <v>10067</v>
      </c>
      <c r="H12834" s="180">
        <v>21714</v>
      </c>
      <c r="I12834" s="180">
        <v>19591133.5</v>
      </c>
      <c r="J12834" s="180">
        <v>4900301.9800000004</v>
      </c>
      <c r="K12834" s="180">
        <v>4291489.3899999997</v>
      </c>
      <c r="L12834" s="180">
        <v>32646653.510000002</v>
      </c>
    </row>
    <row r="12835" spans="1:12">
      <c r="A12835" s="180">
        <v>2017</v>
      </c>
      <c r="B12835" s="180" t="s">
        <v>178</v>
      </c>
      <c r="C12835" s="180" t="s">
        <v>33</v>
      </c>
      <c r="D12835" s="180" t="s">
        <v>177</v>
      </c>
      <c r="E12835" s="180">
        <v>60</v>
      </c>
      <c r="F12835" s="180">
        <v>73938</v>
      </c>
      <c r="G12835" s="180">
        <v>11801</v>
      </c>
      <c r="H12835" s="180">
        <v>23518</v>
      </c>
      <c r="I12835" s="180">
        <v>21869600.449999999</v>
      </c>
      <c r="J12835" s="180">
        <v>5585130</v>
      </c>
      <c r="K12835" s="180">
        <v>5126426.5999999996</v>
      </c>
      <c r="L12835" s="180">
        <v>36359690.640000001</v>
      </c>
    </row>
    <row r="12836" spans="1:12">
      <c r="A12836" s="180">
        <v>2017</v>
      </c>
      <c r="B12836" s="180" t="s">
        <v>178</v>
      </c>
      <c r="C12836" s="180" t="s">
        <v>33</v>
      </c>
      <c r="D12836" s="180" t="s">
        <v>177</v>
      </c>
      <c r="E12836" s="180">
        <v>65</v>
      </c>
      <c r="F12836" s="180">
        <v>68071</v>
      </c>
      <c r="G12836" s="180">
        <v>13797</v>
      </c>
      <c r="H12836" s="180">
        <v>32354</v>
      </c>
      <c r="I12836" s="180">
        <v>30397878.289999999</v>
      </c>
      <c r="J12836" s="180">
        <v>7187442.1600000001</v>
      </c>
      <c r="K12836" s="180">
        <v>7282908.4800000004</v>
      </c>
      <c r="L12836" s="180">
        <v>49166717.439999998</v>
      </c>
    </row>
    <row r="12837" spans="1:12">
      <c r="A12837" s="180">
        <v>2017</v>
      </c>
      <c r="B12837" s="180" t="s">
        <v>178</v>
      </c>
      <c r="C12837" s="180" t="s">
        <v>33</v>
      </c>
      <c r="D12837" s="180" t="s">
        <v>177</v>
      </c>
      <c r="E12837" s="180">
        <v>70</v>
      </c>
      <c r="F12837" s="180">
        <v>54391</v>
      </c>
      <c r="G12837" s="180">
        <v>13766</v>
      </c>
      <c r="H12837" s="180">
        <v>36122</v>
      </c>
      <c r="I12837" s="180">
        <v>32520763.640000001</v>
      </c>
      <c r="J12837" s="180">
        <v>7562015.1299999999</v>
      </c>
      <c r="K12837" s="180">
        <v>7346619.3899999997</v>
      </c>
      <c r="L12837" s="180">
        <v>51134794.229999997</v>
      </c>
    </row>
    <row r="12838" spans="1:12">
      <c r="A12838" s="180">
        <v>2017</v>
      </c>
      <c r="B12838" s="180" t="s">
        <v>178</v>
      </c>
      <c r="C12838" s="180" t="s">
        <v>33</v>
      </c>
      <c r="D12838" s="180" t="s">
        <v>177</v>
      </c>
      <c r="E12838" s="180">
        <v>75</v>
      </c>
      <c r="F12838" s="180">
        <v>35918</v>
      </c>
      <c r="G12838" s="180">
        <v>10529</v>
      </c>
      <c r="H12838" s="180">
        <v>32649</v>
      </c>
      <c r="I12838" s="180">
        <v>27793811.59</v>
      </c>
      <c r="J12838" s="180">
        <v>6125808.21</v>
      </c>
      <c r="K12838" s="180">
        <v>5683246.2699999996</v>
      </c>
      <c r="L12838" s="180">
        <v>42231647.450000003</v>
      </c>
    </row>
    <row r="12839" spans="1:12">
      <c r="A12839" s="180">
        <v>2017</v>
      </c>
      <c r="B12839" s="180" t="s">
        <v>178</v>
      </c>
      <c r="C12839" s="180" t="s">
        <v>33</v>
      </c>
      <c r="D12839" s="180" t="s">
        <v>177</v>
      </c>
      <c r="E12839" s="180">
        <v>80</v>
      </c>
      <c r="F12839" s="180">
        <v>23694</v>
      </c>
      <c r="G12839" s="180">
        <v>8034</v>
      </c>
      <c r="H12839" s="180">
        <v>32772</v>
      </c>
      <c r="I12839" s="180">
        <v>24556776.420000002</v>
      </c>
      <c r="J12839" s="180">
        <v>4362299.43</v>
      </c>
      <c r="K12839" s="180">
        <v>3532478.29</v>
      </c>
      <c r="L12839" s="180">
        <v>34177356.219999999</v>
      </c>
    </row>
    <row r="12840" spans="1:12">
      <c r="A12840" s="180">
        <v>2017</v>
      </c>
      <c r="B12840" s="180" t="s">
        <v>178</v>
      </c>
      <c r="C12840" s="180" t="s">
        <v>33</v>
      </c>
      <c r="D12840" s="180" t="s">
        <v>177</v>
      </c>
      <c r="E12840" s="180">
        <v>85</v>
      </c>
      <c r="F12840" s="180">
        <v>14866</v>
      </c>
      <c r="G12840" s="180">
        <v>5236</v>
      </c>
      <c r="H12840" s="180">
        <v>27651</v>
      </c>
      <c r="I12840" s="180">
        <v>19001028.359999999</v>
      </c>
      <c r="J12840" s="180">
        <v>2882251.47</v>
      </c>
      <c r="K12840" s="180">
        <v>2049201.59</v>
      </c>
      <c r="L12840" s="180">
        <v>25210380.859999999</v>
      </c>
    </row>
    <row r="12841" spans="1:12">
      <c r="A12841" s="180">
        <v>2017</v>
      </c>
      <c r="B12841" s="180" t="s">
        <v>178</v>
      </c>
      <c r="C12841" s="180" t="s">
        <v>33</v>
      </c>
      <c r="D12841" s="180" t="s">
        <v>177</v>
      </c>
      <c r="E12841" s="180">
        <v>90</v>
      </c>
      <c r="F12841" s="180">
        <v>5989</v>
      </c>
      <c r="G12841" s="180">
        <v>1673</v>
      </c>
      <c r="H12841" s="180">
        <v>12358</v>
      </c>
      <c r="I12841" s="180">
        <v>7816677.4500000002</v>
      </c>
      <c r="J12841" s="180">
        <v>1039030.64</v>
      </c>
      <c r="K12841" s="180">
        <v>459046</v>
      </c>
      <c r="L12841" s="180">
        <v>9771643.9399999995</v>
      </c>
    </row>
    <row r="12842" spans="1:12">
      <c r="A12842" s="180">
        <v>2017</v>
      </c>
      <c r="B12842" s="180" t="s">
        <v>178</v>
      </c>
      <c r="C12842" s="180" t="s">
        <v>33</v>
      </c>
      <c r="D12842" s="180" t="s">
        <v>177</v>
      </c>
      <c r="E12842" s="180">
        <v>95</v>
      </c>
      <c r="F12842" s="180">
        <v>1599</v>
      </c>
      <c r="G12842" s="180">
        <v>505</v>
      </c>
      <c r="H12842" s="180">
        <v>4012</v>
      </c>
      <c r="I12842" s="180">
        <v>2513214.0299999998</v>
      </c>
      <c r="J12842" s="180">
        <v>247021.09</v>
      </c>
      <c r="K12842" s="180">
        <v>115241</v>
      </c>
      <c r="L12842" s="180">
        <v>3005164.15</v>
      </c>
    </row>
    <row r="12843" spans="1:12">
      <c r="A12843" s="180">
        <v>2017</v>
      </c>
      <c r="B12843" s="180" t="s">
        <v>178</v>
      </c>
      <c r="C12843" s="180" t="s">
        <v>34</v>
      </c>
      <c r="D12843" s="180" t="s">
        <v>176</v>
      </c>
      <c r="E12843" s="180">
        <v>0</v>
      </c>
      <c r="F12843" s="180">
        <v>19324</v>
      </c>
      <c r="G12843" s="180">
        <v>1052</v>
      </c>
      <c r="H12843" s="180">
        <v>2816</v>
      </c>
      <c r="I12843" s="180">
        <v>1660840.05</v>
      </c>
      <c r="J12843" s="180">
        <v>416151.95</v>
      </c>
      <c r="K12843" s="180">
        <v>73843</v>
      </c>
      <c r="L12843" s="180">
        <v>2270842.23</v>
      </c>
    </row>
    <row r="12844" spans="1:12">
      <c r="A12844" s="180">
        <v>2017</v>
      </c>
      <c r="B12844" s="180" t="s">
        <v>178</v>
      </c>
      <c r="C12844" s="180" t="s">
        <v>34</v>
      </c>
      <c r="D12844" s="180" t="s">
        <v>176</v>
      </c>
      <c r="E12844" s="180">
        <v>5</v>
      </c>
      <c r="F12844" s="180">
        <v>22317</v>
      </c>
      <c r="G12844" s="180">
        <v>461</v>
      </c>
      <c r="H12844" s="180">
        <v>610</v>
      </c>
      <c r="I12844" s="180">
        <v>531127.94999999995</v>
      </c>
      <c r="J12844" s="180">
        <v>171429.2</v>
      </c>
      <c r="K12844" s="180">
        <v>58644</v>
      </c>
      <c r="L12844" s="180">
        <v>826465.44</v>
      </c>
    </row>
    <row r="12845" spans="1:12">
      <c r="A12845" s="180">
        <v>2017</v>
      </c>
      <c r="B12845" s="180" t="s">
        <v>178</v>
      </c>
      <c r="C12845" s="180" t="s">
        <v>34</v>
      </c>
      <c r="D12845" s="180" t="s">
        <v>176</v>
      </c>
      <c r="E12845" s="180">
        <v>10</v>
      </c>
      <c r="F12845" s="180">
        <v>21784</v>
      </c>
      <c r="G12845" s="180">
        <v>311</v>
      </c>
      <c r="H12845" s="180">
        <v>405</v>
      </c>
      <c r="I12845" s="180">
        <v>350455.45</v>
      </c>
      <c r="J12845" s="180">
        <v>131205.67000000001</v>
      </c>
      <c r="K12845" s="180">
        <v>133645</v>
      </c>
      <c r="L12845" s="180">
        <v>652943.76</v>
      </c>
    </row>
    <row r="12846" spans="1:12">
      <c r="A12846" s="180">
        <v>2017</v>
      </c>
      <c r="B12846" s="180" t="s">
        <v>178</v>
      </c>
      <c r="C12846" s="180" t="s">
        <v>34</v>
      </c>
      <c r="D12846" s="180" t="s">
        <v>176</v>
      </c>
      <c r="E12846" s="180">
        <v>15</v>
      </c>
      <c r="F12846" s="180">
        <v>21773</v>
      </c>
      <c r="G12846" s="180">
        <v>607</v>
      </c>
      <c r="H12846" s="180">
        <v>923</v>
      </c>
      <c r="I12846" s="180">
        <v>1018298.4</v>
      </c>
      <c r="J12846" s="180">
        <v>390105.88</v>
      </c>
      <c r="K12846" s="180">
        <v>268016.8</v>
      </c>
      <c r="L12846" s="180">
        <v>1784721.75</v>
      </c>
    </row>
    <row r="12847" spans="1:12">
      <c r="A12847" s="180">
        <v>2017</v>
      </c>
      <c r="B12847" s="180" t="s">
        <v>178</v>
      </c>
      <c r="C12847" s="180" t="s">
        <v>34</v>
      </c>
      <c r="D12847" s="180" t="s">
        <v>176</v>
      </c>
      <c r="E12847" s="180">
        <v>20</v>
      </c>
      <c r="F12847" s="180">
        <v>19688</v>
      </c>
      <c r="G12847" s="180">
        <v>639</v>
      </c>
      <c r="H12847" s="180">
        <v>994</v>
      </c>
      <c r="I12847" s="180">
        <v>1135888.45</v>
      </c>
      <c r="J12847" s="180">
        <v>431984.64000000001</v>
      </c>
      <c r="K12847" s="180">
        <v>216620</v>
      </c>
      <c r="L12847" s="180">
        <v>1923741.96</v>
      </c>
    </row>
    <row r="12848" spans="1:12">
      <c r="A12848" s="180">
        <v>2017</v>
      </c>
      <c r="B12848" s="180" t="s">
        <v>178</v>
      </c>
      <c r="C12848" s="180" t="s">
        <v>34</v>
      </c>
      <c r="D12848" s="180" t="s">
        <v>176</v>
      </c>
      <c r="E12848" s="180">
        <v>25</v>
      </c>
      <c r="F12848" s="180">
        <v>15764</v>
      </c>
      <c r="G12848" s="180">
        <v>468</v>
      </c>
      <c r="H12848" s="180">
        <v>707</v>
      </c>
      <c r="I12848" s="180">
        <v>771341.15</v>
      </c>
      <c r="J12848" s="180">
        <v>335832.36</v>
      </c>
      <c r="K12848" s="180">
        <v>167700</v>
      </c>
      <c r="L12848" s="180">
        <v>1452988.94</v>
      </c>
    </row>
    <row r="12849" spans="1:12">
      <c r="A12849" s="180">
        <v>2017</v>
      </c>
      <c r="B12849" s="180" t="s">
        <v>178</v>
      </c>
      <c r="C12849" s="180" t="s">
        <v>34</v>
      </c>
      <c r="D12849" s="180" t="s">
        <v>176</v>
      </c>
      <c r="E12849" s="180">
        <v>30</v>
      </c>
      <c r="F12849" s="180">
        <v>22133</v>
      </c>
      <c r="G12849" s="180">
        <v>678</v>
      </c>
      <c r="H12849" s="180">
        <v>1066</v>
      </c>
      <c r="I12849" s="180">
        <v>1032426.11</v>
      </c>
      <c r="J12849" s="180">
        <v>419931.84</v>
      </c>
      <c r="K12849" s="180">
        <v>266716.65000000002</v>
      </c>
      <c r="L12849" s="180">
        <v>1935835.02</v>
      </c>
    </row>
    <row r="12850" spans="1:12">
      <c r="A12850" s="180">
        <v>2017</v>
      </c>
      <c r="B12850" s="180" t="s">
        <v>178</v>
      </c>
      <c r="C12850" s="180" t="s">
        <v>34</v>
      </c>
      <c r="D12850" s="180" t="s">
        <v>176</v>
      </c>
      <c r="E12850" s="180">
        <v>35</v>
      </c>
      <c r="F12850" s="180">
        <v>22612</v>
      </c>
      <c r="G12850" s="180">
        <v>947</v>
      </c>
      <c r="H12850" s="180">
        <v>1547</v>
      </c>
      <c r="I12850" s="180">
        <v>1143148.7</v>
      </c>
      <c r="J12850" s="180">
        <v>474092.68</v>
      </c>
      <c r="K12850" s="180">
        <v>232342</v>
      </c>
      <c r="L12850" s="180">
        <v>2105828.7200000002</v>
      </c>
    </row>
    <row r="12851" spans="1:12">
      <c r="A12851" s="180">
        <v>2017</v>
      </c>
      <c r="B12851" s="180" t="s">
        <v>178</v>
      </c>
      <c r="C12851" s="180" t="s">
        <v>34</v>
      </c>
      <c r="D12851" s="180" t="s">
        <v>176</v>
      </c>
      <c r="E12851" s="180">
        <v>40</v>
      </c>
      <c r="F12851" s="180">
        <v>22936</v>
      </c>
      <c r="G12851" s="180">
        <v>1025</v>
      </c>
      <c r="H12851" s="180">
        <v>1681</v>
      </c>
      <c r="I12851" s="180">
        <v>1693840.12</v>
      </c>
      <c r="J12851" s="180">
        <v>663225.77</v>
      </c>
      <c r="K12851" s="180">
        <v>256722.76</v>
      </c>
      <c r="L12851" s="180">
        <v>2916198.69</v>
      </c>
    </row>
    <row r="12852" spans="1:12">
      <c r="A12852" s="180">
        <v>2017</v>
      </c>
      <c r="B12852" s="180" t="s">
        <v>178</v>
      </c>
      <c r="C12852" s="180" t="s">
        <v>34</v>
      </c>
      <c r="D12852" s="180" t="s">
        <v>176</v>
      </c>
      <c r="E12852" s="180">
        <v>45</v>
      </c>
      <c r="F12852" s="180">
        <v>25434</v>
      </c>
      <c r="G12852" s="180">
        <v>1436</v>
      </c>
      <c r="H12852" s="180">
        <v>3137</v>
      </c>
      <c r="I12852" s="180">
        <v>2813570.6</v>
      </c>
      <c r="J12852" s="180">
        <v>894724.61</v>
      </c>
      <c r="K12852" s="180">
        <v>663722.13</v>
      </c>
      <c r="L12852" s="180">
        <v>4799316.72</v>
      </c>
    </row>
    <row r="12853" spans="1:12">
      <c r="A12853" s="180">
        <v>2017</v>
      </c>
      <c r="B12853" s="180" t="s">
        <v>178</v>
      </c>
      <c r="C12853" s="180" t="s">
        <v>34</v>
      </c>
      <c r="D12853" s="180" t="s">
        <v>176</v>
      </c>
      <c r="E12853" s="180">
        <v>50</v>
      </c>
      <c r="F12853" s="180">
        <v>25746</v>
      </c>
      <c r="G12853" s="180">
        <v>2036</v>
      </c>
      <c r="H12853" s="180">
        <v>3940</v>
      </c>
      <c r="I12853" s="180">
        <v>3972920.2</v>
      </c>
      <c r="J12853" s="180">
        <v>1308614.46</v>
      </c>
      <c r="K12853" s="180">
        <v>893627.51</v>
      </c>
      <c r="L12853" s="180">
        <v>6617325.5499999998</v>
      </c>
    </row>
    <row r="12854" spans="1:12">
      <c r="A12854" s="180">
        <v>2017</v>
      </c>
      <c r="B12854" s="180" t="s">
        <v>178</v>
      </c>
      <c r="C12854" s="180" t="s">
        <v>34</v>
      </c>
      <c r="D12854" s="180" t="s">
        <v>176</v>
      </c>
      <c r="E12854" s="180">
        <v>55</v>
      </c>
      <c r="F12854" s="180">
        <v>28504</v>
      </c>
      <c r="G12854" s="180">
        <v>2848</v>
      </c>
      <c r="H12854" s="180">
        <v>5282</v>
      </c>
      <c r="I12854" s="180">
        <v>5331349.88</v>
      </c>
      <c r="J12854" s="180">
        <v>1818996.24</v>
      </c>
      <c r="K12854" s="180">
        <v>1301927.74</v>
      </c>
      <c r="L12854" s="180">
        <v>9186416.6500000004</v>
      </c>
    </row>
    <row r="12855" spans="1:12">
      <c r="A12855" s="180">
        <v>2017</v>
      </c>
      <c r="B12855" s="180" t="s">
        <v>178</v>
      </c>
      <c r="C12855" s="180" t="s">
        <v>34</v>
      </c>
      <c r="D12855" s="180" t="s">
        <v>176</v>
      </c>
      <c r="E12855" s="180">
        <v>60</v>
      </c>
      <c r="F12855" s="180">
        <v>28151</v>
      </c>
      <c r="G12855" s="180">
        <v>3970</v>
      </c>
      <c r="H12855" s="180">
        <v>8127</v>
      </c>
      <c r="I12855" s="180">
        <v>8063220.6299999999</v>
      </c>
      <c r="J12855" s="180">
        <v>2493478.81</v>
      </c>
      <c r="K12855" s="180">
        <v>2252459.29</v>
      </c>
      <c r="L12855" s="180">
        <v>13447155.560000001</v>
      </c>
    </row>
    <row r="12856" spans="1:12">
      <c r="A12856" s="180">
        <v>2017</v>
      </c>
      <c r="B12856" s="180" t="s">
        <v>178</v>
      </c>
      <c r="C12856" s="180" t="s">
        <v>34</v>
      </c>
      <c r="D12856" s="180" t="s">
        <v>176</v>
      </c>
      <c r="E12856" s="180">
        <v>65</v>
      </c>
      <c r="F12856" s="180">
        <v>26835</v>
      </c>
      <c r="G12856" s="180">
        <v>5129</v>
      </c>
      <c r="H12856" s="180">
        <v>10512</v>
      </c>
      <c r="I12856" s="180">
        <v>10589492.74</v>
      </c>
      <c r="J12856" s="180">
        <v>3118372.46</v>
      </c>
      <c r="K12856" s="180">
        <v>3050757.4</v>
      </c>
      <c r="L12856" s="180">
        <v>17655809.27</v>
      </c>
    </row>
    <row r="12857" spans="1:12">
      <c r="A12857" s="180">
        <v>2017</v>
      </c>
      <c r="B12857" s="180" t="s">
        <v>178</v>
      </c>
      <c r="C12857" s="180" t="s">
        <v>34</v>
      </c>
      <c r="D12857" s="180" t="s">
        <v>176</v>
      </c>
      <c r="E12857" s="180">
        <v>70</v>
      </c>
      <c r="F12857" s="180">
        <v>22180</v>
      </c>
      <c r="G12857" s="180">
        <v>5198</v>
      </c>
      <c r="H12857" s="180">
        <v>11334</v>
      </c>
      <c r="I12857" s="180">
        <v>10941034.220000001</v>
      </c>
      <c r="J12857" s="180">
        <v>3330519.34</v>
      </c>
      <c r="K12857" s="180">
        <v>3199889.93</v>
      </c>
      <c r="L12857" s="180">
        <v>18056845.02</v>
      </c>
    </row>
    <row r="12858" spans="1:12">
      <c r="A12858" s="180">
        <v>2017</v>
      </c>
      <c r="B12858" s="180" t="s">
        <v>178</v>
      </c>
      <c r="C12858" s="180" t="s">
        <v>34</v>
      </c>
      <c r="D12858" s="180" t="s">
        <v>176</v>
      </c>
      <c r="E12858" s="180">
        <v>75</v>
      </c>
      <c r="F12858" s="180">
        <v>14487</v>
      </c>
      <c r="G12858" s="180">
        <v>5208</v>
      </c>
      <c r="H12858" s="180">
        <v>11588</v>
      </c>
      <c r="I12858" s="180">
        <v>9718141.4100000001</v>
      </c>
      <c r="J12858" s="180">
        <v>2742324.4</v>
      </c>
      <c r="K12858" s="180">
        <v>2303443.7400000002</v>
      </c>
      <c r="L12858" s="180">
        <v>15209515.84</v>
      </c>
    </row>
    <row r="12859" spans="1:12">
      <c r="A12859" s="180">
        <v>2017</v>
      </c>
      <c r="B12859" s="180" t="s">
        <v>178</v>
      </c>
      <c r="C12859" s="180" t="s">
        <v>34</v>
      </c>
      <c r="D12859" s="180" t="s">
        <v>176</v>
      </c>
      <c r="E12859" s="180">
        <v>80</v>
      </c>
      <c r="F12859" s="180">
        <v>9382</v>
      </c>
      <c r="G12859" s="180">
        <v>3593</v>
      </c>
      <c r="H12859" s="180">
        <v>10420</v>
      </c>
      <c r="I12859" s="180">
        <v>7835744.2000000002</v>
      </c>
      <c r="J12859" s="180">
        <v>1950680.64</v>
      </c>
      <c r="K12859" s="180">
        <v>1845755.65</v>
      </c>
      <c r="L12859" s="180">
        <v>11988657.93</v>
      </c>
    </row>
    <row r="12860" spans="1:12">
      <c r="A12860" s="180">
        <v>2017</v>
      </c>
      <c r="B12860" s="180" t="s">
        <v>178</v>
      </c>
      <c r="C12860" s="180" t="s">
        <v>34</v>
      </c>
      <c r="D12860" s="180" t="s">
        <v>176</v>
      </c>
      <c r="E12860" s="180">
        <v>85</v>
      </c>
      <c r="F12860" s="180">
        <v>5655</v>
      </c>
      <c r="G12860" s="180">
        <v>2348</v>
      </c>
      <c r="H12860" s="180">
        <v>9337</v>
      </c>
      <c r="I12860" s="180">
        <v>5431860.0999999996</v>
      </c>
      <c r="J12860" s="180">
        <v>1102818.23</v>
      </c>
      <c r="K12860" s="180">
        <v>761693.44</v>
      </c>
      <c r="L12860" s="180">
        <v>7732072.0199999996</v>
      </c>
    </row>
    <row r="12861" spans="1:12">
      <c r="A12861" s="180">
        <v>2017</v>
      </c>
      <c r="B12861" s="180" t="s">
        <v>178</v>
      </c>
      <c r="C12861" s="180" t="s">
        <v>34</v>
      </c>
      <c r="D12861" s="180" t="s">
        <v>176</v>
      </c>
      <c r="E12861" s="180">
        <v>90</v>
      </c>
      <c r="F12861" s="180">
        <v>1888</v>
      </c>
      <c r="G12861" s="180">
        <v>588</v>
      </c>
      <c r="H12861" s="180">
        <v>3652</v>
      </c>
      <c r="I12861" s="180">
        <v>1911084.19</v>
      </c>
      <c r="J12861" s="180">
        <v>298775.40000000002</v>
      </c>
      <c r="K12861" s="180">
        <v>199521</v>
      </c>
      <c r="L12861" s="180">
        <v>2466054.0299999998</v>
      </c>
    </row>
    <row r="12862" spans="1:12">
      <c r="A12862" s="180">
        <v>2017</v>
      </c>
      <c r="B12862" s="180" t="s">
        <v>178</v>
      </c>
      <c r="C12862" s="180" t="s">
        <v>34</v>
      </c>
      <c r="D12862" s="180" t="s">
        <v>176</v>
      </c>
      <c r="E12862" s="180">
        <v>95</v>
      </c>
      <c r="F12862" s="180">
        <v>294</v>
      </c>
      <c r="G12862" s="180">
        <v>98</v>
      </c>
      <c r="H12862" s="180">
        <v>640</v>
      </c>
      <c r="I12862" s="180">
        <v>229147</v>
      </c>
      <c r="J12862" s="180">
        <v>32651.82</v>
      </c>
      <c r="K12862" s="180">
        <v>8620</v>
      </c>
      <c r="L12862" s="180">
        <v>284636.62</v>
      </c>
    </row>
    <row r="12863" spans="1:12">
      <c r="A12863" s="180">
        <v>2017</v>
      </c>
      <c r="B12863" s="180" t="s">
        <v>178</v>
      </c>
      <c r="C12863" s="180" t="s">
        <v>34</v>
      </c>
      <c r="D12863" s="180" t="s">
        <v>177</v>
      </c>
      <c r="E12863" s="180">
        <v>0</v>
      </c>
      <c r="F12863" s="180">
        <v>17948</v>
      </c>
      <c r="G12863" s="180">
        <v>702</v>
      </c>
      <c r="H12863" s="180">
        <v>1977</v>
      </c>
      <c r="I12863" s="180">
        <v>1085643.5</v>
      </c>
      <c r="J12863" s="180">
        <v>266761.12</v>
      </c>
      <c r="K12863" s="180">
        <v>8174</v>
      </c>
      <c r="L12863" s="180">
        <v>1436271.33</v>
      </c>
    </row>
    <row r="12864" spans="1:12">
      <c r="A12864" s="180">
        <v>2017</v>
      </c>
      <c r="B12864" s="180" t="s">
        <v>178</v>
      </c>
      <c r="C12864" s="180" t="s">
        <v>34</v>
      </c>
      <c r="D12864" s="180" t="s">
        <v>177</v>
      </c>
      <c r="E12864" s="180">
        <v>5</v>
      </c>
      <c r="F12864" s="180">
        <v>21191</v>
      </c>
      <c r="G12864" s="180">
        <v>384</v>
      </c>
      <c r="H12864" s="180">
        <v>519</v>
      </c>
      <c r="I12864" s="180">
        <v>465801.8</v>
      </c>
      <c r="J12864" s="180">
        <v>149643.79</v>
      </c>
      <c r="K12864" s="180">
        <v>36150</v>
      </c>
      <c r="L12864" s="180">
        <v>707376.04</v>
      </c>
    </row>
    <row r="12865" spans="1:12">
      <c r="A12865" s="180">
        <v>2017</v>
      </c>
      <c r="B12865" s="180" t="s">
        <v>178</v>
      </c>
      <c r="C12865" s="180" t="s">
        <v>34</v>
      </c>
      <c r="D12865" s="180" t="s">
        <v>177</v>
      </c>
      <c r="E12865" s="180">
        <v>10</v>
      </c>
      <c r="F12865" s="180">
        <v>20888</v>
      </c>
      <c r="G12865" s="180">
        <v>301</v>
      </c>
      <c r="H12865" s="180">
        <v>523</v>
      </c>
      <c r="I12865" s="180">
        <v>436900.8</v>
      </c>
      <c r="J12865" s="180">
        <v>138601</v>
      </c>
      <c r="K12865" s="180">
        <v>168248</v>
      </c>
      <c r="L12865" s="180">
        <v>777103.17</v>
      </c>
    </row>
    <row r="12866" spans="1:12">
      <c r="A12866" s="180">
        <v>2017</v>
      </c>
      <c r="B12866" s="180" t="s">
        <v>178</v>
      </c>
      <c r="C12866" s="180" t="s">
        <v>34</v>
      </c>
      <c r="D12866" s="180" t="s">
        <v>177</v>
      </c>
      <c r="E12866" s="180">
        <v>15</v>
      </c>
      <c r="F12866" s="180">
        <v>20595</v>
      </c>
      <c r="G12866" s="180">
        <v>672</v>
      </c>
      <c r="H12866" s="180">
        <v>1094</v>
      </c>
      <c r="I12866" s="180">
        <v>1196846.56</v>
      </c>
      <c r="J12866" s="180">
        <v>390044.51</v>
      </c>
      <c r="K12866" s="180">
        <v>130753</v>
      </c>
      <c r="L12866" s="180">
        <v>1848056.37</v>
      </c>
    </row>
    <row r="12867" spans="1:12">
      <c r="A12867" s="180">
        <v>2017</v>
      </c>
      <c r="B12867" s="180" t="s">
        <v>178</v>
      </c>
      <c r="C12867" s="180" t="s">
        <v>34</v>
      </c>
      <c r="D12867" s="180" t="s">
        <v>177</v>
      </c>
      <c r="E12867" s="180">
        <v>20</v>
      </c>
      <c r="F12867" s="180">
        <v>19832</v>
      </c>
      <c r="G12867" s="180">
        <v>992</v>
      </c>
      <c r="H12867" s="180">
        <v>1648</v>
      </c>
      <c r="I12867" s="180">
        <v>1810293.64</v>
      </c>
      <c r="J12867" s="180">
        <v>588875.34</v>
      </c>
      <c r="K12867" s="180">
        <v>184582</v>
      </c>
      <c r="L12867" s="180">
        <v>2787716.79</v>
      </c>
    </row>
    <row r="12868" spans="1:12">
      <c r="A12868" s="180">
        <v>2017</v>
      </c>
      <c r="B12868" s="180" t="s">
        <v>178</v>
      </c>
      <c r="C12868" s="180" t="s">
        <v>34</v>
      </c>
      <c r="D12868" s="180" t="s">
        <v>177</v>
      </c>
      <c r="E12868" s="180">
        <v>25</v>
      </c>
      <c r="F12868" s="180">
        <v>17724</v>
      </c>
      <c r="G12868" s="180">
        <v>1012</v>
      </c>
      <c r="H12868" s="180">
        <v>2350</v>
      </c>
      <c r="I12868" s="180">
        <v>2148689.89</v>
      </c>
      <c r="J12868" s="180">
        <v>817794.71</v>
      </c>
      <c r="K12868" s="180">
        <v>325039</v>
      </c>
      <c r="L12868" s="180">
        <v>3676937.36</v>
      </c>
    </row>
    <row r="12869" spans="1:12">
      <c r="A12869" s="180">
        <v>2017</v>
      </c>
      <c r="B12869" s="180" t="s">
        <v>178</v>
      </c>
      <c r="C12869" s="180" t="s">
        <v>34</v>
      </c>
      <c r="D12869" s="180" t="s">
        <v>177</v>
      </c>
      <c r="E12869" s="180">
        <v>30</v>
      </c>
      <c r="F12869" s="180">
        <v>25228</v>
      </c>
      <c r="G12869" s="180">
        <v>2030</v>
      </c>
      <c r="H12869" s="180">
        <v>4904</v>
      </c>
      <c r="I12869" s="180">
        <v>4491645.4400000004</v>
      </c>
      <c r="J12869" s="180">
        <v>1607229.13</v>
      </c>
      <c r="K12869" s="180">
        <v>402798</v>
      </c>
      <c r="L12869" s="180">
        <v>7071859</v>
      </c>
    </row>
    <row r="12870" spans="1:12">
      <c r="A12870" s="180">
        <v>2017</v>
      </c>
      <c r="B12870" s="180" t="s">
        <v>178</v>
      </c>
      <c r="C12870" s="180" t="s">
        <v>34</v>
      </c>
      <c r="D12870" s="180" t="s">
        <v>177</v>
      </c>
      <c r="E12870" s="180">
        <v>35</v>
      </c>
      <c r="F12870" s="180">
        <v>25163</v>
      </c>
      <c r="G12870" s="180">
        <v>1897</v>
      </c>
      <c r="H12870" s="180">
        <v>4800</v>
      </c>
      <c r="I12870" s="180">
        <v>4409785.7300000004</v>
      </c>
      <c r="J12870" s="180">
        <v>1445073.7</v>
      </c>
      <c r="K12870" s="180">
        <v>365948</v>
      </c>
      <c r="L12870" s="180">
        <v>6858122.0099999998</v>
      </c>
    </row>
    <row r="12871" spans="1:12">
      <c r="A12871" s="180">
        <v>2017</v>
      </c>
      <c r="B12871" s="180" t="s">
        <v>178</v>
      </c>
      <c r="C12871" s="180" t="s">
        <v>34</v>
      </c>
      <c r="D12871" s="180" t="s">
        <v>177</v>
      </c>
      <c r="E12871" s="180">
        <v>40</v>
      </c>
      <c r="F12871" s="180">
        <v>24679</v>
      </c>
      <c r="G12871" s="180">
        <v>1792</v>
      </c>
      <c r="H12871" s="180">
        <v>3510</v>
      </c>
      <c r="I12871" s="180">
        <v>3362024.27</v>
      </c>
      <c r="J12871" s="180">
        <v>1131906.97</v>
      </c>
      <c r="K12871" s="180">
        <v>413961</v>
      </c>
      <c r="L12871" s="180">
        <v>5403359.2000000002</v>
      </c>
    </row>
    <row r="12872" spans="1:12">
      <c r="A12872" s="180">
        <v>2017</v>
      </c>
      <c r="B12872" s="180" t="s">
        <v>178</v>
      </c>
      <c r="C12872" s="180" t="s">
        <v>34</v>
      </c>
      <c r="D12872" s="180" t="s">
        <v>177</v>
      </c>
      <c r="E12872" s="180">
        <v>45</v>
      </c>
      <c r="F12872" s="180">
        <v>27988</v>
      </c>
      <c r="G12872" s="180">
        <v>2121</v>
      </c>
      <c r="H12872" s="180">
        <v>3725</v>
      </c>
      <c r="I12872" s="180">
        <v>4028267.54</v>
      </c>
      <c r="J12872" s="180">
        <v>1419464.04</v>
      </c>
      <c r="K12872" s="180">
        <v>754352</v>
      </c>
      <c r="L12872" s="180">
        <v>6787439.2400000002</v>
      </c>
    </row>
    <row r="12873" spans="1:12">
      <c r="A12873" s="180">
        <v>2017</v>
      </c>
      <c r="B12873" s="180" t="s">
        <v>178</v>
      </c>
      <c r="C12873" s="180" t="s">
        <v>34</v>
      </c>
      <c r="D12873" s="180" t="s">
        <v>177</v>
      </c>
      <c r="E12873" s="180">
        <v>50</v>
      </c>
      <c r="F12873" s="180">
        <v>28528</v>
      </c>
      <c r="G12873" s="180">
        <v>2741</v>
      </c>
      <c r="H12873" s="180">
        <v>4996</v>
      </c>
      <c r="I12873" s="180">
        <v>5095790.32</v>
      </c>
      <c r="J12873" s="180">
        <v>1634953.8</v>
      </c>
      <c r="K12873" s="180">
        <v>1054075</v>
      </c>
      <c r="L12873" s="180">
        <v>8480403.6199999992</v>
      </c>
    </row>
    <row r="12874" spans="1:12">
      <c r="A12874" s="180">
        <v>2017</v>
      </c>
      <c r="B12874" s="180" t="s">
        <v>178</v>
      </c>
      <c r="C12874" s="180" t="s">
        <v>34</v>
      </c>
      <c r="D12874" s="180" t="s">
        <v>177</v>
      </c>
      <c r="E12874" s="180">
        <v>55</v>
      </c>
      <c r="F12874" s="180">
        <v>31706</v>
      </c>
      <c r="G12874" s="180">
        <v>3434</v>
      </c>
      <c r="H12874" s="180">
        <v>6986</v>
      </c>
      <c r="I12874" s="180">
        <v>6499594.2199999997</v>
      </c>
      <c r="J12874" s="180">
        <v>2141821.91</v>
      </c>
      <c r="K12874" s="180">
        <v>1351023.75</v>
      </c>
      <c r="L12874" s="180">
        <v>10704269.119999999</v>
      </c>
    </row>
    <row r="12875" spans="1:12">
      <c r="A12875" s="180">
        <v>2017</v>
      </c>
      <c r="B12875" s="180" t="s">
        <v>178</v>
      </c>
      <c r="C12875" s="180" t="s">
        <v>34</v>
      </c>
      <c r="D12875" s="180" t="s">
        <v>177</v>
      </c>
      <c r="E12875" s="180">
        <v>60</v>
      </c>
      <c r="F12875" s="180">
        <v>31565</v>
      </c>
      <c r="G12875" s="180">
        <v>4374</v>
      </c>
      <c r="H12875" s="180">
        <v>9081</v>
      </c>
      <c r="I12875" s="180">
        <v>8757843.5</v>
      </c>
      <c r="J12875" s="180">
        <v>2651330.13</v>
      </c>
      <c r="K12875" s="180">
        <v>2164333.2000000002</v>
      </c>
      <c r="L12875" s="180">
        <v>14318366.49</v>
      </c>
    </row>
    <row r="12876" spans="1:12">
      <c r="A12876" s="180">
        <v>2017</v>
      </c>
      <c r="B12876" s="180" t="s">
        <v>178</v>
      </c>
      <c r="C12876" s="180" t="s">
        <v>34</v>
      </c>
      <c r="D12876" s="180" t="s">
        <v>177</v>
      </c>
      <c r="E12876" s="180">
        <v>65</v>
      </c>
      <c r="F12876" s="180">
        <v>30079</v>
      </c>
      <c r="G12876" s="180">
        <v>5170</v>
      </c>
      <c r="H12876" s="180">
        <v>11079</v>
      </c>
      <c r="I12876" s="180">
        <v>10498239.699999999</v>
      </c>
      <c r="J12876" s="180">
        <v>3194989.06</v>
      </c>
      <c r="K12876" s="180">
        <v>2758890.26</v>
      </c>
      <c r="L12876" s="180">
        <v>17181012.010000002</v>
      </c>
    </row>
    <row r="12877" spans="1:12">
      <c r="A12877" s="180">
        <v>2017</v>
      </c>
      <c r="B12877" s="180" t="s">
        <v>178</v>
      </c>
      <c r="C12877" s="180" t="s">
        <v>34</v>
      </c>
      <c r="D12877" s="180" t="s">
        <v>177</v>
      </c>
      <c r="E12877" s="180">
        <v>70</v>
      </c>
      <c r="F12877" s="180">
        <v>24554</v>
      </c>
      <c r="G12877" s="180">
        <v>5240</v>
      </c>
      <c r="H12877" s="180">
        <v>11781</v>
      </c>
      <c r="I12877" s="180">
        <v>10996548.439999999</v>
      </c>
      <c r="J12877" s="180">
        <v>3293296.87</v>
      </c>
      <c r="K12877" s="180">
        <v>2907016.75</v>
      </c>
      <c r="L12877" s="180">
        <v>17778897.390000001</v>
      </c>
    </row>
    <row r="12878" spans="1:12">
      <c r="A12878" s="180">
        <v>2017</v>
      </c>
      <c r="B12878" s="180" t="s">
        <v>178</v>
      </c>
      <c r="C12878" s="180" t="s">
        <v>34</v>
      </c>
      <c r="D12878" s="180" t="s">
        <v>177</v>
      </c>
      <c r="E12878" s="180">
        <v>75</v>
      </c>
      <c r="F12878" s="180">
        <v>16268</v>
      </c>
      <c r="G12878" s="180">
        <v>4451</v>
      </c>
      <c r="H12878" s="180">
        <v>11834</v>
      </c>
      <c r="I12878" s="180">
        <v>9951377.0500000007</v>
      </c>
      <c r="J12878" s="180">
        <v>2747618.55</v>
      </c>
      <c r="K12878" s="180">
        <v>2617984.7999999998</v>
      </c>
      <c r="L12878" s="180">
        <v>15767421.93</v>
      </c>
    </row>
    <row r="12879" spans="1:12">
      <c r="A12879" s="180">
        <v>2017</v>
      </c>
      <c r="B12879" s="180" t="s">
        <v>178</v>
      </c>
      <c r="C12879" s="180" t="s">
        <v>34</v>
      </c>
      <c r="D12879" s="180" t="s">
        <v>177</v>
      </c>
      <c r="E12879" s="180">
        <v>80</v>
      </c>
      <c r="F12879" s="180">
        <v>11218</v>
      </c>
      <c r="G12879" s="180">
        <v>2995</v>
      </c>
      <c r="H12879" s="180">
        <v>9941</v>
      </c>
      <c r="I12879" s="180">
        <v>7908881.1799999997</v>
      </c>
      <c r="J12879" s="180">
        <v>1852897.44</v>
      </c>
      <c r="K12879" s="180">
        <v>1616897.35</v>
      </c>
      <c r="L12879" s="180">
        <v>11724571.6</v>
      </c>
    </row>
    <row r="12880" spans="1:12">
      <c r="A12880" s="180">
        <v>2017</v>
      </c>
      <c r="B12880" s="180" t="s">
        <v>178</v>
      </c>
      <c r="C12880" s="180" t="s">
        <v>34</v>
      </c>
      <c r="D12880" s="180" t="s">
        <v>177</v>
      </c>
      <c r="E12880" s="180">
        <v>85</v>
      </c>
      <c r="F12880" s="180">
        <v>7785</v>
      </c>
      <c r="G12880" s="180">
        <v>1991</v>
      </c>
      <c r="H12880" s="180">
        <v>9080</v>
      </c>
      <c r="I12880" s="180">
        <v>5986236.7800000003</v>
      </c>
      <c r="J12880" s="180">
        <v>1364726.39</v>
      </c>
      <c r="K12880" s="180">
        <v>1201221.6599999999</v>
      </c>
      <c r="L12880" s="180">
        <v>8727653.3399999999</v>
      </c>
    </row>
    <row r="12881" spans="1:12">
      <c r="A12881" s="180">
        <v>2017</v>
      </c>
      <c r="B12881" s="180" t="s">
        <v>178</v>
      </c>
      <c r="C12881" s="180" t="s">
        <v>34</v>
      </c>
      <c r="D12881" s="180" t="s">
        <v>177</v>
      </c>
      <c r="E12881" s="180">
        <v>90</v>
      </c>
      <c r="F12881" s="180">
        <v>3633</v>
      </c>
      <c r="G12881" s="180">
        <v>931</v>
      </c>
      <c r="H12881" s="180">
        <v>6215</v>
      </c>
      <c r="I12881" s="180">
        <v>3196380.05</v>
      </c>
      <c r="J12881" s="180">
        <v>531841.6</v>
      </c>
      <c r="K12881" s="180">
        <v>285570.84999999998</v>
      </c>
      <c r="L12881" s="180">
        <v>4096061.61</v>
      </c>
    </row>
    <row r="12882" spans="1:12">
      <c r="A12882" s="180">
        <v>2017</v>
      </c>
      <c r="B12882" s="180" t="s">
        <v>178</v>
      </c>
      <c r="C12882" s="180" t="s">
        <v>34</v>
      </c>
      <c r="D12882" s="180" t="s">
        <v>177</v>
      </c>
      <c r="E12882" s="180">
        <v>95</v>
      </c>
      <c r="F12882" s="180">
        <v>951</v>
      </c>
      <c r="G12882" s="180">
        <v>202</v>
      </c>
      <c r="H12882" s="180">
        <v>1192</v>
      </c>
      <c r="I12882" s="180">
        <v>576807.85</v>
      </c>
      <c r="J12882" s="180">
        <v>98509.39</v>
      </c>
      <c r="K12882" s="180">
        <v>48164</v>
      </c>
      <c r="L12882" s="180">
        <v>741429.06</v>
      </c>
    </row>
    <row r="12883" spans="1:12">
      <c r="A12883" s="180">
        <v>2017</v>
      </c>
      <c r="B12883" s="180" t="s">
        <v>178</v>
      </c>
      <c r="C12883" s="180" t="s">
        <v>35</v>
      </c>
      <c r="D12883" s="180" t="s">
        <v>176</v>
      </c>
      <c r="E12883" s="180">
        <v>0</v>
      </c>
      <c r="F12883" s="180">
        <v>43850</v>
      </c>
      <c r="G12883" s="180">
        <v>1913</v>
      </c>
      <c r="H12883" s="180">
        <v>4435</v>
      </c>
      <c r="I12883" s="180">
        <v>3232923.25</v>
      </c>
      <c r="J12883" s="180">
        <v>589793.1</v>
      </c>
      <c r="K12883" s="180">
        <v>65090</v>
      </c>
      <c r="L12883" s="180">
        <v>4287813.66</v>
      </c>
    </row>
    <row r="12884" spans="1:12">
      <c r="A12884" s="180">
        <v>2017</v>
      </c>
      <c r="B12884" s="180" t="s">
        <v>178</v>
      </c>
      <c r="C12884" s="180" t="s">
        <v>35</v>
      </c>
      <c r="D12884" s="180" t="s">
        <v>176</v>
      </c>
      <c r="E12884" s="180">
        <v>5</v>
      </c>
      <c r="F12884" s="180">
        <v>48994</v>
      </c>
      <c r="G12884" s="180">
        <v>1015</v>
      </c>
      <c r="H12884" s="180">
        <v>1398</v>
      </c>
      <c r="I12884" s="180">
        <v>1382659.75</v>
      </c>
      <c r="J12884" s="180">
        <v>337079.91</v>
      </c>
      <c r="K12884" s="180">
        <v>54800</v>
      </c>
      <c r="L12884" s="180">
        <v>1987172.62</v>
      </c>
    </row>
    <row r="12885" spans="1:12">
      <c r="A12885" s="180">
        <v>2017</v>
      </c>
      <c r="B12885" s="180" t="s">
        <v>178</v>
      </c>
      <c r="C12885" s="180" t="s">
        <v>35</v>
      </c>
      <c r="D12885" s="180" t="s">
        <v>176</v>
      </c>
      <c r="E12885" s="180">
        <v>10</v>
      </c>
      <c r="F12885" s="180">
        <v>46201</v>
      </c>
      <c r="G12885" s="180">
        <v>733</v>
      </c>
      <c r="H12885" s="180">
        <v>1186</v>
      </c>
      <c r="I12885" s="180">
        <v>1023534.35</v>
      </c>
      <c r="J12885" s="180">
        <v>256667.19</v>
      </c>
      <c r="K12885" s="180">
        <v>93466</v>
      </c>
      <c r="L12885" s="180">
        <v>1517712.41</v>
      </c>
    </row>
    <row r="12886" spans="1:12">
      <c r="A12886" s="180">
        <v>2017</v>
      </c>
      <c r="B12886" s="180" t="s">
        <v>178</v>
      </c>
      <c r="C12886" s="180" t="s">
        <v>35</v>
      </c>
      <c r="D12886" s="180" t="s">
        <v>176</v>
      </c>
      <c r="E12886" s="180">
        <v>15</v>
      </c>
      <c r="F12886" s="180">
        <v>43429</v>
      </c>
      <c r="G12886" s="180">
        <v>1256</v>
      </c>
      <c r="H12886" s="180">
        <v>2082</v>
      </c>
      <c r="I12886" s="180">
        <v>2455565.7999999998</v>
      </c>
      <c r="J12886" s="180">
        <v>555533.09</v>
      </c>
      <c r="K12886" s="180">
        <v>564521</v>
      </c>
      <c r="L12886" s="180">
        <v>3847139.77</v>
      </c>
    </row>
    <row r="12887" spans="1:12">
      <c r="A12887" s="180">
        <v>2017</v>
      </c>
      <c r="B12887" s="180" t="s">
        <v>178</v>
      </c>
      <c r="C12887" s="180" t="s">
        <v>35</v>
      </c>
      <c r="D12887" s="180" t="s">
        <v>176</v>
      </c>
      <c r="E12887" s="180">
        <v>20</v>
      </c>
      <c r="F12887" s="180">
        <v>35208</v>
      </c>
      <c r="G12887" s="180">
        <v>1283</v>
      </c>
      <c r="H12887" s="180">
        <v>2339</v>
      </c>
      <c r="I12887" s="180">
        <v>2756869.7</v>
      </c>
      <c r="J12887" s="180">
        <v>551738.15</v>
      </c>
      <c r="K12887" s="180">
        <v>627674</v>
      </c>
      <c r="L12887" s="180">
        <v>4361832</v>
      </c>
    </row>
    <row r="12888" spans="1:12">
      <c r="A12888" s="180">
        <v>2017</v>
      </c>
      <c r="B12888" s="180" t="s">
        <v>178</v>
      </c>
      <c r="C12888" s="180" t="s">
        <v>35</v>
      </c>
      <c r="D12888" s="180" t="s">
        <v>176</v>
      </c>
      <c r="E12888" s="180">
        <v>25</v>
      </c>
      <c r="F12888" s="180">
        <v>36235</v>
      </c>
      <c r="G12888" s="180">
        <v>1114</v>
      </c>
      <c r="H12888" s="180">
        <v>2091</v>
      </c>
      <c r="I12888" s="180">
        <v>2323638.2999999998</v>
      </c>
      <c r="J12888" s="180">
        <v>516979.76</v>
      </c>
      <c r="K12888" s="180">
        <v>664975</v>
      </c>
      <c r="L12888" s="180">
        <v>3838885.18</v>
      </c>
    </row>
    <row r="12889" spans="1:12">
      <c r="A12889" s="180">
        <v>2017</v>
      </c>
      <c r="B12889" s="180" t="s">
        <v>178</v>
      </c>
      <c r="C12889" s="180" t="s">
        <v>35</v>
      </c>
      <c r="D12889" s="180" t="s">
        <v>176</v>
      </c>
      <c r="E12889" s="180">
        <v>30</v>
      </c>
      <c r="F12889" s="180">
        <v>53523</v>
      </c>
      <c r="G12889" s="180">
        <v>1543</v>
      </c>
      <c r="H12889" s="180">
        <v>2977</v>
      </c>
      <c r="I12889" s="180">
        <v>3387482.59</v>
      </c>
      <c r="J12889" s="180">
        <v>818050.74</v>
      </c>
      <c r="K12889" s="180">
        <v>703077.9</v>
      </c>
      <c r="L12889" s="180">
        <v>5429508.21</v>
      </c>
    </row>
    <row r="12890" spans="1:12">
      <c r="A12890" s="180">
        <v>2017</v>
      </c>
      <c r="B12890" s="180" t="s">
        <v>178</v>
      </c>
      <c r="C12890" s="180" t="s">
        <v>35</v>
      </c>
      <c r="D12890" s="180" t="s">
        <v>176</v>
      </c>
      <c r="E12890" s="180">
        <v>35</v>
      </c>
      <c r="F12890" s="180">
        <v>53546</v>
      </c>
      <c r="G12890" s="180">
        <v>1936</v>
      </c>
      <c r="H12890" s="180">
        <v>3930</v>
      </c>
      <c r="I12890" s="180">
        <v>3827199.6</v>
      </c>
      <c r="J12890" s="180">
        <v>942064.09</v>
      </c>
      <c r="K12890" s="180">
        <v>712026</v>
      </c>
      <c r="L12890" s="180">
        <v>6083865.1799999997</v>
      </c>
    </row>
    <row r="12891" spans="1:12">
      <c r="A12891" s="180">
        <v>2017</v>
      </c>
      <c r="B12891" s="180" t="s">
        <v>178</v>
      </c>
      <c r="C12891" s="180" t="s">
        <v>35</v>
      </c>
      <c r="D12891" s="180" t="s">
        <v>176</v>
      </c>
      <c r="E12891" s="180">
        <v>40</v>
      </c>
      <c r="F12891" s="180">
        <v>50752</v>
      </c>
      <c r="G12891" s="180">
        <v>2245</v>
      </c>
      <c r="H12891" s="180">
        <v>3942</v>
      </c>
      <c r="I12891" s="180">
        <v>4578914.5</v>
      </c>
      <c r="J12891" s="180">
        <v>1158251.54</v>
      </c>
      <c r="K12891" s="180">
        <v>781834</v>
      </c>
      <c r="L12891" s="180">
        <v>7283292.3600000003</v>
      </c>
    </row>
    <row r="12892" spans="1:12">
      <c r="A12892" s="180">
        <v>2017</v>
      </c>
      <c r="B12892" s="180" t="s">
        <v>178</v>
      </c>
      <c r="C12892" s="180" t="s">
        <v>35</v>
      </c>
      <c r="D12892" s="180" t="s">
        <v>176</v>
      </c>
      <c r="E12892" s="180">
        <v>45</v>
      </c>
      <c r="F12892" s="180">
        <v>53635</v>
      </c>
      <c r="G12892" s="180">
        <v>2722</v>
      </c>
      <c r="H12892" s="180">
        <v>5066</v>
      </c>
      <c r="I12892" s="180">
        <v>6241496.7000000002</v>
      </c>
      <c r="J12892" s="180">
        <v>1568560.72</v>
      </c>
      <c r="K12892" s="180">
        <v>1440666.18</v>
      </c>
      <c r="L12892" s="180">
        <v>10074888.58</v>
      </c>
    </row>
    <row r="12893" spans="1:12">
      <c r="A12893" s="180">
        <v>2017</v>
      </c>
      <c r="B12893" s="180" t="s">
        <v>178</v>
      </c>
      <c r="C12893" s="180" t="s">
        <v>35</v>
      </c>
      <c r="D12893" s="180" t="s">
        <v>176</v>
      </c>
      <c r="E12893" s="180">
        <v>50</v>
      </c>
      <c r="F12893" s="180">
        <v>49441</v>
      </c>
      <c r="G12893" s="180">
        <v>3278</v>
      </c>
      <c r="H12893" s="180">
        <v>5760</v>
      </c>
      <c r="I12893" s="180">
        <v>7589769.75</v>
      </c>
      <c r="J12893" s="180">
        <v>1972987.35</v>
      </c>
      <c r="K12893" s="180">
        <v>1654243.3</v>
      </c>
      <c r="L12893" s="180">
        <v>12302833.82</v>
      </c>
    </row>
    <row r="12894" spans="1:12">
      <c r="A12894" s="180">
        <v>2017</v>
      </c>
      <c r="B12894" s="180" t="s">
        <v>178</v>
      </c>
      <c r="C12894" s="180" t="s">
        <v>35</v>
      </c>
      <c r="D12894" s="180" t="s">
        <v>176</v>
      </c>
      <c r="E12894" s="180">
        <v>55</v>
      </c>
      <c r="F12894" s="180">
        <v>48520</v>
      </c>
      <c r="G12894" s="180">
        <v>4004</v>
      </c>
      <c r="H12894" s="180">
        <v>7609</v>
      </c>
      <c r="I12894" s="180">
        <v>10649998.109999999</v>
      </c>
      <c r="J12894" s="180">
        <v>2648979.79</v>
      </c>
      <c r="K12894" s="180">
        <v>3053147.78</v>
      </c>
      <c r="L12894" s="180">
        <v>17557408.600000001</v>
      </c>
    </row>
    <row r="12895" spans="1:12">
      <c r="A12895" s="180">
        <v>2017</v>
      </c>
      <c r="B12895" s="180" t="s">
        <v>178</v>
      </c>
      <c r="C12895" s="180" t="s">
        <v>35</v>
      </c>
      <c r="D12895" s="180" t="s">
        <v>176</v>
      </c>
      <c r="E12895" s="180">
        <v>60</v>
      </c>
      <c r="F12895" s="180">
        <v>42542</v>
      </c>
      <c r="G12895" s="180">
        <v>5362</v>
      </c>
      <c r="H12895" s="180">
        <v>10654</v>
      </c>
      <c r="I12895" s="180">
        <v>14218810.560000001</v>
      </c>
      <c r="J12895" s="180">
        <v>3506219.4</v>
      </c>
      <c r="K12895" s="180">
        <v>4000506.8</v>
      </c>
      <c r="L12895" s="180">
        <v>23169438.620000001</v>
      </c>
    </row>
    <row r="12896" spans="1:12">
      <c r="A12896" s="180">
        <v>2017</v>
      </c>
      <c r="B12896" s="180" t="s">
        <v>178</v>
      </c>
      <c r="C12896" s="180" t="s">
        <v>35</v>
      </c>
      <c r="D12896" s="180" t="s">
        <v>176</v>
      </c>
      <c r="E12896" s="180">
        <v>65</v>
      </c>
      <c r="F12896" s="180">
        <v>36944</v>
      </c>
      <c r="G12896" s="180">
        <v>6550</v>
      </c>
      <c r="H12896" s="180">
        <v>12830</v>
      </c>
      <c r="I12896" s="180">
        <v>17497135.440000001</v>
      </c>
      <c r="J12896" s="180">
        <v>4269092.47</v>
      </c>
      <c r="K12896" s="180">
        <v>5379216.4400000004</v>
      </c>
      <c r="L12896" s="180">
        <v>28627982.640000001</v>
      </c>
    </row>
    <row r="12897" spans="1:12">
      <c r="A12897" s="180">
        <v>2017</v>
      </c>
      <c r="B12897" s="180" t="s">
        <v>178</v>
      </c>
      <c r="C12897" s="180" t="s">
        <v>35</v>
      </c>
      <c r="D12897" s="180" t="s">
        <v>176</v>
      </c>
      <c r="E12897" s="180">
        <v>70</v>
      </c>
      <c r="F12897" s="180">
        <v>27446</v>
      </c>
      <c r="G12897" s="180">
        <v>6205</v>
      </c>
      <c r="H12897" s="180">
        <v>13808</v>
      </c>
      <c r="I12897" s="180">
        <v>18343017.940000001</v>
      </c>
      <c r="J12897" s="180">
        <v>4343852.7699999996</v>
      </c>
      <c r="K12897" s="180">
        <v>5181438.82</v>
      </c>
      <c r="L12897" s="180">
        <v>29144483.039999999</v>
      </c>
    </row>
    <row r="12898" spans="1:12">
      <c r="A12898" s="180">
        <v>2017</v>
      </c>
      <c r="B12898" s="180" t="s">
        <v>178</v>
      </c>
      <c r="C12898" s="180" t="s">
        <v>35</v>
      </c>
      <c r="D12898" s="180" t="s">
        <v>176</v>
      </c>
      <c r="E12898" s="180">
        <v>75</v>
      </c>
      <c r="F12898" s="180">
        <v>17929</v>
      </c>
      <c r="G12898" s="180">
        <v>4951</v>
      </c>
      <c r="H12898" s="180">
        <v>12551</v>
      </c>
      <c r="I12898" s="180">
        <v>15133588.949999999</v>
      </c>
      <c r="J12898" s="180">
        <v>3465953.8</v>
      </c>
      <c r="K12898" s="180">
        <v>3821453.45</v>
      </c>
      <c r="L12898" s="180">
        <v>23215290.68</v>
      </c>
    </row>
    <row r="12899" spans="1:12">
      <c r="A12899" s="180">
        <v>2017</v>
      </c>
      <c r="B12899" s="180" t="s">
        <v>178</v>
      </c>
      <c r="C12899" s="180" t="s">
        <v>35</v>
      </c>
      <c r="D12899" s="180" t="s">
        <v>176</v>
      </c>
      <c r="E12899" s="180">
        <v>80</v>
      </c>
      <c r="F12899" s="180">
        <v>10822</v>
      </c>
      <c r="G12899" s="180">
        <v>3505</v>
      </c>
      <c r="H12899" s="180">
        <v>11508</v>
      </c>
      <c r="I12899" s="180">
        <v>11961231.75</v>
      </c>
      <c r="J12899" s="180">
        <v>2246953.9500000002</v>
      </c>
      <c r="K12899" s="180">
        <v>2449106.1</v>
      </c>
      <c r="L12899" s="180">
        <v>17120038.609999999</v>
      </c>
    </row>
    <row r="12900" spans="1:12">
      <c r="A12900" s="180">
        <v>2017</v>
      </c>
      <c r="B12900" s="180" t="s">
        <v>178</v>
      </c>
      <c r="C12900" s="180" t="s">
        <v>35</v>
      </c>
      <c r="D12900" s="180" t="s">
        <v>176</v>
      </c>
      <c r="E12900" s="180">
        <v>85</v>
      </c>
      <c r="F12900" s="180">
        <v>6087</v>
      </c>
      <c r="G12900" s="180">
        <v>2140</v>
      </c>
      <c r="H12900" s="180">
        <v>9426</v>
      </c>
      <c r="I12900" s="180">
        <v>7967076.25</v>
      </c>
      <c r="J12900" s="180">
        <v>1321757.1399999999</v>
      </c>
      <c r="K12900" s="180">
        <v>1141417.6499999999</v>
      </c>
      <c r="L12900" s="180">
        <v>10711616.869999999</v>
      </c>
    </row>
    <row r="12901" spans="1:12">
      <c r="A12901" s="180">
        <v>2017</v>
      </c>
      <c r="B12901" s="180" t="s">
        <v>178</v>
      </c>
      <c r="C12901" s="180" t="s">
        <v>35</v>
      </c>
      <c r="D12901" s="180" t="s">
        <v>176</v>
      </c>
      <c r="E12901" s="180">
        <v>90</v>
      </c>
      <c r="F12901" s="180">
        <v>1801</v>
      </c>
      <c r="G12901" s="180">
        <v>604</v>
      </c>
      <c r="H12901" s="180">
        <v>3336</v>
      </c>
      <c r="I12901" s="180">
        <v>2487025.2999999998</v>
      </c>
      <c r="J12901" s="180">
        <v>345635.49</v>
      </c>
      <c r="K12901" s="180">
        <v>189831</v>
      </c>
      <c r="L12901" s="180">
        <v>3087317.87</v>
      </c>
    </row>
    <row r="12902" spans="1:12">
      <c r="A12902" s="180">
        <v>2017</v>
      </c>
      <c r="B12902" s="180" t="s">
        <v>178</v>
      </c>
      <c r="C12902" s="180" t="s">
        <v>35</v>
      </c>
      <c r="D12902" s="180" t="s">
        <v>176</v>
      </c>
      <c r="E12902" s="180">
        <v>95</v>
      </c>
      <c r="F12902" s="180">
        <v>250</v>
      </c>
      <c r="G12902" s="180">
        <v>78</v>
      </c>
      <c r="H12902" s="180">
        <v>635</v>
      </c>
      <c r="I12902" s="180">
        <v>436969.8</v>
      </c>
      <c r="J12902" s="180">
        <v>42576.54</v>
      </c>
      <c r="K12902" s="180">
        <v>34040</v>
      </c>
      <c r="L12902" s="180">
        <v>526173.93999999994</v>
      </c>
    </row>
    <row r="12903" spans="1:12">
      <c r="A12903" s="180">
        <v>2017</v>
      </c>
      <c r="B12903" s="180" t="s">
        <v>178</v>
      </c>
      <c r="C12903" s="180" t="s">
        <v>35</v>
      </c>
      <c r="D12903" s="180" t="s">
        <v>177</v>
      </c>
      <c r="E12903" s="180">
        <v>0</v>
      </c>
      <c r="F12903" s="180">
        <v>40691</v>
      </c>
      <c r="G12903" s="180">
        <v>1274</v>
      </c>
      <c r="H12903" s="180">
        <v>3452</v>
      </c>
      <c r="I12903" s="180">
        <v>2351212.15</v>
      </c>
      <c r="J12903" s="180">
        <v>381603.32</v>
      </c>
      <c r="K12903" s="180">
        <v>39149</v>
      </c>
      <c r="L12903" s="180">
        <v>3019350.55</v>
      </c>
    </row>
    <row r="12904" spans="1:12">
      <c r="A12904" s="180">
        <v>2017</v>
      </c>
      <c r="B12904" s="180" t="s">
        <v>178</v>
      </c>
      <c r="C12904" s="180" t="s">
        <v>35</v>
      </c>
      <c r="D12904" s="180" t="s">
        <v>177</v>
      </c>
      <c r="E12904" s="180">
        <v>5</v>
      </c>
      <c r="F12904" s="180">
        <v>46334</v>
      </c>
      <c r="G12904" s="180">
        <v>832</v>
      </c>
      <c r="H12904" s="180">
        <v>1185</v>
      </c>
      <c r="I12904" s="180">
        <v>1167164.8</v>
      </c>
      <c r="J12904" s="180">
        <v>265738.88</v>
      </c>
      <c r="K12904" s="180">
        <v>94635</v>
      </c>
      <c r="L12904" s="180">
        <v>1692718.79</v>
      </c>
    </row>
    <row r="12905" spans="1:12">
      <c r="A12905" s="180">
        <v>2017</v>
      </c>
      <c r="B12905" s="180" t="s">
        <v>178</v>
      </c>
      <c r="C12905" s="180" t="s">
        <v>35</v>
      </c>
      <c r="D12905" s="180" t="s">
        <v>177</v>
      </c>
      <c r="E12905" s="180">
        <v>10</v>
      </c>
      <c r="F12905" s="180">
        <v>44053</v>
      </c>
      <c r="G12905" s="180">
        <v>644</v>
      </c>
      <c r="H12905" s="180">
        <v>1176</v>
      </c>
      <c r="I12905" s="180">
        <v>989488.7</v>
      </c>
      <c r="J12905" s="180">
        <v>240839.29</v>
      </c>
      <c r="K12905" s="180">
        <v>171938</v>
      </c>
      <c r="L12905" s="180">
        <v>1516081.42</v>
      </c>
    </row>
    <row r="12906" spans="1:12">
      <c r="A12906" s="180">
        <v>2017</v>
      </c>
      <c r="B12906" s="180" t="s">
        <v>178</v>
      </c>
      <c r="C12906" s="180" t="s">
        <v>35</v>
      </c>
      <c r="D12906" s="180" t="s">
        <v>177</v>
      </c>
      <c r="E12906" s="180">
        <v>15</v>
      </c>
      <c r="F12906" s="180">
        <v>41575</v>
      </c>
      <c r="G12906" s="180">
        <v>1807</v>
      </c>
      <c r="H12906" s="180">
        <v>4015</v>
      </c>
      <c r="I12906" s="180">
        <v>3713611.35</v>
      </c>
      <c r="J12906" s="180">
        <v>617718.35</v>
      </c>
      <c r="K12906" s="180">
        <v>490979</v>
      </c>
      <c r="L12906" s="180">
        <v>5226611.7699999996</v>
      </c>
    </row>
    <row r="12907" spans="1:12">
      <c r="A12907" s="180">
        <v>2017</v>
      </c>
      <c r="B12907" s="180" t="s">
        <v>178</v>
      </c>
      <c r="C12907" s="180" t="s">
        <v>35</v>
      </c>
      <c r="D12907" s="180" t="s">
        <v>177</v>
      </c>
      <c r="E12907" s="180">
        <v>20</v>
      </c>
      <c r="F12907" s="180">
        <v>36284</v>
      </c>
      <c r="G12907" s="180">
        <v>1948</v>
      </c>
      <c r="H12907" s="180">
        <v>4277</v>
      </c>
      <c r="I12907" s="180">
        <v>4379246.8499999996</v>
      </c>
      <c r="J12907" s="180">
        <v>776878.49</v>
      </c>
      <c r="K12907" s="180">
        <v>714424</v>
      </c>
      <c r="L12907" s="180">
        <v>6408780.3700000001</v>
      </c>
    </row>
    <row r="12908" spans="1:12">
      <c r="A12908" s="180">
        <v>2017</v>
      </c>
      <c r="B12908" s="180" t="s">
        <v>178</v>
      </c>
      <c r="C12908" s="180" t="s">
        <v>35</v>
      </c>
      <c r="D12908" s="180" t="s">
        <v>177</v>
      </c>
      <c r="E12908" s="180">
        <v>25</v>
      </c>
      <c r="F12908" s="180">
        <v>40373</v>
      </c>
      <c r="G12908" s="180">
        <v>2407</v>
      </c>
      <c r="H12908" s="180">
        <v>6730</v>
      </c>
      <c r="I12908" s="180">
        <v>7093322</v>
      </c>
      <c r="J12908" s="180">
        <v>1622304.51</v>
      </c>
      <c r="K12908" s="180">
        <v>811424</v>
      </c>
      <c r="L12908" s="180">
        <v>10327237.189999999</v>
      </c>
    </row>
    <row r="12909" spans="1:12">
      <c r="A12909" s="180">
        <v>2017</v>
      </c>
      <c r="B12909" s="180" t="s">
        <v>178</v>
      </c>
      <c r="C12909" s="180" t="s">
        <v>35</v>
      </c>
      <c r="D12909" s="180" t="s">
        <v>177</v>
      </c>
      <c r="E12909" s="180">
        <v>30</v>
      </c>
      <c r="F12909" s="180">
        <v>57400</v>
      </c>
      <c r="G12909" s="180">
        <v>4076</v>
      </c>
      <c r="H12909" s="180">
        <v>11010</v>
      </c>
      <c r="I12909" s="180">
        <v>13327944.33</v>
      </c>
      <c r="J12909" s="180">
        <v>3312500.64</v>
      </c>
      <c r="K12909" s="180">
        <v>1113591</v>
      </c>
      <c r="L12909" s="180">
        <v>19220693.440000001</v>
      </c>
    </row>
    <row r="12910" spans="1:12">
      <c r="A12910" s="180">
        <v>2017</v>
      </c>
      <c r="B12910" s="180" t="s">
        <v>178</v>
      </c>
      <c r="C12910" s="180" t="s">
        <v>35</v>
      </c>
      <c r="D12910" s="180" t="s">
        <v>177</v>
      </c>
      <c r="E12910" s="180">
        <v>35</v>
      </c>
      <c r="F12910" s="180">
        <v>55358</v>
      </c>
      <c r="G12910" s="180">
        <v>4035</v>
      </c>
      <c r="H12910" s="180">
        <v>9915</v>
      </c>
      <c r="I12910" s="180">
        <v>11933405.35</v>
      </c>
      <c r="J12910" s="180">
        <v>2835621.89</v>
      </c>
      <c r="K12910" s="180">
        <v>1356751</v>
      </c>
      <c r="L12910" s="180">
        <v>17771369.5</v>
      </c>
    </row>
    <row r="12911" spans="1:12">
      <c r="A12911" s="180">
        <v>2017</v>
      </c>
      <c r="B12911" s="180" t="s">
        <v>178</v>
      </c>
      <c r="C12911" s="180" t="s">
        <v>35</v>
      </c>
      <c r="D12911" s="180" t="s">
        <v>177</v>
      </c>
      <c r="E12911" s="180">
        <v>40</v>
      </c>
      <c r="F12911" s="180">
        <v>52013</v>
      </c>
      <c r="G12911" s="180">
        <v>3708</v>
      </c>
      <c r="H12911" s="180">
        <v>7721</v>
      </c>
      <c r="I12911" s="180">
        <v>9049625.0899999999</v>
      </c>
      <c r="J12911" s="180">
        <v>2087743.59</v>
      </c>
      <c r="K12911" s="180">
        <v>1567959.6</v>
      </c>
      <c r="L12911" s="180">
        <v>14083404.550000001</v>
      </c>
    </row>
    <row r="12912" spans="1:12">
      <c r="A12912" s="180">
        <v>2017</v>
      </c>
      <c r="B12912" s="180" t="s">
        <v>178</v>
      </c>
      <c r="C12912" s="180" t="s">
        <v>35</v>
      </c>
      <c r="D12912" s="180" t="s">
        <v>177</v>
      </c>
      <c r="E12912" s="180">
        <v>45</v>
      </c>
      <c r="F12912" s="180">
        <v>54705</v>
      </c>
      <c r="G12912" s="180">
        <v>4103</v>
      </c>
      <c r="H12912" s="180">
        <v>7884</v>
      </c>
      <c r="I12912" s="180">
        <v>9782457.8100000005</v>
      </c>
      <c r="J12912" s="180">
        <v>2230409.81</v>
      </c>
      <c r="K12912" s="180">
        <v>1861912</v>
      </c>
      <c r="L12912" s="180">
        <v>15438704.189999999</v>
      </c>
    </row>
    <row r="12913" spans="1:12">
      <c r="A12913" s="180">
        <v>2017</v>
      </c>
      <c r="B12913" s="180" t="s">
        <v>178</v>
      </c>
      <c r="C12913" s="180" t="s">
        <v>35</v>
      </c>
      <c r="D12913" s="180" t="s">
        <v>177</v>
      </c>
      <c r="E12913" s="180">
        <v>50</v>
      </c>
      <c r="F12913" s="180">
        <v>50963</v>
      </c>
      <c r="G12913" s="180">
        <v>4630</v>
      </c>
      <c r="H12913" s="180">
        <v>9008</v>
      </c>
      <c r="I12913" s="180">
        <v>10704149.75</v>
      </c>
      <c r="J12913" s="180">
        <v>2496050.0299999998</v>
      </c>
      <c r="K12913" s="180">
        <v>2414148</v>
      </c>
      <c r="L12913" s="180">
        <v>17191662.719999999</v>
      </c>
    </row>
    <row r="12914" spans="1:12">
      <c r="A12914" s="180">
        <v>2017</v>
      </c>
      <c r="B12914" s="180" t="s">
        <v>178</v>
      </c>
      <c r="C12914" s="180" t="s">
        <v>35</v>
      </c>
      <c r="D12914" s="180" t="s">
        <v>177</v>
      </c>
      <c r="E12914" s="180">
        <v>55</v>
      </c>
      <c r="F12914" s="180">
        <v>50017</v>
      </c>
      <c r="G12914" s="180">
        <v>5178</v>
      </c>
      <c r="H12914" s="180">
        <v>10444</v>
      </c>
      <c r="I12914" s="180">
        <v>12519950.380000001</v>
      </c>
      <c r="J12914" s="180">
        <v>2901222.36</v>
      </c>
      <c r="K12914" s="180">
        <v>3071709</v>
      </c>
      <c r="L12914" s="180">
        <v>20024022.620000001</v>
      </c>
    </row>
    <row r="12915" spans="1:12">
      <c r="A12915" s="180">
        <v>2017</v>
      </c>
      <c r="B12915" s="180" t="s">
        <v>178</v>
      </c>
      <c r="C12915" s="180" t="s">
        <v>35</v>
      </c>
      <c r="D12915" s="180" t="s">
        <v>177</v>
      </c>
      <c r="E12915" s="180">
        <v>60</v>
      </c>
      <c r="F12915" s="180">
        <v>45162</v>
      </c>
      <c r="G12915" s="180">
        <v>5311</v>
      </c>
      <c r="H12915" s="180">
        <v>10875</v>
      </c>
      <c r="I12915" s="180">
        <v>13619336.310000001</v>
      </c>
      <c r="J12915" s="180">
        <v>3219618.76</v>
      </c>
      <c r="K12915" s="180">
        <v>3466880.8</v>
      </c>
      <c r="L12915" s="180">
        <v>21719583.16</v>
      </c>
    </row>
    <row r="12916" spans="1:12">
      <c r="A12916" s="180">
        <v>2017</v>
      </c>
      <c r="B12916" s="180" t="s">
        <v>178</v>
      </c>
      <c r="C12916" s="180" t="s">
        <v>35</v>
      </c>
      <c r="D12916" s="180" t="s">
        <v>177</v>
      </c>
      <c r="E12916" s="180">
        <v>65</v>
      </c>
      <c r="F12916" s="180">
        <v>38598</v>
      </c>
      <c r="G12916" s="180">
        <v>5954</v>
      </c>
      <c r="H12916" s="180">
        <v>12693</v>
      </c>
      <c r="I12916" s="180">
        <v>16253277.91</v>
      </c>
      <c r="J12916" s="180">
        <v>3841340.76</v>
      </c>
      <c r="K12916" s="180">
        <v>3967744</v>
      </c>
      <c r="L12916" s="180">
        <v>25320217.140000001</v>
      </c>
    </row>
    <row r="12917" spans="1:12">
      <c r="A12917" s="180">
        <v>2017</v>
      </c>
      <c r="B12917" s="180" t="s">
        <v>178</v>
      </c>
      <c r="C12917" s="180" t="s">
        <v>35</v>
      </c>
      <c r="D12917" s="180" t="s">
        <v>177</v>
      </c>
      <c r="E12917" s="180">
        <v>70</v>
      </c>
      <c r="F12917" s="180">
        <v>28725</v>
      </c>
      <c r="G12917" s="180">
        <v>5406</v>
      </c>
      <c r="H12917" s="180">
        <v>13514</v>
      </c>
      <c r="I12917" s="180">
        <v>15931084.720000001</v>
      </c>
      <c r="J12917" s="180">
        <v>3717006.59</v>
      </c>
      <c r="K12917" s="180">
        <v>4166284.8</v>
      </c>
      <c r="L12917" s="180">
        <v>24721018.07</v>
      </c>
    </row>
    <row r="12918" spans="1:12">
      <c r="A12918" s="180">
        <v>2017</v>
      </c>
      <c r="B12918" s="180" t="s">
        <v>178</v>
      </c>
      <c r="C12918" s="180" t="s">
        <v>35</v>
      </c>
      <c r="D12918" s="180" t="s">
        <v>177</v>
      </c>
      <c r="E12918" s="180">
        <v>75</v>
      </c>
      <c r="F12918" s="180">
        <v>19244</v>
      </c>
      <c r="G12918" s="180">
        <v>4314</v>
      </c>
      <c r="H12918" s="180">
        <v>13193</v>
      </c>
      <c r="I12918" s="180">
        <v>14631021.07</v>
      </c>
      <c r="J12918" s="180">
        <v>3193479.66</v>
      </c>
      <c r="K12918" s="180">
        <v>3670113.5</v>
      </c>
      <c r="L12918" s="180">
        <v>22100911.359999999</v>
      </c>
    </row>
    <row r="12919" spans="1:12">
      <c r="A12919" s="180">
        <v>2017</v>
      </c>
      <c r="B12919" s="180" t="s">
        <v>178</v>
      </c>
      <c r="C12919" s="180" t="s">
        <v>35</v>
      </c>
      <c r="D12919" s="180" t="s">
        <v>177</v>
      </c>
      <c r="E12919" s="180">
        <v>80</v>
      </c>
      <c r="F12919" s="180">
        <v>12890</v>
      </c>
      <c r="G12919" s="180">
        <v>3061</v>
      </c>
      <c r="H12919" s="180">
        <v>12639</v>
      </c>
      <c r="I12919" s="180">
        <v>11940100.82</v>
      </c>
      <c r="J12919" s="180">
        <v>2169642.12</v>
      </c>
      <c r="K12919" s="180">
        <v>2249942</v>
      </c>
      <c r="L12919" s="180">
        <v>16732424.369999999</v>
      </c>
    </row>
    <row r="12920" spans="1:12">
      <c r="A12920" s="180">
        <v>2017</v>
      </c>
      <c r="B12920" s="180" t="s">
        <v>178</v>
      </c>
      <c r="C12920" s="180" t="s">
        <v>35</v>
      </c>
      <c r="D12920" s="180" t="s">
        <v>177</v>
      </c>
      <c r="E12920" s="180">
        <v>85</v>
      </c>
      <c r="F12920" s="180">
        <v>8061</v>
      </c>
      <c r="G12920" s="180">
        <v>2011</v>
      </c>
      <c r="H12920" s="180">
        <v>10757</v>
      </c>
      <c r="I12920" s="180">
        <v>8026351.25</v>
      </c>
      <c r="J12920" s="180">
        <v>1161249.5900000001</v>
      </c>
      <c r="K12920" s="180">
        <v>1024880</v>
      </c>
      <c r="L12920" s="180">
        <v>10433145.15</v>
      </c>
    </row>
    <row r="12921" spans="1:12">
      <c r="A12921" s="180">
        <v>2017</v>
      </c>
      <c r="B12921" s="180" t="s">
        <v>178</v>
      </c>
      <c r="C12921" s="180" t="s">
        <v>35</v>
      </c>
      <c r="D12921" s="180" t="s">
        <v>177</v>
      </c>
      <c r="E12921" s="180">
        <v>90</v>
      </c>
      <c r="F12921" s="180">
        <v>3305</v>
      </c>
      <c r="G12921" s="180">
        <v>761</v>
      </c>
      <c r="H12921" s="180">
        <v>6074</v>
      </c>
      <c r="I12921" s="180">
        <v>3631351.75</v>
      </c>
      <c r="J12921" s="180">
        <v>411264.29</v>
      </c>
      <c r="K12921" s="180">
        <v>231437.25</v>
      </c>
      <c r="L12921" s="180">
        <v>4393795.78</v>
      </c>
    </row>
    <row r="12922" spans="1:12">
      <c r="A12922" s="180">
        <v>2017</v>
      </c>
      <c r="B12922" s="180" t="s">
        <v>178</v>
      </c>
      <c r="C12922" s="180" t="s">
        <v>35</v>
      </c>
      <c r="D12922" s="180" t="s">
        <v>177</v>
      </c>
      <c r="E12922" s="180">
        <v>95</v>
      </c>
      <c r="F12922" s="180">
        <v>895</v>
      </c>
      <c r="G12922" s="180">
        <v>214</v>
      </c>
      <c r="H12922" s="180">
        <v>1530</v>
      </c>
      <c r="I12922" s="180">
        <v>976368.4</v>
      </c>
      <c r="J12922" s="180">
        <v>86574.25</v>
      </c>
      <c r="K12922" s="180">
        <v>46909</v>
      </c>
      <c r="L12922" s="180">
        <v>1137890.55</v>
      </c>
    </row>
    <row r="12923" spans="1:12">
      <c r="A12923" s="180">
        <v>2017</v>
      </c>
      <c r="B12923" s="180" t="s">
        <v>178</v>
      </c>
      <c r="C12923" s="180" t="s">
        <v>36</v>
      </c>
      <c r="D12923" s="180" t="s">
        <v>176</v>
      </c>
      <c r="E12923" s="180">
        <v>0</v>
      </c>
      <c r="F12923" s="180">
        <v>5037</v>
      </c>
      <c r="G12923" s="180">
        <v>183</v>
      </c>
      <c r="H12923" s="180">
        <v>927</v>
      </c>
      <c r="I12923" s="180">
        <v>582099.5</v>
      </c>
      <c r="J12923" s="180">
        <v>84588.63</v>
      </c>
      <c r="K12923" s="180">
        <v>1853</v>
      </c>
      <c r="L12923" s="180">
        <v>712370.36</v>
      </c>
    </row>
    <row r="12924" spans="1:12">
      <c r="A12924" s="180">
        <v>2017</v>
      </c>
      <c r="B12924" s="180" t="s">
        <v>178</v>
      </c>
      <c r="C12924" s="180" t="s">
        <v>36</v>
      </c>
      <c r="D12924" s="180" t="s">
        <v>176</v>
      </c>
      <c r="E12924" s="180">
        <v>5</v>
      </c>
      <c r="F12924" s="180">
        <v>6141</v>
      </c>
      <c r="G12924" s="180">
        <v>92</v>
      </c>
      <c r="H12924" s="180">
        <v>134</v>
      </c>
      <c r="I12924" s="180">
        <v>110288.1</v>
      </c>
      <c r="J12924" s="180">
        <v>39611.57</v>
      </c>
      <c r="K12924" s="180">
        <v>12283</v>
      </c>
      <c r="L12924" s="180">
        <v>179278.97</v>
      </c>
    </row>
    <row r="12925" spans="1:12">
      <c r="A12925" s="180">
        <v>2017</v>
      </c>
      <c r="B12925" s="180" t="s">
        <v>178</v>
      </c>
      <c r="C12925" s="180" t="s">
        <v>36</v>
      </c>
      <c r="D12925" s="180" t="s">
        <v>176</v>
      </c>
      <c r="E12925" s="180">
        <v>10</v>
      </c>
      <c r="F12925" s="180">
        <v>6395</v>
      </c>
      <c r="G12925" s="180">
        <v>101</v>
      </c>
      <c r="H12925" s="180">
        <v>156</v>
      </c>
      <c r="I12925" s="180">
        <v>114983.65</v>
      </c>
      <c r="J12925" s="180">
        <v>37706.85</v>
      </c>
      <c r="K12925" s="180">
        <v>12760</v>
      </c>
      <c r="L12925" s="180">
        <v>174767.98</v>
      </c>
    </row>
    <row r="12926" spans="1:12">
      <c r="A12926" s="180">
        <v>2017</v>
      </c>
      <c r="B12926" s="180" t="s">
        <v>178</v>
      </c>
      <c r="C12926" s="180" t="s">
        <v>36</v>
      </c>
      <c r="D12926" s="180" t="s">
        <v>176</v>
      </c>
      <c r="E12926" s="180">
        <v>15</v>
      </c>
      <c r="F12926" s="180">
        <v>6546</v>
      </c>
      <c r="G12926" s="180">
        <v>152</v>
      </c>
      <c r="H12926" s="180">
        <v>340</v>
      </c>
      <c r="I12926" s="180">
        <v>302308.84999999998</v>
      </c>
      <c r="J12926" s="180">
        <v>78024.899999999994</v>
      </c>
      <c r="K12926" s="180">
        <v>39928</v>
      </c>
      <c r="L12926" s="180">
        <v>450229.66</v>
      </c>
    </row>
    <row r="12927" spans="1:12">
      <c r="A12927" s="180">
        <v>2017</v>
      </c>
      <c r="B12927" s="180" t="s">
        <v>178</v>
      </c>
      <c r="C12927" s="180" t="s">
        <v>36</v>
      </c>
      <c r="D12927" s="180" t="s">
        <v>176</v>
      </c>
      <c r="E12927" s="180">
        <v>20</v>
      </c>
      <c r="F12927" s="180">
        <v>5531</v>
      </c>
      <c r="G12927" s="180">
        <v>167</v>
      </c>
      <c r="H12927" s="180">
        <v>365</v>
      </c>
      <c r="I12927" s="180">
        <v>381533.65</v>
      </c>
      <c r="J12927" s="180">
        <v>89734.12</v>
      </c>
      <c r="K12927" s="180">
        <v>70348</v>
      </c>
      <c r="L12927" s="180">
        <v>583741.44999999995</v>
      </c>
    </row>
    <row r="12928" spans="1:12">
      <c r="A12928" s="180">
        <v>2017</v>
      </c>
      <c r="B12928" s="180" t="s">
        <v>178</v>
      </c>
      <c r="C12928" s="180" t="s">
        <v>36</v>
      </c>
      <c r="D12928" s="180" t="s">
        <v>176</v>
      </c>
      <c r="E12928" s="180">
        <v>25</v>
      </c>
      <c r="F12928" s="180">
        <v>3563</v>
      </c>
      <c r="G12928" s="180">
        <v>133</v>
      </c>
      <c r="H12928" s="180">
        <v>270</v>
      </c>
      <c r="I12928" s="180">
        <v>263458</v>
      </c>
      <c r="J12928" s="180">
        <v>78341.06</v>
      </c>
      <c r="K12928" s="180">
        <v>49644</v>
      </c>
      <c r="L12928" s="180">
        <v>437312.04</v>
      </c>
    </row>
    <row r="12929" spans="1:12">
      <c r="A12929" s="180">
        <v>2017</v>
      </c>
      <c r="B12929" s="180" t="s">
        <v>178</v>
      </c>
      <c r="C12929" s="180" t="s">
        <v>36</v>
      </c>
      <c r="D12929" s="180" t="s">
        <v>176</v>
      </c>
      <c r="E12929" s="180">
        <v>30</v>
      </c>
      <c r="F12929" s="180">
        <v>5462</v>
      </c>
      <c r="G12929" s="180">
        <v>200</v>
      </c>
      <c r="H12929" s="180">
        <v>329</v>
      </c>
      <c r="I12929" s="180">
        <v>294032.8</v>
      </c>
      <c r="J12929" s="180">
        <v>81991.009999999995</v>
      </c>
      <c r="K12929" s="180">
        <v>54614</v>
      </c>
      <c r="L12929" s="180">
        <v>500109.61</v>
      </c>
    </row>
    <row r="12930" spans="1:12">
      <c r="A12930" s="180">
        <v>2017</v>
      </c>
      <c r="B12930" s="180" t="s">
        <v>178</v>
      </c>
      <c r="C12930" s="180" t="s">
        <v>36</v>
      </c>
      <c r="D12930" s="180" t="s">
        <v>176</v>
      </c>
      <c r="E12930" s="180">
        <v>35</v>
      </c>
      <c r="F12930" s="180">
        <v>5762</v>
      </c>
      <c r="G12930" s="180">
        <v>345</v>
      </c>
      <c r="H12930" s="180">
        <v>617</v>
      </c>
      <c r="I12930" s="180">
        <v>523835.55</v>
      </c>
      <c r="J12930" s="180">
        <v>155421.59</v>
      </c>
      <c r="K12930" s="180">
        <v>66461</v>
      </c>
      <c r="L12930" s="180">
        <v>870926.47</v>
      </c>
    </row>
    <row r="12931" spans="1:12">
      <c r="A12931" s="180">
        <v>2017</v>
      </c>
      <c r="B12931" s="180" t="s">
        <v>178</v>
      </c>
      <c r="C12931" s="180" t="s">
        <v>36</v>
      </c>
      <c r="D12931" s="180" t="s">
        <v>176</v>
      </c>
      <c r="E12931" s="180">
        <v>40</v>
      </c>
      <c r="F12931" s="180">
        <v>6020</v>
      </c>
      <c r="G12931" s="180">
        <v>273</v>
      </c>
      <c r="H12931" s="180">
        <v>506</v>
      </c>
      <c r="I12931" s="180">
        <v>458016.9</v>
      </c>
      <c r="J12931" s="180">
        <v>158538.37</v>
      </c>
      <c r="K12931" s="180">
        <v>81659</v>
      </c>
      <c r="L12931" s="180">
        <v>791116.24</v>
      </c>
    </row>
    <row r="12932" spans="1:12">
      <c r="A12932" s="180">
        <v>2017</v>
      </c>
      <c r="B12932" s="180" t="s">
        <v>178</v>
      </c>
      <c r="C12932" s="180" t="s">
        <v>36</v>
      </c>
      <c r="D12932" s="180" t="s">
        <v>176</v>
      </c>
      <c r="E12932" s="180">
        <v>45</v>
      </c>
      <c r="F12932" s="180">
        <v>7237</v>
      </c>
      <c r="G12932" s="180">
        <v>390</v>
      </c>
      <c r="H12932" s="180">
        <v>851</v>
      </c>
      <c r="I12932" s="180">
        <v>895052.6</v>
      </c>
      <c r="J12932" s="180">
        <v>235274.53</v>
      </c>
      <c r="K12932" s="180">
        <v>204969</v>
      </c>
      <c r="L12932" s="180">
        <v>1475842.23</v>
      </c>
    </row>
    <row r="12933" spans="1:12">
      <c r="A12933" s="180">
        <v>2017</v>
      </c>
      <c r="B12933" s="180" t="s">
        <v>178</v>
      </c>
      <c r="C12933" s="180" t="s">
        <v>36</v>
      </c>
      <c r="D12933" s="180" t="s">
        <v>176</v>
      </c>
      <c r="E12933" s="180">
        <v>50</v>
      </c>
      <c r="F12933" s="180">
        <v>7605</v>
      </c>
      <c r="G12933" s="180">
        <v>543</v>
      </c>
      <c r="H12933" s="180">
        <v>1210</v>
      </c>
      <c r="I12933" s="180">
        <v>1183587.6499999999</v>
      </c>
      <c r="J12933" s="180">
        <v>330677.23</v>
      </c>
      <c r="K12933" s="180">
        <v>285650.88</v>
      </c>
      <c r="L12933" s="180">
        <v>1983397.33</v>
      </c>
    </row>
    <row r="12934" spans="1:12">
      <c r="A12934" s="180">
        <v>2017</v>
      </c>
      <c r="B12934" s="180" t="s">
        <v>178</v>
      </c>
      <c r="C12934" s="180" t="s">
        <v>36</v>
      </c>
      <c r="D12934" s="180" t="s">
        <v>176</v>
      </c>
      <c r="E12934" s="180">
        <v>55</v>
      </c>
      <c r="F12934" s="180">
        <v>9414</v>
      </c>
      <c r="G12934" s="180">
        <v>867</v>
      </c>
      <c r="H12934" s="180">
        <v>1740</v>
      </c>
      <c r="I12934" s="180">
        <v>1846495.8</v>
      </c>
      <c r="J12934" s="180">
        <v>543600.04</v>
      </c>
      <c r="K12934" s="180">
        <v>529276</v>
      </c>
      <c r="L12934" s="180">
        <v>3178878.95</v>
      </c>
    </row>
    <row r="12935" spans="1:12">
      <c r="A12935" s="180">
        <v>2017</v>
      </c>
      <c r="B12935" s="180" t="s">
        <v>178</v>
      </c>
      <c r="C12935" s="180" t="s">
        <v>36</v>
      </c>
      <c r="D12935" s="180" t="s">
        <v>176</v>
      </c>
      <c r="E12935" s="180">
        <v>60</v>
      </c>
      <c r="F12935" s="180">
        <v>9333</v>
      </c>
      <c r="G12935" s="180">
        <v>1273</v>
      </c>
      <c r="H12935" s="180">
        <v>3064</v>
      </c>
      <c r="I12935" s="180">
        <v>3062696.68</v>
      </c>
      <c r="J12935" s="180">
        <v>833663.29</v>
      </c>
      <c r="K12935" s="180">
        <v>911471.44</v>
      </c>
      <c r="L12935" s="180">
        <v>5099933.92</v>
      </c>
    </row>
    <row r="12936" spans="1:12">
      <c r="A12936" s="180">
        <v>2017</v>
      </c>
      <c r="B12936" s="180" t="s">
        <v>178</v>
      </c>
      <c r="C12936" s="180" t="s">
        <v>36</v>
      </c>
      <c r="D12936" s="180" t="s">
        <v>176</v>
      </c>
      <c r="E12936" s="180">
        <v>65</v>
      </c>
      <c r="F12936" s="180">
        <v>8875</v>
      </c>
      <c r="G12936" s="180">
        <v>1617</v>
      </c>
      <c r="H12936" s="180">
        <v>3926</v>
      </c>
      <c r="I12936" s="180">
        <v>3762075.59</v>
      </c>
      <c r="J12936" s="180">
        <v>977018.58</v>
      </c>
      <c r="K12936" s="180">
        <v>1310842.3</v>
      </c>
      <c r="L12936" s="180">
        <v>6428646.7599999998</v>
      </c>
    </row>
    <row r="12937" spans="1:12">
      <c r="A12937" s="180">
        <v>2017</v>
      </c>
      <c r="B12937" s="180" t="s">
        <v>178</v>
      </c>
      <c r="C12937" s="180" t="s">
        <v>36</v>
      </c>
      <c r="D12937" s="180" t="s">
        <v>176</v>
      </c>
      <c r="E12937" s="180">
        <v>70</v>
      </c>
      <c r="F12937" s="180">
        <v>7044</v>
      </c>
      <c r="G12937" s="180">
        <v>1569</v>
      </c>
      <c r="H12937" s="180">
        <v>3729</v>
      </c>
      <c r="I12937" s="180">
        <v>3958274.88</v>
      </c>
      <c r="J12937" s="180">
        <v>1054431.95</v>
      </c>
      <c r="K12937" s="180">
        <v>1407524.54</v>
      </c>
      <c r="L12937" s="180">
        <v>6751665.4199999999</v>
      </c>
    </row>
    <row r="12938" spans="1:12">
      <c r="A12938" s="180">
        <v>2017</v>
      </c>
      <c r="B12938" s="180" t="s">
        <v>178</v>
      </c>
      <c r="C12938" s="180" t="s">
        <v>36</v>
      </c>
      <c r="D12938" s="180" t="s">
        <v>176</v>
      </c>
      <c r="E12938" s="180">
        <v>75</v>
      </c>
      <c r="F12938" s="180">
        <v>4728</v>
      </c>
      <c r="G12938" s="180">
        <v>1550</v>
      </c>
      <c r="H12938" s="180">
        <v>4029</v>
      </c>
      <c r="I12938" s="180">
        <v>3428379.62</v>
      </c>
      <c r="J12938" s="180">
        <v>764984.31999999995</v>
      </c>
      <c r="K12938" s="180">
        <v>1077510.6499999999</v>
      </c>
      <c r="L12938" s="180">
        <v>5482083.9299999997</v>
      </c>
    </row>
    <row r="12939" spans="1:12">
      <c r="A12939" s="180">
        <v>2017</v>
      </c>
      <c r="B12939" s="180" t="s">
        <v>178</v>
      </c>
      <c r="C12939" s="180" t="s">
        <v>36</v>
      </c>
      <c r="D12939" s="180" t="s">
        <v>176</v>
      </c>
      <c r="E12939" s="180">
        <v>80</v>
      </c>
      <c r="F12939" s="180">
        <v>2803</v>
      </c>
      <c r="G12939" s="180">
        <v>1019</v>
      </c>
      <c r="H12939" s="180">
        <v>3234</v>
      </c>
      <c r="I12939" s="180">
        <v>2596306.15</v>
      </c>
      <c r="J12939" s="180">
        <v>480183.01</v>
      </c>
      <c r="K12939" s="180">
        <v>519802.4</v>
      </c>
      <c r="L12939" s="180">
        <v>3663592.18</v>
      </c>
    </row>
    <row r="12940" spans="1:12">
      <c r="A12940" s="180">
        <v>2017</v>
      </c>
      <c r="B12940" s="180" t="s">
        <v>178</v>
      </c>
      <c r="C12940" s="180" t="s">
        <v>36</v>
      </c>
      <c r="D12940" s="180" t="s">
        <v>176</v>
      </c>
      <c r="E12940" s="180">
        <v>85</v>
      </c>
      <c r="F12940" s="180">
        <v>1665</v>
      </c>
      <c r="G12940" s="180">
        <v>573</v>
      </c>
      <c r="H12940" s="180">
        <v>2153</v>
      </c>
      <c r="I12940" s="180">
        <v>1666173</v>
      </c>
      <c r="J12940" s="180">
        <v>298305.15000000002</v>
      </c>
      <c r="K12940" s="180">
        <v>307185.15000000002</v>
      </c>
      <c r="L12940" s="180">
        <v>2356060.23</v>
      </c>
    </row>
    <row r="12941" spans="1:12">
      <c r="A12941" s="180">
        <v>2017</v>
      </c>
      <c r="B12941" s="180" t="s">
        <v>178</v>
      </c>
      <c r="C12941" s="180" t="s">
        <v>36</v>
      </c>
      <c r="D12941" s="180" t="s">
        <v>176</v>
      </c>
      <c r="E12941" s="180">
        <v>90</v>
      </c>
      <c r="F12941" s="180">
        <v>440</v>
      </c>
      <c r="G12941" s="180">
        <v>131</v>
      </c>
      <c r="H12941" s="180">
        <v>559</v>
      </c>
      <c r="I12941" s="180">
        <v>409014.8</v>
      </c>
      <c r="J12941" s="180">
        <v>66595.56</v>
      </c>
      <c r="K12941" s="180">
        <v>52497</v>
      </c>
      <c r="L12941" s="180">
        <v>543359.86</v>
      </c>
    </row>
    <row r="12942" spans="1:12">
      <c r="A12942" s="180">
        <v>2017</v>
      </c>
      <c r="B12942" s="180" t="s">
        <v>178</v>
      </c>
      <c r="C12942" s="180" t="s">
        <v>36</v>
      </c>
      <c r="D12942" s="180" t="s">
        <v>176</v>
      </c>
      <c r="E12942" s="180">
        <v>95</v>
      </c>
      <c r="F12942" s="180">
        <v>50</v>
      </c>
      <c r="G12942" s="180">
        <v>13</v>
      </c>
      <c r="H12942" s="180">
        <v>32</v>
      </c>
      <c r="I12942" s="180">
        <v>21081</v>
      </c>
      <c r="J12942" s="180">
        <v>3550</v>
      </c>
      <c r="K12942" s="180">
        <v>0</v>
      </c>
      <c r="L12942" s="180">
        <v>25252</v>
      </c>
    </row>
    <row r="12943" spans="1:12">
      <c r="A12943" s="180">
        <v>2017</v>
      </c>
      <c r="B12943" s="180" t="s">
        <v>178</v>
      </c>
      <c r="C12943" s="180" t="s">
        <v>36</v>
      </c>
      <c r="D12943" s="180" t="s">
        <v>177</v>
      </c>
      <c r="E12943" s="180">
        <v>0</v>
      </c>
      <c r="F12943" s="180">
        <v>4711</v>
      </c>
      <c r="G12943" s="180">
        <v>126</v>
      </c>
      <c r="H12943" s="180">
        <v>733</v>
      </c>
      <c r="I12943" s="180">
        <v>464133.3</v>
      </c>
      <c r="J12943" s="180">
        <v>43979.4</v>
      </c>
      <c r="K12943" s="180">
        <v>733</v>
      </c>
      <c r="L12943" s="180">
        <v>524589.55000000005</v>
      </c>
    </row>
    <row r="12944" spans="1:12">
      <c r="A12944" s="180">
        <v>2017</v>
      </c>
      <c r="B12944" s="180" t="s">
        <v>178</v>
      </c>
      <c r="C12944" s="180" t="s">
        <v>36</v>
      </c>
      <c r="D12944" s="180" t="s">
        <v>177</v>
      </c>
      <c r="E12944" s="180">
        <v>5</v>
      </c>
      <c r="F12944" s="180">
        <v>5764</v>
      </c>
      <c r="G12944" s="180">
        <v>74</v>
      </c>
      <c r="H12944" s="180">
        <v>91</v>
      </c>
      <c r="I12944" s="180">
        <v>89588</v>
      </c>
      <c r="J12944" s="180">
        <v>26493.91</v>
      </c>
      <c r="K12944" s="180">
        <v>693</v>
      </c>
      <c r="L12944" s="180">
        <v>130824.43</v>
      </c>
    </row>
    <row r="12945" spans="1:12">
      <c r="A12945" s="180">
        <v>2017</v>
      </c>
      <c r="B12945" s="180" t="s">
        <v>178</v>
      </c>
      <c r="C12945" s="180" t="s">
        <v>36</v>
      </c>
      <c r="D12945" s="180" t="s">
        <v>177</v>
      </c>
      <c r="E12945" s="180">
        <v>10</v>
      </c>
      <c r="F12945" s="180">
        <v>6025</v>
      </c>
      <c r="G12945" s="180">
        <v>86</v>
      </c>
      <c r="H12945" s="180">
        <v>173</v>
      </c>
      <c r="I12945" s="180">
        <v>141501</v>
      </c>
      <c r="J12945" s="180">
        <v>36115.33</v>
      </c>
      <c r="K12945" s="180">
        <v>12917</v>
      </c>
      <c r="L12945" s="180">
        <v>207484.65</v>
      </c>
    </row>
    <row r="12946" spans="1:12">
      <c r="A12946" s="180">
        <v>2017</v>
      </c>
      <c r="B12946" s="180" t="s">
        <v>178</v>
      </c>
      <c r="C12946" s="180" t="s">
        <v>36</v>
      </c>
      <c r="D12946" s="180" t="s">
        <v>177</v>
      </c>
      <c r="E12946" s="180">
        <v>15</v>
      </c>
      <c r="F12946" s="180">
        <v>6202</v>
      </c>
      <c r="G12946" s="180">
        <v>270</v>
      </c>
      <c r="H12946" s="180">
        <v>379</v>
      </c>
      <c r="I12946" s="180">
        <v>414848.85</v>
      </c>
      <c r="J12946" s="180">
        <v>103691.32</v>
      </c>
      <c r="K12946" s="180">
        <v>45316</v>
      </c>
      <c r="L12946" s="180">
        <v>615778.1</v>
      </c>
    </row>
    <row r="12947" spans="1:12">
      <c r="A12947" s="180">
        <v>2017</v>
      </c>
      <c r="B12947" s="180" t="s">
        <v>178</v>
      </c>
      <c r="C12947" s="180" t="s">
        <v>36</v>
      </c>
      <c r="D12947" s="180" t="s">
        <v>177</v>
      </c>
      <c r="E12947" s="180">
        <v>20</v>
      </c>
      <c r="F12947" s="180">
        <v>5727</v>
      </c>
      <c r="G12947" s="180">
        <v>360</v>
      </c>
      <c r="H12947" s="180">
        <v>760</v>
      </c>
      <c r="I12947" s="180">
        <v>638852</v>
      </c>
      <c r="J12947" s="180">
        <v>130985.25</v>
      </c>
      <c r="K12947" s="180">
        <v>50313</v>
      </c>
      <c r="L12947" s="180">
        <v>910256.46</v>
      </c>
    </row>
    <row r="12948" spans="1:12">
      <c r="A12948" s="180">
        <v>2017</v>
      </c>
      <c r="B12948" s="180" t="s">
        <v>178</v>
      </c>
      <c r="C12948" s="180" t="s">
        <v>36</v>
      </c>
      <c r="D12948" s="180" t="s">
        <v>177</v>
      </c>
      <c r="E12948" s="180">
        <v>25</v>
      </c>
      <c r="F12948" s="180">
        <v>4409</v>
      </c>
      <c r="G12948" s="180">
        <v>433</v>
      </c>
      <c r="H12948" s="180">
        <v>1534</v>
      </c>
      <c r="I12948" s="180">
        <v>1194136.55</v>
      </c>
      <c r="J12948" s="180">
        <v>222069.09</v>
      </c>
      <c r="K12948" s="180">
        <v>74581</v>
      </c>
      <c r="L12948" s="180">
        <v>1635712.33</v>
      </c>
    </row>
    <row r="12949" spans="1:12">
      <c r="A12949" s="180">
        <v>2017</v>
      </c>
      <c r="B12949" s="180" t="s">
        <v>178</v>
      </c>
      <c r="C12949" s="180" t="s">
        <v>36</v>
      </c>
      <c r="D12949" s="180" t="s">
        <v>177</v>
      </c>
      <c r="E12949" s="180">
        <v>30</v>
      </c>
      <c r="F12949" s="180">
        <v>6369</v>
      </c>
      <c r="G12949" s="180">
        <v>710</v>
      </c>
      <c r="H12949" s="180">
        <v>2185</v>
      </c>
      <c r="I12949" s="180">
        <v>1820457.4</v>
      </c>
      <c r="J12949" s="180">
        <v>423975.69</v>
      </c>
      <c r="K12949" s="180">
        <v>146209</v>
      </c>
      <c r="L12949" s="180">
        <v>2622314.98</v>
      </c>
    </row>
    <row r="12950" spans="1:12">
      <c r="A12950" s="180">
        <v>2017</v>
      </c>
      <c r="B12950" s="180" t="s">
        <v>178</v>
      </c>
      <c r="C12950" s="180" t="s">
        <v>36</v>
      </c>
      <c r="D12950" s="180" t="s">
        <v>177</v>
      </c>
      <c r="E12950" s="180">
        <v>35</v>
      </c>
      <c r="F12950" s="180">
        <v>6724</v>
      </c>
      <c r="G12950" s="180">
        <v>607</v>
      </c>
      <c r="H12950" s="180">
        <v>1617</v>
      </c>
      <c r="I12950" s="180">
        <v>1547994.15</v>
      </c>
      <c r="J12950" s="180">
        <v>381160.08</v>
      </c>
      <c r="K12950" s="180">
        <v>175208</v>
      </c>
      <c r="L12950" s="180">
        <v>2303816.19</v>
      </c>
    </row>
    <row r="12951" spans="1:12">
      <c r="A12951" s="180">
        <v>2017</v>
      </c>
      <c r="B12951" s="180" t="s">
        <v>178</v>
      </c>
      <c r="C12951" s="180" t="s">
        <v>36</v>
      </c>
      <c r="D12951" s="180" t="s">
        <v>177</v>
      </c>
      <c r="E12951" s="180">
        <v>40</v>
      </c>
      <c r="F12951" s="180">
        <v>7082</v>
      </c>
      <c r="G12951" s="180">
        <v>680</v>
      </c>
      <c r="H12951" s="180">
        <v>1562</v>
      </c>
      <c r="I12951" s="180">
        <v>1343082.6</v>
      </c>
      <c r="J12951" s="180">
        <v>292022.78000000003</v>
      </c>
      <c r="K12951" s="180">
        <v>196315</v>
      </c>
      <c r="L12951" s="180">
        <v>1999284.58</v>
      </c>
    </row>
    <row r="12952" spans="1:12">
      <c r="A12952" s="180">
        <v>2017</v>
      </c>
      <c r="B12952" s="180" t="s">
        <v>178</v>
      </c>
      <c r="C12952" s="180" t="s">
        <v>36</v>
      </c>
      <c r="D12952" s="180" t="s">
        <v>177</v>
      </c>
      <c r="E12952" s="180">
        <v>45</v>
      </c>
      <c r="F12952" s="180">
        <v>8410</v>
      </c>
      <c r="G12952" s="180">
        <v>760</v>
      </c>
      <c r="H12952" s="180">
        <v>1788</v>
      </c>
      <c r="I12952" s="180">
        <v>1677623.4</v>
      </c>
      <c r="J12952" s="180">
        <v>368380.84</v>
      </c>
      <c r="K12952" s="180">
        <v>328503</v>
      </c>
      <c r="L12952" s="180">
        <v>2577095.87</v>
      </c>
    </row>
    <row r="12953" spans="1:12">
      <c r="A12953" s="180">
        <v>2017</v>
      </c>
      <c r="B12953" s="180" t="s">
        <v>178</v>
      </c>
      <c r="C12953" s="180" t="s">
        <v>36</v>
      </c>
      <c r="D12953" s="180" t="s">
        <v>177</v>
      </c>
      <c r="E12953" s="180">
        <v>50</v>
      </c>
      <c r="F12953" s="180">
        <v>8955</v>
      </c>
      <c r="G12953" s="180">
        <v>891</v>
      </c>
      <c r="H12953" s="180">
        <v>2178</v>
      </c>
      <c r="I12953" s="180">
        <v>2160683.5</v>
      </c>
      <c r="J12953" s="180">
        <v>494430.81</v>
      </c>
      <c r="K12953" s="180">
        <v>473008</v>
      </c>
      <c r="L12953" s="180">
        <v>3365175.11</v>
      </c>
    </row>
    <row r="12954" spans="1:12">
      <c r="A12954" s="180">
        <v>2017</v>
      </c>
      <c r="B12954" s="180" t="s">
        <v>178</v>
      </c>
      <c r="C12954" s="180" t="s">
        <v>36</v>
      </c>
      <c r="D12954" s="180" t="s">
        <v>177</v>
      </c>
      <c r="E12954" s="180">
        <v>55</v>
      </c>
      <c r="F12954" s="180">
        <v>10754</v>
      </c>
      <c r="G12954" s="180">
        <v>1169</v>
      </c>
      <c r="H12954" s="180">
        <v>2678</v>
      </c>
      <c r="I12954" s="180">
        <v>2525786.2000000002</v>
      </c>
      <c r="J12954" s="180">
        <v>653189.13</v>
      </c>
      <c r="K12954" s="180">
        <v>768420</v>
      </c>
      <c r="L12954" s="180">
        <v>4277016.22</v>
      </c>
    </row>
    <row r="12955" spans="1:12">
      <c r="A12955" s="180">
        <v>2017</v>
      </c>
      <c r="B12955" s="180" t="s">
        <v>178</v>
      </c>
      <c r="C12955" s="180" t="s">
        <v>36</v>
      </c>
      <c r="D12955" s="180" t="s">
        <v>177</v>
      </c>
      <c r="E12955" s="180">
        <v>60</v>
      </c>
      <c r="F12955" s="180">
        <v>10457</v>
      </c>
      <c r="G12955" s="180">
        <v>1301</v>
      </c>
      <c r="H12955" s="180">
        <v>2784</v>
      </c>
      <c r="I12955" s="180">
        <v>2887695.44</v>
      </c>
      <c r="J12955" s="180">
        <v>766208.73</v>
      </c>
      <c r="K12955" s="180">
        <v>1106100.8</v>
      </c>
      <c r="L12955" s="180">
        <v>5078885.38</v>
      </c>
    </row>
    <row r="12956" spans="1:12">
      <c r="A12956" s="180">
        <v>2017</v>
      </c>
      <c r="B12956" s="180" t="s">
        <v>178</v>
      </c>
      <c r="C12956" s="180" t="s">
        <v>36</v>
      </c>
      <c r="D12956" s="180" t="s">
        <v>177</v>
      </c>
      <c r="E12956" s="180">
        <v>65</v>
      </c>
      <c r="F12956" s="180">
        <v>9721</v>
      </c>
      <c r="G12956" s="180">
        <v>1555</v>
      </c>
      <c r="H12956" s="180">
        <v>3939</v>
      </c>
      <c r="I12956" s="180">
        <v>3621247.68</v>
      </c>
      <c r="J12956" s="180">
        <v>865155.66</v>
      </c>
      <c r="K12956" s="180">
        <v>1190182</v>
      </c>
      <c r="L12956" s="180">
        <v>5988517.5800000001</v>
      </c>
    </row>
    <row r="12957" spans="1:12">
      <c r="A12957" s="180">
        <v>2017</v>
      </c>
      <c r="B12957" s="180" t="s">
        <v>178</v>
      </c>
      <c r="C12957" s="180" t="s">
        <v>36</v>
      </c>
      <c r="D12957" s="180" t="s">
        <v>177</v>
      </c>
      <c r="E12957" s="180">
        <v>70</v>
      </c>
      <c r="F12957" s="180">
        <v>7732</v>
      </c>
      <c r="G12957" s="180">
        <v>1498</v>
      </c>
      <c r="H12957" s="180">
        <v>3884</v>
      </c>
      <c r="I12957" s="180">
        <v>3701452.7999999998</v>
      </c>
      <c r="J12957" s="180">
        <v>917352.95</v>
      </c>
      <c r="K12957" s="180">
        <v>1223220.1299999999</v>
      </c>
      <c r="L12957" s="180">
        <v>6145560.6399999997</v>
      </c>
    </row>
    <row r="12958" spans="1:12">
      <c r="A12958" s="180">
        <v>2017</v>
      </c>
      <c r="B12958" s="180" t="s">
        <v>178</v>
      </c>
      <c r="C12958" s="180" t="s">
        <v>36</v>
      </c>
      <c r="D12958" s="180" t="s">
        <v>177</v>
      </c>
      <c r="E12958" s="180">
        <v>75</v>
      </c>
      <c r="F12958" s="180">
        <v>5182</v>
      </c>
      <c r="G12958" s="180">
        <v>1370</v>
      </c>
      <c r="H12958" s="180">
        <v>4028</v>
      </c>
      <c r="I12958" s="180">
        <v>3340817.93</v>
      </c>
      <c r="J12958" s="180">
        <v>693415.18</v>
      </c>
      <c r="K12958" s="180">
        <v>963935</v>
      </c>
      <c r="L12958" s="180">
        <v>5270378.03</v>
      </c>
    </row>
    <row r="12959" spans="1:12">
      <c r="A12959" s="180">
        <v>2017</v>
      </c>
      <c r="B12959" s="180" t="s">
        <v>178</v>
      </c>
      <c r="C12959" s="180" t="s">
        <v>36</v>
      </c>
      <c r="D12959" s="180" t="s">
        <v>177</v>
      </c>
      <c r="E12959" s="180">
        <v>80</v>
      </c>
      <c r="F12959" s="180">
        <v>3500</v>
      </c>
      <c r="G12959" s="180">
        <v>889</v>
      </c>
      <c r="H12959" s="180">
        <v>3603</v>
      </c>
      <c r="I12959" s="180">
        <v>2891222.68</v>
      </c>
      <c r="J12959" s="180">
        <v>524395.56999999995</v>
      </c>
      <c r="K12959" s="180">
        <v>624187</v>
      </c>
      <c r="L12959" s="180">
        <v>4331038.57</v>
      </c>
    </row>
    <row r="12960" spans="1:12">
      <c r="A12960" s="180">
        <v>2017</v>
      </c>
      <c r="B12960" s="180" t="s">
        <v>178</v>
      </c>
      <c r="C12960" s="180" t="s">
        <v>36</v>
      </c>
      <c r="D12960" s="180" t="s">
        <v>177</v>
      </c>
      <c r="E12960" s="180">
        <v>85</v>
      </c>
      <c r="F12960" s="180">
        <v>2090</v>
      </c>
      <c r="G12960" s="180">
        <v>649</v>
      </c>
      <c r="H12960" s="180">
        <v>2873</v>
      </c>
      <c r="I12960" s="180">
        <v>1939740.8</v>
      </c>
      <c r="J12960" s="180">
        <v>314430.81</v>
      </c>
      <c r="K12960" s="180">
        <v>235700</v>
      </c>
      <c r="L12960" s="180">
        <v>2561662.15</v>
      </c>
    </row>
    <row r="12961" spans="1:12">
      <c r="A12961" s="180">
        <v>2017</v>
      </c>
      <c r="B12961" s="180" t="s">
        <v>178</v>
      </c>
      <c r="C12961" s="180" t="s">
        <v>36</v>
      </c>
      <c r="D12961" s="180" t="s">
        <v>177</v>
      </c>
      <c r="E12961" s="180">
        <v>90</v>
      </c>
      <c r="F12961" s="180">
        <v>834</v>
      </c>
      <c r="G12961" s="180">
        <v>265</v>
      </c>
      <c r="H12961" s="180">
        <v>1572</v>
      </c>
      <c r="I12961" s="180">
        <v>966808.5</v>
      </c>
      <c r="J12961" s="180">
        <v>104011.79</v>
      </c>
      <c r="K12961" s="180">
        <v>55341</v>
      </c>
      <c r="L12961" s="180">
        <v>1156958.79</v>
      </c>
    </row>
    <row r="12962" spans="1:12">
      <c r="A12962" s="180">
        <v>2017</v>
      </c>
      <c r="B12962" s="180" t="s">
        <v>178</v>
      </c>
      <c r="C12962" s="180" t="s">
        <v>36</v>
      </c>
      <c r="D12962" s="180" t="s">
        <v>177</v>
      </c>
      <c r="E12962" s="180">
        <v>95</v>
      </c>
      <c r="F12962" s="180">
        <v>217</v>
      </c>
      <c r="G12962" s="180">
        <v>39</v>
      </c>
      <c r="H12962" s="180">
        <v>180</v>
      </c>
      <c r="I12962" s="180">
        <v>117735</v>
      </c>
      <c r="J12962" s="180">
        <v>22121.07</v>
      </c>
      <c r="K12962" s="180">
        <v>23677</v>
      </c>
      <c r="L12962" s="180">
        <v>166655.57</v>
      </c>
    </row>
    <row r="12963" spans="1:12">
      <c r="A12963" s="180">
        <v>2017</v>
      </c>
      <c r="B12963" s="180" t="s">
        <v>178</v>
      </c>
      <c r="C12963" s="180" t="s">
        <v>3</v>
      </c>
      <c r="D12963" s="180" t="s">
        <v>176</v>
      </c>
      <c r="E12963" s="180">
        <v>0</v>
      </c>
      <c r="F12963" s="180">
        <v>7371</v>
      </c>
      <c r="G12963" s="180">
        <v>271</v>
      </c>
      <c r="H12963" s="180">
        <v>683</v>
      </c>
      <c r="I12963" s="180">
        <v>438076</v>
      </c>
      <c r="J12963" s="180">
        <v>69269.88</v>
      </c>
      <c r="K12963" s="180">
        <v>3396</v>
      </c>
      <c r="L12963" s="180">
        <v>605584.51</v>
      </c>
    </row>
    <row r="12964" spans="1:12">
      <c r="A12964" s="180">
        <v>2017</v>
      </c>
      <c r="B12964" s="180" t="s">
        <v>178</v>
      </c>
      <c r="C12964" s="180" t="s">
        <v>3</v>
      </c>
      <c r="D12964" s="180" t="s">
        <v>176</v>
      </c>
      <c r="E12964" s="180">
        <v>5</v>
      </c>
      <c r="F12964" s="180">
        <v>8328</v>
      </c>
      <c r="G12964" s="180">
        <v>101</v>
      </c>
      <c r="H12964" s="180">
        <v>153</v>
      </c>
      <c r="I12964" s="180">
        <v>143975.25</v>
      </c>
      <c r="J12964" s="180">
        <v>31889</v>
      </c>
      <c r="K12964" s="180">
        <v>1738</v>
      </c>
      <c r="L12964" s="180">
        <v>228416.25</v>
      </c>
    </row>
    <row r="12965" spans="1:12">
      <c r="A12965" s="180">
        <v>2017</v>
      </c>
      <c r="B12965" s="180" t="s">
        <v>178</v>
      </c>
      <c r="C12965" s="180" t="s">
        <v>3</v>
      </c>
      <c r="D12965" s="180" t="s">
        <v>176</v>
      </c>
      <c r="E12965" s="180">
        <v>10</v>
      </c>
      <c r="F12965" s="180">
        <v>7348</v>
      </c>
      <c r="G12965" s="180">
        <v>61</v>
      </c>
      <c r="H12965" s="180">
        <v>112</v>
      </c>
      <c r="I12965" s="180">
        <v>101299.6</v>
      </c>
      <c r="J12965" s="180">
        <v>21407.68</v>
      </c>
      <c r="K12965" s="180">
        <v>21637</v>
      </c>
      <c r="L12965" s="180">
        <v>175660.6</v>
      </c>
    </row>
    <row r="12966" spans="1:12">
      <c r="A12966" s="180">
        <v>2017</v>
      </c>
      <c r="B12966" s="180" t="s">
        <v>178</v>
      </c>
      <c r="C12966" s="180" t="s">
        <v>3</v>
      </c>
      <c r="D12966" s="180" t="s">
        <v>176</v>
      </c>
      <c r="E12966" s="180">
        <v>15</v>
      </c>
      <c r="F12966" s="180">
        <v>6845</v>
      </c>
      <c r="G12966" s="180">
        <v>152</v>
      </c>
      <c r="H12966" s="180">
        <v>204</v>
      </c>
      <c r="I12966" s="180">
        <v>241257.68</v>
      </c>
      <c r="J12966" s="180">
        <v>44728.85</v>
      </c>
      <c r="K12966" s="180">
        <v>67048</v>
      </c>
      <c r="L12966" s="180">
        <v>478450.92</v>
      </c>
    </row>
    <row r="12967" spans="1:12">
      <c r="A12967" s="180">
        <v>2017</v>
      </c>
      <c r="B12967" s="180" t="s">
        <v>178</v>
      </c>
      <c r="C12967" s="180" t="s">
        <v>3</v>
      </c>
      <c r="D12967" s="180" t="s">
        <v>176</v>
      </c>
      <c r="E12967" s="180">
        <v>20</v>
      </c>
      <c r="F12967" s="180">
        <v>5306</v>
      </c>
      <c r="G12967" s="180">
        <v>115</v>
      </c>
      <c r="H12967" s="180">
        <v>230</v>
      </c>
      <c r="I12967" s="180">
        <v>245819.75</v>
      </c>
      <c r="J12967" s="180">
        <v>55569.05</v>
      </c>
      <c r="K12967" s="180">
        <v>50431</v>
      </c>
      <c r="L12967" s="180">
        <v>439314.65</v>
      </c>
    </row>
    <row r="12968" spans="1:12">
      <c r="A12968" s="180">
        <v>2017</v>
      </c>
      <c r="B12968" s="180" t="s">
        <v>178</v>
      </c>
      <c r="C12968" s="180" t="s">
        <v>3</v>
      </c>
      <c r="D12968" s="180" t="s">
        <v>176</v>
      </c>
      <c r="E12968" s="180">
        <v>25</v>
      </c>
      <c r="F12968" s="180">
        <v>4892</v>
      </c>
      <c r="G12968" s="180">
        <v>126</v>
      </c>
      <c r="H12968" s="180">
        <v>208</v>
      </c>
      <c r="I12968" s="180">
        <v>208288.24</v>
      </c>
      <c r="J12968" s="180">
        <v>37024.870000000003</v>
      </c>
      <c r="K12968" s="180">
        <v>40799</v>
      </c>
      <c r="L12968" s="180">
        <v>389884.97</v>
      </c>
    </row>
    <row r="12969" spans="1:12">
      <c r="A12969" s="180">
        <v>2017</v>
      </c>
      <c r="B12969" s="180" t="s">
        <v>178</v>
      </c>
      <c r="C12969" s="180" t="s">
        <v>3</v>
      </c>
      <c r="D12969" s="180" t="s">
        <v>176</v>
      </c>
      <c r="E12969" s="180">
        <v>30</v>
      </c>
      <c r="F12969" s="180">
        <v>8566</v>
      </c>
      <c r="G12969" s="180">
        <v>165</v>
      </c>
      <c r="H12969" s="180">
        <v>271</v>
      </c>
      <c r="I12969" s="180">
        <v>254915.03</v>
      </c>
      <c r="J12969" s="180">
        <v>71263.850000000006</v>
      </c>
      <c r="K12969" s="180">
        <v>73544</v>
      </c>
      <c r="L12969" s="180">
        <v>559075.12</v>
      </c>
    </row>
    <row r="12970" spans="1:12">
      <c r="A12970" s="180">
        <v>2017</v>
      </c>
      <c r="B12970" s="180" t="s">
        <v>178</v>
      </c>
      <c r="C12970" s="180" t="s">
        <v>3</v>
      </c>
      <c r="D12970" s="180" t="s">
        <v>176</v>
      </c>
      <c r="E12970" s="180">
        <v>35</v>
      </c>
      <c r="F12970" s="180">
        <v>9123</v>
      </c>
      <c r="G12970" s="180">
        <v>184</v>
      </c>
      <c r="H12970" s="180">
        <v>379</v>
      </c>
      <c r="I12970" s="180">
        <v>288354.46000000002</v>
      </c>
      <c r="J12970" s="180">
        <v>77152.17</v>
      </c>
      <c r="K12970" s="180">
        <v>66055</v>
      </c>
      <c r="L12970" s="180">
        <v>618043.76</v>
      </c>
    </row>
    <row r="12971" spans="1:12">
      <c r="A12971" s="180">
        <v>2017</v>
      </c>
      <c r="B12971" s="180" t="s">
        <v>178</v>
      </c>
      <c r="C12971" s="180" t="s">
        <v>3</v>
      </c>
      <c r="D12971" s="180" t="s">
        <v>176</v>
      </c>
      <c r="E12971" s="180">
        <v>40</v>
      </c>
      <c r="F12971" s="180">
        <v>8270</v>
      </c>
      <c r="G12971" s="180">
        <v>276</v>
      </c>
      <c r="H12971" s="180">
        <v>526</v>
      </c>
      <c r="I12971" s="180">
        <v>423234.73</v>
      </c>
      <c r="J12971" s="180">
        <v>103031.03999999999</v>
      </c>
      <c r="K12971" s="180">
        <v>89640</v>
      </c>
      <c r="L12971" s="180">
        <v>834582.79</v>
      </c>
    </row>
    <row r="12972" spans="1:12">
      <c r="A12972" s="180">
        <v>2017</v>
      </c>
      <c r="B12972" s="180" t="s">
        <v>178</v>
      </c>
      <c r="C12972" s="180" t="s">
        <v>3</v>
      </c>
      <c r="D12972" s="180" t="s">
        <v>176</v>
      </c>
      <c r="E12972" s="180">
        <v>45</v>
      </c>
      <c r="F12972" s="180">
        <v>8233</v>
      </c>
      <c r="G12972" s="180">
        <v>298</v>
      </c>
      <c r="H12972" s="180">
        <v>707</v>
      </c>
      <c r="I12972" s="180">
        <v>556290.78</v>
      </c>
      <c r="J12972" s="180">
        <v>116929.25</v>
      </c>
      <c r="K12972" s="180">
        <v>112543</v>
      </c>
      <c r="L12972" s="180">
        <v>1017103.86</v>
      </c>
    </row>
    <row r="12973" spans="1:12">
      <c r="A12973" s="180">
        <v>2017</v>
      </c>
      <c r="B12973" s="180" t="s">
        <v>178</v>
      </c>
      <c r="C12973" s="180" t="s">
        <v>3</v>
      </c>
      <c r="D12973" s="180" t="s">
        <v>176</v>
      </c>
      <c r="E12973" s="180">
        <v>50</v>
      </c>
      <c r="F12973" s="180">
        <v>7450</v>
      </c>
      <c r="G12973" s="180">
        <v>344</v>
      </c>
      <c r="H12973" s="180">
        <v>596</v>
      </c>
      <c r="I12973" s="180">
        <v>566801.11</v>
      </c>
      <c r="J12973" s="180">
        <v>146778.28</v>
      </c>
      <c r="K12973" s="180">
        <v>192798</v>
      </c>
      <c r="L12973" s="180">
        <v>1198452.18</v>
      </c>
    </row>
    <row r="12974" spans="1:12">
      <c r="A12974" s="180">
        <v>2017</v>
      </c>
      <c r="B12974" s="180" t="s">
        <v>178</v>
      </c>
      <c r="C12974" s="180" t="s">
        <v>3</v>
      </c>
      <c r="D12974" s="180" t="s">
        <v>176</v>
      </c>
      <c r="E12974" s="180">
        <v>55</v>
      </c>
      <c r="F12974" s="180">
        <v>7440</v>
      </c>
      <c r="G12974" s="180">
        <v>638</v>
      </c>
      <c r="H12974" s="180">
        <v>1072</v>
      </c>
      <c r="I12974" s="180">
        <v>1060283.77</v>
      </c>
      <c r="J12974" s="180">
        <v>231017.44</v>
      </c>
      <c r="K12974" s="180">
        <v>309923</v>
      </c>
      <c r="L12974" s="180">
        <v>1989992.22</v>
      </c>
    </row>
    <row r="12975" spans="1:12">
      <c r="A12975" s="180">
        <v>2017</v>
      </c>
      <c r="B12975" s="180" t="s">
        <v>178</v>
      </c>
      <c r="C12975" s="180" t="s">
        <v>3</v>
      </c>
      <c r="D12975" s="180" t="s">
        <v>176</v>
      </c>
      <c r="E12975" s="180">
        <v>60</v>
      </c>
      <c r="F12975" s="180">
        <v>6399</v>
      </c>
      <c r="G12975" s="180">
        <v>570</v>
      </c>
      <c r="H12975" s="180">
        <v>1197</v>
      </c>
      <c r="I12975" s="180">
        <v>1363188.5</v>
      </c>
      <c r="J12975" s="180">
        <v>282780.52</v>
      </c>
      <c r="K12975" s="180">
        <v>431907</v>
      </c>
      <c r="L12975" s="180">
        <v>2529923.17</v>
      </c>
    </row>
    <row r="12976" spans="1:12">
      <c r="A12976" s="180">
        <v>2017</v>
      </c>
      <c r="B12976" s="180" t="s">
        <v>178</v>
      </c>
      <c r="C12976" s="180" t="s">
        <v>3</v>
      </c>
      <c r="D12976" s="180" t="s">
        <v>176</v>
      </c>
      <c r="E12976" s="180">
        <v>65</v>
      </c>
      <c r="F12976" s="180">
        <v>5794</v>
      </c>
      <c r="G12976" s="180">
        <v>888</v>
      </c>
      <c r="H12976" s="180">
        <v>1553</v>
      </c>
      <c r="I12976" s="180">
        <v>1622074.87</v>
      </c>
      <c r="J12976" s="180">
        <v>339837.5</v>
      </c>
      <c r="K12976" s="180">
        <v>449507</v>
      </c>
      <c r="L12976" s="180">
        <v>2931717.62</v>
      </c>
    </row>
    <row r="12977" spans="1:12">
      <c r="A12977" s="180">
        <v>2017</v>
      </c>
      <c r="B12977" s="180" t="s">
        <v>178</v>
      </c>
      <c r="C12977" s="180" t="s">
        <v>3</v>
      </c>
      <c r="D12977" s="180" t="s">
        <v>176</v>
      </c>
      <c r="E12977" s="180">
        <v>70</v>
      </c>
      <c r="F12977" s="180">
        <v>4152</v>
      </c>
      <c r="G12977" s="180">
        <v>836</v>
      </c>
      <c r="H12977" s="180">
        <v>1719</v>
      </c>
      <c r="I12977" s="180">
        <v>1863626.54</v>
      </c>
      <c r="J12977" s="180">
        <v>349531.99</v>
      </c>
      <c r="K12977" s="180">
        <v>502586</v>
      </c>
      <c r="L12977" s="180">
        <v>3152168.97</v>
      </c>
    </row>
    <row r="12978" spans="1:12">
      <c r="A12978" s="180">
        <v>2017</v>
      </c>
      <c r="B12978" s="180" t="s">
        <v>178</v>
      </c>
      <c r="C12978" s="180" t="s">
        <v>3</v>
      </c>
      <c r="D12978" s="180" t="s">
        <v>176</v>
      </c>
      <c r="E12978" s="180">
        <v>75</v>
      </c>
      <c r="F12978" s="180">
        <v>2481</v>
      </c>
      <c r="G12978" s="180">
        <v>727</v>
      </c>
      <c r="H12978" s="180">
        <v>1718</v>
      </c>
      <c r="I12978" s="180">
        <v>1579044.55</v>
      </c>
      <c r="J12978" s="180">
        <v>271089.34000000003</v>
      </c>
      <c r="K12978" s="180">
        <v>312577</v>
      </c>
      <c r="L12978" s="180">
        <v>2450479.7000000002</v>
      </c>
    </row>
    <row r="12979" spans="1:12">
      <c r="A12979" s="180">
        <v>2017</v>
      </c>
      <c r="B12979" s="180" t="s">
        <v>178</v>
      </c>
      <c r="C12979" s="180" t="s">
        <v>3</v>
      </c>
      <c r="D12979" s="180" t="s">
        <v>176</v>
      </c>
      <c r="E12979" s="180">
        <v>80</v>
      </c>
      <c r="F12979" s="180">
        <v>1453</v>
      </c>
      <c r="G12979" s="180">
        <v>405</v>
      </c>
      <c r="H12979" s="180">
        <v>1311</v>
      </c>
      <c r="I12979" s="180">
        <v>1134564.01</v>
      </c>
      <c r="J12979" s="180">
        <v>165902.17000000001</v>
      </c>
      <c r="K12979" s="180">
        <v>172344</v>
      </c>
      <c r="L12979" s="180">
        <v>1602016.73</v>
      </c>
    </row>
    <row r="12980" spans="1:12">
      <c r="A12980" s="180">
        <v>2017</v>
      </c>
      <c r="B12980" s="180" t="s">
        <v>178</v>
      </c>
      <c r="C12980" s="180" t="s">
        <v>3</v>
      </c>
      <c r="D12980" s="180" t="s">
        <v>176</v>
      </c>
      <c r="E12980" s="180">
        <v>85</v>
      </c>
      <c r="F12980" s="180">
        <v>859</v>
      </c>
      <c r="G12980" s="180">
        <v>313</v>
      </c>
      <c r="H12980" s="180">
        <v>1276</v>
      </c>
      <c r="I12980" s="180">
        <v>908530.28</v>
      </c>
      <c r="J12980" s="180">
        <v>122897.21</v>
      </c>
      <c r="K12980" s="180">
        <v>76820</v>
      </c>
      <c r="L12980" s="180">
        <v>1179892.06</v>
      </c>
    </row>
    <row r="12981" spans="1:12">
      <c r="A12981" s="180">
        <v>2017</v>
      </c>
      <c r="B12981" s="180" t="s">
        <v>178</v>
      </c>
      <c r="C12981" s="180" t="s">
        <v>3</v>
      </c>
      <c r="D12981" s="180" t="s">
        <v>176</v>
      </c>
      <c r="E12981" s="180">
        <v>90</v>
      </c>
      <c r="F12981" s="180">
        <v>291</v>
      </c>
      <c r="G12981" s="180">
        <v>75</v>
      </c>
      <c r="H12981" s="180">
        <v>521</v>
      </c>
      <c r="I12981" s="180">
        <v>308815.75</v>
      </c>
      <c r="J12981" s="180">
        <v>44859.67</v>
      </c>
      <c r="K12981" s="180">
        <v>5905</v>
      </c>
      <c r="L12981" s="180">
        <v>395981.87</v>
      </c>
    </row>
    <row r="12982" spans="1:12">
      <c r="A12982" s="180">
        <v>2017</v>
      </c>
      <c r="B12982" s="180" t="s">
        <v>178</v>
      </c>
      <c r="C12982" s="180" t="s">
        <v>3</v>
      </c>
      <c r="D12982" s="180" t="s">
        <v>176</v>
      </c>
      <c r="E12982" s="180">
        <v>95</v>
      </c>
      <c r="F12982" s="180">
        <v>40</v>
      </c>
      <c r="G12982" s="180">
        <v>11</v>
      </c>
      <c r="H12982" s="180">
        <v>44</v>
      </c>
      <c r="I12982" s="180">
        <v>37568</v>
      </c>
      <c r="J12982" s="180">
        <v>3952.55</v>
      </c>
      <c r="K12982" s="180">
        <v>410</v>
      </c>
      <c r="L12982" s="180">
        <v>42666.91</v>
      </c>
    </row>
    <row r="12983" spans="1:12">
      <c r="A12983" s="180">
        <v>2017</v>
      </c>
      <c r="B12983" s="180" t="s">
        <v>178</v>
      </c>
      <c r="C12983" s="180" t="s">
        <v>3</v>
      </c>
      <c r="D12983" s="180" t="s">
        <v>177</v>
      </c>
      <c r="E12983" s="180">
        <v>0</v>
      </c>
      <c r="F12983" s="180">
        <v>6883</v>
      </c>
      <c r="G12983" s="180">
        <v>163</v>
      </c>
      <c r="H12983" s="180">
        <v>419</v>
      </c>
      <c r="I12983" s="180">
        <v>333849.7</v>
      </c>
      <c r="J12983" s="180">
        <v>63784.67</v>
      </c>
      <c r="K12983" s="180">
        <v>56493</v>
      </c>
      <c r="L12983" s="180">
        <v>523939.66</v>
      </c>
    </row>
    <row r="12984" spans="1:12">
      <c r="A12984" s="180">
        <v>2017</v>
      </c>
      <c r="B12984" s="180" t="s">
        <v>178</v>
      </c>
      <c r="C12984" s="180" t="s">
        <v>3</v>
      </c>
      <c r="D12984" s="180" t="s">
        <v>177</v>
      </c>
      <c r="E12984" s="180">
        <v>5</v>
      </c>
      <c r="F12984" s="180">
        <v>7791</v>
      </c>
      <c r="G12984" s="180">
        <v>83</v>
      </c>
      <c r="H12984" s="180">
        <v>91</v>
      </c>
      <c r="I12984" s="180">
        <v>91287.3</v>
      </c>
      <c r="J12984" s="180">
        <v>24343.33</v>
      </c>
      <c r="K12984" s="180">
        <v>9198</v>
      </c>
      <c r="L12984" s="180">
        <v>166881.9</v>
      </c>
    </row>
    <row r="12985" spans="1:12">
      <c r="A12985" s="180">
        <v>2017</v>
      </c>
      <c r="B12985" s="180" t="s">
        <v>178</v>
      </c>
      <c r="C12985" s="180" t="s">
        <v>3</v>
      </c>
      <c r="D12985" s="180" t="s">
        <v>177</v>
      </c>
      <c r="E12985" s="180">
        <v>10</v>
      </c>
      <c r="F12985" s="180">
        <v>7026</v>
      </c>
      <c r="G12985" s="180">
        <v>78</v>
      </c>
      <c r="H12985" s="180">
        <v>109</v>
      </c>
      <c r="I12985" s="180">
        <v>110499.66</v>
      </c>
      <c r="J12985" s="180">
        <v>17898.39</v>
      </c>
      <c r="K12985" s="180">
        <v>53056</v>
      </c>
      <c r="L12985" s="180">
        <v>224468.66</v>
      </c>
    </row>
    <row r="12986" spans="1:12">
      <c r="A12986" s="180">
        <v>2017</v>
      </c>
      <c r="B12986" s="180" t="s">
        <v>178</v>
      </c>
      <c r="C12986" s="180" t="s">
        <v>3</v>
      </c>
      <c r="D12986" s="180" t="s">
        <v>177</v>
      </c>
      <c r="E12986" s="180">
        <v>15</v>
      </c>
      <c r="F12986" s="180">
        <v>6593</v>
      </c>
      <c r="G12986" s="180">
        <v>200</v>
      </c>
      <c r="H12986" s="180">
        <v>470</v>
      </c>
      <c r="I12986" s="180">
        <v>453471.57</v>
      </c>
      <c r="J12986" s="180">
        <v>74336.179999999993</v>
      </c>
      <c r="K12986" s="180">
        <v>75273</v>
      </c>
      <c r="L12986" s="180">
        <v>741990.51</v>
      </c>
    </row>
    <row r="12987" spans="1:12">
      <c r="A12987" s="180">
        <v>2017</v>
      </c>
      <c r="B12987" s="180" t="s">
        <v>178</v>
      </c>
      <c r="C12987" s="180" t="s">
        <v>3</v>
      </c>
      <c r="D12987" s="180" t="s">
        <v>177</v>
      </c>
      <c r="E12987" s="180">
        <v>20</v>
      </c>
      <c r="F12987" s="180">
        <v>5657</v>
      </c>
      <c r="G12987" s="180">
        <v>245</v>
      </c>
      <c r="H12987" s="180">
        <v>450</v>
      </c>
      <c r="I12987" s="180">
        <v>432843.67</v>
      </c>
      <c r="J12987" s="180">
        <v>78991.47</v>
      </c>
      <c r="K12987" s="180">
        <v>134622</v>
      </c>
      <c r="L12987" s="180">
        <v>803153.65</v>
      </c>
    </row>
    <row r="12988" spans="1:12">
      <c r="A12988" s="180">
        <v>2017</v>
      </c>
      <c r="B12988" s="180" t="s">
        <v>178</v>
      </c>
      <c r="C12988" s="180" t="s">
        <v>3</v>
      </c>
      <c r="D12988" s="180" t="s">
        <v>177</v>
      </c>
      <c r="E12988" s="180">
        <v>25</v>
      </c>
      <c r="F12988" s="180">
        <v>6129</v>
      </c>
      <c r="G12988" s="180">
        <v>264</v>
      </c>
      <c r="H12988" s="180">
        <v>716</v>
      </c>
      <c r="I12988" s="180">
        <v>574571.87</v>
      </c>
      <c r="J12988" s="180">
        <v>121616.41</v>
      </c>
      <c r="K12988" s="180">
        <v>30291</v>
      </c>
      <c r="L12988" s="180">
        <v>919015.35</v>
      </c>
    </row>
    <row r="12989" spans="1:12">
      <c r="A12989" s="180">
        <v>2017</v>
      </c>
      <c r="B12989" s="180" t="s">
        <v>178</v>
      </c>
      <c r="C12989" s="180" t="s">
        <v>3</v>
      </c>
      <c r="D12989" s="180" t="s">
        <v>177</v>
      </c>
      <c r="E12989" s="180">
        <v>30</v>
      </c>
      <c r="F12989" s="180">
        <v>10180</v>
      </c>
      <c r="G12989" s="180">
        <v>486</v>
      </c>
      <c r="H12989" s="180">
        <v>1414</v>
      </c>
      <c r="I12989" s="180">
        <v>1205246.01</v>
      </c>
      <c r="J12989" s="180">
        <v>308983.36</v>
      </c>
      <c r="K12989" s="180">
        <v>83949</v>
      </c>
      <c r="L12989" s="180">
        <v>2014043.84</v>
      </c>
    </row>
    <row r="12990" spans="1:12">
      <c r="A12990" s="180">
        <v>2017</v>
      </c>
      <c r="B12990" s="180" t="s">
        <v>178</v>
      </c>
      <c r="C12990" s="180" t="s">
        <v>3</v>
      </c>
      <c r="D12990" s="180" t="s">
        <v>177</v>
      </c>
      <c r="E12990" s="180">
        <v>35</v>
      </c>
      <c r="F12990" s="180">
        <v>10321</v>
      </c>
      <c r="G12990" s="180">
        <v>503</v>
      </c>
      <c r="H12990" s="180">
        <v>1143</v>
      </c>
      <c r="I12990" s="180">
        <v>1069534.57</v>
      </c>
      <c r="J12990" s="180">
        <v>256176.91</v>
      </c>
      <c r="K12990" s="180">
        <v>140428</v>
      </c>
      <c r="L12990" s="180">
        <v>1940164.08</v>
      </c>
    </row>
    <row r="12991" spans="1:12">
      <c r="A12991" s="180">
        <v>2017</v>
      </c>
      <c r="B12991" s="180" t="s">
        <v>178</v>
      </c>
      <c r="C12991" s="180" t="s">
        <v>3</v>
      </c>
      <c r="D12991" s="180" t="s">
        <v>177</v>
      </c>
      <c r="E12991" s="180">
        <v>40</v>
      </c>
      <c r="F12991" s="180">
        <v>9232</v>
      </c>
      <c r="G12991" s="180">
        <v>420</v>
      </c>
      <c r="H12991" s="180">
        <v>921</v>
      </c>
      <c r="I12991" s="180">
        <v>828744.19</v>
      </c>
      <c r="J12991" s="180">
        <v>175904.75</v>
      </c>
      <c r="K12991" s="180">
        <v>116576</v>
      </c>
      <c r="L12991" s="180">
        <v>1486791.74</v>
      </c>
    </row>
    <row r="12992" spans="1:12">
      <c r="A12992" s="180">
        <v>2017</v>
      </c>
      <c r="B12992" s="180" t="s">
        <v>178</v>
      </c>
      <c r="C12992" s="180" t="s">
        <v>3</v>
      </c>
      <c r="D12992" s="180" t="s">
        <v>177</v>
      </c>
      <c r="E12992" s="180">
        <v>45</v>
      </c>
      <c r="F12992" s="180">
        <v>9247</v>
      </c>
      <c r="G12992" s="180">
        <v>438</v>
      </c>
      <c r="H12992" s="180">
        <v>800</v>
      </c>
      <c r="I12992" s="180">
        <v>805412.77</v>
      </c>
      <c r="J12992" s="180">
        <v>198725.75</v>
      </c>
      <c r="K12992" s="180">
        <v>133261</v>
      </c>
      <c r="L12992" s="180">
        <v>1505653.87</v>
      </c>
    </row>
    <row r="12993" spans="1:12">
      <c r="A12993" s="180">
        <v>2017</v>
      </c>
      <c r="B12993" s="180" t="s">
        <v>178</v>
      </c>
      <c r="C12993" s="180" t="s">
        <v>3</v>
      </c>
      <c r="D12993" s="180" t="s">
        <v>177</v>
      </c>
      <c r="E12993" s="180">
        <v>50</v>
      </c>
      <c r="F12993" s="180">
        <v>8321</v>
      </c>
      <c r="G12993" s="180">
        <v>548</v>
      </c>
      <c r="H12993" s="180">
        <v>1056</v>
      </c>
      <c r="I12993" s="180">
        <v>988252.79</v>
      </c>
      <c r="J12993" s="180">
        <v>194716.86</v>
      </c>
      <c r="K12993" s="180">
        <v>183302</v>
      </c>
      <c r="L12993" s="180">
        <v>1766226.86</v>
      </c>
    </row>
    <row r="12994" spans="1:12">
      <c r="A12994" s="180">
        <v>2017</v>
      </c>
      <c r="B12994" s="180" t="s">
        <v>178</v>
      </c>
      <c r="C12994" s="180" t="s">
        <v>3</v>
      </c>
      <c r="D12994" s="180" t="s">
        <v>177</v>
      </c>
      <c r="E12994" s="180">
        <v>55</v>
      </c>
      <c r="F12994" s="180">
        <v>8162</v>
      </c>
      <c r="G12994" s="180">
        <v>620</v>
      </c>
      <c r="H12994" s="180">
        <v>1162</v>
      </c>
      <c r="I12994" s="180">
        <v>1103474.54</v>
      </c>
      <c r="J12994" s="180">
        <v>251853.32</v>
      </c>
      <c r="K12994" s="180">
        <v>290648.09999999998</v>
      </c>
      <c r="L12994" s="180">
        <v>2129210.21</v>
      </c>
    </row>
    <row r="12995" spans="1:12">
      <c r="A12995" s="180">
        <v>2017</v>
      </c>
      <c r="B12995" s="180" t="s">
        <v>178</v>
      </c>
      <c r="C12995" s="180" t="s">
        <v>3</v>
      </c>
      <c r="D12995" s="180" t="s">
        <v>177</v>
      </c>
      <c r="E12995" s="180">
        <v>60</v>
      </c>
      <c r="F12995" s="180">
        <v>7045</v>
      </c>
      <c r="G12995" s="180">
        <v>669</v>
      </c>
      <c r="H12995" s="180">
        <v>1329</v>
      </c>
      <c r="I12995" s="180">
        <v>1335795.53</v>
      </c>
      <c r="J12995" s="180">
        <v>283479.88</v>
      </c>
      <c r="K12995" s="180">
        <v>382259</v>
      </c>
      <c r="L12995" s="180">
        <v>2436132.4</v>
      </c>
    </row>
    <row r="12996" spans="1:12">
      <c r="A12996" s="180">
        <v>2017</v>
      </c>
      <c r="B12996" s="180" t="s">
        <v>178</v>
      </c>
      <c r="C12996" s="180" t="s">
        <v>3</v>
      </c>
      <c r="D12996" s="180" t="s">
        <v>177</v>
      </c>
      <c r="E12996" s="180">
        <v>65</v>
      </c>
      <c r="F12996" s="180">
        <v>6399</v>
      </c>
      <c r="G12996" s="180">
        <v>867</v>
      </c>
      <c r="H12996" s="180">
        <v>1583</v>
      </c>
      <c r="I12996" s="180">
        <v>1475940.38</v>
      </c>
      <c r="J12996" s="180">
        <v>299677.69</v>
      </c>
      <c r="K12996" s="180">
        <v>460141.24</v>
      </c>
      <c r="L12996" s="180">
        <v>2749534.04</v>
      </c>
    </row>
    <row r="12997" spans="1:12">
      <c r="A12997" s="180">
        <v>2017</v>
      </c>
      <c r="B12997" s="180" t="s">
        <v>178</v>
      </c>
      <c r="C12997" s="180" t="s">
        <v>3</v>
      </c>
      <c r="D12997" s="180" t="s">
        <v>177</v>
      </c>
      <c r="E12997" s="180">
        <v>70</v>
      </c>
      <c r="F12997" s="180">
        <v>4680</v>
      </c>
      <c r="G12997" s="180">
        <v>847</v>
      </c>
      <c r="H12997" s="180">
        <v>2122</v>
      </c>
      <c r="I12997" s="180">
        <v>1825263.54</v>
      </c>
      <c r="J12997" s="180">
        <v>321921.94</v>
      </c>
      <c r="K12997" s="180">
        <v>489943</v>
      </c>
      <c r="L12997" s="180">
        <v>3034693.1</v>
      </c>
    </row>
    <row r="12998" spans="1:12">
      <c r="A12998" s="180">
        <v>2017</v>
      </c>
      <c r="B12998" s="180" t="s">
        <v>178</v>
      </c>
      <c r="C12998" s="180" t="s">
        <v>3</v>
      </c>
      <c r="D12998" s="180" t="s">
        <v>177</v>
      </c>
      <c r="E12998" s="180">
        <v>75</v>
      </c>
      <c r="F12998" s="180">
        <v>2951</v>
      </c>
      <c r="G12998" s="180">
        <v>689</v>
      </c>
      <c r="H12998" s="180">
        <v>1947</v>
      </c>
      <c r="I12998" s="180">
        <v>1678327.32</v>
      </c>
      <c r="J12998" s="180">
        <v>262500.06</v>
      </c>
      <c r="K12998" s="180">
        <v>362773</v>
      </c>
      <c r="L12998" s="180">
        <v>2547360.83</v>
      </c>
    </row>
    <row r="12999" spans="1:12">
      <c r="A12999" s="180">
        <v>2017</v>
      </c>
      <c r="B12999" s="180" t="s">
        <v>178</v>
      </c>
      <c r="C12999" s="180" t="s">
        <v>3</v>
      </c>
      <c r="D12999" s="180" t="s">
        <v>177</v>
      </c>
      <c r="E12999" s="180">
        <v>80</v>
      </c>
      <c r="F12999" s="180">
        <v>1806</v>
      </c>
      <c r="G12999" s="180">
        <v>406</v>
      </c>
      <c r="H12999" s="180">
        <v>1452</v>
      </c>
      <c r="I12999" s="180">
        <v>1227899.97</v>
      </c>
      <c r="J12999" s="180">
        <v>182421.2</v>
      </c>
      <c r="K12999" s="180">
        <v>238246</v>
      </c>
      <c r="L12999" s="180">
        <v>1767655.75</v>
      </c>
    </row>
    <row r="13000" spans="1:12">
      <c r="A13000" s="180">
        <v>2017</v>
      </c>
      <c r="B13000" s="180" t="s">
        <v>178</v>
      </c>
      <c r="C13000" s="180" t="s">
        <v>3</v>
      </c>
      <c r="D13000" s="180" t="s">
        <v>177</v>
      </c>
      <c r="E13000" s="180">
        <v>85</v>
      </c>
      <c r="F13000" s="180">
        <v>1109</v>
      </c>
      <c r="G13000" s="180">
        <v>204</v>
      </c>
      <c r="H13000" s="180">
        <v>1133</v>
      </c>
      <c r="I13000" s="180">
        <v>698115.8</v>
      </c>
      <c r="J13000" s="180">
        <v>98892.13</v>
      </c>
      <c r="K13000" s="180">
        <v>84275</v>
      </c>
      <c r="L13000" s="180">
        <v>952563.12</v>
      </c>
    </row>
    <row r="13001" spans="1:12">
      <c r="A13001" s="180">
        <v>2017</v>
      </c>
      <c r="B13001" s="180" t="s">
        <v>178</v>
      </c>
      <c r="C13001" s="180" t="s">
        <v>3</v>
      </c>
      <c r="D13001" s="180" t="s">
        <v>177</v>
      </c>
      <c r="E13001" s="180">
        <v>90</v>
      </c>
      <c r="F13001" s="180">
        <v>486</v>
      </c>
      <c r="G13001" s="180">
        <v>85</v>
      </c>
      <c r="H13001" s="180">
        <v>923</v>
      </c>
      <c r="I13001" s="180">
        <v>526927.76</v>
      </c>
      <c r="J13001" s="180">
        <v>44414.33</v>
      </c>
      <c r="K13001" s="180">
        <v>24170</v>
      </c>
      <c r="L13001" s="180">
        <v>619863.12</v>
      </c>
    </row>
    <row r="13002" spans="1:12">
      <c r="A13002" s="180">
        <v>2017</v>
      </c>
      <c r="B13002" s="180" t="s">
        <v>178</v>
      </c>
      <c r="C13002" s="180" t="s">
        <v>3</v>
      </c>
      <c r="D13002" s="180" t="s">
        <v>177</v>
      </c>
      <c r="E13002" s="180">
        <v>95</v>
      </c>
      <c r="F13002" s="180">
        <v>125</v>
      </c>
      <c r="G13002" s="180">
        <v>18</v>
      </c>
      <c r="H13002" s="180">
        <v>156</v>
      </c>
      <c r="I13002" s="180">
        <v>113459</v>
      </c>
      <c r="J13002" s="180">
        <v>9906.1</v>
      </c>
      <c r="K13002" s="180">
        <v>0</v>
      </c>
      <c r="L13002" s="180">
        <v>94728.2</v>
      </c>
    </row>
    <row r="13003" spans="1:12">
      <c r="A13003" s="180">
        <v>2017</v>
      </c>
      <c r="B13003" s="180" t="s">
        <v>178</v>
      </c>
      <c r="C13003" s="180" t="s">
        <v>37</v>
      </c>
      <c r="D13003" s="180" t="s">
        <v>176</v>
      </c>
      <c r="E13003" s="180">
        <v>0</v>
      </c>
      <c r="F13003" s="180">
        <v>3514</v>
      </c>
      <c r="G13003" s="180">
        <v>141</v>
      </c>
      <c r="H13003" s="180">
        <v>155</v>
      </c>
      <c r="I13003" s="180">
        <v>105390.95</v>
      </c>
      <c r="J13003" s="180">
        <v>37879.03</v>
      </c>
      <c r="K13003" s="180">
        <v>1448</v>
      </c>
      <c r="L13003" s="180">
        <v>156053.24</v>
      </c>
    </row>
    <row r="13004" spans="1:12">
      <c r="A13004" s="180">
        <v>2017</v>
      </c>
      <c r="B13004" s="180" t="s">
        <v>178</v>
      </c>
      <c r="C13004" s="180" t="s">
        <v>37</v>
      </c>
      <c r="D13004" s="180" t="s">
        <v>176</v>
      </c>
      <c r="E13004" s="180">
        <v>5</v>
      </c>
      <c r="F13004" s="180">
        <v>3775</v>
      </c>
      <c r="G13004" s="180">
        <v>57</v>
      </c>
      <c r="H13004" s="180">
        <v>99</v>
      </c>
      <c r="I13004" s="180">
        <v>70833.78</v>
      </c>
      <c r="J13004" s="180">
        <v>14483.04</v>
      </c>
      <c r="K13004" s="180">
        <v>740</v>
      </c>
      <c r="L13004" s="180">
        <v>90376.26</v>
      </c>
    </row>
    <row r="13005" spans="1:12">
      <c r="A13005" s="180">
        <v>2017</v>
      </c>
      <c r="B13005" s="180" t="s">
        <v>178</v>
      </c>
      <c r="C13005" s="180" t="s">
        <v>37</v>
      </c>
      <c r="D13005" s="180" t="s">
        <v>176</v>
      </c>
      <c r="E13005" s="180">
        <v>10</v>
      </c>
      <c r="F13005" s="180">
        <v>3341</v>
      </c>
      <c r="G13005" s="180">
        <v>41</v>
      </c>
      <c r="H13005" s="180">
        <v>69</v>
      </c>
      <c r="I13005" s="180">
        <v>38935.22</v>
      </c>
      <c r="J13005" s="180">
        <v>9074.9500000000007</v>
      </c>
      <c r="K13005" s="180">
        <v>44704</v>
      </c>
      <c r="L13005" s="180">
        <v>99704.46</v>
      </c>
    </row>
    <row r="13006" spans="1:12">
      <c r="A13006" s="180">
        <v>2017</v>
      </c>
      <c r="B13006" s="180" t="s">
        <v>178</v>
      </c>
      <c r="C13006" s="180" t="s">
        <v>37</v>
      </c>
      <c r="D13006" s="180" t="s">
        <v>176</v>
      </c>
      <c r="E13006" s="180">
        <v>15</v>
      </c>
      <c r="F13006" s="180">
        <v>3211</v>
      </c>
      <c r="G13006" s="180">
        <v>62</v>
      </c>
      <c r="H13006" s="180">
        <v>164</v>
      </c>
      <c r="I13006" s="180">
        <v>114988.9</v>
      </c>
      <c r="J13006" s="180">
        <v>22759.79</v>
      </c>
      <c r="K13006" s="180">
        <v>24473</v>
      </c>
      <c r="L13006" s="180">
        <v>173127.39</v>
      </c>
    </row>
    <row r="13007" spans="1:12">
      <c r="A13007" s="180">
        <v>2017</v>
      </c>
      <c r="B13007" s="180" t="s">
        <v>178</v>
      </c>
      <c r="C13007" s="180" t="s">
        <v>37</v>
      </c>
      <c r="D13007" s="180" t="s">
        <v>176</v>
      </c>
      <c r="E13007" s="180">
        <v>20</v>
      </c>
      <c r="F13007" s="180">
        <v>2402</v>
      </c>
      <c r="G13007" s="180">
        <v>44</v>
      </c>
      <c r="H13007" s="180">
        <v>65</v>
      </c>
      <c r="I13007" s="180">
        <v>69195.350000000006</v>
      </c>
      <c r="J13007" s="180">
        <v>18818.7</v>
      </c>
      <c r="K13007" s="180">
        <v>7296</v>
      </c>
      <c r="L13007" s="180">
        <v>103741.1</v>
      </c>
    </row>
    <row r="13008" spans="1:12">
      <c r="A13008" s="180">
        <v>2017</v>
      </c>
      <c r="B13008" s="180" t="s">
        <v>178</v>
      </c>
      <c r="C13008" s="180" t="s">
        <v>37</v>
      </c>
      <c r="D13008" s="180" t="s">
        <v>176</v>
      </c>
      <c r="E13008" s="180">
        <v>25</v>
      </c>
      <c r="F13008" s="180">
        <v>2776</v>
      </c>
      <c r="G13008" s="180">
        <v>44</v>
      </c>
      <c r="H13008" s="180">
        <v>105</v>
      </c>
      <c r="I13008" s="180">
        <v>84846.65</v>
      </c>
      <c r="J13008" s="180">
        <v>27939.77</v>
      </c>
      <c r="K13008" s="180">
        <v>28102</v>
      </c>
      <c r="L13008" s="180">
        <v>164185</v>
      </c>
    </row>
    <row r="13009" spans="1:12">
      <c r="A13009" s="180">
        <v>2017</v>
      </c>
      <c r="B13009" s="180" t="s">
        <v>178</v>
      </c>
      <c r="C13009" s="180" t="s">
        <v>37</v>
      </c>
      <c r="D13009" s="180" t="s">
        <v>176</v>
      </c>
      <c r="E13009" s="180">
        <v>30</v>
      </c>
      <c r="F13009" s="180">
        <v>4165</v>
      </c>
      <c r="G13009" s="180">
        <v>99</v>
      </c>
      <c r="H13009" s="180">
        <v>182</v>
      </c>
      <c r="I13009" s="180">
        <v>160658.5</v>
      </c>
      <c r="J13009" s="180">
        <v>42362.11</v>
      </c>
      <c r="K13009" s="180">
        <v>34572</v>
      </c>
      <c r="L13009" s="180">
        <v>293719.65000000002</v>
      </c>
    </row>
    <row r="13010" spans="1:12">
      <c r="A13010" s="180">
        <v>2017</v>
      </c>
      <c r="B13010" s="180" t="s">
        <v>178</v>
      </c>
      <c r="C13010" s="180" t="s">
        <v>37</v>
      </c>
      <c r="D13010" s="180" t="s">
        <v>176</v>
      </c>
      <c r="E13010" s="180">
        <v>35</v>
      </c>
      <c r="F13010" s="180">
        <v>4101</v>
      </c>
      <c r="G13010" s="180">
        <v>89</v>
      </c>
      <c r="H13010" s="180">
        <v>162</v>
      </c>
      <c r="I13010" s="180">
        <v>142387.65</v>
      </c>
      <c r="J13010" s="180">
        <v>46756.14</v>
      </c>
      <c r="K13010" s="180">
        <v>17676</v>
      </c>
      <c r="L13010" s="180">
        <v>249986.92</v>
      </c>
    </row>
    <row r="13011" spans="1:12">
      <c r="A13011" s="180">
        <v>2017</v>
      </c>
      <c r="B13011" s="180" t="s">
        <v>178</v>
      </c>
      <c r="C13011" s="180" t="s">
        <v>37</v>
      </c>
      <c r="D13011" s="180" t="s">
        <v>176</v>
      </c>
      <c r="E13011" s="180">
        <v>40</v>
      </c>
      <c r="F13011" s="180">
        <v>3689</v>
      </c>
      <c r="G13011" s="180">
        <v>107</v>
      </c>
      <c r="H13011" s="180">
        <v>220</v>
      </c>
      <c r="I13011" s="180">
        <v>235953.6</v>
      </c>
      <c r="J13011" s="180">
        <v>59349.64</v>
      </c>
      <c r="K13011" s="180">
        <v>50618</v>
      </c>
      <c r="L13011" s="180">
        <v>387471.45</v>
      </c>
    </row>
    <row r="13012" spans="1:12">
      <c r="A13012" s="180">
        <v>2017</v>
      </c>
      <c r="B13012" s="180" t="s">
        <v>178</v>
      </c>
      <c r="C13012" s="180" t="s">
        <v>37</v>
      </c>
      <c r="D13012" s="180" t="s">
        <v>176</v>
      </c>
      <c r="E13012" s="180">
        <v>45</v>
      </c>
      <c r="F13012" s="180">
        <v>3819</v>
      </c>
      <c r="G13012" s="180">
        <v>128</v>
      </c>
      <c r="H13012" s="180">
        <v>272</v>
      </c>
      <c r="I13012" s="180">
        <v>256396.2</v>
      </c>
      <c r="J13012" s="180">
        <v>68108.070000000007</v>
      </c>
      <c r="K13012" s="180">
        <v>19831</v>
      </c>
      <c r="L13012" s="180">
        <v>414762</v>
      </c>
    </row>
    <row r="13013" spans="1:12">
      <c r="A13013" s="180">
        <v>2017</v>
      </c>
      <c r="B13013" s="180" t="s">
        <v>178</v>
      </c>
      <c r="C13013" s="180" t="s">
        <v>37</v>
      </c>
      <c r="D13013" s="180" t="s">
        <v>176</v>
      </c>
      <c r="E13013" s="180">
        <v>50</v>
      </c>
      <c r="F13013" s="180">
        <v>3659</v>
      </c>
      <c r="G13013" s="180">
        <v>191</v>
      </c>
      <c r="H13013" s="180">
        <v>459</v>
      </c>
      <c r="I13013" s="180">
        <v>414595.66</v>
      </c>
      <c r="J13013" s="180">
        <v>105260.14</v>
      </c>
      <c r="K13013" s="180">
        <v>185390</v>
      </c>
      <c r="L13013" s="180">
        <v>779436.54</v>
      </c>
    </row>
    <row r="13014" spans="1:12">
      <c r="A13014" s="180">
        <v>2017</v>
      </c>
      <c r="B13014" s="180" t="s">
        <v>178</v>
      </c>
      <c r="C13014" s="180" t="s">
        <v>37</v>
      </c>
      <c r="D13014" s="180" t="s">
        <v>176</v>
      </c>
      <c r="E13014" s="180">
        <v>55</v>
      </c>
      <c r="F13014" s="180">
        <v>3613</v>
      </c>
      <c r="G13014" s="180">
        <v>267</v>
      </c>
      <c r="H13014" s="180">
        <v>434</v>
      </c>
      <c r="I13014" s="180">
        <v>412876.4</v>
      </c>
      <c r="J13014" s="180">
        <v>125874.59</v>
      </c>
      <c r="K13014" s="180">
        <v>119164</v>
      </c>
      <c r="L13014" s="180">
        <v>750738.58</v>
      </c>
    </row>
    <row r="13015" spans="1:12">
      <c r="A13015" s="180">
        <v>2017</v>
      </c>
      <c r="B13015" s="180" t="s">
        <v>178</v>
      </c>
      <c r="C13015" s="180" t="s">
        <v>37</v>
      </c>
      <c r="D13015" s="180" t="s">
        <v>176</v>
      </c>
      <c r="E13015" s="180">
        <v>60</v>
      </c>
      <c r="F13015" s="180">
        <v>2912</v>
      </c>
      <c r="G13015" s="180">
        <v>280</v>
      </c>
      <c r="H13015" s="180">
        <v>621</v>
      </c>
      <c r="I13015" s="180">
        <v>813360.87</v>
      </c>
      <c r="J13015" s="180">
        <v>170896.35</v>
      </c>
      <c r="K13015" s="180">
        <v>164836</v>
      </c>
      <c r="L13015" s="180">
        <v>1233578.6200000001</v>
      </c>
    </row>
    <row r="13016" spans="1:12">
      <c r="A13016" s="180">
        <v>2017</v>
      </c>
      <c r="B13016" s="180" t="s">
        <v>178</v>
      </c>
      <c r="C13016" s="180" t="s">
        <v>37</v>
      </c>
      <c r="D13016" s="180" t="s">
        <v>176</v>
      </c>
      <c r="E13016" s="180">
        <v>65</v>
      </c>
      <c r="F13016" s="180">
        <v>2051</v>
      </c>
      <c r="G13016" s="180">
        <v>308</v>
      </c>
      <c r="H13016" s="180">
        <v>682</v>
      </c>
      <c r="I13016" s="180">
        <v>647161.85</v>
      </c>
      <c r="J13016" s="180">
        <v>149980</v>
      </c>
      <c r="K13016" s="180">
        <v>159314</v>
      </c>
      <c r="L13016" s="180">
        <v>1054275.8400000001</v>
      </c>
    </row>
    <row r="13017" spans="1:12">
      <c r="A13017" s="180">
        <v>2017</v>
      </c>
      <c r="B13017" s="180" t="s">
        <v>178</v>
      </c>
      <c r="C13017" s="180" t="s">
        <v>37</v>
      </c>
      <c r="D13017" s="180" t="s">
        <v>176</v>
      </c>
      <c r="E13017" s="180">
        <v>70</v>
      </c>
      <c r="F13017" s="180">
        <v>1236</v>
      </c>
      <c r="G13017" s="180">
        <v>216</v>
      </c>
      <c r="H13017" s="180">
        <v>550</v>
      </c>
      <c r="I13017" s="180">
        <v>564115.15</v>
      </c>
      <c r="J13017" s="180">
        <v>137988.97</v>
      </c>
      <c r="K13017" s="180">
        <v>245535.8</v>
      </c>
      <c r="L13017" s="180">
        <v>992685.08</v>
      </c>
    </row>
    <row r="13018" spans="1:12">
      <c r="A13018" s="180">
        <v>2017</v>
      </c>
      <c r="B13018" s="180" t="s">
        <v>178</v>
      </c>
      <c r="C13018" s="180" t="s">
        <v>37</v>
      </c>
      <c r="D13018" s="180" t="s">
        <v>176</v>
      </c>
      <c r="E13018" s="180">
        <v>75</v>
      </c>
      <c r="F13018" s="180">
        <v>681</v>
      </c>
      <c r="G13018" s="180">
        <v>160</v>
      </c>
      <c r="H13018" s="180">
        <v>559</v>
      </c>
      <c r="I13018" s="180">
        <v>393487.85</v>
      </c>
      <c r="J13018" s="180">
        <v>68482.2</v>
      </c>
      <c r="K13018" s="180">
        <v>90687.6</v>
      </c>
      <c r="L13018" s="180">
        <v>583669.35</v>
      </c>
    </row>
    <row r="13019" spans="1:12">
      <c r="A13019" s="180">
        <v>2017</v>
      </c>
      <c r="B13019" s="180" t="s">
        <v>178</v>
      </c>
      <c r="C13019" s="180" t="s">
        <v>37</v>
      </c>
      <c r="D13019" s="180" t="s">
        <v>176</v>
      </c>
      <c r="E13019" s="180">
        <v>80</v>
      </c>
      <c r="F13019" s="180">
        <v>245</v>
      </c>
      <c r="G13019" s="180">
        <v>33</v>
      </c>
      <c r="H13019" s="180">
        <v>177</v>
      </c>
      <c r="I13019" s="180">
        <v>144135</v>
      </c>
      <c r="J13019" s="180">
        <v>19024.89</v>
      </c>
      <c r="K13019" s="180">
        <v>91631</v>
      </c>
      <c r="L13019" s="180">
        <v>257319.94</v>
      </c>
    </row>
    <row r="13020" spans="1:12">
      <c r="A13020" s="180">
        <v>2017</v>
      </c>
      <c r="B13020" s="180" t="s">
        <v>178</v>
      </c>
      <c r="C13020" s="180" t="s">
        <v>37</v>
      </c>
      <c r="D13020" s="180" t="s">
        <v>176</v>
      </c>
      <c r="E13020" s="180">
        <v>85</v>
      </c>
      <c r="F13020" s="180">
        <v>98</v>
      </c>
      <c r="G13020" s="180">
        <v>21</v>
      </c>
      <c r="H13020" s="180">
        <v>97</v>
      </c>
      <c r="I13020" s="180">
        <v>52930</v>
      </c>
      <c r="J13020" s="180">
        <v>7453.8</v>
      </c>
      <c r="K13020" s="180">
        <v>1724</v>
      </c>
      <c r="L13020" s="180">
        <v>63534.15</v>
      </c>
    </row>
    <row r="13021" spans="1:12">
      <c r="A13021" s="180">
        <v>2017</v>
      </c>
      <c r="B13021" s="180" t="s">
        <v>178</v>
      </c>
      <c r="C13021" s="180" t="s">
        <v>37</v>
      </c>
      <c r="D13021" s="180" t="s">
        <v>176</v>
      </c>
      <c r="E13021" s="180">
        <v>90</v>
      </c>
      <c r="F13021" s="180">
        <v>22</v>
      </c>
      <c r="G13021" s="180">
        <v>54</v>
      </c>
      <c r="H13021" s="180">
        <v>131</v>
      </c>
      <c r="I13021" s="180">
        <v>37847.65</v>
      </c>
      <c r="J13021" s="180">
        <v>4539.2</v>
      </c>
      <c r="K13021" s="180">
        <v>8418</v>
      </c>
      <c r="L13021" s="180">
        <v>51405.29</v>
      </c>
    </row>
    <row r="13022" spans="1:12">
      <c r="A13022" s="180">
        <v>2017</v>
      </c>
      <c r="B13022" s="180" t="s">
        <v>178</v>
      </c>
      <c r="C13022" s="180" t="s">
        <v>37</v>
      </c>
      <c r="D13022" s="180" t="s">
        <v>176</v>
      </c>
      <c r="E13022" s="180">
        <v>95</v>
      </c>
      <c r="F13022" s="180">
        <v>3</v>
      </c>
      <c r="G13022" s="180">
        <v>0</v>
      </c>
      <c r="H13022" s="180">
        <v>0</v>
      </c>
      <c r="I13022" s="180">
        <v>0</v>
      </c>
      <c r="J13022" s="180">
        <v>0</v>
      </c>
      <c r="K13022" s="180">
        <v>0</v>
      </c>
      <c r="L13022" s="180">
        <v>0</v>
      </c>
    </row>
    <row r="13023" spans="1:12">
      <c r="A13023" s="180">
        <v>2017</v>
      </c>
      <c r="B13023" s="180" t="s">
        <v>178</v>
      </c>
      <c r="C13023" s="180" t="s">
        <v>37</v>
      </c>
      <c r="D13023" s="180" t="s">
        <v>177</v>
      </c>
      <c r="E13023" s="180">
        <v>0</v>
      </c>
      <c r="F13023" s="180">
        <v>3331</v>
      </c>
      <c r="G13023" s="180">
        <v>119</v>
      </c>
      <c r="H13023" s="180">
        <v>184</v>
      </c>
      <c r="I13023" s="180">
        <v>117238</v>
      </c>
      <c r="J13023" s="180">
        <v>27965.39</v>
      </c>
      <c r="K13023" s="180">
        <v>3345</v>
      </c>
      <c r="L13023" s="180">
        <v>156398.04</v>
      </c>
    </row>
    <row r="13024" spans="1:12">
      <c r="A13024" s="180">
        <v>2017</v>
      </c>
      <c r="B13024" s="180" t="s">
        <v>178</v>
      </c>
      <c r="C13024" s="180" t="s">
        <v>37</v>
      </c>
      <c r="D13024" s="180" t="s">
        <v>177</v>
      </c>
      <c r="E13024" s="180">
        <v>5</v>
      </c>
      <c r="F13024" s="180">
        <v>3557</v>
      </c>
      <c r="G13024" s="180">
        <v>45</v>
      </c>
      <c r="H13024" s="180">
        <v>65</v>
      </c>
      <c r="I13024" s="180">
        <v>46214</v>
      </c>
      <c r="J13024" s="180">
        <v>8955.0300000000007</v>
      </c>
      <c r="K13024" s="180">
        <v>1120</v>
      </c>
      <c r="L13024" s="180">
        <v>64510.38</v>
      </c>
    </row>
    <row r="13025" spans="1:12">
      <c r="A13025" s="180">
        <v>2017</v>
      </c>
      <c r="B13025" s="180" t="s">
        <v>178</v>
      </c>
      <c r="C13025" s="180" t="s">
        <v>37</v>
      </c>
      <c r="D13025" s="180" t="s">
        <v>177</v>
      </c>
      <c r="E13025" s="180">
        <v>10</v>
      </c>
      <c r="F13025" s="180">
        <v>3221</v>
      </c>
      <c r="G13025" s="180">
        <v>41</v>
      </c>
      <c r="H13025" s="180">
        <v>79</v>
      </c>
      <c r="I13025" s="180">
        <v>86521</v>
      </c>
      <c r="J13025" s="180">
        <v>21304.32</v>
      </c>
      <c r="K13025" s="180">
        <v>63573</v>
      </c>
      <c r="L13025" s="180">
        <v>177842.62</v>
      </c>
    </row>
    <row r="13026" spans="1:12">
      <c r="A13026" s="180">
        <v>2017</v>
      </c>
      <c r="B13026" s="180" t="s">
        <v>178</v>
      </c>
      <c r="C13026" s="180" t="s">
        <v>37</v>
      </c>
      <c r="D13026" s="180" t="s">
        <v>177</v>
      </c>
      <c r="E13026" s="180">
        <v>15</v>
      </c>
      <c r="F13026" s="180">
        <v>3040</v>
      </c>
      <c r="G13026" s="180">
        <v>75</v>
      </c>
      <c r="H13026" s="180">
        <v>189</v>
      </c>
      <c r="I13026" s="180">
        <v>124431.4</v>
      </c>
      <c r="J13026" s="180">
        <v>28289.99</v>
      </c>
      <c r="K13026" s="180">
        <v>7251</v>
      </c>
      <c r="L13026" s="180">
        <v>172756.4</v>
      </c>
    </row>
    <row r="13027" spans="1:12">
      <c r="A13027" s="180">
        <v>2017</v>
      </c>
      <c r="B13027" s="180" t="s">
        <v>178</v>
      </c>
      <c r="C13027" s="180" t="s">
        <v>37</v>
      </c>
      <c r="D13027" s="180" t="s">
        <v>177</v>
      </c>
      <c r="E13027" s="180">
        <v>20</v>
      </c>
      <c r="F13027" s="180">
        <v>2605</v>
      </c>
      <c r="G13027" s="180">
        <v>83</v>
      </c>
      <c r="H13027" s="180">
        <v>182</v>
      </c>
      <c r="I13027" s="180">
        <v>160122.9</v>
      </c>
      <c r="J13027" s="180">
        <v>41822.26</v>
      </c>
      <c r="K13027" s="180">
        <v>18184</v>
      </c>
      <c r="L13027" s="180">
        <v>242975.71</v>
      </c>
    </row>
    <row r="13028" spans="1:12">
      <c r="A13028" s="180">
        <v>2017</v>
      </c>
      <c r="B13028" s="180" t="s">
        <v>178</v>
      </c>
      <c r="C13028" s="180" t="s">
        <v>37</v>
      </c>
      <c r="D13028" s="180" t="s">
        <v>177</v>
      </c>
      <c r="E13028" s="180">
        <v>25</v>
      </c>
      <c r="F13028" s="180">
        <v>3463</v>
      </c>
      <c r="G13028" s="180">
        <v>118</v>
      </c>
      <c r="H13028" s="180">
        <v>383</v>
      </c>
      <c r="I13028" s="180">
        <v>282425.75</v>
      </c>
      <c r="J13028" s="180">
        <v>66196.41</v>
      </c>
      <c r="K13028" s="180">
        <v>9873</v>
      </c>
      <c r="L13028" s="180">
        <v>420973.01</v>
      </c>
    </row>
    <row r="13029" spans="1:12">
      <c r="A13029" s="180">
        <v>2017</v>
      </c>
      <c r="B13029" s="180" t="s">
        <v>178</v>
      </c>
      <c r="C13029" s="180" t="s">
        <v>37</v>
      </c>
      <c r="D13029" s="180" t="s">
        <v>177</v>
      </c>
      <c r="E13029" s="180">
        <v>30</v>
      </c>
      <c r="F13029" s="180">
        <v>4969</v>
      </c>
      <c r="G13029" s="180">
        <v>269</v>
      </c>
      <c r="H13029" s="180">
        <v>911</v>
      </c>
      <c r="I13029" s="180">
        <v>664244.05000000005</v>
      </c>
      <c r="J13029" s="180">
        <v>128574.78</v>
      </c>
      <c r="K13029" s="180">
        <v>62844</v>
      </c>
      <c r="L13029" s="180">
        <v>979165.41</v>
      </c>
    </row>
    <row r="13030" spans="1:12">
      <c r="A13030" s="180">
        <v>2017</v>
      </c>
      <c r="B13030" s="180" t="s">
        <v>178</v>
      </c>
      <c r="C13030" s="180" t="s">
        <v>37</v>
      </c>
      <c r="D13030" s="180" t="s">
        <v>177</v>
      </c>
      <c r="E13030" s="180">
        <v>35</v>
      </c>
      <c r="F13030" s="180">
        <v>4535</v>
      </c>
      <c r="G13030" s="180">
        <v>224</v>
      </c>
      <c r="H13030" s="180">
        <v>539</v>
      </c>
      <c r="I13030" s="180">
        <v>464541.8</v>
      </c>
      <c r="J13030" s="180">
        <v>117922.19</v>
      </c>
      <c r="K13030" s="180">
        <v>49975</v>
      </c>
      <c r="L13030" s="180">
        <v>729096.74</v>
      </c>
    </row>
    <row r="13031" spans="1:12">
      <c r="A13031" s="180">
        <v>2017</v>
      </c>
      <c r="B13031" s="180" t="s">
        <v>178</v>
      </c>
      <c r="C13031" s="180" t="s">
        <v>37</v>
      </c>
      <c r="D13031" s="180" t="s">
        <v>177</v>
      </c>
      <c r="E13031" s="180">
        <v>40</v>
      </c>
      <c r="F13031" s="180">
        <v>3898</v>
      </c>
      <c r="G13031" s="180">
        <v>214</v>
      </c>
      <c r="H13031" s="180">
        <v>529</v>
      </c>
      <c r="I13031" s="180">
        <v>498941.95</v>
      </c>
      <c r="J13031" s="180">
        <v>103482.19</v>
      </c>
      <c r="K13031" s="180">
        <v>49491</v>
      </c>
      <c r="L13031" s="180">
        <v>738288.07</v>
      </c>
    </row>
    <row r="13032" spans="1:12">
      <c r="A13032" s="180">
        <v>2017</v>
      </c>
      <c r="B13032" s="180" t="s">
        <v>178</v>
      </c>
      <c r="C13032" s="180" t="s">
        <v>37</v>
      </c>
      <c r="D13032" s="180" t="s">
        <v>177</v>
      </c>
      <c r="E13032" s="180">
        <v>45</v>
      </c>
      <c r="F13032" s="180">
        <v>3963</v>
      </c>
      <c r="G13032" s="180">
        <v>197</v>
      </c>
      <c r="H13032" s="180">
        <v>511</v>
      </c>
      <c r="I13032" s="180">
        <v>434986</v>
      </c>
      <c r="J13032" s="180">
        <v>117183.16</v>
      </c>
      <c r="K13032" s="180">
        <v>55242</v>
      </c>
      <c r="L13032" s="180">
        <v>694477.54</v>
      </c>
    </row>
    <row r="13033" spans="1:12">
      <c r="A13033" s="180">
        <v>2017</v>
      </c>
      <c r="B13033" s="180" t="s">
        <v>178</v>
      </c>
      <c r="C13033" s="180" t="s">
        <v>37</v>
      </c>
      <c r="D13033" s="180" t="s">
        <v>177</v>
      </c>
      <c r="E13033" s="180">
        <v>50</v>
      </c>
      <c r="F13033" s="180">
        <v>3736</v>
      </c>
      <c r="G13033" s="180">
        <v>231</v>
      </c>
      <c r="H13033" s="180">
        <v>645</v>
      </c>
      <c r="I13033" s="180">
        <v>639708.9</v>
      </c>
      <c r="J13033" s="180">
        <v>132415.32</v>
      </c>
      <c r="K13033" s="180">
        <v>107895</v>
      </c>
      <c r="L13033" s="180">
        <v>903913.97</v>
      </c>
    </row>
    <row r="13034" spans="1:12">
      <c r="A13034" s="180">
        <v>2017</v>
      </c>
      <c r="B13034" s="180" t="s">
        <v>178</v>
      </c>
      <c r="C13034" s="180" t="s">
        <v>37</v>
      </c>
      <c r="D13034" s="180" t="s">
        <v>177</v>
      </c>
      <c r="E13034" s="180">
        <v>55</v>
      </c>
      <c r="F13034" s="180">
        <v>3512</v>
      </c>
      <c r="G13034" s="180">
        <v>278</v>
      </c>
      <c r="H13034" s="180">
        <v>746</v>
      </c>
      <c r="I13034" s="180">
        <v>622104.30000000005</v>
      </c>
      <c r="J13034" s="180">
        <v>149337.92000000001</v>
      </c>
      <c r="K13034" s="180">
        <v>166750</v>
      </c>
      <c r="L13034" s="180">
        <v>1061425.6200000001</v>
      </c>
    </row>
    <row r="13035" spans="1:12">
      <c r="A13035" s="180">
        <v>2017</v>
      </c>
      <c r="B13035" s="180" t="s">
        <v>178</v>
      </c>
      <c r="C13035" s="180" t="s">
        <v>37</v>
      </c>
      <c r="D13035" s="180" t="s">
        <v>177</v>
      </c>
      <c r="E13035" s="180">
        <v>60</v>
      </c>
      <c r="F13035" s="180">
        <v>2762</v>
      </c>
      <c r="G13035" s="180">
        <v>305</v>
      </c>
      <c r="H13035" s="180">
        <v>571</v>
      </c>
      <c r="I13035" s="180">
        <v>567967.65</v>
      </c>
      <c r="J13035" s="180">
        <v>143844.12</v>
      </c>
      <c r="K13035" s="180">
        <v>150311</v>
      </c>
      <c r="L13035" s="180">
        <v>963297.36</v>
      </c>
    </row>
    <row r="13036" spans="1:12">
      <c r="A13036" s="180">
        <v>2017</v>
      </c>
      <c r="B13036" s="180" t="s">
        <v>178</v>
      </c>
      <c r="C13036" s="180" t="s">
        <v>37</v>
      </c>
      <c r="D13036" s="180" t="s">
        <v>177</v>
      </c>
      <c r="E13036" s="180">
        <v>65</v>
      </c>
      <c r="F13036" s="180">
        <v>1916</v>
      </c>
      <c r="G13036" s="180">
        <v>262</v>
      </c>
      <c r="H13036" s="180">
        <v>694</v>
      </c>
      <c r="I13036" s="180">
        <v>568770.75</v>
      </c>
      <c r="J13036" s="180">
        <v>104488.04</v>
      </c>
      <c r="K13036" s="180">
        <v>163766</v>
      </c>
      <c r="L13036" s="180">
        <v>895356.48</v>
      </c>
    </row>
    <row r="13037" spans="1:12">
      <c r="A13037" s="180">
        <v>2017</v>
      </c>
      <c r="B13037" s="180" t="s">
        <v>178</v>
      </c>
      <c r="C13037" s="180" t="s">
        <v>37</v>
      </c>
      <c r="D13037" s="180" t="s">
        <v>177</v>
      </c>
      <c r="E13037" s="180">
        <v>70</v>
      </c>
      <c r="F13037" s="180">
        <v>1093</v>
      </c>
      <c r="G13037" s="180">
        <v>211</v>
      </c>
      <c r="H13037" s="180">
        <v>544</v>
      </c>
      <c r="I13037" s="180">
        <v>404743.9</v>
      </c>
      <c r="J13037" s="180">
        <v>85247.64</v>
      </c>
      <c r="K13037" s="180">
        <v>64030</v>
      </c>
      <c r="L13037" s="180">
        <v>600983.84</v>
      </c>
    </row>
    <row r="13038" spans="1:12">
      <c r="A13038" s="180">
        <v>2017</v>
      </c>
      <c r="B13038" s="180" t="s">
        <v>178</v>
      </c>
      <c r="C13038" s="180" t="s">
        <v>37</v>
      </c>
      <c r="D13038" s="180" t="s">
        <v>177</v>
      </c>
      <c r="E13038" s="180">
        <v>75</v>
      </c>
      <c r="F13038" s="180">
        <v>562</v>
      </c>
      <c r="G13038" s="180">
        <v>98</v>
      </c>
      <c r="H13038" s="180">
        <v>568</v>
      </c>
      <c r="I13038" s="180">
        <v>433324.45</v>
      </c>
      <c r="J13038" s="180">
        <v>64764.97</v>
      </c>
      <c r="K13038" s="180">
        <v>76511</v>
      </c>
      <c r="L13038" s="180">
        <v>607781.93999999994</v>
      </c>
    </row>
    <row r="13039" spans="1:12">
      <c r="A13039" s="180">
        <v>2017</v>
      </c>
      <c r="B13039" s="180" t="s">
        <v>178</v>
      </c>
      <c r="C13039" s="180" t="s">
        <v>37</v>
      </c>
      <c r="D13039" s="180" t="s">
        <v>177</v>
      </c>
      <c r="E13039" s="180">
        <v>80</v>
      </c>
      <c r="F13039" s="180">
        <v>248</v>
      </c>
      <c r="G13039" s="180">
        <v>70</v>
      </c>
      <c r="H13039" s="180">
        <v>465</v>
      </c>
      <c r="I13039" s="180">
        <v>274048.09999999998</v>
      </c>
      <c r="J13039" s="180">
        <v>36383.94</v>
      </c>
      <c r="K13039" s="180">
        <v>34167</v>
      </c>
      <c r="L13039" s="180">
        <v>359103.4</v>
      </c>
    </row>
    <row r="13040" spans="1:12">
      <c r="A13040" s="180">
        <v>2017</v>
      </c>
      <c r="B13040" s="180" t="s">
        <v>178</v>
      </c>
      <c r="C13040" s="180" t="s">
        <v>37</v>
      </c>
      <c r="D13040" s="180" t="s">
        <v>177</v>
      </c>
      <c r="E13040" s="180">
        <v>85</v>
      </c>
      <c r="F13040" s="180">
        <v>124</v>
      </c>
      <c r="G13040" s="180">
        <v>17</v>
      </c>
      <c r="H13040" s="180">
        <v>130</v>
      </c>
      <c r="I13040" s="180">
        <v>74626</v>
      </c>
      <c r="J13040" s="180">
        <v>11756.06</v>
      </c>
      <c r="K13040" s="180">
        <v>532</v>
      </c>
      <c r="L13040" s="180">
        <v>88995.26</v>
      </c>
    </row>
    <row r="13041" spans="1:12">
      <c r="A13041" s="180">
        <v>2017</v>
      </c>
      <c r="B13041" s="180" t="s">
        <v>178</v>
      </c>
      <c r="C13041" s="180" t="s">
        <v>37</v>
      </c>
      <c r="D13041" s="180" t="s">
        <v>177</v>
      </c>
      <c r="E13041" s="180">
        <v>90</v>
      </c>
      <c r="F13041" s="180">
        <v>42</v>
      </c>
      <c r="G13041" s="180">
        <v>3</v>
      </c>
      <c r="H13041" s="180">
        <v>15</v>
      </c>
      <c r="I13041" s="180">
        <v>11136</v>
      </c>
      <c r="J13041" s="180">
        <v>600.65</v>
      </c>
      <c r="K13041" s="180">
        <v>0</v>
      </c>
      <c r="L13041" s="180">
        <v>11778.65</v>
      </c>
    </row>
    <row r="13042" spans="1:12">
      <c r="A13042" s="180">
        <v>2017</v>
      </c>
      <c r="B13042" s="180" t="s">
        <v>178</v>
      </c>
      <c r="C13042" s="180" t="s">
        <v>37</v>
      </c>
      <c r="D13042" s="180" t="s">
        <v>177</v>
      </c>
      <c r="E13042" s="180">
        <v>95</v>
      </c>
      <c r="F13042" s="180">
        <v>7</v>
      </c>
      <c r="G13042" s="180">
        <v>0</v>
      </c>
      <c r="H13042" s="180">
        <v>0</v>
      </c>
      <c r="I13042" s="180">
        <v>0</v>
      </c>
      <c r="J13042" s="180">
        <v>571</v>
      </c>
      <c r="K13042" s="180">
        <v>0</v>
      </c>
      <c r="L13042" s="180">
        <v>571</v>
      </c>
    </row>
    <row r="13043" spans="1:12">
      <c r="A13043" s="180">
        <v>2017</v>
      </c>
      <c r="B13043" s="180" t="s">
        <v>179</v>
      </c>
      <c r="C13043" s="180" t="s">
        <v>31</v>
      </c>
      <c r="D13043" s="180" t="s">
        <v>176</v>
      </c>
      <c r="E13043" s="180">
        <v>0</v>
      </c>
      <c r="F13043" s="180">
        <v>105678</v>
      </c>
      <c r="G13043" s="180">
        <v>5252</v>
      </c>
      <c r="H13043" s="180">
        <v>14072</v>
      </c>
      <c r="I13043" s="180">
        <v>9270596.0899999999</v>
      </c>
      <c r="J13043" s="180">
        <v>1633689.12</v>
      </c>
      <c r="K13043" s="180">
        <v>272486.75</v>
      </c>
      <c r="L13043" s="180">
        <v>12670082.24</v>
      </c>
    </row>
    <row r="13044" spans="1:12">
      <c r="A13044" s="180">
        <v>2017</v>
      </c>
      <c r="B13044" s="180" t="s">
        <v>179</v>
      </c>
      <c r="C13044" s="180" t="s">
        <v>31</v>
      </c>
      <c r="D13044" s="180" t="s">
        <v>176</v>
      </c>
      <c r="E13044" s="180">
        <v>5</v>
      </c>
      <c r="F13044" s="180">
        <v>124035</v>
      </c>
      <c r="G13044" s="180">
        <v>2797</v>
      </c>
      <c r="H13044" s="180">
        <v>4100</v>
      </c>
      <c r="I13044" s="180">
        <v>3425215.33</v>
      </c>
      <c r="J13044" s="180">
        <v>818607.67</v>
      </c>
      <c r="K13044" s="180">
        <v>208542</v>
      </c>
      <c r="L13044" s="180">
        <v>5444182.29</v>
      </c>
    </row>
    <row r="13045" spans="1:12">
      <c r="A13045" s="180">
        <v>2017</v>
      </c>
      <c r="B13045" s="180" t="s">
        <v>179</v>
      </c>
      <c r="C13045" s="180" t="s">
        <v>31</v>
      </c>
      <c r="D13045" s="180" t="s">
        <v>176</v>
      </c>
      <c r="E13045" s="180">
        <v>10</v>
      </c>
      <c r="F13045" s="180">
        <v>117942</v>
      </c>
      <c r="G13045" s="180">
        <v>2100</v>
      </c>
      <c r="H13045" s="180">
        <v>3514</v>
      </c>
      <c r="I13045" s="180">
        <v>2771718.95</v>
      </c>
      <c r="J13045" s="180">
        <v>712071.05</v>
      </c>
      <c r="K13045" s="180">
        <v>634475.07999999996</v>
      </c>
      <c r="L13045" s="180">
        <v>4754239.1100000003</v>
      </c>
    </row>
    <row r="13046" spans="1:12">
      <c r="A13046" s="180">
        <v>2017</v>
      </c>
      <c r="B13046" s="180" t="s">
        <v>179</v>
      </c>
      <c r="C13046" s="180" t="s">
        <v>31</v>
      </c>
      <c r="D13046" s="180" t="s">
        <v>176</v>
      </c>
      <c r="E13046" s="180">
        <v>15</v>
      </c>
      <c r="F13046" s="180">
        <v>110510</v>
      </c>
      <c r="G13046" s="180">
        <v>3097</v>
      </c>
      <c r="H13046" s="180">
        <v>7278</v>
      </c>
      <c r="I13046" s="180">
        <v>6700866.29</v>
      </c>
      <c r="J13046" s="180">
        <v>1357777.41</v>
      </c>
      <c r="K13046" s="180">
        <v>1467829.56</v>
      </c>
      <c r="L13046" s="180">
        <v>11112022.59</v>
      </c>
    </row>
    <row r="13047" spans="1:12">
      <c r="A13047" s="180">
        <v>2017</v>
      </c>
      <c r="B13047" s="180" t="s">
        <v>179</v>
      </c>
      <c r="C13047" s="180" t="s">
        <v>31</v>
      </c>
      <c r="D13047" s="180" t="s">
        <v>176</v>
      </c>
      <c r="E13047" s="180">
        <v>20</v>
      </c>
      <c r="F13047" s="180">
        <v>87375</v>
      </c>
      <c r="G13047" s="180">
        <v>2730</v>
      </c>
      <c r="H13047" s="180">
        <v>6303</v>
      </c>
      <c r="I13047" s="180">
        <v>5928818.8099999996</v>
      </c>
      <c r="J13047" s="180">
        <v>1146670.25</v>
      </c>
      <c r="K13047" s="180">
        <v>1301811</v>
      </c>
      <c r="L13047" s="180">
        <v>9844376.7100000009</v>
      </c>
    </row>
    <row r="13048" spans="1:12">
      <c r="A13048" s="180">
        <v>2017</v>
      </c>
      <c r="B13048" s="180" t="s">
        <v>179</v>
      </c>
      <c r="C13048" s="180" t="s">
        <v>31</v>
      </c>
      <c r="D13048" s="180" t="s">
        <v>176</v>
      </c>
      <c r="E13048" s="180">
        <v>25</v>
      </c>
      <c r="F13048" s="180">
        <v>72845</v>
      </c>
      <c r="G13048" s="180">
        <v>2200</v>
      </c>
      <c r="H13048" s="180">
        <v>5892</v>
      </c>
      <c r="I13048" s="180">
        <v>4702198.46</v>
      </c>
      <c r="J13048" s="180">
        <v>1039089.56</v>
      </c>
      <c r="K13048" s="180">
        <v>1143052.8</v>
      </c>
      <c r="L13048" s="180">
        <v>8307250.8499999996</v>
      </c>
    </row>
    <row r="13049" spans="1:12">
      <c r="A13049" s="180">
        <v>2017</v>
      </c>
      <c r="B13049" s="180" t="s">
        <v>179</v>
      </c>
      <c r="C13049" s="180" t="s">
        <v>31</v>
      </c>
      <c r="D13049" s="180" t="s">
        <v>176</v>
      </c>
      <c r="E13049" s="180">
        <v>30</v>
      </c>
      <c r="F13049" s="180">
        <v>118906</v>
      </c>
      <c r="G13049" s="180">
        <v>3223</v>
      </c>
      <c r="H13049" s="180">
        <v>7781</v>
      </c>
      <c r="I13049" s="180">
        <v>6292299.0999999996</v>
      </c>
      <c r="J13049" s="180">
        <v>1469014.99</v>
      </c>
      <c r="K13049" s="180">
        <v>1050283.8999999999</v>
      </c>
      <c r="L13049" s="180">
        <v>10851716.949999999</v>
      </c>
    </row>
    <row r="13050" spans="1:12">
      <c r="A13050" s="180">
        <v>2017</v>
      </c>
      <c r="B13050" s="180" t="s">
        <v>179</v>
      </c>
      <c r="C13050" s="180" t="s">
        <v>31</v>
      </c>
      <c r="D13050" s="180" t="s">
        <v>176</v>
      </c>
      <c r="E13050" s="180">
        <v>35</v>
      </c>
      <c r="F13050" s="180">
        <v>132232</v>
      </c>
      <c r="G13050" s="180">
        <v>4227</v>
      </c>
      <c r="H13050" s="180">
        <v>9935</v>
      </c>
      <c r="I13050" s="180">
        <v>8305350.9800000004</v>
      </c>
      <c r="J13050" s="180">
        <v>2042113.37</v>
      </c>
      <c r="K13050" s="180">
        <v>1682381.99</v>
      </c>
      <c r="L13050" s="180">
        <v>14339908.109999999</v>
      </c>
    </row>
    <row r="13051" spans="1:12">
      <c r="A13051" s="180">
        <v>2017</v>
      </c>
      <c r="B13051" s="180" t="s">
        <v>179</v>
      </c>
      <c r="C13051" s="180" t="s">
        <v>31</v>
      </c>
      <c r="D13051" s="180" t="s">
        <v>176</v>
      </c>
      <c r="E13051" s="180">
        <v>40</v>
      </c>
      <c r="F13051" s="180">
        <v>128362</v>
      </c>
      <c r="G13051" s="180">
        <v>5347</v>
      </c>
      <c r="H13051" s="180">
        <v>12297</v>
      </c>
      <c r="I13051" s="180">
        <v>10451353.23</v>
      </c>
      <c r="J13051" s="180">
        <v>2578740.88</v>
      </c>
      <c r="K13051" s="180">
        <v>2250238.5099999998</v>
      </c>
      <c r="L13051" s="180">
        <v>18096641.789999999</v>
      </c>
    </row>
    <row r="13052" spans="1:12">
      <c r="A13052" s="180">
        <v>2017</v>
      </c>
      <c r="B13052" s="180" t="s">
        <v>179</v>
      </c>
      <c r="C13052" s="180" t="s">
        <v>31</v>
      </c>
      <c r="D13052" s="180" t="s">
        <v>176</v>
      </c>
      <c r="E13052" s="180">
        <v>45</v>
      </c>
      <c r="F13052" s="180">
        <v>129566</v>
      </c>
      <c r="G13052" s="180">
        <v>6561</v>
      </c>
      <c r="H13052" s="180">
        <v>14284</v>
      </c>
      <c r="I13052" s="180">
        <v>13058060.27</v>
      </c>
      <c r="J13052" s="180">
        <v>3351570.28</v>
      </c>
      <c r="K13052" s="180">
        <v>2949979.85</v>
      </c>
      <c r="L13052" s="180">
        <v>22485722.850000001</v>
      </c>
    </row>
    <row r="13053" spans="1:12">
      <c r="A13053" s="180">
        <v>2017</v>
      </c>
      <c r="B13053" s="180" t="s">
        <v>179</v>
      </c>
      <c r="C13053" s="180" t="s">
        <v>31</v>
      </c>
      <c r="D13053" s="180" t="s">
        <v>176</v>
      </c>
      <c r="E13053" s="180">
        <v>50</v>
      </c>
      <c r="F13053" s="180">
        <v>121192</v>
      </c>
      <c r="G13053" s="180">
        <v>8599</v>
      </c>
      <c r="H13053" s="180">
        <v>18812</v>
      </c>
      <c r="I13053" s="180">
        <v>18111899.260000002</v>
      </c>
      <c r="J13053" s="180">
        <v>4464384.96</v>
      </c>
      <c r="K13053" s="180">
        <v>4285525.25</v>
      </c>
      <c r="L13053" s="180">
        <v>30657382.489999998</v>
      </c>
    </row>
    <row r="13054" spans="1:12">
      <c r="A13054" s="180">
        <v>2017</v>
      </c>
      <c r="B13054" s="180" t="s">
        <v>179</v>
      </c>
      <c r="C13054" s="180" t="s">
        <v>31</v>
      </c>
      <c r="D13054" s="180" t="s">
        <v>176</v>
      </c>
      <c r="E13054" s="180">
        <v>55</v>
      </c>
      <c r="F13054" s="180">
        <v>125386</v>
      </c>
      <c r="G13054" s="180">
        <v>12228</v>
      </c>
      <c r="H13054" s="180">
        <v>26208</v>
      </c>
      <c r="I13054" s="180">
        <v>26843643.25</v>
      </c>
      <c r="J13054" s="180">
        <v>6310549.0999999996</v>
      </c>
      <c r="K13054" s="180">
        <v>7484771.5</v>
      </c>
      <c r="L13054" s="180">
        <v>46307705.759999998</v>
      </c>
    </row>
    <row r="13055" spans="1:12">
      <c r="A13055" s="180">
        <v>2017</v>
      </c>
      <c r="B13055" s="180" t="s">
        <v>179</v>
      </c>
      <c r="C13055" s="180" t="s">
        <v>31</v>
      </c>
      <c r="D13055" s="180" t="s">
        <v>176</v>
      </c>
      <c r="E13055" s="180">
        <v>60</v>
      </c>
      <c r="F13055" s="180">
        <v>115812</v>
      </c>
      <c r="G13055" s="180">
        <v>16711</v>
      </c>
      <c r="H13055" s="180">
        <v>37385</v>
      </c>
      <c r="I13055" s="180">
        <v>38630478.100000001</v>
      </c>
      <c r="J13055" s="180">
        <v>8537599.0999999996</v>
      </c>
      <c r="K13055" s="180">
        <v>10807891.859999999</v>
      </c>
      <c r="L13055" s="180">
        <v>64392204.170000002</v>
      </c>
    </row>
    <row r="13056" spans="1:12">
      <c r="A13056" s="180">
        <v>2017</v>
      </c>
      <c r="B13056" s="180" t="s">
        <v>179</v>
      </c>
      <c r="C13056" s="180" t="s">
        <v>31</v>
      </c>
      <c r="D13056" s="180" t="s">
        <v>176</v>
      </c>
      <c r="E13056" s="180">
        <v>65</v>
      </c>
      <c r="F13056" s="180">
        <v>104859</v>
      </c>
      <c r="G13056" s="180">
        <v>21313</v>
      </c>
      <c r="H13056" s="180">
        <v>47651</v>
      </c>
      <c r="I13056" s="180">
        <v>49258645.740000002</v>
      </c>
      <c r="J13056" s="180">
        <v>10732173.59</v>
      </c>
      <c r="K13056" s="180">
        <v>13169819.970000001</v>
      </c>
      <c r="L13056" s="180">
        <v>80443011.540000007</v>
      </c>
    </row>
    <row r="13057" spans="1:12">
      <c r="A13057" s="180">
        <v>2017</v>
      </c>
      <c r="B13057" s="180" t="s">
        <v>179</v>
      </c>
      <c r="C13057" s="180" t="s">
        <v>31</v>
      </c>
      <c r="D13057" s="180" t="s">
        <v>176</v>
      </c>
      <c r="E13057" s="180">
        <v>70</v>
      </c>
      <c r="F13057" s="180">
        <v>86049</v>
      </c>
      <c r="G13057" s="180">
        <v>23658</v>
      </c>
      <c r="H13057" s="180">
        <v>60485</v>
      </c>
      <c r="I13057" s="180">
        <v>59319813</v>
      </c>
      <c r="J13057" s="180">
        <v>12283898.539999999</v>
      </c>
      <c r="K13057" s="180">
        <v>15627493.91</v>
      </c>
      <c r="L13057" s="180">
        <v>94096445.790000007</v>
      </c>
    </row>
    <row r="13058" spans="1:12">
      <c r="A13058" s="180">
        <v>2017</v>
      </c>
      <c r="B13058" s="180" t="s">
        <v>179</v>
      </c>
      <c r="C13058" s="180" t="s">
        <v>31</v>
      </c>
      <c r="D13058" s="180" t="s">
        <v>176</v>
      </c>
      <c r="E13058" s="180">
        <v>75</v>
      </c>
      <c r="F13058" s="180">
        <v>56490</v>
      </c>
      <c r="G13058" s="180">
        <v>20818</v>
      </c>
      <c r="H13058" s="180">
        <v>58988</v>
      </c>
      <c r="I13058" s="180">
        <v>53514795.990000002</v>
      </c>
      <c r="J13058" s="180">
        <v>10301883.85</v>
      </c>
      <c r="K13058" s="180">
        <v>14500618.41</v>
      </c>
      <c r="L13058" s="180">
        <v>83119538.030000001</v>
      </c>
    </row>
    <row r="13059" spans="1:12">
      <c r="A13059" s="180">
        <v>2017</v>
      </c>
      <c r="B13059" s="180" t="s">
        <v>179</v>
      </c>
      <c r="C13059" s="180" t="s">
        <v>31</v>
      </c>
      <c r="D13059" s="180" t="s">
        <v>176</v>
      </c>
      <c r="E13059" s="180">
        <v>80</v>
      </c>
      <c r="F13059" s="180">
        <v>35337</v>
      </c>
      <c r="G13059" s="180">
        <v>15127</v>
      </c>
      <c r="H13059" s="180">
        <v>52052</v>
      </c>
      <c r="I13059" s="180">
        <v>42331527.490000002</v>
      </c>
      <c r="J13059" s="180">
        <v>7051647.9000000004</v>
      </c>
      <c r="K13059" s="180">
        <v>9557505.5199999996</v>
      </c>
      <c r="L13059" s="180">
        <v>61566107.710000001</v>
      </c>
    </row>
    <row r="13060" spans="1:12">
      <c r="A13060" s="180">
        <v>2017</v>
      </c>
      <c r="B13060" s="180" t="s">
        <v>179</v>
      </c>
      <c r="C13060" s="180" t="s">
        <v>31</v>
      </c>
      <c r="D13060" s="180" t="s">
        <v>176</v>
      </c>
      <c r="E13060" s="180">
        <v>85</v>
      </c>
      <c r="F13060" s="180">
        <v>20450</v>
      </c>
      <c r="G13060" s="180">
        <v>9284</v>
      </c>
      <c r="H13060" s="180">
        <v>42053</v>
      </c>
      <c r="I13060" s="180">
        <v>29924682.73</v>
      </c>
      <c r="J13060" s="180">
        <v>4297984.0199999996</v>
      </c>
      <c r="K13060" s="180">
        <v>4686174.45</v>
      </c>
      <c r="L13060" s="180">
        <v>40481821.340000004</v>
      </c>
    </row>
    <row r="13061" spans="1:12">
      <c r="A13061" s="180">
        <v>2017</v>
      </c>
      <c r="B13061" s="180" t="s">
        <v>179</v>
      </c>
      <c r="C13061" s="180" t="s">
        <v>31</v>
      </c>
      <c r="D13061" s="180" t="s">
        <v>176</v>
      </c>
      <c r="E13061" s="180">
        <v>90</v>
      </c>
      <c r="F13061" s="180">
        <v>6677</v>
      </c>
      <c r="G13061" s="180">
        <v>2722</v>
      </c>
      <c r="H13061" s="180">
        <v>15463</v>
      </c>
      <c r="I13061" s="180">
        <v>9918983.1099999994</v>
      </c>
      <c r="J13061" s="180">
        <v>1169959.6499999999</v>
      </c>
      <c r="K13061" s="180">
        <v>1046259.48</v>
      </c>
      <c r="L13061" s="180">
        <v>12477636.310000001</v>
      </c>
    </row>
    <row r="13062" spans="1:12">
      <c r="A13062" s="180">
        <v>2017</v>
      </c>
      <c r="B13062" s="180" t="s">
        <v>179</v>
      </c>
      <c r="C13062" s="180" t="s">
        <v>31</v>
      </c>
      <c r="D13062" s="180" t="s">
        <v>176</v>
      </c>
      <c r="E13062" s="180">
        <v>95</v>
      </c>
      <c r="F13062" s="180">
        <v>945</v>
      </c>
      <c r="G13062" s="180">
        <v>393</v>
      </c>
      <c r="H13062" s="180">
        <v>3166</v>
      </c>
      <c r="I13062" s="180">
        <v>1775910.6</v>
      </c>
      <c r="J13062" s="180">
        <v>158425.25</v>
      </c>
      <c r="K13062" s="180">
        <v>77725</v>
      </c>
      <c r="L13062" s="180">
        <v>2086045.35</v>
      </c>
    </row>
    <row r="13063" spans="1:12">
      <c r="A13063" s="180">
        <v>2017</v>
      </c>
      <c r="B13063" s="180" t="s">
        <v>179</v>
      </c>
      <c r="C13063" s="180" t="s">
        <v>31</v>
      </c>
      <c r="D13063" s="180" t="s">
        <v>177</v>
      </c>
      <c r="E13063" s="180">
        <v>0</v>
      </c>
      <c r="F13063" s="180">
        <v>98754</v>
      </c>
      <c r="G13063" s="180">
        <v>3664</v>
      </c>
      <c r="H13063" s="180">
        <v>10888</v>
      </c>
      <c r="I13063" s="180">
        <v>6776863.6299999999</v>
      </c>
      <c r="J13063" s="180">
        <v>1030350.26</v>
      </c>
      <c r="K13063" s="180">
        <v>304563.25</v>
      </c>
      <c r="L13063" s="180">
        <v>9039092.4499999993</v>
      </c>
    </row>
    <row r="13064" spans="1:12">
      <c r="A13064" s="180">
        <v>2017</v>
      </c>
      <c r="B13064" s="180" t="s">
        <v>179</v>
      </c>
      <c r="C13064" s="180" t="s">
        <v>31</v>
      </c>
      <c r="D13064" s="180" t="s">
        <v>177</v>
      </c>
      <c r="E13064" s="180">
        <v>5</v>
      </c>
      <c r="F13064" s="180">
        <v>116646</v>
      </c>
      <c r="G13064" s="180">
        <v>2110</v>
      </c>
      <c r="H13064" s="180">
        <v>3070</v>
      </c>
      <c r="I13064" s="180">
        <v>2621768.2000000002</v>
      </c>
      <c r="J13064" s="180">
        <v>612743.96</v>
      </c>
      <c r="K13064" s="180">
        <v>264177.2</v>
      </c>
      <c r="L13064" s="180">
        <v>4187540</v>
      </c>
    </row>
    <row r="13065" spans="1:12">
      <c r="A13065" s="180">
        <v>2017</v>
      </c>
      <c r="B13065" s="180" t="s">
        <v>179</v>
      </c>
      <c r="C13065" s="180" t="s">
        <v>31</v>
      </c>
      <c r="D13065" s="180" t="s">
        <v>177</v>
      </c>
      <c r="E13065" s="180">
        <v>10</v>
      </c>
      <c r="F13065" s="180">
        <v>110948</v>
      </c>
      <c r="G13065" s="180">
        <v>1803</v>
      </c>
      <c r="H13065" s="180">
        <v>4184</v>
      </c>
      <c r="I13065" s="180">
        <v>3121381.98</v>
      </c>
      <c r="J13065" s="180">
        <v>642053.06000000006</v>
      </c>
      <c r="K13065" s="180">
        <v>989735</v>
      </c>
      <c r="L13065" s="180">
        <v>5501750.9299999997</v>
      </c>
    </row>
    <row r="13066" spans="1:12">
      <c r="A13066" s="180">
        <v>2017</v>
      </c>
      <c r="B13066" s="180" t="s">
        <v>179</v>
      </c>
      <c r="C13066" s="180" t="s">
        <v>31</v>
      </c>
      <c r="D13066" s="180" t="s">
        <v>177</v>
      </c>
      <c r="E13066" s="180">
        <v>15</v>
      </c>
      <c r="F13066" s="180">
        <v>103923</v>
      </c>
      <c r="G13066" s="180">
        <v>3681</v>
      </c>
      <c r="H13066" s="180">
        <v>11071</v>
      </c>
      <c r="I13066" s="180">
        <v>8892615.8000000007</v>
      </c>
      <c r="J13066" s="180">
        <v>1307861.69</v>
      </c>
      <c r="K13066" s="180">
        <v>1029878</v>
      </c>
      <c r="L13066" s="180">
        <v>12723899.76</v>
      </c>
    </row>
    <row r="13067" spans="1:12">
      <c r="A13067" s="180">
        <v>2017</v>
      </c>
      <c r="B13067" s="180" t="s">
        <v>179</v>
      </c>
      <c r="C13067" s="180" t="s">
        <v>31</v>
      </c>
      <c r="D13067" s="180" t="s">
        <v>177</v>
      </c>
      <c r="E13067" s="180">
        <v>20</v>
      </c>
      <c r="F13067" s="180">
        <v>89154</v>
      </c>
      <c r="G13067" s="180">
        <v>4735</v>
      </c>
      <c r="H13067" s="180">
        <v>12602</v>
      </c>
      <c r="I13067" s="180">
        <v>10699066.92</v>
      </c>
      <c r="J13067" s="180">
        <v>1779910.74</v>
      </c>
      <c r="K13067" s="180">
        <v>1212655</v>
      </c>
      <c r="L13067" s="180">
        <v>15654146.539999999</v>
      </c>
    </row>
    <row r="13068" spans="1:12">
      <c r="A13068" s="180">
        <v>2017</v>
      </c>
      <c r="B13068" s="180" t="s">
        <v>179</v>
      </c>
      <c r="C13068" s="180" t="s">
        <v>31</v>
      </c>
      <c r="D13068" s="180" t="s">
        <v>177</v>
      </c>
      <c r="E13068" s="180">
        <v>25</v>
      </c>
      <c r="F13068" s="180">
        <v>87782</v>
      </c>
      <c r="G13068" s="180">
        <v>5596</v>
      </c>
      <c r="H13068" s="180">
        <v>17017</v>
      </c>
      <c r="I13068" s="180">
        <v>14267823.199999999</v>
      </c>
      <c r="J13068" s="180">
        <v>3041990.5</v>
      </c>
      <c r="K13068" s="180">
        <v>1204192.96</v>
      </c>
      <c r="L13068" s="180">
        <v>21529787.52</v>
      </c>
    </row>
    <row r="13069" spans="1:12">
      <c r="A13069" s="180">
        <v>2017</v>
      </c>
      <c r="B13069" s="180" t="s">
        <v>179</v>
      </c>
      <c r="C13069" s="180" t="s">
        <v>31</v>
      </c>
      <c r="D13069" s="180" t="s">
        <v>177</v>
      </c>
      <c r="E13069" s="180">
        <v>30</v>
      </c>
      <c r="F13069" s="180">
        <v>138881</v>
      </c>
      <c r="G13069" s="180">
        <v>10649</v>
      </c>
      <c r="H13069" s="180">
        <v>33625</v>
      </c>
      <c r="I13069" s="180">
        <v>28506393.460000001</v>
      </c>
      <c r="J13069" s="180">
        <v>6456508.1399999997</v>
      </c>
      <c r="K13069" s="180">
        <v>1833207</v>
      </c>
      <c r="L13069" s="180">
        <v>42536185.380000003</v>
      </c>
    </row>
    <row r="13070" spans="1:12">
      <c r="A13070" s="180">
        <v>2017</v>
      </c>
      <c r="B13070" s="180" t="s">
        <v>179</v>
      </c>
      <c r="C13070" s="180" t="s">
        <v>31</v>
      </c>
      <c r="D13070" s="180" t="s">
        <v>177</v>
      </c>
      <c r="E13070" s="180">
        <v>35</v>
      </c>
      <c r="F13070" s="180">
        <v>143973</v>
      </c>
      <c r="G13070" s="180">
        <v>10984</v>
      </c>
      <c r="H13070" s="180">
        <v>30803</v>
      </c>
      <c r="I13070" s="180">
        <v>27147560.960000001</v>
      </c>
      <c r="J13070" s="180">
        <v>5910739.5899999999</v>
      </c>
      <c r="K13070" s="180">
        <v>2287697.75</v>
      </c>
      <c r="L13070" s="180">
        <v>41422006.359999999</v>
      </c>
    </row>
    <row r="13071" spans="1:12">
      <c r="A13071" s="180">
        <v>2017</v>
      </c>
      <c r="B13071" s="180" t="s">
        <v>179</v>
      </c>
      <c r="C13071" s="180" t="s">
        <v>31</v>
      </c>
      <c r="D13071" s="180" t="s">
        <v>177</v>
      </c>
      <c r="E13071" s="180">
        <v>40</v>
      </c>
      <c r="F13071" s="180">
        <v>137136</v>
      </c>
      <c r="G13071" s="180">
        <v>9861</v>
      </c>
      <c r="H13071" s="180">
        <v>22736</v>
      </c>
      <c r="I13071" s="180">
        <v>21475883.460000001</v>
      </c>
      <c r="J13071" s="180">
        <v>4741107.5999999996</v>
      </c>
      <c r="K13071" s="180">
        <v>3016344.68</v>
      </c>
      <c r="L13071" s="180">
        <v>35013267.780000001</v>
      </c>
    </row>
    <row r="13072" spans="1:12">
      <c r="A13072" s="180">
        <v>2017</v>
      </c>
      <c r="B13072" s="180" t="s">
        <v>179</v>
      </c>
      <c r="C13072" s="180" t="s">
        <v>31</v>
      </c>
      <c r="D13072" s="180" t="s">
        <v>177</v>
      </c>
      <c r="E13072" s="180">
        <v>45</v>
      </c>
      <c r="F13072" s="180">
        <v>141200</v>
      </c>
      <c r="G13072" s="180">
        <v>10122</v>
      </c>
      <c r="H13072" s="180">
        <v>22453</v>
      </c>
      <c r="I13072" s="180">
        <v>21353511.199999999</v>
      </c>
      <c r="J13072" s="180">
        <v>4946822.75</v>
      </c>
      <c r="K13072" s="180">
        <v>3920515.04</v>
      </c>
      <c r="L13072" s="180">
        <v>35967700.810000002</v>
      </c>
    </row>
    <row r="13073" spans="1:12">
      <c r="A13073" s="180">
        <v>2017</v>
      </c>
      <c r="B13073" s="180" t="s">
        <v>179</v>
      </c>
      <c r="C13073" s="180" t="s">
        <v>31</v>
      </c>
      <c r="D13073" s="180" t="s">
        <v>177</v>
      </c>
      <c r="E13073" s="180">
        <v>50</v>
      </c>
      <c r="F13073" s="180">
        <v>130658</v>
      </c>
      <c r="G13073" s="180">
        <v>11096</v>
      </c>
      <c r="H13073" s="180">
        <v>25109</v>
      </c>
      <c r="I13073" s="180">
        <v>23776198.399999999</v>
      </c>
      <c r="J13073" s="180">
        <v>5522163.6200000001</v>
      </c>
      <c r="K13073" s="180">
        <v>5069137.33</v>
      </c>
      <c r="L13073" s="180">
        <v>39813069.07</v>
      </c>
    </row>
    <row r="13074" spans="1:12">
      <c r="A13074" s="180">
        <v>2017</v>
      </c>
      <c r="B13074" s="180" t="s">
        <v>179</v>
      </c>
      <c r="C13074" s="180" t="s">
        <v>31</v>
      </c>
      <c r="D13074" s="180" t="s">
        <v>177</v>
      </c>
      <c r="E13074" s="180">
        <v>55</v>
      </c>
      <c r="F13074" s="180">
        <v>136003</v>
      </c>
      <c r="G13074" s="180">
        <v>14802</v>
      </c>
      <c r="H13074" s="180">
        <v>31651</v>
      </c>
      <c r="I13074" s="180">
        <v>29320447.539999999</v>
      </c>
      <c r="J13074" s="180">
        <v>6647640.5800000001</v>
      </c>
      <c r="K13074" s="180">
        <v>6602090.3499999996</v>
      </c>
      <c r="L13074" s="180">
        <v>48616132.289999999</v>
      </c>
    </row>
    <row r="13075" spans="1:12">
      <c r="A13075" s="180">
        <v>2017</v>
      </c>
      <c r="B13075" s="180" t="s">
        <v>179</v>
      </c>
      <c r="C13075" s="180" t="s">
        <v>31</v>
      </c>
      <c r="D13075" s="180" t="s">
        <v>177</v>
      </c>
      <c r="E13075" s="180">
        <v>60</v>
      </c>
      <c r="F13075" s="180">
        <v>126463</v>
      </c>
      <c r="G13075" s="180">
        <v>18035</v>
      </c>
      <c r="H13075" s="180">
        <v>40951</v>
      </c>
      <c r="I13075" s="180">
        <v>37958083.439999998</v>
      </c>
      <c r="J13075" s="180">
        <v>8200984.9699999997</v>
      </c>
      <c r="K13075" s="180">
        <v>9414055.5399999991</v>
      </c>
      <c r="L13075" s="180">
        <v>61819485.229999997</v>
      </c>
    </row>
    <row r="13076" spans="1:12">
      <c r="A13076" s="180">
        <v>2017</v>
      </c>
      <c r="B13076" s="180" t="s">
        <v>179</v>
      </c>
      <c r="C13076" s="180" t="s">
        <v>31</v>
      </c>
      <c r="D13076" s="180" t="s">
        <v>177</v>
      </c>
      <c r="E13076" s="180">
        <v>65</v>
      </c>
      <c r="F13076" s="180">
        <v>113352</v>
      </c>
      <c r="G13076" s="180">
        <v>21128</v>
      </c>
      <c r="H13076" s="180">
        <v>52080</v>
      </c>
      <c r="I13076" s="180">
        <v>48830284.869999997</v>
      </c>
      <c r="J13076" s="180">
        <v>9891733.4000000004</v>
      </c>
      <c r="K13076" s="180">
        <v>13358662.67</v>
      </c>
      <c r="L13076" s="180">
        <v>78818694.629999995</v>
      </c>
    </row>
    <row r="13077" spans="1:12">
      <c r="A13077" s="180">
        <v>2017</v>
      </c>
      <c r="B13077" s="180" t="s">
        <v>179</v>
      </c>
      <c r="C13077" s="180" t="s">
        <v>31</v>
      </c>
      <c r="D13077" s="180" t="s">
        <v>177</v>
      </c>
      <c r="E13077" s="180">
        <v>70</v>
      </c>
      <c r="F13077" s="180">
        <v>93363</v>
      </c>
      <c r="G13077" s="180">
        <v>23237</v>
      </c>
      <c r="H13077" s="180">
        <v>62977</v>
      </c>
      <c r="I13077" s="180">
        <v>55812956.579999998</v>
      </c>
      <c r="J13077" s="180">
        <v>10770667.300000001</v>
      </c>
      <c r="K13077" s="180">
        <v>14369430.43</v>
      </c>
      <c r="L13077" s="180">
        <v>87402014.819999993</v>
      </c>
    </row>
    <row r="13078" spans="1:12">
      <c r="A13078" s="180">
        <v>2017</v>
      </c>
      <c r="B13078" s="180" t="s">
        <v>179</v>
      </c>
      <c r="C13078" s="180" t="s">
        <v>31</v>
      </c>
      <c r="D13078" s="180" t="s">
        <v>177</v>
      </c>
      <c r="E13078" s="180">
        <v>75</v>
      </c>
      <c r="F13078" s="180">
        <v>60705</v>
      </c>
      <c r="G13078" s="180">
        <v>18668</v>
      </c>
      <c r="H13078" s="180">
        <v>58222</v>
      </c>
      <c r="I13078" s="180">
        <v>47992571.689999998</v>
      </c>
      <c r="J13078" s="180">
        <v>8534248.5700000003</v>
      </c>
      <c r="K13078" s="180">
        <v>10751479.41</v>
      </c>
      <c r="L13078" s="180">
        <v>71436877.709999993</v>
      </c>
    </row>
    <row r="13079" spans="1:12">
      <c r="A13079" s="180">
        <v>2017</v>
      </c>
      <c r="B13079" s="180" t="s">
        <v>179</v>
      </c>
      <c r="C13079" s="180" t="s">
        <v>31</v>
      </c>
      <c r="D13079" s="180" t="s">
        <v>177</v>
      </c>
      <c r="E13079" s="180">
        <v>80</v>
      </c>
      <c r="F13079" s="180">
        <v>41229</v>
      </c>
      <c r="G13079" s="180">
        <v>13887</v>
      </c>
      <c r="H13079" s="180">
        <v>56800</v>
      </c>
      <c r="I13079" s="180">
        <v>41484746.530000001</v>
      </c>
      <c r="J13079" s="180">
        <v>6243692.1900000004</v>
      </c>
      <c r="K13079" s="180">
        <v>7367535.6399999997</v>
      </c>
      <c r="L13079" s="180">
        <v>57490727.369999997</v>
      </c>
    </row>
    <row r="13080" spans="1:12">
      <c r="A13080" s="180">
        <v>2017</v>
      </c>
      <c r="B13080" s="180" t="s">
        <v>179</v>
      </c>
      <c r="C13080" s="180" t="s">
        <v>31</v>
      </c>
      <c r="D13080" s="180" t="s">
        <v>177</v>
      </c>
      <c r="E13080" s="180">
        <v>85</v>
      </c>
      <c r="F13080" s="180">
        <v>26407</v>
      </c>
      <c r="G13080" s="180">
        <v>8624</v>
      </c>
      <c r="H13080" s="180">
        <v>45941</v>
      </c>
      <c r="I13080" s="180">
        <v>30195389.34</v>
      </c>
      <c r="J13080" s="180">
        <v>3845348.23</v>
      </c>
      <c r="K13080" s="180">
        <v>3536087.07</v>
      </c>
      <c r="L13080" s="180">
        <v>39011543.159999996</v>
      </c>
    </row>
    <row r="13081" spans="1:12">
      <c r="A13081" s="180">
        <v>2017</v>
      </c>
      <c r="B13081" s="180" t="s">
        <v>179</v>
      </c>
      <c r="C13081" s="180" t="s">
        <v>31</v>
      </c>
      <c r="D13081" s="180" t="s">
        <v>177</v>
      </c>
      <c r="E13081" s="180">
        <v>90</v>
      </c>
      <c r="F13081" s="180">
        <v>11251</v>
      </c>
      <c r="G13081" s="180">
        <v>3569</v>
      </c>
      <c r="H13081" s="180">
        <v>24625</v>
      </c>
      <c r="I13081" s="180">
        <v>14693080.880000001</v>
      </c>
      <c r="J13081" s="180">
        <v>1451535.8</v>
      </c>
      <c r="K13081" s="180">
        <v>1112377.05</v>
      </c>
      <c r="L13081" s="180">
        <v>17737210.93</v>
      </c>
    </row>
    <row r="13082" spans="1:12">
      <c r="A13082" s="180">
        <v>2017</v>
      </c>
      <c r="B13082" s="180" t="s">
        <v>179</v>
      </c>
      <c r="C13082" s="180" t="s">
        <v>31</v>
      </c>
      <c r="D13082" s="180" t="s">
        <v>177</v>
      </c>
      <c r="E13082" s="180">
        <v>95</v>
      </c>
      <c r="F13082" s="180">
        <v>2984</v>
      </c>
      <c r="G13082" s="180">
        <v>741</v>
      </c>
      <c r="H13082" s="180">
        <v>5705</v>
      </c>
      <c r="I13082" s="180">
        <v>3512453.27</v>
      </c>
      <c r="J13082" s="180">
        <v>327768.37</v>
      </c>
      <c r="K13082" s="180">
        <v>131508</v>
      </c>
      <c r="L13082" s="180">
        <v>4068506.45</v>
      </c>
    </row>
    <row r="13083" spans="1:12">
      <c r="A13083" s="180">
        <v>2017</v>
      </c>
      <c r="B13083" s="180" t="s">
        <v>179</v>
      </c>
      <c r="C13083" s="180" t="s">
        <v>32</v>
      </c>
      <c r="D13083" s="180" t="s">
        <v>176</v>
      </c>
      <c r="E13083" s="180">
        <v>0</v>
      </c>
      <c r="F13083" s="180">
        <v>73100</v>
      </c>
      <c r="G13083" s="180">
        <v>3264</v>
      </c>
      <c r="H13083" s="180">
        <v>9918</v>
      </c>
      <c r="I13083" s="180">
        <v>6827384.4000000004</v>
      </c>
      <c r="J13083" s="180">
        <v>1199684.8600000001</v>
      </c>
      <c r="K13083" s="180">
        <v>185253.9</v>
      </c>
      <c r="L13083" s="180">
        <v>9038796.8599999994</v>
      </c>
    </row>
    <row r="13084" spans="1:12">
      <c r="A13084" s="180">
        <v>2017</v>
      </c>
      <c r="B13084" s="180" t="s">
        <v>179</v>
      </c>
      <c r="C13084" s="180" t="s">
        <v>32</v>
      </c>
      <c r="D13084" s="180" t="s">
        <v>176</v>
      </c>
      <c r="E13084" s="180">
        <v>5</v>
      </c>
      <c r="F13084" s="180">
        <v>84531</v>
      </c>
      <c r="G13084" s="180">
        <v>1616</v>
      </c>
      <c r="H13084" s="180">
        <v>2175</v>
      </c>
      <c r="I13084" s="180">
        <v>1896824.68</v>
      </c>
      <c r="J13084" s="180">
        <v>586147.34</v>
      </c>
      <c r="K13084" s="180">
        <v>99675.88</v>
      </c>
      <c r="L13084" s="180">
        <v>2993128.03</v>
      </c>
    </row>
    <row r="13085" spans="1:12">
      <c r="A13085" s="180">
        <v>2017</v>
      </c>
      <c r="B13085" s="180" t="s">
        <v>179</v>
      </c>
      <c r="C13085" s="180" t="s">
        <v>32</v>
      </c>
      <c r="D13085" s="180" t="s">
        <v>176</v>
      </c>
      <c r="E13085" s="180">
        <v>10</v>
      </c>
      <c r="F13085" s="180">
        <v>81341</v>
      </c>
      <c r="G13085" s="180">
        <v>1397</v>
      </c>
      <c r="H13085" s="180">
        <v>2343</v>
      </c>
      <c r="I13085" s="180">
        <v>2055349.85</v>
      </c>
      <c r="J13085" s="180">
        <v>562638.79</v>
      </c>
      <c r="K13085" s="180">
        <v>348878.8</v>
      </c>
      <c r="L13085" s="180">
        <v>3306956.71</v>
      </c>
    </row>
    <row r="13086" spans="1:12">
      <c r="A13086" s="180">
        <v>2017</v>
      </c>
      <c r="B13086" s="180" t="s">
        <v>179</v>
      </c>
      <c r="C13086" s="180" t="s">
        <v>32</v>
      </c>
      <c r="D13086" s="180" t="s">
        <v>176</v>
      </c>
      <c r="E13086" s="180">
        <v>15</v>
      </c>
      <c r="F13086" s="180">
        <v>77021</v>
      </c>
      <c r="G13086" s="180">
        <v>2359</v>
      </c>
      <c r="H13086" s="180">
        <v>3837</v>
      </c>
      <c r="I13086" s="180">
        <v>4280343.13</v>
      </c>
      <c r="J13086" s="180">
        <v>1047331.49</v>
      </c>
      <c r="K13086" s="180">
        <v>805850.14</v>
      </c>
      <c r="L13086" s="180">
        <v>6941138.3399999999</v>
      </c>
    </row>
    <row r="13087" spans="1:12">
      <c r="A13087" s="180">
        <v>2017</v>
      </c>
      <c r="B13087" s="180" t="s">
        <v>179</v>
      </c>
      <c r="C13087" s="180" t="s">
        <v>32</v>
      </c>
      <c r="D13087" s="180" t="s">
        <v>176</v>
      </c>
      <c r="E13087" s="180">
        <v>20</v>
      </c>
      <c r="F13087" s="180">
        <v>63364</v>
      </c>
      <c r="G13087" s="180">
        <v>2456</v>
      </c>
      <c r="H13087" s="180">
        <v>4783</v>
      </c>
      <c r="I13087" s="180">
        <v>4630526.55</v>
      </c>
      <c r="J13087" s="180">
        <v>1057899.07</v>
      </c>
      <c r="K13087" s="180">
        <v>828006.96</v>
      </c>
      <c r="L13087" s="180">
        <v>7356029.5</v>
      </c>
    </row>
    <row r="13088" spans="1:12">
      <c r="A13088" s="180">
        <v>2017</v>
      </c>
      <c r="B13088" s="180" t="s">
        <v>179</v>
      </c>
      <c r="C13088" s="180" t="s">
        <v>32</v>
      </c>
      <c r="D13088" s="180" t="s">
        <v>176</v>
      </c>
      <c r="E13088" s="180">
        <v>25</v>
      </c>
      <c r="F13088" s="180">
        <v>50931</v>
      </c>
      <c r="G13088" s="180">
        <v>1748</v>
      </c>
      <c r="H13088" s="180">
        <v>4204</v>
      </c>
      <c r="I13088" s="180">
        <v>3453872.43</v>
      </c>
      <c r="J13088" s="180">
        <v>816613.03</v>
      </c>
      <c r="K13088" s="180">
        <v>689890</v>
      </c>
      <c r="L13088" s="180">
        <v>5914326.1699999999</v>
      </c>
    </row>
    <row r="13089" spans="1:12">
      <c r="A13089" s="180">
        <v>2017</v>
      </c>
      <c r="B13089" s="180" t="s">
        <v>179</v>
      </c>
      <c r="C13089" s="180" t="s">
        <v>32</v>
      </c>
      <c r="D13089" s="180" t="s">
        <v>176</v>
      </c>
      <c r="E13089" s="180">
        <v>30</v>
      </c>
      <c r="F13089" s="180">
        <v>86765</v>
      </c>
      <c r="G13089" s="180">
        <v>2437</v>
      </c>
      <c r="H13089" s="180">
        <v>4911</v>
      </c>
      <c r="I13089" s="180">
        <v>4306229.3</v>
      </c>
      <c r="J13089" s="180">
        <v>1254525.71</v>
      </c>
      <c r="K13089" s="180">
        <v>852585.15</v>
      </c>
      <c r="L13089" s="180">
        <v>7539513.2999999998</v>
      </c>
    </row>
    <row r="13090" spans="1:12">
      <c r="A13090" s="180">
        <v>2017</v>
      </c>
      <c r="B13090" s="180" t="s">
        <v>179</v>
      </c>
      <c r="C13090" s="180" t="s">
        <v>32</v>
      </c>
      <c r="D13090" s="180" t="s">
        <v>176</v>
      </c>
      <c r="E13090" s="180">
        <v>35</v>
      </c>
      <c r="F13090" s="180">
        <v>94720</v>
      </c>
      <c r="G13090" s="180">
        <v>3278</v>
      </c>
      <c r="H13090" s="180">
        <v>6670</v>
      </c>
      <c r="I13090" s="180">
        <v>5669622.1200000001</v>
      </c>
      <c r="J13090" s="180">
        <v>1664798.67</v>
      </c>
      <c r="K13090" s="180">
        <v>887711.85</v>
      </c>
      <c r="L13090" s="180">
        <v>9513760.6400000006</v>
      </c>
    </row>
    <row r="13091" spans="1:12">
      <c r="A13091" s="180">
        <v>2017</v>
      </c>
      <c r="B13091" s="180" t="s">
        <v>179</v>
      </c>
      <c r="C13091" s="180" t="s">
        <v>32</v>
      </c>
      <c r="D13091" s="180" t="s">
        <v>176</v>
      </c>
      <c r="E13091" s="180">
        <v>40</v>
      </c>
      <c r="F13091" s="180">
        <v>91061</v>
      </c>
      <c r="G13091" s="180">
        <v>3896</v>
      </c>
      <c r="H13091" s="180">
        <v>7111</v>
      </c>
      <c r="I13091" s="180">
        <v>6668975.0499999998</v>
      </c>
      <c r="J13091" s="180">
        <v>2121158.08</v>
      </c>
      <c r="K13091" s="180">
        <v>1336373.04</v>
      </c>
      <c r="L13091" s="180">
        <v>11629008.51</v>
      </c>
    </row>
    <row r="13092" spans="1:12">
      <c r="A13092" s="180">
        <v>2017</v>
      </c>
      <c r="B13092" s="180" t="s">
        <v>179</v>
      </c>
      <c r="C13092" s="180" t="s">
        <v>32</v>
      </c>
      <c r="D13092" s="180" t="s">
        <v>176</v>
      </c>
      <c r="E13092" s="180">
        <v>45</v>
      </c>
      <c r="F13092" s="180">
        <v>95612</v>
      </c>
      <c r="G13092" s="180">
        <v>5468</v>
      </c>
      <c r="H13092" s="180">
        <v>10489</v>
      </c>
      <c r="I13092" s="180">
        <v>9960454.2400000002</v>
      </c>
      <c r="J13092" s="180">
        <v>3010864.01</v>
      </c>
      <c r="K13092" s="180">
        <v>2091649.94</v>
      </c>
      <c r="L13092" s="180">
        <v>17059733.66</v>
      </c>
    </row>
    <row r="13093" spans="1:12">
      <c r="A13093" s="180">
        <v>2017</v>
      </c>
      <c r="B13093" s="180" t="s">
        <v>179</v>
      </c>
      <c r="C13093" s="180" t="s">
        <v>32</v>
      </c>
      <c r="D13093" s="180" t="s">
        <v>176</v>
      </c>
      <c r="E13093" s="180">
        <v>50</v>
      </c>
      <c r="F13093" s="180">
        <v>90031</v>
      </c>
      <c r="G13093" s="180">
        <v>6722</v>
      </c>
      <c r="H13093" s="180">
        <v>13656</v>
      </c>
      <c r="I13093" s="180">
        <v>13507946.51</v>
      </c>
      <c r="J13093" s="180">
        <v>3943657.62</v>
      </c>
      <c r="K13093" s="180">
        <v>3111791.83</v>
      </c>
      <c r="L13093" s="180">
        <v>22927568.66</v>
      </c>
    </row>
    <row r="13094" spans="1:12">
      <c r="A13094" s="180">
        <v>2017</v>
      </c>
      <c r="B13094" s="180" t="s">
        <v>179</v>
      </c>
      <c r="C13094" s="180" t="s">
        <v>32</v>
      </c>
      <c r="D13094" s="180" t="s">
        <v>176</v>
      </c>
      <c r="E13094" s="180">
        <v>55</v>
      </c>
      <c r="F13094" s="180">
        <v>92497</v>
      </c>
      <c r="G13094" s="180">
        <v>9372</v>
      </c>
      <c r="H13094" s="180">
        <v>18522</v>
      </c>
      <c r="I13094" s="180">
        <v>19986610.129999999</v>
      </c>
      <c r="J13094" s="180">
        <v>5609555.3099999996</v>
      </c>
      <c r="K13094" s="180">
        <v>5115661.21</v>
      </c>
      <c r="L13094" s="180">
        <v>33721167.359999999</v>
      </c>
    </row>
    <row r="13095" spans="1:12">
      <c r="A13095" s="180">
        <v>2017</v>
      </c>
      <c r="B13095" s="180" t="s">
        <v>179</v>
      </c>
      <c r="C13095" s="180" t="s">
        <v>32</v>
      </c>
      <c r="D13095" s="180" t="s">
        <v>176</v>
      </c>
      <c r="E13095" s="180">
        <v>60</v>
      </c>
      <c r="F13095" s="180">
        <v>85669</v>
      </c>
      <c r="G13095" s="180">
        <v>12536</v>
      </c>
      <c r="H13095" s="180">
        <v>25880</v>
      </c>
      <c r="I13095" s="180">
        <v>27975869.449999999</v>
      </c>
      <c r="J13095" s="180">
        <v>7509233.6600000001</v>
      </c>
      <c r="K13095" s="180">
        <v>7086157.3399999999</v>
      </c>
      <c r="L13095" s="180">
        <v>46009036.159999996</v>
      </c>
    </row>
    <row r="13096" spans="1:12">
      <c r="A13096" s="180">
        <v>2017</v>
      </c>
      <c r="B13096" s="180" t="s">
        <v>179</v>
      </c>
      <c r="C13096" s="180" t="s">
        <v>32</v>
      </c>
      <c r="D13096" s="180" t="s">
        <v>176</v>
      </c>
      <c r="E13096" s="180">
        <v>65</v>
      </c>
      <c r="F13096" s="180">
        <v>77102</v>
      </c>
      <c r="G13096" s="180">
        <v>17171</v>
      </c>
      <c r="H13096" s="180">
        <v>33954</v>
      </c>
      <c r="I13096" s="180">
        <v>36792756.450000003</v>
      </c>
      <c r="J13096" s="180">
        <v>9645923.5099999998</v>
      </c>
      <c r="K13096" s="180">
        <v>9645953.8200000003</v>
      </c>
      <c r="L13096" s="180">
        <v>59908418.799999997</v>
      </c>
    </row>
    <row r="13097" spans="1:12">
      <c r="A13097" s="180">
        <v>2017</v>
      </c>
      <c r="B13097" s="180" t="s">
        <v>179</v>
      </c>
      <c r="C13097" s="180" t="s">
        <v>32</v>
      </c>
      <c r="D13097" s="180" t="s">
        <v>176</v>
      </c>
      <c r="E13097" s="180">
        <v>70</v>
      </c>
      <c r="F13097" s="180">
        <v>62950</v>
      </c>
      <c r="G13097" s="180">
        <v>16955</v>
      </c>
      <c r="H13097" s="180">
        <v>39964</v>
      </c>
      <c r="I13097" s="180">
        <v>41949565.460000001</v>
      </c>
      <c r="J13097" s="180">
        <v>10061006.49</v>
      </c>
      <c r="K13097" s="180">
        <v>10698332.619999999</v>
      </c>
      <c r="L13097" s="180">
        <v>66215200.18</v>
      </c>
    </row>
    <row r="13098" spans="1:12">
      <c r="A13098" s="180">
        <v>2017</v>
      </c>
      <c r="B13098" s="180" t="s">
        <v>179</v>
      </c>
      <c r="C13098" s="180" t="s">
        <v>32</v>
      </c>
      <c r="D13098" s="180" t="s">
        <v>176</v>
      </c>
      <c r="E13098" s="180">
        <v>75</v>
      </c>
      <c r="F13098" s="180">
        <v>42377</v>
      </c>
      <c r="G13098" s="180">
        <v>15542</v>
      </c>
      <c r="H13098" s="180">
        <v>41244</v>
      </c>
      <c r="I13098" s="180">
        <v>37893949.649999999</v>
      </c>
      <c r="J13098" s="180">
        <v>8843355.1500000004</v>
      </c>
      <c r="K13098" s="180">
        <v>8595797.4299999997</v>
      </c>
      <c r="L13098" s="180">
        <v>57978887.799999997</v>
      </c>
    </row>
    <row r="13099" spans="1:12">
      <c r="A13099" s="180">
        <v>2017</v>
      </c>
      <c r="B13099" s="180" t="s">
        <v>179</v>
      </c>
      <c r="C13099" s="180" t="s">
        <v>32</v>
      </c>
      <c r="D13099" s="180" t="s">
        <v>176</v>
      </c>
      <c r="E13099" s="180">
        <v>80</v>
      </c>
      <c r="F13099" s="180">
        <v>26929</v>
      </c>
      <c r="G13099" s="180">
        <v>11940</v>
      </c>
      <c r="H13099" s="180">
        <v>37089</v>
      </c>
      <c r="I13099" s="180">
        <v>31464617.460000001</v>
      </c>
      <c r="J13099" s="180">
        <v>6578792.46</v>
      </c>
      <c r="K13099" s="180">
        <v>6069276.4000000004</v>
      </c>
      <c r="L13099" s="180">
        <v>45835657.009999998</v>
      </c>
    </row>
    <row r="13100" spans="1:12">
      <c r="A13100" s="180">
        <v>2017</v>
      </c>
      <c r="B13100" s="180" t="s">
        <v>179</v>
      </c>
      <c r="C13100" s="180" t="s">
        <v>32</v>
      </c>
      <c r="D13100" s="180" t="s">
        <v>176</v>
      </c>
      <c r="E13100" s="180">
        <v>85</v>
      </c>
      <c r="F13100" s="180">
        <v>16366</v>
      </c>
      <c r="G13100" s="180">
        <v>7727</v>
      </c>
      <c r="H13100" s="180">
        <v>34004</v>
      </c>
      <c r="I13100" s="180">
        <v>25307181.539999999</v>
      </c>
      <c r="J13100" s="180">
        <v>4379093.0999999996</v>
      </c>
      <c r="K13100" s="180">
        <v>3710255.46</v>
      </c>
      <c r="L13100" s="180">
        <v>34623151.18</v>
      </c>
    </row>
    <row r="13101" spans="1:12">
      <c r="A13101" s="180">
        <v>2017</v>
      </c>
      <c r="B13101" s="180" t="s">
        <v>179</v>
      </c>
      <c r="C13101" s="180" t="s">
        <v>32</v>
      </c>
      <c r="D13101" s="180" t="s">
        <v>176</v>
      </c>
      <c r="E13101" s="180">
        <v>90</v>
      </c>
      <c r="F13101" s="180">
        <v>5643</v>
      </c>
      <c r="G13101" s="180">
        <v>2313</v>
      </c>
      <c r="H13101" s="180">
        <v>12604</v>
      </c>
      <c r="I13101" s="180">
        <v>8337829.3499999996</v>
      </c>
      <c r="J13101" s="180">
        <v>1248405.25</v>
      </c>
      <c r="K13101" s="180">
        <v>673793.8</v>
      </c>
      <c r="L13101" s="180">
        <v>10695703.65</v>
      </c>
    </row>
    <row r="13102" spans="1:12">
      <c r="A13102" s="180">
        <v>2017</v>
      </c>
      <c r="B13102" s="180" t="s">
        <v>179</v>
      </c>
      <c r="C13102" s="180" t="s">
        <v>32</v>
      </c>
      <c r="D13102" s="180" t="s">
        <v>176</v>
      </c>
      <c r="E13102" s="180">
        <v>95</v>
      </c>
      <c r="F13102" s="180">
        <v>798</v>
      </c>
      <c r="G13102" s="180">
        <v>244</v>
      </c>
      <c r="H13102" s="180">
        <v>1647</v>
      </c>
      <c r="I13102" s="180">
        <v>1159753</v>
      </c>
      <c r="J13102" s="180">
        <v>192714.78</v>
      </c>
      <c r="K13102" s="180">
        <v>66094</v>
      </c>
      <c r="L13102" s="180">
        <v>1458240.46</v>
      </c>
    </row>
    <row r="13103" spans="1:12">
      <c r="A13103" s="180">
        <v>2017</v>
      </c>
      <c r="B13103" s="180" t="s">
        <v>179</v>
      </c>
      <c r="C13103" s="180" t="s">
        <v>32</v>
      </c>
      <c r="D13103" s="180" t="s">
        <v>177</v>
      </c>
      <c r="E13103" s="180">
        <v>0</v>
      </c>
      <c r="F13103" s="180">
        <v>69135</v>
      </c>
      <c r="G13103" s="180">
        <v>2234</v>
      </c>
      <c r="H13103" s="180">
        <v>7887</v>
      </c>
      <c r="I13103" s="180">
        <v>5108056.76</v>
      </c>
      <c r="J13103" s="180">
        <v>809681.15</v>
      </c>
      <c r="K13103" s="180">
        <v>121510.76</v>
      </c>
      <c r="L13103" s="180">
        <v>6621793.4500000002</v>
      </c>
    </row>
    <row r="13104" spans="1:12">
      <c r="A13104" s="180">
        <v>2017</v>
      </c>
      <c r="B13104" s="180" t="s">
        <v>179</v>
      </c>
      <c r="C13104" s="180" t="s">
        <v>32</v>
      </c>
      <c r="D13104" s="180" t="s">
        <v>177</v>
      </c>
      <c r="E13104" s="180">
        <v>5</v>
      </c>
      <c r="F13104" s="180">
        <v>79509</v>
      </c>
      <c r="G13104" s="180">
        <v>1294</v>
      </c>
      <c r="H13104" s="180">
        <v>1983</v>
      </c>
      <c r="I13104" s="180">
        <v>1608509</v>
      </c>
      <c r="J13104" s="180">
        <v>460358.22</v>
      </c>
      <c r="K13104" s="180">
        <v>117459</v>
      </c>
      <c r="L13104" s="180">
        <v>2499835.59</v>
      </c>
    </row>
    <row r="13105" spans="1:12">
      <c r="A13105" s="180">
        <v>2017</v>
      </c>
      <c r="B13105" s="180" t="s">
        <v>179</v>
      </c>
      <c r="C13105" s="180" t="s">
        <v>32</v>
      </c>
      <c r="D13105" s="180" t="s">
        <v>177</v>
      </c>
      <c r="E13105" s="180">
        <v>10</v>
      </c>
      <c r="F13105" s="180">
        <v>77196</v>
      </c>
      <c r="G13105" s="180">
        <v>1219</v>
      </c>
      <c r="H13105" s="180">
        <v>2278</v>
      </c>
      <c r="I13105" s="180">
        <v>2010065.05</v>
      </c>
      <c r="J13105" s="180">
        <v>504422.27</v>
      </c>
      <c r="K13105" s="180">
        <v>651293</v>
      </c>
      <c r="L13105" s="180">
        <v>3509114.52</v>
      </c>
    </row>
    <row r="13106" spans="1:12">
      <c r="A13106" s="180">
        <v>2017</v>
      </c>
      <c r="B13106" s="180" t="s">
        <v>179</v>
      </c>
      <c r="C13106" s="180" t="s">
        <v>32</v>
      </c>
      <c r="D13106" s="180" t="s">
        <v>177</v>
      </c>
      <c r="E13106" s="180">
        <v>15</v>
      </c>
      <c r="F13106" s="180">
        <v>72923</v>
      </c>
      <c r="G13106" s="180">
        <v>3011</v>
      </c>
      <c r="H13106" s="180">
        <v>6567</v>
      </c>
      <c r="I13106" s="180">
        <v>5631719.7699999996</v>
      </c>
      <c r="J13106" s="180">
        <v>1161682.74</v>
      </c>
      <c r="K13106" s="180">
        <v>908438</v>
      </c>
      <c r="L13106" s="180">
        <v>8639264.5700000003</v>
      </c>
    </row>
    <row r="13107" spans="1:12">
      <c r="A13107" s="180">
        <v>2017</v>
      </c>
      <c r="B13107" s="180" t="s">
        <v>179</v>
      </c>
      <c r="C13107" s="180" t="s">
        <v>32</v>
      </c>
      <c r="D13107" s="180" t="s">
        <v>177</v>
      </c>
      <c r="E13107" s="180">
        <v>20</v>
      </c>
      <c r="F13107" s="180">
        <v>63205</v>
      </c>
      <c r="G13107" s="180">
        <v>3945</v>
      </c>
      <c r="H13107" s="180">
        <v>9203</v>
      </c>
      <c r="I13107" s="180">
        <v>7923068.7400000002</v>
      </c>
      <c r="J13107" s="180">
        <v>1590786.32</v>
      </c>
      <c r="K13107" s="180">
        <v>853025</v>
      </c>
      <c r="L13107" s="180">
        <v>11389429.609999999</v>
      </c>
    </row>
    <row r="13108" spans="1:12">
      <c r="A13108" s="180">
        <v>2017</v>
      </c>
      <c r="B13108" s="180" t="s">
        <v>179</v>
      </c>
      <c r="C13108" s="180" t="s">
        <v>32</v>
      </c>
      <c r="D13108" s="180" t="s">
        <v>177</v>
      </c>
      <c r="E13108" s="180">
        <v>25</v>
      </c>
      <c r="F13108" s="180">
        <v>60390</v>
      </c>
      <c r="G13108" s="180">
        <v>4152</v>
      </c>
      <c r="H13108" s="180">
        <v>11802</v>
      </c>
      <c r="I13108" s="180">
        <v>10634427.41</v>
      </c>
      <c r="J13108" s="180">
        <v>2290185.4300000002</v>
      </c>
      <c r="K13108" s="180">
        <v>978060.5</v>
      </c>
      <c r="L13108" s="180">
        <v>15650117.02</v>
      </c>
    </row>
    <row r="13109" spans="1:12">
      <c r="A13109" s="180">
        <v>2017</v>
      </c>
      <c r="B13109" s="180" t="s">
        <v>179</v>
      </c>
      <c r="C13109" s="180" t="s">
        <v>32</v>
      </c>
      <c r="D13109" s="180" t="s">
        <v>177</v>
      </c>
      <c r="E13109" s="180">
        <v>30</v>
      </c>
      <c r="F13109" s="180">
        <v>101564</v>
      </c>
      <c r="G13109" s="180">
        <v>8113</v>
      </c>
      <c r="H13109" s="180">
        <v>22549</v>
      </c>
      <c r="I13109" s="180">
        <v>23190274.399999999</v>
      </c>
      <c r="J13109" s="180">
        <v>5283741.38</v>
      </c>
      <c r="K13109" s="180">
        <v>1343895.8</v>
      </c>
      <c r="L13109" s="180">
        <v>33253968.18</v>
      </c>
    </row>
    <row r="13110" spans="1:12">
      <c r="A13110" s="180">
        <v>2017</v>
      </c>
      <c r="B13110" s="180" t="s">
        <v>179</v>
      </c>
      <c r="C13110" s="180" t="s">
        <v>32</v>
      </c>
      <c r="D13110" s="180" t="s">
        <v>177</v>
      </c>
      <c r="E13110" s="180">
        <v>35</v>
      </c>
      <c r="F13110" s="180">
        <v>105028</v>
      </c>
      <c r="G13110" s="180">
        <v>9008</v>
      </c>
      <c r="H13110" s="180">
        <v>21635</v>
      </c>
      <c r="I13110" s="180">
        <v>22308656.18</v>
      </c>
      <c r="J13110" s="180">
        <v>5337877.87</v>
      </c>
      <c r="K13110" s="180">
        <v>1648863.2</v>
      </c>
      <c r="L13110" s="180">
        <v>32973817.539999999</v>
      </c>
    </row>
    <row r="13111" spans="1:12">
      <c r="A13111" s="180">
        <v>2017</v>
      </c>
      <c r="B13111" s="180" t="s">
        <v>179</v>
      </c>
      <c r="C13111" s="180" t="s">
        <v>32</v>
      </c>
      <c r="D13111" s="180" t="s">
        <v>177</v>
      </c>
      <c r="E13111" s="180">
        <v>40</v>
      </c>
      <c r="F13111" s="180">
        <v>98529</v>
      </c>
      <c r="G13111" s="180">
        <v>8204</v>
      </c>
      <c r="H13111" s="180">
        <v>17591</v>
      </c>
      <c r="I13111" s="180">
        <v>16989156.309999999</v>
      </c>
      <c r="J13111" s="180">
        <v>4339190.47</v>
      </c>
      <c r="K13111" s="180">
        <v>2242063</v>
      </c>
      <c r="L13111" s="180">
        <v>26767834.510000002</v>
      </c>
    </row>
    <row r="13112" spans="1:12">
      <c r="A13112" s="180">
        <v>2017</v>
      </c>
      <c r="B13112" s="180" t="s">
        <v>179</v>
      </c>
      <c r="C13112" s="180" t="s">
        <v>32</v>
      </c>
      <c r="D13112" s="180" t="s">
        <v>177</v>
      </c>
      <c r="E13112" s="180">
        <v>45</v>
      </c>
      <c r="F13112" s="180">
        <v>105961</v>
      </c>
      <c r="G13112" s="180">
        <v>9271</v>
      </c>
      <c r="H13112" s="180">
        <v>18599</v>
      </c>
      <c r="I13112" s="180">
        <v>17422959.699999999</v>
      </c>
      <c r="J13112" s="180">
        <v>4753535.67</v>
      </c>
      <c r="K13112" s="180">
        <v>2844033</v>
      </c>
      <c r="L13112" s="180">
        <v>28416048.539999999</v>
      </c>
    </row>
    <row r="13113" spans="1:12">
      <c r="A13113" s="180">
        <v>2017</v>
      </c>
      <c r="B13113" s="180" t="s">
        <v>179</v>
      </c>
      <c r="C13113" s="180" t="s">
        <v>32</v>
      </c>
      <c r="D13113" s="180" t="s">
        <v>177</v>
      </c>
      <c r="E13113" s="180">
        <v>50</v>
      </c>
      <c r="F13113" s="180">
        <v>98165</v>
      </c>
      <c r="G13113" s="180">
        <v>9669</v>
      </c>
      <c r="H13113" s="180">
        <v>19916</v>
      </c>
      <c r="I13113" s="180">
        <v>19225063</v>
      </c>
      <c r="J13113" s="180">
        <v>5267621.84</v>
      </c>
      <c r="K13113" s="180">
        <v>3708150.58</v>
      </c>
      <c r="L13113" s="180">
        <v>31618490.420000002</v>
      </c>
    </row>
    <row r="13114" spans="1:12">
      <c r="A13114" s="180">
        <v>2017</v>
      </c>
      <c r="B13114" s="180" t="s">
        <v>179</v>
      </c>
      <c r="C13114" s="180" t="s">
        <v>32</v>
      </c>
      <c r="D13114" s="180" t="s">
        <v>177</v>
      </c>
      <c r="E13114" s="180">
        <v>55</v>
      </c>
      <c r="F13114" s="180">
        <v>100673</v>
      </c>
      <c r="G13114" s="180">
        <v>12164</v>
      </c>
      <c r="H13114" s="180">
        <v>24053</v>
      </c>
      <c r="I13114" s="180">
        <v>22634105.359999999</v>
      </c>
      <c r="J13114" s="180">
        <v>6099041.2199999997</v>
      </c>
      <c r="K13114" s="180">
        <v>4942594.29</v>
      </c>
      <c r="L13114" s="180">
        <v>37310284.909999996</v>
      </c>
    </row>
    <row r="13115" spans="1:12">
      <c r="A13115" s="180">
        <v>2017</v>
      </c>
      <c r="B13115" s="180" t="s">
        <v>179</v>
      </c>
      <c r="C13115" s="180" t="s">
        <v>32</v>
      </c>
      <c r="D13115" s="180" t="s">
        <v>177</v>
      </c>
      <c r="E13115" s="180">
        <v>60</v>
      </c>
      <c r="F13115" s="180">
        <v>93959</v>
      </c>
      <c r="G13115" s="180">
        <v>13567</v>
      </c>
      <c r="H13115" s="180">
        <v>28895</v>
      </c>
      <c r="I13115" s="180">
        <v>27554444.41</v>
      </c>
      <c r="J13115" s="180">
        <v>7242566.29</v>
      </c>
      <c r="K13115" s="180">
        <v>7147321.2599999998</v>
      </c>
      <c r="L13115" s="180">
        <v>46096262.170000002</v>
      </c>
    </row>
    <row r="13116" spans="1:12">
      <c r="A13116" s="180">
        <v>2017</v>
      </c>
      <c r="B13116" s="180" t="s">
        <v>179</v>
      </c>
      <c r="C13116" s="180" t="s">
        <v>32</v>
      </c>
      <c r="D13116" s="180" t="s">
        <v>177</v>
      </c>
      <c r="E13116" s="180">
        <v>65</v>
      </c>
      <c r="F13116" s="180">
        <v>85993</v>
      </c>
      <c r="G13116" s="180">
        <v>16163</v>
      </c>
      <c r="H13116" s="180">
        <v>38311</v>
      </c>
      <c r="I13116" s="180">
        <v>37573133.380000003</v>
      </c>
      <c r="J13116" s="180">
        <v>8963462.7100000009</v>
      </c>
      <c r="K13116" s="180">
        <v>9977910.4000000004</v>
      </c>
      <c r="L13116" s="180">
        <v>60745283.560000002</v>
      </c>
    </row>
    <row r="13117" spans="1:12">
      <c r="A13117" s="180">
        <v>2017</v>
      </c>
      <c r="B13117" s="180" t="s">
        <v>179</v>
      </c>
      <c r="C13117" s="180" t="s">
        <v>32</v>
      </c>
      <c r="D13117" s="180" t="s">
        <v>177</v>
      </c>
      <c r="E13117" s="180">
        <v>70</v>
      </c>
      <c r="F13117" s="180">
        <v>69538</v>
      </c>
      <c r="G13117" s="180">
        <v>16715</v>
      </c>
      <c r="H13117" s="180">
        <v>43787</v>
      </c>
      <c r="I13117" s="180">
        <v>42285909.380000003</v>
      </c>
      <c r="J13117" s="180">
        <v>9734423.1999999993</v>
      </c>
      <c r="K13117" s="180">
        <v>10169354.949999999</v>
      </c>
      <c r="L13117" s="180">
        <v>66017201.850000001</v>
      </c>
    </row>
    <row r="13118" spans="1:12">
      <c r="A13118" s="180">
        <v>2017</v>
      </c>
      <c r="B13118" s="180" t="s">
        <v>179</v>
      </c>
      <c r="C13118" s="180" t="s">
        <v>32</v>
      </c>
      <c r="D13118" s="180" t="s">
        <v>177</v>
      </c>
      <c r="E13118" s="180">
        <v>75</v>
      </c>
      <c r="F13118" s="180">
        <v>46440</v>
      </c>
      <c r="G13118" s="180">
        <v>14289</v>
      </c>
      <c r="H13118" s="180">
        <v>44327</v>
      </c>
      <c r="I13118" s="180">
        <v>39266160.509999998</v>
      </c>
      <c r="J13118" s="180">
        <v>8004482.9000000004</v>
      </c>
      <c r="K13118" s="180">
        <v>8259468.2699999996</v>
      </c>
      <c r="L13118" s="180">
        <v>58040657.630000003</v>
      </c>
    </row>
    <row r="13119" spans="1:12">
      <c r="A13119" s="180">
        <v>2017</v>
      </c>
      <c r="B13119" s="180" t="s">
        <v>179</v>
      </c>
      <c r="C13119" s="180" t="s">
        <v>32</v>
      </c>
      <c r="D13119" s="180" t="s">
        <v>177</v>
      </c>
      <c r="E13119" s="180">
        <v>80</v>
      </c>
      <c r="F13119" s="180">
        <v>33006</v>
      </c>
      <c r="G13119" s="180">
        <v>10629</v>
      </c>
      <c r="H13119" s="180">
        <v>43008</v>
      </c>
      <c r="I13119" s="180">
        <v>34277912.310000002</v>
      </c>
      <c r="J13119" s="180">
        <v>6347010.8899999997</v>
      </c>
      <c r="K13119" s="180">
        <v>5083925.32</v>
      </c>
      <c r="L13119" s="180">
        <v>47481563.18</v>
      </c>
    </row>
    <row r="13120" spans="1:12">
      <c r="A13120" s="180">
        <v>2017</v>
      </c>
      <c r="B13120" s="180" t="s">
        <v>179</v>
      </c>
      <c r="C13120" s="180" t="s">
        <v>32</v>
      </c>
      <c r="D13120" s="180" t="s">
        <v>177</v>
      </c>
      <c r="E13120" s="180">
        <v>85</v>
      </c>
      <c r="F13120" s="180">
        <v>22333</v>
      </c>
      <c r="G13120" s="180">
        <v>6765</v>
      </c>
      <c r="H13120" s="180">
        <v>37006</v>
      </c>
      <c r="I13120" s="180">
        <v>26264284.780000001</v>
      </c>
      <c r="J13120" s="180">
        <v>4126739.87</v>
      </c>
      <c r="K13120" s="180">
        <v>3101342.16</v>
      </c>
      <c r="L13120" s="180">
        <v>34726117.729999997</v>
      </c>
    </row>
    <row r="13121" spans="1:12">
      <c r="A13121" s="180">
        <v>2017</v>
      </c>
      <c r="B13121" s="180" t="s">
        <v>179</v>
      </c>
      <c r="C13121" s="180" t="s">
        <v>32</v>
      </c>
      <c r="D13121" s="180" t="s">
        <v>177</v>
      </c>
      <c r="E13121" s="180">
        <v>90</v>
      </c>
      <c r="F13121" s="180">
        <v>9875</v>
      </c>
      <c r="G13121" s="180">
        <v>2759</v>
      </c>
      <c r="H13121" s="180">
        <v>18846</v>
      </c>
      <c r="I13121" s="180">
        <v>12536597.66</v>
      </c>
      <c r="J13121" s="180">
        <v>1707946.77</v>
      </c>
      <c r="K13121" s="180">
        <v>895004.3</v>
      </c>
      <c r="L13121" s="180">
        <v>15635006.49</v>
      </c>
    </row>
    <row r="13122" spans="1:12">
      <c r="A13122" s="180">
        <v>2017</v>
      </c>
      <c r="B13122" s="180" t="s">
        <v>179</v>
      </c>
      <c r="C13122" s="180" t="s">
        <v>32</v>
      </c>
      <c r="D13122" s="180" t="s">
        <v>177</v>
      </c>
      <c r="E13122" s="180">
        <v>95</v>
      </c>
      <c r="F13122" s="180">
        <v>2635</v>
      </c>
      <c r="G13122" s="180">
        <v>642</v>
      </c>
      <c r="H13122" s="180">
        <v>5016</v>
      </c>
      <c r="I13122" s="180">
        <v>3273126.26</v>
      </c>
      <c r="J13122" s="180">
        <v>380424.51</v>
      </c>
      <c r="K13122" s="180">
        <v>186916</v>
      </c>
      <c r="L13122" s="180">
        <v>3956625.95</v>
      </c>
    </row>
    <row r="13123" spans="1:12">
      <c r="A13123" s="180">
        <v>2017</v>
      </c>
      <c r="B13123" s="180" t="s">
        <v>179</v>
      </c>
      <c r="C13123" s="180" t="s">
        <v>33</v>
      </c>
      <c r="D13123" s="180" t="s">
        <v>176</v>
      </c>
      <c r="E13123" s="180">
        <v>0</v>
      </c>
      <c r="F13123" s="180">
        <v>56480</v>
      </c>
      <c r="G13123" s="180">
        <v>2960</v>
      </c>
      <c r="H13123" s="180">
        <v>7493</v>
      </c>
      <c r="I13123" s="180">
        <v>6559166.2699999996</v>
      </c>
      <c r="J13123" s="180">
        <v>937375.29</v>
      </c>
      <c r="K13123" s="180">
        <v>56870.58</v>
      </c>
      <c r="L13123" s="180">
        <v>8189081.1600000001</v>
      </c>
    </row>
    <row r="13124" spans="1:12">
      <c r="A13124" s="180">
        <v>2017</v>
      </c>
      <c r="B13124" s="180" t="s">
        <v>179</v>
      </c>
      <c r="C13124" s="180" t="s">
        <v>33</v>
      </c>
      <c r="D13124" s="180" t="s">
        <v>176</v>
      </c>
      <c r="E13124" s="180">
        <v>5</v>
      </c>
      <c r="F13124" s="180">
        <v>70024</v>
      </c>
      <c r="G13124" s="180">
        <v>1602</v>
      </c>
      <c r="H13124" s="180">
        <v>2164</v>
      </c>
      <c r="I13124" s="180">
        <v>1976994.63</v>
      </c>
      <c r="J13124" s="180">
        <v>495238.08</v>
      </c>
      <c r="K13124" s="180">
        <v>219504</v>
      </c>
      <c r="L13124" s="180">
        <v>3070750.32</v>
      </c>
    </row>
    <row r="13125" spans="1:12">
      <c r="A13125" s="180">
        <v>2017</v>
      </c>
      <c r="B13125" s="180" t="s">
        <v>179</v>
      </c>
      <c r="C13125" s="180" t="s">
        <v>33</v>
      </c>
      <c r="D13125" s="180" t="s">
        <v>176</v>
      </c>
      <c r="E13125" s="180">
        <v>10</v>
      </c>
      <c r="F13125" s="180">
        <v>70993</v>
      </c>
      <c r="G13125" s="180">
        <v>1336</v>
      </c>
      <c r="H13125" s="180">
        <v>2310</v>
      </c>
      <c r="I13125" s="180">
        <v>1823853.5</v>
      </c>
      <c r="J13125" s="180">
        <v>423548.15999999997</v>
      </c>
      <c r="K13125" s="180">
        <v>305624.59999999998</v>
      </c>
      <c r="L13125" s="180">
        <v>2986680.81</v>
      </c>
    </row>
    <row r="13126" spans="1:12">
      <c r="A13126" s="180">
        <v>2017</v>
      </c>
      <c r="B13126" s="180" t="s">
        <v>179</v>
      </c>
      <c r="C13126" s="180" t="s">
        <v>33</v>
      </c>
      <c r="D13126" s="180" t="s">
        <v>176</v>
      </c>
      <c r="E13126" s="180">
        <v>15</v>
      </c>
      <c r="F13126" s="180">
        <v>67556</v>
      </c>
      <c r="G13126" s="180">
        <v>1989</v>
      </c>
      <c r="H13126" s="180">
        <v>3445</v>
      </c>
      <c r="I13126" s="180">
        <v>3531578.94</v>
      </c>
      <c r="J13126" s="180">
        <v>796556.33</v>
      </c>
      <c r="K13126" s="180">
        <v>824242</v>
      </c>
      <c r="L13126" s="180">
        <v>5852810.5899999999</v>
      </c>
    </row>
    <row r="13127" spans="1:12">
      <c r="A13127" s="180">
        <v>2017</v>
      </c>
      <c r="B13127" s="180" t="s">
        <v>179</v>
      </c>
      <c r="C13127" s="180" t="s">
        <v>33</v>
      </c>
      <c r="D13127" s="180" t="s">
        <v>176</v>
      </c>
      <c r="E13127" s="180">
        <v>20</v>
      </c>
      <c r="F13127" s="180">
        <v>49068</v>
      </c>
      <c r="G13127" s="180">
        <v>1730</v>
      </c>
      <c r="H13127" s="180">
        <v>3555</v>
      </c>
      <c r="I13127" s="180">
        <v>3646488.21</v>
      </c>
      <c r="J13127" s="180">
        <v>724066.49</v>
      </c>
      <c r="K13127" s="180">
        <v>661945</v>
      </c>
      <c r="L13127" s="180">
        <v>5599421.4100000001</v>
      </c>
    </row>
    <row r="13128" spans="1:12">
      <c r="A13128" s="180">
        <v>2017</v>
      </c>
      <c r="B13128" s="180" t="s">
        <v>179</v>
      </c>
      <c r="C13128" s="180" t="s">
        <v>33</v>
      </c>
      <c r="D13128" s="180" t="s">
        <v>176</v>
      </c>
      <c r="E13128" s="180">
        <v>25</v>
      </c>
      <c r="F13128" s="180">
        <v>38223</v>
      </c>
      <c r="G13128" s="180">
        <v>1178</v>
      </c>
      <c r="H13128" s="180">
        <v>2453</v>
      </c>
      <c r="I13128" s="180">
        <v>2195341.4700000002</v>
      </c>
      <c r="J13128" s="180">
        <v>514560.58</v>
      </c>
      <c r="K13128" s="180">
        <v>613207</v>
      </c>
      <c r="L13128" s="180">
        <v>4026533.2</v>
      </c>
    </row>
    <row r="13129" spans="1:12">
      <c r="A13129" s="180">
        <v>2017</v>
      </c>
      <c r="B13129" s="180" t="s">
        <v>179</v>
      </c>
      <c r="C13129" s="180" t="s">
        <v>33</v>
      </c>
      <c r="D13129" s="180" t="s">
        <v>176</v>
      </c>
      <c r="E13129" s="180">
        <v>30</v>
      </c>
      <c r="F13129" s="180">
        <v>62889</v>
      </c>
      <c r="G13129" s="180">
        <v>2106</v>
      </c>
      <c r="H13129" s="180">
        <v>4421</v>
      </c>
      <c r="I13129" s="180">
        <v>3760598.1</v>
      </c>
      <c r="J13129" s="180">
        <v>945175.92</v>
      </c>
      <c r="K13129" s="180">
        <v>796536</v>
      </c>
      <c r="L13129" s="180">
        <v>6590939.4900000002</v>
      </c>
    </row>
    <row r="13130" spans="1:12">
      <c r="A13130" s="180">
        <v>2017</v>
      </c>
      <c r="B13130" s="180" t="s">
        <v>179</v>
      </c>
      <c r="C13130" s="180" t="s">
        <v>33</v>
      </c>
      <c r="D13130" s="180" t="s">
        <v>176</v>
      </c>
      <c r="E13130" s="180">
        <v>35</v>
      </c>
      <c r="F13130" s="180">
        <v>69745</v>
      </c>
      <c r="G13130" s="180">
        <v>2783</v>
      </c>
      <c r="H13130" s="180">
        <v>6233</v>
      </c>
      <c r="I13130" s="180">
        <v>5400636.9100000001</v>
      </c>
      <c r="J13130" s="180">
        <v>1286330.93</v>
      </c>
      <c r="K13130" s="180">
        <v>1009831.53</v>
      </c>
      <c r="L13130" s="180">
        <v>8981519.9700000007</v>
      </c>
    </row>
    <row r="13131" spans="1:12">
      <c r="A13131" s="180">
        <v>2017</v>
      </c>
      <c r="B13131" s="180" t="s">
        <v>179</v>
      </c>
      <c r="C13131" s="180" t="s">
        <v>33</v>
      </c>
      <c r="D13131" s="180" t="s">
        <v>176</v>
      </c>
      <c r="E13131" s="180">
        <v>40</v>
      </c>
      <c r="F13131" s="180">
        <v>71120</v>
      </c>
      <c r="G13131" s="180">
        <v>3501</v>
      </c>
      <c r="H13131" s="180">
        <v>7937</v>
      </c>
      <c r="I13131" s="180">
        <v>6859592.5099999998</v>
      </c>
      <c r="J13131" s="180">
        <v>1706823.81</v>
      </c>
      <c r="K13131" s="180">
        <v>1568357.4</v>
      </c>
      <c r="L13131" s="180">
        <v>11984377.26</v>
      </c>
    </row>
    <row r="13132" spans="1:12">
      <c r="A13132" s="180">
        <v>2017</v>
      </c>
      <c r="B13132" s="180" t="s">
        <v>179</v>
      </c>
      <c r="C13132" s="180" t="s">
        <v>33</v>
      </c>
      <c r="D13132" s="180" t="s">
        <v>176</v>
      </c>
      <c r="E13132" s="180">
        <v>45</v>
      </c>
      <c r="F13132" s="180">
        <v>76711</v>
      </c>
      <c r="G13132" s="180">
        <v>4499</v>
      </c>
      <c r="H13132" s="180">
        <v>9105</v>
      </c>
      <c r="I13132" s="180">
        <v>8876444.4000000004</v>
      </c>
      <c r="J13132" s="180">
        <v>2287480.65</v>
      </c>
      <c r="K13132" s="180">
        <v>2265390.15</v>
      </c>
      <c r="L13132" s="180">
        <v>15486262.73</v>
      </c>
    </row>
    <row r="13133" spans="1:12">
      <c r="A13133" s="180">
        <v>2017</v>
      </c>
      <c r="B13133" s="180" t="s">
        <v>179</v>
      </c>
      <c r="C13133" s="180" t="s">
        <v>33</v>
      </c>
      <c r="D13133" s="180" t="s">
        <v>176</v>
      </c>
      <c r="E13133" s="180">
        <v>50</v>
      </c>
      <c r="F13133" s="180">
        <v>71763</v>
      </c>
      <c r="G13133" s="180">
        <v>6169</v>
      </c>
      <c r="H13133" s="180">
        <v>12154</v>
      </c>
      <c r="I13133" s="180">
        <v>11778071.33</v>
      </c>
      <c r="J13133" s="180">
        <v>3076126.73</v>
      </c>
      <c r="K13133" s="180">
        <v>3123386.51</v>
      </c>
      <c r="L13133" s="180">
        <v>20647514.010000002</v>
      </c>
    </row>
    <row r="13134" spans="1:12">
      <c r="A13134" s="180">
        <v>2017</v>
      </c>
      <c r="B13134" s="180" t="s">
        <v>179</v>
      </c>
      <c r="C13134" s="180" t="s">
        <v>33</v>
      </c>
      <c r="D13134" s="180" t="s">
        <v>176</v>
      </c>
      <c r="E13134" s="180">
        <v>55</v>
      </c>
      <c r="F13134" s="180">
        <v>73948</v>
      </c>
      <c r="G13134" s="180">
        <v>8603</v>
      </c>
      <c r="H13134" s="180">
        <v>17266</v>
      </c>
      <c r="I13134" s="180">
        <v>17823498.27</v>
      </c>
      <c r="J13134" s="180">
        <v>4509849.08</v>
      </c>
      <c r="K13134" s="180">
        <v>4343661.96</v>
      </c>
      <c r="L13134" s="180">
        <v>30002833.539999999</v>
      </c>
    </row>
    <row r="13135" spans="1:12">
      <c r="A13135" s="180">
        <v>2017</v>
      </c>
      <c r="B13135" s="180" t="s">
        <v>179</v>
      </c>
      <c r="C13135" s="180" t="s">
        <v>33</v>
      </c>
      <c r="D13135" s="180" t="s">
        <v>176</v>
      </c>
      <c r="E13135" s="180">
        <v>60</v>
      </c>
      <c r="F13135" s="180">
        <v>67819</v>
      </c>
      <c r="G13135" s="180">
        <v>10844</v>
      </c>
      <c r="H13135" s="180">
        <v>23137</v>
      </c>
      <c r="I13135" s="180">
        <v>24728535.59</v>
      </c>
      <c r="J13135" s="180">
        <v>5797421.5099999998</v>
      </c>
      <c r="K13135" s="180">
        <v>6970204.79</v>
      </c>
      <c r="L13135" s="180">
        <v>41682101.030000001</v>
      </c>
    </row>
    <row r="13136" spans="1:12">
      <c r="A13136" s="180">
        <v>2017</v>
      </c>
      <c r="B13136" s="180" t="s">
        <v>179</v>
      </c>
      <c r="C13136" s="180" t="s">
        <v>33</v>
      </c>
      <c r="D13136" s="180" t="s">
        <v>176</v>
      </c>
      <c r="E13136" s="180">
        <v>65</v>
      </c>
      <c r="F13136" s="180">
        <v>62517</v>
      </c>
      <c r="G13136" s="180">
        <v>15347</v>
      </c>
      <c r="H13136" s="180">
        <v>32326</v>
      </c>
      <c r="I13136" s="180">
        <v>33816163.060000002</v>
      </c>
      <c r="J13136" s="180">
        <v>7730625.3399999999</v>
      </c>
      <c r="K13136" s="180">
        <v>9020236.2899999991</v>
      </c>
      <c r="L13136" s="180">
        <v>55149530.159999996</v>
      </c>
    </row>
    <row r="13137" spans="1:12">
      <c r="A13137" s="180">
        <v>2017</v>
      </c>
      <c r="B13137" s="180" t="s">
        <v>179</v>
      </c>
      <c r="C13137" s="180" t="s">
        <v>33</v>
      </c>
      <c r="D13137" s="180" t="s">
        <v>176</v>
      </c>
      <c r="E13137" s="180">
        <v>70</v>
      </c>
      <c r="F13137" s="180">
        <v>49999</v>
      </c>
      <c r="G13137" s="180">
        <v>15276</v>
      </c>
      <c r="H13137" s="180">
        <v>38250</v>
      </c>
      <c r="I13137" s="180">
        <v>37659847.689999998</v>
      </c>
      <c r="J13137" s="180">
        <v>8189159.6600000001</v>
      </c>
      <c r="K13137" s="180">
        <v>9648827.5</v>
      </c>
      <c r="L13137" s="180">
        <v>59684356.75</v>
      </c>
    </row>
    <row r="13138" spans="1:12">
      <c r="A13138" s="180">
        <v>2017</v>
      </c>
      <c r="B13138" s="180" t="s">
        <v>179</v>
      </c>
      <c r="C13138" s="180" t="s">
        <v>33</v>
      </c>
      <c r="D13138" s="180" t="s">
        <v>176</v>
      </c>
      <c r="E13138" s="180">
        <v>75</v>
      </c>
      <c r="F13138" s="180">
        <v>32866</v>
      </c>
      <c r="G13138" s="180">
        <v>13215</v>
      </c>
      <c r="H13138" s="180">
        <v>35612</v>
      </c>
      <c r="I13138" s="180">
        <v>32912422.93</v>
      </c>
      <c r="J13138" s="180">
        <v>6605245.46</v>
      </c>
      <c r="K13138" s="180">
        <v>8055404.7300000004</v>
      </c>
      <c r="L13138" s="180">
        <v>50323971.740000002</v>
      </c>
    </row>
    <row r="13139" spans="1:12">
      <c r="A13139" s="180">
        <v>2017</v>
      </c>
      <c r="B13139" s="180" t="s">
        <v>179</v>
      </c>
      <c r="C13139" s="180" t="s">
        <v>33</v>
      </c>
      <c r="D13139" s="180" t="s">
        <v>176</v>
      </c>
      <c r="E13139" s="180">
        <v>80</v>
      </c>
      <c r="F13139" s="180">
        <v>20080</v>
      </c>
      <c r="G13139" s="180">
        <v>8842</v>
      </c>
      <c r="H13139" s="180">
        <v>29531</v>
      </c>
      <c r="I13139" s="180">
        <v>24025052.530000001</v>
      </c>
      <c r="J13139" s="180">
        <v>4386673.1399999997</v>
      </c>
      <c r="K13139" s="180">
        <v>4348780.8</v>
      </c>
      <c r="L13139" s="180">
        <v>34388353.829999998</v>
      </c>
    </row>
    <row r="13140" spans="1:12">
      <c r="A13140" s="180">
        <v>2017</v>
      </c>
      <c r="B13140" s="180" t="s">
        <v>179</v>
      </c>
      <c r="C13140" s="180" t="s">
        <v>33</v>
      </c>
      <c r="D13140" s="180" t="s">
        <v>176</v>
      </c>
      <c r="E13140" s="180">
        <v>85</v>
      </c>
      <c r="F13140" s="180">
        <v>11229</v>
      </c>
      <c r="G13140" s="180">
        <v>5125</v>
      </c>
      <c r="H13140" s="180">
        <v>22142</v>
      </c>
      <c r="I13140" s="180">
        <v>16100967.91</v>
      </c>
      <c r="J13140" s="180">
        <v>2524402.62</v>
      </c>
      <c r="K13140" s="180">
        <v>2195965.14</v>
      </c>
      <c r="L13140" s="180">
        <v>21735532.760000002</v>
      </c>
    </row>
    <row r="13141" spans="1:12">
      <c r="A13141" s="180">
        <v>2017</v>
      </c>
      <c r="B13141" s="180" t="s">
        <v>179</v>
      </c>
      <c r="C13141" s="180" t="s">
        <v>33</v>
      </c>
      <c r="D13141" s="180" t="s">
        <v>176</v>
      </c>
      <c r="E13141" s="180">
        <v>90</v>
      </c>
      <c r="F13141" s="180">
        <v>3408</v>
      </c>
      <c r="G13141" s="180">
        <v>1276</v>
      </c>
      <c r="H13141" s="180">
        <v>7013</v>
      </c>
      <c r="I13141" s="180">
        <v>4801839.03</v>
      </c>
      <c r="J13141" s="180">
        <v>630825.86</v>
      </c>
      <c r="K13141" s="180">
        <v>588256</v>
      </c>
      <c r="L13141" s="180">
        <v>6279044.0300000003</v>
      </c>
    </row>
    <row r="13142" spans="1:12">
      <c r="A13142" s="180">
        <v>2017</v>
      </c>
      <c r="B13142" s="180" t="s">
        <v>179</v>
      </c>
      <c r="C13142" s="180" t="s">
        <v>33</v>
      </c>
      <c r="D13142" s="180" t="s">
        <v>176</v>
      </c>
      <c r="E13142" s="180">
        <v>95</v>
      </c>
      <c r="F13142" s="180">
        <v>429</v>
      </c>
      <c r="G13142" s="180">
        <v>161</v>
      </c>
      <c r="H13142" s="180">
        <v>1166</v>
      </c>
      <c r="I13142" s="180">
        <v>818367.3</v>
      </c>
      <c r="J13142" s="180">
        <v>82033.47</v>
      </c>
      <c r="K13142" s="180">
        <v>19153</v>
      </c>
      <c r="L13142" s="180">
        <v>956900.74</v>
      </c>
    </row>
    <row r="13143" spans="1:12">
      <c r="A13143" s="180">
        <v>2017</v>
      </c>
      <c r="B13143" s="180" t="s">
        <v>179</v>
      </c>
      <c r="C13143" s="180" t="s">
        <v>33</v>
      </c>
      <c r="D13143" s="180" t="s">
        <v>177</v>
      </c>
      <c r="E13143" s="180">
        <v>0</v>
      </c>
      <c r="F13143" s="180">
        <v>52714</v>
      </c>
      <c r="G13143" s="180">
        <v>2097</v>
      </c>
      <c r="H13143" s="180">
        <v>6449</v>
      </c>
      <c r="I13143" s="180">
        <v>4735509.97</v>
      </c>
      <c r="J13143" s="180">
        <v>660192.49</v>
      </c>
      <c r="K13143" s="180">
        <v>131429</v>
      </c>
      <c r="L13143" s="180">
        <v>5959646.6699999999</v>
      </c>
    </row>
    <row r="13144" spans="1:12">
      <c r="A13144" s="180">
        <v>2017</v>
      </c>
      <c r="B13144" s="180" t="s">
        <v>179</v>
      </c>
      <c r="C13144" s="180" t="s">
        <v>33</v>
      </c>
      <c r="D13144" s="180" t="s">
        <v>177</v>
      </c>
      <c r="E13144" s="180">
        <v>5</v>
      </c>
      <c r="F13144" s="180">
        <v>65912</v>
      </c>
      <c r="G13144" s="180">
        <v>1308</v>
      </c>
      <c r="H13144" s="180">
        <v>1891</v>
      </c>
      <c r="I13144" s="180">
        <v>1553147.48</v>
      </c>
      <c r="J13144" s="180">
        <v>362806.93</v>
      </c>
      <c r="K13144" s="180">
        <v>195794</v>
      </c>
      <c r="L13144" s="180">
        <v>2408514.35</v>
      </c>
    </row>
    <row r="13145" spans="1:12">
      <c r="A13145" s="180">
        <v>2017</v>
      </c>
      <c r="B13145" s="180" t="s">
        <v>179</v>
      </c>
      <c r="C13145" s="180" t="s">
        <v>33</v>
      </c>
      <c r="D13145" s="180" t="s">
        <v>177</v>
      </c>
      <c r="E13145" s="180">
        <v>10</v>
      </c>
      <c r="F13145" s="180">
        <v>66481</v>
      </c>
      <c r="G13145" s="180">
        <v>1244</v>
      </c>
      <c r="H13145" s="180">
        <v>2249</v>
      </c>
      <c r="I13145" s="180">
        <v>1745522.37</v>
      </c>
      <c r="J13145" s="180">
        <v>407376.9</v>
      </c>
      <c r="K13145" s="180">
        <v>392835</v>
      </c>
      <c r="L13145" s="180">
        <v>2899749.55</v>
      </c>
    </row>
    <row r="13146" spans="1:12">
      <c r="A13146" s="180">
        <v>2017</v>
      </c>
      <c r="B13146" s="180" t="s">
        <v>179</v>
      </c>
      <c r="C13146" s="180" t="s">
        <v>33</v>
      </c>
      <c r="D13146" s="180" t="s">
        <v>177</v>
      </c>
      <c r="E13146" s="180">
        <v>15</v>
      </c>
      <c r="F13146" s="180">
        <v>63969</v>
      </c>
      <c r="G13146" s="180">
        <v>2782</v>
      </c>
      <c r="H13146" s="180">
        <v>5587</v>
      </c>
      <c r="I13146" s="180">
        <v>4845236.12</v>
      </c>
      <c r="J13146" s="180">
        <v>965493.16</v>
      </c>
      <c r="K13146" s="180">
        <v>873403</v>
      </c>
      <c r="L13146" s="180">
        <v>7679926.3799999999</v>
      </c>
    </row>
    <row r="13147" spans="1:12">
      <c r="A13147" s="180">
        <v>2017</v>
      </c>
      <c r="B13147" s="180" t="s">
        <v>179</v>
      </c>
      <c r="C13147" s="180" t="s">
        <v>33</v>
      </c>
      <c r="D13147" s="180" t="s">
        <v>177</v>
      </c>
      <c r="E13147" s="180">
        <v>20</v>
      </c>
      <c r="F13147" s="180">
        <v>51251</v>
      </c>
      <c r="G13147" s="180">
        <v>3160</v>
      </c>
      <c r="H13147" s="180">
        <v>8510</v>
      </c>
      <c r="I13147" s="180">
        <v>6916974.5</v>
      </c>
      <c r="J13147" s="180">
        <v>1257157.07</v>
      </c>
      <c r="K13147" s="180">
        <v>899558.52</v>
      </c>
      <c r="L13147" s="180">
        <v>10187228.92</v>
      </c>
    </row>
    <row r="13148" spans="1:12">
      <c r="A13148" s="180">
        <v>2017</v>
      </c>
      <c r="B13148" s="180" t="s">
        <v>179</v>
      </c>
      <c r="C13148" s="180" t="s">
        <v>33</v>
      </c>
      <c r="D13148" s="180" t="s">
        <v>177</v>
      </c>
      <c r="E13148" s="180">
        <v>25</v>
      </c>
      <c r="F13148" s="180">
        <v>47067</v>
      </c>
      <c r="G13148" s="180">
        <v>3827</v>
      </c>
      <c r="H13148" s="180">
        <v>12742</v>
      </c>
      <c r="I13148" s="180">
        <v>10644150.68</v>
      </c>
      <c r="J13148" s="180">
        <v>2184171.62</v>
      </c>
      <c r="K13148" s="180">
        <v>1040095</v>
      </c>
      <c r="L13148" s="180">
        <v>15819286.609999999</v>
      </c>
    </row>
    <row r="13149" spans="1:12">
      <c r="A13149" s="180">
        <v>2017</v>
      </c>
      <c r="B13149" s="180" t="s">
        <v>179</v>
      </c>
      <c r="C13149" s="180" t="s">
        <v>33</v>
      </c>
      <c r="D13149" s="180" t="s">
        <v>177</v>
      </c>
      <c r="E13149" s="180">
        <v>30</v>
      </c>
      <c r="F13149" s="180">
        <v>73144</v>
      </c>
      <c r="G13149" s="180">
        <v>6794</v>
      </c>
      <c r="H13149" s="180">
        <v>21362</v>
      </c>
      <c r="I13149" s="180">
        <v>19283226.120000001</v>
      </c>
      <c r="J13149" s="180">
        <v>4317312.58</v>
      </c>
      <c r="K13149" s="180">
        <v>1433834.03</v>
      </c>
      <c r="L13149" s="180">
        <v>28265899.039999999</v>
      </c>
    </row>
    <row r="13150" spans="1:12">
      <c r="A13150" s="180">
        <v>2017</v>
      </c>
      <c r="B13150" s="180" t="s">
        <v>179</v>
      </c>
      <c r="C13150" s="180" t="s">
        <v>33</v>
      </c>
      <c r="D13150" s="180" t="s">
        <v>177</v>
      </c>
      <c r="E13150" s="180">
        <v>35</v>
      </c>
      <c r="F13150" s="180">
        <v>76993</v>
      </c>
      <c r="G13150" s="180">
        <v>7004</v>
      </c>
      <c r="H13150" s="180">
        <v>18496</v>
      </c>
      <c r="I13150" s="180">
        <v>17275585.34</v>
      </c>
      <c r="J13150" s="180">
        <v>3910801.57</v>
      </c>
      <c r="K13150" s="180">
        <v>1909518</v>
      </c>
      <c r="L13150" s="180">
        <v>26340265.370000001</v>
      </c>
    </row>
    <row r="13151" spans="1:12">
      <c r="A13151" s="180">
        <v>2017</v>
      </c>
      <c r="B13151" s="180" t="s">
        <v>179</v>
      </c>
      <c r="C13151" s="180" t="s">
        <v>33</v>
      </c>
      <c r="D13151" s="180" t="s">
        <v>177</v>
      </c>
      <c r="E13151" s="180">
        <v>40</v>
      </c>
      <c r="F13151" s="180">
        <v>78022</v>
      </c>
      <c r="G13151" s="180">
        <v>6656</v>
      </c>
      <c r="H13151" s="180">
        <v>14738</v>
      </c>
      <c r="I13151" s="180">
        <v>13782496.140000001</v>
      </c>
      <c r="J13151" s="180">
        <v>3134589.13</v>
      </c>
      <c r="K13151" s="180">
        <v>2340153</v>
      </c>
      <c r="L13151" s="180">
        <v>22558707.41</v>
      </c>
    </row>
    <row r="13152" spans="1:12">
      <c r="A13152" s="180">
        <v>2017</v>
      </c>
      <c r="B13152" s="180" t="s">
        <v>179</v>
      </c>
      <c r="C13152" s="180" t="s">
        <v>33</v>
      </c>
      <c r="D13152" s="180" t="s">
        <v>177</v>
      </c>
      <c r="E13152" s="180">
        <v>45</v>
      </c>
      <c r="F13152" s="180">
        <v>83780</v>
      </c>
      <c r="G13152" s="180">
        <v>7761</v>
      </c>
      <c r="H13152" s="180">
        <v>17600</v>
      </c>
      <c r="I13152" s="180">
        <v>16638929.810000001</v>
      </c>
      <c r="J13152" s="180">
        <v>3672692.15</v>
      </c>
      <c r="K13152" s="180">
        <v>3111707</v>
      </c>
      <c r="L13152" s="180">
        <v>26987178.629999999</v>
      </c>
    </row>
    <row r="13153" spans="1:12">
      <c r="A13153" s="180">
        <v>2017</v>
      </c>
      <c r="B13153" s="180" t="s">
        <v>179</v>
      </c>
      <c r="C13153" s="180" t="s">
        <v>33</v>
      </c>
      <c r="D13153" s="180" t="s">
        <v>177</v>
      </c>
      <c r="E13153" s="180">
        <v>50</v>
      </c>
      <c r="F13153" s="180">
        <v>77930</v>
      </c>
      <c r="G13153" s="180">
        <v>8788</v>
      </c>
      <c r="H13153" s="180">
        <v>18998</v>
      </c>
      <c r="I13153" s="180">
        <v>17698258.280000001</v>
      </c>
      <c r="J13153" s="180">
        <v>4098916.49</v>
      </c>
      <c r="K13153" s="180">
        <v>3638912.53</v>
      </c>
      <c r="L13153" s="180">
        <v>29433822.390000001</v>
      </c>
    </row>
    <row r="13154" spans="1:12">
      <c r="A13154" s="180">
        <v>2017</v>
      </c>
      <c r="B13154" s="180" t="s">
        <v>179</v>
      </c>
      <c r="C13154" s="180" t="s">
        <v>33</v>
      </c>
      <c r="D13154" s="180" t="s">
        <v>177</v>
      </c>
      <c r="E13154" s="180">
        <v>55</v>
      </c>
      <c r="F13154" s="180">
        <v>80539</v>
      </c>
      <c r="G13154" s="180">
        <v>10407</v>
      </c>
      <c r="H13154" s="180">
        <v>22800</v>
      </c>
      <c r="I13154" s="180">
        <v>21047794.57</v>
      </c>
      <c r="J13154" s="180">
        <v>4992399.05</v>
      </c>
      <c r="K13154" s="180">
        <v>4422925.7</v>
      </c>
      <c r="L13154" s="180">
        <v>34358641.369999997</v>
      </c>
    </row>
    <row r="13155" spans="1:12">
      <c r="A13155" s="180">
        <v>2017</v>
      </c>
      <c r="B13155" s="180" t="s">
        <v>179</v>
      </c>
      <c r="C13155" s="180" t="s">
        <v>33</v>
      </c>
      <c r="D13155" s="180" t="s">
        <v>177</v>
      </c>
      <c r="E13155" s="180">
        <v>60</v>
      </c>
      <c r="F13155" s="180">
        <v>74132</v>
      </c>
      <c r="G13155" s="180">
        <v>12363</v>
      </c>
      <c r="H13155" s="180">
        <v>25593</v>
      </c>
      <c r="I13155" s="180">
        <v>24840486.050000001</v>
      </c>
      <c r="J13155" s="180">
        <v>5876728.1799999997</v>
      </c>
      <c r="K13155" s="180">
        <v>5873493.5999999996</v>
      </c>
      <c r="L13155" s="180">
        <v>40616077.140000001</v>
      </c>
    </row>
    <row r="13156" spans="1:12">
      <c r="A13156" s="180">
        <v>2017</v>
      </c>
      <c r="B13156" s="180" t="s">
        <v>179</v>
      </c>
      <c r="C13156" s="180" t="s">
        <v>33</v>
      </c>
      <c r="D13156" s="180" t="s">
        <v>177</v>
      </c>
      <c r="E13156" s="180">
        <v>65</v>
      </c>
      <c r="F13156" s="180">
        <v>68315</v>
      </c>
      <c r="G13156" s="180">
        <v>14602</v>
      </c>
      <c r="H13156" s="180">
        <v>33893</v>
      </c>
      <c r="I13156" s="180">
        <v>32341821.629999999</v>
      </c>
      <c r="J13156" s="180">
        <v>7376720.0599999996</v>
      </c>
      <c r="K13156" s="180">
        <v>8278572.0999999996</v>
      </c>
      <c r="L13156" s="180">
        <v>52300262.18</v>
      </c>
    </row>
    <row r="13157" spans="1:12">
      <c r="A13157" s="180">
        <v>2017</v>
      </c>
      <c r="B13157" s="180" t="s">
        <v>179</v>
      </c>
      <c r="C13157" s="180" t="s">
        <v>33</v>
      </c>
      <c r="D13157" s="180" t="s">
        <v>177</v>
      </c>
      <c r="E13157" s="180">
        <v>70</v>
      </c>
      <c r="F13157" s="180">
        <v>55355</v>
      </c>
      <c r="G13157" s="180">
        <v>14873</v>
      </c>
      <c r="H13157" s="180">
        <v>39131</v>
      </c>
      <c r="I13157" s="180">
        <v>36264904.549999997</v>
      </c>
      <c r="J13157" s="180">
        <v>7780725.7199999997</v>
      </c>
      <c r="K13157" s="180">
        <v>8635075.9900000002</v>
      </c>
      <c r="L13157" s="180">
        <v>56544448.75</v>
      </c>
    </row>
    <row r="13158" spans="1:12">
      <c r="A13158" s="180">
        <v>2017</v>
      </c>
      <c r="B13158" s="180" t="s">
        <v>179</v>
      </c>
      <c r="C13158" s="180" t="s">
        <v>33</v>
      </c>
      <c r="D13158" s="180" t="s">
        <v>177</v>
      </c>
      <c r="E13158" s="180">
        <v>75</v>
      </c>
      <c r="F13158" s="180">
        <v>36194</v>
      </c>
      <c r="G13158" s="180">
        <v>11337</v>
      </c>
      <c r="H13158" s="180">
        <v>34964</v>
      </c>
      <c r="I13158" s="180">
        <v>30501419.870000001</v>
      </c>
      <c r="J13158" s="180">
        <v>5961833.6200000001</v>
      </c>
      <c r="K13158" s="180">
        <v>5855562.2000000002</v>
      </c>
      <c r="L13158" s="180">
        <v>45138580.789999999</v>
      </c>
    </row>
    <row r="13159" spans="1:12">
      <c r="A13159" s="180">
        <v>2017</v>
      </c>
      <c r="B13159" s="180" t="s">
        <v>179</v>
      </c>
      <c r="C13159" s="180" t="s">
        <v>33</v>
      </c>
      <c r="D13159" s="180" t="s">
        <v>177</v>
      </c>
      <c r="E13159" s="180">
        <v>80</v>
      </c>
      <c r="F13159" s="180">
        <v>23985</v>
      </c>
      <c r="G13159" s="180">
        <v>8107</v>
      </c>
      <c r="H13159" s="180">
        <v>33202</v>
      </c>
      <c r="I13159" s="180">
        <v>25555387.739999998</v>
      </c>
      <c r="J13159" s="180">
        <v>4292216.32</v>
      </c>
      <c r="K13159" s="180">
        <v>4186124</v>
      </c>
      <c r="L13159" s="180">
        <v>35760623.640000001</v>
      </c>
    </row>
    <row r="13160" spans="1:12">
      <c r="A13160" s="180">
        <v>2017</v>
      </c>
      <c r="B13160" s="180" t="s">
        <v>179</v>
      </c>
      <c r="C13160" s="180" t="s">
        <v>33</v>
      </c>
      <c r="D13160" s="180" t="s">
        <v>177</v>
      </c>
      <c r="E13160" s="180">
        <v>85</v>
      </c>
      <c r="F13160" s="180">
        <v>14905</v>
      </c>
      <c r="G13160" s="180">
        <v>5148</v>
      </c>
      <c r="H13160" s="180">
        <v>27613</v>
      </c>
      <c r="I13160" s="180">
        <v>19567735.219999999</v>
      </c>
      <c r="J13160" s="180">
        <v>2609691.4300000002</v>
      </c>
      <c r="K13160" s="180">
        <v>1875557.4</v>
      </c>
      <c r="L13160" s="180">
        <v>25039799.219999999</v>
      </c>
    </row>
    <row r="13161" spans="1:12">
      <c r="A13161" s="180">
        <v>2017</v>
      </c>
      <c r="B13161" s="180" t="s">
        <v>179</v>
      </c>
      <c r="C13161" s="180" t="s">
        <v>33</v>
      </c>
      <c r="D13161" s="180" t="s">
        <v>177</v>
      </c>
      <c r="E13161" s="180">
        <v>90</v>
      </c>
      <c r="F13161" s="180">
        <v>6119</v>
      </c>
      <c r="G13161" s="180">
        <v>1690</v>
      </c>
      <c r="H13161" s="180">
        <v>12426</v>
      </c>
      <c r="I13161" s="180">
        <v>8300976.4199999999</v>
      </c>
      <c r="J13161" s="180">
        <v>910035.41</v>
      </c>
      <c r="K13161" s="180">
        <v>576848.6</v>
      </c>
      <c r="L13161" s="180">
        <v>10114876.130000001</v>
      </c>
    </row>
    <row r="13162" spans="1:12">
      <c r="A13162" s="180">
        <v>2017</v>
      </c>
      <c r="B13162" s="180" t="s">
        <v>179</v>
      </c>
      <c r="C13162" s="180" t="s">
        <v>33</v>
      </c>
      <c r="D13162" s="180" t="s">
        <v>177</v>
      </c>
      <c r="E13162" s="180">
        <v>95</v>
      </c>
      <c r="F13162" s="180">
        <v>1621</v>
      </c>
      <c r="G13162" s="180">
        <v>418</v>
      </c>
      <c r="H13162" s="180">
        <v>3336</v>
      </c>
      <c r="I13162" s="180">
        <v>2285487.9</v>
      </c>
      <c r="J13162" s="180">
        <v>241809.25</v>
      </c>
      <c r="K13162" s="180">
        <v>98615</v>
      </c>
      <c r="L13162" s="180">
        <v>2699481.39</v>
      </c>
    </row>
    <row r="13163" spans="1:12">
      <c r="A13163" s="180">
        <v>2017</v>
      </c>
      <c r="B13163" s="180" t="s">
        <v>179</v>
      </c>
      <c r="C13163" s="180" t="s">
        <v>34</v>
      </c>
      <c r="D13163" s="180" t="s">
        <v>176</v>
      </c>
      <c r="E13163" s="180">
        <v>0</v>
      </c>
      <c r="F13163" s="180">
        <v>19124</v>
      </c>
      <c r="G13163" s="180">
        <v>924</v>
      </c>
      <c r="H13163" s="180">
        <v>2702</v>
      </c>
      <c r="I13163" s="180">
        <v>1635937.35</v>
      </c>
      <c r="J13163" s="180">
        <v>427766.96</v>
      </c>
      <c r="K13163" s="180">
        <v>63465</v>
      </c>
      <c r="L13163" s="180">
        <v>2221051.39</v>
      </c>
    </row>
    <row r="13164" spans="1:12">
      <c r="A13164" s="180">
        <v>2017</v>
      </c>
      <c r="B13164" s="180" t="s">
        <v>179</v>
      </c>
      <c r="C13164" s="180" t="s">
        <v>34</v>
      </c>
      <c r="D13164" s="180" t="s">
        <v>176</v>
      </c>
      <c r="E13164" s="180">
        <v>5</v>
      </c>
      <c r="F13164" s="180">
        <v>22170</v>
      </c>
      <c r="G13164" s="180">
        <v>481</v>
      </c>
      <c r="H13164" s="180">
        <v>570</v>
      </c>
      <c r="I13164" s="180">
        <v>525817.44999999995</v>
      </c>
      <c r="J13164" s="180">
        <v>177402.48</v>
      </c>
      <c r="K13164" s="180">
        <v>84763</v>
      </c>
      <c r="L13164" s="180">
        <v>850377.52</v>
      </c>
    </row>
    <row r="13165" spans="1:12">
      <c r="A13165" s="180">
        <v>2017</v>
      </c>
      <c r="B13165" s="180" t="s">
        <v>179</v>
      </c>
      <c r="C13165" s="180" t="s">
        <v>34</v>
      </c>
      <c r="D13165" s="180" t="s">
        <v>176</v>
      </c>
      <c r="E13165" s="180">
        <v>10</v>
      </c>
      <c r="F13165" s="180">
        <v>21819</v>
      </c>
      <c r="G13165" s="180">
        <v>374</v>
      </c>
      <c r="H13165" s="180">
        <v>489</v>
      </c>
      <c r="I13165" s="180">
        <v>439021.2</v>
      </c>
      <c r="J13165" s="180">
        <v>166885.37</v>
      </c>
      <c r="K13165" s="180">
        <v>48953</v>
      </c>
      <c r="L13165" s="180">
        <v>709313.14</v>
      </c>
    </row>
    <row r="13166" spans="1:12">
      <c r="A13166" s="180">
        <v>2017</v>
      </c>
      <c r="B13166" s="180" t="s">
        <v>179</v>
      </c>
      <c r="C13166" s="180" t="s">
        <v>34</v>
      </c>
      <c r="D13166" s="180" t="s">
        <v>176</v>
      </c>
      <c r="E13166" s="180">
        <v>15</v>
      </c>
      <c r="F13166" s="180">
        <v>21703</v>
      </c>
      <c r="G13166" s="180">
        <v>638</v>
      </c>
      <c r="H13166" s="180">
        <v>872</v>
      </c>
      <c r="I13166" s="180">
        <v>1034797.32</v>
      </c>
      <c r="J13166" s="180">
        <v>362204.37</v>
      </c>
      <c r="K13166" s="180">
        <v>275291</v>
      </c>
      <c r="L13166" s="180">
        <v>1763353.68</v>
      </c>
    </row>
    <row r="13167" spans="1:12">
      <c r="A13167" s="180">
        <v>2017</v>
      </c>
      <c r="B13167" s="180" t="s">
        <v>179</v>
      </c>
      <c r="C13167" s="180" t="s">
        <v>34</v>
      </c>
      <c r="D13167" s="180" t="s">
        <v>176</v>
      </c>
      <c r="E13167" s="180">
        <v>20</v>
      </c>
      <c r="F13167" s="180">
        <v>19666</v>
      </c>
      <c r="G13167" s="180">
        <v>593</v>
      </c>
      <c r="H13167" s="180">
        <v>784</v>
      </c>
      <c r="I13167" s="180">
        <v>993158.25</v>
      </c>
      <c r="J13167" s="180">
        <v>371670.25</v>
      </c>
      <c r="K13167" s="180">
        <v>312213</v>
      </c>
      <c r="L13167" s="180">
        <v>1792785.57</v>
      </c>
    </row>
    <row r="13168" spans="1:12">
      <c r="A13168" s="180">
        <v>2017</v>
      </c>
      <c r="B13168" s="180" t="s">
        <v>179</v>
      </c>
      <c r="C13168" s="180" t="s">
        <v>34</v>
      </c>
      <c r="D13168" s="180" t="s">
        <v>176</v>
      </c>
      <c r="E13168" s="180">
        <v>25</v>
      </c>
      <c r="F13168" s="180">
        <v>15504</v>
      </c>
      <c r="G13168" s="180">
        <v>470</v>
      </c>
      <c r="H13168" s="180">
        <v>832</v>
      </c>
      <c r="I13168" s="180">
        <v>932985.83</v>
      </c>
      <c r="J13168" s="180">
        <v>319545.94</v>
      </c>
      <c r="K13168" s="180">
        <v>225597</v>
      </c>
      <c r="L13168" s="180">
        <v>1638978.95</v>
      </c>
    </row>
    <row r="13169" spans="1:12">
      <c r="A13169" s="180">
        <v>2017</v>
      </c>
      <c r="B13169" s="180" t="s">
        <v>179</v>
      </c>
      <c r="C13169" s="180" t="s">
        <v>34</v>
      </c>
      <c r="D13169" s="180" t="s">
        <v>176</v>
      </c>
      <c r="E13169" s="180">
        <v>30</v>
      </c>
      <c r="F13169" s="180">
        <v>21753</v>
      </c>
      <c r="G13169" s="180">
        <v>639</v>
      </c>
      <c r="H13169" s="180">
        <v>1003</v>
      </c>
      <c r="I13169" s="180">
        <v>1010158.88</v>
      </c>
      <c r="J13169" s="180">
        <v>374221.64</v>
      </c>
      <c r="K13169" s="180">
        <v>174834.18</v>
      </c>
      <c r="L13169" s="180">
        <v>1765512.67</v>
      </c>
    </row>
    <row r="13170" spans="1:12">
      <c r="A13170" s="180">
        <v>2017</v>
      </c>
      <c r="B13170" s="180" t="s">
        <v>179</v>
      </c>
      <c r="C13170" s="180" t="s">
        <v>34</v>
      </c>
      <c r="D13170" s="180" t="s">
        <v>176</v>
      </c>
      <c r="E13170" s="180">
        <v>35</v>
      </c>
      <c r="F13170" s="180">
        <v>22701</v>
      </c>
      <c r="G13170" s="180">
        <v>921</v>
      </c>
      <c r="H13170" s="180">
        <v>1502</v>
      </c>
      <c r="I13170" s="180">
        <v>1283818.3999999999</v>
      </c>
      <c r="J13170" s="180">
        <v>484262.52</v>
      </c>
      <c r="K13170" s="180">
        <v>158406</v>
      </c>
      <c r="L13170" s="180">
        <v>2166084.58</v>
      </c>
    </row>
    <row r="13171" spans="1:12">
      <c r="A13171" s="180">
        <v>2017</v>
      </c>
      <c r="B13171" s="180" t="s">
        <v>179</v>
      </c>
      <c r="C13171" s="180" t="s">
        <v>34</v>
      </c>
      <c r="D13171" s="180" t="s">
        <v>176</v>
      </c>
      <c r="E13171" s="180">
        <v>40</v>
      </c>
      <c r="F13171" s="180">
        <v>22693</v>
      </c>
      <c r="G13171" s="180">
        <v>915</v>
      </c>
      <c r="H13171" s="180">
        <v>1542</v>
      </c>
      <c r="I13171" s="180">
        <v>1508597.13</v>
      </c>
      <c r="J13171" s="180">
        <v>571825.48</v>
      </c>
      <c r="K13171" s="180">
        <v>289280</v>
      </c>
      <c r="L13171" s="180">
        <v>2638845.27</v>
      </c>
    </row>
    <row r="13172" spans="1:12">
      <c r="A13172" s="180">
        <v>2017</v>
      </c>
      <c r="B13172" s="180" t="s">
        <v>179</v>
      </c>
      <c r="C13172" s="180" t="s">
        <v>34</v>
      </c>
      <c r="D13172" s="180" t="s">
        <v>176</v>
      </c>
      <c r="E13172" s="180">
        <v>45</v>
      </c>
      <c r="F13172" s="180">
        <v>25340</v>
      </c>
      <c r="G13172" s="180">
        <v>1482</v>
      </c>
      <c r="H13172" s="180">
        <v>2694</v>
      </c>
      <c r="I13172" s="180">
        <v>2743937.4</v>
      </c>
      <c r="J13172" s="180">
        <v>878563.89</v>
      </c>
      <c r="K13172" s="180">
        <v>570549.12</v>
      </c>
      <c r="L13172" s="180">
        <v>4509867.8499999996</v>
      </c>
    </row>
    <row r="13173" spans="1:12">
      <c r="A13173" s="180">
        <v>2017</v>
      </c>
      <c r="B13173" s="180" t="s">
        <v>179</v>
      </c>
      <c r="C13173" s="180" t="s">
        <v>34</v>
      </c>
      <c r="D13173" s="180" t="s">
        <v>176</v>
      </c>
      <c r="E13173" s="180">
        <v>50</v>
      </c>
      <c r="F13173" s="180">
        <v>25569</v>
      </c>
      <c r="G13173" s="180">
        <v>1884</v>
      </c>
      <c r="H13173" s="180">
        <v>3298</v>
      </c>
      <c r="I13173" s="180">
        <v>3521905.99</v>
      </c>
      <c r="J13173" s="180">
        <v>1215499.96</v>
      </c>
      <c r="K13173" s="180">
        <v>997141.15</v>
      </c>
      <c r="L13173" s="180">
        <v>6122770.3200000003</v>
      </c>
    </row>
    <row r="13174" spans="1:12">
      <c r="A13174" s="180">
        <v>2017</v>
      </c>
      <c r="B13174" s="180" t="s">
        <v>179</v>
      </c>
      <c r="C13174" s="180" t="s">
        <v>34</v>
      </c>
      <c r="D13174" s="180" t="s">
        <v>176</v>
      </c>
      <c r="E13174" s="180">
        <v>55</v>
      </c>
      <c r="F13174" s="180">
        <v>28392</v>
      </c>
      <c r="G13174" s="180">
        <v>2761</v>
      </c>
      <c r="H13174" s="180">
        <v>5776</v>
      </c>
      <c r="I13174" s="180">
        <v>6228347.7199999997</v>
      </c>
      <c r="J13174" s="180">
        <v>1845175.61</v>
      </c>
      <c r="K13174" s="180">
        <v>1886095.34</v>
      </c>
      <c r="L13174" s="180">
        <v>10576799.75</v>
      </c>
    </row>
    <row r="13175" spans="1:12">
      <c r="A13175" s="180">
        <v>2017</v>
      </c>
      <c r="B13175" s="180" t="s">
        <v>179</v>
      </c>
      <c r="C13175" s="180" t="s">
        <v>34</v>
      </c>
      <c r="D13175" s="180" t="s">
        <v>176</v>
      </c>
      <c r="E13175" s="180">
        <v>60</v>
      </c>
      <c r="F13175" s="180">
        <v>28152</v>
      </c>
      <c r="G13175" s="180">
        <v>3789</v>
      </c>
      <c r="H13175" s="180">
        <v>7310</v>
      </c>
      <c r="I13175" s="180">
        <v>7929281.7800000003</v>
      </c>
      <c r="J13175" s="180">
        <v>2446257.64</v>
      </c>
      <c r="K13175" s="180">
        <v>2339318.58</v>
      </c>
      <c r="L13175" s="180">
        <v>13376499.460000001</v>
      </c>
    </row>
    <row r="13176" spans="1:12">
      <c r="A13176" s="180">
        <v>2017</v>
      </c>
      <c r="B13176" s="180" t="s">
        <v>179</v>
      </c>
      <c r="C13176" s="180" t="s">
        <v>34</v>
      </c>
      <c r="D13176" s="180" t="s">
        <v>176</v>
      </c>
      <c r="E13176" s="180">
        <v>65</v>
      </c>
      <c r="F13176" s="180">
        <v>26942</v>
      </c>
      <c r="G13176" s="180">
        <v>5221</v>
      </c>
      <c r="H13176" s="180">
        <v>9831</v>
      </c>
      <c r="I13176" s="180">
        <v>10332832.609999999</v>
      </c>
      <c r="J13176" s="180">
        <v>3003162.7</v>
      </c>
      <c r="K13176" s="180">
        <v>3330763.92</v>
      </c>
      <c r="L13176" s="180">
        <v>17481229.41</v>
      </c>
    </row>
    <row r="13177" spans="1:12">
      <c r="A13177" s="180">
        <v>2017</v>
      </c>
      <c r="B13177" s="180" t="s">
        <v>179</v>
      </c>
      <c r="C13177" s="180" t="s">
        <v>34</v>
      </c>
      <c r="D13177" s="180" t="s">
        <v>176</v>
      </c>
      <c r="E13177" s="180">
        <v>70</v>
      </c>
      <c r="F13177" s="180">
        <v>22641</v>
      </c>
      <c r="G13177" s="180">
        <v>5240</v>
      </c>
      <c r="H13177" s="180">
        <v>11778</v>
      </c>
      <c r="I13177" s="180">
        <v>12244699.199999999</v>
      </c>
      <c r="J13177" s="180">
        <v>3430355.16</v>
      </c>
      <c r="K13177" s="180">
        <v>3528225.7</v>
      </c>
      <c r="L13177" s="180">
        <v>19868986.399999999</v>
      </c>
    </row>
    <row r="13178" spans="1:12">
      <c r="A13178" s="180">
        <v>2017</v>
      </c>
      <c r="B13178" s="180" t="s">
        <v>179</v>
      </c>
      <c r="C13178" s="180" t="s">
        <v>34</v>
      </c>
      <c r="D13178" s="180" t="s">
        <v>176</v>
      </c>
      <c r="E13178" s="180">
        <v>75</v>
      </c>
      <c r="F13178" s="180">
        <v>14585</v>
      </c>
      <c r="G13178" s="180">
        <v>5151</v>
      </c>
      <c r="H13178" s="180">
        <v>11707</v>
      </c>
      <c r="I13178" s="180">
        <v>11316109.33</v>
      </c>
      <c r="J13178" s="180">
        <v>2781072.71</v>
      </c>
      <c r="K13178" s="180">
        <v>2804179.1</v>
      </c>
      <c r="L13178" s="180">
        <v>17491762.879999999</v>
      </c>
    </row>
    <row r="13179" spans="1:12">
      <c r="A13179" s="180">
        <v>2017</v>
      </c>
      <c r="B13179" s="180" t="s">
        <v>179</v>
      </c>
      <c r="C13179" s="180" t="s">
        <v>34</v>
      </c>
      <c r="D13179" s="180" t="s">
        <v>176</v>
      </c>
      <c r="E13179" s="180">
        <v>80</v>
      </c>
      <c r="F13179" s="180">
        <v>9587</v>
      </c>
      <c r="G13179" s="180">
        <v>3459</v>
      </c>
      <c r="H13179" s="180">
        <v>9991</v>
      </c>
      <c r="I13179" s="180">
        <v>8092052.75</v>
      </c>
      <c r="J13179" s="180">
        <v>1946024.94</v>
      </c>
      <c r="K13179" s="180">
        <v>1827337.31</v>
      </c>
      <c r="L13179" s="180">
        <v>12158269.9</v>
      </c>
    </row>
    <row r="13180" spans="1:12">
      <c r="A13180" s="180">
        <v>2017</v>
      </c>
      <c r="B13180" s="180" t="s">
        <v>179</v>
      </c>
      <c r="C13180" s="180" t="s">
        <v>34</v>
      </c>
      <c r="D13180" s="180" t="s">
        <v>176</v>
      </c>
      <c r="E13180" s="180">
        <v>85</v>
      </c>
      <c r="F13180" s="180">
        <v>5678</v>
      </c>
      <c r="G13180" s="180">
        <v>2393</v>
      </c>
      <c r="H13180" s="180">
        <v>8694</v>
      </c>
      <c r="I13180" s="180">
        <v>5377759</v>
      </c>
      <c r="J13180" s="180">
        <v>1115191.67</v>
      </c>
      <c r="K13180" s="180">
        <v>970925.47</v>
      </c>
      <c r="L13180" s="180">
        <v>7610645.5700000003</v>
      </c>
    </row>
    <row r="13181" spans="1:12">
      <c r="A13181" s="180">
        <v>2017</v>
      </c>
      <c r="B13181" s="180" t="s">
        <v>179</v>
      </c>
      <c r="C13181" s="180" t="s">
        <v>34</v>
      </c>
      <c r="D13181" s="180" t="s">
        <v>176</v>
      </c>
      <c r="E13181" s="180">
        <v>90</v>
      </c>
      <c r="F13181" s="180">
        <v>1940</v>
      </c>
      <c r="G13181" s="180">
        <v>597</v>
      </c>
      <c r="H13181" s="180">
        <v>2996</v>
      </c>
      <c r="I13181" s="180">
        <v>1661331.45</v>
      </c>
      <c r="J13181" s="180">
        <v>323835.21999999997</v>
      </c>
      <c r="K13181" s="180">
        <v>276538.7</v>
      </c>
      <c r="L13181" s="180">
        <v>2323924.15</v>
      </c>
    </row>
    <row r="13182" spans="1:12">
      <c r="A13182" s="180">
        <v>2017</v>
      </c>
      <c r="B13182" s="180" t="s">
        <v>179</v>
      </c>
      <c r="C13182" s="180" t="s">
        <v>34</v>
      </c>
      <c r="D13182" s="180" t="s">
        <v>176</v>
      </c>
      <c r="E13182" s="180">
        <v>95</v>
      </c>
      <c r="F13182" s="180">
        <v>300</v>
      </c>
      <c r="G13182" s="180">
        <v>102</v>
      </c>
      <c r="H13182" s="180">
        <v>547</v>
      </c>
      <c r="I13182" s="180">
        <v>243893</v>
      </c>
      <c r="J13182" s="180">
        <v>34268.14</v>
      </c>
      <c r="K13182" s="180">
        <v>6796</v>
      </c>
      <c r="L13182" s="180">
        <v>296179.52</v>
      </c>
    </row>
    <row r="13183" spans="1:12">
      <c r="A13183" s="180">
        <v>2017</v>
      </c>
      <c r="B13183" s="180" t="s">
        <v>179</v>
      </c>
      <c r="C13183" s="180" t="s">
        <v>34</v>
      </c>
      <c r="D13183" s="180" t="s">
        <v>177</v>
      </c>
      <c r="E13183" s="180">
        <v>0</v>
      </c>
      <c r="F13183" s="180">
        <v>17759</v>
      </c>
      <c r="G13183" s="180">
        <v>658</v>
      </c>
      <c r="H13183" s="180">
        <v>2188</v>
      </c>
      <c r="I13183" s="180">
        <v>1329804.43</v>
      </c>
      <c r="J13183" s="180">
        <v>253867.39</v>
      </c>
      <c r="K13183" s="180">
        <v>33351</v>
      </c>
      <c r="L13183" s="180">
        <v>1689241.45</v>
      </c>
    </row>
    <row r="13184" spans="1:12">
      <c r="A13184" s="180">
        <v>2017</v>
      </c>
      <c r="B13184" s="180" t="s">
        <v>179</v>
      </c>
      <c r="C13184" s="180" t="s">
        <v>34</v>
      </c>
      <c r="D13184" s="180" t="s">
        <v>177</v>
      </c>
      <c r="E13184" s="180">
        <v>5</v>
      </c>
      <c r="F13184" s="180">
        <v>21075</v>
      </c>
      <c r="G13184" s="180">
        <v>369</v>
      </c>
      <c r="H13184" s="180">
        <v>462</v>
      </c>
      <c r="I13184" s="180">
        <v>406435.24</v>
      </c>
      <c r="J13184" s="180">
        <v>134056.03</v>
      </c>
      <c r="K13184" s="180">
        <v>26501</v>
      </c>
      <c r="L13184" s="180">
        <v>626135.74</v>
      </c>
    </row>
    <row r="13185" spans="1:12">
      <c r="A13185" s="180">
        <v>2017</v>
      </c>
      <c r="B13185" s="180" t="s">
        <v>179</v>
      </c>
      <c r="C13185" s="180" t="s">
        <v>34</v>
      </c>
      <c r="D13185" s="180" t="s">
        <v>177</v>
      </c>
      <c r="E13185" s="180">
        <v>10</v>
      </c>
      <c r="F13185" s="180">
        <v>20988</v>
      </c>
      <c r="G13185" s="180">
        <v>288</v>
      </c>
      <c r="H13185" s="180">
        <v>428</v>
      </c>
      <c r="I13185" s="180">
        <v>436130.75</v>
      </c>
      <c r="J13185" s="180">
        <v>143872.01999999999</v>
      </c>
      <c r="K13185" s="180">
        <v>229244.45</v>
      </c>
      <c r="L13185" s="180">
        <v>842561.95</v>
      </c>
    </row>
    <row r="13186" spans="1:12">
      <c r="A13186" s="180">
        <v>2017</v>
      </c>
      <c r="B13186" s="180" t="s">
        <v>179</v>
      </c>
      <c r="C13186" s="180" t="s">
        <v>34</v>
      </c>
      <c r="D13186" s="180" t="s">
        <v>177</v>
      </c>
      <c r="E13186" s="180">
        <v>15</v>
      </c>
      <c r="F13186" s="180">
        <v>20491</v>
      </c>
      <c r="G13186" s="180">
        <v>715</v>
      </c>
      <c r="H13186" s="180">
        <v>1209</v>
      </c>
      <c r="I13186" s="180">
        <v>1298856.3400000001</v>
      </c>
      <c r="J13186" s="180">
        <v>409153.32</v>
      </c>
      <c r="K13186" s="180">
        <v>331476</v>
      </c>
      <c r="L13186" s="180">
        <v>2178073.71</v>
      </c>
    </row>
    <row r="13187" spans="1:12">
      <c r="A13187" s="180">
        <v>2017</v>
      </c>
      <c r="B13187" s="180" t="s">
        <v>179</v>
      </c>
      <c r="C13187" s="180" t="s">
        <v>34</v>
      </c>
      <c r="D13187" s="180" t="s">
        <v>177</v>
      </c>
      <c r="E13187" s="180">
        <v>20</v>
      </c>
      <c r="F13187" s="180">
        <v>19701</v>
      </c>
      <c r="G13187" s="180">
        <v>993</v>
      </c>
      <c r="H13187" s="180">
        <v>1828</v>
      </c>
      <c r="I13187" s="180">
        <v>1862672.94</v>
      </c>
      <c r="J13187" s="180">
        <v>523434.36</v>
      </c>
      <c r="K13187" s="180">
        <v>270265</v>
      </c>
      <c r="L13187" s="180">
        <v>2892387.6</v>
      </c>
    </row>
    <row r="13188" spans="1:12">
      <c r="A13188" s="180">
        <v>2017</v>
      </c>
      <c r="B13188" s="180" t="s">
        <v>179</v>
      </c>
      <c r="C13188" s="180" t="s">
        <v>34</v>
      </c>
      <c r="D13188" s="180" t="s">
        <v>177</v>
      </c>
      <c r="E13188" s="180">
        <v>25</v>
      </c>
      <c r="F13188" s="180">
        <v>17430</v>
      </c>
      <c r="G13188" s="180">
        <v>1082</v>
      </c>
      <c r="H13188" s="180">
        <v>2814</v>
      </c>
      <c r="I13188" s="180">
        <v>2761139.54</v>
      </c>
      <c r="J13188" s="180">
        <v>869163.25</v>
      </c>
      <c r="K13188" s="180">
        <v>317522</v>
      </c>
      <c r="L13188" s="180">
        <v>4351480.88</v>
      </c>
    </row>
    <row r="13189" spans="1:12">
      <c r="A13189" s="180">
        <v>2017</v>
      </c>
      <c r="B13189" s="180" t="s">
        <v>179</v>
      </c>
      <c r="C13189" s="180" t="s">
        <v>34</v>
      </c>
      <c r="D13189" s="180" t="s">
        <v>177</v>
      </c>
      <c r="E13189" s="180">
        <v>30</v>
      </c>
      <c r="F13189" s="180">
        <v>24962</v>
      </c>
      <c r="G13189" s="180">
        <v>1948</v>
      </c>
      <c r="H13189" s="180">
        <v>4994</v>
      </c>
      <c r="I13189" s="180">
        <v>4837117.3499999996</v>
      </c>
      <c r="J13189" s="180">
        <v>1605541.89</v>
      </c>
      <c r="K13189" s="180">
        <v>442461</v>
      </c>
      <c r="L13189" s="180">
        <v>7551969.5099999998</v>
      </c>
    </row>
    <row r="13190" spans="1:12">
      <c r="A13190" s="180">
        <v>2017</v>
      </c>
      <c r="B13190" s="180" t="s">
        <v>179</v>
      </c>
      <c r="C13190" s="180" t="s">
        <v>34</v>
      </c>
      <c r="D13190" s="180" t="s">
        <v>177</v>
      </c>
      <c r="E13190" s="180">
        <v>35</v>
      </c>
      <c r="F13190" s="180">
        <v>25224</v>
      </c>
      <c r="G13190" s="180">
        <v>1954</v>
      </c>
      <c r="H13190" s="180">
        <v>4410</v>
      </c>
      <c r="I13190" s="180">
        <v>4509725.57</v>
      </c>
      <c r="J13190" s="180">
        <v>1480756.4</v>
      </c>
      <c r="K13190" s="180">
        <v>368100</v>
      </c>
      <c r="L13190" s="180">
        <v>6890607.6900000004</v>
      </c>
    </row>
    <row r="13191" spans="1:12">
      <c r="A13191" s="180">
        <v>2017</v>
      </c>
      <c r="B13191" s="180" t="s">
        <v>179</v>
      </c>
      <c r="C13191" s="180" t="s">
        <v>34</v>
      </c>
      <c r="D13191" s="180" t="s">
        <v>177</v>
      </c>
      <c r="E13191" s="180">
        <v>40</v>
      </c>
      <c r="F13191" s="180">
        <v>24519</v>
      </c>
      <c r="G13191" s="180">
        <v>1746</v>
      </c>
      <c r="H13191" s="180">
        <v>3715</v>
      </c>
      <c r="I13191" s="180">
        <v>3694332.89</v>
      </c>
      <c r="J13191" s="180">
        <v>1195021.8999999999</v>
      </c>
      <c r="K13191" s="180">
        <v>591380</v>
      </c>
      <c r="L13191" s="180">
        <v>6052001.4199999999</v>
      </c>
    </row>
    <row r="13192" spans="1:12">
      <c r="A13192" s="180">
        <v>2017</v>
      </c>
      <c r="B13192" s="180" t="s">
        <v>179</v>
      </c>
      <c r="C13192" s="180" t="s">
        <v>34</v>
      </c>
      <c r="D13192" s="180" t="s">
        <v>177</v>
      </c>
      <c r="E13192" s="180">
        <v>45</v>
      </c>
      <c r="F13192" s="180">
        <v>27885</v>
      </c>
      <c r="G13192" s="180">
        <v>2138</v>
      </c>
      <c r="H13192" s="180">
        <v>4135</v>
      </c>
      <c r="I13192" s="180">
        <v>4565939.49</v>
      </c>
      <c r="J13192" s="180">
        <v>1411200.51</v>
      </c>
      <c r="K13192" s="180">
        <v>847108</v>
      </c>
      <c r="L13192" s="180">
        <v>7440024.9100000001</v>
      </c>
    </row>
    <row r="13193" spans="1:12">
      <c r="A13193" s="180">
        <v>2017</v>
      </c>
      <c r="B13193" s="180" t="s">
        <v>179</v>
      </c>
      <c r="C13193" s="180" t="s">
        <v>34</v>
      </c>
      <c r="D13193" s="180" t="s">
        <v>177</v>
      </c>
      <c r="E13193" s="180">
        <v>50</v>
      </c>
      <c r="F13193" s="180">
        <v>28375</v>
      </c>
      <c r="G13193" s="180">
        <v>2668</v>
      </c>
      <c r="H13193" s="180">
        <v>5413</v>
      </c>
      <c r="I13193" s="180">
        <v>5249856.43</v>
      </c>
      <c r="J13193" s="180">
        <v>1660732.14</v>
      </c>
      <c r="K13193" s="180">
        <v>1099392.8999999999</v>
      </c>
      <c r="L13193" s="180">
        <v>8691787.3100000005</v>
      </c>
    </row>
    <row r="13194" spans="1:12">
      <c r="A13194" s="180">
        <v>2017</v>
      </c>
      <c r="B13194" s="180" t="s">
        <v>179</v>
      </c>
      <c r="C13194" s="180" t="s">
        <v>34</v>
      </c>
      <c r="D13194" s="180" t="s">
        <v>177</v>
      </c>
      <c r="E13194" s="180">
        <v>55</v>
      </c>
      <c r="F13194" s="180">
        <v>31602</v>
      </c>
      <c r="G13194" s="180">
        <v>3532</v>
      </c>
      <c r="H13194" s="180">
        <v>6564</v>
      </c>
      <c r="I13194" s="180">
        <v>6627788.5999999996</v>
      </c>
      <c r="J13194" s="180">
        <v>2201189.61</v>
      </c>
      <c r="K13194" s="180">
        <v>1764122</v>
      </c>
      <c r="L13194" s="180">
        <v>11345999.57</v>
      </c>
    </row>
    <row r="13195" spans="1:12">
      <c r="A13195" s="180">
        <v>2017</v>
      </c>
      <c r="B13195" s="180" t="s">
        <v>179</v>
      </c>
      <c r="C13195" s="180" t="s">
        <v>34</v>
      </c>
      <c r="D13195" s="180" t="s">
        <v>177</v>
      </c>
      <c r="E13195" s="180">
        <v>60</v>
      </c>
      <c r="F13195" s="180">
        <v>31522</v>
      </c>
      <c r="G13195" s="180">
        <v>4360</v>
      </c>
      <c r="H13195" s="180">
        <v>8623</v>
      </c>
      <c r="I13195" s="180">
        <v>8802265.4199999999</v>
      </c>
      <c r="J13195" s="180">
        <v>2706612.14</v>
      </c>
      <c r="K13195" s="180">
        <v>2308990.35</v>
      </c>
      <c r="L13195" s="180">
        <v>14513665.560000001</v>
      </c>
    </row>
    <row r="13196" spans="1:12">
      <c r="A13196" s="180">
        <v>2017</v>
      </c>
      <c r="B13196" s="180" t="s">
        <v>179</v>
      </c>
      <c r="C13196" s="180" t="s">
        <v>34</v>
      </c>
      <c r="D13196" s="180" t="s">
        <v>177</v>
      </c>
      <c r="E13196" s="180">
        <v>65</v>
      </c>
      <c r="F13196" s="180">
        <v>30249</v>
      </c>
      <c r="G13196" s="180">
        <v>5181</v>
      </c>
      <c r="H13196" s="180">
        <v>11276</v>
      </c>
      <c r="I13196" s="180">
        <v>11424531.27</v>
      </c>
      <c r="J13196" s="180">
        <v>3363325.03</v>
      </c>
      <c r="K13196" s="180">
        <v>3267599.6</v>
      </c>
      <c r="L13196" s="180">
        <v>18825653.920000002</v>
      </c>
    </row>
    <row r="13197" spans="1:12">
      <c r="A13197" s="180">
        <v>2017</v>
      </c>
      <c r="B13197" s="180" t="s">
        <v>179</v>
      </c>
      <c r="C13197" s="180" t="s">
        <v>34</v>
      </c>
      <c r="D13197" s="180" t="s">
        <v>177</v>
      </c>
      <c r="E13197" s="180">
        <v>70</v>
      </c>
      <c r="F13197" s="180">
        <v>25079</v>
      </c>
      <c r="G13197" s="180">
        <v>5294</v>
      </c>
      <c r="H13197" s="180">
        <v>11952</v>
      </c>
      <c r="I13197" s="180">
        <v>11941006.310000001</v>
      </c>
      <c r="J13197" s="180">
        <v>3448528.97</v>
      </c>
      <c r="K13197" s="180">
        <v>3417283.85</v>
      </c>
      <c r="L13197" s="180">
        <v>19398916.489999998</v>
      </c>
    </row>
    <row r="13198" spans="1:12">
      <c r="A13198" s="180">
        <v>2017</v>
      </c>
      <c r="B13198" s="180" t="s">
        <v>179</v>
      </c>
      <c r="C13198" s="180" t="s">
        <v>34</v>
      </c>
      <c r="D13198" s="180" t="s">
        <v>177</v>
      </c>
      <c r="E13198" s="180">
        <v>75</v>
      </c>
      <c r="F13198" s="180">
        <v>16437</v>
      </c>
      <c r="G13198" s="180">
        <v>4245</v>
      </c>
      <c r="H13198" s="180">
        <v>11787</v>
      </c>
      <c r="I13198" s="180">
        <v>10509582.4</v>
      </c>
      <c r="J13198" s="180">
        <v>2753441.69</v>
      </c>
      <c r="K13198" s="180">
        <v>2653024.7000000002</v>
      </c>
      <c r="L13198" s="180">
        <v>16357662.130000001</v>
      </c>
    </row>
    <row r="13199" spans="1:12">
      <c r="A13199" s="180">
        <v>2017</v>
      </c>
      <c r="B13199" s="180" t="s">
        <v>179</v>
      </c>
      <c r="C13199" s="180" t="s">
        <v>34</v>
      </c>
      <c r="D13199" s="180" t="s">
        <v>177</v>
      </c>
      <c r="E13199" s="180">
        <v>80</v>
      </c>
      <c r="F13199" s="180">
        <v>11368</v>
      </c>
      <c r="G13199" s="180">
        <v>2981</v>
      </c>
      <c r="H13199" s="180">
        <v>10472</v>
      </c>
      <c r="I13199" s="180">
        <v>8515861.1300000008</v>
      </c>
      <c r="J13199" s="180">
        <v>1988197.25</v>
      </c>
      <c r="K13199" s="180">
        <v>1886294.15</v>
      </c>
      <c r="L13199" s="180">
        <v>12685453.57</v>
      </c>
    </row>
    <row r="13200" spans="1:12">
      <c r="A13200" s="180">
        <v>2017</v>
      </c>
      <c r="B13200" s="180" t="s">
        <v>179</v>
      </c>
      <c r="C13200" s="180" t="s">
        <v>34</v>
      </c>
      <c r="D13200" s="180" t="s">
        <v>177</v>
      </c>
      <c r="E13200" s="180">
        <v>85</v>
      </c>
      <c r="F13200" s="180">
        <v>7792</v>
      </c>
      <c r="G13200" s="180">
        <v>1934</v>
      </c>
      <c r="H13200" s="180">
        <v>9285</v>
      </c>
      <c r="I13200" s="180">
        <v>6138529.0700000003</v>
      </c>
      <c r="J13200" s="180">
        <v>1166136.97</v>
      </c>
      <c r="K13200" s="180">
        <v>1174621.8799999999</v>
      </c>
      <c r="L13200" s="180">
        <v>8672460.8800000008</v>
      </c>
    </row>
    <row r="13201" spans="1:12">
      <c r="A13201" s="180">
        <v>2017</v>
      </c>
      <c r="B13201" s="180" t="s">
        <v>179</v>
      </c>
      <c r="C13201" s="180" t="s">
        <v>34</v>
      </c>
      <c r="D13201" s="180" t="s">
        <v>177</v>
      </c>
      <c r="E13201" s="180">
        <v>90</v>
      </c>
      <c r="F13201" s="180">
        <v>3659</v>
      </c>
      <c r="G13201" s="180">
        <v>864</v>
      </c>
      <c r="H13201" s="180">
        <v>5186</v>
      </c>
      <c r="I13201" s="180">
        <v>3021617.05</v>
      </c>
      <c r="J13201" s="180">
        <v>475256.89</v>
      </c>
      <c r="K13201" s="180">
        <v>339953.6</v>
      </c>
      <c r="L13201" s="180">
        <v>3933979.31</v>
      </c>
    </row>
    <row r="13202" spans="1:12">
      <c r="A13202" s="180">
        <v>2017</v>
      </c>
      <c r="B13202" s="180" t="s">
        <v>179</v>
      </c>
      <c r="C13202" s="180" t="s">
        <v>34</v>
      </c>
      <c r="D13202" s="180" t="s">
        <v>177</v>
      </c>
      <c r="E13202" s="180">
        <v>95</v>
      </c>
      <c r="F13202" s="180">
        <v>956</v>
      </c>
      <c r="G13202" s="180">
        <v>194</v>
      </c>
      <c r="H13202" s="180">
        <v>1178</v>
      </c>
      <c r="I13202" s="180">
        <v>589376.55000000005</v>
      </c>
      <c r="J13202" s="180">
        <v>92166.22</v>
      </c>
      <c r="K13202" s="180">
        <v>49768</v>
      </c>
      <c r="L13202" s="180">
        <v>751619.93</v>
      </c>
    </row>
    <row r="13203" spans="1:12">
      <c r="A13203" s="180">
        <v>2017</v>
      </c>
      <c r="B13203" s="180" t="s">
        <v>179</v>
      </c>
      <c r="C13203" s="180" t="s">
        <v>35</v>
      </c>
      <c r="D13203" s="180" t="s">
        <v>176</v>
      </c>
      <c r="E13203" s="180">
        <v>0</v>
      </c>
      <c r="F13203" s="180">
        <v>43169</v>
      </c>
      <c r="G13203" s="180">
        <v>2090</v>
      </c>
      <c r="H13203" s="180">
        <v>4316</v>
      </c>
      <c r="I13203" s="180">
        <v>3396519.85</v>
      </c>
      <c r="J13203" s="180">
        <v>604896.36</v>
      </c>
      <c r="K13203" s="180">
        <v>155382</v>
      </c>
      <c r="L13203" s="180">
        <v>4576162.22</v>
      </c>
    </row>
    <row r="13204" spans="1:12">
      <c r="A13204" s="180">
        <v>2017</v>
      </c>
      <c r="B13204" s="180" t="s">
        <v>179</v>
      </c>
      <c r="C13204" s="180" t="s">
        <v>35</v>
      </c>
      <c r="D13204" s="180" t="s">
        <v>176</v>
      </c>
      <c r="E13204" s="180">
        <v>5</v>
      </c>
      <c r="F13204" s="180">
        <v>48777</v>
      </c>
      <c r="G13204" s="180">
        <v>1087</v>
      </c>
      <c r="H13204" s="180">
        <v>1402</v>
      </c>
      <c r="I13204" s="180">
        <v>1550777.05</v>
      </c>
      <c r="J13204" s="180">
        <v>344349.11</v>
      </c>
      <c r="K13204" s="180">
        <v>71640</v>
      </c>
      <c r="L13204" s="180">
        <v>2194544.1800000002</v>
      </c>
    </row>
    <row r="13205" spans="1:12">
      <c r="A13205" s="180">
        <v>2017</v>
      </c>
      <c r="B13205" s="180" t="s">
        <v>179</v>
      </c>
      <c r="C13205" s="180" t="s">
        <v>35</v>
      </c>
      <c r="D13205" s="180" t="s">
        <v>176</v>
      </c>
      <c r="E13205" s="180">
        <v>10</v>
      </c>
      <c r="F13205" s="180">
        <v>46467</v>
      </c>
      <c r="G13205" s="180">
        <v>781</v>
      </c>
      <c r="H13205" s="180">
        <v>1099</v>
      </c>
      <c r="I13205" s="180">
        <v>1155300.6499999999</v>
      </c>
      <c r="J13205" s="180">
        <v>255793.15</v>
      </c>
      <c r="K13205" s="180">
        <v>162157</v>
      </c>
      <c r="L13205" s="180">
        <v>1713913.85</v>
      </c>
    </row>
    <row r="13206" spans="1:12">
      <c r="A13206" s="180">
        <v>2017</v>
      </c>
      <c r="B13206" s="180" t="s">
        <v>179</v>
      </c>
      <c r="C13206" s="180" t="s">
        <v>35</v>
      </c>
      <c r="D13206" s="180" t="s">
        <v>176</v>
      </c>
      <c r="E13206" s="180">
        <v>15</v>
      </c>
      <c r="F13206" s="180">
        <v>43332</v>
      </c>
      <c r="G13206" s="180">
        <v>1267</v>
      </c>
      <c r="H13206" s="180">
        <v>2240</v>
      </c>
      <c r="I13206" s="180">
        <v>2454963.92</v>
      </c>
      <c r="J13206" s="180">
        <v>523802.77</v>
      </c>
      <c r="K13206" s="180">
        <v>513732</v>
      </c>
      <c r="L13206" s="180">
        <v>3767013.86</v>
      </c>
    </row>
    <row r="13207" spans="1:12">
      <c r="A13207" s="180">
        <v>2017</v>
      </c>
      <c r="B13207" s="180" t="s">
        <v>179</v>
      </c>
      <c r="C13207" s="180" t="s">
        <v>35</v>
      </c>
      <c r="D13207" s="180" t="s">
        <v>176</v>
      </c>
      <c r="E13207" s="180">
        <v>20</v>
      </c>
      <c r="F13207" s="180">
        <v>35209</v>
      </c>
      <c r="G13207" s="180">
        <v>1176</v>
      </c>
      <c r="H13207" s="180">
        <v>2171</v>
      </c>
      <c r="I13207" s="180">
        <v>2578659.83</v>
      </c>
      <c r="J13207" s="180">
        <v>501138.87</v>
      </c>
      <c r="K13207" s="180">
        <v>564309</v>
      </c>
      <c r="L13207" s="180">
        <v>3948571.96</v>
      </c>
    </row>
    <row r="13208" spans="1:12">
      <c r="A13208" s="180">
        <v>2017</v>
      </c>
      <c r="B13208" s="180" t="s">
        <v>179</v>
      </c>
      <c r="C13208" s="180" t="s">
        <v>35</v>
      </c>
      <c r="D13208" s="180" t="s">
        <v>176</v>
      </c>
      <c r="E13208" s="180">
        <v>25</v>
      </c>
      <c r="F13208" s="180">
        <v>35238</v>
      </c>
      <c r="G13208" s="180">
        <v>1150</v>
      </c>
      <c r="H13208" s="180">
        <v>2236</v>
      </c>
      <c r="I13208" s="180">
        <v>2457855.15</v>
      </c>
      <c r="J13208" s="180">
        <v>498058.22</v>
      </c>
      <c r="K13208" s="180">
        <v>539343</v>
      </c>
      <c r="L13208" s="180">
        <v>3876805.24</v>
      </c>
    </row>
    <row r="13209" spans="1:12">
      <c r="A13209" s="180">
        <v>2017</v>
      </c>
      <c r="B13209" s="180" t="s">
        <v>179</v>
      </c>
      <c r="C13209" s="180" t="s">
        <v>35</v>
      </c>
      <c r="D13209" s="180" t="s">
        <v>176</v>
      </c>
      <c r="E13209" s="180">
        <v>30</v>
      </c>
      <c r="F13209" s="180">
        <v>52855</v>
      </c>
      <c r="G13209" s="180">
        <v>1583</v>
      </c>
      <c r="H13209" s="180">
        <v>3072</v>
      </c>
      <c r="I13209" s="180">
        <v>3144392.99</v>
      </c>
      <c r="J13209" s="180">
        <v>715135.7</v>
      </c>
      <c r="K13209" s="180">
        <v>642492</v>
      </c>
      <c r="L13209" s="180">
        <v>5031757.97</v>
      </c>
    </row>
    <row r="13210" spans="1:12">
      <c r="A13210" s="180">
        <v>2017</v>
      </c>
      <c r="B13210" s="180" t="s">
        <v>179</v>
      </c>
      <c r="C13210" s="180" t="s">
        <v>35</v>
      </c>
      <c r="D13210" s="180" t="s">
        <v>176</v>
      </c>
      <c r="E13210" s="180">
        <v>35</v>
      </c>
      <c r="F13210" s="180">
        <v>53592</v>
      </c>
      <c r="G13210" s="180">
        <v>1948</v>
      </c>
      <c r="H13210" s="180">
        <v>3627</v>
      </c>
      <c r="I13210" s="180">
        <v>3785039.84</v>
      </c>
      <c r="J13210" s="180">
        <v>888812.71</v>
      </c>
      <c r="K13210" s="180">
        <v>785236</v>
      </c>
      <c r="L13210" s="180">
        <v>6064918.5700000003</v>
      </c>
    </row>
    <row r="13211" spans="1:12">
      <c r="A13211" s="180">
        <v>2017</v>
      </c>
      <c r="B13211" s="180" t="s">
        <v>179</v>
      </c>
      <c r="C13211" s="180" t="s">
        <v>35</v>
      </c>
      <c r="D13211" s="180" t="s">
        <v>176</v>
      </c>
      <c r="E13211" s="180">
        <v>40</v>
      </c>
      <c r="F13211" s="180">
        <v>50366</v>
      </c>
      <c r="G13211" s="180">
        <v>2069</v>
      </c>
      <c r="H13211" s="180">
        <v>3520</v>
      </c>
      <c r="I13211" s="180">
        <v>4109053.4</v>
      </c>
      <c r="J13211" s="180">
        <v>1038481.5</v>
      </c>
      <c r="K13211" s="180">
        <v>1036642.5</v>
      </c>
      <c r="L13211" s="180">
        <v>6765255.0800000001</v>
      </c>
    </row>
    <row r="13212" spans="1:12">
      <c r="A13212" s="180">
        <v>2017</v>
      </c>
      <c r="B13212" s="180" t="s">
        <v>179</v>
      </c>
      <c r="C13212" s="180" t="s">
        <v>35</v>
      </c>
      <c r="D13212" s="180" t="s">
        <v>176</v>
      </c>
      <c r="E13212" s="180">
        <v>45</v>
      </c>
      <c r="F13212" s="180">
        <v>53561</v>
      </c>
      <c r="G13212" s="180">
        <v>2724</v>
      </c>
      <c r="H13212" s="180">
        <v>5116</v>
      </c>
      <c r="I13212" s="180">
        <v>6540040.9500000002</v>
      </c>
      <c r="J13212" s="180">
        <v>1514407.07</v>
      </c>
      <c r="K13212" s="180">
        <v>1608993.91</v>
      </c>
      <c r="L13212" s="180">
        <v>10570160.85</v>
      </c>
    </row>
    <row r="13213" spans="1:12">
      <c r="A13213" s="180">
        <v>2017</v>
      </c>
      <c r="B13213" s="180" t="s">
        <v>179</v>
      </c>
      <c r="C13213" s="180" t="s">
        <v>35</v>
      </c>
      <c r="D13213" s="180" t="s">
        <v>176</v>
      </c>
      <c r="E13213" s="180">
        <v>50</v>
      </c>
      <c r="F13213" s="180">
        <v>49223</v>
      </c>
      <c r="G13213" s="180">
        <v>3142</v>
      </c>
      <c r="H13213" s="180">
        <v>6032</v>
      </c>
      <c r="I13213" s="180">
        <v>7837311.0300000003</v>
      </c>
      <c r="J13213" s="180">
        <v>1927676.43</v>
      </c>
      <c r="K13213" s="180">
        <v>2089396.95</v>
      </c>
      <c r="L13213" s="180">
        <v>12949800.109999999</v>
      </c>
    </row>
    <row r="13214" spans="1:12">
      <c r="A13214" s="180">
        <v>2017</v>
      </c>
      <c r="B13214" s="180" t="s">
        <v>179</v>
      </c>
      <c r="C13214" s="180" t="s">
        <v>35</v>
      </c>
      <c r="D13214" s="180" t="s">
        <v>176</v>
      </c>
      <c r="E13214" s="180">
        <v>55</v>
      </c>
      <c r="F13214" s="180">
        <v>48312</v>
      </c>
      <c r="G13214" s="180">
        <v>4109</v>
      </c>
      <c r="H13214" s="180">
        <v>7541</v>
      </c>
      <c r="I13214" s="180">
        <v>10419286.630000001</v>
      </c>
      <c r="J13214" s="180">
        <v>2636675.65</v>
      </c>
      <c r="K13214" s="180">
        <v>2737184.35</v>
      </c>
      <c r="L13214" s="180">
        <v>16959070.550000001</v>
      </c>
    </row>
    <row r="13215" spans="1:12">
      <c r="A13215" s="180">
        <v>2017</v>
      </c>
      <c r="B13215" s="180" t="s">
        <v>179</v>
      </c>
      <c r="C13215" s="180" t="s">
        <v>35</v>
      </c>
      <c r="D13215" s="180" t="s">
        <v>176</v>
      </c>
      <c r="E13215" s="180">
        <v>60</v>
      </c>
      <c r="F13215" s="180">
        <v>42889</v>
      </c>
      <c r="G13215" s="180">
        <v>5281</v>
      </c>
      <c r="H13215" s="180">
        <v>10678</v>
      </c>
      <c r="I13215" s="180">
        <v>14674666.689999999</v>
      </c>
      <c r="J13215" s="180">
        <v>3339642.48</v>
      </c>
      <c r="K13215" s="180">
        <v>3896062.8</v>
      </c>
      <c r="L13215" s="180">
        <v>23375495.84</v>
      </c>
    </row>
    <row r="13216" spans="1:12">
      <c r="A13216" s="180">
        <v>2017</v>
      </c>
      <c r="B13216" s="180" t="s">
        <v>179</v>
      </c>
      <c r="C13216" s="180" t="s">
        <v>35</v>
      </c>
      <c r="D13216" s="180" t="s">
        <v>176</v>
      </c>
      <c r="E13216" s="180">
        <v>65</v>
      </c>
      <c r="F13216" s="180">
        <v>37135</v>
      </c>
      <c r="G13216" s="180">
        <v>6603</v>
      </c>
      <c r="H13216" s="180">
        <v>13168</v>
      </c>
      <c r="I13216" s="180">
        <v>18388325.93</v>
      </c>
      <c r="J13216" s="180">
        <v>4100359.23</v>
      </c>
      <c r="K13216" s="180">
        <v>5377765.6200000001</v>
      </c>
      <c r="L13216" s="180">
        <v>29355830.350000001</v>
      </c>
    </row>
    <row r="13217" spans="1:12">
      <c r="A13217" s="180">
        <v>2017</v>
      </c>
      <c r="B13217" s="180" t="s">
        <v>179</v>
      </c>
      <c r="C13217" s="180" t="s">
        <v>35</v>
      </c>
      <c r="D13217" s="180" t="s">
        <v>176</v>
      </c>
      <c r="E13217" s="180">
        <v>70</v>
      </c>
      <c r="F13217" s="180">
        <v>28086</v>
      </c>
      <c r="G13217" s="180">
        <v>6339</v>
      </c>
      <c r="H13217" s="180">
        <v>14669</v>
      </c>
      <c r="I13217" s="180">
        <v>19520641.5</v>
      </c>
      <c r="J13217" s="180">
        <v>4387649.67</v>
      </c>
      <c r="K13217" s="180">
        <v>5607239.4500000002</v>
      </c>
      <c r="L13217" s="180">
        <v>30693052.25</v>
      </c>
    </row>
    <row r="13218" spans="1:12">
      <c r="A13218" s="180">
        <v>2017</v>
      </c>
      <c r="B13218" s="180" t="s">
        <v>179</v>
      </c>
      <c r="C13218" s="180" t="s">
        <v>35</v>
      </c>
      <c r="D13218" s="180" t="s">
        <v>176</v>
      </c>
      <c r="E13218" s="180">
        <v>75</v>
      </c>
      <c r="F13218" s="180">
        <v>18100</v>
      </c>
      <c r="G13218" s="180">
        <v>5052</v>
      </c>
      <c r="H13218" s="180">
        <v>13643</v>
      </c>
      <c r="I13218" s="180">
        <v>16272697.859999999</v>
      </c>
      <c r="J13218" s="180">
        <v>3444122.85</v>
      </c>
      <c r="K13218" s="180">
        <v>4245159.3099999996</v>
      </c>
      <c r="L13218" s="180">
        <v>24730549.780000001</v>
      </c>
    </row>
    <row r="13219" spans="1:12">
      <c r="A13219" s="180">
        <v>2017</v>
      </c>
      <c r="B13219" s="180" t="s">
        <v>179</v>
      </c>
      <c r="C13219" s="180" t="s">
        <v>35</v>
      </c>
      <c r="D13219" s="180" t="s">
        <v>176</v>
      </c>
      <c r="E13219" s="180">
        <v>80</v>
      </c>
      <c r="F13219" s="180">
        <v>11002</v>
      </c>
      <c r="G13219" s="180">
        <v>3565</v>
      </c>
      <c r="H13219" s="180">
        <v>11318</v>
      </c>
      <c r="I13219" s="180">
        <v>11186262.84</v>
      </c>
      <c r="J13219" s="180">
        <v>2151522.0699999998</v>
      </c>
      <c r="K13219" s="180">
        <v>2221124.33</v>
      </c>
      <c r="L13219" s="180">
        <v>15993726.82</v>
      </c>
    </row>
    <row r="13220" spans="1:12">
      <c r="A13220" s="180">
        <v>2017</v>
      </c>
      <c r="B13220" s="180" t="s">
        <v>179</v>
      </c>
      <c r="C13220" s="180" t="s">
        <v>35</v>
      </c>
      <c r="D13220" s="180" t="s">
        <v>176</v>
      </c>
      <c r="E13220" s="180">
        <v>85</v>
      </c>
      <c r="F13220" s="180">
        <v>6139</v>
      </c>
      <c r="G13220" s="180">
        <v>2198</v>
      </c>
      <c r="H13220" s="180">
        <v>9595</v>
      </c>
      <c r="I13220" s="180">
        <v>8333152.9000000004</v>
      </c>
      <c r="J13220" s="180">
        <v>1261428.8700000001</v>
      </c>
      <c r="K13220" s="180">
        <v>1248289.95</v>
      </c>
      <c r="L13220" s="180">
        <v>11103197.359999999</v>
      </c>
    </row>
    <row r="13221" spans="1:12">
      <c r="A13221" s="180">
        <v>2017</v>
      </c>
      <c r="B13221" s="180" t="s">
        <v>179</v>
      </c>
      <c r="C13221" s="180" t="s">
        <v>35</v>
      </c>
      <c r="D13221" s="180" t="s">
        <v>176</v>
      </c>
      <c r="E13221" s="180">
        <v>90</v>
      </c>
      <c r="F13221" s="180">
        <v>1877</v>
      </c>
      <c r="G13221" s="180">
        <v>585</v>
      </c>
      <c r="H13221" s="180">
        <v>3163</v>
      </c>
      <c r="I13221" s="180">
        <v>2399892.65</v>
      </c>
      <c r="J13221" s="180">
        <v>303597.11</v>
      </c>
      <c r="K13221" s="180">
        <v>284739</v>
      </c>
      <c r="L13221" s="180">
        <v>3071790.23</v>
      </c>
    </row>
    <row r="13222" spans="1:12">
      <c r="A13222" s="180">
        <v>2017</v>
      </c>
      <c r="B13222" s="180" t="s">
        <v>179</v>
      </c>
      <c r="C13222" s="180" t="s">
        <v>35</v>
      </c>
      <c r="D13222" s="180" t="s">
        <v>176</v>
      </c>
      <c r="E13222" s="180">
        <v>95</v>
      </c>
      <c r="F13222" s="180">
        <v>266</v>
      </c>
      <c r="G13222" s="180">
        <v>86</v>
      </c>
      <c r="H13222" s="180">
        <v>715</v>
      </c>
      <c r="I13222" s="180">
        <v>400286</v>
      </c>
      <c r="J13222" s="180">
        <v>32188.6</v>
      </c>
      <c r="K13222" s="180">
        <v>7134</v>
      </c>
      <c r="L13222" s="180">
        <v>444872.6</v>
      </c>
    </row>
    <row r="13223" spans="1:12">
      <c r="A13223" s="180">
        <v>2017</v>
      </c>
      <c r="B13223" s="180" t="s">
        <v>179</v>
      </c>
      <c r="C13223" s="180" t="s">
        <v>35</v>
      </c>
      <c r="D13223" s="180" t="s">
        <v>177</v>
      </c>
      <c r="E13223" s="180">
        <v>0</v>
      </c>
      <c r="F13223" s="180">
        <v>39894</v>
      </c>
      <c r="G13223" s="180">
        <v>1383</v>
      </c>
      <c r="H13223" s="180">
        <v>2999</v>
      </c>
      <c r="I13223" s="180">
        <v>2271288.65</v>
      </c>
      <c r="J13223" s="180">
        <v>374538.66</v>
      </c>
      <c r="K13223" s="180">
        <v>120812</v>
      </c>
      <c r="L13223" s="180">
        <v>3009922.65</v>
      </c>
    </row>
    <row r="13224" spans="1:12">
      <c r="A13224" s="180">
        <v>2017</v>
      </c>
      <c r="B13224" s="180" t="s">
        <v>179</v>
      </c>
      <c r="C13224" s="180" t="s">
        <v>35</v>
      </c>
      <c r="D13224" s="180" t="s">
        <v>177</v>
      </c>
      <c r="E13224" s="180">
        <v>5</v>
      </c>
      <c r="F13224" s="180">
        <v>46100</v>
      </c>
      <c r="G13224" s="180">
        <v>891</v>
      </c>
      <c r="H13224" s="180">
        <v>1192</v>
      </c>
      <c r="I13224" s="180">
        <v>1283022.6499999999</v>
      </c>
      <c r="J13224" s="180">
        <v>289286.95</v>
      </c>
      <c r="K13224" s="180">
        <v>160258</v>
      </c>
      <c r="L13224" s="180">
        <v>1919181.23</v>
      </c>
    </row>
    <row r="13225" spans="1:12">
      <c r="A13225" s="180">
        <v>2017</v>
      </c>
      <c r="B13225" s="180" t="s">
        <v>179</v>
      </c>
      <c r="C13225" s="180" t="s">
        <v>35</v>
      </c>
      <c r="D13225" s="180" t="s">
        <v>177</v>
      </c>
      <c r="E13225" s="180">
        <v>10</v>
      </c>
      <c r="F13225" s="180">
        <v>44176</v>
      </c>
      <c r="G13225" s="180">
        <v>738</v>
      </c>
      <c r="H13225" s="180">
        <v>1237</v>
      </c>
      <c r="I13225" s="180">
        <v>1194670.1399999999</v>
      </c>
      <c r="J13225" s="180">
        <v>252564.82</v>
      </c>
      <c r="K13225" s="180">
        <v>312535</v>
      </c>
      <c r="L13225" s="180">
        <v>1908526.35</v>
      </c>
    </row>
    <row r="13226" spans="1:12">
      <c r="A13226" s="180">
        <v>2017</v>
      </c>
      <c r="B13226" s="180" t="s">
        <v>179</v>
      </c>
      <c r="C13226" s="180" t="s">
        <v>35</v>
      </c>
      <c r="D13226" s="180" t="s">
        <v>177</v>
      </c>
      <c r="E13226" s="180">
        <v>15</v>
      </c>
      <c r="F13226" s="180">
        <v>41576</v>
      </c>
      <c r="G13226" s="180">
        <v>1637</v>
      </c>
      <c r="H13226" s="180">
        <v>3499</v>
      </c>
      <c r="I13226" s="180">
        <v>3508154.8</v>
      </c>
      <c r="J13226" s="180">
        <v>536961.88</v>
      </c>
      <c r="K13226" s="180">
        <v>598372</v>
      </c>
      <c r="L13226" s="180">
        <v>5015955.95</v>
      </c>
    </row>
    <row r="13227" spans="1:12">
      <c r="A13227" s="180">
        <v>2017</v>
      </c>
      <c r="B13227" s="180" t="s">
        <v>179</v>
      </c>
      <c r="C13227" s="180" t="s">
        <v>35</v>
      </c>
      <c r="D13227" s="180" t="s">
        <v>177</v>
      </c>
      <c r="E13227" s="180">
        <v>20</v>
      </c>
      <c r="F13227" s="180">
        <v>36067</v>
      </c>
      <c r="G13227" s="180">
        <v>1805</v>
      </c>
      <c r="H13227" s="180">
        <v>4025</v>
      </c>
      <c r="I13227" s="180">
        <v>4154861.46</v>
      </c>
      <c r="J13227" s="180">
        <v>735299.6</v>
      </c>
      <c r="K13227" s="180">
        <v>548997</v>
      </c>
      <c r="L13227" s="180">
        <v>5963283.3099999996</v>
      </c>
    </row>
    <row r="13228" spans="1:12">
      <c r="A13228" s="180">
        <v>2017</v>
      </c>
      <c r="B13228" s="180" t="s">
        <v>179</v>
      </c>
      <c r="C13228" s="180" t="s">
        <v>35</v>
      </c>
      <c r="D13228" s="180" t="s">
        <v>177</v>
      </c>
      <c r="E13228" s="180">
        <v>25</v>
      </c>
      <c r="F13228" s="180">
        <v>39575</v>
      </c>
      <c r="G13228" s="180">
        <v>2304</v>
      </c>
      <c r="H13228" s="180">
        <v>6185</v>
      </c>
      <c r="I13228" s="180">
        <v>7190857.3499999996</v>
      </c>
      <c r="J13228" s="180">
        <v>1646451.15</v>
      </c>
      <c r="K13228" s="180">
        <v>955862</v>
      </c>
      <c r="L13228" s="180">
        <v>10515286.630000001</v>
      </c>
    </row>
    <row r="13229" spans="1:12">
      <c r="A13229" s="180">
        <v>2017</v>
      </c>
      <c r="B13229" s="180" t="s">
        <v>179</v>
      </c>
      <c r="C13229" s="180" t="s">
        <v>35</v>
      </c>
      <c r="D13229" s="180" t="s">
        <v>177</v>
      </c>
      <c r="E13229" s="180">
        <v>30</v>
      </c>
      <c r="F13229" s="180">
        <v>56719</v>
      </c>
      <c r="G13229" s="180">
        <v>3996</v>
      </c>
      <c r="H13229" s="180">
        <v>10962</v>
      </c>
      <c r="I13229" s="180">
        <v>13168071.98</v>
      </c>
      <c r="J13229" s="180">
        <v>3160507.09</v>
      </c>
      <c r="K13229" s="180">
        <v>1253007.8</v>
      </c>
      <c r="L13229" s="180">
        <v>18871116.52</v>
      </c>
    </row>
    <row r="13230" spans="1:12">
      <c r="A13230" s="180">
        <v>2017</v>
      </c>
      <c r="B13230" s="180" t="s">
        <v>179</v>
      </c>
      <c r="C13230" s="180" t="s">
        <v>35</v>
      </c>
      <c r="D13230" s="180" t="s">
        <v>177</v>
      </c>
      <c r="E13230" s="180">
        <v>35</v>
      </c>
      <c r="F13230" s="180">
        <v>55673</v>
      </c>
      <c r="G13230" s="180">
        <v>4221</v>
      </c>
      <c r="H13230" s="180">
        <v>9967</v>
      </c>
      <c r="I13230" s="180">
        <v>12165952.74</v>
      </c>
      <c r="J13230" s="180">
        <v>2878405.61</v>
      </c>
      <c r="K13230" s="180">
        <v>1631022</v>
      </c>
      <c r="L13230" s="180">
        <v>18172670.350000001</v>
      </c>
    </row>
    <row r="13231" spans="1:12">
      <c r="A13231" s="180">
        <v>2017</v>
      </c>
      <c r="B13231" s="180" t="s">
        <v>179</v>
      </c>
      <c r="C13231" s="180" t="s">
        <v>35</v>
      </c>
      <c r="D13231" s="180" t="s">
        <v>177</v>
      </c>
      <c r="E13231" s="180">
        <v>40</v>
      </c>
      <c r="F13231" s="180">
        <v>51690</v>
      </c>
      <c r="G13231" s="180">
        <v>3696</v>
      </c>
      <c r="H13231" s="180">
        <v>7389</v>
      </c>
      <c r="I13231" s="180">
        <v>9227064.4499999993</v>
      </c>
      <c r="J13231" s="180">
        <v>2027989.09</v>
      </c>
      <c r="K13231" s="180">
        <v>1582838</v>
      </c>
      <c r="L13231" s="180">
        <v>14196983.550000001</v>
      </c>
    </row>
    <row r="13232" spans="1:12">
      <c r="A13232" s="180">
        <v>2017</v>
      </c>
      <c r="B13232" s="180" t="s">
        <v>179</v>
      </c>
      <c r="C13232" s="180" t="s">
        <v>35</v>
      </c>
      <c r="D13232" s="180" t="s">
        <v>177</v>
      </c>
      <c r="E13232" s="180">
        <v>45</v>
      </c>
      <c r="F13232" s="180">
        <v>54614</v>
      </c>
      <c r="G13232" s="180">
        <v>4192</v>
      </c>
      <c r="H13232" s="180">
        <v>8147</v>
      </c>
      <c r="I13232" s="180">
        <v>10276129.619999999</v>
      </c>
      <c r="J13232" s="180">
        <v>2289292.89</v>
      </c>
      <c r="K13232" s="180">
        <v>2288901</v>
      </c>
      <c r="L13232" s="180">
        <v>16402579.310000001</v>
      </c>
    </row>
    <row r="13233" spans="1:12">
      <c r="A13233" s="180">
        <v>2017</v>
      </c>
      <c r="B13233" s="180" t="s">
        <v>179</v>
      </c>
      <c r="C13233" s="180" t="s">
        <v>35</v>
      </c>
      <c r="D13233" s="180" t="s">
        <v>177</v>
      </c>
      <c r="E13233" s="180">
        <v>50</v>
      </c>
      <c r="F13233" s="180">
        <v>50733</v>
      </c>
      <c r="G13233" s="180">
        <v>4562</v>
      </c>
      <c r="H13233" s="180">
        <v>9142</v>
      </c>
      <c r="I13233" s="180">
        <v>11313264.460000001</v>
      </c>
      <c r="J13233" s="180">
        <v>2467496.19</v>
      </c>
      <c r="K13233" s="180">
        <v>2264027</v>
      </c>
      <c r="L13233" s="180">
        <v>17506351.140000001</v>
      </c>
    </row>
    <row r="13234" spans="1:12">
      <c r="A13234" s="180">
        <v>2017</v>
      </c>
      <c r="B13234" s="180" t="s">
        <v>179</v>
      </c>
      <c r="C13234" s="180" t="s">
        <v>35</v>
      </c>
      <c r="D13234" s="180" t="s">
        <v>177</v>
      </c>
      <c r="E13234" s="180">
        <v>55</v>
      </c>
      <c r="F13234" s="180">
        <v>50043</v>
      </c>
      <c r="G13234" s="180">
        <v>5197</v>
      </c>
      <c r="H13234" s="180">
        <v>10204</v>
      </c>
      <c r="I13234" s="180">
        <v>12681749.800000001</v>
      </c>
      <c r="J13234" s="180">
        <v>2939875.66</v>
      </c>
      <c r="K13234" s="180">
        <v>2833458.38</v>
      </c>
      <c r="L13234" s="180">
        <v>20114352.039999999</v>
      </c>
    </row>
    <row r="13235" spans="1:12">
      <c r="A13235" s="180">
        <v>2017</v>
      </c>
      <c r="B13235" s="180" t="s">
        <v>179</v>
      </c>
      <c r="C13235" s="180" t="s">
        <v>35</v>
      </c>
      <c r="D13235" s="180" t="s">
        <v>177</v>
      </c>
      <c r="E13235" s="180">
        <v>60</v>
      </c>
      <c r="F13235" s="180">
        <v>45380</v>
      </c>
      <c r="G13235" s="180">
        <v>5420</v>
      </c>
      <c r="H13235" s="180">
        <v>11111</v>
      </c>
      <c r="I13235" s="180">
        <v>14326600.390000001</v>
      </c>
      <c r="J13235" s="180">
        <v>3381847.19</v>
      </c>
      <c r="K13235" s="180">
        <v>3690725</v>
      </c>
      <c r="L13235" s="180">
        <v>22849898.690000001</v>
      </c>
    </row>
    <row r="13236" spans="1:12">
      <c r="A13236" s="180">
        <v>2017</v>
      </c>
      <c r="B13236" s="180" t="s">
        <v>179</v>
      </c>
      <c r="C13236" s="180" t="s">
        <v>35</v>
      </c>
      <c r="D13236" s="180" t="s">
        <v>177</v>
      </c>
      <c r="E13236" s="180">
        <v>65</v>
      </c>
      <c r="F13236" s="180">
        <v>38892</v>
      </c>
      <c r="G13236" s="180">
        <v>6064</v>
      </c>
      <c r="H13236" s="180">
        <v>13547</v>
      </c>
      <c r="I13236" s="180">
        <v>17294967.670000002</v>
      </c>
      <c r="J13236" s="180">
        <v>3829831.16</v>
      </c>
      <c r="K13236" s="180">
        <v>4834179.5</v>
      </c>
      <c r="L13236" s="180">
        <v>27233082.370000001</v>
      </c>
    </row>
    <row r="13237" spans="1:12">
      <c r="A13237" s="180">
        <v>2017</v>
      </c>
      <c r="B13237" s="180" t="s">
        <v>179</v>
      </c>
      <c r="C13237" s="180" t="s">
        <v>35</v>
      </c>
      <c r="D13237" s="180" t="s">
        <v>177</v>
      </c>
      <c r="E13237" s="180">
        <v>70</v>
      </c>
      <c r="F13237" s="180">
        <v>29355</v>
      </c>
      <c r="G13237" s="180">
        <v>5445</v>
      </c>
      <c r="H13237" s="180">
        <v>13114</v>
      </c>
      <c r="I13237" s="180">
        <v>16365314.75</v>
      </c>
      <c r="J13237" s="180">
        <v>3725587.27</v>
      </c>
      <c r="K13237" s="180">
        <v>4353851.1500000004</v>
      </c>
      <c r="L13237" s="180">
        <v>25359897.199999999</v>
      </c>
    </row>
    <row r="13238" spans="1:12">
      <c r="A13238" s="180">
        <v>2017</v>
      </c>
      <c r="B13238" s="180" t="s">
        <v>179</v>
      </c>
      <c r="C13238" s="180" t="s">
        <v>35</v>
      </c>
      <c r="D13238" s="180" t="s">
        <v>177</v>
      </c>
      <c r="E13238" s="180">
        <v>75</v>
      </c>
      <c r="F13238" s="180">
        <v>19425</v>
      </c>
      <c r="G13238" s="180">
        <v>4134</v>
      </c>
      <c r="H13238" s="180">
        <v>12213</v>
      </c>
      <c r="I13238" s="180">
        <v>14268313.6</v>
      </c>
      <c r="J13238" s="180">
        <v>2832302.41</v>
      </c>
      <c r="K13238" s="180">
        <v>3352800.8</v>
      </c>
      <c r="L13238" s="180">
        <v>21044166.98</v>
      </c>
    </row>
    <row r="13239" spans="1:12">
      <c r="A13239" s="180">
        <v>2017</v>
      </c>
      <c r="B13239" s="180" t="s">
        <v>179</v>
      </c>
      <c r="C13239" s="180" t="s">
        <v>35</v>
      </c>
      <c r="D13239" s="180" t="s">
        <v>177</v>
      </c>
      <c r="E13239" s="180">
        <v>80</v>
      </c>
      <c r="F13239" s="180">
        <v>13132</v>
      </c>
      <c r="G13239" s="180">
        <v>2976</v>
      </c>
      <c r="H13239" s="180">
        <v>12009</v>
      </c>
      <c r="I13239" s="180">
        <v>11700623</v>
      </c>
      <c r="J13239" s="180">
        <v>2065544.8</v>
      </c>
      <c r="K13239" s="180">
        <v>2188046.25</v>
      </c>
      <c r="L13239" s="180">
        <v>16483344.93</v>
      </c>
    </row>
    <row r="13240" spans="1:12">
      <c r="A13240" s="180">
        <v>2017</v>
      </c>
      <c r="B13240" s="180" t="s">
        <v>179</v>
      </c>
      <c r="C13240" s="180" t="s">
        <v>35</v>
      </c>
      <c r="D13240" s="180" t="s">
        <v>177</v>
      </c>
      <c r="E13240" s="180">
        <v>85</v>
      </c>
      <c r="F13240" s="180">
        <v>8098</v>
      </c>
      <c r="G13240" s="180">
        <v>2019</v>
      </c>
      <c r="H13240" s="180">
        <v>11171</v>
      </c>
      <c r="I13240" s="180">
        <v>8580290.3499999996</v>
      </c>
      <c r="J13240" s="180">
        <v>1198424.26</v>
      </c>
      <c r="K13240" s="180">
        <v>1114353</v>
      </c>
      <c r="L13240" s="180">
        <v>11169932.32</v>
      </c>
    </row>
    <row r="13241" spans="1:12">
      <c r="A13241" s="180">
        <v>2017</v>
      </c>
      <c r="B13241" s="180" t="s">
        <v>179</v>
      </c>
      <c r="C13241" s="180" t="s">
        <v>35</v>
      </c>
      <c r="D13241" s="180" t="s">
        <v>177</v>
      </c>
      <c r="E13241" s="180">
        <v>90</v>
      </c>
      <c r="F13241" s="180">
        <v>3362</v>
      </c>
      <c r="G13241" s="180">
        <v>868</v>
      </c>
      <c r="H13241" s="180">
        <v>6026</v>
      </c>
      <c r="I13241" s="180">
        <v>4091652.7</v>
      </c>
      <c r="J13241" s="180">
        <v>418214.57</v>
      </c>
      <c r="K13241" s="180">
        <v>350763.4</v>
      </c>
      <c r="L13241" s="180">
        <v>4956868.6399999997</v>
      </c>
    </row>
    <row r="13242" spans="1:12">
      <c r="A13242" s="180">
        <v>2017</v>
      </c>
      <c r="B13242" s="180" t="s">
        <v>179</v>
      </c>
      <c r="C13242" s="180" t="s">
        <v>35</v>
      </c>
      <c r="D13242" s="180" t="s">
        <v>177</v>
      </c>
      <c r="E13242" s="180">
        <v>95</v>
      </c>
      <c r="F13242" s="180">
        <v>922</v>
      </c>
      <c r="G13242" s="180">
        <v>210</v>
      </c>
      <c r="H13242" s="180">
        <v>1849</v>
      </c>
      <c r="I13242" s="180">
        <v>1050373.8999999999</v>
      </c>
      <c r="J13242" s="180">
        <v>96194.84</v>
      </c>
      <c r="K13242" s="180">
        <v>21257</v>
      </c>
      <c r="L13242" s="180">
        <v>1178931.52</v>
      </c>
    </row>
    <row r="13243" spans="1:12">
      <c r="A13243" s="180">
        <v>2017</v>
      </c>
      <c r="B13243" s="180" t="s">
        <v>179</v>
      </c>
      <c r="C13243" s="180" t="s">
        <v>36</v>
      </c>
      <c r="D13243" s="180" t="s">
        <v>176</v>
      </c>
      <c r="E13243" s="180">
        <v>0</v>
      </c>
      <c r="F13243" s="180">
        <v>4964</v>
      </c>
      <c r="G13243" s="180">
        <v>168</v>
      </c>
      <c r="H13243" s="180">
        <v>832</v>
      </c>
      <c r="I13243" s="180">
        <v>586702.69999999995</v>
      </c>
      <c r="J13243" s="180">
        <v>55522.65</v>
      </c>
      <c r="K13243" s="180">
        <v>2645</v>
      </c>
      <c r="L13243" s="180">
        <v>662570.16</v>
      </c>
    </row>
    <row r="13244" spans="1:12">
      <c r="A13244" s="180">
        <v>2017</v>
      </c>
      <c r="B13244" s="180" t="s">
        <v>179</v>
      </c>
      <c r="C13244" s="180" t="s">
        <v>36</v>
      </c>
      <c r="D13244" s="180" t="s">
        <v>176</v>
      </c>
      <c r="E13244" s="180">
        <v>5</v>
      </c>
      <c r="F13244" s="180">
        <v>6066</v>
      </c>
      <c r="G13244" s="180">
        <v>95</v>
      </c>
      <c r="H13244" s="180">
        <v>132</v>
      </c>
      <c r="I13244" s="180">
        <v>112220.4</v>
      </c>
      <c r="J13244" s="180">
        <v>41224.25</v>
      </c>
      <c r="K13244" s="180">
        <v>11386</v>
      </c>
      <c r="L13244" s="180">
        <v>179369.82</v>
      </c>
    </row>
    <row r="13245" spans="1:12">
      <c r="A13245" s="180">
        <v>2017</v>
      </c>
      <c r="B13245" s="180" t="s">
        <v>179</v>
      </c>
      <c r="C13245" s="180" t="s">
        <v>36</v>
      </c>
      <c r="D13245" s="180" t="s">
        <v>176</v>
      </c>
      <c r="E13245" s="180">
        <v>10</v>
      </c>
      <c r="F13245" s="180">
        <v>6373</v>
      </c>
      <c r="G13245" s="180">
        <v>95</v>
      </c>
      <c r="H13245" s="180">
        <v>156</v>
      </c>
      <c r="I13245" s="180">
        <v>148583.70000000001</v>
      </c>
      <c r="J13245" s="180">
        <v>41898.93</v>
      </c>
      <c r="K13245" s="180">
        <v>76952</v>
      </c>
      <c r="L13245" s="180">
        <v>283912.98</v>
      </c>
    </row>
    <row r="13246" spans="1:12">
      <c r="A13246" s="180">
        <v>2017</v>
      </c>
      <c r="B13246" s="180" t="s">
        <v>179</v>
      </c>
      <c r="C13246" s="180" t="s">
        <v>36</v>
      </c>
      <c r="D13246" s="180" t="s">
        <v>176</v>
      </c>
      <c r="E13246" s="180">
        <v>15</v>
      </c>
      <c r="F13246" s="180">
        <v>6516</v>
      </c>
      <c r="G13246" s="180">
        <v>148</v>
      </c>
      <c r="H13246" s="180">
        <v>315</v>
      </c>
      <c r="I13246" s="180">
        <v>298161.55</v>
      </c>
      <c r="J13246" s="180">
        <v>69858.55</v>
      </c>
      <c r="K13246" s="180">
        <v>55691</v>
      </c>
      <c r="L13246" s="180">
        <v>449154.5</v>
      </c>
    </row>
    <row r="13247" spans="1:12">
      <c r="A13247" s="180">
        <v>2017</v>
      </c>
      <c r="B13247" s="180" t="s">
        <v>179</v>
      </c>
      <c r="C13247" s="180" t="s">
        <v>36</v>
      </c>
      <c r="D13247" s="180" t="s">
        <v>176</v>
      </c>
      <c r="E13247" s="180">
        <v>20</v>
      </c>
      <c r="F13247" s="180">
        <v>5502</v>
      </c>
      <c r="G13247" s="180">
        <v>161</v>
      </c>
      <c r="H13247" s="180">
        <v>293</v>
      </c>
      <c r="I13247" s="180">
        <v>337166.45</v>
      </c>
      <c r="J13247" s="180">
        <v>76639.05</v>
      </c>
      <c r="K13247" s="180">
        <v>67201</v>
      </c>
      <c r="L13247" s="180">
        <v>509120.85</v>
      </c>
    </row>
    <row r="13248" spans="1:12">
      <c r="A13248" s="180">
        <v>2017</v>
      </c>
      <c r="B13248" s="180" t="s">
        <v>179</v>
      </c>
      <c r="C13248" s="180" t="s">
        <v>36</v>
      </c>
      <c r="D13248" s="180" t="s">
        <v>176</v>
      </c>
      <c r="E13248" s="180">
        <v>25</v>
      </c>
      <c r="F13248" s="180">
        <v>3475</v>
      </c>
      <c r="G13248" s="180">
        <v>101</v>
      </c>
      <c r="H13248" s="180">
        <v>240</v>
      </c>
      <c r="I13248" s="180">
        <v>225966</v>
      </c>
      <c r="J13248" s="180">
        <v>58225.27</v>
      </c>
      <c r="K13248" s="180">
        <v>59299</v>
      </c>
      <c r="L13248" s="180">
        <v>378092.85</v>
      </c>
    </row>
    <row r="13249" spans="1:12">
      <c r="A13249" s="180">
        <v>2017</v>
      </c>
      <c r="B13249" s="180" t="s">
        <v>179</v>
      </c>
      <c r="C13249" s="180" t="s">
        <v>36</v>
      </c>
      <c r="D13249" s="180" t="s">
        <v>176</v>
      </c>
      <c r="E13249" s="180">
        <v>30</v>
      </c>
      <c r="F13249" s="180">
        <v>5379</v>
      </c>
      <c r="G13249" s="180">
        <v>202</v>
      </c>
      <c r="H13249" s="180">
        <v>326</v>
      </c>
      <c r="I13249" s="180">
        <v>304839.95</v>
      </c>
      <c r="J13249" s="180">
        <v>102804.2</v>
      </c>
      <c r="K13249" s="180">
        <v>65827</v>
      </c>
      <c r="L13249" s="180">
        <v>569901.44999999995</v>
      </c>
    </row>
    <row r="13250" spans="1:12">
      <c r="A13250" s="180">
        <v>2017</v>
      </c>
      <c r="B13250" s="180" t="s">
        <v>179</v>
      </c>
      <c r="C13250" s="180" t="s">
        <v>36</v>
      </c>
      <c r="D13250" s="180" t="s">
        <v>176</v>
      </c>
      <c r="E13250" s="180">
        <v>35</v>
      </c>
      <c r="F13250" s="180">
        <v>5745</v>
      </c>
      <c r="G13250" s="180">
        <v>327</v>
      </c>
      <c r="H13250" s="180">
        <v>521</v>
      </c>
      <c r="I13250" s="180">
        <v>457725.28</v>
      </c>
      <c r="J13250" s="180">
        <v>150102.97</v>
      </c>
      <c r="K13250" s="180">
        <v>22338</v>
      </c>
      <c r="L13250" s="180">
        <v>717413</v>
      </c>
    </row>
    <row r="13251" spans="1:12">
      <c r="A13251" s="180">
        <v>2017</v>
      </c>
      <c r="B13251" s="180" t="s">
        <v>179</v>
      </c>
      <c r="C13251" s="180" t="s">
        <v>36</v>
      </c>
      <c r="D13251" s="180" t="s">
        <v>176</v>
      </c>
      <c r="E13251" s="180">
        <v>40</v>
      </c>
      <c r="F13251" s="180">
        <v>5956</v>
      </c>
      <c r="G13251" s="180">
        <v>310</v>
      </c>
      <c r="H13251" s="180">
        <v>562</v>
      </c>
      <c r="I13251" s="180">
        <v>598947.1</v>
      </c>
      <c r="J13251" s="180">
        <v>152301.34</v>
      </c>
      <c r="K13251" s="180">
        <v>236840.5</v>
      </c>
      <c r="L13251" s="180">
        <v>1079752.0900000001</v>
      </c>
    </row>
    <row r="13252" spans="1:12">
      <c r="A13252" s="180">
        <v>2017</v>
      </c>
      <c r="B13252" s="180" t="s">
        <v>179</v>
      </c>
      <c r="C13252" s="180" t="s">
        <v>36</v>
      </c>
      <c r="D13252" s="180" t="s">
        <v>176</v>
      </c>
      <c r="E13252" s="180">
        <v>45</v>
      </c>
      <c r="F13252" s="180">
        <v>7197</v>
      </c>
      <c r="G13252" s="180">
        <v>390</v>
      </c>
      <c r="H13252" s="180">
        <v>773</v>
      </c>
      <c r="I13252" s="180">
        <v>811418.15</v>
      </c>
      <c r="J13252" s="180">
        <v>224226.9</v>
      </c>
      <c r="K13252" s="180">
        <v>254987.3</v>
      </c>
      <c r="L13252" s="180">
        <v>1448767.53</v>
      </c>
    </row>
    <row r="13253" spans="1:12">
      <c r="A13253" s="180">
        <v>2017</v>
      </c>
      <c r="B13253" s="180" t="s">
        <v>179</v>
      </c>
      <c r="C13253" s="180" t="s">
        <v>36</v>
      </c>
      <c r="D13253" s="180" t="s">
        <v>176</v>
      </c>
      <c r="E13253" s="180">
        <v>50</v>
      </c>
      <c r="F13253" s="180">
        <v>7541</v>
      </c>
      <c r="G13253" s="180">
        <v>528</v>
      </c>
      <c r="H13253" s="180">
        <v>1036</v>
      </c>
      <c r="I13253" s="180">
        <v>1219314.05</v>
      </c>
      <c r="J13253" s="180">
        <v>333256.49</v>
      </c>
      <c r="K13253" s="180">
        <v>418400</v>
      </c>
      <c r="L13253" s="180">
        <v>2134238.9900000002</v>
      </c>
    </row>
    <row r="13254" spans="1:12">
      <c r="A13254" s="180">
        <v>2017</v>
      </c>
      <c r="B13254" s="180" t="s">
        <v>179</v>
      </c>
      <c r="C13254" s="180" t="s">
        <v>36</v>
      </c>
      <c r="D13254" s="180" t="s">
        <v>176</v>
      </c>
      <c r="E13254" s="180">
        <v>55</v>
      </c>
      <c r="F13254" s="180">
        <v>9348</v>
      </c>
      <c r="G13254" s="180">
        <v>890</v>
      </c>
      <c r="H13254" s="180">
        <v>1888</v>
      </c>
      <c r="I13254" s="180">
        <v>1949272.43</v>
      </c>
      <c r="J13254" s="180">
        <v>536652.73</v>
      </c>
      <c r="K13254" s="180">
        <v>645180</v>
      </c>
      <c r="L13254" s="180">
        <v>3371965.55</v>
      </c>
    </row>
    <row r="13255" spans="1:12">
      <c r="A13255" s="180">
        <v>2017</v>
      </c>
      <c r="B13255" s="180" t="s">
        <v>179</v>
      </c>
      <c r="C13255" s="180" t="s">
        <v>36</v>
      </c>
      <c r="D13255" s="180" t="s">
        <v>176</v>
      </c>
      <c r="E13255" s="180">
        <v>60</v>
      </c>
      <c r="F13255" s="180">
        <v>9336</v>
      </c>
      <c r="G13255" s="180">
        <v>1162</v>
      </c>
      <c r="H13255" s="180">
        <v>2884</v>
      </c>
      <c r="I13255" s="180">
        <v>2832309.55</v>
      </c>
      <c r="J13255" s="180">
        <v>721270.86</v>
      </c>
      <c r="K13255" s="180">
        <v>859152.37</v>
      </c>
      <c r="L13255" s="180">
        <v>4700927.4800000004</v>
      </c>
    </row>
    <row r="13256" spans="1:12">
      <c r="A13256" s="180">
        <v>2017</v>
      </c>
      <c r="B13256" s="180" t="s">
        <v>179</v>
      </c>
      <c r="C13256" s="180" t="s">
        <v>36</v>
      </c>
      <c r="D13256" s="180" t="s">
        <v>176</v>
      </c>
      <c r="E13256" s="180">
        <v>65</v>
      </c>
      <c r="F13256" s="180">
        <v>8957</v>
      </c>
      <c r="G13256" s="180">
        <v>1648</v>
      </c>
      <c r="H13256" s="180">
        <v>3969</v>
      </c>
      <c r="I13256" s="180">
        <v>3916497.4</v>
      </c>
      <c r="J13256" s="180">
        <v>1027464.33</v>
      </c>
      <c r="K13256" s="180">
        <v>1145151.52</v>
      </c>
      <c r="L13256" s="180">
        <v>6384981.8799999999</v>
      </c>
    </row>
    <row r="13257" spans="1:12">
      <c r="A13257" s="180">
        <v>2017</v>
      </c>
      <c r="B13257" s="180" t="s">
        <v>179</v>
      </c>
      <c r="C13257" s="180" t="s">
        <v>36</v>
      </c>
      <c r="D13257" s="180" t="s">
        <v>176</v>
      </c>
      <c r="E13257" s="180">
        <v>70</v>
      </c>
      <c r="F13257" s="180">
        <v>7214</v>
      </c>
      <c r="G13257" s="180">
        <v>1581</v>
      </c>
      <c r="H13257" s="180">
        <v>3759</v>
      </c>
      <c r="I13257" s="180">
        <v>3599656</v>
      </c>
      <c r="J13257" s="180">
        <v>965172</v>
      </c>
      <c r="K13257" s="180">
        <v>1322351.1599999999</v>
      </c>
      <c r="L13257" s="180">
        <v>6175967.5099999998</v>
      </c>
    </row>
    <row r="13258" spans="1:12">
      <c r="A13258" s="180">
        <v>2017</v>
      </c>
      <c r="B13258" s="180" t="s">
        <v>179</v>
      </c>
      <c r="C13258" s="180" t="s">
        <v>36</v>
      </c>
      <c r="D13258" s="180" t="s">
        <v>176</v>
      </c>
      <c r="E13258" s="180">
        <v>75</v>
      </c>
      <c r="F13258" s="180">
        <v>4783</v>
      </c>
      <c r="G13258" s="180">
        <v>1547</v>
      </c>
      <c r="H13258" s="180">
        <v>3730</v>
      </c>
      <c r="I13258" s="180">
        <v>3175488.3</v>
      </c>
      <c r="J13258" s="180">
        <v>746088.84</v>
      </c>
      <c r="K13258" s="180">
        <v>1097491.1599999999</v>
      </c>
      <c r="L13258" s="180">
        <v>5188125.62</v>
      </c>
    </row>
    <row r="13259" spans="1:12">
      <c r="A13259" s="180">
        <v>2017</v>
      </c>
      <c r="B13259" s="180" t="s">
        <v>179</v>
      </c>
      <c r="C13259" s="180" t="s">
        <v>36</v>
      </c>
      <c r="D13259" s="180" t="s">
        <v>176</v>
      </c>
      <c r="E13259" s="180">
        <v>80</v>
      </c>
      <c r="F13259" s="180">
        <v>2884</v>
      </c>
      <c r="G13259" s="180">
        <v>953</v>
      </c>
      <c r="H13259" s="180">
        <v>2605</v>
      </c>
      <c r="I13259" s="180">
        <v>2150734.9500000002</v>
      </c>
      <c r="J13259" s="180">
        <v>499172.24</v>
      </c>
      <c r="K13259" s="180">
        <v>405072.76</v>
      </c>
      <c r="L13259" s="180">
        <v>3177160.05</v>
      </c>
    </row>
    <row r="13260" spans="1:12">
      <c r="A13260" s="180">
        <v>2017</v>
      </c>
      <c r="B13260" s="180" t="s">
        <v>179</v>
      </c>
      <c r="C13260" s="180" t="s">
        <v>36</v>
      </c>
      <c r="D13260" s="180" t="s">
        <v>176</v>
      </c>
      <c r="E13260" s="180">
        <v>85</v>
      </c>
      <c r="F13260" s="180">
        <v>1653</v>
      </c>
      <c r="G13260" s="180">
        <v>550</v>
      </c>
      <c r="H13260" s="180">
        <v>1998</v>
      </c>
      <c r="I13260" s="180">
        <v>1493884.96</v>
      </c>
      <c r="J13260" s="180">
        <v>278342.82</v>
      </c>
      <c r="K13260" s="180">
        <v>222683.51</v>
      </c>
      <c r="L13260" s="180">
        <v>2046815.87</v>
      </c>
    </row>
    <row r="13261" spans="1:12">
      <c r="A13261" s="180">
        <v>2017</v>
      </c>
      <c r="B13261" s="180" t="s">
        <v>179</v>
      </c>
      <c r="C13261" s="180" t="s">
        <v>36</v>
      </c>
      <c r="D13261" s="180" t="s">
        <v>176</v>
      </c>
      <c r="E13261" s="180">
        <v>90</v>
      </c>
      <c r="F13261" s="180">
        <v>451</v>
      </c>
      <c r="G13261" s="180">
        <v>122</v>
      </c>
      <c r="H13261" s="180">
        <v>520</v>
      </c>
      <c r="I13261" s="180">
        <v>385087.15</v>
      </c>
      <c r="J13261" s="180">
        <v>55041.9</v>
      </c>
      <c r="K13261" s="180">
        <v>38156.129999999997</v>
      </c>
      <c r="L13261" s="180">
        <v>495332.67</v>
      </c>
    </row>
    <row r="13262" spans="1:12">
      <c r="A13262" s="180">
        <v>2017</v>
      </c>
      <c r="B13262" s="180" t="s">
        <v>179</v>
      </c>
      <c r="C13262" s="180" t="s">
        <v>36</v>
      </c>
      <c r="D13262" s="180" t="s">
        <v>176</v>
      </c>
      <c r="E13262" s="180">
        <v>95</v>
      </c>
      <c r="F13262" s="180">
        <v>53</v>
      </c>
      <c r="G13262" s="180">
        <v>9</v>
      </c>
      <c r="H13262" s="180">
        <v>14</v>
      </c>
      <c r="I13262" s="180">
        <v>14453</v>
      </c>
      <c r="J13262" s="180">
        <v>2339.1999999999998</v>
      </c>
      <c r="K13262" s="180">
        <v>0</v>
      </c>
      <c r="L13262" s="180">
        <v>16960.2</v>
      </c>
    </row>
    <row r="13263" spans="1:12">
      <c r="A13263" s="180">
        <v>2017</v>
      </c>
      <c r="B13263" s="180" t="s">
        <v>179</v>
      </c>
      <c r="C13263" s="180" t="s">
        <v>36</v>
      </c>
      <c r="D13263" s="180" t="s">
        <v>177</v>
      </c>
      <c r="E13263" s="180">
        <v>0</v>
      </c>
      <c r="F13263" s="180">
        <v>4607</v>
      </c>
      <c r="G13263" s="180">
        <v>137</v>
      </c>
      <c r="H13263" s="180">
        <v>572</v>
      </c>
      <c r="I13263" s="180">
        <v>433724.25</v>
      </c>
      <c r="J13263" s="180">
        <v>59607.37</v>
      </c>
      <c r="K13263" s="180">
        <v>30912</v>
      </c>
      <c r="L13263" s="180">
        <v>544230.37</v>
      </c>
    </row>
    <row r="13264" spans="1:12">
      <c r="A13264" s="180">
        <v>2017</v>
      </c>
      <c r="B13264" s="180" t="s">
        <v>179</v>
      </c>
      <c r="C13264" s="180" t="s">
        <v>36</v>
      </c>
      <c r="D13264" s="180" t="s">
        <v>177</v>
      </c>
      <c r="E13264" s="180">
        <v>5</v>
      </c>
      <c r="F13264" s="180">
        <v>5711</v>
      </c>
      <c r="G13264" s="180">
        <v>82</v>
      </c>
      <c r="H13264" s="180">
        <v>98</v>
      </c>
      <c r="I13264" s="180">
        <v>98078.399999999994</v>
      </c>
      <c r="J13264" s="180">
        <v>36147.97</v>
      </c>
      <c r="K13264" s="180">
        <v>20146</v>
      </c>
      <c r="L13264" s="180">
        <v>167689.31</v>
      </c>
    </row>
    <row r="13265" spans="1:12">
      <c r="A13265" s="180">
        <v>2017</v>
      </c>
      <c r="B13265" s="180" t="s">
        <v>179</v>
      </c>
      <c r="C13265" s="180" t="s">
        <v>36</v>
      </c>
      <c r="D13265" s="180" t="s">
        <v>177</v>
      </c>
      <c r="E13265" s="180">
        <v>10</v>
      </c>
      <c r="F13265" s="180">
        <v>6053</v>
      </c>
      <c r="G13265" s="180">
        <v>84</v>
      </c>
      <c r="H13265" s="180">
        <v>149</v>
      </c>
      <c r="I13265" s="180">
        <v>139595</v>
      </c>
      <c r="J13265" s="180">
        <v>42947.39</v>
      </c>
      <c r="K13265" s="180">
        <v>50835</v>
      </c>
      <c r="L13265" s="180">
        <v>250834.68</v>
      </c>
    </row>
    <row r="13266" spans="1:12">
      <c r="A13266" s="180">
        <v>2017</v>
      </c>
      <c r="B13266" s="180" t="s">
        <v>179</v>
      </c>
      <c r="C13266" s="180" t="s">
        <v>36</v>
      </c>
      <c r="D13266" s="180" t="s">
        <v>177</v>
      </c>
      <c r="E13266" s="180">
        <v>15</v>
      </c>
      <c r="F13266" s="180">
        <v>6156</v>
      </c>
      <c r="G13266" s="180">
        <v>229</v>
      </c>
      <c r="H13266" s="180">
        <v>533</v>
      </c>
      <c r="I13266" s="180">
        <v>476340.65</v>
      </c>
      <c r="J13266" s="180">
        <v>91685.98</v>
      </c>
      <c r="K13266" s="180">
        <v>27087</v>
      </c>
      <c r="L13266" s="180">
        <v>628527.64</v>
      </c>
    </row>
    <row r="13267" spans="1:12">
      <c r="A13267" s="180">
        <v>2017</v>
      </c>
      <c r="B13267" s="180" t="s">
        <v>179</v>
      </c>
      <c r="C13267" s="180" t="s">
        <v>36</v>
      </c>
      <c r="D13267" s="180" t="s">
        <v>177</v>
      </c>
      <c r="E13267" s="180">
        <v>20</v>
      </c>
      <c r="F13267" s="180">
        <v>5669</v>
      </c>
      <c r="G13267" s="180">
        <v>356</v>
      </c>
      <c r="H13267" s="180">
        <v>874</v>
      </c>
      <c r="I13267" s="180">
        <v>786347.07</v>
      </c>
      <c r="J13267" s="180">
        <v>132194.64000000001</v>
      </c>
      <c r="K13267" s="180">
        <v>78101</v>
      </c>
      <c r="L13267" s="180">
        <v>1078964.6499999999</v>
      </c>
    </row>
    <row r="13268" spans="1:12">
      <c r="A13268" s="180">
        <v>2017</v>
      </c>
      <c r="B13268" s="180" t="s">
        <v>179</v>
      </c>
      <c r="C13268" s="180" t="s">
        <v>36</v>
      </c>
      <c r="D13268" s="180" t="s">
        <v>177</v>
      </c>
      <c r="E13268" s="180">
        <v>25</v>
      </c>
      <c r="F13268" s="180">
        <v>4358</v>
      </c>
      <c r="G13268" s="180">
        <v>379</v>
      </c>
      <c r="H13268" s="180">
        <v>1249</v>
      </c>
      <c r="I13268" s="180">
        <v>1033681.08</v>
      </c>
      <c r="J13268" s="180">
        <v>219120.08</v>
      </c>
      <c r="K13268" s="180">
        <v>100941</v>
      </c>
      <c r="L13268" s="180">
        <v>1471489.82</v>
      </c>
    </row>
    <row r="13269" spans="1:12">
      <c r="A13269" s="180">
        <v>2017</v>
      </c>
      <c r="B13269" s="180" t="s">
        <v>179</v>
      </c>
      <c r="C13269" s="180" t="s">
        <v>36</v>
      </c>
      <c r="D13269" s="180" t="s">
        <v>177</v>
      </c>
      <c r="E13269" s="180">
        <v>30</v>
      </c>
      <c r="F13269" s="180">
        <v>6328</v>
      </c>
      <c r="G13269" s="180">
        <v>682</v>
      </c>
      <c r="H13269" s="180">
        <v>2027</v>
      </c>
      <c r="I13269" s="180">
        <v>1770610.25</v>
      </c>
      <c r="J13269" s="180">
        <v>444861.24</v>
      </c>
      <c r="K13269" s="180">
        <v>113906</v>
      </c>
      <c r="L13269" s="180">
        <v>2493151.9</v>
      </c>
    </row>
    <row r="13270" spans="1:12">
      <c r="A13270" s="180">
        <v>2017</v>
      </c>
      <c r="B13270" s="180" t="s">
        <v>179</v>
      </c>
      <c r="C13270" s="180" t="s">
        <v>36</v>
      </c>
      <c r="D13270" s="180" t="s">
        <v>177</v>
      </c>
      <c r="E13270" s="180">
        <v>35</v>
      </c>
      <c r="F13270" s="180">
        <v>6650</v>
      </c>
      <c r="G13270" s="180">
        <v>663</v>
      </c>
      <c r="H13270" s="180">
        <v>1940</v>
      </c>
      <c r="I13270" s="180">
        <v>1849095.51</v>
      </c>
      <c r="J13270" s="180">
        <v>413400.25</v>
      </c>
      <c r="K13270" s="180">
        <v>194076</v>
      </c>
      <c r="L13270" s="180">
        <v>2660979.04</v>
      </c>
    </row>
    <row r="13271" spans="1:12">
      <c r="A13271" s="180">
        <v>2017</v>
      </c>
      <c r="B13271" s="180" t="s">
        <v>179</v>
      </c>
      <c r="C13271" s="180" t="s">
        <v>36</v>
      </c>
      <c r="D13271" s="180" t="s">
        <v>177</v>
      </c>
      <c r="E13271" s="180">
        <v>40</v>
      </c>
      <c r="F13271" s="180">
        <v>7020</v>
      </c>
      <c r="G13271" s="180">
        <v>625</v>
      </c>
      <c r="H13271" s="180">
        <v>1543</v>
      </c>
      <c r="I13271" s="180">
        <v>1357034.12</v>
      </c>
      <c r="J13271" s="180">
        <v>316683.8</v>
      </c>
      <c r="K13271" s="180">
        <v>240690</v>
      </c>
      <c r="L13271" s="180">
        <v>2078753.58</v>
      </c>
    </row>
    <row r="13272" spans="1:12">
      <c r="A13272" s="180">
        <v>2017</v>
      </c>
      <c r="B13272" s="180" t="s">
        <v>179</v>
      </c>
      <c r="C13272" s="180" t="s">
        <v>36</v>
      </c>
      <c r="D13272" s="180" t="s">
        <v>177</v>
      </c>
      <c r="E13272" s="180">
        <v>45</v>
      </c>
      <c r="F13272" s="180">
        <v>8433</v>
      </c>
      <c r="G13272" s="180">
        <v>734</v>
      </c>
      <c r="H13272" s="180">
        <v>1633</v>
      </c>
      <c r="I13272" s="180">
        <v>1518077.39</v>
      </c>
      <c r="J13272" s="180">
        <v>345405.56</v>
      </c>
      <c r="K13272" s="180">
        <v>284123</v>
      </c>
      <c r="L13272" s="180">
        <v>2347247.42</v>
      </c>
    </row>
    <row r="13273" spans="1:12">
      <c r="A13273" s="180">
        <v>2017</v>
      </c>
      <c r="B13273" s="180" t="s">
        <v>179</v>
      </c>
      <c r="C13273" s="180" t="s">
        <v>36</v>
      </c>
      <c r="D13273" s="180" t="s">
        <v>177</v>
      </c>
      <c r="E13273" s="180">
        <v>50</v>
      </c>
      <c r="F13273" s="180">
        <v>8870</v>
      </c>
      <c r="G13273" s="180">
        <v>804</v>
      </c>
      <c r="H13273" s="180">
        <v>1733</v>
      </c>
      <c r="I13273" s="180">
        <v>1741293.58</v>
      </c>
      <c r="J13273" s="180">
        <v>487012.43</v>
      </c>
      <c r="K13273" s="180">
        <v>459867</v>
      </c>
      <c r="L13273" s="180">
        <v>2922949.14</v>
      </c>
    </row>
    <row r="13274" spans="1:12">
      <c r="A13274" s="180">
        <v>2017</v>
      </c>
      <c r="B13274" s="180" t="s">
        <v>179</v>
      </c>
      <c r="C13274" s="180" t="s">
        <v>36</v>
      </c>
      <c r="D13274" s="180" t="s">
        <v>177</v>
      </c>
      <c r="E13274" s="180">
        <v>55</v>
      </c>
      <c r="F13274" s="180">
        <v>10738</v>
      </c>
      <c r="G13274" s="180">
        <v>1248</v>
      </c>
      <c r="H13274" s="180">
        <v>2691</v>
      </c>
      <c r="I13274" s="180">
        <v>2655125.0499999998</v>
      </c>
      <c r="J13274" s="180">
        <v>659333.29</v>
      </c>
      <c r="K13274" s="180">
        <v>685839</v>
      </c>
      <c r="L13274" s="180">
        <v>4295047.2699999996</v>
      </c>
    </row>
    <row r="13275" spans="1:12">
      <c r="A13275" s="180">
        <v>2017</v>
      </c>
      <c r="B13275" s="180" t="s">
        <v>179</v>
      </c>
      <c r="C13275" s="180" t="s">
        <v>36</v>
      </c>
      <c r="D13275" s="180" t="s">
        <v>177</v>
      </c>
      <c r="E13275" s="180">
        <v>60</v>
      </c>
      <c r="F13275" s="180">
        <v>10485</v>
      </c>
      <c r="G13275" s="180">
        <v>1353</v>
      </c>
      <c r="H13275" s="180">
        <v>3275</v>
      </c>
      <c r="I13275" s="180">
        <v>3245730</v>
      </c>
      <c r="J13275" s="180">
        <v>751046.78</v>
      </c>
      <c r="K13275" s="180">
        <v>912126</v>
      </c>
      <c r="L13275" s="180">
        <v>5198778.09</v>
      </c>
    </row>
    <row r="13276" spans="1:12">
      <c r="A13276" s="180">
        <v>2017</v>
      </c>
      <c r="B13276" s="180" t="s">
        <v>179</v>
      </c>
      <c r="C13276" s="180" t="s">
        <v>36</v>
      </c>
      <c r="D13276" s="180" t="s">
        <v>177</v>
      </c>
      <c r="E13276" s="180">
        <v>65</v>
      </c>
      <c r="F13276" s="180">
        <v>9835</v>
      </c>
      <c r="G13276" s="180">
        <v>1543</v>
      </c>
      <c r="H13276" s="180">
        <v>3790</v>
      </c>
      <c r="I13276" s="180">
        <v>3704094.21</v>
      </c>
      <c r="J13276" s="180">
        <v>973293.21</v>
      </c>
      <c r="K13276" s="180">
        <v>1174421</v>
      </c>
      <c r="L13276" s="180">
        <v>6135672.5899999999</v>
      </c>
    </row>
    <row r="13277" spans="1:12">
      <c r="A13277" s="180">
        <v>2017</v>
      </c>
      <c r="B13277" s="180" t="s">
        <v>179</v>
      </c>
      <c r="C13277" s="180" t="s">
        <v>36</v>
      </c>
      <c r="D13277" s="180" t="s">
        <v>177</v>
      </c>
      <c r="E13277" s="180">
        <v>70</v>
      </c>
      <c r="F13277" s="180">
        <v>7908</v>
      </c>
      <c r="G13277" s="180">
        <v>1588</v>
      </c>
      <c r="H13277" s="180">
        <v>4054</v>
      </c>
      <c r="I13277" s="180">
        <v>4099364.5</v>
      </c>
      <c r="J13277" s="180">
        <v>1026926.11</v>
      </c>
      <c r="K13277" s="180">
        <v>1381033.47</v>
      </c>
      <c r="L13277" s="180">
        <v>6777647.29</v>
      </c>
    </row>
    <row r="13278" spans="1:12">
      <c r="A13278" s="180">
        <v>2017</v>
      </c>
      <c r="B13278" s="180" t="s">
        <v>179</v>
      </c>
      <c r="C13278" s="180" t="s">
        <v>36</v>
      </c>
      <c r="D13278" s="180" t="s">
        <v>177</v>
      </c>
      <c r="E13278" s="180">
        <v>75</v>
      </c>
      <c r="F13278" s="180">
        <v>5233</v>
      </c>
      <c r="G13278" s="180">
        <v>1405</v>
      </c>
      <c r="H13278" s="180">
        <v>3747</v>
      </c>
      <c r="I13278" s="180">
        <v>3379853.8</v>
      </c>
      <c r="J13278" s="180">
        <v>763767.36</v>
      </c>
      <c r="K13278" s="180">
        <v>1003468.15</v>
      </c>
      <c r="L13278" s="180">
        <v>5335607.3499999996</v>
      </c>
    </row>
    <row r="13279" spans="1:12">
      <c r="A13279" s="180">
        <v>2017</v>
      </c>
      <c r="B13279" s="180" t="s">
        <v>179</v>
      </c>
      <c r="C13279" s="180" t="s">
        <v>36</v>
      </c>
      <c r="D13279" s="180" t="s">
        <v>177</v>
      </c>
      <c r="E13279" s="180">
        <v>80</v>
      </c>
      <c r="F13279" s="180">
        <v>3525</v>
      </c>
      <c r="G13279" s="180">
        <v>907</v>
      </c>
      <c r="H13279" s="180">
        <v>3769</v>
      </c>
      <c r="I13279" s="180">
        <v>2970232.45</v>
      </c>
      <c r="J13279" s="180">
        <v>512072.98</v>
      </c>
      <c r="K13279" s="180">
        <v>577528.19999999995</v>
      </c>
      <c r="L13279" s="180">
        <v>4176027.93</v>
      </c>
    </row>
    <row r="13280" spans="1:12">
      <c r="A13280" s="180">
        <v>2017</v>
      </c>
      <c r="B13280" s="180" t="s">
        <v>179</v>
      </c>
      <c r="C13280" s="180" t="s">
        <v>36</v>
      </c>
      <c r="D13280" s="180" t="s">
        <v>177</v>
      </c>
      <c r="E13280" s="180">
        <v>85</v>
      </c>
      <c r="F13280" s="180">
        <v>2102</v>
      </c>
      <c r="G13280" s="180">
        <v>596</v>
      </c>
      <c r="H13280" s="180">
        <v>2569</v>
      </c>
      <c r="I13280" s="180">
        <v>1759805.5</v>
      </c>
      <c r="J13280" s="180">
        <v>272384.18</v>
      </c>
      <c r="K13280" s="180">
        <v>258456.7</v>
      </c>
      <c r="L13280" s="180">
        <v>2339557.19</v>
      </c>
    </row>
    <row r="13281" spans="1:12">
      <c r="A13281" s="180">
        <v>2017</v>
      </c>
      <c r="B13281" s="180" t="s">
        <v>179</v>
      </c>
      <c r="C13281" s="180" t="s">
        <v>36</v>
      </c>
      <c r="D13281" s="180" t="s">
        <v>177</v>
      </c>
      <c r="E13281" s="180">
        <v>90</v>
      </c>
      <c r="F13281" s="180">
        <v>865</v>
      </c>
      <c r="G13281" s="180">
        <v>243</v>
      </c>
      <c r="H13281" s="180">
        <v>1266</v>
      </c>
      <c r="I13281" s="180">
        <v>764745.8</v>
      </c>
      <c r="J13281" s="180">
        <v>105947.23</v>
      </c>
      <c r="K13281" s="180">
        <v>50603</v>
      </c>
      <c r="L13281" s="180">
        <v>944220.94</v>
      </c>
    </row>
    <row r="13282" spans="1:12">
      <c r="A13282" s="180">
        <v>2017</v>
      </c>
      <c r="B13282" s="180" t="s">
        <v>179</v>
      </c>
      <c r="C13282" s="180" t="s">
        <v>36</v>
      </c>
      <c r="D13282" s="180" t="s">
        <v>177</v>
      </c>
      <c r="E13282" s="180">
        <v>95</v>
      </c>
      <c r="F13282" s="180">
        <v>212</v>
      </c>
      <c r="G13282" s="180">
        <v>43</v>
      </c>
      <c r="H13282" s="180">
        <v>172</v>
      </c>
      <c r="I13282" s="180">
        <v>101265</v>
      </c>
      <c r="J13282" s="180">
        <v>14021.15</v>
      </c>
      <c r="K13282" s="180">
        <v>825</v>
      </c>
      <c r="L13282" s="180">
        <v>118583.3</v>
      </c>
    </row>
    <row r="13283" spans="1:12">
      <c r="A13283" s="180">
        <v>2017</v>
      </c>
      <c r="B13283" s="180" t="s">
        <v>179</v>
      </c>
      <c r="C13283" s="180" t="s">
        <v>3</v>
      </c>
      <c r="D13283" s="180" t="s">
        <v>176</v>
      </c>
      <c r="E13283" s="180">
        <v>0</v>
      </c>
      <c r="F13283" s="180">
        <v>7237</v>
      </c>
      <c r="G13283" s="180">
        <v>247</v>
      </c>
      <c r="H13283" s="180">
        <v>637</v>
      </c>
      <c r="I13283" s="180">
        <v>507395.4</v>
      </c>
      <c r="J13283" s="180">
        <v>76496.639999999999</v>
      </c>
      <c r="K13283" s="180">
        <v>9924</v>
      </c>
      <c r="L13283" s="180">
        <v>684496.35</v>
      </c>
    </row>
    <row r="13284" spans="1:12">
      <c r="A13284" s="180">
        <v>2017</v>
      </c>
      <c r="B13284" s="180" t="s">
        <v>179</v>
      </c>
      <c r="C13284" s="180" t="s">
        <v>3</v>
      </c>
      <c r="D13284" s="180" t="s">
        <v>176</v>
      </c>
      <c r="E13284" s="180">
        <v>5</v>
      </c>
      <c r="F13284" s="180">
        <v>8322</v>
      </c>
      <c r="G13284" s="180">
        <v>122</v>
      </c>
      <c r="H13284" s="180">
        <v>143</v>
      </c>
      <c r="I13284" s="180">
        <v>163006.70000000001</v>
      </c>
      <c r="J13284" s="180">
        <v>29194.13</v>
      </c>
      <c r="K13284" s="180">
        <v>10125</v>
      </c>
      <c r="L13284" s="180">
        <v>252468.45</v>
      </c>
    </row>
    <row r="13285" spans="1:12">
      <c r="A13285" s="180">
        <v>2017</v>
      </c>
      <c r="B13285" s="180" t="s">
        <v>179</v>
      </c>
      <c r="C13285" s="180" t="s">
        <v>3</v>
      </c>
      <c r="D13285" s="180" t="s">
        <v>176</v>
      </c>
      <c r="E13285" s="180">
        <v>10</v>
      </c>
      <c r="F13285" s="180">
        <v>7354</v>
      </c>
      <c r="G13285" s="180">
        <v>60</v>
      </c>
      <c r="H13285" s="180">
        <v>92</v>
      </c>
      <c r="I13285" s="180">
        <v>110883.95</v>
      </c>
      <c r="J13285" s="180">
        <v>31811.439999999999</v>
      </c>
      <c r="K13285" s="180">
        <v>70137</v>
      </c>
      <c r="L13285" s="180">
        <v>255987.9</v>
      </c>
    </row>
    <row r="13286" spans="1:12">
      <c r="A13286" s="180">
        <v>2017</v>
      </c>
      <c r="B13286" s="180" t="s">
        <v>179</v>
      </c>
      <c r="C13286" s="180" t="s">
        <v>3</v>
      </c>
      <c r="D13286" s="180" t="s">
        <v>176</v>
      </c>
      <c r="E13286" s="180">
        <v>15</v>
      </c>
      <c r="F13286" s="180">
        <v>6850</v>
      </c>
      <c r="G13286" s="180">
        <v>166</v>
      </c>
      <c r="H13286" s="180">
        <v>290</v>
      </c>
      <c r="I13286" s="180">
        <v>311479.44</v>
      </c>
      <c r="J13286" s="180">
        <v>63512.79</v>
      </c>
      <c r="K13286" s="180">
        <v>92891.199999999997</v>
      </c>
      <c r="L13286" s="180">
        <v>572710.66</v>
      </c>
    </row>
    <row r="13287" spans="1:12">
      <c r="A13287" s="180">
        <v>2017</v>
      </c>
      <c r="B13287" s="180" t="s">
        <v>179</v>
      </c>
      <c r="C13287" s="180" t="s">
        <v>3</v>
      </c>
      <c r="D13287" s="180" t="s">
        <v>176</v>
      </c>
      <c r="E13287" s="180">
        <v>20</v>
      </c>
      <c r="F13287" s="180">
        <v>5238</v>
      </c>
      <c r="G13287" s="180">
        <v>152</v>
      </c>
      <c r="H13287" s="180">
        <v>243</v>
      </c>
      <c r="I13287" s="180">
        <v>274213.84000000003</v>
      </c>
      <c r="J13287" s="180">
        <v>55268.29</v>
      </c>
      <c r="K13287" s="180">
        <v>76884</v>
      </c>
      <c r="L13287" s="180">
        <v>524727.42000000004</v>
      </c>
    </row>
    <row r="13288" spans="1:12">
      <c r="A13288" s="180">
        <v>2017</v>
      </c>
      <c r="B13288" s="180" t="s">
        <v>179</v>
      </c>
      <c r="C13288" s="180" t="s">
        <v>3</v>
      </c>
      <c r="D13288" s="180" t="s">
        <v>176</v>
      </c>
      <c r="E13288" s="180">
        <v>25</v>
      </c>
      <c r="F13288" s="180">
        <v>4766</v>
      </c>
      <c r="G13288" s="180">
        <v>110</v>
      </c>
      <c r="H13288" s="180">
        <v>170</v>
      </c>
      <c r="I13288" s="180">
        <v>190797.6</v>
      </c>
      <c r="J13288" s="180">
        <v>54243.97</v>
      </c>
      <c r="K13288" s="180">
        <v>147745</v>
      </c>
      <c r="L13288" s="180">
        <v>561736.75</v>
      </c>
    </row>
    <row r="13289" spans="1:12">
      <c r="A13289" s="180">
        <v>2017</v>
      </c>
      <c r="B13289" s="180" t="s">
        <v>179</v>
      </c>
      <c r="C13289" s="180" t="s">
        <v>3</v>
      </c>
      <c r="D13289" s="180" t="s">
        <v>176</v>
      </c>
      <c r="E13289" s="180">
        <v>30</v>
      </c>
      <c r="F13289" s="180">
        <v>8419</v>
      </c>
      <c r="G13289" s="180">
        <v>151</v>
      </c>
      <c r="H13289" s="180">
        <v>414</v>
      </c>
      <c r="I13289" s="180">
        <v>259982.2</v>
      </c>
      <c r="J13289" s="180">
        <v>60983.98</v>
      </c>
      <c r="K13289" s="180">
        <v>65080</v>
      </c>
      <c r="L13289" s="180">
        <v>561279.49</v>
      </c>
    </row>
    <row r="13290" spans="1:12">
      <c r="A13290" s="180">
        <v>2017</v>
      </c>
      <c r="B13290" s="180" t="s">
        <v>179</v>
      </c>
      <c r="C13290" s="180" t="s">
        <v>3</v>
      </c>
      <c r="D13290" s="180" t="s">
        <v>176</v>
      </c>
      <c r="E13290" s="180">
        <v>35</v>
      </c>
      <c r="F13290" s="180">
        <v>9131</v>
      </c>
      <c r="G13290" s="180">
        <v>210</v>
      </c>
      <c r="H13290" s="180">
        <v>309</v>
      </c>
      <c r="I13290" s="180">
        <v>326082.17</v>
      </c>
      <c r="J13290" s="180">
        <v>88333.75</v>
      </c>
      <c r="K13290" s="180">
        <v>120848</v>
      </c>
      <c r="L13290" s="180">
        <v>723645.33</v>
      </c>
    </row>
    <row r="13291" spans="1:12">
      <c r="A13291" s="180">
        <v>2017</v>
      </c>
      <c r="B13291" s="180" t="s">
        <v>179</v>
      </c>
      <c r="C13291" s="180" t="s">
        <v>3</v>
      </c>
      <c r="D13291" s="180" t="s">
        <v>176</v>
      </c>
      <c r="E13291" s="180">
        <v>40</v>
      </c>
      <c r="F13291" s="180">
        <v>8272</v>
      </c>
      <c r="G13291" s="180">
        <v>310</v>
      </c>
      <c r="H13291" s="180">
        <v>566</v>
      </c>
      <c r="I13291" s="180">
        <v>443248.59</v>
      </c>
      <c r="J13291" s="180">
        <v>117058.26</v>
      </c>
      <c r="K13291" s="180">
        <v>146322</v>
      </c>
      <c r="L13291" s="180">
        <v>907328.16</v>
      </c>
    </row>
    <row r="13292" spans="1:12">
      <c r="A13292" s="180">
        <v>2017</v>
      </c>
      <c r="B13292" s="180" t="s">
        <v>179</v>
      </c>
      <c r="C13292" s="180" t="s">
        <v>3</v>
      </c>
      <c r="D13292" s="180" t="s">
        <v>176</v>
      </c>
      <c r="E13292" s="180">
        <v>45</v>
      </c>
      <c r="F13292" s="180">
        <v>8234</v>
      </c>
      <c r="G13292" s="180">
        <v>286</v>
      </c>
      <c r="H13292" s="180">
        <v>624</v>
      </c>
      <c r="I13292" s="180">
        <v>591018.01</v>
      </c>
      <c r="J13292" s="180">
        <v>154709.17000000001</v>
      </c>
      <c r="K13292" s="180">
        <v>145084</v>
      </c>
      <c r="L13292" s="180">
        <v>1161995.24</v>
      </c>
    </row>
    <row r="13293" spans="1:12">
      <c r="A13293" s="180">
        <v>2017</v>
      </c>
      <c r="B13293" s="180" t="s">
        <v>179</v>
      </c>
      <c r="C13293" s="180" t="s">
        <v>3</v>
      </c>
      <c r="D13293" s="180" t="s">
        <v>176</v>
      </c>
      <c r="E13293" s="180">
        <v>50</v>
      </c>
      <c r="F13293" s="180">
        <v>7465</v>
      </c>
      <c r="G13293" s="180">
        <v>358</v>
      </c>
      <c r="H13293" s="180">
        <v>842</v>
      </c>
      <c r="I13293" s="180">
        <v>745347.86</v>
      </c>
      <c r="J13293" s="180">
        <v>156055.62</v>
      </c>
      <c r="K13293" s="180">
        <v>197259.24</v>
      </c>
      <c r="L13293" s="180">
        <v>1403108.52</v>
      </c>
    </row>
    <row r="13294" spans="1:12">
      <c r="A13294" s="180">
        <v>2017</v>
      </c>
      <c r="B13294" s="180" t="s">
        <v>179</v>
      </c>
      <c r="C13294" s="180" t="s">
        <v>3</v>
      </c>
      <c r="D13294" s="180" t="s">
        <v>176</v>
      </c>
      <c r="E13294" s="180">
        <v>55</v>
      </c>
      <c r="F13294" s="180">
        <v>7413</v>
      </c>
      <c r="G13294" s="180">
        <v>669</v>
      </c>
      <c r="H13294" s="180">
        <v>1330</v>
      </c>
      <c r="I13294" s="180">
        <v>1262167.07</v>
      </c>
      <c r="J13294" s="180">
        <v>242187.7</v>
      </c>
      <c r="K13294" s="180">
        <v>449449.1</v>
      </c>
      <c r="L13294" s="180">
        <v>2357645.7200000002</v>
      </c>
    </row>
    <row r="13295" spans="1:12">
      <c r="A13295" s="180">
        <v>2017</v>
      </c>
      <c r="B13295" s="180" t="s">
        <v>179</v>
      </c>
      <c r="C13295" s="180" t="s">
        <v>3</v>
      </c>
      <c r="D13295" s="180" t="s">
        <v>176</v>
      </c>
      <c r="E13295" s="180">
        <v>60</v>
      </c>
      <c r="F13295" s="180">
        <v>6396</v>
      </c>
      <c r="G13295" s="180">
        <v>716</v>
      </c>
      <c r="H13295" s="180">
        <v>1210</v>
      </c>
      <c r="I13295" s="180">
        <v>1319759.25</v>
      </c>
      <c r="J13295" s="180">
        <v>316120.44</v>
      </c>
      <c r="K13295" s="180">
        <v>519712.4</v>
      </c>
      <c r="L13295" s="180">
        <v>2663544.5099999998</v>
      </c>
    </row>
    <row r="13296" spans="1:12">
      <c r="A13296" s="180">
        <v>2017</v>
      </c>
      <c r="B13296" s="180" t="s">
        <v>179</v>
      </c>
      <c r="C13296" s="180" t="s">
        <v>3</v>
      </c>
      <c r="D13296" s="180" t="s">
        <v>176</v>
      </c>
      <c r="E13296" s="180">
        <v>65</v>
      </c>
      <c r="F13296" s="180">
        <v>5874</v>
      </c>
      <c r="G13296" s="180">
        <v>936</v>
      </c>
      <c r="H13296" s="180">
        <v>1469</v>
      </c>
      <c r="I13296" s="180">
        <v>1695517.31</v>
      </c>
      <c r="J13296" s="180">
        <v>342185.18</v>
      </c>
      <c r="K13296" s="180">
        <v>628004</v>
      </c>
      <c r="L13296" s="180">
        <v>3270429.9</v>
      </c>
    </row>
    <row r="13297" spans="1:12">
      <c r="A13297" s="180">
        <v>2017</v>
      </c>
      <c r="B13297" s="180" t="s">
        <v>179</v>
      </c>
      <c r="C13297" s="180" t="s">
        <v>3</v>
      </c>
      <c r="D13297" s="180" t="s">
        <v>176</v>
      </c>
      <c r="E13297" s="180">
        <v>70</v>
      </c>
      <c r="F13297" s="180">
        <v>4265</v>
      </c>
      <c r="G13297" s="180">
        <v>891</v>
      </c>
      <c r="H13297" s="180">
        <v>1730</v>
      </c>
      <c r="I13297" s="180">
        <v>1831963.41</v>
      </c>
      <c r="J13297" s="180">
        <v>360223.51</v>
      </c>
      <c r="K13297" s="180">
        <v>492911</v>
      </c>
      <c r="L13297" s="180">
        <v>3107045.21</v>
      </c>
    </row>
    <row r="13298" spans="1:12">
      <c r="A13298" s="180">
        <v>2017</v>
      </c>
      <c r="B13298" s="180" t="s">
        <v>179</v>
      </c>
      <c r="C13298" s="180" t="s">
        <v>3</v>
      </c>
      <c r="D13298" s="180" t="s">
        <v>176</v>
      </c>
      <c r="E13298" s="180">
        <v>75</v>
      </c>
      <c r="F13298" s="180">
        <v>2525</v>
      </c>
      <c r="G13298" s="180">
        <v>918</v>
      </c>
      <c r="H13298" s="180">
        <v>1859</v>
      </c>
      <c r="I13298" s="180">
        <v>1685219.76</v>
      </c>
      <c r="J13298" s="180">
        <v>309584.99</v>
      </c>
      <c r="K13298" s="180">
        <v>586774</v>
      </c>
      <c r="L13298" s="180">
        <v>2906042.27</v>
      </c>
    </row>
    <row r="13299" spans="1:12">
      <c r="A13299" s="180">
        <v>2017</v>
      </c>
      <c r="B13299" s="180" t="s">
        <v>179</v>
      </c>
      <c r="C13299" s="180" t="s">
        <v>3</v>
      </c>
      <c r="D13299" s="180" t="s">
        <v>176</v>
      </c>
      <c r="E13299" s="180">
        <v>80</v>
      </c>
      <c r="F13299" s="180">
        <v>1478</v>
      </c>
      <c r="G13299" s="180">
        <v>497</v>
      </c>
      <c r="H13299" s="180">
        <v>1127</v>
      </c>
      <c r="I13299" s="180">
        <v>922586.36</v>
      </c>
      <c r="J13299" s="180">
        <v>143974.54999999999</v>
      </c>
      <c r="K13299" s="180">
        <v>185281</v>
      </c>
      <c r="L13299" s="180">
        <v>1371876.89</v>
      </c>
    </row>
    <row r="13300" spans="1:12">
      <c r="A13300" s="180">
        <v>2017</v>
      </c>
      <c r="B13300" s="180" t="s">
        <v>179</v>
      </c>
      <c r="C13300" s="180" t="s">
        <v>3</v>
      </c>
      <c r="D13300" s="180" t="s">
        <v>176</v>
      </c>
      <c r="E13300" s="180">
        <v>85</v>
      </c>
      <c r="F13300" s="180">
        <v>867</v>
      </c>
      <c r="G13300" s="180">
        <v>352</v>
      </c>
      <c r="H13300" s="180">
        <v>1210</v>
      </c>
      <c r="I13300" s="180">
        <v>984700.45</v>
      </c>
      <c r="J13300" s="180">
        <v>145354.19</v>
      </c>
      <c r="K13300" s="180">
        <v>117533.3</v>
      </c>
      <c r="L13300" s="180">
        <v>1356201.94</v>
      </c>
    </row>
    <row r="13301" spans="1:12">
      <c r="A13301" s="180">
        <v>2017</v>
      </c>
      <c r="B13301" s="180" t="s">
        <v>179</v>
      </c>
      <c r="C13301" s="180" t="s">
        <v>3</v>
      </c>
      <c r="D13301" s="180" t="s">
        <v>176</v>
      </c>
      <c r="E13301" s="180">
        <v>90</v>
      </c>
      <c r="F13301" s="180">
        <v>310</v>
      </c>
      <c r="G13301" s="180">
        <v>93</v>
      </c>
      <c r="H13301" s="180">
        <v>796</v>
      </c>
      <c r="I13301" s="180">
        <v>469888.6</v>
      </c>
      <c r="J13301" s="180">
        <v>46004.43</v>
      </c>
      <c r="K13301" s="180">
        <v>85171</v>
      </c>
      <c r="L13301" s="180">
        <v>604746.15</v>
      </c>
    </row>
    <row r="13302" spans="1:12">
      <c r="A13302" s="180">
        <v>2017</v>
      </c>
      <c r="B13302" s="180" t="s">
        <v>179</v>
      </c>
      <c r="C13302" s="180" t="s">
        <v>3</v>
      </c>
      <c r="D13302" s="180" t="s">
        <v>176</v>
      </c>
      <c r="E13302" s="180">
        <v>95</v>
      </c>
      <c r="F13302" s="180">
        <v>40</v>
      </c>
      <c r="G13302" s="180">
        <v>3</v>
      </c>
      <c r="H13302" s="180">
        <v>58</v>
      </c>
      <c r="I13302" s="180">
        <v>29259</v>
      </c>
      <c r="J13302" s="180">
        <v>3237.1</v>
      </c>
      <c r="K13302" s="180">
        <v>0</v>
      </c>
      <c r="L13302" s="180">
        <v>32087.1</v>
      </c>
    </row>
    <row r="13303" spans="1:12">
      <c r="A13303" s="180">
        <v>2017</v>
      </c>
      <c r="B13303" s="180" t="s">
        <v>179</v>
      </c>
      <c r="C13303" s="180" t="s">
        <v>3</v>
      </c>
      <c r="D13303" s="180" t="s">
        <v>177</v>
      </c>
      <c r="E13303" s="180">
        <v>0</v>
      </c>
      <c r="F13303" s="180">
        <v>6714</v>
      </c>
      <c r="G13303" s="180">
        <v>180</v>
      </c>
      <c r="H13303" s="180">
        <v>548</v>
      </c>
      <c r="I13303" s="180">
        <v>339528.62</v>
      </c>
      <c r="J13303" s="180">
        <v>57699.3</v>
      </c>
      <c r="K13303" s="180">
        <v>2974</v>
      </c>
      <c r="L13303" s="180">
        <v>479021.58</v>
      </c>
    </row>
    <row r="13304" spans="1:12">
      <c r="A13304" s="180">
        <v>2017</v>
      </c>
      <c r="B13304" s="180" t="s">
        <v>179</v>
      </c>
      <c r="C13304" s="180" t="s">
        <v>3</v>
      </c>
      <c r="D13304" s="180" t="s">
        <v>177</v>
      </c>
      <c r="E13304" s="180">
        <v>5</v>
      </c>
      <c r="F13304" s="180">
        <v>7820</v>
      </c>
      <c r="G13304" s="180">
        <v>90</v>
      </c>
      <c r="H13304" s="180">
        <v>172</v>
      </c>
      <c r="I13304" s="180">
        <v>120484.75</v>
      </c>
      <c r="J13304" s="180">
        <v>26044.71</v>
      </c>
      <c r="K13304" s="180">
        <v>967</v>
      </c>
      <c r="L13304" s="180">
        <v>186754.91</v>
      </c>
    </row>
    <row r="13305" spans="1:12">
      <c r="A13305" s="180">
        <v>2017</v>
      </c>
      <c r="B13305" s="180" t="s">
        <v>179</v>
      </c>
      <c r="C13305" s="180" t="s">
        <v>3</v>
      </c>
      <c r="D13305" s="180" t="s">
        <v>177</v>
      </c>
      <c r="E13305" s="180">
        <v>10</v>
      </c>
      <c r="F13305" s="180">
        <v>7068</v>
      </c>
      <c r="G13305" s="180">
        <v>81</v>
      </c>
      <c r="H13305" s="180">
        <v>96</v>
      </c>
      <c r="I13305" s="180">
        <v>93721.85</v>
      </c>
      <c r="J13305" s="180">
        <v>20052.009999999998</v>
      </c>
      <c r="K13305" s="180">
        <v>17559</v>
      </c>
      <c r="L13305" s="180">
        <v>199561.1</v>
      </c>
    </row>
    <row r="13306" spans="1:12">
      <c r="A13306" s="180">
        <v>2017</v>
      </c>
      <c r="B13306" s="180" t="s">
        <v>179</v>
      </c>
      <c r="C13306" s="180" t="s">
        <v>3</v>
      </c>
      <c r="D13306" s="180" t="s">
        <v>177</v>
      </c>
      <c r="E13306" s="180">
        <v>15</v>
      </c>
      <c r="F13306" s="180">
        <v>6593</v>
      </c>
      <c r="G13306" s="180">
        <v>200</v>
      </c>
      <c r="H13306" s="180">
        <v>529</v>
      </c>
      <c r="I13306" s="180">
        <v>487682.33</v>
      </c>
      <c r="J13306" s="180">
        <v>71262.98</v>
      </c>
      <c r="K13306" s="180">
        <v>71988</v>
      </c>
      <c r="L13306" s="180">
        <v>745432.33</v>
      </c>
    </row>
    <row r="13307" spans="1:12">
      <c r="A13307" s="180">
        <v>2017</v>
      </c>
      <c r="B13307" s="180" t="s">
        <v>179</v>
      </c>
      <c r="C13307" s="180" t="s">
        <v>3</v>
      </c>
      <c r="D13307" s="180" t="s">
        <v>177</v>
      </c>
      <c r="E13307" s="180">
        <v>20</v>
      </c>
      <c r="F13307" s="180">
        <v>5648</v>
      </c>
      <c r="G13307" s="180">
        <v>227</v>
      </c>
      <c r="H13307" s="180">
        <v>506</v>
      </c>
      <c r="I13307" s="180">
        <v>440871.56</v>
      </c>
      <c r="J13307" s="180">
        <v>80020.759999999995</v>
      </c>
      <c r="K13307" s="180">
        <v>52181</v>
      </c>
      <c r="L13307" s="180">
        <v>737981.57</v>
      </c>
    </row>
    <row r="13308" spans="1:12">
      <c r="A13308" s="180">
        <v>2017</v>
      </c>
      <c r="B13308" s="180" t="s">
        <v>179</v>
      </c>
      <c r="C13308" s="180" t="s">
        <v>3</v>
      </c>
      <c r="D13308" s="180" t="s">
        <v>177</v>
      </c>
      <c r="E13308" s="180">
        <v>25</v>
      </c>
      <c r="F13308" s="180">
        <v>6014</v>
      </c>
      <c r="G13308" s="180">
        <v>253</v>
      </c>
      <c r="H13308" s="180">
        <v>723</v>
      </c>
      <c r="I13308" s="180">
        <v>589339.32999999996</v>
      </c>
      <c r="J13308" s="180">
        <v>118860.28</v>
      </c>
      <c r="K13308" s="180">
        <v>73716</v>
      </c>
      <c r="L13308" s="180">
        <v>1013518.39</v>
      </c>
    </row>
    <row r="13309" spans="1:12">
      <c r="A13309" s="180">
        <v>2017</v>
      </c>
      <c r="B13309" s="180" t="s">
        <v>179</v>
      </c>
      <c r="C13309" s="180" t="s">
        <v>3</v>
      </c>
      <c r="D13309" s="180" t="s">
        <v>177</v>
      </c>
      <c r="E13309" s="180">
        <v>30</v>
      </c>
      <c r="F13309" s="180">
        <v>9989</v>
      </c>
      <c r="G13309" s="180">
        <v>473</v>
      </c>
      <c r="H13309" s="180">
        <v>1249</v>
      </c>
      <c r="I13309" s="180">
        <v>1070474.32</v>
      </c>
      <c r="J13309" s="180">
        <v>279187.75</v>
      </c>
      <c r="K13309" s="180">
        <v>72049</v>
      </c>
      <c r="L13309" s="180">
        <v>1798609.05</v>
      </c>
    </row>
    <row r="13310" spans="1:12">
      <c r="A13310" s="180">
        <v>2017</v>
      </c>
      <c r="B13310" s="180" t="s">
        <v>179</v>
      </c>
      <c r="C13310" s="180" t="s">
        <v>3</v>
      </c>
      <c r="D13310" s="180" t="s">
        <v>177</v>
      </c>
      <c r="E13310" s="180">
        <v>35</v>
      </c>
      <c r="F13310" s="180">
        <v>10386</v>
      </c>
      <c r="G13310" s="180">
        <v>567</v>
      </c>
      <c r="H13310" s="180">
        <v>1430</v>
      </c>
      <c r="I13310" s="180">
        <v>1318686.03</v>
      </c>
      <c r="J13310" s="180">
        <v>307962.88</v>
      </c>
      <c r="K13310" s="180">
        <v>194910</v>
      </c>
      <c r="L13310" s="180">
        <v>2302817.11</v>
      </c>
    </row>
    <row r="13311" spans="1:12">
      <c r="A13311" s="180">
        <v>2017</v>
      </c>
      <c r="B13311" s="180" t="s">
        <v>179</v>
      </c>
      <c r="C13311" s="180" t="s">
        <v>3</v>
      </c>
      <c r="D13311" s="180" t="s">
        <v>177</v>
      </c>
      <c r="E13311" s="180">
        <v>40</v>
      </c>
      <c r="F13311" s="180">
        <v>9173</v>
      </c>
      <c r="G13311" s="180">
        <v>421</v>
      </c>
      <c r="H13311" s="180">
        <v>818</v>
      </c>
      <c r="I13311" s="180">
        <v>797733.44</v>
      </c>
      <c r="J13311" s="180">
        <v>187482.7</v>
      </c>
      <c r="K13311" s="180">
        <v>223730</v>
      </c>
      <c r="L13311" s="180">
        <v>1609376.33</v>
      </c>
    </row>
    <row r="13312" spans="1:12">
      <c r="A13312" s="180">
        <v>2017</v>
      </c>
      <c r="B13312" s="180" t="s">
        <v>179</v>
      </c>
      <c r="C13312" s="180" t="s">
        <v>3</v>
      </c>
      <c r="D13312" s="180" t="s">
        <v>177</v>
      </c>
      <c r="E13312" s="180">
        <v>45</v>
      </c>
      <c r="F13312" s="180">
        <v>9285</v>
      </c>
      <c r="G13312" s="180">
        <v>518</v>
      </c>
      <c r="H13312" s="180">
        <v>889</v>
      </c>
      <c r="I13312" s="180">
        <v>879219.14</v>
      </c>
      <c r="J13312" s="180">
        <v>207245.65</v>
      </c>
      <c r="K13312" s="180">
        <v>176712.8</v>
      </c>
      <c r="L13312" s="180">
        <v>1648155.42</v>
      </c>
    </row>
    <row r="13313" spans="1:12">
      <c r="A13313" s="180">
        <v>2017</v>
      </c>
      <c r="B13313" s="180" t="s">
        <v>179</v>
      </c>
      <c r="C13313" s="180" t="s">
        <v>3</v>
      </c>
      <c r="D13313" s="180" t="s">
        <v>177</v>
      </c>
      <c r="E13313" s="180">
        <v>50</v>
      </c>
      <c r="F13313" s="180">
        <v>8261</v>
      </c>
      <c r="G13313" s="180">
        <v>600</v>
      </c>
      <c r="H13313" s="180">
        <v>1093</v>
      </c>
      <c r="I13313" s="180">
        <v>1035702.35</v>
      </c>
      <c r="J13313" s="180">
        <v>236022.15</v>
      </c>
      <c r="K13313" s="180">
        <v>396164</v>
      </c>
      <c r="L13313" s="180">
        <v>2160620.02</v>
      </c>
    </row>
    <row r="13314" spans="1:12">
      <c r="A13314" s="180">
        <v>2017</v>
      </c>
      <c r="B13314" s="180" t="s">
        <v>179</v>
      </c>
      <c r="C13314" s="180" t="s">
        <v>3</v>
      </c>
      <c r="D13314" s="180" t="s">
        <v>177</v>
      </c>
      <c r="E13314" s="180">
        <v>55</v>
      </c>
      <c r="F13314" s="180">
        <v>8184</v>
      </c>
      <c r="G13314" s="180">
        <v>755</v>
      </c>
      <c r="H13314" s="180">
        <v>1432</v>
      </c>
      <c r="I13314" s="180">
        <v>1306549.51</v>
      </c>
      <c r="J13314" s="180">
        <v>253604</v>
      </c>
      <c r="K13314" s="180">
        <v>343313</v>
      </c>
      <c r="L13314" s="180">
        <v>2434992.86</v>
      </c>
    </row>
    <row r="13315" spans="1:12">
      <c r="A13315" s="180">
        <v>2017</v>
      </c>
      <c r="B13315" s="180" t="s">
        <v>179</v>
      </c>
      <c r="C13315" s="180" t="s">
        <v>3</v>
      </c>
      <c r="D13315" s="180" t="s">
        <v>177</v>
      </c>
      <c r="E13315" s="180">
        <v>60</v>
      </c>
      <c r="F13315" s="180">
        <v>7038</v>
      </c>
      <c r="G13315" s="180">
        <v>685</v>
      </c>
      <c r="H13315" s="180">
        <v>1342</v>
      </c>
      <c r="I13315" s="180">
        <v>1270987.8500000001</v>
      </c>
      <c r="J13315" s="180">
        <v>290363.61</v>
      </c>
      <c r="K13315" s="180">
        <v>415336.6</v>
      </c>
      <c r="L13315" s="180">
        <v>2450999.09</v>
      </c>
    </row>
    <row r="13316" spans="1:12">
      <c r="A13316" s="180">
        <v>2017</v>
      </c>
      <c r="B13316" s="180" t="s">
        <v>179</v>
      </c>
      <c r="C13316" s="180" t="s">
        <v>3</v>
      </c>
      <c r="D13316" s="180" t="s">
        <v>177</v>
      </c>
      <c r="E13316" s="180">
        <v>65</v>
      </c>
      <c r="F13316" s="180">
        <v>6416</v>
      </c>
      <c r="G13316" s="180">
        <v>895</v>
      </c>
      <c r="H13316" s="180">
        <v>1742</v>
      </c>
      <c r="I13316" s="180">
        <v>1917788.43</v>
      </c>
      <c r="J13316" s="180">
        <v>366326.14</v>
      </c>
      <c r="K13316" s="180">
        <v>730886</v>
      </c>
      <c r="L13316" s="180">
        <v>3484224.73</v>
      </c>
    </row>
    <row r="13317" spans="1:12">
      <c r="A13317" s="180">
        <v>2017</v>
      </c>
      <c r="B13317" s="180" t="s">
        <v>179</v>
      </c>
      <c r="C13317" s="180" t="s">
        <v>3</v>
      </c>
      <c r="D13317" s="180" t="s">
        <v>177</v>
      </c>
      <c r="E13317" s="180">
        <v>70</v>
      </c>
      <c r="F13317" s="180">
        <v>4876</v>
      </c>
      <c r="G13317" s="180">
        <v>978</v>
      </c>
      <c r="H13317" s="180">
        <v>2074</v>
      </c>
      <c r="I13317" s="180">
        <v>2108824.79</v>
      </c>
      <c r="J13317" s="180">
        <v>386632.85</v>
      </c>
      <c r="K13317" s="180">
        <v>684688</v>
      </c>
      <c r="L13317" s="180">
        <v>3637208.21</v>
      </c>
    </row>
    <row r="13318" spans="1:12">
      <c r="A13318" s="180">
        <v>2017</v>
      </c>
      <c r="B13318" s="180" t="s">
        <v>179</v>
      </c>
      <c r="C13318" s="180" t="s">
        <v>3</v>
      </c>
      <c r="D13318" s="180" t="s">
        <v>177</v>
      </c>
      <c r="E13318" s="180">
        <v>75</v>
      </c>
      <c r="F13318" s="180">
        <v>2983</v>
      </c>
      <c r="G13318" s="180">
        <v>759</v>
      </c>
      <c r="H13318" s="180">
        <v>2137</v>
      </c>
      <c r="I13318" s="180">
        <v>1699591.1</v>
      </c>
      <c r="J13318" s="180">
        <v>298832.65000000002</v>
      </c>
      <c r="K13318" s="180">
        <v>517519</v>
      </c>
      <c r="L13318" s="180">
        <v>2884595.83</v>
      </c>
    </row>
    <row r="13319" spans="1:12">
      <c r="A13319" s="180">
        <v>2017</v>
      </c>
      <c r="B13319" s="180" t="s">
        <v>179</v>
      </c>
      <c r="C13319" s="180" t="s">
        <v>3</v>
      </c>
      <c r="D13319" s="180" t="s">
        <v>177</v>
      </c>
      <c r="E13319" s="180">
        <v>80</v>
      </c>
      <c r="F13319" s="180">
        <v>1841</v>
      </c>
      <c r="G13319" s="180">
        <v>563</v>
      </c>
      <c r="H13319" s="180">
        <v>2159</v>
      </c>
      <c r="I13319" s="180">
        <v>1544681.3</v>
      </c>
      <c r="J13319" s="180">
        <v>199701.6</v>
      </c>
      <c r="K13319" s="180">
        <v>296943</v>
      </c>
      <c r="L13319" s="180">
        <v>2217361.34</v>
      </c>
    </row>
    <row r="13320" spans="1:12">
      <c r="A13320" s="180">
        <v>2017</v>
      </c>
      <c r="B13320" s="180" t="s">
        <v>179</v>
      </c>
      <c r="C13320" s="180" t="s">
        <v>3</v>
      </c>
      <c r="D13320" s="180" t="s">
        <v>177</v>
      </c>
      <c r="E13320" s="180">
        <v>85</v>
      </c>
      <c r="F13320" s="180">
        <v>1117</v>
      </c>
      <c r="G13320" s="180">
        <v>172</v>
      </c>
      <c r="H13320" s="180">
        <v>935</v>
      </c>
      <c r="I13320" s="180">
        <v>690290.8</v>
      </c>
      <c r="J13320" s="180">
        <v>96455.14</v>
      </c>
      <c r="K13320" s="180">
        <v>63137</v>
      </c>
      <c r="L13320" s="180">
        <v>912021.44</v>
      </c>
    </row>
    <row r="13321" spans="1:12">
      <c r="A13321" s="180">
        <v>2017</v>
      </c>
      <c r="B13321" s="180" t="s">
        <v>179</v>
      </c>
      <c r="C13321" s="180" t="s">
        <v>3</v>
      </c>
      <c r="D13321" s="180" t="s">
        <v>177</v>
      </c>
      <c r="E13321" s="180">
        <v>90</v>
      </c>
      <c r="F13321" s="180">
        <v>492</v>
      </c>
      <c r="G13321" s="180">
        <v>63</v>
      </c>
      <c r="H13321" s="180">
        <v>637</v>
      </c>
      <c r="I13321" s="180">
        <v>367178.9</v>
      </c>
      <c r="J13321" s="180">
        <v>48690.74</v>
      </c>
      <c r="K13321" s="180">
        <v>39163</v>
      </c>
      <c r="L13321" s="180">
        <v>477640.1</v>
      </c>
    </row>
    <row r="13322" spans="1:12">
      <c r="A13322" s="180">
        <v>2017</v>
      </c>
      <c r="B13322" s="180" t="s">
        <v>179</v>
      </c>
      <c r="C13322" s="180" t="s">
        <v>3</v>
      </c>
      <c r="D13322" s="180" t="s">
        <v>177</v>
      </c>
      <c r="E13322" s="180">
        <v>95</v>
      </c>
      <c r="F13322" s="180">
        <v>126</v>
      </c>
      <c r="G13322" s="180">
        <v>14</v>
      </c>
      <c r="H13322" s="180">
        <v>132</v>
      </c>
      <c r="I13322" s="180">
        <v>85355.6</v>
      </c>
      <c r="J13322" s="180">
        <v>5715.75</v>
      </c>
      <c r="K13322" s="180">
        <v>0</v>
      </c>
      <c r="L13322" s="180">
        <v>94854.85</v>
      </c>
    </row>
    <row r="13323" spans="1:12">
      <c r="A13323" s="180">
        <v>2017</v>
      </c>
      <c r="B13323" s="180" t="s">
        <v>179</v>
      </c>
      <c r="C13323" s="180" t="s">
        <v>37</v>
      </c>
      <c r="D13323" s="180" t="s">
        <v>176</v>
      </c>
      <c r="E13323" s="180">
        <v>0</v>
      </c>
      <c r="F13323" s="180">
        <v>3477</v>
      </c>
      <c r="G13323" s="180">
        <v>133</v>
      </c>
      <c r="H13323" s="180">
        <v>326</v>
      </c>
      <c r="I13323" s="180">
        <v>227394</v>
      </c>
      <c r="J13323" s="180">
        <v>41928.639999999999</v>
      </c>
      <c r="K13323" s="180">
        <v>1008</v>
      </c>
      <c r="L13323" s="180">
        <v>283238.62</v>
      </c>
    </row>
    <row r="13324" spans="1:12">
      <c r="A13324" s="180">
        <v>2017</v>
      </c>
      <c r="B13324" s="180" t="s">
        <v>179</v>
      </c>
      <c r="C13324" s="180" t="s">
        <v>37</v>
      </c>
      <c r="D13324" s="180" t="s">
        <v>176</v>
      </c>
      <c r="E13324" s="180">
        <v>5</v>
      </c>
      <c r="F13324" s="180">
        <v>3760</v>
      </c>
      <c r="G13324" s="180">
        <v>50</v>
      </c>
      <c r="H13324" s="180">
        <v>80</v>
      </c>
      <c r="I13324" s="180">
        <v>56809</v>
      </c>
      <c r="J13324" s="180">
        <v>15700.05</v>
      </c>
      <c r="K13324" s="180">
        <v>2077</v>
      </c>
      <c r="L13324" s="180">
        <v>77686.25</v>
      </c>
    </row>
    <row r="13325" spans="1:12">
      <c r="A13325" s="180">
        <v>2017</v>
      </c>
      <c r="B13325" s="180" t="s">
        <v>179</v>
      </c>
      <c r="C13325" s="180" t="s">
        <v>37</v>
      </c>
      <c r="D13325" s="180" t="s">
        <v>176</v>
      </c>
      <c r="E13325" s="180">
        <v>10</v>
      </c>
      <c r="F13325" s="180">
        <v>3338</v>
      </c>
      <c r="G13325" s="180">
        <v>44</v>
      </c>
      <c r="H13325" s="180">
        <v>59</v>
      </c>
      <c r="I13325" s="180">
        <v>37785</v>
      </c>
      <c r="J13325" s="180">
        <v>10871.95</v>
      </c>
      <c r="K13325" s="180">
        <v>578</v>
      </c>
      <c r="L13325" s="180">
        <v>63704.28</v>
      </c>
    </row>
    <row r="13326" spans="1:12">
      <c r="A13326" s="180">
        <v>2017</v>
      </c>
      <c r="B13326" s="180" t="s">
        <v>179</v>
      </c>
      <c r="C13326" s="180" t="s">
        <v>37</v>
      </c>
      <c r="D13326" s="180" t="s">
        <v>176</v>
      </c>
      <c r="E13326" s="180">
        <v>15</v>
      </c>
      <c r="F13326" s="180">
        <v>3159</v>
      </c>
      <c r="G13326" s="180">
        <v>58</v>
      </c>
      <c r="H13326" s="180">
        <v>102</v>
      </c>
      <c r="I13326" s="180">
        <v>111175</v>
      </c>
      <c r="J13326" s="180">
        <v>32160</v>
      </c>
      <c r="K13326" s="180">
        <v>30587</v>
      </c>
      <c r="L13326" s="180">
        <v>203724.45</v>
      </c>
    </row>
    <row r="13327" spans="1:12">
      <c r="A13327" s="180">
        <v>2017</v>
      </c>
      <c r="B13327" s="180" t="s">
        <v>179</v>
      </c>
      <c r="C13327" s="180" t="s">
        <v>37</v>
      </c>
      <c r="D13327" s="180" t="s">
        <v>176</v>
      </c>
      <c r="E13327" s="180">
        <v>20</v>
      </c>
      <c r="F13327" s="180">
        <v>2450</v>
      </c>
      <c r="G13327" s="180">
        <v>52</v>
      </c>
      <c r="H13327" s="180">
        <v>71</v>
      </c>
      <c r="I13327" s="180">
        <v>90837.5</v>
      </c>
      <c r="J13327" s="180">
        <v>26114.32</v>
      </c>
      <c r="K13327" s="180">
        <v>16663</v>
      </c>
      <c r="L13327" s="180">
        <v>148732.07999999999</v>
      </c>
    </row>
    <row r="13328" spans="1:12">
      <c r="A13328" s="180">
        <v>2017</v>
      </c>
      <c r="B13328" s="180" t="s">
        <v>179</v>
      </c>
      <c r="C13328" s="180" t="s">
        <v>37</v>
      </c>
      <c r="D13328" s="180" t="s">
        <v>176</v>
      </c>
      <c r="E13328" s="180">
        <v>25</v>
      </c>
      <c r="F13328" s="180">
        <v>2685</v>
      </c>
      <c r="G13328" s="180">
        <v>55</v>
      </c>
      <c r="H13328" s="180">
        <v>95</v>
      </c>
      <c r="I13328" s="180">
        <v>111304.35</v>
      </c>
      <c r="J13328" s="180">
        <v>25070.11</v>
      </c>
      <c r="K13328" s="180">
        <v>11013</v>
      </c>
      <c r="L13328" s="180">
        <v>175355.79</v>
      </c>
    </row>
    <row r="13329" spans="1:12">
      <c r="A13329" s="180">
        <v>2017</v>
      </c>
      <c r="B13329" s="180" t="s">
        <v>179</v>
      </c>
      <c r="C13329" s="180" t="s">
        <v>37</v>
      </c>
      <c r="D13329" s="180" t="s">
        <v>176</v>
      </c>
      <c r="E13329" s="180">
        <v>30</v>
      </c>
      <c r="F13329" s="180">
        <v>4105</v>
      </c>
      <c r="G13329" s="180">
        <v>123</v>
      </c>
      <c r="H13329" s="180">
        <v>226</v>
      </c>
      <c r="I13329" s="180">
        <v>167127.1</v>
      </c>
      <c r="J13329" s="180">
        <v>43337.55</v>
      </c>
      <c r="K13329" s="180">
        <v>46728</v>
      </c>
      <c r="L13329" s="180">
        <v>295872.57</v>
      </c>
    </row>
    <row r="13330" spans="1:12">
      <c r="A13330" s="180">
        <v>2017</v>
      </c>
      <c r="B13330" s="180" t="s">
        <v>179</v>
      </c>
      <c r="C13330" s="180" t="s">
        <v>37</v>
      </c>
      <c r="D13330" s="180" t="s">
        <v>176</v>
      </c>
      <c r="E13330" s="180">
        <v>35</v>
      </c>
      <c r="F13330" s="180">
        <v>4125</v>
      </c>
      <c r="G13330" s="180">
        <v>139</v>
      </c>
      <c r="H13330" s="180">
        <v>271</v>
      </c>
      <c r="I13330" s="180">
        <v>238209.9</v>
      </c>
      <c r="J13330" s="180">
        <v>61216.88</v>
      </c>
      <c r="K13330" s="180">
        <v>98294</v>
      </c>
      <c r="L13330" s="180">
        <v>460288.46</v>
      </c>
    </row>
    <row r="13331" spans="1:12">
      <c r="A13331" s="180">
        <v>2017</v>
      </c>
      <c r="B13331" s="180" t="s">
        <v>179</v>
      </c>
      <c r="C13331" s="180" t="s">
        <v>37</v>
      </c>
      <c r="D13331" s="180" t="s">
        <v>176</v>
      </c>
      <c r="E13331" s="180">
        <v>40</v>
      </c>
      <c r="F13331" s="180">
        <v>3705</v>
      </c>
      <c r="G13331" s="180">
        <v>126</v>
      </c>
      <c r="H13331" s="180">
        <v>232</v>
      </c>
      <c r="I13331" s="180">
        <v>222208.3</v>
      </c>
      <c r="J13331" s="180">
        <v>63372.89</v>
      </c>
      <c r="K13331" s="180">
        <v>73255</v>
      </c>
      <c r="L13331" s="180">
        <v>409144.19</v>
      </c>
    </row>
    <row r="13332" spans="1:12">
      <c r="A13332" s="180">
        <v>2017</v>
      </c>
      <c r="B13332" s="180" t="s">
        <v>179</v>
      </c>
      <c r="C13332" s="180" t="s">
        <v>37</v>
      </c>
      <c r="D13332" s="180" t="s">
        <v>176</v>
      </c>
      <c r="E13332" s="180">
        <v>45</v>
      </c>
      <c r="F13332" s="180">
        <v>3807</v>
      </c>
      <c r="G13332" s="180">
        <v>177</v>
      </c>
      <c r="H13332" s="180">
        <v>344</v>
      </c>
      <c r="I13332" s="180">
        <v>347779.5</v>
      </c>
      <c r="J13332" s="180">
        <v>75713.100000000006</v>
      </c>
      <c r="K13332" s="180">
        <v>97795</v>
      </c>
      <c r="L13332" s="180">
        <v>584470.53</v>
      </c>
    </row>
    <row r="13333" spans="1:12">
      <c r="A13333" s="180">
        <v>2017</v>
      </c>
      <c r="B13333" s="180" t="s">
        <v>179</v>
      </c>
      <c r="C13333" s="180" t="s">
        <v>37</v>
      </c>
      <c r="D13333" s="180" t="s">
        <v>176</v>
      </c>
      <c r="E13333" s="180">
        <v>50</v>
      </c>
      <c r="F13333" s="180">
        <v>3588</v>
      </c>
      <c r="G13333" s="180">
        <v>173</v>
      </c>
      <c r="H13333" s="180">
        <v>318</v>
      </c>
      <c r="I13333" s="180">
        <v>325551.34999999998</v>
      </c>
      <c r="J13333" s="180">
        <v>87623.63</v>
      </c>
      <c r="K13333" s="180">
        <v>122339</v>
      </c>
      <c r="L13333" s="180">
        <v>620573.74</v>
      </c>
    </row>
    <row r="13334" spans="1:12">
      <c r="A13334" s="180">
        <v>2017</v>
      </c>
      <c r="B13334" s="180" t="s">
        <v>179</v>
      </c>
      <c r="C13334" s="180" t="s">
        <v>37</v>
      </c>
      <c r="D13334" s="180" t="s">
        <v>176</v>
      </c>
      <c r="E13334" s="180">
        <v>55</v>
      </c>
      <c r="F13334" s="180">
        <v>3636</v>
      </c>
      <c r="G13334" s="180">
        <v>333</v>
      </c>
      <c r="H13334" s="180">
        <v>881</v>
      </c>
      <c r="I13334" s="180">
        <v>809311.85</v>
      </c>
      <c r="J13334" s="180">
        <v>167307.60999999999</v>
      </c>
      <c r="K13334" s="180">
        <v>233182</v>
      </c>
      <c r="L13334" s="180">
        <v>1333352.54</v>
      </c>
    </row>
    <row r="13335" spans="1:12">
      <c r="A13335" s="180">
        <v>2017</v>
      </c>
      <c r="B13335" s="180" t="s">
        <v>179</v>
      </c>
      <c r="C13335" s="180" t="s">
        <v>37</v>
      </c>
      <c r="D13335" s="180" t="s">
        <v>176</v>
      </c>
      <c r="E13335" s="180">
        <v>60</v>
      </c>
      <c r="F13335" s="180">
        <v>2926</v>
      </c>
      <c r="G13335" s="180">
        <v>271</v>
      </c>
      <c r="H13335" s="180">
        <v>666</v>
      </c>
      <c r="I13335" s="180">
        <v>735482.95</v>
      </c>
      <c r="J13335" s="180">
        <v>165017.16</v>
      </c>
      <c r="K13335" s="180">
        <v>216992</v>
      </c>
      <c r="L13335" s="180">
        <v>1212545.2</v>
      </c>
    </row>
    <row r="13336" spans="1:12">
      <c r="A13336" s="180">
        <v>2017</v>
      </c>
      <c r="B13336" s="180" t="s">
        <v>179</v>
      </c>
      <c r="C13336" s="180" t="s">
        <v>37</v>
      </c>
      <c r="D13336" s="180" t="s">
        <v>176</v>
      </c>
      <c r="E13336" s="180">
        <v>65</v>
      </c>
      <c r="F13336" s="180">
        <v>2078</v>
      </c>
      <c r="G13336" s="180">
        <v>369</v>
      </c>
      <c r="H13336" s="180">
        <v>1021</v>
      </c>
      <c r="I13336" s="180">
        <v>881032.63</v>
      </c>
      <c r="J13336" s="180">
        <v>173218.38</v>
      </c>
      <c r="K13336" s="180">
        <v>143630.79999999999</v>
      </c>
      <c r="L13336" s="180">
        <v>1271536</v>
      </c>
    </row>
    <row r="13337" spans="1:12">
      <c r="A13337" s="180">
        <v>2017</v>
      </c>
      <c r="B13337" s="180" t="s">
        <v>179</v>
      </c>
      <c r="C13337" s="180" t="s">
        <v>37</v>
      </c>
      <c r="D13337" s="180" t="s">
        <v>176</v>
      </c>
      <c r="E13337" s="180">
        <v>70</v>
      </c>
      <c r="F13337" s="180">
        <v>1262</v>
      </c>
      <c r="G13337" s="180">
        <v>262</v>
      </c>
      <c r="H13337" s="180">
        <v>836</v>
      </c>
      <c r="I13337" s="180">
        <v>687738.37</v>
      </c>
      <c r="J13337" s="180">
        <v>125781.67</v>
      </c>
      <c r="K13337" s="180">
        <v>162261.79999999999</v>
      </c>
      <c r="L13337" s="180">
        <v>1033531.87</v>
      </c>
    </row>
    <row r="13338" spans="1:12">
      <c r="A13338" s="180">
        <v>2017</v>
      </c>
      <c r="B13338" s="180" t="s">
        <v>179</v>
      </c>
      <c r="C13338" s="180" t="s">
        <v>37</v>
      </c>
      <c r="D13338" s="180" t="s">
        <v>176</v>
      </c>
      <c r="E13338" s="180">
        <v>75</v>
      </c>
      <c r="F13338" s="180">
        <v>686</v>
      </c>
      <c r="G13338" s="180">
        <v>239</v>
      </c>
      <c r="H13338" s="180">
        <v>693</v>
      </c>
      <c r="I13338" s="180">
        <v>459472.55</v>
      </c>
      <c r="J13338" s="180">
        <v>72582.17</v>
      </c>
      <c r="K13338" s="180">
        <v>149795</v>
      </c>
      <c r="L13338" s="180">
        <v>703600.76</v>
      </c>
    </row>
    <row r="13339" spans="1:12">
      <c r="A13339" s="180">
        <v>2017</v>
      </c>
      <c r="B13339" s="180" t="s">
        <v>179</v>
      </c>
      <c r="C13339" s="180" t="s">
        <v>37</v>
      </c>
      <c r="D13339" s="180" t="s">
        <v>176</v>
      </c>
      <c r="E13339" s="180">
        <v>80</v>
      </c>
      <c r="F13339" s="180">
        <v>256</v>
      </c>
      <c r="G13339" s="180">
        <v>47</v>
      </c>
      <c r="H13339" s="180">
        <v>185</v>
      </c>
      <c r="I13339" s="180">
        <v>142532.6</v>
      </c>
      <c r="J13339" s="180">
        <v>22337.42</v>
      </c>
      <c r="K13339" s="180">
        <v>33677</v>
      </c>
      <c r="L13339" s="180">
        <v>213762.72</v>
      </c>
    </row>
    <row r="13340" spans="1:12">
      <c r="A13340" s="180">
        <v>2017</v>
      </c>
      <c r="B13340" s="180" t="s">
        <v>179</v>
      </c>
      <c r="C13340" s="180" t="s">
        <v>37</v>
      </c>
      <c r="D13340" s="180" t="s">
        <v>176</v>
      </c>
      <c r="E13340" s="180">
        <v>85</v>
      </c>
      <c r="F13340" s="180">
        <v>97</v>
      </c>
      <c r="G13340" s="180">
        <v>21</v>
      </c>
      <c r="H13340" s="180">
        <v>93</v>
      </c>
      <c r="I13340" s="180">
        <v>59651</v>
      </c>
      <c r="J13340" s="180">
        <v>9916.98</v>
      </c>
      <c r="K13340" s="180">
        <v>14918</v>
      </c>
      <c r="L13340" s="180">
        <v>86786.93</v>
      </c>
    </row>
    <row r="13341" spans="1:12">
      <c r="A13341" s="180">
        <v>2017</v>
      </c>
      <c r="B13341" s="180" t="s">
        <v>179</v>
      </c>
      <c r="C13341" s="180" t="s">
        <v>37</v>
      </c>
      <c r="D13341" s="180" t="s">
        <v>176</v>
      </c>
      <c r="E13341" s="180">
        <v>90</v>
      </c>
      <c r="F13341" s="180">
        <v>23</v>
      </c>
      <c r="G13341" s="180">
        <v>22</v>
      </c>
      <c r="H13341" s="180">
        <v>88</v>
      </c>
      <c r="I13341" s="180">
        <v>46476</v>
      </c>
      <c r="J13341" s="180">
        <v>3217.05</v>
      </c>
      <c r="K13341" s="180">
        <v>10696</v>
      </c>
      <c r="L13341" s="180">
        <v>61398.7</v>
      </c>
    </row>
    <row r="13342" spans="1:12">
      <c r="A13342" s="180">
        <v>2017</v>
      </c>
      <c r="B13342" s="180" t="s">
        <v>179</v>
      </c>
      <c r="C13342" s="180" t="s">
        <v>37</v>
      </c>
      <c r="D13342" s="180" t="s">
        <v>176</v>
      </c>
      <c r="E13342" s="180">
        <v>95</v>
      </c>
      <c r="F13342" s="180">
        <v>4</v>
      </c>
      <c r="G13342" s="180">
        <v>0</v>
      </c>
      <c r="H13342" s="180">
        <v>0</v>
      </c>
      <c r="I13342" s="180">
        <v>0</v>
      </c>
      <c r="J13342" s="180">
        <v>0</v>
      </c>
      <c r="K13342" s="180">
        <v>0</v>
      </c>
      <c r="L13342" s="180">
        <v>0</v>
      </c>
    </row>
    <row r="13343" spans="1:12">
      <c r="A13343" s="180">
        <v>2017</v>
      </c>
      <c r="B13343" s="180" t="s">
        <v>179</v>
      </c>
      <c r="C13343" s="180" t="s">
        <v>37</v>
      </c>
      <c r="D13343" s="180" t="s">
        <v>177</v>
      </c>
      <c r="E13343" s="180">
        <v>0</v>
      </c>
      <c r="F13343" s="180">
        <v>3307</v>
      </c>
      <c r="G13343" s="180">
        <v>78</v>
      </c>
      <c r="H13343" s="180">
        <v>238</v>
      </c>
      <c r="I13343" s="180">
        <v>127348</v>
      </c>
      <c r="J13343" s="180">
        <v>26536.25</v>
      </c>
      <c r="K13343" s="180">
        <v>1729</v>
      </c>
      <c r="L13343" s="180">
        <v>178600.93</v>
      </c>
    </row>
    <row r="13344" spans="1:12">
      <c r="A13344" s="180">
        <v>2017</v>
      </c>
      <c r="B13344" s="180" t="s">
        <v>179</v>
      </c>
      <c r="C13344" s="180" t="s">
        <v>37</v>
      </c>
      <c r="D13344" s="180" t="s">
        <v>177</v>
      </c>
      <c r="E13344" s="180">
        <v>5</v>
      </c>
      <c r="F13344" s="180">
        <v>3541</v>
      </c>
      <c r="G13344" s="180">
        <v>50</v>
      </c>
      <c r="H13344" s="180">
        <v>83</v>
      </c>
      <c r="I13344" s="180">
        <v>82802.5</v>
      </c>
      <c r="J13344" s="180">
        <v>16869.48</v>
      </c>
      <c r="K13344" s="180">
        <v>8252</v>
      </c>
      <c r="L13344" s="180">
        <v>118020.44</v>
      </c>
    </row>
    <row r="13345" spans="1:12">
      <c r="A13345" s="180">
        <v>2017</v>
      </c>
      <c r="B13345" s="180" t="s">
        <v>179</v>
      </c>
      <c r="C13345" s="180" t="s">
        <v>37</v>
      </c>
      <c r="D13345" s="180" t="s">
        <v>177</v>
      </c>
      <c r="E13345" s="180">
        <v>10</v>
      </c>
      <c r="F13345" s="180">
        <v>3247</v>
      </c>
      <c r="G13345" s="180">
        <v>33</v>
      </c>
      <c r="H13345" s="180">
        <v>61</v>
      </c>
      <c r="I13345" s="180">
        <v>36882.400000000001</v>
      </c>
      <c r="J13345" s="180">
        <v>6010.7</v>
      </c>
      <c r="K13345" s="180">
        <v>60</v>
      </c>
      <c r="L13345" s="180">
        <v>48047.65</v>
      </c>
    </row>
    <row r="13346" spans="1:12">
      <c r="A13346" s="180">
        <v>2017</v>
      </c>
      <c r="B13346" s="180" t="s">
        <v>179</v>
      </c>
      <c r="C13346" s="180" t="s">
        <v>37</v>
      </c>
      <c r="D13346" s="180" t="s">
        <v>177</v>
      </c>
      <c r="E13346" s="180">
        <v>15</v>
      </c>
      <c r="F13346" s="180">
        <v>3020</v>
      </c>
      <c r="G13346" s="180">
        <v>56</v>
      </c>
      <c r="H13346" s="180">
        <v>203</v>
      </c>
      <c r="I13346" s="180">
        <v>138886</v>
      </c>
      <c r="J13346" s="180">
        <v>23873.83</v>
      </c>
      <c r="K13346" s="180">
        <v>42667</v>
      </c>
      <c r="L13346" s="180">
        <v>215528.59</v>
      </c>
    </row>
    <row r="13347" spans="1:12">
      <c r="A13347" s="180">
        <v>2017</v>
      </c>
      <c r="B13347" s="180" t="s">
        <v>179</v>
      </c>
      <c r="C13347" s="180" t="s">
        <v>37</v>
      </c>
      <c r="D13347" s="180" t="s">
        <v>177</v>
      </c>
      <c r="E13347" s="180">
        <v>20</v>
      </c>
      <c r="F13347" s="180">
        <v>2569</v>
      </c>
      <c r="G13347" s="180">
        <v>104</v>
      </c>
      <c r="H13347" s="180">
        <v>320</v>
      </c>
      <c r="I13347" s="180">
        <v>282047</v>
      </c>
      <c r="J13347" s="180">
        <v>54210.23</v>
      </c>
      <c r="K13347" s="180">
        <v>31046</v>
      </c>
      <c r="L13347" s="180">
        <v>402763.07</v>
      </c>
    </row>
    <row r="13348" spans="1:12">
      <c r="A13348" s="180">
        <v>2017</v>
      </c>
      <c r="B13348" s="180" t="s">
        <v>179</v>
      </c>
      <c r="C13348" s="180" t="s">
        <v>37</v>
      </c>
      <c r="D13348" s="180" t="s">
        <v>177</v>
      </c>
      <c r="E13348" s="180">
        <v>25</v>
      </c>
      <c r="F13348" s="180">
        <v>3387</v>
      </c>
      <c r="G13348" s="180">
        <v>158</v>
      </c>
      <c r="H13348" s="180">
        <v>388</v>
      </c>
      <c r="I13348" s="180">
        <v>316375.5</v>
      </c>
      <c r="J13348" s="180">
        <v>69542.27</v>
      </c>
      <c r="K13348" s="180">
        <v>57475</v>
      </c>
      <c r="L13348" s="180">
        <v>489080.64</v>
      </c>
    </row>
    <row r="13349" spans="1:12">
      <c r="A13349" s="180">
        <v>2017</v>
      </c>
      <c r="B13349" s="180" t="s">
        <v>179</v>
      </c>
      <c r="C13349" s="180" t="s">
        <v>37</v>
      </c>
      <c r="D13349" s="180" t="s">
        <v>177</v>
      </c>
      <c r="E13349" s="180">
        <v>30</v>
      </c>
      <c r="F13349" s="180">
        <v>4892</v>
      </c>
      <c r="G13349" s="180">
        <v>300</v>
      </c>
      <c r="H13349" s="180">
        <v>662</v>
      </c>
      <c r="I13349" s="180">
        <v>562324.65</v>
      </c>
      <c r="J13349" s="180">
        <v>117626.25</v>
      </c>
      <c r="K13349" s="180">
        <v>51407</v>
      </c>
      <c r="L13349" s="180">
        <v>835462.84</v>
      </c>
    </row>
    <row r="13350" spans="1:12">
      <c r="A13350" s="180">
        <v>2017</v>
      </c>
      <c r="B13350" s="180" t="s">
        <v>179</v>
      </c>
      <c r="C13350" s="180" t="s">
        <v>37</v>
      </c>
      <c r="D13350" s="180" t="s">
        <v>177</v>
      </c>
      <c r="E13350" s="180">
        <v>35</v>
      </c>
      <c r="F13350" s="180">
        <v>4592</v>
      </c>
      <c r="G13350" s="180">
        <v>237</v>
      </c>
      <c r="H13350" s="180">
        <v>592</v>
      </c>
      <c r="I13350" s="180">
        <v>487810.5</v>
      </c>
      <c r="J13350" s="180">
        <v>112569.78</v>
      </c>
      <c r="K13350" s="180">
        <v>66146</v>
      </c>
      <c r="L13350" s="180">
        <v>765068.02</v>
      </c>
    </row>
    <row r="13351" spans="1:12">
      <c r="A13351" s="180">
        <v>2017</v>
      </c>
      <c r="B13351" s="180" t="s">
        <v>179</v>
      </c>
      <c r="C13351" s="180" t="s">
        <v>37</v>
      </c>
      <c r="D13351" s="180" t="s">
        <v>177</v>
      </c>
      <c r="E13351" s="180">
        <v>40</v>
      </c>
      <c r="F13351" s="180">
        <v>3901</v>
      </c>
      <c r="G13351" s="180">
        <v>218</v>
      </c>
      <c r="H13351" s="180">
        <v>502</v>
      </c>
      <c r="I13351" s="180">
        <v>556256.46</v>
      </c>
      <c r="J13351" s="180">
        <v>109162.28</v>
      </c>
      <c r="K13351" s="180">
        <v>92359</v>
      </c>
      <c r="L13351" s="180">
        <v>836781.29</v>
      </c>
    </row>
    <row r="13352" spans="1:12">
      <c r="A13352" s="180">
        <v>2017</v>
      </c>
      <c r="B13352" s="180" t="s">
        <v>179</v>
      </c>
      <c r="C13352" s="180" t="s">
        <v>37</v>
      </c>
      <c r="D13352" s="180" t="s">
        <v>177</v>
      </c>
      <c r="E13352" s="180">
        <v>45</v>
      </c>
      <c r="F13352" s="180">
        <v>3975</v>
      </c>
      <c r="G13352" s="180">
        <v>222</v>
      </c>
      <c r="H13352" s="180">
        <v>520</v>
      </c>
      <c r="I13352" s="180">
        <v>429478.25</v>
      </c>
      <c r="J13352" s="180">
        <v>129569.99</v>
      </c>
      <c r="K13352" s="180">
        <v>59291</v>
      </c>
      <c r="L13352" s="180">
        <v>737638.32</v>
      </c>
    </row>
    <row r="13353" spans="1:12">
      <c r="A13353" s="180">
        <v>2017</v>
      </c>
      <c r="B13353" s="180" t="s">
        <v>179</v>
      </c>
      <c r="C13353" s="180" t="s">
        <v>37</v>
      </c>
      <c r="D13353" s="180" t="s">
        <v>177</v>
      </c>
      <c r="E13353" s="180">
        <v>50</v>
      </c>
      <c r="F13353" s="180">
        <v>3669</v>
      </c>
      <c r="G13353" s="180">
        <v>269</v>
      </c>
      <c r="H13353" s="180">
        <v>783</v>
      </c>
      <c r="I13353" s="180">
        <v>660026.05000000005</v>
      </c>
      <c r="J13353" s="180">
        <v>145935.15</v>
      </c>
      <c r="K13353" s="180">
        <v>149137</v>
      </c>
      <c r="L13353" s="180">
        <v>1072679.3400000001</v>
      </c>
    </row>
    <row r="13354" spans="1:12">
      <c r="A13354" s="180">
        <v>2017</v>
      </c>
      <c r="B13354" s="180" t="s">
        <v>179</v>
      </c>
      <c r="C13354" s="180" t="s">
        <v>37</v>
      </c>
      <c r="D13354" s="180" t="s">
        <v>177</v>
      </c>
      <c r="E13354" s="180">
        <v>55</v>
      </c>
      <c r="F13354" s="180">
        <v>3568</v>
      </c>
      <c r="G13354" s="180">
        <v>307</v>
      </c>
      <c r="H13354" s="180">
        <v>729</v>
      </c>
      <c r="I13354" s="180">
        <v>693394.35</v>
      </c>
      <c r="J13354" s="180">
        <v>161224.13</v>
      </c>
      <c r="K13354" s="180">
        <v>233689.8</v>
      </c>
      <c r="L13354" s="180">
        <v>1195278.31</v>
      </c>
    </row>
    <row r="13355" spans="1:12">
      <c r="A13355" s="180">
        <v>2017</v>
      </c>
      <c r="B13355" s="180" t="s">
        <v>179</v>
      </c>
      <c r="C13355" s="180" t="s">
        <v>37</v>
      </c>
      <c r="D13355" s="180" t="s">
        <v>177</v>
      </c>
      <c r="E13355" s="180">
        <v>60</v>
      </c>
      <c r="F13355" s="180">
        <v>2779</v>
      </c>
      <c r="G13355" s="180">
        <v>363</v>
      </c>
      <c r="H13355" s="180">
        <v>790</v>
      </c>
      <c r="I13355" s="180">
        <v>619951.05000000005</v>
      </c>
      <c r="J13355" s="180">
        <v>129858.37</v>
      </c>
      <c r="K13355" s="180">
        <v>148850.6</v>
      </c>
      <c r="L13355" s="180">
        <v>972828.71</v>
      </c>
    </row>
    <row r="13356" spans="1:12">
      <c r="A13356" s="180">
        <v>2017</v>
      </c>
      <c r="B13356" s="180" t="s">
        <v>179</v>
      </c>
      <c r="C13356" s="180" t="s">
        <v>37</v>
      </c>
      <c r="D13356" s="180" t="s">
        <v>177</v>
      </c>
      <c r="E13356" s="180">
        <v>65</v>
      </c>
      <c r="F13356" s="180">
        <v>1925</v>
      </c>
      <c r="G13356" s="180">
        <v>256</v>
      </c>
      <c r="H13356" s="180">
        <v>843</v>
      </c>
      <c r="I13356" s="180">
        <v>733680.8</v>
      </c>
      <c r="J13356" s="180">
        <v>134447.14000000001</v>
      </c>
      <c r="K13356" s="180">
        <v>197045</v>
      </c>
      <c r="L13356" s="180">
        <v>1164134.56</v>
      </c>
    </row>
    <row r="13357" spans="1:12">
      <c r="A13357" s="180">
        <v>2017</v>
      </c>
      <c r="B13357" s="180" t="s">
        <v>179</v>
      </c>
      <c r="C13357" s="180" t="s">
        <v>37</v>
      </c>
      <c r="D13357" s="180" t="s">
        <v>177</v>
      </c>
      <c r="E13357" s="180">
        <v>70</v>
      </c>
      <c r="F13357" s="180">
        <v>1142</v>
      </c>
      <c r="G13357" s="180">
        <v>256</v>
      </c>
      <c r="H13357" s="180">
        <v>784</v>
      </c>
      <c r="I13357" s="180">
        <v>652839.69999999995</v>
      </c>
      <c r="J13357" s="180">
        <v>118329.64</v>
      </c>
      <c r="K13357" s="180">
        <v>201774</v>
      </c>
      <c r="L13357" s="180">
        <v>1039060.09</v>
      </c>
    </row>
    <row r="13358" spans="1:12">
      <c r="A13358" s="180">
        <v>2017</v>
      </c>
      <c r="B13358" s="180" t="s">
        <v>179</v>
      </c>
      <c r="C13358" s="180" t="s">
        <v>37</v>
      </c>
      <c r="D13358" s="180" t="s">
        <v>177</v>
      </c>
      <c r="E13358" s="180">
        <v>75</v>
      </c>
      <c r="F13358" s="180">
        <v>565</v>
      </c>
      <c r="G13358" s="180">
        <v>119</v>
      </c>
      <c r="H13358" s="180">
        <v>375</v>
      </c>
      <c r="I13358" s="180">
        <v>274367.08</v>
      </c>
      <c r="J13358" s="180">
        <v>50563.59</v>
      </c>
      <c r="K13358" s="180">
        <v>15763.6</v>
      </c>
      <c r="L13358" s="180">
        <v>361498.06</v>
      </c>
    </row>
    <row r="13359" spans="1:12">
      <c r="A13359" s="180">
        <v>2017</v>
      </c>
      <c r="B13359" s="180" t="s">
        <v>179</v>
      </c>
      <c r="C13359" s="180" t="s">
        <v>37</v>
      </c>
      <c r="D13359" s="180" t="s">
        <v>177</v>
      </c>
      <c r="E13359" s="180">
        <v>80</v>
      </c>
      <c r="F13359" s="180">
        <v>262</v>
      </c>
      <c r="G13359" s="180">
        <v>58</v>
      </c>
      <c r="H13359" s="180">
        <v>331</v>
      </c>
      <c r="I13359" s="180">
        <v>201414.32</v>
      </c>
      <c r="J13359" s="180">
        <v>31963.79</v>
      </c>
      <c r="K13359" s="180">
        <v>16808</v>
      </c>
      <c r="L13359" s="180">
        <v>256352.83</v>
      </c>
    </row>
    <row r="13360" spans="1:12">
      <c r="A13360" s="180">
        <v>2017</v>
      </c>
      <c r="B13360" s="180" t="s">
        <v>179</v>
      </c>
      <c r="C13360" s="180" t="s">
        <v>37</v>
      </c>
      <c r="D13360" s="180" t="s">
        <v>177</v>
      </c>
      <c r="E13360" s="180">
        <v>85</v>
      </c>
      <c r="F13360" s="180">
        <v>127</v>
      </c>
      <c r="G13360" s="180">
        <v>18</v>
      </c>
      <c r="H13360" s="180">
        <v>183</v>
      </c>
      <c r="I13360" s="180">
        <v>141404</v>
      </c>
      <c r="J13360" s="180">
        <v>10372.5</v>
      </c>
      <c r="K13360" s="180">
        <v>412</v>
      </c>
      <c r="L13360" s="180">
        <v>153140.65</v>
      </c>
    </row>
    <row r="13361" spans="1:12">
      <c r="A13361" s="180">
        <v>2017</v>
      </c>
      <c r="B13361" s="180" t="s">
        <v>179</v>
      </c>
      <c r="C13361" s="180" t="s">
        <v>37</v>
      </c>
      <c r="D13361" s="180" t="s">
        <v>177</v>
      </c>
      <c r="E13361" s="180">
        <v>90</v>
      </c>
      <c r="F13361" s="180">
        <v>48</v>
      </c>
      <c r="G13361" s="180">
        <v>8</v>
      </c>
      <c r="H13361" s="180">
        <v>43</v>
      </c>
      <c r="I13361" s="180">
        <v>23600</v>
      </c>
      <c r="J13361" s="180">
        <v>3185.55</v>
      </c>
      <c r="K13361" s="180">
        <v>0</v>
      </c>
      <c r="L13361" s="180">
        <v>27001.55</v>
      </c>
    </row>
    <row r="13362" spans="1:12">
      <c r="A13362" s="180">
        <v>2017</v>
      </c>
      <c r="B13362" s="180" t="s">
        <v>179</v>
      </c>
      <c r="C13362" s="180" t="s">
        <v>37</v>
      </c>
      <c r="D13362" s="180" t="s">
        <v>177</v>
      </c>
      <c r="E13362" s="180">
        <v>95</v>
      </c>
      <c r="F13362" s="180">
        <v>7</v>
      </c>
      <c r="G13362" s="180">
        <v>2</v>
      </c>
      <c r="H13362" s="180">
        <v>5</v>
      </c>
      <c r="I13362" s="180">
        <v>1602</v>
      </c>
      <c r="J13362" s="180">
        <v>0</v>
      </c>
      <c r="K13362" s="180">
        <v>0</v>
      </c>
      <c r="L13362" s="180">
        <v>1602</v>
      </c>
    </row>
    <row r="13363" spans="1:12">
      <c r="A13363" s="180">
        <v>2018</v>
      </c>
      <c r="B13363" s="180" t="s">
        <v>180</v>
      </c>
      <c r="C13363" s="180" t="s">
        <v>31</v>
      </c>
      <c r="D13363" s="180" t="s">
        <v>176</v>
      </c>
      <c r="E13363" s="180">
        <v>0</v>
      </c>
      <c r="F13363" s="180">
        <v>105638</v>
      </c>
      <c r="G13363" s="180">
        <v>4699</v>
      </c>
      <c r="H13363" s="180">
        <v>14246</v>
      </c>
      <c r="I13363" s="180">
        <v>8707512.8699999992</v>
      </c>
      <c r="J13363" s="180">
        <v>1369275.69</v>
      </c>
      <c r="K13363" s="180">
        <v>228643.35</v>
      </c>
      <c r="L13363" s="180">
        <v>11480362.16</v>
      </c>
    </row>
    <row r="13364" spans="1:12">
      <c r="A13364" s="180">
        <v>2018</v>
      </c>
      <c r="B13364" s="180" t="s">
        <v>180</v>
      </c>
      <c r="C13364" s="180" t="s">
        <v>31</v>
      </c>
      <c r="D13364" s="180" t="s">
        <v>176</v>
      </c>
      <c r="E13364" s="180">
        <v>5</v>
      </c>
      <c r="F13364" s="180">
        <v>124306</v>
      </c>
      <c r="G13364" s="180">
        <v>2382</v>
      </c>
      <c r="H13364" s="180">
        <v>3416</v>
      </c>
      <c r="I13364" s="180">
        <v>2715065.89</v>
      </c>
      <c r="J13364" s="180">
        <v>721018.58</v>
      </c>
      <c r="K13364" s="180">
        <v>219190.95</v>
      </c>
      <c r="L13364" s="180">
        <v>4444749.1900000004</v>
      </c>
    </row>
    <row r="13365" spans="1:12">
      <c r="A13365" s="180">
        <v>2018</v>
      </c>
      <c r="B13365" s="180" t="s">
        <v>180</v>
      </c>
      <c r="C13365" s="180" t="s">
        <v>31</v>
      </c>
      <c r="D13365" s="180" t="s">
        <v>176</v>
      </c>
      <c r="E13365" s="180">
        <v>10</v>
      </c>
      <c r="F13365" s="180">
        <v>118693</v>
      </c>
      <c r="G13365" s="180">
        <v>1945</v>
      </c>
      <c r="H13365" s="180">
        <v>3623</v>
      </c>
      <c r="I13365" s="180">
        <v>2629124.7000000002</v>
      </c>
      <c r="J13365" s="180">
        <v>658725.74</v>
      </c>
      <c r="K13365" s="180">
        <v>391150.65</v>
      </c>
      <c r="L13365" s="180">
        <v>4250514.2</v>
      </c>
    </row>
    <row r="13366" spans="1:12">
      <c r="A13366" s="180">
        <v>2018</v>
      </c>
      <c r="B13366" s="180" t="s">
        <v>180</v>
      </c>
      <c r="C13366" s="180" t="s">
        <v>31</v>
      </c>
      <c r="D13366" s="180" t="s">
        <v>176</v>
      </c>
      <c r="E13366" s="180">
        <v>15</v>
      </c>
      <c r="F13366" s="180">
        <v>110694</v>
      </c>
      <c r="G13366" s="180">
        <v>3057</v>
      </c>
      <c r="H13366" s="180">
        <v>6655</v>
      </c>
      <c r="I13366" s="180">
        <v>6174363.1900000004</v>
      </c>
      <c r="J13366" s="180">
        <v>1248890.82</v>
      </c>
      <c r="K13366" s="180">
        <v>1201094.1000000001</v>
      </c>
      <c r="L13366" s="180">
        <v>9992376.7899999991</v>
      </c>
    </row>
    <row r="13367" spans="1:12">
      <c r="A13367" s="180">
        <v>2018</v>
      </c>
      <c r="B13367" s="180" t="s">
        <v>180</v>
      </c>
      <c r="C13367" s="180" t="s">
        <v>31</v>
      </c>
      <c r="D13367" s="180" t="s">
        <v>176</v>
      </c>
      <c r="E13367" s="180">
        <v>20</v>
      </c>
      <c r="F13367" s="180">
        <v>86619</v>
      </c>
      <c r="G13367" s="180">
        <v>2800</v>
      </c>
      <c r="H13367" s="180">
        <v>6175</v>
      </c>
      <c r="I13367" s="180">
        <v>5931012.7800000003</v>
      </c>
      <c r="J13367" s="180">
        <v>1132583.76</v>
      </c>
      <c r="K13367" s="180">
        <v>1098335</v>
      </c>
      <c r="L13367" s="180">
        <v>9507058.5199999996</v>
      </c>
    </row>
    <row r="13368" spans="1:12">
      <c r="A13368" s="180">
        <v>2018</v>
      </c>
      <c r="B13368" s="180" t="s">
        <v>180</v>
      </c>
      <c r="C13368" s="180" t="s">
        <v>31</v>
      </c>
      <c r="D13368" s="180" t="s">
        <v>176</v>
      </c>
      <c r="E13368" s="180">
        <v>25</v>
      </c>
      <c r="F13368" s="180">
        <v>72285</v>
      </c>
      <c r="G13368" s="180">
        <v>2005</v>
      </c>
      <c r="H13368" s="180">
        <v>5735</v>
      </c>
      <c r="I13368" s="180">
        <v>4396695.5199999996</v>
      </c>
      <c r="J13368" s="180">
        <v>909568.18</v>
      </c>
      <c r="K13368" s="180">
        <v>762511</v>
      </c>
      <c r="L13368" s="180">
        <v>7432545.0999999996</v>
      </c>
    </row>
    <row r="13369" spans="1:12">
      <c r="A13369" s="180">
        <v>2018</v>
      </c>
      <c r="B13369" s="180" t="s">
        <v>180</v>
      </c>
      <c r="C13369" s="180" t="s">
        <v>31</v>
      </c>
      <c r="D13369" s="180" t="s">
        <v>176</v>
      </c>
      <c r="E13369" s="180">
        <v>30</v>
      </c>
      <c r="F13369" s="180">
        <v>117871</v>
      </c>
      <c r="G13369" s="180">
        <v>3094</v>
      </c>
      <c r="H13369" s="180">
        <v>8344</v>
      </c>
      <c r="I13369" s="180">
        <v>6245789.8600000003</v>
      </c>
      <c r="J13369" s="180">
        <v>1344921.81</v>
      </c>
      <c r="K13369" s="180">
        <v>1082583.22</v>
      </c>
      <c r="L13369" s="180">
        <v>10807528.66</v>
      </c>
    </row>
    <row r="13370" spans="1:12">
      <c r="A13370" s="180">
        <v>2018</v>
      </c>
      <c r="B13370" s="180" t="s">
        <v>180</v>
      </c>
      <c r="C13370" s="180" t="s">
        <v>31</v>
      </c>
      <c r="D13370" s="180" t="s">
        <v>176</v>
      </c>
      <c r="E13370" s="180">
        <v>35</v>
      </c>
      <c r="F13370" s="180">
        <v>132883</v>
      </c>
      <c r="G13370" s="180">
        <v>4083</v>
      </c>
      <c r="H13370" s="180">
        <v>10155</v>
      </c>
      <c r="I13370" s="180">
        <v>8532262.7899999991</v>
      </c>
      <c r="J13370" s="180">
        <v>2020718.71</v>
      </c>
      <c r="K13370" s="180">
        <v>1498456.26</v>
      </c>
      <c r="L13370" s="180">
        <v>14457963.470000001</v>
      </c>
    </row>
    <row r="13371" spans="1:12">
      <c r="A13371" s="180">
        <v>2018</v>
      </c>
      <c r="B13371" s="180" t="s">
        <v>180</v>
      </c>
      <c r="C13371" s="180" t="s">
        <v>31</v>
      </c>
      <c r="D13371" s="180" t="s">
        <v>176</v>
      </c>
      <c r="E13371" s="180">
        <v>40</v>
      </c>
      <c r="F13371" s="180">
        <v>128178</v>
      </c>
      <c r="G13371" s="180">
        <v>4911</v>
      </c>
      <c r="H13371" s="180">
        <v>11626</v>
      </c>
      <c r="I13371" s="180">
        <v>9744587.3699999992</v>
      </c>
      <c r="J13371" s="180">
        <v>2364661.27</v>
      </c>
      <c r="K13371" s="180">
        <v>1861295.47</v>
      </c>
      <c r="L13371" s="180">
        <v>16855009.969999999</v>
      </c>
    </row>
    <row r="13372" spans="1:12">
      <c r="A13372" s="180">
        <v>2018</v>
      </c>
      <c r="B13372" s="180" t="s">
        <v>180</v>
      </c>
      <c r="C13372" s="180" t="s">
        <v>31</v>
      </c>
      <c r="D13372" s="180" t="s">
        <v>176</v>
      </c>
      <c r="E13372" s="180">
        <v>45</v>
      </c>
      <c r="F13372" s="180">
        <v>130269</v>
      </c>
      <c r="G13372" s="180">
        <v>6263</v>
      </c>
      <c r="H13372" s="180">
        <v>14934</v>
      </c>
      <c r="I13372" s="180">
        <v>13357260.390000001</v>
      </c>
      <c r="J13372" s="180">
        <v>3211259.34</v>
      </c>
      <c r="K13372" s="180">
        <v>2791730.58</v>
      </c>
      <c r="L13372" s="180">
        <v>22623788.699999999</v>
      </c>
    </row>
    <row r="13373" spans="1:12">
      <c r="A13373" s="180">
        <v>2018</v>
      </c>
      <c r="B13373" s="180" t="s">
        <v>180</v>
      </c>
      <c r="C13373" s="180" t="s">
        <v>31</v>
      </c>
      <c r="D13373" s="180" t="s">
        <v>176</v>
      </c>
      <c r="E13373" s="180">
        <v>50</v>
      </c>
      <c r="F13373" s="180">
        <v>120575</v>
      </c>
      <c r="G13373" s="180">
        <v>8156</v>
      </c>
      <c r="H13373" s="180">
        <v>18546</v>
      </c>
      <c r="I13373" s="180">
        <v>17365744.82</v>
      </c>
      <c r="J13373" s="180">
        <v>3986732.77</v>
      </c>
      <c r="K13373" s="180">
        <v>3688422.46</v>
      </c>
      <c r="L13373" s="180">
        <v>29001196.899999999</v>
      </c>
    </row>
    <row r="13374" spans="1:12">
      <c r="A13374" s="180">
        <v>2018</v>
      </c>
      <c r="B13374" s="180" t="s">
        <v>180</v>
      </c>
      <c r="C13374" s="180" t="s">
        <v>31</v>
      </c>
      <c r="D13374" s="180" t="s">
        <v>176</v>
      </c>
      <c r="E13374" s="180">
        <v>55</v>
      </c>
      <c r="F13374" s="180">
        <v>125620</v>
      </c>
      <c r="G13374" s="180">
        <v>11698</v>
      </c>
      <c r="H13374" s="180">
        <v>25391</v>
      </c>
      <c r="I13374" s="180">
        <v>25275262.050000001</v>
      </c>
      <c r="J13374" s="180">
        <v>5933226.6799999997</v>
      </c>
      <c r="K13374" s="180">
        <v>6715358.5599999996</v>
      </c>
      <c r="L13374" s="180">
        <v>43343823.270000003</v>
      </c>
    </row>
    <row r="13375" spans="1:12">
      <c r="A13375" s="180">
        <v>2018</v>
      </c>
      <c r="B13375" s="180" t="s">
        <v>180</v>
      </c>
      <c r="C13375" s="180" t="s">
        <v>31</v>
      </c>
      <c r="D13375" s="180" t="s">
        <v>176</v>
      </c>
      <c r="E13375" s="180">
        <v>60</v>
      </c>
      <c r="F13375" s="180">
        <v>116090</v>
      </c>
      <c r="G13375" s="180">
        <v>15882</v>
      </c>
      <c r="H13375" s="180">
        <v>37572</v>
      </c>
      <c r="I13375" s="180">
        <v>37016914.75</v>
      </c>
      <c r="J13375" s="180">
        <v>7933718.2000000002</v>
      </c>
      <c r="K13375" s="180">
        <v>9764381.0399999991</v>
      </c>
      <c r="L13375" s="180">
        <v>61159242.609999999</v>
      </c>
    </row>
    <row r="13376" spans="1:12">
      <c r="A13376" s="180">
        <v>2018</v>
      </c>
      <c r="B13376" s="180" t="s">
        <v>180</v>
      </c>
      <c r="C13376" s="180" t="s">
        <v>31</v>
      </c>
      <c r="D13376" s="180" t="s">
        <v>176</v>
      </c>
      <c r="E13376" s="180">
        <v>65</v>
      </c>
      <c r="F13376" s="180">
        <v>104929</v>
      </c>
      <c r="G13376" s="180">
        <v>20792</v>
      </c>
      <c r="H13376" s="180">
        <v>46338</v>
      </c>
      <c r="I13376" s="180">
        <v>46671080.189999998</v>
      </c>
      <c r="J13376" s="180">
        <v>10077302.279999999</v>
      </c>
      <c r="K13376" s="180">
        <v>12444047.960000001</v>
      </c>
      <c r="L13376" s="180">
        <v>76757618.109999999</v>
      </c>
    </row>
    <row r="13377" spans="1:12">
      <c r="A13377" s="180">
        <v>2018</v>
      </c>
      <c r="B13377" s="180" t="s">
        <v>180</v>
      </c>
      <c r="C13377" s="180" t="s">
        <v>31</v>
      </c>
      <c r="D13377" s="180" t="s">
        <v>176</v>
      </c>
      <c r="E13377" s="180">
        <v>70</v>
      </c>
      <c r="F13377" s="180">
        <v>87307</v>
      </c>
      <c r="G13377" s="180">
        <v>23496</v>
      </c>
      <c r="H13377" s="180">
        <v>58544</v>
      </c>
      <c r="I13377" s="180">
        <v>54022834.979999997</v>
      </c>
      <c r="J13377" s="180">
        <v>11457950.59</v>
      </c>
      <c r="K13377" s="180">
        <v>12739007.220000001</v>
      </c>
      <c r="L13377" s="180">
        <v>85308086.319999993</v>
      </c>
    </row>
    <row r="13378" spans="1:12">
      <c r="A13378" s="180">
        <v>2018</v>
      </c>
      <c r="B13378" s="180" t="s">
        <v>180</v>
      </c>
      <c r="C13378" s="180" t="s">
        <v>31</v>
      </c>
      <c r="D13378" s="180" t="s">
        <v>176</v>
      </c>
      <c r="E13378" s="180">
        <v>75</v>
      </c>
      <c r="F13378" s="180">
        <v>57039</v>
      </c>
      <c r="G13378" s="180">
        <v>20140</v>
      </c>
      <c r="H13378" s="180">
        <v>56570</v>
      </c>
      <c r="I13378" s="180">
        <v>49025783.810000002</v>
      </c>
      <c r="J13378" s="180">
        <v>9666364.9800000004</v>
      </c>
      <c r="K13378" s="180">
        <v>11106996.189999999</v>
      </c>
      <c r="L13378" s="180">
        <v>74553955.420000002</v>
      </c>
    </row>
    <row r="13379" spans="1:12">
      <c r="A13379" s="180">
        <v>2018</v>
      </c>
      <c r="B13379" s="180" t="s">
        <v>180</v>
      </c>
      <c r="C13379" s="180" t="s">
        <v>31</v>
      </c>
      <c r="D13379" s="180" t="s">
        <v>176</v>
      </c>
      <c r="E13379" s="180">
        <v>80</v>
      </c>
      <c r="F13379" s="180">
        <v>35899</v>
      </c>
      <c r="G13379" s="180">
        <v>15203</v>
      </c>
      <c r="H13379" s="180">
        <v>46862</v>
      </c>
      <c r="I13379" s="180">
        <v>36756942.560000002</v>
      </c>
      <c r="J13379" s="180">
        <v>6528873.0099999998</v>
      </c>
      <c r="K13379" s="180">
        <v>7697765.0599999996</v>
      </c>
      <c r="L13379" s="180">
        <v>53845553.560000002</v>
      </c>
    </row>
    <row r="13380" spans="1:12">
      <c r="A13380" s="180">
        <v>2018</v>
      </c>
      <c r="B13380" s="180" t="s">
        <v>180</v>
      </c>
      <c r="C13380" s="180" t="s">
        <v>31</v>
      </c>
      <c r="D13380" s="180" t="s">
        <v>176</v>
      </c>
      <c r="E13380" s="180">
        <v>85</v>
      </c>
      <c r="F13380" s="180">
        <v>20502</v>
      </c>
      <c r="G13380" s="180">
        <v>9317</v>
      </c>
      <c r="H13380" s="180">
        <v>38117</v>
      </c>
      <c r="I13380" s="180">
        <v>26488505.260000002</v>
      </c>
      <c r="J13380" s="180">
        <v>3921785.04</v>
      </c>
      <c r="K13380" s="180">
        <v>3998104.22</v>
      </c>
      <c r="L13380" s="180">
        <v>35939483.109999999</v>
      </c>
    </row>
    <row r="13381" spans="1:12">
      <c r="A13381" s="180">
        <v>2018</v>
      </c>
      <c r="B13381" s="180" t="s">
        <v>180</v>
      </c>
      <c r="C13381" s="180" t="s">
        <v>31</v>
      </c>
      <c r="D13381" s="180" t="s">
        <v>176</v>
      </c>
      <c r="E13381" s="180">
        <v>90</v>
      </c>
      <c r="F13381" s="180">
        <v>6941</v>
      </c>
      <c r="G13381" s="180">
        <v>2779</v>
      </c>
      <c r="H13381" s="180">
        <v>14346</v>
      </c>
      <c r="I13381" s="180">
        <v>9237979.2699999996</v>
      </c>
      <c r="J13381" s="180">
        <v>1098779.3700000001</v>
      </c>
      <c r="K13381" s="180">
        <v>877556.35</v>
      </c>
      <c r="L13381" s="180">
        <v>11605209.470000001</v>
      </c>
    </row>
    <row r="13382" spans="1:12">
      <c r="A13382" s="180">
        <v>2018</v>
      </c>
      <c r="B13382" s="180" t="s">
        <v>180</v>
      </c>
      <c r="C13382" s="180" t="s">
        <v>31</v>
      </c>
      <c r="D13382" s="180" t="s">
        <v>176</v>
      </c>
      <c r="E13382" s="180">
        <v>95</v>
      </c>
      <c r="F13382" s="180">
        <v>996</v>
      </c>
      <c r="G13382" s="180">
        <v>302</v>
      </c>
      <c r="H13382" s="180">
        <v>2021</v>
      </c>
      <c r="I13382" s="180">
        <v>1188449.83</v>
      </c>
      <c r="J13382" s="180">
        <v>134298.87</v>
      </c>
      <c r="K13382" s="180">
        <v>94280.6</v>
      </c>
      <c r="L13382" s="180">
        <v>1452135.26</v>
      </c>
    </row>
    <row r="13383" spans="1:12">
      <c r="A13383" s="180">
        <v>2018</v>
      </c>
      <c r="B13383" s="180" t="s">
        <v>180</v>
      </c>
      <c r="C13383" s="180" t="s">
        <v>31</v>
      </c>
      <c r="D13383" s="180" t="s">
        <v>177</v>
      </c>
      <c r="E13383" s="180">
        <v>0</v>
      </c>
      <c r="F13383" s="180">
        <v>98540</v>
      </c>
      <c r="G13383" s="180">
        <v>3206</v>
      </c>
      <c r="H13383" s="180">
        <v>10049</v>
      </c>
      <c r="I13383" s="180">
        <v>6334276.8799999999</v>
      </c>
      <c r="J13383" s="180">
        <v>908616.59</v>
      </c>
      <c r="K13383" s="180">
        <v>174780.55</v>
      </c>
      <c r="L13383" s="180">
        <v>8273274.4000000004</v>
      </c>
    </row>
    <row r="13384" spans="1:12">
      <c r="A13384" s="180">
        <v>2018</v>
      </c>
      <c r="B13384" s="180" t="s">
        <v>180</v>
      </c>
      <c r="C13384" s="180" t="s">
        <v>31</v>
      </c>
      <c r="D13384" s="180" t="s">
        <v>177</v>
      </c>
      <c r="E13384" s="180">
        <v>5</v>
      </c>
      <c r="F13384" s="180">
        <v>116806</v>
      </c>
      <c r="G13384" s="180">
        <v>1844</v>
      </c>
      <c r="H13384" s="180">
        <v>2870</v>
      </c>
      <c r="I13384" s="180">
        <v>2256208.11</v>
      </c>
      <c r="J13384" s="180">
        <v>571147.53</v>
      </c>
      <c r="K13384" s="180">
        <v>220338.56</v>
      </c>
      <c r="L13384" s="180">
        <v>3667426.62</v>
      </c>
    </row>
    <row r="13385" spans="1:12">
      <c r="A13385" s="180">
        <v>2018</v>
      </c>
      <c r="B13385" s="180" t="s">
        <v>180</v>
      </c>
      <c r="C13385" s="180" t="s">
        <v>31</v>
      </c>
      <c r="D13385" s="180" t="s">
        <v>177</v>
      </c>
      <c r="E13385" s="180">
        <v>10</v>
      </c>
      <c r="F13385" s="180">
        <v>111791</v>
      </c>
      <c r="G13385" s="180">
        <v>1554</v>
      </c>
      <c r="H13385" s="180">
        <v>3458</v>
      </c>
      <c r="I13385" s="180">
        <v>2635456.66</v>
      </c>
      <c r="J13385" s="180">
        <v>538870.88</v>
      </c>
      <c r="K13385" s="180">
        <v>515135</v>
      </c>
      <c r="L13385" s="180">
        <v>4277737.84</v>
      </c>
    </row>
    <row r="13386" spans="1:12">
      <c r="A13386" s="180">
        <v>2018</v>
      </c>
      <c r="B13386" s="180" t="s">
        <v>180</v>
      </c>
      <c r="C13386" s="180" t="s">
        <v>31</v>
      </c>
      <c r="D13386" s="180" t="s">
        <v>177</v>
      </c>
      <c r="E13386" s="180">
        <v>15</v>
      </c>
      <c r="F13386" s="180">
        <v>103871</v>
      </c>
      <c r="G13386" s="180">
        <v>3856</v>
      </c>
      <c r="H13386" s="180">
        <v>10428</v>
      </c>
      <c r="I13386" s="180">
        <v>8510908.6699999999</v>
      </c>
      <c r="J13386" s="180">
        <v>1306581.71</v>
      </c>
      <c r="K13386" s="180">
        <v>1402407.5</v>
      </c>
      <c r="L13386" s="180">
        <v>12967429.779999999</v>
      </c>
    </row>
    <row r="13387" spans="1:12">
      <c r="A13387" s="180">
        <v>2018</v>
      </c>
      <c r="B13387" s="180" t="s">
        <v>180</v>
      </c>
      <c r="C13387" s="180" t="s">
        <v>31</v>
      </c>
      <c r="D13387" s="180" t="s">
        <v>177</v>
      </c>
      <c r="E13387" s="180">
        <v>20</v>
      </c>
      <c r="F13387" s="180">
        <v>88280</v>
      </c>
      <c r="G13387" s="180">
        <v>4628</v>
      </c>
      <c r="H13387" s="180">
        <v>12489</v>
      </c>
      <c r="I13387" s="180">
        <v>10620474.51</v>
      </c>
      <c r="J13387" s="180">
        <v>1744156.19</v>
      </c>
      <c r="K13387" s="180">
        <v>1040917.5</v>
      </c>
      <c r="L13387" s="180">
        <v>15561409.039999999</v>
      </c>
    </row>
    <row r="13388" spans="1:12">
      <c r="A13388" s="180">
        <v>2018</v>
      </c>
      <c r="B13388" s="180" t="s">
        <v>180</v>
      </c>
      <c r="C13388" s="180" t="s">
        <v>31</v>
      </c>
      <c r="D13388" s="180" t="s">
        <v>177</v>
      </c>
      <c r="E13388" s="180">
        <v>25</v>
      </c>
      <c r="F13388" s="180">
        <v>86955</v>
      </c>
      <c r="G13388" s="180">
        <v>5375</v>
      </c>
      <c r="H13388" s="180">
        <v>17537</v>
      </c>
      <c r="I13388" s="180">
        <v>14091915.49</v>
      </c>
      <c r="J13388" s="180">
        <v>2971168.8</v>
      </c>
      <c r="K13388" s="180">
        <v>1150121.48</v>
      </c>
      <c r="L13388" s="180">
        <v>21309829.460000001</v>
      </c>
    </row>
    <row r="13389" spans="1:12">
      <c r="A13389" s="180">
        <v>2018</v>
      </c>
      <c r="B13389" s="180" t="s">
        <v>180</v>
      </c>
      <c r="C13389" s="180" t="s">
        <v>31</v>
      </c>
      <c r="D13389" s="180" t="s">
        <v>177</v>
      </c>
      <c r="E13389" s="180">
        <v>30</v>
      </c>
      <c r="F13389" s="180">
        <v>138237</v>
      </c>
      <c r="G13389" s="180">
        <v>10401</v>
      </c>
      <c r="H13389" s="180">
        <v>34463</v>
      </c>
      <c r="I13389" s="180">
        <v>29230914.370000001</v>
      </c>
      <c r="J13389" s="180">
        <v>6476245.5999999996</v>
      </c>
      <c r="K13389" s="180">
        <v>1622496.2</v>
      </c>
      <c r="L13389" s="180">
        <v>43170624.700000003</v>
      </c>
    </row>
    <row r="13390" spans="1:12">
      <c r="A13390" s="180">
        <v>2018</v>
      </c>
      <c r="B13390" s="180" t="s">
        <v>180</v>
      </c>
      <c r="C13390" s="180" t="s">
        <v>31</v>
      </c>
      <c r="D13390" s="180" t="s">
        <v>177</v>
      </c>
      <c r="E13390" s="180">
        <v>35</v>
      </c>
      <c r="F13390" s="180">
        <v>144955</v>
      </c>
      <c r="G13390" s="180">
        <v>10359</v>
      </c>
      <c r="H13390" s="180">
        <v>30219</v>
      </c>
      <c r="I13390" s="180">
        <v>26051570</v>
      </c>
      <c r="J13390" s="180">
        <v>5687455.0199999996</v>
      </c>
      <c r="K13390" s="180">
        <v>2033850.15</v>
      </c>
      <c r="L13390" s="180">
        <v>39759891.789999999</v>
      </c>
    </row>
    <row r="13391" spans="1:12">
      <c r="A13391" s="180">
        <v>2018</v>
      </c>
      <c r="B13391" s="180" t="s">
        <v>180</v>
      </c>
      <c r="C13391" s="180" t="s">
        <v>31</v>
      </c>
      <c r="D13391" s="180" t="s">
        <v>177</v>
      </c>
      <c r="E13391" s="180">
        <v>40</v>
      </c>
      <c r="F13391" s="180">
        <v>137187</v>
      </c>
      <c r="G13391" s="180">
        <v>8893</v>
      </c>
      <c r="H13391" s="180">
        <v>21606</v>
      </c>
      <c r="I13391" s="180">
        <v>19345450.23</v>
      </c>
      <c r="J13391" s="180">
        <v>4291236.62</v>
      </c>
      <c r="K13391" s="180">
        <v>2467596</v>
      </c>
      <c r="L13391" s="180">
        <v>31513972.620000001</v>
      </c>
    </row>
    <row r="13392" spans="1:12">
      <c r="A13392" s="180">
        <v>2018</v>
      </c>
      <c r="B13392" s="180" t="s">
        <v>180</v>
      </c>
      <c r="C13392" s="180" t="s">
        <v>31</v>
      </c>
      <c r="D13392" s="180" t="s">
        <v>177</v>
      </c>
      <c r="E13392" s="180">
        <v>45</v>
      </c>
      <c r="F13392" s="180">
        <v>141842</v>
      </c>
      <c r="G13392" s="180">
        <v>9497</v>
      </c>
      <c r="H13392" s="180">
        <v>22060</v>
      </c>
      <c r="I13392" s="180">
        <v>19976501.629999999</v>
      </c>
      <c r="J13392" s="180">
        <v>4553471.71</v>
      </c>
      <c r="K13392" s="180">
        <v>3236328.5</v>
      </c>
      <c r="L13392" s="180">
        <v>33384726.550000001</v>
      </c>
    </row>
    <row r="13393" spans="1:12">
      <c r="A13393" s="180">
        <v>2018</v>
      </c>
      <c r="B13393" s="180" t="s">
        <v>180</v>
      </c>
      <c r="C13393" s="180" t="s">
        <v>31</v>
      </c>
      <c r="D13393" s="180" t="s">
        <v>177</v>
      </c>
      <c r="E13393" s="180">
        <v>50</v>
      </c>
      <c r="F13393" s="180">
        <v>130060</v>
      </c>
      <c r="G13393" s="180">
        <v>10192</v>
      </c>
      <c r="H13393" s="180">
        <v>22885</v>
      </c>
      <c r="I13393" s="180">
        <v>20845050.449999999</v>
      </c>
      <c r="J13393" s="180">
        <v>4841707.62</v>
      </c>
      <c r="K13393" s="180">
        <v>4364750.72</v>
      </c>
      <c r="L13393" s="180">
        <v>35386027.549999997</v>
      </c>
    </row>
    <row r="13394" spans="1:12">
      <c r="A13394" s="180">
        <v>2018</v>
      </c>
      <c r="B13394" s="180" t="s">
        <v>180</v>
      </c>
      <c r="C13394" s="180" t="s">
        <v>31</v>
      </c>
      <c r="D13394" s="180" t="s">
        <v>177</v>
      </c>
      <c r="E13394" s="180">
        <v>55</v>
      </c>
      <c r="F13394" s="180">
        <v>136349</v>
      </c>
      <c r="G13394" s="180">
        <v>14264</v>
      </c>
      <c r="H13394" s="180">
        <v>31905</v>
      </c>
      <c r="I13394" s="180">
        <v>29338983.48</v>
      </c>
      <c r="J13394" s="180">
        <v>6291606</v>
      </c>
      <c r="K13394" s="180">
        <v>5950203.3899999997</v>
      </c>
      <c r="L13394" s="180">
        <v>47752847.469999999</v>
      </c>
    </row>
    <row r="13395" spans="1:12">
      <c r="A13395" s="180">
        <v>2018</v>
      </c>
      <c r="B13395" s="180" t="s">
        <v>180</v>
      </c>
      <c r="C13395" s="180" t="s">
        <v>31</v>
      </c>
      <c r="D13395" s="180" t="s">
        <v>177</v>
      </c>
      <c r="E13395" s="180">
        <v>60</v>
      </c>
      <c r="F13395" s="180">
        <v>126692</v>
      </c>
      <c r="G13395" s="180">
        <v>17311</v>
      </c>
      <c r="H13395" s="180">
        <v>40138</v>
      </c>
      <c r="I13395" s="180">
        <v>35987779.009999998</v>
      </c>
      <c r="J13395" s="180">
        <v>7704073.1100000003</v>
      </c>
      <c r="K13395" s="180">
        <v>8414856.8300000001</v>
      </c>
      <c r="L13395" s="180">
        <v>58565849.969999999</v>
      </c>
    </row>
    <row r="13396" spans="1:12">
      <c r="A13396" s="180">
        <v>2018</v>
      </c>
      <c r="B13396" s="180" t="s">
        <v>180</v>
      </c>
      <c r="C13396" s="180" t="s">
        <v>31</v>
      </c>
      <c r="D13396" s="180" t="s">
        <v>177</v>
      </c>
      <c r="E13396" s="180">
        <v>65</v>
      </c>
      <c r="F13396" s="180">
        <v>113786</v>
      </c>
      <c r="G13396" s="180">
        <v>19932</v>
      </c>
      <c r="H13396" s="180">
        <v>50179</v>
      </c>
      <c r="I13396" s="180">
        <v>44916985.210000001</v>
      </c>
      <c r="J13396" s="180">
        <v>9052172.9399999995</v>
      </c>
      <c r="K13396" s="180">
        <v>10869866.9</v>
      </c>
      <c r="L13396" s="180">
        <v>71743872.739999995</v>
      </c>
    </row>
    <row r="13397" spans="1:12">
      <c r="A13397" s="180">
        <v>2018</v>
      </c>
      <c r="B13397" s="180" t="s">
        <v>180</v>
      </c>
      <c r="C13397" s="180" t="s">
        <v>31</v>
      </c>
      <c r="D13397" s="180" t="s">
        <v>177</v>
      </c>
      <c r="E13397" s="180">
        <v>70</v>
      </c>
      <c r="F13397" s="180">
        <v>94924</v>
      </c>
      <c r="G13397" s="180">
        <v>22615</v>
      </c>
      <c r="H13397" s="180">
        <v>61369</v>
      </c>
      <c r="I13397" s="180">
        <v>53079046.960000001</v>
      </c>
      <c r="J13397" s="180">
        <v>10314613.67</v>
      </c>
      <c r="K13397" s="180">
        <v>12563553.84</v>
      </c>
      <c r="L13397" s="180">
        <v>82334095.680000007</v>
      </c>
    </row>
    <row r="13398" spans="1:12">
      <c r="A13398" s="180">
        <v>2018</v>
      </c>
      <c r="B13398" s="180" t="s">
        <v>180</v>
      </c>
      <c r="C13398" s="180" t="s">
        <v>31</v>
      </c>
      <c r="D13398" s="180" t="s">
        <v>177</v>
      </c>
      <c r="E13398" s="180">
        <v>75</v>
      </c>
      <c r="F13398" s="180">
        <v>61426</v>
      </c>
      <c r="G13398" s="180">
        <v>18237</v>
      </c>
      <c r="H13398" s="180">
        <v>57413</v>
      </c>
      <c r="I13398" s="180">
        <v>45974880.340000004</v>
      </c>
      <c r="J13398" s="180">
        <v>7917062.6900000004</v>
      </c>
      <c r="K13398" s="180">
        <v>9860343.6699999999</v>
      </c>
      <c r="L13398" s="180">
        <v>68287196.120000005</v>
      </c>
    </row>
    <row r="13399" spans="1:12">
      <c r="A13399" s="180">
        <v>2018</v>
      </c>
      <c r="B13399" s="180" t="s">
        <v>180</v>
      </c>
      <c r="C13399" s="180" t="s">
        <v>31</v>
      </c>
      <c r="D13399" s="180" t="s">
        <v>177</v>
      </c>
      <c r="E13399" s="180">
        <v>80</v>
      </c>
      <c r="F13399" s="180">
        <v>41641</v>
      </c>
      <c r="G13399" s="180">
        <v>13506</v>
      </c>
      <c r="H13399" s="180">
        <v>53556</v>
      </c>
      <c r="I13399" s="180">
        <v>38880489.009999998</v>
      </c>
      <c r="J13399" s="180">
        <v>5968670.4500000002</v>
      </c>
      <c r="K13399" s="180">
        <v>6192776.04</v>
      </c>
      <c r="L13399" s="180">
        <v>53691715.799999997</v>
      </c>
    </row>
    <row r="13400" spans="1:12">
      <c r="A13400" s="180">
        <v>2018</v>
      </c>
      <c r="B13400" s="180" t="s">
        <v>180</v>
      </c>
      <c r="C13400" s="180" t="s">
        <v>31</v>
      </c>
      <c r="D13400" s="180" t="s">
        <v>177</v>
      </c>
      <c r="E13400" s="180">
        <v>85</v>
      </c>
      <c r="F13400" s="180">
        <v>26619</v>
      </c>
      <c r="G13400" s="180">
        <v>8604</v>
      </c>
      <c r="H13400" s="180">
        <v>43669</v>
      </c>
      <c r="I13400" s="180">
        <v>28609707.989999998</v>
      </c>
      <c r="J13400" s="180">
        <v>3825250.91</v>
      </c>
      <c r="K13400" s="180">
        <v>3612169.55</v>
      </c>
      <c r="L13400" s="180">
        <v>37458510.380000003</v>
      </c>
    </row>
    <row r="13401" spans="1:12">
      <c r="A13401" s="180">
        <v>2018</v>
      </c>
      <c r="B13401" s="180" t="s">
        <v>180</v>
      </c>
      <c r="C13401" s="180" t="s">
        <v>31</v>
      </c>
      <c r="D13401" s="180" t="s">
        <v>177</v>
      </c>
      <c r="E13401" s="180">
        <v>90</v>
      </c>
      <c r="F13401" s="180">
        <v>11346</v>
      </c>
      <c r="G13401" s="180">
        <v>3398</v>
      </c>
      <c r="H13401" s="180">
        <v>21122</v>
      </c>
      <c r="I13401" s="180">
        <v>12677464.99</v>
      </c>
      <c r="J13401" s="180">
        <v>1348286.06</v>
      </c>
      <c r="K13401" s="180">
        <v>1076618.3899999999</v>
      </c>
      <c r="L13401" s="180">
        <v>15583624.41</v>
      </c>
    </row>
    <row r="13402" spans="1:12">
      <c r="A13402" s="180">
        <v>2018</v>
      </c>
      <c r="B13402" s="180" t="s">
        <v>180</v>
      </c>
      <c r="C13402" s="180" t="s">
        <v>31</v>
      </c>
      <c r="D13402" s="180" t="s">
        <v>177</v>
      </c>
      <c r="E13402" s="180">
        <v>95</v>
      </c>
      <c r="F13402" s="180">
        <v>3067</v>
      </c>
      <c r="G13402" s="180">
        <v>765</v>
      </c>
      <c r="H13402" s="180">
        <v>5781</v>
      </c>
      <c r="I13402" s="180">
        <v>3678161.71</v>
      </c>
      <c r="J13402" s="180">
        <v>352173.07</v>
      </c>
      <c r="K13402" s="180">
        <v>196242</v>
      </c>
      <c r="L13402" s="180">
        <v>4339226.4800000004</v>
      </c>
    </row>
    <row r="13403" spans="1:12">
      <c r="A13403" s="180">
        <v>2018</v>
      </c>
      <c r="B13403" s="180" t="s">
        <v>180</v>
      </c>
      <c r="C13403" s="180" t="s">
        <v>32</v>
      </c>
      <c r="D13403" s="180" t="s">
        <v>176</v>
      </c>
      <c r="E13403" s="180">
        <v>0</v>
      </c>
      <c r="F13403" s="180">
        <v>72973</v>
      </c>
      <c r="G13403" s="180">
        <v>2755</v>
      </c>
      <c r="H13403" s="180">
        <v>8219</v>
      </c>
      <c r="I13403" s="180">
        <v>5733174.9100000001</v>
      </c>
      <c r="J13403" s="180">
        <v>1018003.16</v>
      </c>
      <c r="K13403" s="180">
        <v>222206.32</v>
      </c>
      <c r="L13403" s="180">
        <v>7552661.5199999996</v>
      </c>
    </row>
    <row r="13404" spans="1:12">
      <c r="A13404" s="180">
        <v>2018</v>
      </c>
      <c r="B13404" s="180" t="s">
        <v>180</v>
      </c>
      <c r="C13404" s="180" t="s">
        <v>32</v>
      </c>
      <c r="D13404" s="180" t="s">
        <v>176</v>
      </c>
      <c r="E13404" s="180">
        <v>5</v>
      </c>
      <c r="F13404" s="180">
        <v>84791</v>
      </c>
      <c r="G13404" s="180">
        <v>1391</v>
      </c>
      <c r="H13404" s="180">
        <v>2089</v>
      </c>
      <c r="I13404" s="180">
        <v>1651849.1</v>
      </c>
      <c r="J13404" s="180">
        <v>493331.91</v>
      </c>
      <c r="K13404" s="180">
        <v>77105.119999999995</v>
      </c>
      <c r="L13404" s="180">
        <v>2558328.13</v>
      </c>
    </row>
    <row r="13405" spans="1:12">
      <c r="A13405" s="180">
        <v>2018</v>
      </c>
      <c r="B13405" s="180" t="s">
        <v>180</v>
      </c>
      <c r="C13405" s="180" t="s">
        <v>32</v>
      </c>
      <c r="D13405" s="180" t="s">
        <v>176</v>
      </c>
      <c r="E13405" s="180">
        <v>10</v>
      </c>
      <c r="F13405" s="180">
        <v>82045</v>
      </c>
      <c r="G13405" s="180">
        <v>1155</v>
      </c>
      <c r="H13405" s="180">
        <v>1802</v>
      </c>
      <c r="I13405" s="180">
        <v>1511634.4</v>
      </c>
      <c r="J13405" s="180">
        <v>479087.04</v>
      </c>
      <c r="K13405" s="180">
        <v>282164.09999999998</v>
      </c>
      <c r="L13405" s="180">
        <v>2587262.92</v>
      </c>
    </row>
    <row r="13406" spans="1:12">
      <c r="A13406" s="180">
        <v>2018</v>
      </c>
      <c r="B13406" s="180" t="s">
        <v>180</v>
      </c>
      <c r="C13406" s="180" t="s">
        <v>32</v>
      </c>
      <c r="D13406" s="180" t="s">
        <v>176</v>
      </c>
      <c r="E13406" s="180">
        <v>15</v>
      </c>
      <c r="F13406" s="180">
        <v>77154</v>
      </c>
      <c r="G13406" s="180">
        <v>2411</v>
      </c>
      <c r="H13406" s="180">
        <v>4684</v>
      </c>
      <c r="I13406" s="180">
        <v>4503682</v>
      </c>
      <c r="J13406" s="180">
        <v>1140995.75</v>
      </c>
      <c r="K13406" s="180">
        <v>834391</v>
      </c>
      <c r="L13406" s="180">
        <v>7505340.4800000004</v>
      </c>
    </row>
    <row r="13407" spans="1:12">
      <c r="A13407" s="180">
        <v>2018</v>
      </c>
      <c r="B13407" s="180" t="s">
        <v>180</v>
      </c>
      <c r="C13407" s="180" t="s">
        <v>32</v>
      </c>
      <c r="D13407" s="180" t="s">
        <v>176</v>
      </c>
      <c r="E13407" s="180">
        <v>20</v>
      </c>
      <c r="F13407" s="180">
        <v>62801</v>
      </c>
      <c r="G13407" s="180">
        <v>2249</v>
      </c>
      <c r="H13407" s="180">
        <v>4643</v>
      </c>
      <c r="I13407" s="180">
        <v>4559088.0999999996</v>
      </c>
      <c r="J13407" s="180">
        <v>1071481.8600000001</v>
      </c>
      <c r="K13407" s="180">
        <v>587797</v>
      </c>
      <c r="L13407" s="180">
        <v>6949487.0499999998</v>
      </c>
    </row>
    <row r="13408" spans="1:12">
      <c r="A13408" s="180">
        <v>2018</v>
      </c>
      <c r="B13408" s="180" t="s">
        <v>180</v>
      </c>
      <c r="C13408" s="180" t="s">
        <v>32</v>
      </c>
      <c r="D13408" s="180" t="s">
        <v>176</v>
      </c>
      <c r="E13408" s="180">
        <v>25</v>
      </c>
      <c r="F13408" s="180">
        <v>50296</v>
      </c>
      <c r="G13408" s="180">
        <v>1620</v>
      </c>
      <c r="H13408" s="180">
        <v>3743</v>
      </c>
      <c r="I13408" s="180">
        <v>3095756.43</v>
      </c>
      <c r="J13408" s="180">
        <v>821669.83</v>
      </c>
      <c r="K13408" s="180">
        <v>457991</v>
      </c>
      <c r="L13408" s="180">
        <v>5201783.0999999996</v>
      </c>
    </row>
    <row r="13409" spans="1:12">
      <c r="A13409" s="180">
        <v>2018</v>
      </c>
      <c r="B13409" s="180" t="s">
        <v>180</v>
      </c>
      <c r="C13409" s="180" t="s">
        <v>32</v>
      </c>
      <c r="D13409" s="180" t="s">
        <v>176</v>
      </c>
      <c r="E13409" s="180">
        <v>30</v>
      </c>
      <c r="F13409" s="180">
        <v>86072</v>
      </c>
      <c r="G13409" s="180">
        <v>2292</v>
      </c>
      <c r="H13409" s="180">
        <v>4958</v>
      </c>
      <c r="I13409" s="180">
        <v>4120074.18</v>
      </c>
      <c r="J13409" s="180">
        <v>1179164.29</v>
      </c>
      <c r="K13409" s="180">
        <v>609138</v>
      </c>
      <c r="L13409" s="180">
        <v>7068109.25</v>
      </c>
    </row>
    <row r="13410" spans="1:12">
      <c r="A13410" s="180">
        <v>2018</v>
      </c>
      <c r="B13410" s="180" t="s">
        <v>180</v>
      </c>
      <c r="C13410" s="180" t="s">
        <v>32</v>
      </c>
      <c r="D13410" s="180" t="s">
        <v>176</v>
      </c>
      <c r="E13410" s="180">
        <v>35</v>
      </c>
      <c r="F13410" s="180">
        <v>95640</v>
      </c>
      <c r="G13410" s="180">
        <v>3189</v>
      </c>
      <c r="H13410" s="180">
        <v>7101</v>
      </c>
      <c r="I13410" s="180">
        <v>5874388.5999999996</v>
      </c>
      <c r="J13410" s="180">
        <v>1615204.84</v>
      </c>
      <c r="K13410" s="180">
        <v>1105469</v>
      </c>
      <c r="L13410" s="180">
        <v>10061867.810000001</v>
      </c>
    </row>
    <row r="13411" spans="1:12">
      <c r="A13411" s="180">
        <v>2018</v>
      </c>
      <c r="B13411" s="180" t="s">
        <v>180</v>
      </c>
      <c r="C13411" s="180" t="s">
        <v>32</v>
      </c>
      <c r="D13411" s="180" t="s">
        <v>176</v>
      </c>
      <c r="E13411" s="180">
        <v>40</v>
      </c>
      <c r="F13411" s="180">
        <v>91241</v>
      </c>
      <c r="G13411" s="180">
        <v>3707</v>
      </c>
      <c r="H13411" s="180">
        <v>7422</v>
      </c>
      <c r="I13411" s="180">
        <v>6293469.4000000004</v>
      </c>
      <c r="J13411" s="180">
        <v>2010385.97</v>
      </c>
      <c r="K13411" s="180">
        <v>1176179.67</v>
      </c>
      <c r="L13411" s="180">
        <v>11159790.67</v>
      </c>
    </row>
    <row r="13412" spans="1:12">
      <c r="A13412" s="180">
        <v>2018</v>
      </c>
      <c r="B13412" s="180" t="s">
        <v>180</v>
      </c>
      <c r="C13412" s="180" t="s">
        <v>32</v>
      </c>
      <c r="D13412" s="180" t="s">
        <v>176</v>
      </c>
      <c r="E13412" s="180">
        <v>45</v>
      </c>
      <c r="F13412" s="180">
        <v>95859</v>
      </c>
      <c r="G13412" s="180">
        <v>5097</v>
      </c>
      <c r="H13412" s="180">
        <v>9861</v>
      </c>
      <c r="I13412" s="180">
        <v>9167249.5199999996</v>
      </c>
      <c r="J13412" s="180">
        <v>2857183.55</v>
      </c>
      <c r="K13412" s="180">
        <v>2102033.6</v>
      </c>
      <c r="L13412" s="180">
        <v>16320078.35</v>
      </c>
    </row>
    <row r="13413" spans="1:12">
      <c r="A13413" s="180">
        <v>2018</v>
      </c>
      <c r="B13413" s="180" t="s">
        <v>180</v>
      </c>
      <c r="C13413" s="180" t="s">
        <v>32</v>
      </c>
      <c r="D13413" s="180" t="s">
        <v>176</v>
      </c>
      <c r="E13413" s="180">
        <v>50</v>
      </c>
      <c r="F13413" s="180">
        <v>89881</v>
      </c>
      <c r="G13413" s="180">
        <v>6369</v>
      </c>
      <c r="H13413" s="180">
        <v>12489</v>
      </c>
      <c r="I13413" s="180">
        <v>11972193.59</v>
      </c>
      <c r="J13413" s="180">
        <v>3674497.79</v>
      </c>
      <c r="K13413" s="180">
        <v>3085566.83</v>
      </c>
      <c r="L13413" s="180">
        <v>21134868.969999999</v>
      </c>
    </row>
    <row r="13414" spans="1:12">
      <c r="A13414" s="180">
        <v>2018</v>
      </c>
      <c r="B13414" s="180" t="s">
        <v>180</v>
      </c>
      <c r="C13414" s="180" t="s">
        <v>32</v>
      </c>
      <c r="D13414" s="180" t="s">
        <v>176</v>
      </c>
      <c r="E13414" s="180">
        <v>55</v>
      </c>
      <c r="F13414" s="180">
        <v>92767</v>
      </c>
      <c r="G13414" s="180">
        <v>8784</v>
      </c>
      <c r="H13414" s="180">
        <v>17484</v>
      </c>
      <c r="I13414" s="180">
        <v>18023355.760000002</v>
      </c>
      <c r="J13414" s="180">
        <v>5257946.92</v>
      </c>
      <c r="K13414" s="180">
        <v>4322567.92</v>
      </c>
      <c r="L13414" s="180">
        <v>30848149.690000001</v>
      </c>
    </row>
    <row r="13415" spans="1:12">
      <c r="A13415" s="180">
        <v>2018</v>
      </c>
      <c r="B13415" s="180" t="s">
        <v>180</v>
      </c>
      <c r="C13415" s="180" t="s">
        <v>32</v>
      </c>
      <c r="D13415" s="180" t="s">
        <v>176</v>
      </c>
      <c r="E13415" s="180">
        <v>60</v>
      </c>
      <c r="F13415" s="180">
        <v>85873</v>
      </c>
      <c r="G13415" s="180">
        <v>11513</v>
      </c>
      <c r="H13415" s="180">
        <v>24444</v>
      </c>
      <c r="I13415" s="180">
        <v>25274905.309999999</v>
      </c>
      <c r="J13415" s="180">
        <v>6976606.2699999996</v>
      </c>
      <c r="K13415" s="180">
        <v>5803488.6799999997</v>
      </c>
      <c r="L13415" s="180">
        <v>41983882.57</v>
      </c>
    </row>
    <row r="13416" spans="1:12">
      <c r="A13416" s="180">
        <v>2018</v>
      </c>
      <c r="B13416" s="180" t="s">
        <v>180</v>
      </c>
      <c r="C13416" s="180" t="s">
        <v>32</v>
      </c>
      <c r="D13416" s="180" t="s">
        <v>176</v>
      </c>
      <c r="E13416" s="180">
        <v>65</v>
      </c>
      <c r="F13416" s="180">
        <v>77336</v>
      </c>
      <c r="G13416" s="180">
        <v>17132</v>
      </c>
      <c r="H13416" s="180">
        <v>33618</v>
      </c>
      <c r="I13416" s="180">
        <v>34734768.960000001</v>
      </c>
      <c r="J13416" s="180">
        <v>9108048.7599999998</v>
      </c>
      <c r="K13416" s="180">
        <v>8883222.7200000007</v>
      </c>
      <c r="L13416" s="180">
        <v>57227717.009999998</v>
      </c>
    </row>
    <row r="13417" spans="1:12">
      <c r="A13417" s="180">
        <v>2018</v>
      </c>
      <c r="B13417" s="180" t="s">
        <v>180</v>
      </c>
      <c r="C13417" s="180" t="s">
        <v>32</v>
      </c>
      <c r="D13417" s="180" t="s">
        <v>176</v>
      </c>
      <c r="E13417" s="180">
        <v>70</v>
      </c>
      <c r="F13417" s="180">
        <v>63879</v>
      </c>
      <c r="G13417" s="180">
        <v>16785</v>
      </c>
      <c r="H13417" s="180">
        <v>38728</v>
      </c>
      <c r="I13417" s="180">
        <v>38165497.079999998</v>
      </c>
      <c r="J13417" s="180">
        <v>9740345.5899999999</v>
      </c>
      <c r="K13417" s="180">
        <v>9631910.9800000004</v>
      </c>
      <c r="L13417" s="180">
        <v>61784391.509999998</v>
      </c>
    </row>
    <row r="13418" spans="1:12">
      <c r="A13418" s="180">
        <v>2018</v>
      </c>
      <c r="B13418" s="180" t="s">
        <v>180</v>
      </c>
      <c r="C13418" s="180" t="s">
        <v>32</v>
      </c>
      <c r="D13418" s="180" t="s">
        <v>176</v>
      </c>
      <c r="E13418" s="180">
        <v>75</v>
      </c>
      <c r="F13418" s="180">
        <v>42807</v>
      </c>
      <c r="G13418" s="180">
        <v>15026</v>
      </c>
      <c r="H13418" s="180">
        <v>40749</v>
      </c>
      <c r="I13418" s="180">
        <v>37228459.369999997</v>
      </c>
      <c r="J13418" s="180">
        <v>8481863.3900000006</v>
      </c>
      <c r="K13418" s="180">
        <v>8072384.2800000003</v>
      </c>
      <c r="L13418" s="180">
        <v>57127397.579999998</v>
      </c>
    </row>
    <row r="13419" spans="1:12">
      <c r="A13419" s="180">
        <v>2018</v>
      </c>
      <c r="B13419" s="180" t="s">
        <v>180</v>
      </c>
      <c r="C13419" s="180" t="s">
        <v>32</v>
      </c>
      <c r="D13419" s="180" t="s">
        <v>176</v>
      </c>
      <c r="E13419" s="180">
        <v>80</v>
      </c>
      <c r="F13419" s="180">
        <v>27326</v>
      </c>
      <c r="G13419" s="180">
        <v>12082</v>
      </c>
      <c r="H13419" s="180">
        <v>36185</v>
      </c>
      <c r="I13419" s="180">
        <v>30008928.260000002</v>
      </c>
      <c r="J13419" s="180">
        <v>6409178.1200000001</v>
      </c>
      <c r="K13419" s="180">
        <v>5038053.7699999996</v>
      </c>
      <c r="L13419" s="180">
        <v>43566506.630000003</v>
      </c>
    </row>
    <row r="13420" spans="1:12">
      <c r="A13420" s="180">
        <v>2018</v>
      </c>
      <c r="B13420" s="180" t="s">
        <v>180</v>
      </c>
      <c r="C13420" s="180" t="s">
        <v>32</v>
      </c>
      <c r="D13420" s="180" t="s">
        <v>176</v>
      </c>
      <c r="E13420" s="180">
        <v>85</v>
      </c>
      <c r="F13420" s="180">
        <v>16391</v>
      </c>
      <c r="G13420" s="180">
        <v>7331</v>
      </c>
      <c r="H13420" s="180">
        <v>31384</v>
      </c>
      <c r="I13420" s="180">
        <v>22649323.84</v>
      </c>
      <c r="J13420" s="180">
        <v>4165782.43</v>
      </c>
      <c r="K13420" s="180">
        <v>3159172.05</v>
      </c>
      <c r="L13420" s="180">
        <v>31513384.350000001</v>
      </c>
    </row>
    <row r="13421" spans="1:12">
      <c r="A13421" s="180">
        <v>2018</v>
      </c>
      <c r="B13421" s="180" t="s">
        <v>180</v>
      </c>
      <c r="C13421" s="180" t="s">
        <v>32</v>
      </c>
      <c r="D13421" s="180" t="s">
        <v>176</v>
      </c>
      <c r="E13421" s="180">
        <v>90</v>
      </c>
      <c r="F13421" s="180">
        <v>5820</v>
      </c>
      <c r="G13421" s="180">
        <v>2005</v>
      </c>
      <c r="H13421" s="180">
        <v>10699</v>
      </c>
      <c r="I13421" s="180">
        <v>7557005.9199999999</v>
      </c>
      <c r="J13421" s="180">
        <v>1200095.95</v>
      </c>
      <c r="K13421" s="180">
        <v>800426.8</v>
      </c>
      <c r="L13421" s="180">
        <v>9944708.7300000004</v>
      </c>
    </row>
    <row r="13422" spans="1:12">
      <c r="A13422" s="180">
        <v>2018</v>
      </c>
      <c r="B13422" s="180" t="s">
        <v>180</v>
      </c>
      <c r="C13422" s="180" t="s">
        <v>32</v>
      </c>
      <c r="D13422" s="180" t="s">
        <v>176</v>
      </c>
      <c r="E13422" s="180">
        <v>95</v>
      </c>
      <c r="F13422" s="180">
        <v>814</v>
      </c>
      <c r="G13422" s="180">
        <v>275</v>
      </c>
      <c r="H13422" s="180">
        <v>1682</v>
      </c>
      <c r="I13422" s="180">
        <v>1045264.1</v>
      </c>
      <c r="J13422" s="180">
        <v>138914.92000000001</v>
      </c>
      <c r="K13422" s="180">
        <v>65415</v>
      </c>
      <c r="L13422" s="180">
        <v>1297966.76</v>
      </c>
    </row>
    <row r="13423" spans="1:12">
      <c r="A13423" s="180">
        <v>2018</v>
      </c>
      <c r="B13423" s="180" t="s">
        <v>180</v>
      </c>
      <c r="C13423" s="180" t="s">
        <v>32</v>
      </c>
      <c r="D13423" s="180" t="s">
        <v>177</v>
      </c>
      <c r="E13423" s="180">
        <v>0</v>
      </c>
      <c r="F13423" s="180">
        <v>69076</v>
      </c>
      <c r="G13423" s="180">
        <v>1859</v>
      </c>
      <c r="H13423" s="180">
        <v>7153</v>
      </c>
      <c r="I13423" s="180">
        <v>4657269.0999999996</v>
      </c>
      <c r="J13423" s="180">
        <v>723480.08</v>
      </c>
      <c r="K13423" s="180">
        <v>85731.5</v>
      </c>
      <c r="L13423" s="180">
        <v>5931877.2999999998</v>
      </c>
    </row>
    <row r="13424" spans="1:12">
      <c r="A13424" s="180">
        <v>2018</v>
      </c>
      <c r="B13424" s="180" t="s">
        <v>180</v>
      </c>
      <c r="C13424" s="180" t="s">
        <v>32</v>
      </c>
      <c r="D13424" s="180" t="s">
        <v>177</v>
      </c>
      <c r="E13424" s="180">
        <v>5</v>
      </c>
      <c r="F13424" s="180">
        <v>79952</v>
      </c>
      <c r="G13424" s="180">
        <v>1137</v>
      </c>
      <c r="H13424" s="180">
        <v>1698</v>
      </c>
      <c r="I13424" s="180">
        <v>1372402.7</v>
      </c>
      <c r="J13424" s="180">
        <v>389520.56</v>
      </c>
      <c r="K13424" s="180">
        <v>54763</v>
      </c>
      <c r="L13424" s="180">
        <v>2101382.81</v>
      </c>
    </row>
    <row r="13425" spans="1:12">
      <c r="A13425" s="180">
        <v>2018</v>
      </c>
      <c r="B13425" s="180" t="s">
        <v>180</v>
      </c>
      <c r="C13425" s="180" t="s">
        <v>32</v>
      </c>
      <c r="D13425" s="180" t="s">
        <v>177</v>
      </c>
      <c r="E13425" s="180">
        <v>10</v>
      </c>
      <c r="F13425" s="180">
        <v>77862</v>
      </c>
      <c r="G13425" s="180">
        <v>1025</v>
      </c>
      <c r="H13425" s="180">
        <v>1943</v>
      </c>
      <c r="I13425" s="180">
        <v>1592198.65</v>
      </c>
      <c r="J13425" s="180">
        <v>422507.17</v>
      </c>
      <c r="K13425" s="180">
        <v>300096.73</v>
      </c>
      <c r="L13425" s="180">
        <v>2625015.7200000002</v>
      </c>
    </row>
    <row r="13426" spans="1:12">
      <c r="A13426" s="180">
        <v>2018</v>
      </c>
      <c r="B13426" s="180" t="s">
        <v>180</v>
      </c>
      <c r="C13426" s="180" t="s">
        <v>32</v>
      </c>
      <c r="D13426" s="180" t="s">
        <v>177</v>
      </c>
      <c r="E13426" s="180">
        <v>15</v>
      </c>
      <c r="F13426" s="180">
        <v>73102</v>
      </c>
      <c r="G13426" s="180">
        <v>2927</v>
      </c>
      <c r="H13426" s="180">
        <v>6624</v>
      </c>
      <c r="I13426" s="180">
        <v>5507339.4299999997</v>
      </c>
      <c r="J13426" s="180">
        <v>1152274.51</v>
      </c>
      <c r="K13426" s="180">
        <v>979207.15</v>
      </c>
      <c r="L13426" s="180">
        <v>8732887.9100000001</v>
      </c>
    </row>
    <row r="13427" spans="1:12">
      <c r="A13427" s="180">
        <v>2018</v>
      </c>
      <c r="B13427" s="180" t="s">
        <v>180</v>
      </c>
      <c r="C13427" s="180" t="s">
        <v>32</v>
      </c>
      <c r="D13427" s="180" t="s">
        <v>177</v>
      </c>
      <c r="E13427" s="180">
        <v>20</v>
      </c>
      <c r="F13427" s="180">
        <v>62596</v>
      </c>
      <c r="G13427" s="180">
        <v>3832</v>
      </c>
      <c r="H13427" s="180">
        <v>8882</v>
      </c>
      <c r="I13427" s="180">
        <v>7306185.6799999997</v>
      </c>
      <c r="J13427" s="180">
        <v>1472609.89</v>
      </c>
      <c r="K13427" s="180">
        <v>742037.82</v>
      </c>
      <c r="L13427" s="180">
        <v>10781826.560000001</v>
      </c>
    </row>
    <row r="13428" spans="1:12">
      <c r="A13428" s="180">
        <v>2018</v>
      </c>
      <c r="B13428" s="180" t="s">
        <v>180</v>
      </c>
      <c r="C13428" s="180" t="s">
        <v>32</v>
      </c>
      <c r="D13428" s="180" t="s">
        <v>177</v>
      </c>
      <c r="E13428" s="180">
        <v>25</v>
      </c>
      <c r="F13428" s="180">
        <v>59636</v>
      </c>
      <c r="G13428" s="180">
        <v>3733</v>
      </c>
      <c r="H13428" s="180">
        <v>11280</v>
      </c>
      <c r="I13428" s="180">
        <v>10616101.130000001</v>
      </c>
      <c r="J13428" s="180">
        <v>2316232.5299999998</v>
      </c>
      <c r="K13428" s="180">
        <v>800003.9</v>
      </c>
      <c r="L13428" s="180">
        <v>15548713.789999999</v>
      </c>
    </row>
    <row r="13429" spans="1:12">
      <c r="A13429" s="180">
        <v>2018</v>
      </c>
      <c r="B13429" s="180" t="s">
        <v>180</v>
      </c>
      <c r="C13429" s="180" t="s">
        <v>32</v>
      </c>
      <c r="D13429" s="180" t="s">
        <v>177</v>
      </c>
      <c r="E13429" s="180">
        <v>30</v>
      </c>
      <c r="F13429" s="180">
        <v>101316</v>
      </c>
      <c r="G13429" s="180">
        <v>7515</v>
      </c>
      <c r="H13429" s="180">
        <v>21837</v>
      </c>
      <c r="I13429" s="180">
        <v>23078957.27</v>
      </c>
      <c r="J13429" s="180">
        <v>5391899.9800000004</v>
      </c>
      <c r="K13429" s="180">
        <v>1270299</v>
      </c>
      <c r="L13429" s="180">
        <v>33555353.880000003</v>
      </c>
    </row>
    <row r="13430" spans="1:12">
      <c r="A13430" s="180">
        <v>2018</v>
      </c>
      <c r="B13430" s="180" t="s">
        <v>180</v>
      </c>
      <c r="C13430" s="180" t="s">
        <v>32</v>
      </c>
      <c r="D13430" s="180" t="s">
        <v>177</v>
      </c>
      <c r="E13430" s="180">
        <v>35</v>
      </c>
      <c r="F13430" s="180">
        <v>105815</v>
      </c>
      <c r="G13430" s="180">
        <v>8107</v>
      </c>
      <c r="H13430" s="180">
        <v>19559</v>
      </c>
      <c r="I13430" s="180">
        <v>20271581.920000002</v>
      </c>
      <c r="J13430" s="180">
        <v>5096150.21</v>
      </c>
      <c r="K13430" s="180">
        <v>1373319</v>
      </c>
      <c r="L13430" s="180">
        <v>30596807.359999999</v>
      </c>
    </row>
    <row r="13431" spans="1:12">
      <c r="A13431" s="180">
        <v>2018</v>
      </c>
      <c r="B13431" s="180" t="s">
        <v>180</v>
      </c>
      <c r="C13431" s="180" t="s">
        <v>32</v>
      </c>
      <c r="D13431" s="180" t="s">
        <v>177</v>
      </c>
      <c r="E13431" s="180">
        <v>40</v>
      </c>
      <c r="F13431" s="180">
        <v>98839</v>
      </c>
      <c r="G13431" s="180">
        <v>7303</v>
      </c>
      <c r="H13431" s="180">
        <v>15430</v>
      </c>
      <c r="I13431" s="180">
        <v>14404877.65</v>
      </c>
      <c r="J13431" s="180">
        <v>3948509.07</v>
      </c>
      <c r="K13431" s="180">
        <v>1600857</v>
      </c>
      <c r="L13431" s="180">
        <v>23103282.32</v>
      </c>
    </row>
    <row r="13432" spans="1:12">
      <c r="A13432" s="180">
        <v>2018</v>
      </c>
      <c r="B13432" s="180" t="s">
        <v>180</v>
      </c>
      <c r="C13432" s="180" t="s">
        <v>32</v>
      </c>
      <c r="D13432" s="180" t="s">
        <v>177</v>
      </c>
      <c r="E13432" s="180">
        <v>45</v>
      </c>
      <c r="F13432" s="180">
        <v>106218</v>
      </c>
      <c r="G13432" s="180">
        <v>8355</v>
      </c>
      <c r="H13432" s="180">
        <v>17065</v>
      </c>
      <c r="I13432" s="180">
        <v>15577355.99</v>
      </c>
      <c r="J13432" s="180">
        <v>4356734.6900000004</v>
      </c>
      <c r="K13432" s="180">
        <v>2399270.6</v>
      </c>
      <c r="L13432" s="180">
        <v>25764243.609999999</v>
      </c>
    </row>
    <row r="13433" spans="1:12">
      <c r="A13433" s="180">
        <v>2018</v>
      </c>
      <c r="B13433" s="180" t="s">
        <v>180</v>
      </c>
      <c r="C13433" s="180" t="s">
        <v>32</v>
      </c>
      <c r="D13433" s="180" t="s">
        <v>177</v>
      </c>
      <c r="E13433" s="180">
        <v>50</v>
      </c>
      <c r="F13433" s="180">
        <v>98145</v>
      </c>
      <c r="G13433" s="180">
        <v>8935</v>
      </c>
      <c r="H13433" s="180">
        <v>19037</v>
      </c>
      <c r="I13433" s="180">
        <v>17270968.710000001</v>
      </c>
      <c r="J13433" s="180">
        <v>4907127.6100000003</v>
      </c>
      <c r="K13433" s="180">
        <v>3522095.6</v>
      </c>
      <c r="L13433" s="180">
        <v>29335714.670000002</v>
      </c>
    </row>
    <row r="13434" spans="1:12">
      <c r="A13434" s="180">
        <v>2018</v>
      </c>
      <c r="B13434" s="180" t="s">
        <v>180</v>
      </c>
      <c r="C13434" s="180" t="s">
        <v>32</v>
      </c>
      <c r="D13434" s="180" t="s">
        <v>177</v>
      </c>
      <c r="E13434" s="180">
        <v>55</v>
      </c>
      <c r="F13434" s="180">
        <v>101000</v>
      </c>
      <c r="G13434" s="180">
        <v>10976</v>
      </c>
      <c r="H13434" s="180">
        <v>23210</v>
      </c>
      <c r="I13434" s="180">
        <v>21428856.879999999</v>
      </c>
      <c r="J13434" s="180">
        <v>5847236.3300000001</v>
      </c>
      <c r="K13434" s="180">
        <v>4709919.66</v>
      </c>
      <c r="L13434" s="180">
        <v>35972089.799999997</v>
      </c>
    </row>
    <row r="13435" spans="1:12">
      <c r="A13435" s="180">
        <v>2018</v>
      </c>
      <c r="B13435" s="180" t="s">
        <v>180</v>
      </c>
      <c r="C13435" s="180" t="s">
        <v>32</v>
      </c>
      <c r="D13435" s="180" t="s">
        <v>177</v>
      </c>
      <c r="E13435" s="180">
        <v>60</v>
      </c>
      <c r="F13435" s="180">
        <v>94056</v>
      </c>
      <c r="G13435" s="180">
        <v>12903</v>
      </c>
      <c r="H13435" s="180">
        <v>28408</v>
      </c>
      <c r="I13435" s="180">
        <v>27290989.329999998</v>
      </c>
      <c r="J13435" s="180">
        <v>7162685.9199999999</v>
      </c>
      <c r="K13435" s="180">
        <v>6578880.5999999996</v>
      </c>
      <c r="L13435" s="180">
        <v>45159728.710000001</v>
      </c>
    </row>
    <row r="13436" spans="1:12">
      <c r="A13436" s="180">
        <v>2018</v>
      </c>
      <c r="B13436" s="180" t="s">
        <v>180</v>
      </c>
      <c r="C13436" s="180" t="s">
        <v>32</v>
      </c>
      <c r="D13436" s="180" t="s">
        <v>177</v>
      </c>
      <c r="E13436" s="180">
        <v>65</v>
      </c>
      <c r="F13436" s="180">
        <v>86289</v>
      </c>
      <c r="G13436" s="180">
        <v>14830</v>
      </c>
      <c r="H13436" s="180">
        <v>35047</v>
      </c>
      <c r="I13436" s="180">
        <v>33783175.159999996</v>
      </c>
      <c r="J13436" s="180">
        <v>8392019.3699999992</v>
      </c>
      <c r="K13436" s="180">
        <v>7937435</v>
      </c>
      <c r="L13436" s="180">
        <v>54388654.530000001</v>
      </c>
    </row>
    <row r="13437" spans="1:12">
      <c r="A13437" s="180">
        <v>2018</v>
      </c>
      <c r="B13437" s="180" t="s">
        <v>180</v>
      </c>
      <c r="C13437" s="180" t="s">
        <v>32</v>
      </c>
      <c r="D13437" s="180" t="s">
        <v>177</v>
      </c>
      <c r="E13437" s="180">
        <v>70</v>
      </c>
      <c r="F13437" s="180">
        <v>70904</v>
      </c>
      <c r="G13437" s="180">
        <v>15256</v>
      </c>
      <c r="H13437" s="180">
        <v>39551</v>
      </c>
      <c r="I13437" s="180">
        <v>37952192.210000001</v>
      </c>
      <c r="J13437" s="180">
        <v>9308290.3300000001</v>
      </c>
      <c r="K13437" s="180">
        <v>8980240.1999999993</v>
      </c>
      <c r="L13437" s="180">
        <v>60191285.43</v>
      </c>
    </row>
    <row r="13438" spans="1:12">
      <c r="A13438" s="180">
        <v>2018</v>
      </c>
      <c r="B13438" s="180" t="s">
        <v>180</v>
      </c>
      <c r="C13438" s="180" t="s">
        <v>32</v>
      </c>
      <c r="D13438" s="180" t="s">
        <v>177</v>
      </c>
      <c r="E13438" s="180">
        <v>75</v>
      </c>
      <c r="F13438" s="180">
        <v>46879</v>
      </c>
      <c r="G13438" s="180">
        <v>13593</v>
      </c>
      <c r="H13438" s="180">
        <v>40656</v>
      </c>
      <c r="I13438" s="180">
        <v>35054194.93</v>
      </c>
      <c r="J13438" s="180">
        <v>7756887.2999999998</v>
      </c>
      <c r="K13438" s="180">
        <v>7362600.8200000003</v>
      </c>
      <c r="L13438" s="180">
        <v>53094950.909999996</v>
      </c>
    </row>
    <row r="13439" spans="1:12">
      <c r="A13439" s="180">
        <v>2018</v>
      </c>
      <c r="B13439" s="180" t="s">
        <v>180</v>
      </c>
      <c r="C13439" s="180" t="s">
        <v>32</v>
      </c>
      <c r="D13439" s="180" t="s">
        <v>177</v>
      </c>
      <c r="E13439" s="180">
        <v>80</v>
      </c>
      <c r="F13439" s="180">
        <v>33265</v>
      </c>
      <c r="G13439" s="180">
        <v>10067</v>
      </c>
      <c r="H13439" s="180">
        <v>37923</v>
      </c>
      <c r="I13439" s="180">
        <v>30832884.190000001</v>
      </c>
      <c r="J13439" s="180">
        <v>6043023.3600000003</v>
      </c>
      <c r="K13439" s="180">
        <v>5133478.66</v>
      </c>
      <c r="L13439" s="180">
        <v>44086844.390000001</v>
      </c>
    </row>
    <row r="13440" spans="1:12">
      <c r="A13440" s="180">
        <v>2018</v>
      </c>
      <c r="B13440" s="180" t="s">
        <v>180</v>
      </c>
      <c r="C13440" s="180" t="s">
        <v>32</v>
      </c>
      <c r="D13440" s="180" t="s">
        <v>177</v>
      </c>
      <c r="E13440" s="180">
        <v>85</v>
      </c>
      <c r="F13440" s="180">
        <v>22445</v>
      </c>
      <c r="G13440" s="180">
        <v>6557</v>
      </c>
      <c r="H13440" s="180">
        <v>35568</v>
      </c>
      <c r="I13440" s="180">
        <v>25291589.210000001</v>
      </c>
      <c r="J13440" s="180">
        <v>4075344.45</v>
      </c>
      <c r="K13440" s="180">
        <v>2694677.6</v>
      </c>
      <c r="L13440" s="180">
        <v>33555883.359999999</v>
      </c>
    </row>
    <row r="13441" spans="1:12">
      <c r="A13441" s="180">
        <v>2018</v>
      </c>
      <c r="B13441" s="180" t="s">
        <v>180</v>
      </c>
      <c r="C13441" s="180" t="s">
        <v>32</v>
      </c>
      <c r="D13441" s="180" t="s">
        <v>177</v>
      </c>
      <c r="E13441" s="180">
        <v>90</v>
      </c>
      <c r="F13441" s="180">
        <v>9995</v>
      </c>
      <c r="G13441" s="180">
        <v>2774</v>
      </c>
      <c r="H13441" s="180">
        <v>18203</v>
      </c>
      <c r="I13441" s="180">
        <v>11556590.1</v>
      </c>
      <c r="J13441" s="180">
        <v>1551682.02</v>
      </c>
      <c r="K13441" s="180">
        <v>812579.24</v>
      </c>
      <c r="L13441" s="180">
        <v>14615015.41</v>
      </c>
    </row>
    <row r="13442" spans="1:12">
      <c r="A13442" s="180">
        <v>2018</v>
      </c>
      <c r="B13442" s="180" t="s">
        <v>180</v>
      </c>
      <c r="C13442" s="180" t="s">
        <v>32</v>
      </c>
      <c r="D13442" s="180" t="s">
        <v>177</v>
      </c>
      <c r="E13442" s="180">
        <v>95</v>
      </c>
      <c r="F13442" s="180">
        <v>2669</v>
      </c>
      <c r="G13442" s="180">
        <v>565</v>
      </c>
      <c r="H13442" s="180">
        <v>4227</v>
      </c>
      <c r="I13442" s="180">
        <v>2647484.31</v>
      </c>
      <c r="J13442" s="180">
        <v>371857.24</v>
      </c>
      <c r="K13442" s="180">
        <v>115446</v>
      </c>
      <c r="L13442" s="180">
        <v>3285405.67</v>
      </c>
    </row>
    <row r="13443" spans="1:12">
      <c r="A13443" s="180">
        <v>2018</v>
      </c>
      <c r="B13443" s="180" t="s">
        <v>180</v>
      </c>
      <c r="C13443" s="180" t="s">
        <v>33</v>
      </c>
      <c r="D13443" s="180" t="s">
        <v>176</v>
      </c>
      <c r="E13443" s="180">
        <v>0</v>
      </c>
      <c r="F13443" s="180">
        <v>56095</v>
      </c>
      <c r="G13443" s="180">
        <v>2657</v>
      </c>
      <c r="H13443" s="180">
        <v>7819</v>
      </c>
      <c r="I13443" s="180">
        <v>6419580.3300000001</v>
      </c>
      <c r="J13443" s="180">
        <v>811097.97</v>
      </c>
      <c r="K13443" s="180">
        <v>172429.95</v>
      </c>
      <c r="L13443" s="180">
        <v>7879166.0499999998</v>
      </c>
    </row>
    <row r="13444" spans="1:12">
      <c r="A13444" s="180">
        <v>2018</v>
      </c>
      <c r="B13444" s="180" t="s">
        <v>180</v>
      </c>
      <c r="C13444" s="180" t="s">
        <v>33</v>
      </c>
      <c r="D13444" s="180" t="s">
        <v>176</v>
      </c>
      <c r="E13444" s="180">
        <v>5</v>
      </c>
      <c r="F13444" s="180">
        <v>69755</v>
      </c>
      <c r="G13444" s="180">
        <v>1393</v>
      </c>
      <c r="H13444" s="180">
        <v>1922</v>
      </c>
      <c r="I13444" s="180">
        <v>1719624.42</v>
      </c>
      <c r="J13444" s="180">
        <v>433333.58</v>
      </c>
      <c r="K13444" s="180">
        <v>148615.04999999999</v>
      </c>
      <c r="L13444" s="180">
        <v>2625929.9900000002</v>
      </c>
    </row>
    <row r="13445" spans="1:12">
      <c r="A13445" s="180">
        <v>2018</v>
      </c>
      <c r="B13445" s="180" t="s">
        <v>180</v>
      </c>
      <c r="C13445" s="180" t="s">
        <v>33</v>
      </c>
      <c r="D13445" s="180" t="s">
        <v>176</v>
      </c>
      <c r="E13445" s="180">
        <v>10</v>
      </c>
      <c r="F13445" s="180">
        <v>71313</v>
      </c>
      <c r="G13445" s="180">
        <v>1222</v>
      </c>
      <c r="H13445" s="180">
        <v>2006</v>
      </c>
      <c r="I13445" s="180">
        <v>1584675.22</v>
      </c>
      <c r="J13445" s="180">
        <v>386312.09</v>
      </c>
      <c r="K13445" s="180">
        <v>243745.8</v>
      </c>
      <c r="L13445" s="180">
        <v>2520097.2599999998</v>
      </c>
    </row>
    <row r="13446" spans="1:12">
      <c r="A13446" s="180">
        <v>2018</v>
      </c>
      <c r="B13446" s="180" t="s">
        <v>180</v>
      </c>
      <c r="C13446" s="180" t="s">
        <v>33</v>
      </c>
      <c r="D13446" s="180" t="s">
        <v>176</v>
      </c>
      <c r="E13446" s="180">
        <v>15</v>
      </c>
      <c r="F13446" s="180">
        <v>67306</v>
      </c>
      <c r="G13446" s="180">
        <v>2017</v>
      </c>
      <c r="H13446" s="180">
        <v>3417</v>
      </c>
      <c r="I13446" s="180">
        <v>3485955.89</v>
      </c>
      <c r="J13446" s="180">
        <v>750251.37</v>
      </c>
      <c r="K13446" s="180">
        <v>784410.5</v>
      </c>
      <c r="L13446" s="180">
        <v>5762179.3700000001</v>
      </c>
    </row>
    <row r="13447" spans="1:12">
      <c r="A13447" s="180">
        <v>2018</v>
      </c>
      <c r="B13447" s="180" t="s">
        <v>180</v>
      </c>
      <c r="C13447" s="180" t="s">
        <v>33</v>
      </c>
      <c r="D13447" s="180" t="s">
        <v>176</v>
      </c>
      <c r="E13447" s="180">
        <v>20</v>
      </c>
      <c r="F13447" s="180">
        <v>48774</v>
      </c>
      <c r="G13447" s="180">
        <v>1700</v>
      </c>
      <c r="H13447" s="180">
        <v>3661</v>
      </c>
      <c r="I13447" s="180">
        <v>3339728.68</v>
      </c>
      <c r="J13447" s="180">
        <v>691363.35</v>
      </c>
      <c r="K13447" s="180">
        <v>640218</v>
      </c>
      <c r="L13447" s="180">
        <v>5400580.3799999999</v>
      </c>
    </row>
    <row r="13448" spans="1:12">
      <c r="A13448" s="180">
        <v>2018</v>
      </c>
      <c r="B13448" s="180" t="s">
        <v>180</v>
      </c>
      <c r="C13448" s="180" t="s">
        <v>33</v>
      </c>
      <c r="D13448" s="180" t="s">
        <v>176</v>
      </c>
      <c r="E13448" s="180">
        <v>25</v>
      </c>
      <c r="F13448" s="180">
        <v>37493</v>
      </c>
      <c r="G13448" s="180">
        <v>1099</v>
      </c>
      <c r="H13448" s="180">
        <v>2704</v>
      </c>
      <c r="I13448" s="180">
        <v>2332340.35</v>
      </c>
      <c r="J13448" s="180">
        <v>505394.35</v>
      </c>
      <c r="K13448" s="180">
        <v>463896.8</v>
      </c>
      <c r="L13448" s="180">
        <v>3918290.85</v>
      </c>
    </row>
    <row r="13449" spans="1:12">
      <c r="A13449" s="180">
        <v>2018</v>
      </c>
      <c r="B13449" s="180" t="s">
        <v>180</v>
      </c>
      <c r="C13449" s="180" t="s">
        <v>33</v>
      </c>
      <c r="D13449" s="180" t="s">
        <v>176</v>
      </c>
      <c r="E13449" s="180">
        <v>30</v>
      </c>
      <c r="F13449" s="180">
        <v>61751</v>
      </c>
      <c r="G13449" s="180">
        <v>2041</v>
      </c>
      <c r="H13449" s="180">
        <v>4366</v>
      </c>
      <c r="I13449" s="180">
        <v>3517067.19</v>
      </c>
      <c r="J13449" s="180">
        <v>827662.62</v>
      </c>
      <c r="K13449" s="180">
        <v>697668</v>
      </c>
      <c r="L13449" s="180">
        <v>6145937.4299999997</v>
      </c>
    </row>
    <row r="13450" spans="1:12">
      <c r="A13450" s="180">
        <v>2018</v>
      </c>
      <c r="B13450" s="180" t="s">
        <v>180</v>
      </c>
      <c r="C13450" s="180" t="s">
        <v>33</v>
      </c>
      <c r="D13450" s="180" t="s">
        <v>176</v>
      </c>
      <c r="E13450" s="180">
        <v>35</v>
      </c>
      <c r="F13450" s="180">
        <v>70110</v>
      </c>
      <c r="G13450" s="180">
        <v>2774</v>
      </c>
      <c r="H13450" s="180">
        <v>6430</v>
      </c>
      <c r="I13450" s="180">
        <v>5168558.0199999996</v>
      </c>
      <c r="J13450" s="180">
        <v>1257272.9099999999</v>
      </c>
      <c r="K13450" s="180">
        <v>852968</v>
      </c>
      <c r="L13450" s="180">
        <v>9575656.3000000007</v>
      </c>
    </row>
    <row r="13451" spans="1:12">
      <c r="A13451" s="180">
        <v>2018</v>
      </c>
      <c r="B13451" s="180" t="s">
        <v>180</v>
      </c>
      <c r="C13451" s="180" t="s">
        <v>33</v>
      </c>
      <c r="D13451" s="180" t="s">
        <v>176</v>
      </c>
      <c r="E13451" s="180">
        <v>40</v>
      </c>
      <c r="F13451" s="180">
        <v>70884</v>
      </c>
      <c r="G13451" s="180">
        <v>3280</v>
      </c>
      <c r="H13451" s="180">
        <v>7097</v>
      </c>
      <c r="I13451" s="180">
        <v>6539577.7800000003</v>
      </c>
      <c r="J13451" s="180">
        <v>1555830.35</v>
      </c>
      <c r="K13451" s="180">
        <v>1473881.5</v>
      </c>
      <c r="L13451" s="180">
        <v>11310734.66</v>
      </c>
    </row>
    <row r="13452" spans="1:12">
      <c r="A13452" s="180">
        <v>2018</v>
      </c>
      <c r="B13452" s="180" t="s">
        <v>180</v>
      </c>
      <c r="C13452" s="180" t="s">
        <v>33</v>
      </c>
      <c r="D13452" s="180" t="s">
        <v>176</v>
      </c>
      <c r="E13452" s="180">
        <v>45</v>
      </c>
      <c r="F13452" s="180">
        <v>76825</v>
      </c>
      <c r="G13452" s="180">
        <v>4463</v>
      </c>
      <c r="H13452" s="180">
        <v>9396</v>
      </c>
      <c r="I13452" s="180">
        <v>8705444.6199999992</v>
      </c>
      <c r="J13452" s="180">
        <v>2131108.12</v>
      </c>
      <c r="K13452" s="180">
        <v>2109300.6800000002</v>
      </c>
      <c r="L13452" s="180">
        <v>15299866.5</v>
      </c>
    </row>
    <row r="13453" spans="1:12">
      <c r="A13453" s="180">
        <v>2018</v>
      </c>
      <c r="B13453" s="180" t="s">
        <v>180</v>
      </c>
      <c r="C13453" s="180" t="s">
        <v>33</v>
      </c>
      <c r="D13453" s="180" t="s">
        <v>176</v>
      </c>
      <c r="E13453" s="180">
        <v>50</v>
      </c>
      <c r="F13453" s="180">
        <v>71508</v>
      </c>
      <c r="G13453" s="180">
        <v>5968</v>
      </c>
      <c r="H13453" s="180">
        <v>12306</v>
      </c>
      <c r="I13453" s="180">
        <v>11659180.029999999</v>
      </c>
      <c r="J13453" s="180">
        <v>3035521.51</v>
      </c>
      <c r="K13453" s="180">
        <v>2722253.66</v>
      </c>
      <c r="L13453" s="180">
        <v>20085866.859999999</v>
      </c>
    </row>
    <row r="13454" spans="1:12">
      <c r="A13454" s="180">
        <v>2018</v>
      </c>
      <c r="B13454" s="180" t="s">
        <v>180</v>
      </c>
      <c r="C13454" s="180" t="s">
        <v>33</v>
      </c>
      <c r="D13454" s="180" t="s">
        <v>176</v>
      </c>
      <c r="E13454" s="180">
        <v>55</v>
      </c>
      <c r="F13454" s="180">
        <v>73990</v>
      </c>
      <c r="G13454" s="180">
        <v>8469</v>
      </c>
      <c r="H13454" s="180">
        <v>17613</v>
      </c>
      <c r="I13454" s="180">
        <v>17626899.300000001</v>
      </c>
      <c r="J13454" s="180">
        <v>4296206.24</v>
      </c>
      <c r="K13454" s="180">
        <v>4913163.76</v>
      </c>
      <c r="L13454" s="180">
        <v>30517555.989999998</v>
      </c>
    </row>
    <row r="13455" spans="1:12">
      <c r="A13455" s="180">
        <v>2018</v>
      </c>
      <c r="B13455" s="180" t="s">
        <v>180</v>
      </c>
      <c r="C13455" s="180" t="s">
        <v>33</v>
      </c>
      <c r="D13455" s="180" t="s">
        <v>176</v>
      </c>
      <c r="E13455" s="180">
        <v>60</v>
      </c>
      <c r="F13455" s="180">
        <v>67811</v>
      </c>
      <c r="G13455" s="180">
        <v>10767</v>
      </c>
      <c r="H13455" s="180">
        <v>23203</v>
      </c>
      <c r="I13455" s="180">
        <v>23978225.600000001</v>
      </c>
      <c r="J13455" s="180">
        <v>5829871.04</v>
      </c>
      <c r="K13455" s="180">
        <v>5729823.9900000002</v>
      </c>
      <c r="L13455" s="180">
        <v>39882983.090000004</v>
      </c>
    </row>
    <row r="13456" spans="1:12">
      <c r="A13456" s="180">
        <v>2018</v>
      </c>
      <c r="B13456" s="180" t="s">
        <v>180</v>
      </c>
      <c r="C13456" s="180" t="s">
        <v>33</v>
      </c>
      <c r="D13456" s="180" t="s">
        <v>176</v>
      </c>
      <c r="E13456" s="180">
        <v>65</v>
      </c>
      <c r="F13456" s="180">
        <v>62608</v>
      </c>
      <c r="G13456" s="180">
        <v>15734</v>
      </c>
      <c r="H13456" s="180">
        <v>31446</v>
      </c>
      <c r="I13456" s="180">
        <v>32494862.440000001</v>
      </c>
      <c r="J13456" s="180">
        <v>7365941.0599999996</v>
      </c>
      <c r="K13456" s="180">
        <v>7257789.1299999999</v>
      </c>
      <c r="L13456" s="180">
        <v>52153526.159999996</v>
      </c>
    </row>
    <row r="13457" spans="1:12">
      <c r="A13457" s="180">
        <v>2018</v>
      </c>
      <c r="B13457" s="180" t="s">
        <v>180</v>
      </c>
      <c r="C13457" s="180" t="s">
        <v>33</v>
      </c>
      <c r="D13457" s="180" t="s">
        <v>176</v>
      </c>
      <c r="E13457" s="180">
        <v>70</v>
      </c>
      <c r="F13457" s="180">
        <v>50789</v>
      </c>
      <c r="G13457" s="180">
        <v>15149</v>
      </c>
      <c r="H13457" s="180">
        <v>36362</v>
      </c>
      <c r="I13457" s="180">
        <v>35536632.07</v>
      </c>
      <c r="J13457" s="180">
        <v>8210455.2699999996</v>
      </c>
      <c r="K13457" s="180">
        <v>8404956.1500000004</v>
      </c>
      <c r="L13457" s="180">
        <v>56560957</v>
      </c>
    </row>
    <row r="13458" spans="1:12">
      <c r="A13458" s="180">
        <v>2018</v>
      </c>
      <c r="B13458" s="180" t="s">
        <v>180</v>
      </c>
      <c r="C13458" s="180" t="s">
        <v>33</v>
      </c>
      <c r="D13458" s="180" t="s">
        <v>176</v>
      </c>
      <c r="E13458" s="180">
        <v>75</v>
      </c>
      <c r="F13458" s="180">
        <v>33298</v>
      </c>
      <c r="G13458" s="180">
        <v>12608</v>
      </c>
      <c r="H13458" s="180">
        <v>33781</v>
      </c>
      <c r="I13458" s="180">
        <v>30096910.75</v>
      </c>
      <c r="J13458" s="180">
        <v>6529937.3300000001</v>
      </c>
      <c r="K13458" s="180">
        <v>6840245.7999999998</v>
      </c>
      <c r="L13458" s="180">
        <v>46478995.060000002</v>
      </c>
    </row>
    <row r="13459" spans="1:12">
      <c r="A13459" s="180">
        <v>2018</v>
      </c>
      <c r="B13459" s="180" t="s">
        <v>180</v>
      </c>
      <c r="C13459" s="180" t="s">
        <v>33</v>
      </c>
      <c r="D13459" s="180" t="s">
        <v>176</v>
      </c>
      <c r="E13459" s="180">
        <v>80</v>
      </c>
      <c r="F13459" s="180">
        <v>20387</v>
      </c>
      <c r="G13459" s="180">
        <v>9136</v>
      </c>
      <c r="H13459" s="180">
        <v>28343</v>
      </c>
      <c r="I13459" s="180">
        <v>22937208.57</v>
      </c>
      <c r="J13459" s="180">
        <v>4320812.3499999996</v>
      </c>
      <c r="K13459" s="180">
        <v>4220870.6500000004</v>
      </c>
      <c r="L13459" s="180">
        <v>33452330.370000001</v>
      </c>
    </row>
    <row r="13460" spans="1:12">
      <c r="A13460" s="180">
        <v>2018</v>
      </c>
      <c r="B13460" s="180" t="s">
        <v>180</v>
      </c>
      <c r="C13460" s="180" t="s">
        <v>33</v>
      </c>
      <c r="D13460" s="180" t="s">
        <v>176</v>
      </c>
      <c r="E13460" s="180">
        <v>85</v>
      </c>
      <c r="F13460" s="180">
        <v>11258</v>
      </c>
      <c r="G13460" s="180">
        <v>5041</v>
      </c>
      <c r="H13460" s="180">
        <v>21360</v>
      </c>
      <c r="I13460" s="180">
        <v>15529409.32</v>
      </c>
      <c r="J13460" s="180">
        <v>2456830.7999999998</v>
      </c>
      <c r="K13460" s="180">
        <v>2103343.02</v>
      </c>
      <c r="L13460" s="180">
        <v>21127968.949999999</v>
      </c>
    </row>
    <row r="13461" spans="1:12">
      <c r="A13461" s="180">
        <v>2018</v>
      </c>
      <c r="B13461" s="180" t="s">
        <v>180</v>
      </c>
      <c r="C13461" s="180" t="s">
        <v>33</v>
      </c>
      <c r="D13461" s="180" t="s">
        <v>176</v>
      </c>
      <c r="E13461" s="180">
        <v>90</v>
      </c>
      <c r="F13461" s="180">
        <v>3546</v>
      </c>
      <c r="G13461" s="180">
        <v>1339</v>
      </c>
      <c r="H13461" s="180">
        <v>6917</v>
      </c>
      <c r="I13461" s="180">
        <v>4673198.57</v>
      </c>
      <c r="J13461" s="180">
        <v>625466.92000000004</v>
      </c>
      <c r="K13461" s="180">
        <v>322340</v>
      </c>
      <c r="L13461" s="180">
        <v>5911313.8399999999</v>
      </c>
    </row>
    <row r="13462" spans="1:12">
      <c r="A13462" s="180">
        <v>2018</v>
      </c>
      <c r="B13462" s="180" t="s">
        <v>180</v>
      </c>
      <c r="C13462" s="180" t="s">
        <v>33</v>
      </c>
      <c r="D13462" s="180" t="s">
        <v>176</v>
      </c>
      <c r="E13462" s="180">
        <v>95</v>
      </c>
      <c r="F13462" s="180">
        <v>435</v>
      </c>
      <c r="G13462" s="180">
        <v>173</v>
      </c>
      <c r="H13462" s="180">
        <v>1393</v>
      </c>
      <c r="I13462" s="180">
        <v>930641.08</v>
      </c>
      <c r="J13462" s="180">
        <v>94573.37</v>
      </c>
      <c r="K13462" s="180">
        <v>48487</v>
      </c>
      <c r="L13462" s="180">
        <v>1111254.3899999999</v>
      </c>
    </row>
    <row r="13463" spans="1:12">
      <c r="A13463" s="180">
        <v>2018</v>
      </c>
      <c r="B13463" s="180" t="s">
        <v>180</v>
      </c>
      <c r="C13463" s="180" t="s">
        <v>33</v>
      </c>
      <c r="D13463" s="180" t="s">
        <v>177</v>
      </c>
      <c r="E13463" s="180">
        <v>0</v>
      </c>
      <c r="F13463" s="180">
        <v>52094</v>
      </c>
      <c r="G13463" s="180">
        <v>1913</v>
      </c>
      <c r="H13463" s="180">
        <v>5935</v>
      </c>
      <c r="I13463" s="180">
        <v>5470955.0700000003</v>
      </c>
      <c r="J13463" s="180">
        <v>550260.68000000005</v>
      </c>
      <c r="K13463" s="180">
        <v>53925</v>
      </c>
      <c r="L13463" s="180">
        <v>6446188.1399999997</v>
      </c>
    </row>
    <row r="13464" spans="1:12">
      <c r="A13464" s="180">
        <v>2018</v>
      </c>
      <c r="B13464" s="180" t="s">
        <v>180</v>
      </c>
      <c r="C13464" s="180" t="s">
        <v>33</v>
      </c>
      <c r="D13464" s="180" t="s">
        <v>177</v>
      </c>
      <c r="E13464" s="180">
        <v>5</v>
      </c>
      <c r="F13464" s="180">
        <v>65873</v>
      </c>
      <c r="G13464" s="180">
        <v>1102</v>
      </c>
      <c r="H13464" s="180">
        <v>1621</v>
      </c>
      <c r="I13464" s="180">
        <v>1327967.3500000001</v>
      </c>
      <c r="J13464" s="180">
        <v>310447.14</v>
      </c>
      <c r="K13464" s="180">
        <v>105041</v>
      </c>
      <c r="L13464" s="180">
        <v>1992551.13</v>
      </c>
    </row>
    <row r="13465" spans="1:12">
      <c r="A13465" s="180">
        <v>2018</v>
      </c>
      <c r="B13465" s="180" t="s">
        <v>180</v>
      </c>
      <c r="C13465" s="180" t="s">
        <v>33</v>
      </c>
      <c r="D13465" s="180" t="s">
        <v>177</v>
      </c>
      <c r="E13465" s="180">
        <v>10</v>
      </c>
      <c r="F13465" s="180">
        <v>66782</v>
      </c>
      <c r="G13465" s="180">
        <v>1070</v>
      </c>
      <c r="H13465" s="180">
        <v>1725</v>
      </c>
      <c r="I13465" s="180">
        <v>1449606.59</v>
      </c>
      <c r="J13465" s="180">
        <v>331749.89</v>
      </c>
      <c r="K13465" s="180">
        <v>307729</v>
      </c>
      <c r="L13465" s="180">
        <v>2359386.81</v>
      </c>
    </row>
    <row r="13466" spans="1:12">
      <c r="A13466" s="180">
        <v>2018</v>
      </c>
      <c r="B13466" s="180" t="s">
        <v>180</v>
      </c>
      <c r="C13466" s="180" t="s">
        <v>33</v>
      </c>
      <c r="D13466" s="180" t="s">
        <v>177</v>
      </c>
      <c r="E13466" s="180">
        <v>15</v>
      </c>
      <c r="F13466" s="180">
        <v>63817</v>
      </c>
      <c r="G13466" s="180">
        <v>2657</v>
      </c>
      <c r="H13466" s="180">
        <v>5603</v>
      </c>
      <c r="I13466" s="180">
        <v>4770801.8</v>
      </c>
      <c r="J13466" s="180">
        <v>879727.65</v>
      </c>
      <c r="K13466" s="180">
        <v>758331</v>
      </c>
      <c r="L13466" s="180">
        <v>7299108.8899999997</v>
      </c>
    </row>
    <row r="13467" spans="1:12">
      <c r="A13467" s="180">
        <v>2018</v>
      </c>
      <c r="B13467" s="180" t="s">
        <v>180</v>
      </c>
      <c r="C13467" s="180" t="s">
        <v>33</v>
      </c>
      <c r="D13467" s="180" t="s">
        <v>177</v>
      </c>
      <c r="E13467" s="180">
        <v>20</v>
      </c>
      <c r="F13467" s="180">
        <v>50794</v>
      </c>
      <c r="G13467" s="180">
        <v>3261</v>
      </c>
      <c r="H13467" s="180">
        <v>8019</v>
      </c>
      <c r="I13467" s="180">
        <v>6757520.25</v>
      </c>
      <c r="J13467" s="180">
        <v>1223970.54</v>
      </c>
      <c r="K13467" s="180">
        <v>636087</v>
      </c>
      <c r="L13467" s="180">
        <v>9793626.1099999994</v>
      </c>
    </row>
    <row r="13468" spans="1:12">
      <c r="A13468" s="180">
        <v>2018</v>
      </c>
      <c r="B13468" s="180" t="s">
        <v>180</v>
      </c>
      <c r="C13468" s="180" t="s">
        <v>33</v>
      </c>
      <c r="D13468" s="180" t="s">
        <v>177</v>
      </c>
      <c r="E13468" s="180">
        <v>25</v>
      </c>
      <c r="F13468" s="180">
        <v>46379</v>
      </c>
      <c r="G13468" s="180">
        <v>3767</v>
      </c>
      <c r="H13468" s="180">
        <v>11814</v>
      </c>
      <c r="I13468" s="180">
        <v>9786076.2100000009</v>
      </c>
      <c r="J13468" s="180">
        <v>2214031.9300000002</v>
      </c>
      <c r="K13468" s="180">
        <v>685551.71</v>
      </c>
      <c r="L13468" s="180">
        <v>14651141.949999999</v>
      </c>
    </row>
    <row r="13469" spans="1:12">
      <c r="A13469" s="180">
        <v>2018</v>
      </c>
      <c r="B13469" s="180" t="s">
        <v>180</v>
      </c>
      <c r="C13469" s="180" t="s">
        <v>33</v>
      </c>
      <c r="D13469" s="180" t="s">
        <v>177</v>
      </c>
      <c r="E13469" s="180">
        <v>30</v>
      </c>
      <c r="F13469" s="180">
        <v>72169</v>
      </c>
      <c r="G13469" s="180">
        <v>6497</v>
      </c>
      <c r="H13469" s="180">
        <v>20311</v>
      </c>
      <c r="I13469" s="180">
        <v>18102828.100000001</v>
      </c>
      <c r="J13469" s="180">
        <v>4206208.75</v>
      </c>
      <c r="K13469" s="180">
        <v>1192084</v>
      </c>
      <c r="L13469" s="180">
        <v>26651073.57</v>
      </c>
    </row>
    <row r="13470" spans="1:12">
      <c r="A13470" s="180">
        <v>2018</v>
      </c>
      <c r="B13470" s="180" t="s">
        <v>180</v>
      </c>
      <c r="C13470" s="180" t="s">
        <v>33</v>
      </c>
      <c r="D13470" s="180" t="s">
        <v>177</v>
      </c>
      <c r="E13470" s="180">
        <v>35</v>
      </c>
      <c r="F13470" s="180">
        <v>77533</v>
      </c>
      <c r="G13470" s="180">
        <v>6529</v>
      </c>
      <c r="H13470" s="180">
        <v>17939</v>
      </c>
      <c r="I13470" s="180">
        <v>16317685.289999999</v>
      </c>
      <c r="J13470" s="180">
        <v>3832419.52</v>
      </c>
      <c r="K13470" s="180">
        <v>1830061</v>
      </c>
      <c r="L13470" s="180">
        <v>25407329.390000001</v>
      </c>
    </row>
    <row r="13471" spans="1:12">
      <c r="A13471" s="180">
        <v>2018</v>
      </c>
      <c r="B13471" s="180" t="s">
        <v>180</v>
      </c>
      <c r="C13471" s="180" t="s">
        <v>33</v>
      </c>
      <c r="D13471" s="180" t="s">
        <v>177</v>
      </c>
      <c r="E13471" s="180">
        <v>40</v>
      </c>
      <c r="F13471" s="180">
        <v>77584</v>
      </c>
      <c r="G13471" s="180">
        <v>6317</v>
      </c>
      <c r="H13471" s="180">
        <v>14641</v>
      </c>
      <c r="I13471" s="180">
        <v>13606789.83</v>
      </c>
      <c r="J13471" s="180">
        <v>3086133.82</v>
      </c>
      <c r="K13471" s="180">
        <v>1952952</v>
      </c>
      <c r="L13471" s="180">
        <v>22108523.5</v>
      </c>
    </row>
    <row r="13472" spans="1:12">
      <c r="A13472" s="180">
        <v>2018</v>
      </c>
      <c r="B13472" s="180" t="s">
        <v>180</v>
      </c>
      <c r="C13472" s="180" t="s">
        <v>33</v>
      </c>
      <c r="D13472" s="180" t="s">
        <v>177</v>
      </c>
      <c r="E13472" s="180">
        <v>45</v>
      </c>
      <c r="F13472" s="180">
        <v>84109</v>
      </c>
      <c r="G13472" s="180">
        <v>7199</v>
      </c>
      <c r="H13472" s="180">
        <v>16008</v>
      </c>
      <c r="I13472" s="180">
        <v>14602268.800000001</v>
      </c>
      <c r="J13472" s="180">
        <v>3289076.74</v>
      </c>
      <c r="K13472" s="180">
        <v>2397851.2000000002</v>
      </c>
      <c r="L13472" s="180">
        <v>24116610.699999999</v>
      </c>
    </row>
    <row r="13473" spans="1:12">
      <c r="A13473" s="180">
        <v>2018</v>
      </c>
      <c r="B13473" s="180" t="s">
        <v>180</v>
      </c>
      <c r="C13473" s="180" t="s">
        <v>33</v>
      </c>
      <c r="D13473" s="180" t="s">
        <v>177</v>
      </c>
      <c r="E13473" s="180">
        <v>50</v>
      </c>
      <c r="F13473" s="180">
        <v>77453</v>
      </c>
      <c r="G13473" s="180">
        <v>8253</v>
      </c>
      <c r="H13473" s="180">
        <v>18958</v>
      </c>
      <c r="I13473" s="180">
        <v>17379103.16</v>
      </c>
      <c r="J13473" s="180">
        <v>3819625.7</v>
      </c>
      <c r="K13473" s="180">
        <v>3190661.36</v>
      </c>
      <c r="L13473" s="180">
        <v>28163706.98</v>
      </c>
    </row>
    <row r="13474" spans="1:12">
      <c r="A13474" s="180">
        <v>2018</v>
      </c>
      <c r="B13474" s="180" t="s">
        <v>180</v>
      </c>
      <c r="C13474" s="180" t="s">
        <v>33</v>
      </c>
      <c r="D13474" s="180" t="s">
        <v>177</v>
      </c>
      <c r="E13474" s="180">
        <v>55</v>
      </c>
      <c r="F13474" s="180">
        <v>80786</v>
      </c>
      <c r="G13474" s="180">
        <v>10221</v>
      </c>
      <c r="H13474" s="180">
        <v>22380</v>
      </c>
      <c r="I13474" s="180">
        <v>20537706</v>
      </c>
      <c r="J13474" s="180">
        <v>4800381.46</v>
      </c>
      <c r="K13474" s="180">
        <v>4376188.95</v>
      </c>
      <c r="L13474" s="180">
        <v>33982901.140000001</v>
      </c>
    </row>
    <row r="13475" spans="1:12">
      <c r="A13475" s="180">
        <v>2018</v>
      </c>
      <c r="B13475" s="180" t="s">
        <v>180</v>
      </c>
      <c r="C13475" s="180" t="s">
        <v>33</v>
      </c>
      <c r="D13475" s="180" t="s">
        <v>177</v>
      </c>
      <c r="E13475" s="180">
        <v>60</v>
      </c>
      <c r="F13475" s="180">
        <v>74267</v>
      </c>
      <c r="G13475" s="180">
        <v>12077</v>
      </c>
      <c r="H13475" s="180">
        <v>25828</v>
      </c>
      <c r="I13475" s="180">
        <v>23770802.940000001</v>
      </c>
      <c r="J13475" s="180">
        <v>5499662.7000000002</v>
      </c>
      <c r="K13475" s="180">
        <v>5124494.7300000004</v>
      </c>
      <c r="L13475" s="180">
        <v>38646641.100000001</v>
      </c>
    </row>
    <row r="13476" spans="1:12">
      <c r="A13476" s="180">
        <v>2018</v>
      </c>
      <c r="B13476" s="180" t="s">
        <v>180</v>
      </c>
      <c r="C13476" s="180" t="s">
        <v>33</v>
      </c>
      <c r="D13476" s="180" t="s">
        <v>177</v>
      </c>
      <c r="E13476" s="180">
        <v>65</v>
      </c>
      <c r="F13476" s="180">
        <v>68723</v>
      </c>
      <c r="G13476" s="180">
        <v>13718</v>
      </c>
      <c r="H13476" s="180">
        <v>32510</v>
      </c>
      <c r="I13476" s="180">
        <v>30882806.739999998</v>
      </c>
      <c r="J13476" s="180">
        <v>6901229.79</v>
      </c>
      <c r="K13476" s="180">
        <v>6918350.0199999996</v>
      </c>
      <c r="L13476" s="180">
        <v>49349713.32</v>
      </c>
    </row>
    <row r="13477" spans="1:12">
      <c r="A13477" s="180">
        <v>2018</v>
      </c>
      <c r="B13477" s="180" t="s">
        <v>180</v>
      </c>
      <c r="C13477" s="180" t="s">
        <v>33</v>
      </c>
      <c r="D13477" s="180" t="s">
        <v>177</v>
      </c>
      <c r="E13477" s="180">
        <v>70</v>
      </c>
      <c r="F13477" s="180">
        <v>56393</v>
      </c>
      <c r="G13477" s="180">
        <v>14355</v>
      </c>
      <c r="H13477" s="180">
        <v>36496</v>
      </c>
      <c r="I13477" s="180">
        <v>33404413.609999999</v>
      </c>
      <c r="J13477" s="180">
        <v>7522756.5999999996</v>
      </c>
      <c r="K13477" s="180">
        <v>7448524.0800000001</v>
      </c>
      <c r="L13477" s="180">
        <v>52501675.060000002</v>
      </c>
    </row>
    <row r="13478" spans="1:12">
      <c r="A13478" s="180">
        <v>2018</v>
      </c>
      <c r="B13478" s="180" t="s">
        <v>180</v>
      </c>
      <c r="C13478" s="180" t="s">
        <v>33</v>
      </c>
      <c r="D13478" s="180" t="s">
        <v>177</v>
      </c>
      <c r="E13478" s="180">
        <v>75</v>
      </c>
      <c r="F13478" s="180">
        <v>36775</v>
      </c>
      <c r="G13478" s="180">
        <v>11015</v>
      </c>
      <c r="H13478" s="180">
        <v>33141</v>
      </c>
      <c r="I13478" s="180">
        <v>28186315.969999999</v>
      </c>
      <c r="J13478" s="180">
        <v>5726043.9100000001</v>
      </c>
      <c r="K13478" s="180">
        <v>6097367.6500000004</v>
      </c>
      <c r="L13478" s="180">
        <v>42844140</v>
      </c>
    </row>
    <row r="13479" spans="1:12">
      <c r="A13479" s="180">
        <v>2018</v>
      </c>
      <c r="B13479" s="180" t="s">
        <v>180</v>
      </c>
      <c r="C13479" s="180" t="s">
        <v>33</v>
      </c>
      <c r="D13479" s="180" t="s">
        <v>177</v>
      </c>
      <c r="E13479" s="180">
        <v>80</v>
      </c>
      <c r="F13479" s="180">
        <v>24205</v>
      </c>
      <c r="G13479" s="180">
        <v>8010</v>
      </c>
      <c r="H13479" s="180">
        <v>30183</v>
      </c>
      <c r="I13479" s="180">
        <v>23373062.510000002</v>
      </c>
      <c r="J13479" s="180">
        <v>4201847.55</v>
      </c>
      <c r="K13479" s="180">
        <v>3636598.8</v>
      </c>
      <c r="L13479" s="180">
        <v>32987908.620000001</v>
      </c>
    </row>
    <row r="13480" spans="1:12">
      <c r="A13480" s="180">
        <v>2018</v>
      </c>
      <c r="B13480" s="180" t="s">
        <v>180</v>
      </c>
      <c r="C13480" s="180" t="s">
        <v>33</v>
      </c>
      <c r="D13480" s="180" t="s">
        <v>177</v>
      </c>
      <c r="E13480" s="180">
        <v>85</v>
      </c>
      <c r="F13480" s="180">
        <v>14927</v>
      </c>
      <c r="G13480" s="180">
        <v>5237</v>
      </c>
      <c r="H13480" s="180">
        <v>24662</v>
      </c>
      <c r="I13480" s="180">
        <v>17824898.079999998</v>
      </c>
      <c r="J13480" s="180">
        <v>2679996.69</v>
      </c>
      <c r="K13480" s="180">
        <v>2106914</v>
      </c>
      <c r="L13480" s="180">
        <v>23664492.059999999</v>
      </c>
    </row>
    <row r="13481" spans="1:12">
      <c r="A13481" s="180">
        <v>2018</v>
      </c>
      <c r="B13481" s="180" t="s">
        <v>180</v>
      </c>
      <c r="C13481" s="180" t="s">
        <v>33</v>
      </c>
      <c r="D13481" s="180" t="s">
        <v>177</v>
      </c>
      <c r="E13481" s="180">
        <v>90</v>
      </c>
      <c r="F13481" s="180">
        <v>6240</v>
      </c>
      <c r="G13481" s="180">
        <v>1705</v>
      </c>
      <c r="H13481" s="180">
        <v>11389</v>
      </c>
      <c r="I13481" s="180">
        <v>7646622.8799999999</v>
      </c>
      <c r="J13481" s="180">
        <v>926784.8</v>
      </c>
      <c r="K13481" s="180">
        <v>555007.1</v>
      </c>
      <c r="L13481" s="180">
        <v>9526979.0299999993</v>
      </c>
    </row>
    <row r="13482" spans="1:12">
      <c r="A13482" s="180">
        <v>2018</v>
      </c>
      <c r="B13482" s="180" t="s">
        <v>180</v>
      </c>
      <c r="C13482" s="180" t="s">
        <v>33</v>
      </c>
      <c r="D13482" s="180" t="s">
        <v>177</v>
      </c>
      <c r="E13482" s="180">
        <v>95</v>
      </c>
      <c r="F13482" s="180">
        <v>1600</v>
      </c>
      <c r="G13482" s="180">
        <v>378</v>
      </c>
      <c r="H13482" s="180">
        <v>3240</v>
      </c>
      <c r="I13482" s="180">
        <v>1966560.35</v>
      </c>
      <c r="J13482" s="180">
        <v>180199.39</v>
      </c>
      <c r="K13482" s="180">
        <v>108302</v>
      </c>
      <c r="L13482" s="180">
        <v>2363937.39</v>
      </c>
    </row>
    <row r="13483" spans="1:12">
      <c r="A13483" s="180">
        <v>2018</v>
      </c>
      <c r="B13483" s="180" t="s">
        <v>180</v>
      </c>
      <c r="C13483" s="180" t="s">
        <v>34</v>
      </c>
      <c r="D13483" s="180" t="s">
        <v>176</v>
      </c>
      <c r="E13483" s="180">
        <v>0</v>
      </c>
      <c r="F13483" s="180">
        <v>19170</v>
      </c>
      <c r="G13483" s="180">
        <v>812</v>
      </c>
      <c r="H13483" s="180">
        <v>2475</v>
      </c>
      <c r="I13483" s="180">
        <v>1589993.1</v>
      </c>
      <c r="J13483" s="180">
        <v>299300.99</v>
      </c>
      <c r="K13483" s="180">
        <v>32083</v>
      </c>
      <c r="L13483" s="180">
        <v>2018332.28</v>
      </c>
    </row>
    <row r="13484" spans="1:12">
      <c r="A13484" s="180">
        <v>2018</v>
      </c>
      <c r="B13484" s="180" t="s">
        <v>180</v>
      </c>
      <c r="C13484" s="180" t="s">
        <v>34</v>
      </c>
      <c r="D13484" s="180" t="s">
        <v>176</v>
      </c>
      <c r="E13484" s="180">
        <v>5</v>
      </c>
      <c r="F13484" s="180">
        <v>22189</v>
      </c>
      <c r="G13484" s="180">
        <v>443</v>
      </c>
      <c r="H13484" s="180">
        <v>561</v>
      </c>
      <c r="I13484" s="180">
        <v>457174.91</v>
      </c>
      <c r="J13484" s="180">
        <v>144015.75</v>
      </c>
      <c r="K13484" s="180">
        <v>63089</v>
      </c>
      <c r="L13484" s="180">
        <v>722908.89</v>
      </c>
    </row>
    <row r="13485" spans="1:12">
      <c r="A13485" s="180">
        <v>2018</v>
      </c>
      <c r="B13485" s="180" t="s">
        <v>180</v>
      </c>
      <c r="C13485" s="180" t="s">
        <v>34</v>
      </c>
      <c r="D13485" s="180" t="s">
        <v>176</v>
      </c>
      <c r="E13485" s="180">
        <v>10</v>
      </c>
      <c r="F13485" s="180">
        <v>22060</v>
      </c>
      <c r="G13485" s="180">
        <v>297</v>
      </c>
      <c r="H13485" s="180">
        <v>423</v>
      </c>
      <c r="I13485" s="180">
        <v>328643.31</v>
      </c>
      <c r="J13485" s="180">
        <v>120132.13</v>
      </c>
      <c r="K13485" s="180">
        <v>101304</v>
      </c>
      <c r="L13485" s="180">
        <v>583530.14</v>
      </c>
    </row>
    <row r="13486" spans="1:12">
      <c r="A13486" s="180">
        <v>2018</v>
      </c>
      <c r="B13486" s="180" t="s">
        <v>180</v>
      </c>
      <c r="C13486" s="180" t="s">
        <v>34</v>
      </c>
      <c r="D13486" s="180" t="s">
        <v>176</v>
      </c>
      <c r="E13486" s="180">
        <v>15</v>
      </c>
      <c r="F13486" s="180">
        <v>21666</v>
      </c>
      <c r="G13486" s="180">
        <v>601</v>
      </c>
      <c r="H13486" s="180">
        <v>941</v>
      </c>
      <c r="I13486" s="180">
        <v>1045441.35</v>
      </c>
      <c r="J13486" s="180">
        <v>340206.52</v>
      </c>
      <c r="K13486" s="180">
        <v>218888</v>
      </c>
      <c r="L13486" s="180">
        <v>1714560.87</v>
      </c>
    </row>
    <row r="13487" spans="1:12">
      <c r="A13487" s="180">
        <v>2018</v>
      </c>
      <c r="B13487" s="180" t="s">
        <v>180</v>
      </c>
      <c r="C13487" s="180" t="s">
        <v>34</v>
      </c>
      <c r="D13487" s="180" t="s">
        <v>176</v>
      </c>
      <c r="E13487" s="180">
        <v>20</v>
      </c>
      <c r="F13487" s="180">
        <v>19486</v>
      </c>
      <c r="G13487" s="180">
        <v>632</v>
      </c>
      <c r="H13487" s="180">
        <v>900</v>
      </c>
      <c r="I13487" s="180">
        <v>1050142.1499999999</v>
      </c>
      <c r="J13487" s="180">
        <v>395781.65</v>
      </c>
      <c r="K13487" s="180">
        <v>220367</v>
      </c>
      <c r="L13487" s="180">
        <v>1791056.5</v>
      </c>
    </row>
    <row r="13488" spans="1:12">
      <c r="A13488" s="180">
        <v>2018</v>
      </c>
      <c r="B13488" s="180" t="s">
        <v>180</v>
      </c>
      <c r="C13488" s="180" t="s">
        <v>34</v>
      </c>
      <c r="D13488" s="180" t="s">
        <v>176</v>
      </c>
      <c r="E13488" s="180">
        <v>25</v>
      </c>
      <c r="F13488" s="180">
        <v>15315</v>
      </c>
      <c r="G13488" s="180">
        <v>389</v>
      </c>
      <c r="H13488" s="180">
        <v>772</v>
      </c>
      <c r="I13488" s="180">
        <v>823420.5</v>
      </c>
      <c r="J13488" s="180">
        <v>297769.21000000002</v>
      </c>
      <c r="K13488" s="180">
        <v>127316</v>
      </c>
      <c r="L13488" s="180">
        <v>1410954.05</v>
      </c>
    </row>
    <row r="13489" spans="1:12">
      <c r="A13489" s="180">
        <v>2018</v>
      </c>
      <c r="B13489" s="180" t="s">
        <v>180</v>
      </c>
      <c r="C13489" s="180" t="s">
        <v>34</v>
      </c>
      <c r="D13489" s="180" t="s">
        <v>176</v>
      </c>
      <c r="E13489" s="180">
        <v>30</v>
      </c>
      <c r="F13489" s="180">
        <v>21519</v>
      </c>
      <c r="G13489" s="180">
        <v>618</v>
      </c>
      <c r="H13489" s="180">
        <v>953</v>
      </c>
      <c r="I13489" s="180">
        <v>813117.28</v>
      </c>
      <c r="J13489" s="180">
        <v>330923.69</v>
      </c>
      <c r="K13489" s="180">
        <v>117166.42</v>
      </c>
      <c r="L13489" s="180">
        <v>1470698.3</v>
      </c>
    </row>
    <row r="13490" spans="1:12">
      <c r="A13490" s="180">
        <v>2018</v>
      </c>
      <c r="B13490" s="180" t="s">
        <v>180</v>
      </c>
      <c r="C13490" s="180" t="s">
        <v>34</v>
      </c>
      <c r="D13490" s="180" t="s">
        <v>176</v>
      </c>
      <c r="E13490" s="180">
        <v>35</v>
      </c>
      <c r="F13490" s="180">
        <v>22835</v>
      </c>
      <c r="G13490" s="180">
        <v>807</v>
      </c>
      <c r="H13490" s="180">
        <v>1429</v>
      </c>
      <c r="I13490" s="180">
        <v>1191349.3999999999</v>
      </c>
      <c r="J13490" s="180">
        <v>438627.34</v>
      </c>
      <c r="K13490" s="180">
        <v>242667.78</v>
      </c>
      <c r="L13490" s="180">
        <v>2128347.7599999998</v>
      </c>
    </row>
    <row r="13491" spans="1:12">
      <c r="A13491" s="180">
        <v>2018</v>
      </c>
      <c r="B13491" s="180" t="s">
        <v>180</v>
      </c>
      <c r="C13491" s="180" t="s">
        <v>34</v>
      </c>
      <c r="D13491" s="180" t="s">
        <v>176</v>
      </c>
      <c r="E13491" s="180">
        <v>40</v>
      </c>
      <c r="F13491" s="180">
        <v>22651</v>
      </c>
      <c r="G13491" s="180">
        <v>848</v>
      </c>
      <c r="H13491" s="180">
        <v>1655</v>
      </c>
      <c r="I13491" s="180">
        <v>1582216.17</v>
      </c>
      <c r="J13491" s="180">
        <v>595414.09</v>
      </c>
      <c r="K13491" s="180">
        <v>458948.58</v>
      </c>
      <c r="L13491" s="180">
        <v>2939121.19</v>
      </c>
    </row>
    <row r="13492" spans="1:12">
      <c r="A13492" s="180">
        <v>2018</v>
      </c>
      <c r="B13492" s="180" t="s">
        <v>180</v>
      </c>
      <c r="C13492" s="180" t="s">
        <v>34</v>
      </c>
      <c r="D13492" s="180" t="s">
        <v>176</v>
      </c>
      <c r="E13492" s="180">
        <v>45</v>
      </c>
      <c r="F13492" s="180">
        <v>25397</v>
      </c>
      <c r="G13492" s="180">
        <v>1151</v>
      </c>
      <c r="H13492" s="180">
        <v>2164</v>
      </c>
      <c r="I13492" s="180">
        <v>2196765.54</v>
      </c>
      <c r="J13492" s="180">
        <v>785926.55</v>
      </c>
      <c r="K13492" s="180">
        <v>431520</v>
      </c>
      <c r="L13492" s="180">
        <v>3730152.9</v>
      </c>
    </row>
    <row r="13493" spans="1:12">
      <c r="A13493" s="180">
        <v>2018</v>
      </c>
      <c r="B13493" s="180" t="s">
        <v>180</v>
      </c>
      <c r="C13493" s="180" t="s">
        <v>34</v>
      </c>
      <c r="D13493" s="180" t="s">
        <v>176</v>
      </c>
      <c r="E13493" s="180">
        <v>50</v>
      </c>
      <c r="F13493" s="180">
        <v>25462</v>
      </c>
      <c r="G13493" s="180">
        <v>1730</v>
      </c>
      <c r="H13493" s="180">
        <v>3303</v>
      </c>
      <c r="I13493" s="180">
        <v>3266824.4</v>
      </c>
      <c r="J13493" s="180">
        <v>1124939.51</v>
      </c>
      <c r="K13493" s="180">
        <v>683272.08</v>
      </c>
      <c r="L13493" s="180">
        <v>5524322.5300000003</v>
      </c>
    </row>
    <row r="13494" spans="1:12">
      <c r="A13494" s="180">
        <v>2018</v>
      </c>
      <c r="B13494" s="180" t="s">
        <v>180</v>
      </c>
      <c r="C13494" s="180" t="s">
        <v>34</v>
      </c>
      <c r="D13494" s="180" t="s">
        <v>176</v>
      </c>
      <c r="E13494" s="180">
        <v>55</v>
      </c>
      <c r="F13494" s="180">
        <v>28376</v>
      </c>
      <c r="G13494" s="180">
        <v>2545</v>
      </c>
      <c r="H13494" s="180">
        <v>4807</v>
      </c>
      <c r="I13494" s="180">
        <v>4955646.8499999996</v>
      </c>
      <c r="J13494" s="180">
        <v>1711921.06</v>
      </c>
      <c r="K13494" s="180">
        <v>1249101.32</v>
      </c>
      <c r="L13494" s="180">
        <v>8488646.3699999992</v>
      </c>
    </row>
    <row r="13495" spans="1:12">
      <c r="A13495" s="180">
        <v>2018</v>
      </c>
      <c r="B13495" s="180" t="s">
        <v>180</v>
      </c>
      <c r="C13495" s="180" t="s">
        <v>34</v>
      </c>
      <c r="D13495" s="180" t="s">
        <v>176</v>
      </c>
      <c r="E13495" s="180">
        <v>60</v>
      </c>
      <c r="F13495" s="180">
        <v>28272</v>
      </c>
      <c r="G13495" s="180">
        <v>3528</v>
      </c>
      <c r="H13495" s="180">
        <v>7310</v>
      </c>
      <c r="I13495" s="180">
        <v>7538438.2400000002</v>
      </c>
      <c r="J13495" s="180">
        <v>2401640.0299999998</v>
      </c>
      <c r="K13495" s="180">
        <v>2006072.75</v>
      </c>
      <c r="L13495" s="180">
        <v>12591584.24</v>
      </c>
    </row>
    <row r="13496" spans="1:12">
      <c r="A13496" s="180">
        <v>2018</v>
      </c>
      <c r="B13496" s="180" t="s">
        <v>180</v>
      </c>
      <c r="C13496" s="180" t="s">
        <v>34</v>
      </c>
      <c r="D13496" s="180" t="s">
        <v>176</v>
      </c>
      <c r="E13496" s="180">
        <v>65</v>
      </c>
      <c r="F13496" s="180">
        <v>27019</v>
      </c>
      <c r="G13496" s="180">
        <v>4773</v>
      </c>
      <c r="H13496" s="180">
        <v>9840</v>
      </c>
      <c r="I13496" s="180">
        <v>10231149.189999999</v>
      </c>
      <c r="J13496" s="180">
        <v>3096243.43</v>
      </c>
      <c r="K13496" s="180">
        <v>2913345.55</v>
      </c>
      <c r="L13496" s="180">
        <v>17068110.600000001</v>
      </c>
    </row>
    <row r="13497" spans="1:12">
      <c r="A13497" s="180">
        <v>2018</v>
      </c>
      <c r="B13497" s="180" t="s">
        <v>180</v>
      </c>
      <c r="C13497" s="180" t="s">
        <v>34</v>
      </c>
      <c r="D13497" s="180" t="s">
        <v>176</v>
      </c>
      <c r="E13497" s="180">
        <v>70</v>
      </c>
      <c r="F13497" s="180">
        <v>22879</v>
      </c>
      <c r="G13497" s="180">
        <v>4948</v>
      </c>
      <c r="H13497" s="180">
        <v>11509</v>
      </c>
      <c r="I13497" s="180">
        <v>11825274.960000001</v>
      </c>
      <c r="J13497" s="180">
        <v>3369171.42</v>
      </c>
      <c r="K13497" s="180">
        <v>3288879.53</v>
      </c>
      <c r="L13497" s="180">
        <v>19211365.030000001</v>
      </c>
    </row>
    <row r="13498" spans="1:12">
      <c r="A13498" s="180">
        <v>2018</v>
      </c>
      <c r="B13498" s="180" t="s">
        <v>180</v>
      </c>
      <c r="C13498" s="180" t="s">
        <v>34</v>
      </c>
      <c r="D13498" s="180" t="s">
        <v>176</v>
      </c>
      <c r="E13498" s="180">
        <v>75</v>
      </c>
      <c r="F13498" s="180">
        <v>14823</v>
      </c>
      <c r="G13498" s="180">
        <v>4835</v>
      </c>
      <c r="H13498" s="180">
        <v>11167</v>
      </c>
      <c r="I13498" s="180">
        <v>9859256.3000000007</v>
      </c>
      <c r="J13498" s="180">
        <v>2660525.9900000002</v>
      </c>
      <c r="K13498" s="180">
        <v>2798218.66</v>
      </c>
      <c r="L13498" s="180">
        <v>15833862.539999999</v>
      </c>
    </row>
    <row r="13499" spans="1:12">
      <c r="A13499" s="180">
        <v>2018</v>
      </c>
      <c r="B13499" s="180" t="s">
        <v>180</v>
      </c>
      <c r="C13499" s="180" t="s">
        <v>34</v>
      </c>
      <c r="D13499" s="180" t="s">
        <v>176</v>
      </c>
      <c r="E13499" s="180">
        <v>80</v>
      </c>
      <c r="F13499" s="180">
        <v>9684</v>
      </c>
      <c r="G13499" s="180">
        <v>3472</v>
      </c>
      <c r="H13499" s="180">
        <v>9726</v>
      </c>
      <c r="I13499" s="180">
        <v>7710111.75</v>
      </c>
      <c r="J13499" s="180">
        <v>1853495.82</v>
      </c>
      <c r="K13499" s="180">
        <v>1838113.73</v>
      </c>
      <c r="L13499" s="180">
        <v>11852842.460000001</v>
      </c>
    </row>
    <row r="13500" spans="1:12">
      <c r="A13500" s="180">
        <v>2018</v>
      </c>
      <c r="B13500" s="180" t="s">
        <v>180</v>
      </c>
      <c r="C13500" s="180" t="s">
        <v>34</v>
      </c>
      <c r="D13500" s="180" t="s">
        <v>176</v>
      </c>
      <c r="E13500" s="180">
        <v>85</v>
      </c>
      <c r="F13500" s="180">
        <v>5689</v>
      </c>
      <c r="G13500" s="180">
        <v>2220</v>
      </c>
      <c r="H13500" s="180">
        <v>7546</v>
      </c>
      <c r="I13500" s="180">
        <v>4913984.0999999996</v>
      </c>
      <c r="J13500" s="180">
        <v>1020353.81</v>
      </c>
      <c r="K13500" s="180">
        <v>752109.8</v>
      </c>
      <c r="L13500" s="180">
        <v>6862840.2000000002</v>
      </c>
    </row>
    <row r="13501" spans="1:12">
      <c r="A13501" s="180">
        <v>2018</v>
      </c>
      <c r="B13501" s="180" t="s">
        <v>180</v>
      </c>
      <c r="C13501" s="180" t="s">
        <v>34</v>
      </c>
      <c r="D13501" s="180" t="s">
        <v>176</v>
      </c>
      <c r="E13501" s="180">
        <v>90</v>
      </c>
      <c r="F13501" s="180">
        <v>2007</v>
      </c>
      <c r="G13501" s="180">
        <v>609</v>
      </c>
      <c r="H13501" s="180">
        <v>3097</v>
      </c>
      <c r="I13501" s="180">
        <v>1651511.75</v>
      </c>
      <c r="J13501" s="180">
        <v>331933.07</v>
      </c>
      <c r="K13501" s="180">
        <v>298717</v>
      </c>
      <c r="L13501" s="180">
        <v>2335598.2999999998</v>
      </c>
    </row>
    <row r="13502" spans="1:12">
      <c r="A13502" s="180">
        <v>2018</v>
      </c>
      <c r="B13502" s="180" t="s">
        <v>180</v>
      </c>
      <c r="C13502" s="180" t="s">
        <v>34</v>
      </c>
      <c r="D13502" s="180" t="s">
        <v>176</v>
      </c>
      <c r="E13502" s="180">
        <v>95</v>
      </c>
      <c r="F13502" s="180">
        <v>312</v>
      </c>
      <c r="G13502" s="180">
        <v>104</v>
      </c>
      <c r="H13502" s="180">
        <v>580</v>
      </c>
      <c r="I13502" s="180">
        <v>215794</v>
      </c>
      <c r="J13502" s="180">
        <v>33930.199999999997</v>
      </c>
      <c r="K13502" s="180">
        <v>19294</v>
      </c>
      <c r="L13502" s="180">
        <v>285764.71000000002</v>
      </c>
    </row>
    <row r="13503" spans="1:12">
      <c r="A13503" s="180">
        <v>2018</v>
      </c>
      <c r="B13503" s="180" t="s">
        <v>180</v>
      </c>
      <c r="C13503" s="180" t="s">
        <v>34</v>
      </c>
      <c r="D13503" s="180" t="s">
        <v>177</v>
      </c>
      <c r="E13503" s="180">
        <v>0</v>
      </c>
      <c r="F13503" s="180">
        <v>17742</v>
      </c>
      <c r="G13503" s="180">
        <v>528</v>
      </c>
      <c r="H13503" s="180">
        <v>1740</v>
      </c>
      <c r="I13503" s="180">
        <v>1057754.5</v>
      </c>
      <c r="J13503" s="180">
        <v>212964.66</v>
      </c>
      <c r="K13503" s="180">
        <v>32673</v>
      </c>
      <c r="L13503" s="180">
        <v>1362996.99</v>
      </c>
    </row>
    <row r="13504" spans="1:12">
      <c r="A13504" s="180">
        <v>2018</v>
      </c>
      <c r="B13504" s="180" t="s">
        <v>180</v>
      </c>
      <c r="C13504" s="180" t="s">
        <v>34</v>
      </c>
      <c r="D13504" s="180" t="s">
        <v>177</v>
      </c>
      <c r="E13504" s="180">
        <v>5</v>
      </c>
      <c r="F13504" s="180">
        <v>20950</v>
      </c>
      <c r="G13504" s="180">
        <v>337</v>
      </c>
      <c r="H13504" s="180">
        <v>398</v>
      </c>
      <c r="I13504" s="180">
        <v>373063.25</v>
      </c>
      <c r="J13504" s="180">
        <v>120073.51</v>
      </c>
      <c r="K13504" s="180">
        <v>28704</v>
      </c>
      <c r="L13504" s="180">
        <v>560581.17000000004</v>
      </c>
    </row>
    <row r="13505" spans="1:12">
      <c r="A13505" s="180">
        <v>2018</v>
      </c>
      <c r="B13505" s="180" t="s">
        <v>180</v>
      </c>
      <c r="C13505" s="180" t="s">
        <v>34</v>
      </c>
      <c r="D13505" s="180" t="s">
        <v>177</v>
      </c>
      <c r="E13505" s="180">
        <v>10</v>
      </c>
      <c r="F13505" s="180">
        <v>21249</v>
      </c>
      <c r="G13505" s="180">
        <v>291</v>
      </c>
      <c r="H13505" s="180">
        <v>525</v>
      </c>
      <c r="I13505" s="180">
        <v>401147.85</v>
      </c>
      <c r="J13505" s="180">
        <v>118089.09</v>
      </c>
      <c r="K13505" s="180">
        <v>145622</v>
      </c>
      <c r="L13505" s="180">
        <v>690731.85</v>
      </c>
    </row>
    <row r="13506" spans="1:12">
      <c r="A13506" s="180">
        <v>2018</v>
      </c>
      <c r="B13506" s="180" t="s">
        <v>180</v>
      </c>
      <c r="C13506" s="180" t="s">
        <v>34</v>
      </c>
      <c r="D13506" s="180" t="s">
        <v>177</v>
      </c>
      <c r="E13506" s="180">
        <v>15</v>
      </c>
      <c r="F13506" s="180">
        <v>20454</v>
      </c>
      <c r="G13506" s="180">
        <v>708</v>
      </c>
      <c r="H13506" s="180">
        <v>1130</v>
      </c>
      <c r="I13506" s="180">
        <v>1178263.56</v>
      </c>
      <c r="J13506" s="180">
        <v>336275.52</v>
      </c>
      <c r="K13506" s="180">
        <v>163562</v>
      </c>
      <c r="L13506" s="180">
        <v>1830935.15</v>
      </c>
    </row>
    <row r="13507" spans="1:12">
      <c r="A13507" s="180">
        <v>2018</v>
      </c>
      <c r="B13507" s="180" t="s">
        <v>180</v>
      </c>
      <c r="C13507" s="180" t="s">
        <v>34</v>
      </c>
      <c r="D13507" s="180" t="s">
        <v>177</v>
      </c>
      <c r="E13507" s="180">
        <v>20</v>
      </c>
      <c r="F13507" s="180">
        <v>19640</v>
      </c>
      <c r="G13507" s="180">
        <v>882</v>
      </c>
      <c r="H13507" s="180">
        <v>1673</v>
      </c>
      <c r="I13507" s="180">
        <v>1601149.63</v>
      </c>
      <c r="J13507" s="180">
        <v>530096.42000000004</v>
      </c>
      <c r="K13507" s="180">
        <v>225717</v>
      </c>
      <c r="L13507" s="180">
        <v>2551212.35</v>
      </c>
    </row>
    <row r="13508" spans="1:12">
      <c r="A13508" s="180">
        <v>2018</v>
      </c>
      <c r="B13508" s="180" t="s">
        <v>180</v>
      </c>
      <c r="C13508" s="180" t="s">
        <v>34</v>
      </c>
      <c r="D13508" s="180" t="s">
        <v>177</v>
      </c>
      <c r="E13508" s="180">
        <v>25</v>
      </c>
      <c r="F13508" s="180">
        <v>17113</v>
      </c>
      <c r="G13508" s="180">
        <v>974</v>
      </c>
      <c r="H13508" s="180">
        <v>2351</v>
      </c>
      <c r="I13508" s="180">
        <v>2239831.9700000002</v>
      </c>
      <c r="J13508" s="180">
        <v>775844.44</v>
      </c>
      <c r="K13508" s="180">
        <v>275379.13</v>
      </c>
      <c r="L13508" s="180">
        <v>3714083.82</v>
      </c>
    </row>
    <row r="13509" spans="1:12">
      <c r="A13509" s="180">
        <v>2018</v>
      </c>
      <c r="B13509" s="180" t="s">
        <v>180</v>
      </c>
      <c r="C13509" s="180" t="s">
        <v>34</v>
      </c>
      <c r="D13509" s="180" t="s">
        <v>177</v>
      </c>
      <c r="E13509" s="180">
        <v>30</v>
      </c>
      <c r="F13509" s="180">
        <v>24786</v>
      </c>
      <c r="G13509" s="180">
        <v>1812</v>
      </c>
      <c r="H13509" s="180">
        <v>4870</v>
      </c>
      <c r="I13509" s="180">
        <v>4616416.72</v>
      </c>
      <c r="J13509" s="180">
        <v>1607388.06</v>
      </c>
      <c r="K13509" s="180">
        <v>393711</v>
      </c>
      <c r="L13509" s="180">
        <v>7287470.9100000001</v>
      </c>
    </row>
    <row r="13510" spans="1:12">
      <c r="A13510" s="180">
        <v>2018</v>
      </c>
      <c r="B13510" s="180" t="s">
        <v>180</v>
      </c>
      <c r="C13510" s="180" t="s">
        <v>34</v>
      </c>
      <c r="D13510" s="180" t="s">
        <v>177</v>
      </c>
      <c r="E13510" s="180">
        <v>35</v>
      </c>
      <c r="F13510" s="180">
        <v>25404</v>
      </c>
      <c r="G13510" s="180">
        <v>1685</v>
      </c>
      <c r="H13510" s="180">
        <v>4159</v>
      </c>
      <c r="I13510" s="180">
        <v>4079519.11</v>
      </c>
      <c r="J13510" s="180">
        <v>1360020.78</v>
      </c>
      <c r="K13510" s="180">
        <v>302386.84999999998</v>
      </c>
      <c r="L13510" s="180">
        <v>6376179.9400000004</v>
      </c>
    </row>
    <row r="13511" spans="1:12">
      <c r="A13511" s="180">
        <v>2018</v>
      </c>
      <c r="B13511" s="180" t="s">
        <v>180</v>
      </c>
      <c r="C13511" s="180" t="s">
        <v>34</v>
      </c>
      <c r="D13511" s="180" t="s">
        <v>177</v>
      </c>
      <c r="E13511" s="180">
        <v>40</v>
      </c>
      <c r="F13511" s="180">
        <v>24517</v>
      </c>
      <c r="G13511" s="180">
        <v>1561</v>
      </c>
      <c r="H13511" s="180">
        <v>3263</v>
      </c>
      <c r="I13511" s="180">
        <v>3186892.12</v>
      </c>
      <c r="J13511" s="180">
        <v>1032410.24</v>
      </c>
      <c r="K13511" s="180">
        <v>410377</v>
      </c>
      <c r="L13511" s="180">
        <v>5243310.57</v>
      </c>
    </row>
    <row r="13512" spans="1:12">
      <c r="A13512" s="180">
        <v>2018</v>
      </c>
      <c r="B13512" s="180" t="s">
        <v>180</v>
      </c>
      <c r="C13512" s="180" t="s">
        <v>34</v>
      </c>
      <c r="D13512" s="180" t="s">
        <v>177</v>
      </c>
      <c r="E13512" s="180">
        <v>45</v>
      </c>
      <c r="F13512" s="180">
        <v>28018</v>
      </c>
      <c r="G13512" s="180">
        <v>1866</v>
      </c>
      <c r="H13512" s="180">
        <v>3447</v>
      </c>
      <c r="I13512" s="180">
        <v>3727074.33</v>
      </c>
      <c r="J13512" s="180">
        <v>1277730.82</v>
      </c>
      <c r="K13512" s="180">
        <v>804373</v>
      </c>
      <c r="L13512" s="180">
        <v>6401520.21</v>
      </c>
    </row>
    <row r="13513" spans="1:12">
      <c r="A13513" s="180">
        <v>2018</v>
      </c>
      <c r="B13513" s="180" t="s">
        <v>180</v>
      </c>
      <c r="C13513" s="180" t="s">
        <v>34</v>
      </c>
      <c r="D13513" s="180" t="s">
        <v>177</v>
      </c>
      <c r="E13513" s="180">
        <v>50</v>
      </c>
      <c r="F13513" s="180">
        <v>28264</v>
      </c>
      <c r="G13513" s="180">
        <v>2387</v>
      </c>
      <c r="H13513" s="180">
        <v>4988</v>
      </c>
      <c r="I13513" s="180">
        <v>5174279.95</v>
      </c>
      <c r="J13513" s="180">
        <v>1618017.18</v>
      </c>
      <c r="K13513" s="180">
        <v>1033955</v>
      </c>
      <c r="L13513" s="180">
        <v>8454627.9499999993</v>
      </c>
    </row>
    <row r="13514" spans="1:12">
      <c r="A13514" s="180">
        <v>2018</v>
      </c>
      <c r="B13514" s="180" t="s">
        <v>180</v>
      </c>
      <c r="C13514" s="180" t="s">
        <v>34</v>
      </c>
      <c r="D13514" s="180" t="s">
        <v>177</v>
      </c>
      <c r="E13514" s="180">
        <v>55</v>
      </c>
      <c r="F13514" s="180">
        <v>31549</v>
      </c>
      <c r="G13514" s="180">
        <v>3212</v>
      </c>
      <c r="H13514" s="180">
        <v>6869</v>
      </c>
      <c r="I13514" s="180">
        <v>6469078.04</v>
      </c>
      <c r="J13514" s="180">
        <v>2078872.05</v>
      </c>
      <c r="K13514" s="180">
        <v>1740434.49</v>
      </c>
      <c r="L13514" s="180">
        <v>10988077.85</v>
      </c>
    </row>
    <row r="13515" spans="1:12">
      <c r="A13515" s="180">
        <v>2018</v>
      </c>
      <c r="B13515" s="180" t="s">
        <v>180</v>
      </c>
      <c r="C13515" s="180" t="s">
        <v>34</v>
      </c>
      <c r="D13515" s="180" t="s">
        <v>177</v>
      </c>
      <c r="E13515" s="180">
        <v>60</v>
      </c>
      <c r="F13515" s="180">
        <v>31604</v>
      </c>
      <c r="G13515" s="180">
        <v>4111</v>
      </c>
      <c r="H13515" s="180">
        <v>8712</v>
      </c>
      <c r="I13515" s="180">
        <v>8766533.5500000007</v>
      </c>
      <c r="J13515" s="180">
        <v>2588822.5499999998</v>
      </c>
      <c r="K13515" s="180">
        <v>2175477.2799999998</v>
      </c>
      <c r="L13515" s="180">
        <v>14354193.050000001</v>
      </c>
    </row>
    <row r="13516" spans="1:12">
      <c r="A13516" s="180">
        <v>2018</v>
      </c>
      <c r="B13516" s="180" t="s">
        <v>180</v>
      </c>
      <c r="C13516" s="180" t="s">
        <v>34</v>
      </c>
      <c r="D13516" s="180" t="s">
        <v>177</v>
      </c>
      <c r="E13516" s="180">
        <v>65</v>
      </c>
      <c r="F13516" s="180">
        <v>30313</v>
      </c>
      <c r="G13516" s="180">
        <v>5211</v>
      </c>
      <c r="H13516" s="180">
        <v>11232</v>
      </c>
      <c r="I13516" s="180">
        <v>11205252.99</v>
      </c>
      <c r="J13516" s="180">
        <v>3346784.24</v>
      </c>
      <c r="K13516" s="180">
        <v>3059331.9</v>
      </c>
      <c r="L13516" s="180">
        <v>18549063.75</v>
      </c>
    </row>
    <row r="13517" spans="1:12">
      <c r="A13517" s="180">
        <v>2018</v>
      </c>
      <c r="B13517" s="180" t="s">
        <v>180</v>
      </c>
      <c r="C13517" s="180" t="s">
        <v>34</v>
      </c>
      <c r="D13517" s="180" t="s">
        <v>177</v>
      </c>
      <c r="E13517" s="180">
        <v>70</v>
      </c>
      <c r="F13517" s="180">
        <v>25552</v>
      </c>
      <c r="G13517" s="180">
        <v>5028</v>
      </c>
      <c r="H13517" s="180">
        <v>11417</v>
      </c>
      <c r="I13517" s="180">
        <v>11232043.630000001</v>
      </c>
      <c r="J13517" s="180">
        <v>3412731.43</v>
      </c>
      <c r="K13517" s="180">
        <v>3217638.4</v>
      </c>
      <c r="L13517" s="180">
        <v>18605281.530000001</v>
      </c>
    </row>
    <row r="13518" spans="1:12">
      <c r="A13518" s="180">
        <v>2018</v>
      </c>
      <c r="B13518" s="180" t="s">
        <v>180</v>
      </c>
      <c r="C13518" s="180" t="s">
        <v>34</v>
      </c>
      <c r="D13518" s="180" t="s">
        <v>177</v>
      </c>
      <c r="E13518" s="180">
        <v>75</v>
      </c>
      <c r="F13518" s="180">
        <v>16672</v>
      </c>
      <c r="G13518" s="180">
        <v>4014</v>
      </c>
      <c r="H13518" s="180">
        <v>10654</v>
      </c>
      <c r="I13518" s="180">
        <v>9385353.2899999991</v>
      </c>
      <c r="J13518" s="180">
        <v>2607283.83</v>
      </c>
      <c r="K13518" s="180">
        <v>2641220.23</v>
      </c>
      <c r="L13518" s="180">
        <v>15065034.57</v>
      </c>
    </row>
    <row r="13519" spans="1:12">
      <c r="A13519" s="180">
        <v>2018</v>
      </c>
      <c r="B13519" s="180" t="s">
        <v>180</v>
      </c>
      <c r="C13519" s="180" t="s">
        <v>34</v>
      </c>
      <c r="D13519" s="180" t="s">
        <v>177</v>
      </c>
      <c r="E13519" s="180">
        <v>80</v>
      </c>
      <c r="F13519" s="180">
        <v>11442</v>
      </c>
      <c r="G13519" s="180">
        <v>2932</v>
      </c>
      <c r="H13519" s="180">
        <v>9784</v>
      </c>
      <c r="I13519" s="180">
        <v>7993021.7300000004</v>
      </c>
      <c r="J13519" s="180">
        <v>1978703.07</v>
      </c>
      <c r="K13519" s="180">
        <v>1914099.82</v>
      </c>
      <c r="L13519" s="180">
        <v>12219514.33</v>
      </c>
    </row>
    <row r="13520" spans="1:12">
      <c r="A13520" s="180">
        <v>2018</v>
      </c>
      <c r="B13520" s="180" t="s">
        <v>180</v>
      </c>
      <c r="C13520" s="180" t="s">
        <v>34</v>
      </c>
      <c r="D13520" s="180" t="s">
        <v>177</v>
      </c>
      <c r="E13520" s="180">
        <v>85</v>
      </c>
      <c r="F13520" s="180">
        <v>7773</v>
      </c>
      <c r="G13520" s="180">
        <v>1899</v>
      </c>
      <c r="H13520" s="180">
        <v>8083</v>
      </c>
      <c r="I13520" s="180">
        <v>5304939.3</v>
      </c>
      <c r="J13520" s="180">
        <v>1079246.8400000001</v>
      </c>
      <c r="K13520" s="180">
        <v>793353.75</v>
      </c>
      <c r="L13520" s="180">
        <v>7351758.3499999996</v>
      </c>
    </row>
    <row r="13521" spans="1:12">
      <c r="A13521" s="180">
        <v>2018</v>
      </c>
      <c r="B13521" s="180" t="s">
        <v>180</v>
      </c>
      <c r="C13521" s="180" t="s">
        <v>34</v>
      </c>
      <c r="D13521" s="180" t="s">
        <v>177</v>
      </c>
      <c r="E13521" s="180">
        <v>90</v>
      </c>
      <c r="F13521" s="180">
        <v>3735</v>
      </c>
      <c r="G13521" s="180">
        <v>879</v>
      </c>
      <c r="H13521" s="180">
        <v>5128</v>
      </c>
      <c r="I13521" s="180">
        <v>2794370.87</v>
      </c>
      <c r="J13521" s="180">
        <v>479229.97</v>
      </c>
      <c r="K13521" s="180">
        <v>282822.81</v>
      </c>
      <c r="L13521" s="180">
        <v>3674641.43</v>
      </c>
    </row>
    <row r="13522" spans="1:12">
      <c r="A13522" s="180">
        <v>2018</v>
      </c>
      <c r="B13522" s="180" t="s">
        <v>180</v>
      </c>
      <c r="C13522" s="180" t="s">
        <v>34</v>
      </c>
      <c r="D13522" s="180" t="s">
        <v>177</v>
      </c>
      <c r="E13522" s="180">
        <v>95</v>
      </c>
      <c r="F13522" s="180">
        <v>991</v>
      </c>
      <c r="G13522" s="180">
        <v>160</v>
      </c>
      <c r="H13522" s="180">
        <v>936</v>
      </c>
      <c r="I13522" s="180">
        <v>479796.77</v>
      </c>
      <c r="J13522" s="180">
        <v>71138.41</v>
      </c>
      <c r="K13522" s="180">
        <v>30931</v>
      </c>
      <c r="L13522" s="180">
        <v>599889.4</v>
      </c>
    </row>
    <row r="13523" spans="1:12">
      <c r="A13523" s="180">
        <v>2018</v>
      </c>
      <c r="B13523" s="180" t="s">
        <v>180</v>
      </c>
      <c r="C13523" s="180" t="s">
        <v>35</v>
      </c>
      <c r="D13523" s="180" t="s">
        <v>176</v>
      </c>
      <c r="E13523" s="180">
        <v>0</v>
      </c>
      <c r="F13523" s="180">
        <v>42679</v>
      </c>
      <c r="G13523" s="180">
        <v>1666</v>
      </c>
      <c r="H13523" s="180">
        <v>3880</v>
      </c>
      <c r="I13523" s="180">
        <v>2961186.7</v>
      </c>
      <c r="J13523" s="180">
        <v>468084.94</v>
      </c>
      <c r="K13523" s="180">
        <v>38738.879999999997</v>
      </c>
      <c r="L13523" s="180">
        <v>3821087.8</v>
      </c>
    </row>
    <row r="13524" spans="1:12">
      <c r="A13524" s="180">
        <v>2018</v>
      </c>
      <c r="B13524" s="180" t="s">
        <v>180</v>
      </c>
      <c r="C13524" s="180" t="s">
        <v>35</v>
      </c>
      <c r="D13524" s="180" t="s">
        <v>176</v>
      </c>
      <c r="E13524" s="180">
        <v>5</v>
      </c>
      <c r="F13524" s="180">
        <v>48673</v>
      </c>
      <c r="G13524" s="180">
        <v>938</v>
      </c>
      <c r="H13524" s="180">
        <v>1189</v>
      </c>
      <c r="I13524" s="180">
        <v>1277336</v>
      </c>
      <c r="J13524" s="180">
        <v>276883.67</v>
      </c>
      <c r="K13524" s="180">
        <v>138586</v>
      </c>
      <c r="L13524" s="180">
        <v>1880721.19</v>
      </c>
    </row>
    <row r="13525" spans="1:12">
      <c r="A13525" s="180">
        <v>2018</v>
      </c>
      <c r="B13525" s="180" t="s">
        <v>180</v>
      </c>
      <c r="C13525" s="180" t="s">
        <v>35</v>
      </c>
      <c r="D13525" s="180" t="s">
        <v>176</v>
      </c>
      <c r="E13525" s="180">
        <v>10</v>
      </c>
      <c r="F13525" s="180">
        <v>46620</v>
      </c>
      <c r="G13525" s="180">
        <v>648</v>
      </c>
      <c r="H13525" s="180">
        <v>987</v>
      </c>
      <c r="I13525" s="180">
        <v>921659.3</v>
      </c>
      <c r="J13525" s="180">
        <v>199526.43</v>
      </c>
      <c r="K13525" s="180">
        <v>136258</v>
      </c>
      <c r="L13525" s="180">
        <v>1383948.82</v>
      </c>
    </row>
    <row r="13526" spans="1:12">
      <c r="A13526" s="180">
        <v>2018</v>
      </c>
      <c r="B13526" s="180" t="s">
        <v>180</v>
      </c>
      <c r="C13526" s="180" t="s">
        <v>35</v>
      </c>
      <c r="D13526" s="180" t="s">
        <v>176</v>
      </c>
      <c r="E13526" s="180">
        <v>15</v>
      </c>
      <c r="F13526" s="180">
        <v>43213</v>
      </c>
      <c r="G13526" s="180">
        <v>1205</v>
      </c>
      <c r="H13526" s="180">
        <v>1988</v>
      </c>
      <c r="I13526" s="180">
        <v>2222755.5</v>
      </c>
      <c r="J13526" s="180">
        <v>445058.96</v>
      </c>
      <c r="K13526" s="180">
        <v>380774</v>
      </c>
      <c r="L13526" s="180">
        <v>3305348.27</v>
      </c>
    </row>
    <row r="13527" spans="1:12">
      <c r="A13527" s="180">
        <v>2018</v>
      </c>
      <c r="B13527" s="180" t="s">
        <v>180</v>
      </c>
      <c r="C13527" s="180" t="s">
        <v>35</v>
      </c>
      <c r="D13527" s="180" t="s">
        <v>176</v>
      </c>
      <c r="E13527" s="180">
        <v>20</v>
      </c>
      <c r="F13527" s="180">
        <v>35033</v>
      </c>
      <c r="G13527" s="180">
        <v>1078</v>
      </c>
      <c r="H13527" s="180">
        <v>2403</v>
      </c>
      <c r="I13527" s="180">
        <v>2437406.5</v>
      </c>
      <c r="J13527" s="180">
        <v>445413.35</v>
      </c>
      <c r="K13527" s="180">
        <v>400786</v>
      </c>
      <c r="L13527" s="180">
        <v>3610380.28</v>
      </c>
    </row>
    <row r="13528" spans="1:12">
      <c r="A13528" s="180">
        <v>2018</v>
      </c>
      <c r="B13528" s="180" t="s">
        <v>180</v>
      </c>
      <c r="C13528" s="180" t="s">
        <v>35</v>
      </c>
      <c r="D13528" s="180" t="s">
        <v>176</v>
      </c>
      <c r="E13528" s="180">
        <v>25</v>
      </c>
      <c r="F13528" s="180">
        <v>34218</v>
      </c>
      <c r="G13528" s="180">
        <v>1003</v>
      </c>
      <c r="H13528" s="180">
        <v>1878</v>
      </c>
      <c r="I13528" s="180">
        <v>1878346.16</v>
      </c>
      <c r="J13528" s="180">
        <v>444409.87</v>
      </c>
      <c r="K13528" s="180">
        <v>411764</v>
      </c>
      <c r="L13528" s="180">
        <v>3021939.37</v>
      </c>
    </row>
    <row r="13529" spans="1:12">
      <c r="A13529" s="180">
        <v>2018</v>
      </c>
      <c r="B13529" s="180" t="s">
        <v>180</v>
      </c>
      <c r="C13529" s="180" t="s">
        <v>35</v>
      </c>
      <c r="D13529" s="180" t="s">
        <v>176</v>
      </c>
      <c r="E13529" s="180">
        <v>30</v>
      </c>
      <c r="F13529" s="180">
        <v>52225</v>
      </c>
      <c r="G13529" s="180">
        <v>1352</v>
      </c>
      <c r="H13529" s="180">
        <v>2911</v>
      </c>
      <c r="I13529" s="180">
        <v>3035906.81</v>
      </c>
      <c r="J13529" s="180">
        <v>730607.92</v>
      </c>
      <c r="K13529" s="180">
        <v>549637</v>
      </c>
      <c r="L13529" s="180">
        <v>4786298.0199999996</v>
      </c>
    </row>
    <row r="13530" spans="1:12">
      <c r="A13530" s="180">
        <v>2018</v>
      </c>
      <c r="B13530" s="180" t="s">
        <v>180</v>
      </c>
      <c r="C13530" s="180" t="s">
        <v>35</v>
      </c>
      <c r="D13530" s="180" t="s">
        <v>176</v>
      </c>
      <c r="E13530" s="180">
        <v>35</v>
      </c>
      <c r="F13530" s="180">
        <v>53631</v>
      </c>
      <c r="G13530" s="180">
        <v>1732</v>
      </c>
      <c r="H13530" s="180">
        <v>3108</v>
      </c>
      <c r="I13530" s="180">
        <v>3345326.16</v>
      </c>
      <c r="J13530" s="180">
        <v>811948.8</v>
      </c>
      <c r="K13530" s="180">
        <v>574203</v>
      </c>
      <c r="L13530" s="180">
        <v>5320436.22</v>
      </c>
    </row>
    <row r="13531" spans="1:12">
      <c r="A13531" s="180">
        <v>2018</v>
      </c>
      <c r="B13531" s="180" t="s">
        <v>180</v>
      </c>
      <c r="C13531" s="180" t="s">
        <v>35</v>
      </c>
      <c r="D13531" s="180" t="s">
        <v>176</v>
      </c>
      <c r="E13531" s="180">
        <v>40</v>
      </c>
      <c r="F13531" s="180">
        <v>50218</v>
      </c>
      <c r="G13531" s="180">
        <v>1889</v>
      </c>
      <c r="H13531" s="180">
        <v>3575</v>
      </c>
      <c r="I13531" s="180">
        <v>3924705.36</v>
      </c>
      <c r="J13531" s="180">
        <v>973209.82</v>
      </c>
      <c r="K13531" s="180">
        <v>728090</v>
      </c>
      <c r="L13531" s="180">
        <v>6263701.9699999997</v>
      </c>
    </row>
    <row r="13532" spans="1:12">
      <c r="A13532" s="180">
        <v>2018</v>
      </c>
      <c r="B13532" s="180" t="s">
        <v>180</v>
      </c>
      <c r="C13532" s="180" t="s">
        <v>35</v>
      </c>
      <c r="D13532" s="180" t="s">
        <v>176</v>
      </c>
      <c r="E13532" s="180">
        <v>45</v>
      </c>
      <c r="F13532" s="180">
        <v>53440</v>
      </c>
      <c r="G13532" s="180">
        <v>2452</v>
      </c>
      <c r="H13532" s="180">
        <v>4579</v>
      </c>
      <c r="I13532" s="180">
        <v>5335055.25</v>
      </c>
      <c r="J13532" s="180">
        <v>1396870.4</v>
      </c>
      <c r="K13532" s="180">
        <v>1247496.32</v>
      </c>
      <c r="L13532" s="180">
        <v>8885442.5099999998</v>
      </c>
    </row>
    <row r="13533" spans="1:12">
      <c r="A13533" s="180">
        <v>2018</v>
      </c>
      <c r="B13533" s="180" t="s">
        <v>180</v>
      </c>
      <c r="C13533" s="180" t="s">
        <v>35</v>
      </c>
      <c r="D13533" s="180" t="s">
        <v>176</v>
      </c>
      <c r="E13533" s="180">
        <v>50</v>
      </c>
      <c r="F13533" s="180">
        <v>49070</v>
      </c>
      <c r="G13533" s="180">
        <v>2837</v>
      </c>
      <c r="H13533" s="180">
        <v>5147</v>
      </c>
      <c r="I13533" s="180">
        <v>6808607.7599999998</v>
      </c>
      <c r="J13533" s="180">
        <v>1776869.89</v>
      </c>
      <c r="K13533" s="180">
        <v>1594851.11</v>
      </c>
      <c r="L13533" s="180">
        <v>11214858.210000001</v>
      </c>
    </row>
    <row r="13534" spans="1:12">
      <c r="A13534" s="180">
        <v>2018</v>
      </c>
      <c r="B13534" s="180" t="s">
        <v>180</v>
      </c>
      <c r="C13534" s="180" t="s">
        <v>35</v>
      </c>
      <c r="D13534" s="180" t="s">
        <v>176</v>
      </c>
      <c r="E13534" s="180">
        <v>55</v>
      </c>
      <c r="F13534" s="180">
        <v>48309</v>
      </c>
      <c r="G13534" s="180">
        <v>3830</v>
      </c>
      <c r="H13534" s="180">
        <v>7353</v>
      </c>
      <c r="I13534" s="180">
        <v>9948369.2799999993</v>
      </c>
      <c r="J13534" s="180">
        <v>2488615.5699999998</v>
      </c>
      <c r="K13534" s="180">
        <v>2605555.0699999998</v>
      </c>
      <c r="L13534" s="180">
        <v>16370707.65</v>
      </c>
    </row>
    <row r="13535" spans="1:12">
      <c r="A13535" s="180">
        <v>2018</v>
      </c>
      <c r="B13535" s="180" t="s">
        <v>180</v>
      </c>
      <c r="C13535" s="180" t="s">
        <v>35</v>
      </c>
      <c r="D13535" s="180" t="s">
        <v>176</v>
      </c>
      <c r="E13535" s="180">
        <v>60</v>
      </c>
      <c r="F13535" s="180">
        <v>42922</v>
      </c>
      <c r="G13535" s="180">
        <v>4842</v>
      </c>
      <c r="H13535" s="180">
        <v>10119</v>
      </c>
      <c r="I13535" s="180">
        <v>13127620.73</v>
      </c>
      <c r="J13535" s="180">
        <v>3113876.93</v>
      </c>
      <c r="K13535" s="180">
        <v>3215456.45</v>
      </c>
      <c r="L13535" s="180">
        <v>20925978.18</v>
      </c>
    </row>
    <row r="13536" spans="1:12">
      <c r="A13536" s="180">
        <v>2018</v>
      </c>
      <c r="B13536" s="180" t="s">
        <v>180</v>
      </c>
      <c r="C13536" s="180" t="s">
        <v>35</v>
      </c>
      <c r="D13536" s="180" t="s">
        <v>176</v>
      </c>
      <c r="E13536" s="180">
        <v>65</v>
      </c>
      <c r="F13536" s="180">
        <v>37157</v>
      </c>
      <c r="G13536" s="180">
        <v>6385</v>
      </c>
      <c r="H13536" s="180">
        <v>12160</v>
      </c>
      <c r="I13536" s="180">
        <v>16050157.49</v>
      </c>
      <c r="J13536" s="180">
        <v>3809324.3</v>
      </c>
      <c r="K13536" s="180">
        <v>4225462.84</v>
      </c>
      <c r="L13536" s="180">
        <v>25633103.550000001</v>
      </c>
    </row>
    <row r="13537" spans="1:12">
      <c r="A13537" s="180">
        <v>2018</v>
      </c>
      <c r="B13537" s="180" t="s">
        <v>180</v>
      </c>
      <c r="C13537" s="180" t="s">
        <v>35</v>
      </c>
      <c r="D13537" s="180" t="s">
        <v>176</v>
      </c>
      <c r="E13537" s="180">
        <v>70</v>
      </c>
      <c r="F13537" s="180">
        <v>28573</v>
      </c>
      <c r="G13537" s="180">
        <v>6018</v>
      </c>
      <c r="H13537" s="180">
        <v>12843</v>
      </c>
      <c r="I13537" s="180">
        <v>16791151.510000002</v>
      </c>
      <c r="J13537" s="180">
        <v>4107800.22</v>
      </c>
      <c r="K13537" s="180">
        <v>4096105.08</v>
      </c>
      <c r="L13537" s="180">
        <v>26235511.210000001</v>
      </c>
    </row>
    <row r="13538" spans="1:12">
      <c r="A13538" s="180">
        <v>2018</v>
      </c>
      <c r="B13538" s="180" t="s">
        <v>180</v>
      </c>
      <c r="C13538" s="180" t="s">
        <v>35</v>
      </c>
      <c r="D13538" s="180" t="s">
        <v>176</v>
      </c>
      <c r="E13538" s="180">
        <v>75</v>
      </c>
      <c r="F13538" s="180">
        <v>18208</v>
      </c>
      <c r="G13538" s="180">
        <v>4568</v>
      </c>
      <c r="H13538" s="180">
        <v>12093</v>
      </c>
      <c r="I13538" s="180">
        <v>14300687.449999999</v>
      </c>
      <c r="J13538" s="180">
        <v>3230192.7</v>
      </c>
      <c r="K13538" s="180">
        <v>3560539.31</v>
      </c>
      <c r="L13538" s="180">
        <v>21939998.440000001</v>
      </c>
    </row>
    <row r="13539" spans="1:12">
      <c r="A13539" s="180">
        <v>2018</v>
      </c>
      <c r="B13539" s="180" t="s">
        <v>180</v>
      </c>
      <c r="C13539" s="180" t="s">
        <v>35</v>
      </c>
      <c r="D13539" s="180" t="s">
        <v>176</v>
      </c>
      <c r="E13539" s="180">
        <v>80</v>
      </c>
      <c r="F13539" s="180">
        <v>11131</v>
      </c>
      <c r="G13539" s="180">
        <v>3290</v>
      </c>
      <c r="H13539" s="180">
        <v>11056</v>
      </c>
      <c r="I13539" s="180">
        <v>11032361.050000001</v>
      </c>
      <c r="J13539" s="180">
        <v>2157203.44</v>
      </c>
      <c r="K13539" s="180">
        <v>2442808.89</v>
      </c>
      <c r="L13539" s="180">
        <v>16085734.359999999</v>
      </c>
    </row>
    <row r="13540" spans="1:12">
      <c r="A13540" s="180">
        <v>2018</v>
      </c>
      <c r="B13540" s="180" t="s">
        <v>180</v>
      </c>
      <c r="C13540" s="180" t="s">
        <v>35</v>
      </c>
      <c r="D13540" s="180" t="s">
        <v>176</v>
      </c>
      <c r="E13540" s="180">
        <v>85</v>
      </c>
      <c r="F13540" s="180">
        <v>6191</v>
      </c>
      <c r="G13540" s="180">
        <v>2078</v>
      </c>
      <c r="H13540" s="180">
        <v>9103</v>
      </c>
      <c r="I13540" s="180">
        <v>7318735.8799999999</v>
      </c>
      <c r="J13540" s="180">
        <v>1167386.05</v>
      </c>
      <c r="K13540" s="180">
        <v>963180</v>
      </c>
      <c r="L13540" s="180">
        <v>9720317.8900000006</v>
      </c>
    </row>
    <row r="13541" spans="1:12">
      <c r="A13541" s="180">
        <v>2018</v>
      </c>
      <c r="B13541" s="180" t="s">
        <v>180</v>
      </c>
      <c r="C13541" s="180" t="s">
        <v>35</v>
      </c>
      <c r="D13541" s="180" t="s">
        <v>176</v>
      </c>
      <c r="E13541" s="180">
        <v>90</v>
      </c>
      <c r="F13541" s="180">
        <v>1963</v>
      </c>
      <c r="G13541" s="180">
        <v>578</v>
      </c>
      <c r="H13541" s="180">
        <v>2915</v>
      </c>
      <c r="I13541" s="180">
        <v>2144268.2000000002</v>
      </c>
      <c r="J13541" s="180">
        <v>315299.31</v>
      </c>
      <c r="K13541" s="180">
        <v>296302.09999999998</v>
      </c>
      <c r="L13541" s="180">
        <v>2831065.76</v>
      </c>
    </row>
    <row r="13542" spans="1:12">
      <c r="A13542" s="180">
        <v>2018</v>
      </c>
      <c r="B13542" s="180" t="s">
        <v>180</v>
      </c>
      <c r="C13542" s="180" t="s">
        <v>35</v>
      </c>
      <c r="D13542" s="180" t="s">
        <v>176</v>
      </c>
      <c r="E13542" s="180">
        <v>95</v>
      </c>
      <c r="F13542" s="180">
        <v>267</v>
      </c>
      <c r="G13542" s="180">
        <v>67</v>
      </c>
      <c r="H13542" s="180">
        <v>652</v>
      </c>
      <c r="I13542" s="180">
        <v>380038</v>
      </c>
      <c r="J13542" s="180">
        <v>48507.35</v>
      </c>
      <c r="K13542" s="180">
        <v>15132</v>
      </c>
      <c r="L13542" s="180">
        <v>460431.6</v>
      </c>
    </row>
    <row r="13543" spans="1:12">
      <c r="A13543" s="180">
        <v>2018</v>
      </c>
      <c r="B13543" s="180" t="s">
        <v>180</v>
      </c>
      <c r="C13543" s="180" t="s">
        <v>35</v>
      </c>
      <c r="D13543" s="180" t="s">
        <v>177</v>
      </c>
      <c r="E13543" s="180">
        <v>0</v>
      </c>
      <c r="F13543" s="180">
        <v>39430</v>
      </c>
      <c r="G13543" s="180">
        <v>1198</v>
      </c>
      <c r="H13543" s="180">
        <v>2957</v>
      </c>
      <c r="I13543" s="180">
        <v>2100193.1</v>
      </c>
      <c r="J13543" s="180">
        <v>291650.40999999997</v>
      </c>
      <c r="K13543" s="180">
        <v>120130</v>
      </c>
      <c r="L13543" s="180">
        <v>2702276.82</v>
      </c>
    </row>
    <row r="13544" spans="1:12">
      <c r="A13544" s="180">
        <v>2018</v>
      </c>
      <c r="B13544" s="180" t="s">
        <v>180</v>
      </c>
      <c r="C13544" s="180" t="s">
        <v>35</v>
      </c>
      <c r="D13544" s="180" t="s">
        <v>177</v>
      </c>
      <c r="E13544" s="180">
        <v>5</v>
      </c>
      <c r="F13544" s="180">
        <v>45874</v>
      </c>
      <c r="G13544" s="180">
        <v>813</v>
      </c>
      <c r="H13544" s="180">
        <v>1168</v>
      </c>
      <c r="I13544" s="180">
        <v>1185484.2</v>
      </c>
      <c r="J13544" s="180">
        <v>242735.18</v>
      </c>
      <c r="K13544" s="180">
        <v>143427</v>
      </c>
      <c r="L13544" s="180">
        <v>1736454.37</v>
      </c>
    </row>
    <row r="13545" spans="1:12">
      <c r="A13545" s="180">
        <v>2018</v>
      </c>
      <c r="B13545" s="180" t="s">
        <v>180</v>
      </c>
      <c r="C13545" s="180" t="s">
        <v>35</v>
      </c>
      <c r="D13545" s="180" t="s">
        <v>177</v>
      </c>
      <c r="E13545" s="180">
        <v>10</v>
      </c>
      <c r="F13545" s="180">
        <v>44392</v>
      </c>
      <c r="G13545" s="180">
        <v>640</v>
      </c>
      <c r="H13545" s="180">
        <v>1073</v>
      </c>
      <c r="I13545" s="180">
        <v>931312.65</v>
      </c>
      <c r="J13545" s="180">
        <v>199000.02</v>
      </c>
      <c r="K13545" s="180">
        <v>256930</v>
      </c>
      <c r="L13545" s="180">
        <v>1502334.54</v>
      </c>
    </row>
    <row r="13546" spans="1:12">
      <c r="A13546" s="180">
        <v>2018</v>
      </c>
      <c r="B13546" s="180" t="s">
        <v>180</v>
      </c>
      <c r="C13546" s="180" t="s">
        <v>35</v>
      </c>
      <c r="D13546" s="180" t="s">
        <v>177</v>
      </c>
      <c r="E13546" s="180">
        <v>15</v>
      </c>
      <c r="F13546" s="180">
        <v>41512</v>
      </c>
      <c r="G13546" s="180">
        <v>1672</v>
      </c>
      <c r="H13546" s="180">
        <v>4035</v>
      </c>
      <c r="I13546" s="180">
        <v>3786874.15</v>
      </c>
      <c r="J13546" s="180">
        <v>562181.79</v>
      </c>
      <c r="K13546" s="180">
        <v>475582.8</v>
      </c>
      <c r="L13546" s="180">
        <v>5244927.93</v>
      </c>
    </row>
    <row r="13547" spans="1:12">
      <c r="A13547" s="180">
        <v>2018</v>
      </c>
      <c r="B13547" s="180" t="s">
        <v>180</v>
      </c>
      <c r="C13547" s="180" t="s">
        <v>35</v>
      </c>
      <c r="D13547" s="180" t="s">
        <v>177</v>
      </c>
      <c r="E13547" s="180">
        <v>20</v>
      </c>
      <c r="F13547" s="180">
        <v>35622</v>
      </c>
      <c r="G13547" s="180">
        <v>1752</v>
      </c>
      <c r="H13547" s="180">
        <v>4219</v>
      </c>
      <c r="I13547" s="180">
        <v>4330251.8499999996</v>
      </c>
      <c r="J13547" s="180">
        <v>735169.2</v>
      </c>
      <c r="K13547" s="180">
        <v>643101</v>
      </c>
      <c r="L13547" s="180">
        <v>6247932.8899999997</v>
      </c>
    </row>
    <row r="13548" spans="1:12">
      <c r="A13548" s="180">
        <v>2018</v>
      </c>
      <c r="B13548" s="180" t="s">
        <v>180</v>
      </c>
      <c r="C13548" s="180" t="s">
        <v>35</v>
      </c>
      <c r="D13548" s="180" t="s">
        <v>177</v>
      </c>
      <c r="E13548" s="180">
        <v>25</v>
      </c>
      <c r="F13548" s="180">
        <v>38852</v>
      </c>
      <c r="G13548" s="180">
        <v>2125</v>
      </c>
      <c r="H13548" s="180">
        <v>6117</v>
      </c>
      <c r="I13548" s="180">
        <v>6831210</v>
      </c>
      <c r="J13548" s="180">
        <v>1511523.2</v>
      </c>
      <c r="K13548" s="180">
        <v>875019</v>
      </c>
      <c r="L13548" s="180">
        <v>10012766.199999999</v>
      </c>
    </row>
    <row r="13549" spans="1:12">
      <c r="A13549" s="180">
        <v>2018</v>
      </c>
      <c r="B13549" s="180" t="s">
        <v>180</v>
      </c>
      <c r="C13549" s="180" t="s">
        <v>35</v>
      </c>
      <c r="D13549" s="180" t="s">
        <v>177</v>
      </c>
      <c r="E13549" s="180">
        <v>30</v>
      </c>
      <c r="F13549" s="180">
        <v>56197</v>
      </c>
      <c r="G13549" s="180">
        <v>3855</v>
      </c>
      <c r="H13549" s="180">
        <v>10538</v>
      </c>
      <c r="I13549" s="180">
        <v>12903425.960000001</v>
      </c>
      <c r="J13549" s="180">
        <v>3123287.27</v>
      </c>
      <c r="K13549" s="180">
        <v>926723</v>
      </c>
      <c r="L13549" s="180">
        <v>18322487.399999999</v>
      </c>
    </row>
    <row r="13550" spans="1:12">
      <c r="A13550" s="180">
        <v>2018</v>
      </c>
      <c r="B13550" s="180" t="s">
        <v>180</v>
      </c>
      <c r="C13550" s="180" t="s">
        <v>35</v>
      </c>
      <c r="D13550" s="180" t="s">
        <v>177</v>
      </c>
      <c r="E13550" s="180">
        <v>35</v>
      </c>
      <c r="F13550" s="180">
        <v>55891</v>
      </c>
      <c r="G13550" s="180">
        <v>3689</v>
      </c>
      <c r="H13550" s="180">
        <v>9220</v>
      </c>
      <c r="I13550" s="180">
        <v>10659081.24</v>
      </c>
      <c r="J13550" s="180">
        <v>2578103.9900000002</v>
      </c>
      <c r="K13550" s="180">
        <v>1186057</v>
      </c>
      <c r="L13550" s="180">
        <v>15903332.93</v>
      </c>
    </row>
    <row r="13551" spans="1:12">
      <c r="A13551" s="180">
        <v>2018</v>
      </c>
      <c r="B13551" s="180" t="s">
        <v>180</v>
      </c>
      <c r="C13551" s="180" t="s">
        <v>35</v>
      </c>
      <c r="D13551" s="180" t="s">
        <v>177</v>
      </c>
      <c r="E13551" s="180">
        <v>40</v>
      </c>
      <c r="F13551" s="180">
        <v>51530</v>
      </c>
      <c r="G13551" s="180">
        <v>3376</v>
      </c>
      <c r="H13551" s="180">
        <v>6745</v>
      </c>
      <c r="I13551" s="180">
        <v>7956499.4800000004</v>
      </c>
      <c r="J13551" s="180">
        <v>1850312.86</v>
      </c>
      <c r="K13551" s="180">
        <v>1224528.1499999999</v>
      </c>
      <c r="L13551" s="180">
        <v>12429685.380000001</v>
      </c>
    </row>
    <row r="13552" spans="1:12">
      <c r="A13552" s="180">
        <v>2018</v>
      </c>
      <c r="B13552" s="180" t="s">
        <v>180</v>
      </c>
      <c r="C13552" s="180" t="s">
        <v>35</v>
      </c>
      <c r="D13552" s="180" t="s">
        <v>177</v>
      </c>
      <c r="E13552" s="180">
        <v>45</v>
      </c>
      <c r="F13552" s="180">
        <v>54480</v>
      </c>
      <c r="G13552" s="180">
        <v>3953</v>
      </c>
      <c r="H13552" s="180">
        <v>7827</v>
      </c>
      <c r="I13552" s="180">
        <v>9417001.8300000001</v>
      </c>
      <c r="J13552" s="180">
        <v>2094917.08</v>
      </c>
      <c r="K13552" s="180">
        <v>1661467.25</v>
      </c>
      <c r="L13552" s="180">
        <v>14729961.939999999</v>
      </c>
    </row>
    <row r="13553" spans="1:12">
      <c r="A13553" s="180">
        <v>2018</v>
      </c>
      <c r="B13553" s="180" t="s">
        <v>180</v>
      </c>
      <c r="C13553" s="180" t="s">
        <v>35</v>
      </c>
      <c r="D13553" s="180" t="s">
        <v>177</v>
      </c>
      <c r="E13553" s="180">
        <v>50</v>
      </c>
      <c r="F13553" s="180">
        <v>50494</v>
      </c>
      <c r="G13553" s="180">
        <v>4018</v>
      </c>
      <c r="H13553" s="180">
        <v>8078</v>
      </c>
      <c r="I13553" s="180">
        <v>9444658.5099999998</v>
      </c>
      <c r="J13553" s="180">
        <v>2227536.96</v>
      </c>
      <c r="K13553" s="180">
        <v>1834622</v>
      </c>
      <c r="L13553" s="180">
        <v>14951380.779999999</v>
      </c>
    </row>
    <row r="13554" spans="1:12">
      <c r="A13554" s="180">
        <v>2018</v>
      </c>
      <c r="B13554" s="180" t="s">
        <v>180</v>
      </c>
      <c r="C13554" s="180" t="s">
        <v>35</v>
      </c>
      <c r="D13554" s="180" t="s">
        <v>177</v>
      </c>
      <c r="E13554" s="180">
        <v>55</v>
      </c>
      <c r="F13554" s="180">
        <v>49998</v>
      </c>
      <c r="G13554" s="180">
        <v>4637</v>
      </c>
      <c r="H13554" s="180">
        <v>9049</v>
      </c>
      <c r="I13554" s="180">
        <v>10758319.07</v>
      </c>
      <c r="J13554" s="180">
        <v>2551408.15</v>
      </c>
      <c r="K13554" s="180">
        <v>2317036.08</v>
      </c>
      <c r="L13554" s="180">
        <v>17089114.850000001</v>
      </c>
    </row>
    <row r="13555" spans="1:12">
      <c r="A13555" s="180">
        <v>2018</v>
      </c>
      <c r="B13555" s="180" t="s">
        <v>180</v>
      </c>
      <c r="C13555" s="180" t="s">
        <v>35</v>
      </c>
      <c r="D13555" s="180" t="s">
        <v>177</v>
      </c>
      <c r="E13555" s="180">
        <v>60</v>
      </c>
      <c r="F13555" s="180">
        <v>45407</v>
      </c>
      <c r="G13555" s="180">
        <v>5154</v>
      </c>
      <c r="H13555" s="180">
        <v>11921</v>
      </c>
      <c r="I13555" s="180">
        <v>13929136.85</v>
      </c>
      <c r="J13555" s="180">
        <v>3105722.94</v>
      </c>
      <c r="K13555" s="180">
        <v>3257483</v>
      </c>
      <c r="L13555" s="180">
        <v>21905406.449999999</v>
      </c>
    </row>
    <row r="13556" spans="1:12">
      <c r="A13556" s="180">
        <v>2018</v>
      </c>
      <c r="B13556" s="180" t="s">
        <v>180</v>
      </c>
      <c r="C13556" s="180" t="s">
        <v>35</v>
      </c>
      <c r="D13556" s="180" t="s">
        <v>177</v>
      </c>
      <c r="E13556" s="180">
        <v>65</v>
      </c>
      <c r="F13556" s="180">
        <v>39184</v>
      </c>
      <c r="G13556" s="180">
        <v>5633</v>
      </c>
      <c r="H13556" s="180">
        <v>12289</v>
      </c>
      <c r="I13556" s="180">
        <v>15250601.15</v>
      </c>
      <c r="J13556" s="180">
        <v>3596796.02</v>
      </c>
      <c r="K13556" s="180">
        <v>4131045.5</v>
      </c>
      <c r="L13556" s="180">
        <v>24266408.34</v>
      </c>
    </row>
    <row r="13557" spans="1:12">
      <c r="A13557" s="180">
        <v>2018</v>
      </c>
      <c r="B13557" s="180" t="s">
        <v>180</v>
      </c>
      <c r="C13557" s="180" t="s">
        <v>35</v>
      </c>
      <c r="D13557" s="180" t="s">
        <v>177</v>
      </c>
      <c r="E13557" s="180">
        <v>70</v>
      </c>
      <c r="F13557" s="180">
        <v>29917</v>
      </c>
      <c r="G13557" s="180">
        <v>5303</v>
      </c>
      <c r="H13557" s="180">
        <v>12471</v>
      </c>
      <c r="I13557" s="180">
        <v>15418946.9</v>
      </c>
      <c r="J13557" s="180">
        <v>3632099.12</v>
      </c>
      <c r="K13557" s="180">
        <v>4029696.35</v>
      </c>
      <c r="L13557" s="180">
        <v>23982012.420000002</v>
      </c>
    </row>
    <row r="13558" spans="1:12">
      <c r="A13558" s="180">
        <v>2018</v>
      </c>
      <c r="B13558" s="180" t="s">
        <v>180</v>
      </c>
      <c r="C13558" s="180" t="s">
        <v>35</v>
      </c>
      <c r="D13558" s="180" t="s">
        <v>177</v>
      </c>
      <c r="E13558" s="180">
        <v>75</v>
      </c>
      <c r="F13558" s="180">
        <v>19571</v>
      </c>
      <c r="G13558" s="180">
        <v>4051</v>
      </c>
      <c r="H13558" s="180">
        <v>12139</v>
      </c>
      <c r="I13558" s="180">
        <v>13294088.43</v>
      </c>
      <c r="J13558" s="180">
        <v>2899050.88</v>
      </c>
      <c r="K13558" s="180">
        <v>2972525.99</v>
      </c>
      <c r="L13558" s="180">
        <v>19824896.420000002</v>
      </c>
    </row>
    <row r="13559" spans="1:12">
      <c r="A13559" s="180">
        <v>2018</v>
      </c>
      <c r="B13559" s="180" t="s">
        <v>180</v>
      </c>
      <c r="C13559" s="180" t="s">
        <v>35</v>
      </c>
      <c r="D13559" s="180" t="s">
        <v>177</v>
      </c>
      <c r="E13559" s="180">
        <v>80</v>
      </c>
      <c r="F13559" s="180">
        <v>13220</v>
      </c>
      <c r="G13559" s="180">
        <v>2863</v>
      </c>
      <c r="H13559" s="180">
        <v>11578</v>
      </c>
      <c r="I13559" s="180">
        <v>10607909.220000001</v>
      </c>
      <c r="J13559" s="180">
        <v>2015182.31</v>
      </c>
      <c r="K13559" s="180">
        <v>2005071.4</v>
      </c>
      <c r="L13559" s="180">
        <v>15070181.83</v>
      </c>
    </row>
    <row r="13560" spans="1:12">
      <c r="A13560" s="180">
        <v>2018</v>
      </c>
      <c r="B13560" s="180" t="s">
        <v>180</v>
      </c>
      <c r="C13560" s="180" t="s">
        <v>35</v>
      </c>
      <c r="D13560" s="180" t="s">
        <v>177</v>
      </c>
      <c r="E13560" s="180">
        <v>85</v>
      </c>
      <c r="F13560" s="180">
        <v>8163</v>
      </c>
      <c r="G13560" s="180">
        <v>1905</v>
      </c>
      <c r="H13560" s="180">
        <v>9862</v>
      </c>
      <c r="I13560" s="180">
        <v>7654498.1500000004</v>
      </c>
      <c r="J13560" s="180">
        <v>1116580.43</v>
      </c>
      <c r="K13560" s="180">
        <v>904372.95</v>
      </c>
      <c r="L13560" s="180">
        <v>9969043.1400000006</v>
      </c>
    </row>
    <row r="13561" spans="1:12">
      <c r="A13561" s="180">
        <v>2018</v>
      </c>
      <c r="B13561" s="180" t="s">
        <v>180</v>
      </c>
      <c r="C13561" s="180" t="s">
        <v>35</v>
      </c>
      <c r="D13561" s="180" t="s">
        <v>177</v>
      </c>
      <c r="E13561" s="180">
        <v>90</v>
      </c>
      <c r="F13561" s="180">
        <v>3428</v>
      </c>
      <c r="G13561" s="180">
        <v>933</v>
      </c>
      <c r="H13561" s="180">
        <v>6278</v>
      </c>
      <c r="I13561" s="180">
        <v>4071722.55</v>
      </c>
      <c r="J13561" s="180">
        <v>418668.52</v>
      </c>
      <c r="K13561" s="180">
        <v>224756.8</v>
      </c>
      <c r="L13561" s="180">
        <v>4842017.6900000004</v>
      </c>
    </row>
    <row r="13562" spans="1:12">
      <c r="A13562" s="180">
        <v>2018</v>
      </c>
      <c r="B13562" s="180" t="s">
        <v>180</v>
      </c>
      <c r="C13562" s="180" t="s">
        <v>35</v>
      </c>
      <c r="D13562" s="180" t="s">
        <v>177</v>
      </c>
      <c r="E13562" s="180">
        <v>95</v>
      </c>
      <c r="F13562" s="180">
        <v>920</v>
      </c>
      <c r="G13562" s="180">
        <v>203</v>
      </c>
      <c r="H13562" s="180">
        <v>1653</v>
      </c>
      <c r="I13562" s="180">
        <v>1184130</v>
      </c>
      <c r="J13562" s="180">
        <v>85788.96</v>
      </c>
      <c r="K13562" s="180">
        <v>28630</v>
      </c>
      <c r="L13562" s="180">
        <v>1325202.3400000001</v>
      </c>
    </row>
    <row r="13563" spans="1:12">
      <c r="A13563" s="180">
        <v>2018</v>
      </c>
      <c r="B13563" s="180" t="s">
        <v>180</v>
      </c>
      <c r="C13563" s="180" t="s">
        <v>36</v>
      </c>
      <c r="D13563" s="180" t="s">
        <v>176</v>
      </c>
      <c r="E13563" s="180">
        <v>0</v>
      </c>
      <c r="F13563" s="180">
        <v>4944</v>
      </c>
      <c r="G13563" s="180">
        <v>167</v>
      </c>
      <c r="H13563" s="180">
        <v>699</v>
      </c>
      <c r="I13563" s="180">
        <v>449563.9</v>
      </c>
      <c r="J13563" s="180">
        <v>62644.19</v>
      </c>
      <c r="K13563" s="180">
        <v>3412.88</v>
      </c>
      <c r="L13563" s="180">
        <v>533077.74</v>
      </c>
    </row>
    <row r="13564" spans="1:12">
      <c r="A13564" s="180">
        <v>2018</v>
      </c>
      <c r="B13564" s="180" t="s">
        <v>180</v>
      </c>
      <c r="C13564" s="180" t="s">
        <v>36</v>
      </c>
      <c r="D13564" s="180" t="s">
        <v>176</v>
      </c>
      <c r="E13564" s="180">
        <v>5</v>
      </c>
      <c r="F13564" s="180">
        <v>6020</v>
      </c>
      <c r="G13564" s="180">
        <v>71</v>
      </c>
      <c r="H13564" s="180">
        <v>84</v>
      </c>
      <c r="I13564" s="180">
        <v>81176.679999999993</v>
      </c>
      <c r="J13564" s="180">
        <v>26817.54</v>
      </c>
      <c r="K13564" s="180">
        <v>750</v>
      </c>
      <c r="L13564" s="180">
        <v>119893.32</v>
      </c>
    </row>
    <row r="13565" spans="1:12">
      <c r="A13565" s="180">
        <v>2018</v>
      </c>
      <c r="B13565" s="180" t="s">
        <v>180</v>
      </c>
      <c r="C13565" s="180" t="s">
        <v>36</v>
      </c>
      <c r="D13565" s="180" t="s">
        <v>176</v>
      </c>
      <c r="E13565" s="180">
        <v>10</v>
      </c>
      <c r="F13565" s="180">
        <v>6384</v>
      </c>
      <c r="G13565" s="180">
        <v>72</v>
      </c>
      <c r="H13565" s="180">
        <v>108</v>
      </c>
      <c r="I13565" s="180">
        <v>87909.65</v>
      </c>
      <c r="J13565" s="180">
        <v>27633.23</v>
      </c>
      <c r="K13565" s="180">
        <v>5170</v>
      </c>
      <c r="L13565" s="180">
        <v>132512.03</v>
      </c>
    </row>
    <row r="13566" spans="1:12">
      <c r="A13566" s="180">
        <v>2018</v>
      </c>
      <c r="B13566" s="180" t="s">
        <v>180</v>
      </c>
      <c r="C13566" s="180" t="s">
        <v>36</v>
      </c>
      <c r="D13566" s="180" t="s">
        <v>176</v>
      </c>
      <c r="E13566" s="180">
        <v>15</v>
      </c>
      <c r="F13566" s="180">
        <v>6510</v>
      </c>
      <c r="G13566" s="180">
        <v>149</v>
      </c>
      <c r="H13566" s="180">
        <v>263</v>
      </c>
      <c r="I13566" s="180">
        <v>270664.78000000003</v>
      </c>
      <c r="J13566" s="180">
        <v>74057.41</v>
      </c>
      <c r="K13566" s="180">
        <v>58449</v>
      </c>
      <c r="L13566" s="180">
        <v>439714.14</v>
      </c>
    </row>
    <row r="13567" spans="1:12">
      <c r="A13567" s="180">
        <v>2018</v>
      </c>
      <c r="B13567" s="180" t="s">
        <v>180</v>
      </c>
      <c r="C13567" s="180" t="s">
        <v>36</v>
      </c>
      <c r="D13567" s="180" t="s">
        <v>176</v>
      </c>
      <c r="E13567" s="180">
        <v>20</v>
      </c>
      <c r="F13567" s="180">
        <v>5398</v>
      </c>
      <c r="G13567" s="180">
        <v>161</v>
      </c>
      <c r="H13567" s="180">
        <v>332</v>
      </c>
      <c r="I13567" s="180">
        <v>321326.77</v>
      </c>
      <c r="J13567" s="180">
        <v>71556.91</v>
      </c>
      <c r="K13567" s="180">
        <v>31767</v>
      </c>
      <c r="L13567" s="180">
        <v>491834.33</v>
      </c>
    </row>
    <row r="13568" spans="1:12">
      <c r="A13568" s="180">
        <v>2018</v>
      </c>
      <c r="B13568" s="180" t="s">
        <v>180</v>
      </c>
      <c r="C13568" s="180" t="s">
        <v>36</v>
      </c>
      <c r="D13568" s="180" t="s">
        <v>176</v>
      </c>
      <c r="E13568" s="180">
        <v>25</v>
      </c>
      <c r="F13568" s="180">
        <v>3447</v>
      </c>
      <c r="G13568" s="180">
        <v>83</v>
      </c>
      <c r="H13568" s="180">
        <v>166</v>
      </c>
      <c r="I13568" s="180">
        <v>166920.56</v>
      </c>
      <c r="J13568" s="180">
        <v>60813.66</v>
      </c>
      <c r="K13568" s="180">
        <v>49777</v>
      </c>
      <c r="L13568" s="180">
        <v>330171.12</v>
      </c>
    </row>
    <row r="13569" spans="1:12">
      <c r="A13569" s="180">
        <v>2018</v>
      </c>
      <c r="B13569" s="180" t="s">
        <v>180</v>
      </c>
      <c r="C13569" s="180" t="s">
        <v>36</v>
      </c>
      <c r="D13569" s="180" t="s">
        <v>176</v>
      </c>
      <c r="E13569" s="180">
        <v>30</v>
      </c>
      <c r="F13569" s="180">
        <v>5314</v>
      </c>
      <c r="G13569" s="180">
        <v>161</v>
      </c>
      <c r="H13569" s="180">
        <v>288</v>
      </c>
      <c r="I13569" s="180">
        <v>289946</v>
      </c>
      <c r="J13569" s="180">
        <v>82708.740000000005</v>
      </c>
      <c r="K13569" s="180">
        <v>56386</v>
      </c>
      <c r="L13569" s="180">
        <v>495565.32</v>
      </c>
    </row>
    <row r="13570" spans="1:12">
      <c r="A13570" s="180">
        <v>2018</v>
      </c>
      <c r="B13570" s="180" t="s">
        <v>180</v>
      </c>
      <c r="C13570" s="180" t="s">
        <v>36</v>
      </c>
      <c r="D13570" s="180" t="s">
        <v>176</v>
      </c>
      <c r="E13570" s="180">
        <v>35</v>
      </c>
      <c r="F13570" s="180">
        <v>5772</v>
      </c>
      <c r="G13570" s="180">
        <v>260</v>
      </c>
      <c r="H13570" s="180">
        <v>480</v>
      </c>
      <c r="I13570" s="180">
        <v>329330.13</v>
      </c>
      <c r="J13570" s="180">
        <v>100466.76</v>
      </c>
      <c r="K13570" s="180">
        <v>90622.5</v>
      </c>
      <c r="L13570" s="180">
        <v>607932.42000000004</v>
      </c>
    </row>
    <row r="13571" spans="1:12">
      <c r="A13571" s="180">
        <v>2018</v>
      </c>
      <c r="B13571" s="180" t="s">
        <v>180</v>
      </c>
      <c r="C13571" s="180" t="s">
        <v>36</v>
      </c>
      <c r="D13571" s="180" t="s">
        <v>176</v>
      </c>
      <c r="E13571" s="180">
        <v>40</v>
      </c>
      <c r="F13571" s="180">
        <v>5914</v>
      </c>
      <c r="G13571" s="180">
        <v>281</v>
      </c>
      <c r="H13571" s="180">
        <v>498</v>
      </c>
      <c r="I13571" s="180">
        <v>441992.88</v>
      </c>
      <c r="J13571" s="180">
        <v>135629.25</v>
      </c>
      <c r="K13571" s="180">
        <v>123350</v>
      </c>
      <c r="L13571" s="180">
        <v>791473.4</v>
      </c>
    </row>
    <row r="13572" spans="1:12">
      <c r="A13572" s="180">
        <v>2018</v>
      </c>
      <c r="B13572" s="180" t="s">
        <v>180</v>
      </c>
      <c r="C13572" s="180" t="s">
        <v>36</v>
      </c>
      <c r="D13572" s="180" t="s">
        <v>176</v>
      </c>
      <c r="E13572" s="180">
        <v>45</v>
      </c>
      <c r="F13572" s="180">
        <v>7253</v>
      </c>
      <c r="G13572" s="180">
        <v>396</v>
      </c>
      <c r="H13572" s="180">
        <v>769</v>
      </c>
      <c r="I13572" s="180">
        <v>643166.06999999995</v>
      </c>
      <c r="J13572" s="180">
        <v>187881.8</v>
      </c>
      <c r="K13572" s="180">
        <v>109676</v>
      </c>
      <c r="L13572" s="180">
        <v>1090290.76</v>
      </c>
    </row>
    <row r="13573" spans="1:12">
      <c r="A13573" s="180">
        <v>2018</v>
      </c>
      <c r="B13573" s="180" t="s">
        <v>180</v>
      </c>
      <c r="C13573" s="180" t="s">
        <v>36</v>
      </c>
      <c r="D13573" s="180" t="s">
        <v>176</v>
      </c>
      <c r="E13573" s="180">
        <v>50</v>
      </c>
      <c r="F13573" s="180">
        <v>7431</v>
      </c>
      <c r="G13573" s="180">
        <v>522</v>
      </c>
      <c r="H13573" s="180">
        <v>1058</v>
      </c>
      <c r="I13573" s="180">
        <v>1085881.48</v>
      </c>
      <c r="J13573" s="180">
        <v>290157.06</v>
      </c>
      <c r="K13573" s="180">
        <v>307856</v>
      </c>
      <c r="L13573" s="180">
        <v>1838215.36</v>
      </c>
    </row>
    <row r="13574" spans="1:12">
      <c r="A13574" s="180">
        <v>2018</v>
      </c>
      <c r="B13574" s="180" t="s">
        <v>180</v>
      </c>
      <c r="C13574" s="180" t="s">
        <v>36</v>
      </c>
      <c r="D13574" s="180" t="s">
        <v>176</v>
      </c>
      <c r="E13574" s="180">
        <v>55</v>
      </c>
      <c r="F13574" s="180">
        <v>9274</v>
      </c>
      <c r="G13574" s="180">
        <v>864</v>
      </c>
      <c r="H13574" s="180">
        <v>1536</v>
      </c>
      <c r="I13574" s="180">
        <v>1639244.68</v>
      </c>
      <c r="J13574" s="180">
        <v>505164.32</v>
      </c>
      <c r="K13574" s="180">
        <v>637557</v>
      </c>
      <c r="L13574" s="180">
        <v>3050972.1</v>
      </c>
    </row>
    <row r="13575" spans="1:12">
      <c r="A13575" s="180">
        <v>2018</v>
      </c>
      <c r="B13575" s="180" t="s">
        <v>180</v>
      </c>
      <c r="C13575" s="180" t="s">
        <v>36</v>
      </c>
      <c r="D13575" s="180" t="s">
        <v>176</v>
      </c>
      <c r="E13575" s="180">
        <v>60</v>
      </c>
      <c r="F13575" s="180">
        <v>9345</v>
      </c>
      <c r="G13575" s="180">
        <v>1262</v>
      </c>
      <c r="H13575" s="180">
        <v>2157</v>
      </c>
      <c r="I13575" s="180">
        <v>2246811.06</v>
      </c>
      <c r="J13575" s="180">
        <v>656910.32999999996</v>
      </c>
      <c r="K13575" s="180">
        <v>586314.75</v>
      </c>
      <c r="L13575" s="180">
        <v>3808903.05</v>
      </c>
    </row>
    <row r="13576" spans="1:12">
      <c r="A13576" s="180">
        <v>2018</v>
      </c>
      <c r="B13576" s="180" t="s">
        <v>180</v>
      </c>
      <c r="C13576" s="180" t="s">
        <v>36</v>
      </c>
      <c r="D13576" s="180" t="s">
        <v>176</v>
      </c>
      <c r="E13576" s="180">
        <v>65</v>
      </c>
      <c r="F13576" s="180">
        <v>8974</v>
      </c>
      <c r="G13576" s="180">
        <v>1518</v>
      </c>
      <c r="H13576" s="180">
        <v>3195</v>
      </c>
      <c r="I13576" s="180">
        <v>3214515.4</v>
      </c>
      <c r="J13576" s="180">
        <v>906819.13</v>
      </c>
      <c r="K13576" s="180">
        <v>1112699</v>
      </c>
      <c r="L13576" s="180">
        <v>5603065.0800000001</v>
      </c>
    </row>
    <row r="13577" spans="1:12">
      <c r="A13577" s="180">
        <v>2018</v>
      </c>
      <c r="B13577" s="180" t="s">
        <v>180</v>
      </c>
      <c r="C13577" s="180" t="s">
        <v>36</v>
      </c>
      <c r="D13577" s="180" t="s">
        <v>176</v>
      </c>
      <c r="E13577" s="180">
        <v>70</v>
      </c>
      <c r="F13577" s="180">
        <v>7284</v>
      </c>
      <c r="G13577" s="180">
        <v>1685</v>
      </c>
      <c r="H13577" s="180">
        <v>3824</v>
      </c>
      <c r="I13577" s="180">
        <v>3345538.1</v>
      </c>
      <c r="J13577" s="180">
        <v>970271.14</v>
      </c>
      <c r="K13577" s="180">
        <v>796660.43</v>
      </c>
      <c r="L13577" s="180">
        <v>5435983.1900000004</v>
      </c>
    </row>
    <row r="13578" spans="1:12">
      <c r="A13578" s="180">
        <v>2018</v>
      </c>
      <c r="B13578" s="180" t="s">
        <v>180</v>
      </c>
      <c r="C13578" s="180" t="s">
        <v>36</v>
      </c>
      <c r="D13578" s="180" t="s">
        <v>176</v>
      </c>
      <c r="E13578" s="180">
        <v>75</v>
      </c>
      <c r="F13578" s="180">
        <v>4856</v>
      </c>
      <c r="G13578" s="180">
        <v>1452</v>
      </c>
      <c r="H13578" s="180">
        <v>3027</v>
      </c>
      <c r="I13578" s="180">
        <v>2858420.47</v>
      </c>
      <c r="J13578" s="180">
        <v>734605.71</v>
      </c>
      <c r="K13578" s="180">
        <v>788417</v>
      </c>
      <c r="L13578" s="180">
        <v>4583448.6399999997</v>
      </c>
    </row>
    <row r="13579" spans="1:12">
      <c r="A13579" s="180">
        <v>2018</v>
      </c>
      <c r="B13579" s="180" t="s">
        <v>180</v>
      </c>
      <c r="C13579" s="180" t="s">
        <v>36</v>
      </c>
      <c r="D13579" s="180" t="s">
        <v>176</v>
      </c>
      <c r="E13579" s="180">
        <v>80</v>
      </c>
      <c r="F13579" s="180">
        <v>2905</v>
      </c>
      <c r="G13579" s="180">
        <v>1030</v>
      </c>
      <c r="H13579" s="180">
        <v>2704</v>
      </c>
      <c r="I13579" s="180">
        <v>2177073.1800000002</v>
      </c>
      <c r="J13579" s="180">
        <v>483609.68</v>
      </c>
      <c r="K13579" s="180">
        <v>449981</v>
      </c>
      <c r="L13579" s="180">
        <v>3255553.76</v>
      </c>
    </row>
    <row r="13580" spans="1:12">
      <c r="A13580" s="180">
        <v>2018</v>
      </c>
      <c r="B13580" s="180" t="s">
        <v>180</v>
      </c>
      <c r="C13580" s="180" t="s">
        <v>36</v>
      </c>
      <c r="D13580" s="180" t="s">
        <v>176</v>
      </c>
      <c r="E13580" s="180">
        <v>85</v>
      </c>
      <c r="F13580" s="180">
        <v>1707</v>
      </c>
      <c r="G13580" s="180">
        <v>522</v>
      </c>
      <c r="H13580" s="180">
        <v>1749</v>
      </c>
      <c r="I13580" s="180">
        <v>1399480.03</v>
      </c>
      <c r="J13580" s="180">
        <v>291961.48</v>
      </c>
      <c r="K13580" s="180">
        <v>287241</v>
      </c>
      <c r="L13580" s="180">
        <v>2048934.88</v>
      </c>
    </row>
    <row r="13581" spans="1:12">
      <c r="A13581" s="180">
        <v>2018</v>
      </c>
      <c r="B13581" s="180" t="s">
        <v>180</v>
      </c>
      <c r="C13581" s="180" t="s">
        <v>36</v>
      </c>
      <c r="D13581" s="180" t="s">
        <v>176</v>
      </c>
      <c r="E13581" s="180">
        <v>90</v>
      </c>
      <c r="F13581" s="180">
        <v>461</v>
      </c>
      <c r="G13581" s="180">
        <v>143</v>
      </c>
      <c r="H13581" s="180">
        <v>523</v>
      </c>
      <c r="I13581" s="180">
        <v>349140.75</v>
      </c>
      <c r="J13581" s="180">
        <v>49825.2</v>
      </c>
      <c r="K13581" s="180">
        <v>52453.87</v>
      </c>
      <c r="L13581" s="180">
        <v>470070.27</v>
      </c>
    </row>
    <row r="13582" spans="1:12">
      <c r="A13582" s="180">
        <v>2018</v>
      </c>
      <c r="B13582" s="180" t="s">
        <v>180</v>
      </c>
      <c r="C13582" s="180" t="s">
        <v>36</v>
      </c>
      <c r="D13582" s="180" t="s">
        <v>176</v>
      </c>
      <c r="E13582" s="180">
        <v>95</v>
      </c>
      <c r="F13582" s="180">
        <v>52</v>
      </c>
      <c r="G13582" s="180">
        <v>19</v>
      </c>
      <c r="H13582" s="180">
        <v>30</v>
      </c>
      <c r="I13582" s="180">
        <v>19390</v>
      </c>
      <c r="J13582" s="180">
        <v>6509.5</v>
      </c>
      <c r="K13582" s="180">
        <v>0</v>
      </c>
      <c r="L13582" s="180">
        <v>27100.5</v>
      </c>
    </row>
    <row r="13583" spans="1:12">
      <c r="A13583" s="180">
        <v>2018</v>
      </c>
      <c r="B13583" s="180" t="s">
        <v>180</v>
      </c>
      <c r="C13583" s="180" t="s">
        <v>36</v>
      </c>
      <c r="D13583" s="180" t="s">
        <v>177</v>
      </c>
      <c r="E13583" s="180">
        <v>0</v>
      </c>
      <c r="F13583" s="180">
        <v>4586</v>
      </c>
      <c r="G13583" s="180">
        <v>118</v>
      </c>
      <c r="H13583" s="180">
        <v>797</v>
      </c>
      <c r="I13583" s="180">
        <v>418848.59</v>
      </c>
      <c r="J13583" s="180">
        <v>75353.69</v>
      </c>
      <c r="K13583" s="180">
        <v>7206</v>
      </c>
      <c r="L13583" s="180">
        <v>517576.92</v>
      </c>
    </row>
    <row r="13584" spans="1:12">
      <c r="A13584" s="180">
        <v>2018</v>
      </c>
      <c r="B13584" s="180" t="s">
        <v>180</v>
      </c>
      <c r="C13584" s="180" t="s">
        <v>36</v>
      </c>
      <c r="D13584" s="180" t="s">
        <v>177</v>
      </c>
      <c r="E13584" s="180">
        <v>5</v>
      </c>
      <c r="F13584" s="180">
        <v>5677</v>
      </c>
      <c r="G13584" s="180">
        <v>67</v>
      </c>
      <c r="H13584" s="180">
        <v>93</v>
      </c>
      <c r="I13584" s="180">
        <v>65671.5</v>
      </c>
      <c r="J13584" s="180">
        <v>22232.92</v>
      </c>
      <c r="K13584" s="180">
        <v>3560</v>
      </c>
      <c r="L13584" s="180">
        <v>101058.47</v>
      </c>
    </row>
    <row r="13585" spans="1:12">
      <c r="A13585" s="180">
        <v>2018</v>
      </c>
      <c r="B13585" s="180" t="s">
        <v>180</v>
      </c>
      <c r="C13585" s="180" t="s">
        <v>36</v>
      </c>
      <c r="D13585" s="180" t="s">
        <v>177</v>
      </c>
      <c r="E13585" s="180">
        <v>10</v>
      </c>
      <c r="F13585" s="180">
        <v>6063</v>
      </c>
      <c r="G13585" s="180">
        <v>54</v>
      </c>
      <c r="H13585" s="180">
        <v>87</v>
      </c>
      <c r="I13585" s="180">
        <v>76650.210000000006</v>
      </c>
      <c r="J13585" s="180">
        <v>26068.05</v>
      </c>
      <c r="K13585" s="180">
        <v>6100</v>
      </c>
      <c r="L13585" s="180">
        <v>119655.03</v>
      </c>
    </row>
    <row r="13586" spans="1:12">
      <c r="A13586" s="180">
        <v>2018</v>
      </c>
      <c r="B13586" s="180" t="s">
        <v>180</v>
      </c>
      <c r="C13586" s="180" t="s">
        <v>36</v>
      </c>
      <c r="D13586" s="180" t="s">
        <v>177</v>
      </c>
      <c r="E13586" s="180">
        <v>15</v>
      </c>
      <c r="F13586" s="180">
        <v>6122</v>
      </c>
      <c r="G13586" s="180">
        <v>219</v>
      </c>
      <c r="H13586" s="180">
        <v>516</v>
      </c>
      <c r="I13586" s="180">
        <v>435998.13</v>
      </c>
      <c r="J13586" s="180">
        <v>98627.57</v>
      </c>
      <c r="K13586" s="180">
        <v>67561</v>
      </c>
      <c r="L13586" s="180">
        <v>664777.93000000005</v>
      </c>
    </row>
    <row r="13587" spans="1:12">
      <c r="A13587" s="180">
        <v>2018</v>
      </c>
      <c r="B13587" s="180" t="s">
        <v>180</v>
      </c>
      <c r="C13587" s="180" t="s">
        <v>36</v>
      </c>
      <c r="D13587" s="180" t="s">
        <v>177</v>
      </c>
      <c r="E13587" s="180">
        <v>20</v>
      </c>
      <c r="F13587" s="180">
        <v>5572</v>
      </c>
      <c r="G13587" s="180">
        <v>347</v>
      </c>
      <c r="H13587" s="180">
        <v>844</v>
      </c>
      <c r="I13587" s="180">
        <v>723564.83</v>
      </c>
      <c r="J13587" s="180">
        <v>149384.46</v>
      </c>
      <c r="K13587" s="180">
        <v>87649</v>
      </c>
      <c r="L13587" s="180">
        <v>1051900.17</v>
      </c>
    </row>
    <row r="13588" spans="1:12">
      <c r="A13588" s="180">
        <v>2018</v>
      </c>
      <c r="B13588" s="180" t="s">
        <v>180</v>
      </c>
      <c r="C13588" s="180" t="s">
        <v>36</v>
      </c>
      <c r="D13588" s="180" t="s">
        <v>177</v>
      </c>
      <c r="E13588" s="180">
        <v>25</v>
      </c>
      <c r="F13588" s="180">
        <v>4292</v>
      </c>
      <c r="G13588" s="180">
        <v>372</v>
      </c>
      <c r="H13588" s="180">
        <v>1199</v>
      </c>
      <c r="I13588" s="180">
        <v>959658.95</v>
      </c>
      <c r="J13588" s="180">
        <v>233853.01</v>
      </c>
      <c r="K13588" s="180">
        <v>120085</v>
      </c>
      <c r="L13588" s="180">
        <v>1445161.43</v>
      </c>
    </row>
    <row r="13589" spans="1:12">
      <c r="A13589" s="180">
        <v>2018</v>
      </c>
      <c r="B13589" s="180" t="s">
        <v>180</v>
      </c>
      <c r="C13589" s="180" t="s">
        <v>36</v>
      </c>
      <c r="D13589" s="180" t="s">
        <v>177</v>
      </c>
      <c r="E13589" s="180">
        <v>30</v>
      </c>
      <c r="F13589" s="180">
        <v>6294</v>
      </c>
      <c r="G13589" s="180">
        <v>567</v>
      </c>
      <c r="H13589" s="180">
        <v>1727</v>
      </c>
      <c r="I13589" s="180">
        <v>1446951.49</v>
      </c>
      <c r="J13589" s="180">
        <v>375851.93</v>
      </c>
      <c r="K13589" s="180">
        <v>29295</v>
      </c>
      <c r="L13589" s="180">
        <v>2050492.13</v>
      </c>
    </row>
    <row r="13590" spans="1:12">
      <c r="A13590" s="180">
        <v>2018</v>
      </c>
      <c r="B13590" s="180" t="s">
        <v>180</v>
      </c>
      <c r="C13590" s="180" t="s">
        <v>36</v>
      </c>
      <c r="D13590" s="180" t="s">
        <v>177</v>
      </c>
      <c r="E13590" s="180">
        <v>35</v>
      </c>
      <c r="F13590" s="180">
        <v>6692</v>
      </c>
      <c r="G13590" s="180">
        <v>517</v>
      </c>
      <c r="H13590" s="180">
        <v>1606</v>
      </c>
      <c r="I13590" s="180">
        <v>1373058.59</v>
      </c>
      <c r="J13590" s="180">
        <v>349417.93</v>
      </c>
      <c r="K13590" s="180">
        <v>160583</v>
      </c>
      <c r="L13590" s="180">
        <v>2093348.86</v>
      </c>
    </row>
    <row r="13591" spans="1:12">
      <c r="A13591" s="180">
        <v>2018</v>
      </c>
      <c r="B13591" s="180" t="s">
        <v>180</v>
      </c>
      <c r="C13591" s="180" t="s">
        <v>36</v>
      </c>
      <c r="D13591" s="180" t="s">
        <v>177</v>
      </c>
      <c r="E13591" s="180">
        <v>40</v>
      </c>
      <c r="F13591" s="180">
        <v>6947</v>
      </c>
      <c r="G13591" s="180">
        <v>444</v>
      </c>
      <c r="H13591" s="180">
        <v>1076</v>
      </c>
      <c r="I13591" s="180">
        <v>1092459.98</v>
      </c>
      <c r="J13591" s="180">
        <v>297389.67</v>
      </c>
      <c r="K13591" s="180">
        <v>220107</v>
      </c>
      <c r="L13591" s="180">
        <v>1799550.37</v>
      </c>
    </row>
    <row r="13592" spans="1:12">
      <c r="A13592" s="180">
        <v>2018</v>
      </c>
      <c r="B13592" s="180" t="s">
        <v>180</v>
      </c>
      <c r="C13592" s="180" t="s">
        <v>36</v>
      </c>
      <c r="D13592" s="180" t="s">
        <v>177</v>
      </c>
      <c r="E13592" s="180">
        <v>45</v>
      </c>
      <c r="F13592" s="180">
        <v>8459</v>
      </c>
      <c r="G13592" s="180">
        <v>674</v>
      </c>
      <c r="H13592" s="180">
        <v>1478</v>
      </c>
      <c r="I13592" s="180">
        <v>1357884.25</v>
      </c>
      <c r="J13592" s="180">
        <v>335690.31</v>
      </c>
      <c r="K13592" s="180">
        <v>225829</v>
      </c>
      <c r="L13592" s="180">
        <v>2136873.36</v>
      </c>
    </row>
    <row r="13593" spans="1:12">
      <c r="A13593" s="180">
        <v>2018</v>
      </c>
      <c r="B13593" s="180" t="s">
        <v>180</v>
      </c>
      <c r="C13593" s="180" t="s">
        <v>36</v>
      </c>
      <c r="D13593" s="180" t="s">
        <v>177</v>
      </c>
      <c r="E13593" s="180">
        <v>50</v>
      </c>
      <c r="F13593" s="180">
        <v>8766</v>
      </c>
      <c r="G13593" s="180">
        <v>777</v>
      </c>
      <c r="H13593" s="180">
        <v>1746</v>
      </c>
      <c r="I13593" s="180">
        <v>1661409.64</v>
      </c>
      <c r="J13593" s="180">
        <v>413467.76</v>
      </c>
      <c r="K13593" s="180">
        <v>382260</v>
      </c>
      <c r="L13593" s="180">
        <v>2745131.98</v>
      </c>
    </row>
    <row r="13594" spans="1:12">
      <c r="A13594" s="180">
        <v>2018</v>
      </c>
      <c r="B13594" s="180" t="s">
        <v>180</v>
      </c>
      <c r="C13594" s="180" t="s">
        <v>36</v>
      </c>
      <c r="D13594" s="180" t="s">
        <v>177</v>
      </c>
      <c r="E13594" s="180">
        <v>55</v>
      </c>
      <c r="F13594" s="180">
        <v>10743</v>
      </c>
      <c r="G13594" s="180">
        <v>1043</v>
      </c>
      <c r="H13594" s="180">
        <v>2365</v>
      </c>
      <c r="I13594" s="180">
        <v>2274844.69</v>
      </c>
      <c r="J13594" s="180">
        <v>569825.36</v>
      </c>
      <c r="K13594" s="180">
        <v>538224</v>
      </c>
      <c r="L13594" s="180">
        <v>3667249.92</v>
      </c>
    </row>
    <row r="13595" spans="1:12">
      <c r="A13595" s="180">
        <v>2018</v>
      </c>
      <c r="B13595" s="180" t="s">
        <v>180</v>
      </c>
      <c r="C13595" s="180" t="s">
        <v>36</v>
      </c>
      <c r="D13595" s="180" t="s">
        <v>177</v>
      </c>
      <c r="E13595" s="180">
        <v>60</v>
      </c>
      <c r="F13595" s="180">
        <v>10515</v>
      </c>
      <c r="G13595" s="180">
        <v>1367</v>
      </c>
      <c r="H13595" s="180">
        <v>3160</v>
      </c>
      <c r="I13595" s="180">
        <v>2959207.45</v>
      </c>
      <c r="J13595" s="180">
        <v>739276.98</v>
      </c>
      <c r="K13595" s="180">
        <v>821899</v>
      </c>
      <c r="L13595" s="180">
        <v>4845076.72</v>
      </c>
    </row>
    <row r="13596" spans="1:12">
      <c r="A13596" s="180">
        <v>2018</v>
      </c>
      <c r="B13596" s="180" t="s">
        <v>180</v>
      </c>
      <c r="C13596" s="180" t="s">
        <v>36</v>
      </c>
      <c r="D13596" s="180" t="s">
        <v>177</v>
      </c>
      <c r="E13596" s="180">
        <v>65</v>
      </c>
      <c r="F13596" s="180">
        <v>9892</v>
      </c>
      <c r="G13596" s="180">
        <v>1452</v>
      </c>
      <c r="H13596" s="180">
        <v>3269</v>
      </c>
      <c r="I13596" s="180">
        <v>3131508.74</v>
      </c>
      <c r="J13596" s="180">
        <v>870784.46</v>
      </c>
      <c r="K13596" s="180">
        <v>1009901.28</v>
      </c>
      <c r="L13596" s="180">
        <v>5358679.91</v>
      </c>
    </row>
    <row r="13597" spans="1:12">
      <c r="A13597" s="180">
        <v>2018</v>
      </c>
      <c r="B13597" s="180" t="s">
        <v>180</v>
      </c>
      <c r="C13597" s="180" t="s">
        <v>36</v>
      </c>
      <c r="D13597" s="180" t="s">
        <v>177</v>
      </c>
      <c r="E13597" s="180">
        <v>70</v>
      </c>
      <c r="F13597" s="180">
        <v>7961</v>
      </c>
      <c r="G13597" s="180">
        <v>1474</v>
      </c>
      <c r="H13597" s="180">
        <v>3866</v>
      </c>
      <c r="I13597" s="180">
        <v>3931245.2</v>
      </c>
      <c r="J13597" s="180">
        <v>930090.67</v>
      </c>
      <c r="K13597" s="180">
        <v>1224158.8</v>
      </c>
      <c r="L13597" s="180">
        <v>6409884.5899999999</v>
      </c>
    </row>
    <row r="13598" spans="1:12">
      <c r="A13598" s="180">
        <v>2018</v>
      </c>
      <c r="B13598" s="180" t="s">
        <v>180</v>
      </c>
      <c r="C13598" s="180" t="s">
        <v>36</v>
      </c>
      <c r="D13598" s="180" t="s">
        <v>177</v>
      </c>
      <c r="E13598" s="180">
        <v>75</v>
      </c>
      <c r="F13598" s="180">
        <v>5296</v>
      </c>
      <c r="G13598" s="180">
        <v>1300</v>
      </c>
      <c r="H13598" s="180">
        <v>3477</v>
      </c>
      <c r="I13598" s="180">
        <v>2993417.3</v>
      </c>
      <c r="J13598" s="180">
        <v>735301.49</v>
      </c>
      <c r="K13598" s="180">
        <v>879708</v>
      </c>
      <c r="L13598" s="180">
        <v>4793441.82</v>
      </c>
    </row>
    <row r="13599" spans="1:12">
      <c r="A13599" s="180">
        <v>2018</v>
      </c>
      <c r="B13599" s="180" t="s">
        <v>180</v>
      </c>
      <c r="C13599" s="180" t="s">
        <v>36</v>
      </c>
      <c r="D13599" s="180" t="s">
        <v>177</v>
      </c>
      <c r="E13599" s="180">
        <v>80</v>
      </c>
      <c r="F13599" s="180">
        <v>3568</v>
      </c>
      <c r="G13599" s="180">
        <v>878</v>
      </c>
      <c r="H13599" s="180">
        <v>3414</v>
      </c>
      <c r="I13599" s="180">
        <v>2529628.4900000002</v>
      </c>
      <c r="J13599" s="180">
        <v>494083.62</v>
      </c>
      <c r="K13599" s="180">
        <v>391158.13</v>
      </c>
      <c r="L13599" s="180">
        <v>3536560.12</v>
      </c>
    </row>
    <row r="13600" spans="1:12">
      <c r="A13600" s="180">
        <v>2018</v>
      </c>
      <c r="B13600" s="180" t="s">
        <v>180</v>
      </c>
      <c r="C13600" s="180" t="s">
        <v>36</v>
      </c>
      <c r="D13600" s="180" t="s">
        <v>177</v>
      </c>
      <c r="E13600" s="180">
        <v>85</v>
      </c>
      <c r="F13600" s="180">
        <v>2142</v>
      </c>
      <c r="G13600" s="180">
        <v>593</v>
      </c>
      <c r="H13600" s="180">
        <v>2265</v>
      </c>
      <c r="I13600" s="180">
        <v>1460065.5</v>
      </c>
      <c r="J13600" s="180">
        <v>265166.69</v>
      </c>
      <c r="K13600" s="180">
        <v>202119</v>
      </c>
      <c r="L13600" s="180">
        <v>1986111.05</v>
      </c>
    </row>
    <row r="13601" spans="1:12">
      <c r="A13601" s="180">
        <v>2018</v>
      </c>
      <c r="B13601" s="180" t="s">
        <v>180</v>
      </c>
      <c r="C13601" s="180" t="s">
        <v>36</v>
      </c>
      <c r="D13601" s="180" t="s">
        <v>177</v>
      </c>
      <c r="E13601" s="180">
        <v>90</v>
      </c>
      <c r="F13601" s="180">
        <v>883</v>
      </c>
      <c r="G13601" s="180">
        <v>251</v>
      </c>
      <c r="H13601" s="180">
        <v>902</v>
      </c>
      <c r="I13601" s="180">
        <v>521032.64</v>
      </c>
      <c r="J13601" s="180">
        <v>83661.279999999999</v>
      </c>
      <c r="K13601" s="180">
        <v>42701</v>
      </c>
      <c r="L13601" s="180">
        <v>670961.43999999994</v>
      </c>
    </row>
    <row r="13602" spans="1:12">
      <c r="A13602" s="180">
        <v>2018</v>
      </c>
      <c r="B13602" s="180" t="s">
        <v>180</v>
      </c>
      <c r="C13602" s="180" t="s">
        <v>36</v>
      </c>
      <c r="D13602" s="180" t="s">
        <v>177</v>
      </c>
      <c r="E13602" s="180">
        <v>95</v>
      </c>
      <c r="F13602" s="180">
        <v>216</v>
      </c>
      <c r="G13602" s="180">
        <v>35</v>
      </c>
      <c r="H13602" s="180">
        <v>103</v>
      </c>
      <c r="I13602" s="180">
        <v>49918</v>
      </c>
      <c r="J13602" s="180">
        <v>9079.5400000000009</v>
      </c>
      <c r="K13602" s="180">
        <v>2048</v>
      </c>
      <c r="L13602" s="180">
        <v>64891.09</v>
      </c>
    </row>
    <row r="13603" spans="1:12">
      <c r="A13603" s="180">
        <v>2018</v>
      </c>
      <c r="B13603" s="180" t="s">
        <v>180</v>
      </c>
      <c r="C13603" s="180" t="s">
        <v>3</v>
      </c>
      <c r="D13603" s="180" t="s">
        <v>176</v>
      </c>
      <c r="E13603" s="180">
        <v>0</v>
      </c>
      <c r="F13603" s="180">
        <v>7209</v>
      </c>
      <c r="G13603" s="180">
        <v>254</v>
      </c>
      <c r="H13603" s="180">
        <v>778</v>
      </c>
      <c r="I13603" s="180">
        <v>292072</v>
      </c>
      <c r="J13603" s="180">
        <v>66865.63</v>
      </c>
      <c r="K13603" s="180">
        <v>8702</v>
      </c>
      <c r="L13603" s="180">
        <v>461770.74</v>
      </c>
    </row>
    <row r="13604" spans="1:12">
      <c r="A13604" s="180">
        <v>2018</v>
      </c>
      <c r="B13604" s="180" t="s">
        <v>180</v>
      </c>
      <c r="C13604" s="180" t="s">
        <v>3</v>
      </c>
      <c r="D13604" s="180" t="s">
        <v>176</v>
      </c>
      <c r="E13604" s="180">
        <v>5</v>
      </c>
      <c r="F13604" s="180">
        <v>8378</v>
      </c>
      <c r="G13604" s="180">
        <v>114</v>
      </c>
      <c r="H13604" s="180">
        <v>127</v>
      </c>
      <c r="I13604" s="180">
        <v>150311.9</v>
      </c>
      <c r="J13604" s="180">
        <v>26148.5</v>
      </c>
      <c r="K13604" s="180">
        <v>10068</v>
      </c>
      <c r="L13604" s="180">
        <v>239044.63</v>
      </c>
    </row>
    <row r="13605" spans="1:12">
      <c r="A13605" s="180">
        <v>2018</v>
      </c>
      <c r="B13605" s="180" t="s">
        <v>180</v>
      </c>
      <c r="C13605" s="180" t="s">
        <v>3</v>
      </c>
      <c r="D13605" s="180" t="s">
        <v>176</v>
      </c>
      <c r="E13605" s="180">
        <v>10</v>
      </c>
      <c r="F13605" s="180">
        <v>7451</v>
      </c>
      <c r="G13605" s="180">
        <v>85</v>
      </c>
      <c r="H13605" s="180">
        <v>106</v>
      </c>
      <c r="I13605" s="180">
        <v>96153.9</v>
      </c>
      <c r="J13605" s="180">
        <v>20188.37</v>
      </c>
      <c r="K13605" s="180">
        <v>32967</v>
      </c>
      <c r="L13605" s="180">
        <v>182743.47</v>
      </c>
    </row>
    <row r="13606" spans="1:12">
      <c r="A13606" s="180">
        <v>2018</v>
      </c>
      <c r="B13606" s="180" t="s">
        <v>180</v>
      </c>
      <c r="C13606" s="180" t="s">
        <v>3</v>
      </c>
      <c r="D13606" s="180" t="s">
        <v>176</v>
      </c>
      <c r="E13606" s="180">
        <v>15</v>
      </c>
      <c r="F13606" s="180">
        <v>6869</v>
      </c>
      <c r="G13606" s="180">
        <v>150</v>
      </c>
      <c r="H13606" s="180">
        <v>207</v>
      </c>
      <c r="I13606" s="180">
        <v>265216.14</v>
      </c>
      <c r="J13606" s="180">
        <v>50119.07</v>
      </c>
      <c r="K13606" s="180">
        <v>30116</v>
      </c>
      <c r="L13606" s="180">
        <v>450195.62</v>
      </c>
    </row>
    <row r="13607" spans="1:12">
      <c r="A13607" s="180">
        <v>2018</v>
      </c>
      <c r="B13607" s="180" t="s">
        <v>180</v>
      </c>
      <c r="C13607" s="180" t="s">
        <v>3</v>
      </c>
      <c r="D13607" s="180" t="s">
        <v>176</v>
      </c>
      <c r="E13607" s="180">
        <v>20</v>
      </c>
      <c r="F13607" s="180">
        <v>5197</v>
      </c>
      <c r="G13607" s="180">
        <v>117</v>
      </c>
      <c r="H13607" s="180">
        <v>252</v>
      </c>
      <c r="I13607" s="180">
        <v>261655.07</v>
      </c>
      <c r="J13607" s="180">
        <v>58569.88</v>
      </c>
      <c r="K13607" s="180">
        <v>97060</v>
      </c>
      <c r="L13607" s="180">
        <v>526358.42000000004</v>
      </c>
    </row>
    <row r="13608" spans="1:12">
      <c r="A13608" s="180">
        <v>2018</v>
      </c>
      <c r="B13608" s="180" t="s">
        <v>180</v>
      </c>
      <c r="C13608" s="180" t="s">
        <v>3</v>
      </c>
      <c r="D13608" s="180" t="s">
        <v>176</v>
      </c>
      <c r="E13608" s="180">
        <v>25</v>
      </c>
      <c r="F13608" s="180">
        <v>4740</v>
      </c>
      <c r="G13608" s="180">
        <v>89</v>
      </c>
      <c r="H13608" s="180">
        <v>155</v>
      </c>
      <c r="I13608" s="180">
        <v>140715.85</v>
      </c>
      <c r="J13608" s="180">
        <v>28835.73</v>
      </c>
      <c r="K13608" s="180">
        <v>37834</v>
      </c>
      <c r="L13608" s="180">
        <v>298053.82</v>
      </c>
    </row>
    <row r="13609" spans="1:12">
      <c r="A13609" s="180">
        <v>2018</v>
      </c>
      <c r="B13609" s="180" t="s">
        <v>180</v>
      </c>
      <c r="C13609" s="180" t="s">
        <v>3</v>
      </c>
      <c r="D13609" s="180" t="s">
        <v>176</v>
      </c>
      <c r="E13609" s="180">
        <v>30</v>
      </c>
      <c r="F13609" s="180">
        <v>8254</v>
      </c>
      <c r="G13609" s="180">
        <v>132</v>
      </c>
      <c r="H13609" s="180">
        <v>290</v>
      </c>
      <c r="I13609" s="180">
        <v>271017.17</v>
      </c>
      <c r="J13609" s="180">
        <v>66746.36</v>
      </c>
      <c r="K13609" s="180">
        <v>84400</v>
      </c>
      <c r="L13609" s="180">
        <v>542487.29</v>
      </c>
    </row>
    <row r="13610" spans="1:12">
      <c r="A13610" s="180">
        <v>2018</v>
      </c>
      <c r="B13610" s="180" t="s">
        <v>180</v>
      </c>
      <c r="C13610" s="180" t="s">
        <v>3</v>
      </c>
      <c r="D13610" s="180" t="s">
        <v>176</v>
      </c>
      <c r="E13610" s="180">
        <v>35</v>
      </c>
      <c r="F13610" s="180">
        <v>9224</v>
      </c>
      <c r="G13610" s="180">
        <v>179</v>
      </c>
      <c r="H13610" s="180">
        <v>425</v>
      </c>
      <c r="I13610" s="180">
        <v>319657.81</v>
      </c>
      <c r="J13610" s="180">
        <v>74951.06</v>
      </c>
      <c r="K13610" s="180">
        <v>113098</v>
      </c>
      <c r="L13610" s="180">
        <v>721345.18</v>
      </c>
    </row>
    <row r="13611" spans="1:12">
      <c r="A13611" s="180">
        <v>2018</v>
      </c>
      <c r="B13611" s="180" t="s">
        <v>180</v>
      </c>
      <c r="C13611" s="180" t="s">
        <v>3</v>
      </c>
      <c r="D13611" s="180" t="s">
        <v>176</v>
      </c>
      <c r="E13611" s="180">
        <v>40</v>
      </c>
      <c r="F13611" s="180">
        <v>8302</v>
      </c>
      <c r="G13611" s="180">
        <v>208</v>
      </c>
      <c r="H13611" s="180">
        <v>327</v>
      </c>
      <c r="I13611" s="180">
        <v>235136.81</v>
      </c>
      <c r="J13611" s="180">
        <v>76740.570000000007</v>
      </c>
      <c r="K13611" s="180">
        <v>59536</v>
      </c>
      <c r="L13611" s="180">
        <v>521677.4</v>
      </c>
    </row>
    <row r="13612" spans="1:12">
      <c r="A13612" s="180">
        <v>2018</v>
      </c>
      <c r="B13612" s="180" t="s">
        <v>180</v>
      </c>
      <c r="C13612" s="180" t="s">
        <v>3</v>
      </c>
      <c r="D13612" s="180" t="s">
        <v>176</v>
      </c>
      <c r="E13612" s="180">
        <v>45</v>
      </c>
      <c r="F13612" s="180">
        <v>8332</v>
      </c>
      <c r="G13612" s="180">
        <v>253</v>
      </c>
      <c r="H13612" s="180">
        <v>611</v>
      </c>
      <c r="I13612" s="180">
        <v>529339.22</v>
      </c>
      <c r="J13612" s="180">
        <v>107424.89</v>
      </c>
      <c r="K13612" s="180">
        <v>125705</v>
      </c>
      <c r="L13612" s="180">
        <v>986153.36</v>
      </c>
    </row>
    <row r="13613" spans="1:12">
      <c r="A13613" s="180">
        <v>2018</v>
      </c>
      <c r="B13613" s="180" t="s">
        <v>180</v>
      </c>
      <c r="C13613" s="180" t="s">
        <v>3</v>
      </c>
      <c r="D13613" s="180" t="s">
        <v>176</v>
      </c>
      <c r="E13613" s="180">
        <v>50</v>
      </c>
      <c r="F13613" s="180">
        <v>7467</v>
      </c>
      <c r="G13613" s="180">
        <v>313</v>
      </c>
      <c r="H13613" s="180">
        <v>547</v>
      </c>
      <c r="I13613" s="180">
        <v>574507.37</v>
      </c>
      <c r="J13613" s="180">
        <v>159084.69</v>
      </c>
      <c r="K13613" s="180">
        <v>159070</v>
      </c>
      <c r="L13613" s="180">
        <v>1145747.3799999999</v>
      </c>
    </row>
    <row r="13614" spans="1:12">
      <c r="A13614" s="180">
        <v>2018</v>
      </c>
      <c r="B13614" s="180" t="s">
        <v>180</v>
      </c>
      <c r="C13614" s="180" t="s">
        <v>3</v>
      </c>
      <c r="D13614" s="180" t="s">
        <v>176</v>
      </c>
      <c r="E13614" s="180">
        <v>55</v>
      </c>
      <c r="F13614" s="180">
        <v>7390</v>
      </c>
      <c r="G13614" s="180">
        <v>625</v>
      </c>
      <c r="H13614" s="180">
        <v>1002</v>
      </c>
      <c r="I13614" s="180">
        <v>1043673.89</v>
      </c>
      <c r="J13614" s="180">
        <v>199729.32</v>
      </c>
      <c r="K13614" s="180">
        <v>298923</v>
      </c>
      <c r="L13614" s="180">
        <v>1896503.48</v>
      </c>
    </row>
    <row r="13615" spans="1:12">
      <c r="A13615" s="180">
        <v>2018</v>
      </c>
      <c r="B13615" s="180" t="s">
        <v>180</v>
      </c>
      <c r="C13615" s="180" t="s">
        <v>3</v>
      </c>
      <c r="D13615" s="180" t="s">
        <v>176</v>
      </c>
      <c r="E13615" s="180">
        <v>60</v>
      </c>
      <c r="F13615" s="180">
        <v>6390</v>
      </c>
      <c r="G13615" s="180">
        <v>651</v>
      </c>
      <c r="H13615" s="180">
        <v>1135</v>
      </c>
      <c r="I13615" s="180">
        <v>1191860.8400000001</v>
      </c>
      <c r="J13615" s="180">
        <v>242205.01</v>
      </c>
      <c r="K13615" s="180">
        <v>354545.5</v>
      </c>
      <c r="L13615" s="180">
        <v>2186543.38</v>
      </c>
    </row>
    <row r="13616" spans="1:12">
      <c r="A13616" s="180">
        <v>2018</v>
      </c>
      <c r="B13616" s="180" t="s">
        <v>180</v>
      </c>
      <c r="C13616" s="180" t="s">
        <v>3</v>
      </c>
      <c r="D13616" s="180" t="s">
        <v>176</v>
      </c>
      <c r="E13616" s="180">
        <v>65</v>
      </c>
      <c r="F13616" s="180">
        <v>5891</v>
      </c>
      <c r="G13616" s="180">
        <v>861</v>
      </c>
      <c r="H13616" s="180">
        <v>1314</v>
      </c>
      <c r="I13616" s="180">
        <v>1482732.84</v>
      </c>
      <c r="J13616" s="180">
        <v>311591.90000000002</v>
      </c>
      <c r="K13616" s="180">
        <v>432765</v>
      </c>
      <c r="L13616" s="180">
        <v>2706062.51</v>
      </c>
    </row>
    <row r="13617" spans="1:12">
      <c r="A13617" s="180">
        <v>2018</v>
      </c>
      <c r="B13617" s="180" t="s">
        <v>180</v>
      </c>
      <c r="C13617" s="180" t="s">
        <v>3</v>
      </c>
      <c r="D13617" s="180" t="s">
        <v>176</v>
      </c>
      <c r="E13617" s="180">
        <v>70</v>
      </c>
      <c r="F13617" s="180">
        <v>4343</v>
      </c>
      <c r="G13617" s="180">
        <v>805</v>
      </c>
      <c r="H13617" s="180">
        <v>1786</v>
      </c>
      <c r="I13617" s="180">
        <v>1670796.72</v>
      </c>
      <c r="J13617" s="180">
        <v>264496.7</v>
      </c>
      <c r="K13617" s="180">
        <v>508884.7</v>
      </c>
      <c r="L13617" s="180">
        <v>2927919.02</v>
      </c>
    </row>
    <row r="13618" spans="1:12">
      <c r="A13618" s="180">
        <v>2018</v>
      </c>
      <c r="B13618" s="180" t="s">
        <v>180</v>
      </c>
      <c r="C13618" s="180" t="s">
        <v>3</v>
      </c>
      <c r="D13618" s="180" t="s">
        <v>176</v>
      </c>
      <c r="E13618" s="180">
        <v>75</v>
      </c>
      <c r="F13618" s="180">
        <v>2551</v>
      </c>
      <c r="G13618" s="180">
        <v>806</v>
      </c>
      <c r="H13618" s="180">
        <v>1505</v>
      </c>
      <c r="I13618" s="180">
        <v>1476445.1</v>
      </c>
      <c r="J13618" s="180">
        <v>237117.85</v>
      </c>
      <c r="K13618" s="180">
        <v>444424</v>
      </c>
      <c r="L13618" s="180">
        <v>2508220.88</v>
      </c>
    </row>
    <row r="13619" spans="1:12">
      <c r="A13619" s="180">
        <v>2018</v>
      </c>
      <c r="B13619" s="180" t="s">
        <v>180</v>
      </c>
      <c r="C13619" s="180" t="s">
        <v>3</v>
      </c>
      <c r="D13619" s="180" t="s">
        <v>176</v>
      </c>
      <c r="E13619" s="180">
        <v>80</v>
      </c>
      <c r="F13619" s="180">
        <v>1502</v>
      </c>
      <c r="G13619" s="180">
        <v>516</v>
      </c>
      <c r="H13619" s="180">
        <v>1566</v>
      </c>
      <c r="I13619" s="180">
        <v>1164733</v>
      </c>
      <c r="J13619" s="180">
        <v>159594.75</v>
      </c>
      <c r="K13619" s="180">
        <v>288664</v>
      </c>
      <c r="L13619" s="180">
        <v>1783045.35</v>
      </c>
    </row>
    <row r="13620" spans="1:12">
      <c r="A13620" s="180">
        <v>2018</v>
      </c>
      <c r="B13620" s="180" t="s">
        <v>180</v>
      </c>
      <c r="C13620" s="180" t="s">
        <v>3</v>
      </c>
      <c r="D13620" s="180" t="s">
        <v>176</v>
      </c>
      <c r="E13620" s="180">
        <v>85</v>
      </c>
      <c r="F13620" s="180">
        <v>859</v>
      </c>
      <c r="G13620" s="180">
        <v>352</v>
      </c>
      <c r="H13620" s="180">
        <v>1720</v>
      </c>
      <c r="I13620" s="180">
        <v>1044501.3</v>
      </c>
      <c r="J13620" s="180">
        <v>115081.59</v>
      </c>
      <c r="K13620" s="180">
        <v>107416</v>
      </c>
      <c r="L13620" s="180">
        <v>1345857.38</v>
      </c>
    </row>
    <row r="13621" spans="1:12">
      <c r="A13621" s="180">
        <v>2018</v>
      </c>
      <c r="B13621" s="180" t="s">
        <v>180</v>
      </c>
      <c r="C13621" s="180" t="s">
        <v>3</v>
      </c>
      <c r="D13621" s="180" t="s">
        <v>176</v>
      </c>
      <c r="E13621" s="180">
        <v>90</v>
      </c>
      <c r="F13621" s="180">
        <v>316</v>
      </c>
      <c r="G13621" s="180">
        <v>81</v>
      </c>
      <c r="H13621" s="180">
        <v>491</v>
      </c>
      <c r="I13621" s="180">
        <v>353850.45</v>
      </c>
      <c r="J13621" s="180">
        <v>37449.97</v>
      </c>
      <c r="K13621" s="180">
        <v>37532</v>
      </c>
      <c r="L13621" s="180">
        <v>451012.2</v>
      </c>
    </row>
    <row r="13622" spans="1:12">
      <c r="A13622" s="180">
        <v>2018</v>
      </c>
      <c r="B13622" s="180" t="s">
        <v>180</v>
      </c>
      <c r="C13622" s="180" t="s">
        <v>3</v>
      </c>
      <c r="D13622" s="180" t="s">
        <v>176</v>
      </c>
      <c r="E13622" s="180">
        <v>95</v>
      </c>
      <c r="F13622" s="180">
        <v>41</v>
      </c>
      <c r="G13622" s="180">
        <v>7</v>
      </c>
      <c r="H13622" s="180">
        <v>65</v>
      </c>
      <c r="I13622" s="180">
        <v>25555</v>
      </c>
      <c r="J13622" s="180">
        <v>3602.25</v>
      </c>
      <c r="K13622" s="180">
        <v>0</v>
      </c>
      <c r="L13622" s="180">
        <v>71087.25</v>
      </c>
    </row>
    <row r="13623" spans="1:12">
      <c r="A13623" s="180">
        <v>2018</v>
      </c>
      <c r="B13623" s="180" t="s">
        <v>180</v>
      </c>
      <c r="C13623" s="180" t="s">
        <v>3</v>
      </c>
      <c r="D13623" s="180" t="s">
        <v>177</v>
      </c>
      <c r="E13623" s="180">
        <v>0</v>
      </c>
      <c r="F13623" s="180">
        <v>6727</v>
      </c>
      <c r="G13623" s="180">
        <v>148</v>
      </c>
      <c r="H13623" s="180">
        <v>540</v>
      </c>
      <c r="I13623" s="180">
        <v>254562.45</v>
      </c>
      <c r="J13623" s="180">
        <v>39778.85</v>
      </c>
      <c r="K13623" s="180">
        <v>18862</v>
      </c>
      <c r="L13623" s="180">
        <v>358387.14</v>
      </c>
    </row>
    <row r="13624" spans="1:12">
      <c r="A13624" s="180">
        <v>2018</v>
      </c>
      <c r="B13624" s="180" t="s">
        <v>180</v>
      </c>
      <c r="C13624" s="180" t="s">
        <v>3</v>
      </c>
      <c r="D13624" s="180" t="s">
        <v>177</v>
      </c>
      <c r="E13624" s="180">
        <v>5</v>
      </c>
      <c r="F13624" s="180">
        <v>7899</v>
      </c>
      <c r="G13624" s="180">
        <v>98</v>
      </c>
      <c r="H13624" s="180">
        <v>169</v>
      </c>
      <c r="I13624" s="180">
        <v>129497.60000000001</v>
      </c>
      <c r="J13624" s="180">
        <v>22860.63</v>
      </c>
      <c r="K13624" s="180">
        <v>14713</v>
      </c>
      <c r="L13624" s="180">
        <v>197531.14</v>
      </c>
    </row>
    <row r="13625" spans="1:12">
      <c r="A13625" s="180">
        <v>2018</v>
      </c>
      <c r="B13625" s="180" t="s">
        <v>180</v>
      </c>
      <c r="C13625" s="180" t="s">
        <v>3</v>
      </c>
      <c r="D13625" s="180" t="s">
        <v>177</v>
      </c>
      <c r="E13625" s="180">
        <v>10</v>
      </c>
      <c r="F13625" s="180">
        <v>7180</v>
      </c>
      <c r="G13625" s="180">
        <v>71</v>
      </c>
      <c r="H13625" s="180">
        <v>162</v>
      </c>
      <c r="I13625" s="180">
        <v>111257.85</v>
      </c>
      <c r="J13625" s="180">
        <v>23077.55</v>
      </c>
      <c r="K13625" s="180">
        <v>19457</v>
      </c>
      <c r="L13625" s="180">
        <v>207758.87</v>
      </c>
    </row>
    <row r="13626" spans="1:12">
      <c r="A13626" s="180">
        <v>2018</v>
      </c>
      <c r="B13626" s="180" t="s">
        <v>180</v>
      </c>
      <c r="C13626" s="180" t="s">
        <v>3</v>
      </c>
      <c r="D13626" s="180" t="s">
        <v>177</v>
      </c>
      <c r="E13626" s="180">
        <v>15</v>
      </c>
      <c r="F13626" s="180">
        <v>6625</v>
      </c>
      <c r="G13626" s="180">
        <v>164</v>
      </c>
      <c r="H13626" s="180">
        <v>521</v>
      </c>
      <c r="I13626" s="180">
        <v>389550.73</v>
      </c>
      <c r="J13626" s="180">
        <v>54227.9</v>
      </c>
      <c r="K13626" s="180">
        <v>24285</v>
      </c>
      <c r="L13626" s="180">
        <v>558424.25</v>
      </c>
    </row>
    <row r="13627" spans="1:12">
      <c r="A13627" s="180">
        <v>2018</v>
      </c>
      <c r="B13627" s="180" t="s">
        <v>180</v>
      </c>
      <c r="C13627" s="180" t="s">
        <v>3</v>
      </c>
      <c r="D13627" s="180" t="s">
        <v>177</v>
      </c>
      <c r="E13627" s="180">
        <v>20</v>
      </c>
      <c r="F13627" s="180">
        <v>5557</v>
      </c>
      <c r="G13627" s="180">
        <v>211</v>
      </c>
      <c r="H13627" s="180">
        <v>479</v>
      </c>
      <c r="I13627" s="180">
        <v>450904.79</v>
      </c>
      <c r="J13627" s="180">
        <v>73951.31</v>
      </c>
      <c r="K13627" s="180">
        <v>52292</v>
      </c>
      <c r="L13627" s="180">
        <v>717058.73</v>
      </c>
    </row>
    <row r="13628" spans="1:12">
      <c r="A13628" s="180">
        <v>2018</v>
      </c>
      <c r="B13628" s="180" t="s">
        <v>180</v>
      </c>
      <c r="C13628" s="180" t="s">
        <v>3</v>
      </c>
      <c r="D13628" s="180" t="s">
        <v>177</v>
      </c>
      <c r="E13628" s="180">
        <v>25</v>
      </c>
      <c r="F13628" s="180">
        <v>5953</v>
      </c>
      <c r="G13628" s="180">
        <v>216</v>
      </c>
      <c r="H13628" s="180">
        <v>677</v>
      </c>
      <c r="I13628" s="180">
        <v>531708.06000000006</v>
      </c>
      <c r="J13628" s="180">
        <v>108378.4</v>
      </c>
      <c r="K13628" s="180">
        <v>63454</v>
      </c>
      <c r="L13628" s="180">
        <v>839665.76</v>
      </c>
    </row>
    <row r="13629" spans="1:12">
      <c r="A13629" s="180">
        <v>2018</v>
      </c>
      <c r="B13629" s="180" t="s">
        <v>180</v>
      </c>
      <c r="C13629" s="180" t="s">
        <v>3</v>
      </c>
      <c r="D13629" s="180" t="s">
        <v>177</v>
      </c>
      <c r="E13629" s="180">
        <v>30</v>
      </c>
      <c r="F13629" s="180">
        <v>9917</v>
      </c>
      <c r="G13629" s="180">
        <v>439</v>
      </c>
      <c r="H13629" s="180">
        <v>799</v>
      </c>
      <c r="I13629" s="180">
        <v>1040143.08</v>
      </c>
      <c r="J13629" s="180">
        <v>275347.12</v>
      </c>
      <c r="K13629" s="180">
        <v>66540</v>
      </c>
      <c r="L13629" s="180">
        <v>1739649.9</v>
      </c>
    </row>
    <row r="13630" spans="1:12">
      <c r="A13630" s="180">
        <v>2018</v>
      </c>
      <c r="B13630" s="180" t="s">
        <v>180</v>
      </c>
      <c r="C13630" s="180" t="s">
        <v>3</v>
      </c>
      <c r="D13630" s="180" t="s">
        <v>177</v>
      </c>
      <c r="E13630" s="180">
        <v>35</v>
      </c>
      <c r="F13630" s="180">
        <v>10559</v>
      </c>
      <c r="G13630" s="180">
        <v>451</v>
      </c>
      <c r="H13630" s="180">
        <v>1279</v>
      </c>
      <c r="I13630" s="180">
        <v>1162240.04</v>
      </c>
      <c r="J13630" s="180">
        <v>276556.69</v>
      </c>
      <c r="K13630" s="180">
        <v>191704</v>
      </c>
      <c r="L13630" s="180">
        <v>2014514.69</v>
      </c>
    </row>
    <row r="13631" spans="1:12">
      <c r="A13631" s="180">
        <v>2018</v>
      </c>
      <c r="B13631" s="180" t="s">
        <v>180</v>
      </c>
      <c r="C13631" s="180" t="s">
        <v>3</v>
      </c>
      <c r="D13631" s="180" t="s">
        <v>177</v>
      </c>
      <c r="E13631" s="180">
        <v>40</v>
      </c>
      <c r="F13631" s="180">
        <v>9216</v>
      </c>
      <c r="G13631" s="180">
        <v>360</v>
      </c>
      <c r="H13631" s="180">
        <v>659</v>
      </c>
      <c r="I13631" s="180">
        <v>757748.05</v>
      </c>
      <c r="J13631" s="180">
        <v>173180.01</v>
      </c>
      <c r="K13631" s="180">
        <v>83651</v>
      </c>
      <c r="L13631" s="180">
        <v>1373273.86</v>
      </c>
    </row>
    <row r="13632" spans="1:12">
      <c r="A13632" s="180">
        <v>2018</v>
      </c>
      <c r="B13632" s="180" t="s">
        <v>180</v>
      </c>
      <c r="C13632" s="180" t="s">
        <v>3</v>
      </c>
      <c r="D13632" s="180" t="s">
        <v>177</v>
      </c>
      <c r="E13632" s="180">
        <v>45</v>
      </c>
      <c r="F13632" s="180">
        <v>9331</v>
      </c>
      <c r="G13632" s="180">
        <v>453</v>
      </c>
      <c r="H13632" s="180">
        <v>1068</v>
      </c>
      <c r="I13632" s="180">
        <v>899283.9</v>
      </c>
      <c r="J13632" s="180">
        <v>192443.7</v>
      </c>
      <c r="K13632" s="180">
        <v>81731</v>
      </c>
      <c r="L13632" s="180">
        <v>1522084.23</v>
      </c>
    </row>
    <row r="13633" spans="1:12">
      <c r="A13633" s="180">
        <v>2018</v>
      </c>
      <c r="B13633" s="180" t="s">
        <v>180</v>
      </c>
      <c r="C13633" s="180" t="s">
        <v>3</v>
      </c>
      <c r="D13633" s="180" t="s">
        <v>177</v>
      </c>
      <c r="E13633" s="180">
        <v>50</v>
      </c>
      <c r="F13633" s="180">
        <v>8347</v>
      </c>
      <c r="G13633" s="180">
        <v>587</v>
      </c>
      <c r="H13633" s="180">
        <v>1093</v>
      </c>
      <c r="I13633" s="180">
        <v>968799.45</v>
      </c>
      <c r="J13633" s="180">
        <v>225113.18</v>
      </c>
      <c r="K13633" s="180">
        <v>286524</v>
      </c>
      <c r="L13633" s="180">
        <v>1804598.54</v>
      </c>
    </row>
    <row r="13634" spans="1:12">
      <c r="A13634" s="180">
        <v>2018</v>
      </c>
      <c r="B13634" s="180" t="s">
        <v>180</v>
      </c>
      <c r="C13634" s="180" t="s">
        <v>3</v>
      </c>
      <c r="D13634" s="180" t="s">
        <v>177</v>
      </c>
      <c r="E13634" s="180">
        <v>55</v>
      </c>
      <c r="F13634" s="180">
        <v>8141</v>
      </c>
      <c r="G13634" s="180">
        <v>528</v>
      </c>
      <c r="H13634" s="180">
        <v>1153</v>
      </c>
      <c r="I13634" s="180">
        <v>1131627.3999999999</v>
      </c>
      <c r="J13634" s="180">
        <v>229776.06</v>
      </c>
      <c r="K13634" s="180">
        <v>297174</v>
      </c>
      <c r="L13634" s="180">
        <v>2039758.68</v>
      </c>
    </row>
    <row r="13635" spans="1:12">
      <c r="A13635" s="180">
        <v>2018</v>
      </c>
      <c r="B13635" s="180" t="s">
        <v>180</v>
      </c>
      <c r="C13635" s="180" t="s">
        <v>3</v>
      </c>
      <c r="D13635" s="180" t="s">
        <v>177</v>
      </c>
      <c r="E13635" s="180">
        <v>60</v>
      </c>
      <c r="F13635" s="180">
        <v>7059</v>
      </c>
      <c r="G13635" s="180">
        <v>752</v>
      </c>
      <c r="H13635" s="180">
        <v>1438</v>
      </c>
      <c r="I13635" s="180">
        <v>1346385.64</v>
      </c>
      <c r="J13635" s="180">
        <v>280151.03000000003</v>
      </c>
      <c r="K13635" s="180">
        <v>377853.12</v>
      </c>
      <c r="L13635" s="180">
        <v>2467305.77</v>
      </c>
    </row>
    <row r="13636" spans="1:12">
      <c r="A13636" s="180">
        <v>2018</v>
      </c>
      <c r="B13636" s="180" t="s">
        <v>180</v>
      </c>
      <c r="C13636" s="180" t="s">
        <v>3</v>
      </c>
      <c r="D13636" s="180" t="s">
        <v>177</v>
      </c>
      <c r="E13636" s="180">
        <v>65</v>
      </c>
      <c r="F13636" s="180">
        <v>6423</v>
      </c>
      <c r="G13636" s="180">
        <v>797</v>
      </c>
      <c r="H13636" s="180">
        <v>1531</v>
      </c>
      <c r="I13636" s="180">
        <v>1521144.34</v>
      </c>
      <c r="J13636" s="180">
        <v>337324.66</v>
      </c>
      <c r="K13636" s="180">
        <v>495646</v>
      </c>
      <c r="L13636" s="180">
        <v>2870065.93</v>
      </c>
    </row>
    <row r="13637" spans="1:12">
      <c r="A13637" s="180">
        <v>2018</v>
      </c>
      <c r="B13637" s="180" t="s">
        <v>180</v>
      </c>
      <c r="C13637" s="180" t="s">
        <v>3</v>
      </c>
      <c r="D13637" s="180" t="s">
        <v>177</v>
      </c>
      <c r="E13637" s="180">
        <v>70</v>
      </c>
      <c r="F13637" s="180">
        <v>5011</v>
      </c>
      <c r="G13637" s="180">
        <v>785</v>
      </c>
      <c r="H13637" s="180">
        <v>1923</v>
      </c>
      <c r="I13637" s="180">
        <v>1911651.74</v>
      </c>
      <c r="J13637" s="180">
        <v>357630.39</v>
      </c>
      <c r="K13637" s="180">
        <v>444454.78</v>
      </c>
      <c r="L13637" s="180">
        <v>3176182.55</v>
      </c>
    </row>
    <row r="13638" spans="1:12">
      <c r="A13638" s="180">
        <v>2018</v>
      </c>
      <c r="B13638" s="180" t="s">
        <v>180</v>
      </c>
      <c r="C13638" s="180" t="s">
        <v>3</v>
      </c>
      <c r="D13638" s="180" t="s">
        <v>177</v>
      </c>
      <c r="E13638" s="180">
        <v>75</v>
      </c>
      <c r="F13638" s="180">
        <v>3016</v>
      </c>
      <c r="G13638" s="180">
        <v>667</v>
      </c>
      <c r="H13638" s="180">
        <v>2009</v>
      </c>
      <c r="I13638" s="180">
        <v>1613850.97</v>
      </c>
      <c r="J13638" s="180">
        <v>262866</v>
      </c>
      <c r="K13638" s="180">
        <v>373636</v>
      </c>
      <c r="L13638" s="180">
        <v>2566200.4900000002</v>
      </c>
    </row>
    <row r="13639" spans="1:12">
      <c r="A13639" s="180">
        <v>2018</v>
      </c>
      <c r="B13639" s="180" t="s">
        <v>180</v>
      </c>
      <c r="C13639" s="180" t="s">
        <v>3</v>
      </c>
      <c r="D13639" s="180" t="s">
        <v>177</v>
      </c>
      <c r="E13639" s="180">
        <v>80</v>
      </c>
      <c r="F13639" s="180">
        <v>1871</v>
      </c>
      <c r="G13639" s="180">
        <v>428</v>
      </c>
      <c r="H13639" s="180">
        <v>1459</v>
      </c>
      <c r="I13639" s="180">
        <v>1115114.94</v>
      </c>
      <c r="J13639" s="180">
        <v>206500.63</v>
      </c>
      <c r="K13639" s="180">
        <v>201867.15</v>
      </c>
      <c r="L13639" s="180">
        <v>1643542.13</v>
      </c>
    </row>
    <row r="13640" spans="1:12">
      <c r="A13640" s="180">
        <v>2018</v>
      </c>
      <c r="B13640" s="180" t="s">
        <v>180</v>
      </c>
      <c r="C13640" s="180" t="s">
        <v>3</v>
      </c>
      <c r="D13640" s="180" t="s">
        <v>177</v>
      </c>
      <c r="E13640" s="180">
        <v>85</v>
      </c>
      <c r="F13640" s="180">
        <v>1125</v>
      </c>
      <c r="G13640" s="180">
        <v>189</v>
      </c>
      <c r="H13640" s="180">
        <v>974</v>
      </c>
      <c r="I13640" s="180">
        <v>637600.24</v>
      </c>
      <c r="J13640" s="180">
        <v>90508.2</v>
      </c>
      <c r="K13640" s="180">
        <v>123729</v>
      </c>
      <c r="L13640" s="180">
        <v>907650.81</v>
      </c>
    </row>
    <row r="13641" spans="1:12">
      <c r="A13641" s="180">
        <v>2018</v>
      </c>
      <c r="B13641" s="180" t="s">
        <v>180</v>
      </c>
      <c r="C13641" s="180" t="s">
        <v>3</v>
      </c>
      <c r="D13641" s="180" t="s">
        <v>177</v>
      </c>
      <c r="E13641" s="180">
        <v>90</v>
      </c>
      <c r="F13641" s="180">
        <v>502</v>
      </c>
      <c r="G13641" s="180">
        <v>74</v>
      </c>
      <c r="H13641" s="180">
        <v>793</v>
      </c>
      <c r="I13641" s="180">
        <v>435192.48</v>
      </c>
      <c r="J13641" s="180">
        <v>48955.28</v>
      </c>
      <c r="K13641" s="180">
        <v>34740</v>
      </c>
      <c r="L13641" s="180">
        <v>539190.78</v>
      </c>
    </row>
    <row r="13642" spans="1:12">
      <c r="A13642" s="180">
        <v>2018</v>
      </c>
      <c r="B13642" s="180" t="s">
        <v>180</v>
      </c>
      <c r="C13642" s="180" t="s">
        <v>3</v>
      </c>
      <c r="D13642" s="180" t="s">
        <v>177</v>
      </c>
      <c r="E13642" s="180">
        <v>95</v>
      </c>
      <c r="F13642" s="180">
        <v>131</v>
      </c>
      <c r="G13642" s="180">
        <v>19</v>
      </c>
      <c r="H13642" s="180">
        <v>252</v>
      </c>
      <c r="I13642" s="180">
        <v>110091</v>
      </c>
      <c r="J13642" s="180">
        <v>11449.2</v>
      </c>
      <c r="K13642" s="180">
        <v>0</v>
      </c>
      <c r="L13642" s="180">
        <v>126200.7</v>
      </c>
    </row>
    <row r="13643" spans="1:12">
      <c r="A13643" s="180">
        <v>2018</v>
      </c>
      <c r="B13643" s="180" t="s">
        <v>180</v>
      </c>
      <c r="C13643" s="180" t="s">
        <v>37</v>
      </c>
      <c r="D13643" s="180" t="s">
        <v>176</v>
      </c>
      <c r="E13643" s="180">
        <v>0</v>
      </c>
      <c r="F13643" s="180">
        <v>3411</v>
      </c>
      <c r="G13643" s="180">
        <v>121</v>
      </c>
      <c r="H13643" s="180">
        <v>499</v>
      </c>
      <c r="I13643" s="180">
        <v>337799.05</v>
      </c>
      <c r="J13643" s="180">
        <v>47670.879999999997</v>
      </c>
      <c r="K13643" s="180">
        <v>56528</v>
      </c>
      <c r="L13643" s="180">
        <v>451821.62</v>
      </c>
    </row>
    <row r="13644" spans="1:12">
      <c r="A13644" s="180">
        <v>2018</v>
      </c>
      <c r="B13644" s="180" t="s">
        <v>180</v>
      </c>
      <c r="C13644" s="180" t="s">
        <v>37</v>
      </c>
      <c r="D13644" s="180" t="s">
        <v>176</v>
      </c>
      <c r="E13644" s="180">
        <v>5</v>
      </c>
      <c r="F13644" s="180">
        <v>3730</v>
      </c>
      <c r="G13644" s="180">
        <v>58</v>
      </c>
      <c r="H13644" s="180">
        <v>78</v>
      </c>
      <c r="I13644" s="180">
        <v>56288</v>
      </c>
      <c r="J13644" s="180">
        <v>13898.27</v>
      </c>
      <c r="K13644" s="180">
        <v>1769</v>
      </c>
      <c r="L13644" s="180">
        <v>77145.3</v>
      </c>
    </row>
    <row r="13645" spans="1:12">
      <c r="A13645" s="180">
        <v>2018</v>
      </c>
      <c r="B13645" s="180" t="s">
        <v>180</v>
      </c>
      <c r="C13645" s="180" t="s">
        <v>37</v>
      </c>
      <c r="D13645" s="180" t="s">
        <v>176</v>
      </c>
      <c r="E13645" s="180">
        <v>10</v>
      </c>
      <c r="F13645" s="180">
        <v>3321</v>
      </c>
      <c r="G13645" s="180">
        <v>51</v>
      </c>
      <c r="H13645" s="180">
        <v>85</v>
      </c>
      <c r="I13645" s="180">
        <v>58781</v>
      </c>
      <c r="J13645" s="180">
        <v>9093.92</v>
      </c>
      <c r="K13645" s="180">
        <v>22474</v>
      </c>
      <c r="L13645" s="180">
        <v>102369.67</v>
      </c>
    </row>
    <row r="13646" spans="1:12">
      <c r="A13646" s="180">
        <v>2018</v>
      </c>
      <c r="B13646" s="180" t="s">
        <v>180</v>
      </c>
      <c r="C13646" s="180" t="s">
        <v>37</v>
      </c>
      <c r="D13646" s="180" t="s">
        <v>176</v>
      </c>
      <c r="E13646" s="180">
        <v>15</v>
      </c>
      <c r="F13646" s="180">
        <v>3153</v>
      </c>
      <c r="G13646" s="180">
        <v>69</v>
      </c>
      <c r="H13646" s="180">
        <v>188</v>
      </c>
      <c r="I13646" s="180">
        <v>124123</v>
      </c>
      <c r="J13646" s="180">
        <v>23466.93</v>
      </c>
      <c r="K13646" s="180">
        <v>27305</v>
      </c>
      <c r="L13646" s="180">
        <v>206296</v>
      </c>
    </row>
    <row r="13647" spans="1:12">
      <c r="A13647" s="180">
        <v>2018</v>
      </c>
      <c r="B13647" s="180" t="s">
        <v>180</v>
      </c>
      <c r="C13647" s="180" t="s">
        <v>37</v>
      </c>
      <c r="D13647" s="180" t="s">
        <v>176</v>
      </c>
      <c r="E13647" s="180">
        <v>20</v>
      </c>
      <c r="F13647" s="180">
        <v>2411</v>
      </c>
      <c r="G13647" s="180">
        <v>56</v>
      </c>
      <c r="H13647" s="180">
        <v>110</v>
      </c>
      <c r="I13647" s="180">
        <v>122602.3</v>
      </c>
      <c r="J13647" s="180">
        <v>23531.97</v>
      </c>
      <c r="K13647" s="180">
        <v>25830</v>
      </c>
      <c r="L13647" s="180">
        <v>196767.43</v>
      </c>
    </row>
    <row r="13648" spans="1:12">
      <c r="A13648" s="180">
        <v>2018</v>
      </c>
      <c r="B13648" s="180" t="s">
        <v>180</v>
      </c>
      <c r="C13648" s="180" t="s">
        <v>37</v>
      </c>
      <c r="D13648" s="180" t="s">
        <v>176</v>
      </c>
      <c r="E13648" s="180">
        <v>25</v>
      </c>
      <c r="F13648" s="180">
        <v>2577</v>
      </c>
      <c r="G13648" s="180">
        <v>45</v>
      </c>
      <c r="H13648" s="180">
        <v>67</v>
      </c>
      <c r="I13648" s="180">
        <v>71294.95</v>
      </c>
      <c r="J13648" s="180">
        <v>21121.93</v>
      </c>
      <c r="K13648" s="180">
        <v>15929</v>
      </c>
      <c r="L13648" s="180">
        <v>134624.87</v>
      </c>
    </row>
    <row r="13649" spans="1:12">
      <c r="A13649" s="180">
        <v>2018</v>
      </c>
      <c r="B13649" s="180" t="s">
        <v>180</v>
      </c>
      <c r="C13649" s="180" t="s">
        <v>37</v>
      </c>
      <c r="D13649" s="180" t="s">
        <v>176</v>
      </c>
      <c r="E13649" s="180">
        <v>30</v>
      </c>
      <c r="F13649" s="180">
        <v>4075</v>
      </c>
      <c r="G13649" s="180">
        <v>152</v>
      </c>
      <c r="H13649" s="180">
        <v>212</v>
      </c>
      <c r="I13649" s="180">
        <v>129755.7</v>
      </c>
      <c r="J13649" s="180">
        <v>43037.21</v>
      </c>
      <c r="K13649" s="180">
        <v>32807</v>
      </c>
      <c r="L13649" s="180">
        <v>238062.18</v>
      </c>
    </row>
    <row r="13650" spans="1:12">
      <c r="A13650" s="180">
        <v>2018</v>
      </c>
      <c r="B13650" s="180" t="s">
        <v>180</v>
      </c>
      <c r="C13650" s="180" t="s">
        <v>37</v>
      </c>
      <c r="D13650" s="180" t="s">
        <v>176</v>
      </c>
      <c r="E13650" s="180">
        <v>35</v>
      </c>
      <c r="F13650" s="180">
        <v>4161</v>
      </c>
      <c r="G13650" s="180">
        <v>102</v>
      </c>
      <c r="H13650" s="180">
        <v>288</v>
      </c>
      <c r="I13650" s="180">
        <v>322645.7</v>
      </c>
      <c r="J13650" s="180">
        <v>63458.44</v>
      </c>
      <c r="K13650" s="180">
        <v>67654</v>
      </c>
      <c r="L13650" s="180">
        <v>515259.63</v>
      </c>
    </row>
    <row r="13651" spans="1:12">
      <c r="A13651" s="180">
        <v>2018</v>
      </c>
      <c r="B13651" s="180" t="s">
        <v>180</v>
      </c>
      <c r="C13651" s="180" t="s">
        <v>37</v>
      </c>
      <c r="D13651" s="180" t="s">
        <v>176</v>
      </c>
      <c r="E13651" s="180">
        <v>40</v>
      </c>
      <c r="F13651" s="180">
        <v>3690</v>
      </c>
      <c r="G13651" s="180">
        <v>112</v>
      </c>
      <c r="H13651" s="180">
        <v>206</v>
      </c>
      <c r="I13651" s="180">
        <v>186032.95</v>
      </c>
      <c r="J13651" s="180">
        <v>53164.42</v>
      </c>
      <c r="K13651" s="180">
        <v>35738</v>
      </c>
      <c r="L13651" s="180">
        <v>331438.32</v>
      </c>
    </row>
    <row r="13652" spans="1:12">
      <c r="A13652" s="180">
        <v>2018</v>
      </c>
      <c r="B13652" s="180" t="s">
        <v>180</v>
      </c>
      <c r="C13652" s="180" t="s">
        <v>37</v>
      </c>
      <c r="D13652" s="180" t="s">
        <v>176</v>
      </c>
      <c r="E13652" s="180">
        <v>45</v>
      </c>
      <c r="F13652" s="180">
        <v>3806</v>
      </c>
      <c r="G13652" s="180">
        <v>189</v>
      </c>
      <c r="H13652" s="180">
        <v>324</v>
      </c>
      <c r="I13652" s="180">
        <v>294647</v>
      </c>
      <c r="J13652" s="180">
        <v>96803.99</v>
      </c>
      <c r="K13652" s="180">
        <v>62071</v>
      </c>
      <c r="L13652" s="180">
        <v>545706.13</v>
      </c>
    </row>
    <row r="13653" spans="1:12">
      <c r="A13653" s="180">
        <v>2018</v>
      </c>
      <c r="B13653" s="180" t="s">
        <v>180</v>
      </c>
      <c r="C13653" s="180" t="s">
        <v>37</v>
      </c>
      <c r="D13653" s="180" t="s">
        <v>176</v>
      </c>
      <c r="E13653" s="180">
        <v>50</v>
      </c>
      <c r="F13653" s="180">
        <v>3551</v>
      </c>
      <c r="G13653" s="180">
        <v>217</v>
      </c>
      <c r="H13653" s="180">
        <v>452</v>
      </c>
      <c r="I13653" s="180">
        <v>371183.95</v>
      </c>
      <c r="J13653" s="180">
        <v>91107.75</v>
      </c>
      <c r="K13653" s="180">
        <v>84218</v>
      </c>
      <c r="L13653" s="180">
        <v>632899.52</v>
      </c>
    </row>
    <row r="13654" spans="1:12">
      <c r="A13654" s="180">
        <v>2018</v>
      </c>
      <c r="B13654" s="180" t="s">
        <v>180</v>
      </c>
      <c r="C13654" s="180" t="s">
        <v>37</v>
      </c>
      <c r="D13654" s="180" t="s">
        <v>176</v>
      </c>
      <c r="E13654" s="180">
        <v>55</v>
      </c>
      <c r="F13654" s="180">
        <v>3614</v>
      </c>
      <c r="G13654" s="180">
        <v>332</v>
      </c>
      <c r="H13654" s="180">
        <v>655</v>
      </c>
      <c r="I13654" s="180">
        <v>641216.48</v>
      </c>
      <c r="J13654" s="180">
        <v>158646.38</v>
      </c>
      <c r="K13654" s="180">
        <v>212856</v>
      </c>
      <c r="L13654" s="180">
        <v>1126568.04</v>
      </c>
    </row>
    <row r="13655" spans="1:12">
      <c r="A13655" s="180">
        <v>2018</v>
      </c>
      <c r="B13655" s="180" t="s">
        <v>180</v>
      </c>
      <c r="C13655" s="180" t="s">
        <v>37</v>
      </c>
      <c r="D13655" s="180" t="s">
        <v>176</v>
      </c>
      <c r="E13655" s="180">
        <v>60</v>
      </c>
      <c r="F13655" s="180">
        <v>2922</v>
      </c>
      <c r="G13655" s="180">
        <v>296</v>
      </c>
      <c r="H13655" s="180">
        <v>822</v>
      </c>
      <c r="I13655" s="180">
        <v>795755.65</v>
      </c>
      <c r="J13655" s="180">
        <v>163019.39000000001</v>
      </c>
      <c r="K13655" s="180">
        <v>251121</v>
      </c>
      <c r="L13655" s="180">
        <v>1338037.8600000001</v>
      </c>
    </row>
    <row r="13656" spans="1:12">
      <c r="A13656" s="180">
        <v>2018</v>
      </c>
      <c r="B13656" s="180" t="s">
        <v>180</v>
      </c>
      <c r="C13656" s="180" t="s">
        <v>37</v>
      </c>
      <c r="D13656" s="180" t="s">
        <v>176</v>
      </c>
      <c r="E13656" s="180">
        <v>65</v>
      </c>
      <c r="F13656" s="180">
        <v>2073</v>
      </c>
      <c r="G13656" s="180">
        <v>370</v>
      </c>
      <c r="H13656" s="180">
        <v>929</v>
      </c>
      <c r="I13656" s="180">
        <v>774762</v>
      </c>
      <c r="J13656" s="180">
        <v>162096.62</v>
      </c>
      <c r="K13656" s="180">
        <v>260237.8</v>
      </c>
      <c r="L13656" s="180">
        <v>1283634.57</v>
      </c>
    </row>
    <row r="13657" spans="1:12">
      <c r="A13657" s="180">
        <v>2018</v>
      </c>
      <c r="B13657" s="180" t="s">
        <v>180</v>
      </c>
      <c r="C13657" s="180" t="s">
        <v>37</v>
      </c>
      <c r="D13657" s="180" t="s">
        <v>176</v>
      </c>
      <c r="E13657" s="180">
        <v>70</v>
      </c>
      <c r="F13657" s="180">
        <v>1285</v>
      </c>
      <c r="G13657" s="180">
        <v>265</v>
      </c>
      <c r="H13657" s="180">
        <v>655</v>
      </c>
      <c r="I13657" s="180">
        <v>666858.35</v>
      </c>
      <c r="J13657" s="180">
        <v>169828.58</v>
      </c>
      <c r="K13657" s="180">
        <v>96881</v>
      </c>
      <c r="L13657" s="180">
        <v>1013196.34</v>
      </c>
    </row>
    <row r="13658" spans="1:12">
      <c r="A13658" s="180">
        <v>2018</v>
      </c>
      <c r="B13658" s="180" t="s">
        <v>180</v>
      </c>
      <c r="C13658" s="180" t="s">
        <v>37</v>
      </c>
      <c r="D13658" s="180" t="s">
        <v>176</v>
      </c>
      <c r="E13658" s="180">
        <v>75</v>
      </c>
      <c r="F13658" s="180">
        <v>692</v>
      </c>
      <c r="G13658" s="180">
        <v>177</v>
      </c>
      <c r="H13658" s="180">
        <v>607</v>
      </c>
      <c r="I13658" s="180">
        <v>357336.05</v>
      </c>
      <c r="J13658" s="180">
        <v>58114.18</v>
      </c>
      <c r="K13658" s="180">
        <v>47160.800000000003</v>
      </c>
      <c r="L13658" s="180">
        <v>488585.48</v>
      </c>
    </row>
    <row r="13659" spans="1:12">
      <c r="A13659" s="180">
        <v>2018</v>
      </c>
      <c r="B13659" s="180" t="s">
        <v>180</v>
      </c>
      <c r="C13659" s="180" t="s">
        <v>37</v>
      </c>
      <c r="D13659" s="180" t="s">
        <v>176</v>
      </c>
      <c r="E13659" s="180">
        <v>80</v>
      </c>
      <c r="F13659" s="180">
        <v>265</v>
      </c>
      <c r="G13659" s="180">
        <v>37</v>
      </c>
      <c r="H13659" s="180">
        <v>224</v>
      </c>
      <c r="I13659" s="180">
        <v>93556</v>
      </c>
      <c r="J13659" s="180">
        <v>12240.12</v>
      </c>
      <c r="K13659" s="180">
        <v>3419.6</v>
      </c>
      <c r="L13659" s="180">
        <v>118230.27</v>
      </c>
    </row>
    <row r="13660" spans="1:12">
      <c r="A13660" s="180">
        <v>2018</v>
      </c>
      <c r="B13660" s="180" t="s">
        <v>180</v>
      </c>
      <c r="C13660" s="180" t="s">
        <v>37</v>
      </c>
      <c r="D13660" s="180" t="s">
        <v>176</v>
      </c>
      <c r="E13660" s="180">
        <v>85</v>
      </c>
      <c r="F13660" s="180">
        <v>100</v>
      </c>
      <c r="G13660" s="180">
        <v>19</v>
      </c>
      <c r="H13660" s="180">
        <v>147</v>
      </c>
      <c r="I13660" s="180">
        <v>82311</v>
      </c>
      <c r="J13660" s="180">
        <v>9224.5499999999993</v>
      </c>
      <c r="K13660" s="180">
        <v>2600</v>
      </c>
      <c r="L13660" s="180">
        <v>98606.9</v>
      </c>
    </row>
    <row r="13661" spans="1:12">
      <c r="A13661" s="180">
        <v>2018</v>
      </c>
      <c r="B13661" s="180" t="s">
        <v>180</v>
      </c>
      <c r="C13661" s="180" t="s">
        <v>37</v>
      </c>
      <c r="D13661" s="180" t="s">
        <v>176</v>
      </c>
      <c r="E13661" s="180">
        <v>90</v>
      </c>
      <c r="F13661" s="180">
        <v>20</v>
      </c>
      <c r="G13661" s="180">
        <v>8</v>
      </c>
      <c r="H13661" s="180">
        <v>137</v>
      </c>
      <c r="I13661" s="180">
        <v>61334</v>
      </c>
      <c r="J13661" s="180">
        <v>1639.73</v>
      </c>
      <c r="K13661" s="180">
        <v>11464</v>
      </c>
      <c r="L13661" s="180">
        <v>74989.23</v>
      </c>
    </row>
    <row r="13662" spans="1:12">
      <c r="A13662" s="180">
        <v>2018</v>
      </c>
      <c r="B13662" s="180" t="s">
        <v>180</v>
      </c>
      <c r="C13662" s="180" t="s">
        <v>37</v>
      </c>
      <c r="D13662" s="180" t="s">
        <v>176</v>
      </c>
      <c r="E13662" s="180">
        <v>95</v>
      </c>
      <c r="F13662" s="180">
        <v>4</v>
      </c>
      <c r="G13662" s="180">
        <v>0</v>
      </c>
      <c r="H13662" s="180">
        <v>0</v>
      </c>
      <c r="I13662" s="180">
        <v>0</v>
      </c>
      <c r="J13662" s="180">
        <v>0</v>
      </c>
      <c r="K13662" s="180">
        <v>0</v>
      </c>
      <c r="L13662" s="180">
        <v>0</v>
      </c>
    </row>
    <row r="13663" spans="1:12">
      <c r="A13663" s="180">
        <v>2018</v>
      </c>
      <c r="B13663" s="180" t="s">
        <v>180</v>
      </c>
      <c r="C13663" s="180" t="s">
        <v>37</v>
      </c>
      <c r="D13663" s="180" t="s">
        <v>177</v>
      </c>
      <c r="E13663" s="180">
        <v>0</v>
      </c>
      <c r="F13663" s="180">
        <v>3231</v>
      </c>
      <c r="G13663" s="180">
        <v>96</v>
      </c>
      <c r="H13663" s="180">
        <v>390</v>
      </c>
      <c r="I13663" s="180">
        <v>400761.75</v>
      </c>
      <c r="J13663" s="180">
        <v>28377.08</v>
      </c>
      <c r="K13663" s="180">
        <v>1655</v>
      </c>
      <c r="L13663" s="180">
        <v>443589.45</v>
      </c>
    </row>
    <row r="13664" spans="1:12">
      <c r="A13664" s="180">
        <v>2018</v>
      </c>
      <c r="B13664" s="180" t="s">
        <v>180</v>
      </c>
      <c r="C13664" s="180" t="s">
        <v>37</v>
      </c>
      <c r="D13664" s="180" t="s">
        <v>177</v>
      </c>
      <c r="E13664" s="180">
        <v>5</v>
      </c>
      <c r="F13664" s="180">
        <v>3554</v>
      </c>
      <c r="G13664" s="180">
        <v>29</v>
      </c>
      <c r="H13664" s="180">
        <v>42</v>
      </c>
      <c r="I13664" s="180">
        <v>31171</v>
      </c>
      <c r="J13664" s="180">
        <v>8478</v>
      </c>
      <c r="K13664" s="180">
        <v>1542</v>
      </c>
      <c r="L13664" s="180">
        <v>46915.85</v>
      </c>
    </row>
    <row r="13665" spans="1:12">
      <c r="A13665" s="180">
        <v>2018</v>
      </c>
      <c r="B13665" s="180" t="s">
        <v>180</v>
      </c>
      <c r="C13665" s="180" t="s">
        <v>37</v>
      </c>
      <c r="D13665" s="180" t="s">
        <v>177</v>
      </c>
      <c r="E13665" s="180">
        <v>10</v>
      </c>
      <c r="F13665" s="180">
        <v>3259</v>
      </c>
      <c r="G13665" s="180">
        <v>42</v>
      </c>
      <c r="H13665" s="180">
        <v>57</v>
      </c>
      <c r="I13665" s="180">
        <v>41727.99</v>
      </c>
      <c r="J13665" s="180">
        <v>9730.89</v>
      </c>
      <c r="K13665" s="180">
        <v>2957</v>
      </c>
      <c r="L13665" s="180">
        <v>58965.48</v>
      </c>
    </row>
    <row r="13666" spans="1:12">
      <c r="A13666" s="180">
        <v>2018</v>
      </c>
      <c r="B13666" s="180" t="s">
        <v>180</v>
      </c>
      <c r="C13666" s="180" t="s">
        <v>37</v>
      </c>
      <c r="D13666" s="180" t="s">
        <v>177</v>
      </c>
      <c r="E13666" s="180">
        <v>15</v>
      </c>
      <c r="F13666" s="180">
        <v>3027</v>
      </c>
      <c r="G13666" s="180">
        <v>75</v>
      </c>
      <c r="H13666" s="180">
        <v>134</v>
      </c>
      <c r="I13666" s="180">
        <v>98863.679999999993</v>
      </c>
      <c r="J13666" s="180">
        <v>24490.37</v>
      </c>
      <c r="K13666" s="180">
        <v>52118</v>
      </c>
      <c r="L13666" s="180">
        <v>187930.1</v>
      </c>
    </row>
    <row r="13667" spans="1:12">
      <c r="A13667" s="180">
        <v>2018</v>
      </c>
      <c r="B13667" s="180" t="s">
        <v>180</v>
      </c>
      <c r="C13667" s="180" t="s">
        <v>37</v>
      </c>
      <c r="D13667" s="180" t="s">
        <v>177</v>
      </c>
      <c r="E13667" s="180">
        <v>20</v>
      </c>
      <c r="F13667" s="180">
        <v>2504</v>
      </c>
      <c r="G13667" s="180">
        <v>87</v>
      </c>
      <c r="H13667" s="180">
        <v>298</v>
      </c>
      <c r="I13667" s="180">
        <v>215982</v>
      </c>
      <c r="J13667" s="180">
        <v>41737.24</v>
      </c>
      <c r="K13667" s="180">
        <v>13216</v>
      </c>
      <c r="L13667" s="180">
        <v>303080.53999999998</v>
      </c>
    </row>
    <row r="13668" spans="1:12">
      <c r="A13668" s="180">
        <v>2018</v>
      </c>
      <c r="B13668" s="180" t="s">
        <v>180</v>
      </c>
      <c r="C13668" s="180" t="s">
        <v>37</v>
      </c>
      <c r="D13668" s="180" t="s">
        <v>177</v>
      </c>
      <c r="E13668" s="180">
        <v>25</v>
      </c>
      <c r="F13668" s="180">
        <v>3291</v>
      </c>
      <c r="G13668" s="180">
        <v>149</v>
      </c>
      <c r="H13668" s="180">
        <v>521</v>
      </c>
      <c r="I13668" s="180">
        <v>400459.6</v>
      </c>
      <c r="J13668" s="180">
        <v>65315.59</v>
      </c>
      <c r="K13668" s="180">
        <v>22643</v>
      </c>
      <c r="L13668" s="180">
        <v>553566.61</v>
      </c>
    </row>
    <row r="13669" spans="1:12">
      <c r="A13669" s="180">
        <v>2018</v>
      </c>
      <c r="B13669" s="180" t="s">
        <v>180</v>
      </c>
      <c r="C13669" s="180" t="s">
        <v>37</v>
      </c>
      <c r="D13669" s="180" t="s">
        <v>177</v>
      </c>
      <c r="E13669" s="180">
        <v>30</v>
      </c>
      <c r="F13669" s="180">
        <v>4879</v>
      </c>
      <c r="G13669" s="180">
        <v>283</v>
      </c>
      <c r="H13669" s="180">
        <v>679</v>
      </c>
      <c r="I13669" s="180">
        <v>512527.14</v>
      </c>
      <c r="J13669" s="180">
        <v>104947.6</v>
      </c>
      <c r="K13669" s="180">
        <v>34806</v>
      </c>
      <c r="L13669" s="180">
        <v>748315.5</v>
      </c>
    </row>
    <row r="13670" spans="1:12">
      <c r="A13670" s="180">
        <v>2018</v>
      </c>
      <c r="B13670" s="180" t="s">
        <v>180</v>
      </c>
      <c r="C13670" s="180" t="s">
        <v>37</v>
      </c>
      <c r="D13670" s="180" t="s">
        <v>177</v>
      </c>
      <c r="E13670" s="180">
        <v>35</v>
      </c>
      <c r="F13670" s="180">
        <v>4560</v>
      </c>
      <c r="G13670" s="180">
        <v>232</v>
      </c>
      <c r="H13670" s="180">
        <v>677</v>
      </c>
      <c r="I13670" s="180">
        <v>578474.81000000006</v>
      </c>
      <c r="J13670" s="180">
        <v>113824.66</v>
      </c>
      <c r="K13670" s="180">
        <v>70735</v>
      </c>
      <c r="L13670" s="180">
        <v>872131.34</v>
      </c>
    </row>
    <row r="13671" spans="1:12">
      <c r="A13671" s="180">
        <v>2018</v>
      </c>
      <c r="B13671" s="180" t="s">
        <v>180</v>
      </c>
      <c r="C13671" s="180" t="s">
        <v>37</v>
      </c>
      <c r="D13671" s="180" t="s">
        <v>177</v>
      </c>
      <c r="E13671" s="180">
        <v>40</v>
      </c>
      <c r="F13671" s="180">
        <v>3920</v>
      </c>
      <c r="G13671" s="180">
        <v>187</v>
      </c>
      <c r="H13671" s="180">
        <v>378</v>
      </c>
      <c r="I13671" s="180">
        <v>380574</v>
      </c>
      <c r="J13671" s="180">
        <v>99384.08</v>
      </c>
      <c r="K13671" s="180">
        <v>25767</v>
      </c>
      <c r="L13671" s="180">
        <v>581700.68000000005</v>
      </c>
    </row>
    <row r="13672" spans="1:12">
      <c r="A13672" s="180">
        <v>2018</v>
      </c>
      <c r="B13672" s="180" t="s">
        <v>180</v>
      </c>
      <c r="C13672" s="180" t="s">
        <v>37</v>
      </c>
      <c r="D13672" s="180" t="s">
        <v>177</v>
      </c>
      <c r="E13672" s="180">
        <v>45</v>
      </c>
      <c r="F13672" s="180">
        <v>4001</v>
      </c>
      <c r="G13672" s="180">
        <v>213</v>
      </c>
      <c r="H13672" s="180">
        <v>640</v>
      </c>
      <c r="I13672" s="180">
        <v>525089.9</v>
      </c>
      <c r="J13672" s="180">
        <v>110357.1</v>
      </c>
      <c r="K13672" s="180">
        <v>58911</v>
      </c>
      <c r="L13672" s="180">
        <v>787632.92</v>
      </c>
    </row>
    <row r="13673" spans="1:12">
      <c r="A13673" s="180">
        <v>2018</v>
      </c>
      <c r="B13673" s="180" t="s">
        <v>180</v>
      </c>
      <c r="C13673" s="180" t="s">
        <v>37</v>
      </c>
      <c r="D13673" s="180" t="s">
        <v>177</v>
      </c>
      <c r="E13673" s="180">
        <v>50</v>
      </c>
      <c r="F13673" s="180">
        <v>3618</v>
      </c>
      <c r="G13673" s="180">
        <v>242</v>
      </c>
      <c r="H13673" s="180">
        <v>661</v>
      </c>
      <c r="I13673" s="180">
        <v>529605.23</v>
      </c>
      <c r="J13673" s="180">
        <v>115286.76</v>
      </c>
      <c r="K13673" s="180">
        <v>87801</v>
      </c>
      <c r="L13673" s="180">
        <v>900578.09</v>
      </c>
    </row>
    <row r="13674" spans="1:12">
      <c r="A13674" s="180">
        <v>2018</v>
      </c>
      <c r="B13674" s="180" t="s">
        <v>180</v>
      </c>
      <c r="C13674" s="180" t="s">
        <v>37</v>
      </c>
      <c r="D13674" s="180" t="s">
        <v>177</v>
      </c>
      <c r="E13674" s="180">
        <v>55</v>
      </c>
      <c r="F13674" s="180">
        <v>3543</v>
      </c>
      <c r="G13674" s="180">
        <v>283</v>
      </c>
      <c r="H13674" s="180">
        <v>630</v>
      </c>
      <c r="I13674" s="180">
        <v>512288.1</v>
      </c>
      <c r="J13674" s="180">
        <v>136431.85999999999</v>
      </c>
      <c r="K13674" s="180">
        <v>111266.2</v>
      </c>
      <c r="L13674" s="180">
        <v>846295.23</v>
      </c>
    </row>
    <row r="13675" spans="1:12">
      <c r="A13675" s="180">
        <v>2018</v>
      </c>
      <c r="B13675" s="180" t="s">
        <v>180</v>
      </c>
      <c r="C13675" s="180" t="s">
        <v>37</v>
      </c>
      <c r="D13675" s="180" t="s">
        <v>177</v>
      </c>
      <c r="E13675" s="180">
        <v>60</v>
      </c>
      <c r="F13675" s="180">
        <v>2771</v>
      </c>
      <c r="G13675" s="180">
        <v>309</v>
      </c>
      <c r="H13675" s="180">
        <v>756</v>
      </c>
      <c r="I13675" s="180">
        <v>533707.19999999995</v>
      </c>
      <c r="J13675" s="180">
        <v>115097.60000000001</v>
      </c>
      <c r="K13675" s="180">
        <v>111991</v>
      </c>
      <c r="L13675" s="180">
        <v>842994.46</v>
      </c>
    </row>
    <row r="13676" spans="1:12">
      <c r="A13676" s="180">
        <v>2018</v>
      </c>
      <c r="B13676" s="180" t="s">
        <v>180</v>
      </c>
      <c r="C13676" s="180" t="s">
        <v>37</v>
      </c>
      <c r="D13676" s="180" t="s">
        <v>177</v>
      </c>
      <c r="E13676" s="180">
        <v>65</v>
      </c>
      <c r="F13676" s="180">
        <v>1943</v>
      </c>
      <c r="G13676" s="180">
        <v>237</v>
      </c>
      <c r="H13676" s="180">
        <v>641</v>
      </c>
      <c r="I13676" s="180">
        <v>499930.53</v>
      </c>
      <c r="J13676" s="180">
        <v>126870.87</v>
      </c>
      <c r="K13676" s="180">
        <v>122633.8</v>
      </c>
      <c r="L13676" s="180">
        <v>818943.18</v>
      </c>
    </row>
    <row r="13677" spans="1:12">
      <c r="A13677" s="180">
        <v>2018</v>
      </c>
      <c r="B13677" s="180" t="s">
        <v>180</v>
      </c>
      <c r="C13677" s="180" t="s">
        <v>37</v>
      </c>
      <c r="D13677" s="180" t="s">
        <v>177</v>
      </c>
      <c r="E13677" s="180">
        <v>70</v>
      </c>
      <c r="F13677" s="180">
        <v>1179</v>
      </c>
      <c r="G13677" s="180">
        <v>226</v>
      </c>
      <c r="H13677" s="180">
        <v>550</v>
      </c>
      <c r="I13677" s="180">
        <v>452538.17</v>
      </c>
      <c r="J13677" s="180">
        <v>108705.64</v>
      </c>
      <c r="K13677" s="180">
        <v>105827</v>
      </c>
      <c r="L13677" s="180">
        <v>730640.81</v>
      </c>
    </row>
    <row r="13678" spans="1:12">
      <c r="A13678" s="180">
        <v>2018</v>
      </c>
      <c r="B13678" s="180" t="s">
        <v>180</v>
      </c>
      <c r="C13678" s="180" t="s">
        <v>37</v>
      </c>
      <c r="D13678" s="180" t="s">
        <v>177</v>
      </c>
      <c r="E13678" s="180">
        <v>75</v>
      </c>
      <c r="F13678" s="180">
        <v>572</v>
      </c>
      <c r="G13678" s="180">
        <v>97</v>
      </c>
      <c r="H13678" s="180">
        <v>359</v>
      </c>
      <c r="I13678" s="180">
        <v>283478</v>
      </c>
      <c r="J13678" s="180">
        <v>59451.43</v>
      </c>
      <c r="K13678" s="180">
        <v>63219.4</v>
      </c>
      <c r="L13678" s="180">
        <v>426197.63</v>
      </c>
    </row>
    <row r="13679" spans="1:12">
      <c r="A13679" s="180">
        <v>2018</v>
      </c>
      <c r="B13679" s="180" t="s">
        <v>180</v>
      </c>
      <c r="C13679" s="180" t="s">
        <v>37</v>
      </c>
      <c r="D13679" s="180" t="s">
        <v>177</v>
      </c>
      <c r="E13679" s="180">
        <v>80</v>
      </c>
      <c r="F13679" s="180">
        <v>275</v>
      </c>
      <c r="G13679" s="180">
        <v>64</v>
      </c>
      <c r="H13679" s="180">
        <v>406</v>
      </c>
      <c r="I13679" s="180">
        <v>242536.05</v>
      </c>
      <c r="J13679" s="180">
        <v>31613.5</v>
      </c>
      <c r="K13679" s="180">
        <v>22660</v>
      </c>
      <c r="L13679" s="180">
        <v>300111.12</v>
      </c>
    </row>
    <row r="13680" spans="1:12">
      <c r="A13680" s="180">
        <v>2018</v>
      </c>
      <c r="B13680" s="180" t="s">
        <v>180</v>
      </c>
      <c r="C13680" s="180" t="s">
        <v>37</v>
      </c>
      <c r="D13680" s="180" t="s">
        <v>177</v>
      </c>
      <c r="E13680" s="180">
        <v>85</v>
      </c>
      <c r="F13680" s="180">
        <v>129</v>
      </c>
      <c r="G13680" s="180">
        <v>20</v>
      </c>
      <c r="H13680" s="180">
        <v>152</v>
      </c>
      <c r="I13680" s="180">
        <v>92819.27</v>
      </c>
      <c r="J13680" s="180">
        <v>10810.14</v>
      </c>
      <c r="K13680" s="180">
        <v>235</v>
      </c>
      <c r="L13680" s="180">
        <v>107108.76</v>
      </c>
    </row>
    <row r="13681" spans="1:12">
      <c r="A13681" s="180">
        <v>2018</v>
      </c>
      <c r="B13681" s="180" t="s">
        <v>180</v>
      </c>
      <c r="C13681" s="180" t="s">
        <v>37</v>
      </c>
      <c r="D13681" s="180" t="s">
        <v>177</v>
      </c>
      <c r="E13681" s="180">
        <v>90</v>
      </c>
      <c r="F13681" s="180">
        <v>49</v>
      </c>
      <c r="G13681" s="180">
        <v>10</v>
      </c>
      <c r="H13681" s="180">
        <v>58</v>
      </c>
      <c r="I13681" s="180">
        <v>30114</v>
      </c>
      <c r="J13681" s="180">
        <v>1984.5</v>
      </c>
      <c r="K13681" s="180">
        <v>6268</v>
      </c>
      <c r="L13681" s="180">
        <v>38466.5</v>
      </c>
    </row>
    <row r="13682" spans="1:12">
      <c r="A13682" s="180">
        <v>2018</v>
      </c>
      <c r="B13682" s="180" t="s">
        <v>180</v>
      </c>
      <c r="C13682" s="180" t="s">
        <v>37</v>
      </c>
      <c r="D13682" s="180" t="s">
        <v>177</v>
      </c>
      <c r="E13682" s="180">
        <v>95</v>
      </c>
      <c r="F13682" s="180">
        <v>8</v>
      </c>
      <c r="G13682" s="180">
        <v>0</v>
      </c>
      <c r="H13682" s="180">
        <v>0</v>
      </c>
      <c r="I13682" s="180">
        <v>0</v>
      </c>
      <c r="J13682" s="180">
        <v>0</v>
      </c>
      <c r="K13682" s="180">
        <v>0</v>
      </c>
      <c r="L13682" s="180">
        <v>0</v>
      </c>
    </row>
    <row r="13683" spans="1:12">
      <c r="A13683" s="180">
        <v>2018</v>
      </c>
      <c r="B13683" s="180" t="s">
        <v>175</v>
      </c>
      <c r="C13683" s="180" t="s">
        <v>31</v>
      </c>
      <c r="D13683" s="180" t="s">
        <v>176</v>
      </c>
      <c r="E13683" s="180">
        <v>0</v>
      </c>
      <c r="F13683" s="180">
        <v>104390</v>
      </c>
      <c r="G13683" s="180">
        <v>5159</v>
      </c>
      <c r="H13683" s="180">
        <v>13994</v>
      </c>
      <c r="I13683" s="180">
        <v>8658234.9399999995</v>
      </c>
      <c r="J13683" s="180">
        <v>1379126.15</v>
      </c>
      <c r="K13683" s="180">
        <v>103284.12</v>
      </c>
      <c r="L13683" s="180">
        <v>11249384.390000001</v>
      </c>
    </row>
    <row r="13684" spans="1:12">
      <c r="A13684" s="180">
        <v>2018</v>
      </c>
      <c r="B13684" s="180" t="s">
        <v>175</v>
      </c>
      <c r="C13684" s="180" t="s">
        <v>31</v>
      </c>
      <c r="D13684" s="180" t="s">
        <v>176</v>
      </c>
      <c r="E13684" s="180">
        <v>5</v>
      </c>
      <c r="F13684" s="180">
        <v>123956</v>
      </c>
      <c r="G13684" s="180">
        <v>2720</v>
      </c>
      <c r="H13684" s="180">
        <v>3657</v>
      </c>
      <c r="I13684" s="180">
        <v>2997832.72</v>
      </c>
      <c r="J13684" s="180">
        <v>822172.16000000003</v>
      </c>
      <c r="K13684" s="180">
        <v>226572.16</v>
      </c>
      <c r="L13684" s="180">
        <v>4872206.67</v>
      </c>
    </row>
    <row r="13685" spans="1:12">
      <c r="A13685" s="180">
        <v>2018</v>
      </c>
      <c r="B13685" s="180" t="s">
        <v>175</v>
      </c>
      <c r="C13685" s="180" t="s">
        <v>31</v>
      </c>
      <c r="D13685" s="180" t="s">
        <v>176</v>
      </c>
      <c r="E13685" s="180">
        <v>10</v>
      </c>
      <c r="F13685" s="180">
        <v>118690</v>
      </c>
      <c r="G13685" s="180">
        <v>2061</v>
      </c>
      <c r="H13685" s="180">
        <v>3692</v>
      </c>
      <c r="I13685" s="180">
        <v>2729328.47</v>
      </c>
      <c r="J13685" s="180">
        <v>746902.72</v>
      </c>
      <c r="K13685" s="180">
        <v>522345</v>
      </c>
      <c r="L13685" s="180">
        <v>4616383.5199999996</v>
      </c>
    </row>
    <row r="13686" spans="1:12">
      <c r="A13686" s="180">
        <v>2018</v>
      </c>
      <c r="B13686" s="180" t="s">
        <v>175</v>
      </c>
      <c r="C13686" s="180" t="s">
        <v>31</v>
      </c>
      <c r="D13686" s="180" t="s">
        <v>176</v>
      </c>
      <c r="E13686" s="180">
        <v>15</v>
      </c>
      <c r="F13686" s="180">
        <v>110476</v>
      </c>
      <c r="G13686" s="180">
        <v>3004</v>
      </c>
      <c r="H13686" s="180">
        <v>5933</v>
      </c>
      <c r="I13686" s="180">
        <v>5932168.5700000003</v>
      </c>
      <c r="J13686" s="180">
        <v>1348971.48</v>
      </c>
      <c r="K13686" s="180">
        <v>1412976.14</v>
      </c>
      <c r="L13686" s="180">
        <v>10106093.1</v>
      </c>
    </row>
    <row r="13687" spans="1:12">
      <c r="A13687" s="180">
        <v>2018</v>
      </c>
      <c r="B13687" s="180" t="s">
        <v>175</v>
      </c>
      <c r="C13687" s="180" t="s">
        <v>31</v>
      </c>
      <c r="D13687" s="180" t="s">
        <v>176</v>
      </c>
      <c r="E13687" s="180">
        <v>20</v>
      </c>
      <c r="F13687" s="180">
        <v>84578</v>
      </c>
      <c r="G13687" s="180">
        <v>2730</v>
      </c>
      <c r="H13687" s="180">
        <v>6512</v>
      </c>
      <c r="I13687" s="180">
        <v>6387263.5999999996</v>
      </c>
      <c r="J13687" s="180">
        <v>1299049.68</v>
      </c>
      <c r="K13687" s="180">
        <v>1236094.3999999999</v>
      </c>
      <c r="L13687" s="180">
        <v>10343401.41</v>
      </c>
    </row>
    <row r="13688" spans="1:12">
      <c r="A13688" s="180">
        <v>2018</v>
      </c>
      <c r="B13688" s="180" t="s">
        <v>175</v>
      </c>
      <c r="C13688" s="180" t="s">
        <v>31</v>
      </c>
      <c r="D13688" s="180" t="s">
        <v>176</v>
      </c>
      <c r="E13688" s="180">
        <v>25</v>
      </c>
      <c r="F13688" s="180">
        <v>71189</v>
      </c>
      <c r="G13688" s="180">
        <v>2160</v>
      </c>
      <c r="H13688" s="180">
        <v>6156</v>
      </c>
      <c r="I13688" s="180">
        <v>4976275.16</v>
      </c>
      <c r="J13688" s="180">
        <v>1033483.46</v>
      </c>
      <c r="K13688" s="180">
        <v>787998</v>
      </c>
      <c r="L13688" s="180">
        <v>8224104.4900000002</v>
      </c>
    </row>
    <row r="13689" spans="1:12">
      <c r="A13689" s="180">
        <v>2018</v>
      </c>
      <c r="B13689" s="180" t="s">
        <v>175</v>
      </c>
      <c r="C13689" s="180" t="s">
        <v>31</v>
      </c>
      <c r="D13689" s="180" t="s">
        <v>176</v>
      </c>
      <c r="E13689" s="180">
        <v>30</v>
      </c>
      <c r="F13689" s="180">
        <v>117482</v>
      </c>
      <c r="G13689" s="180">
        <v>3646</v>
      </c>
      <c r="H13689" s="180">
        <v>8391</v>
      </c>
      <c r="I13689" s="180">
        <v>6639897.1500000004</v>
      </c>
      <c r="J13689" s="180">
        <v>1531696.82</v>
      </c>
      <c r="K13689" s="180">
        <v>1194018.28</v>
      </c>
      <c r="L13689" s="180">
        <v>11269496.359999999</v>
      </c>
    </row>
    <row r="13690" spans="1:12">
      <c r="A13690" s="180">
        <v>2018</v>
      </c>
      <c r="B13690" s="180" t="s">
        <v>175</v>
      </c>
      <c r="C13690" s="180" t="s">
        <v>31</v>
      </c>
      <c r="D13690" s="180" t="s">
        <v>176</v>
      </c>
      <c r="E13690" s="180">
        <v>35</v>
      </c>
      <c r="F13690" s="180">
        <v>132992</v>
      </c>
      <c r="G13690" s="180">
        <v>4464</v>
      </c>
      <c r="H13690" s="180">
        <v>11483</v>
      </c>
      <c r="I13690" s="180">
        <v>9553967.8800000008</v>
      </c>
      <c r="J13690" s="180">
        <v>2120920.96</v>
      </c>
      <c r="K13690" s="180">
        <v>1700002.37</v>
      </c>
      <c r="L13690" s="180">
        <v>15914072.52</v>
      </c>
    </row>
    <row r="13691" spans="1:12">
      <c r="A13691" s="180">
        <v>2018</v>
      </c>
      <c r="B13691" s="180" t="s">
        <v>175</v>
      </c>
      <c r="C13691" s="180" t="s">
        <v>31</v>
      </c>
      <c r="D13691" s="180" t="s">
        <v>176</v>
      </c>
      <c r="E13691" s="180">
        <v>40</v>
      </c>
      <c r="F13691" s="180">
        <v>127489</v>
      </c>
      <c r="G13691" s="180">
        <v>5296</v>
      </c>
      <c r="H13691" s="180">
        <v>11564</v>
      </c>
      <c r="I13691" s="180">
        <v>10471332.75</v>
      </c>
      <c r="J13691" s="180">
        <v>2488365.91</v>
      </c>
      <c r="K13691" s="180">
        <v>2234536.79</v>
      </c>
      <c r="L13691" s="180">
        <v>17981043.100000001</v>
      </c>
    </row>
    <row r="13692" spans="1:12">
      <c r="A13692" s="180">
        <v>2018</v>
      </c>
      <c r="B13692" s="180" t="s">
        <v>175</v>
      </c>
      <c r="C13692" s="180" t="s">
        <v>31</v>
      </c>
      <c r="D13692" s="180" t="s">
        <v>176</v>
      </c>
      <c r="E13692" s="180">
        <v>45</v>
      </c>
      <c r="F13692" s="180">
        <v>130323</v>
      </c>
      <c r="G13692" s="180">
        <v>7069</v>
      </c>
      <c r="H13692" s="180">
        <v>16738</v>
      </c>
      <c r="I13692" s="180">
        <v>14063211.17</v>
      </c>
      <c r="J13692" s="180">
        <v>3430385.32</v>
      </c>
      <c r="K13692" s="180">
        <v>3248931.4</v>
      </c>
      <c r="L13692" s="180">
        <v>24277278.07</v>
      </c>
    </row>
    <row r="13693" spans="1:12">
      <c r="A13693" s="180">
        <v>2018</v>
      </c>
      <c r="B13693" s="180" t="s">
        <v>175</v>
      </c>
      <c r="C13693" s="180" t="s">
        <v>31</v>
      </c>
      <c r="D13693" s="180" t="s">
        <v>176</v>
      </c>
      <c r="E13693" s="180">
        <v>50</v>
      </c>
      <c r="F13693" s="180">
        <v>119419</v>
      </c>
      <c r="G13693" s="180">
        <v>8813</v>
      </c>
      <c r="H13693" s="180">
        <v>18358</v>
      </c>
      <c r="I13693" s="180">
        <v>18050513.82</v>
      </c>
      <c r="J13693" s="180">
        <v>4435142.16</v>
      </c>
      <c r="K13693" s="180">
        <v>4681352.8499999996</v>
      </c>
      <c r="L13693" s="180">
        <v>31349787.969999999</v>
      </c>
    </row>
    <row r="13694" spans="1:12">
      <c r="A13694" s="180">
        <v>2018</v>
      </c>
      <c r="B13694" s="180" t="s">
        <v>175</v>
      </c>
      <c r="C13694" s="180" t="s">
        <v>31</v>
      </c>
      <c r="D13694" s="180" t="s">
        <v>176</v>
      </c>
      <c r="E13694" s="180">
        <v>55</v>
      </c>
      <c r="F13694" s="180">
        <v>125072</v>
      </c>
      <c r="G13694" s="180">
        <v>12733</v>
      </c>
      <c r="H13694" s="180">
        <v>28079</v>
      </c>
      <c r="I13694" s="180">
        <v>27867422.359999999</v>
      </c>
      <c r="J13694" s="180">
        <v>6450398</v>
      </c>
      <c r="K13694" s="180">
        <v>7237219.7300000004</v>
      </c>
      <c r="L13694" s="180">
        <v>47442028.619999997</v>
      </c>
    </row>
    <row r="13695" spans="1:12">
      <c r="A13695" s="180">
        <v>2018</v>
      </c>
      <c r="B13695" s="180" t="s">
        <v>175</v>
      </c>
      <c r="C13695" s="180" t="s">
        <v>31</v>
      </c>
      <c r="D13695" s="180" t="s">
        <v>176</v>
      </c>
      <c r="E13695" s="180">
        <v>60</v>
      </c>
      <c r="F13695" s="180">
        <v>115255</v>
      </c>
      <c r="G13695" s="180">
        <v>16406</v>
      </c>
      <c r="H13695" s="180">
        <v>35808</v>
      </c>
      <c r="I13695" s="180">
        <v>37181880.659999996</v>
      </c>
      <c r="J13695" s="180">
        <v>8543647.2200000007</v>
      </c>
      <c r="K13695" s="180">
        <v>10121903.65</v>
      </c>
      <c r="L13695" s="180">
        <v>63057972.420000002</v>
      </c>
    </row>
    <row r="13696" spans="1:12">
      <c r="A13696" s="180">
        <v>2018</v>
      </c>
      <c r="B13696" s="180" t="s">
        <v>175</v>
      </c>
      <c r="C13696" s="180" t="s">
        <v>31</v>
      </c>
      <c r="D13696" s="180" t="s">
        <v>176</v>
      </c>
      <c r="E13696" s="180">
        <v>65</v>
      </c>
      <c r="F13696" s="180">
        <v>103978</v>
      </c>
      <c r="G13696" s="180">
        <v>22578</v>
      </c>
      <c r="H13696" s="180">
        <v>48422</v>
      </c>
      <c r="I13696" s="180">
        <v>49824595.890000001</v>
      </c>
      <c r="J13696" s="180">
        <v>10900214.310000001</v>
      </c>
      <c r="K13696" s="180">
        <v>14091848.539999999</v>
      </c>
      <c r="L13696" s="180">
        <v>83043748.939999998</v>
      </c>
    </row>
    <row r="13697" spans="1:12">
      <c r="A13697" s="180">
        <v>2018</v>
      </c>
      <c r="B13697" s="180" t="s">
        <v>175</v>
      </c>
      <c r="C13697" s="180" t="s">
        <v>31</v>
      </c>
      <c r="D13697" s="180" t="s">
        <v>176</v>
      </c>
      <c r="E13697" s="180">
        <v>70</v>
      </c>
      <c r="F13697" s="180">
        <v>87383</v>
      </c>
      <c r="G13697" s="180">
        <v>24921</v>
      </c>
      <c r="H13697" s="180">
        <v>62058</v>
      </c>
      <c r="I13697" s="180">
        <v>59121689.640000001</v>
      </c>
      <c r="J13697" s="180">
        <v>12413809.140000001</v>
      </c>
      <c r="K13697" s="180">
        <v>15786253.539999999</v>
      </c>
      <c r="L13697" s="180">
        <v>94996722.75</v>
      </c>
    </row>
    <row r="13698" spans="1:12">
      <c r="A13698" s="180">
        <v>2018</v>
      </c>
      <c r="B13698" s="180" t="s">
        <v>175</v>
      </c>
      <c r="C13698" s="180" t="s">
        <v>31</v>
      </c>
      <c r="D13698" s="180" t="s">
        <v>176</v>
      </c>
      <c r="E13698" s="180">
        <v>75</v>
      </c>
      <c r="F13698" s="180">
        <v>57283</v>
      </c>
      <c r="G13698" s="180">
        <v>21683</v>
      </c>
      <c r="H13698" s="180">
        <v>59252</v>
      </c>
      <c r="I13698" s="180">
        <v>51225284.630000003</v>
      </c>
      <c r="J13698" s="180">
        <v>10319465.76</v>
      </c>
      <c r="K13698" s="180">
        <v>12273265.789999999</v>
      </c>
      <c r="L13698" s="180">
        <v>78888965.870000005</v>
      </c>
    </row>
    <row r="13699" spans="1:12">
      <c r="A13699" s="180">
        <v>2018</v>
      </c>
      <c r="B13699" s="180" t="s">
        <v>175</v>
      </c>
      <c r="C13699" s="180" t="s">
        <v>31</v>
      </c>
      <c r="D13699" s="180" t="s">
        <v>176</v>
      </c>
      <c r="E13699" s="180">
        <v>80</v>
      </c>
      <c r="F13699" s="180">
        <v>36070</v>
      </c>
      <c r="G13699" s="180">
        <v>15913</v>
      </c>
      <c r="H13699" s="180">
        <v>51608</v>
      </c>
      <c r="I13699" s="180">
        <v>41328056.859999999</v>
      </c>
      <c r="J13699" s="180">
        <v>7387872.6799999997</v>
      </c>
      <c r="K13699" s="180">
        <v>8712153.6799999997</v>
      </c>
      <c r="L13699" s="180">
        <v>60747994.170000002</v>
      </c>
    </row>
    <row r="13700" spans="1:12">
      <c r="A13700" s="180">
        <v>2018</v>
      </c>
      <c r="B13700" s="180" t="s">
        <v>175</v>
      </c>
      <c r="C13700" s="180" t="s">
        <v>31</v>
      </c>
      <c r="D13700" s="180" t="s">
        <v>176</v>
      </c>
      <c r="E13700" s="180">
        <v>85</v>
      </c>
      <c r="F13700" s="180">
        <v>20479</v>
      </c>
      <c r="G13700" s="180">
        <v>9527</v>
      </c>
      <c r="H13700" s="180">
        <v>39516</v>
      </c>
      <c r="I13700" s="180">
        <v>27689052.640000001</v>
      </c>
      <c r="J13700" s="180">
        <v>4296610.6900000004</v>
      </c>
      <c r="K13700" s="180">
        <v>4205470.16</v>
      </c>
      <c r="L13700" s="180">
        <v>37904796.350000001</v>
      </c>
    </row>
    <row r="13701" spans="1:12">
      <c r="A13701" s="180">
        <v>2018</v>
      </c>
      <c r="B13701" s="180" t="s">
        <v>175</v>
      </c>
      <c r="C13701" s="180" t="s">
        <v>31</v>
      </c>
      <c r="D13701" s="180" t="s">
        <v>176</v>
      </c>
      <c r="E13701" s="180">
        <v>90</v>
      </c>
      <c r="F13701" s="180">
        <v>7234</v>
      </c>
      <c r="G13701" s="180">
        <v>2647</v>
      </c>
      <c r="H13701" s="180">
        <v>14446</v>
      </c>
      <c r="I13701" s="180">
        <v>9252382</v>
      </c>
      <c r="J13701" s="180">
        <v>1170099.53</v>
      </c>
      <c r="K13701" s="180">
        <v>1130927.3</v>
      </c>
      <c r="L13701" s="180">
        <v>11977498.26</v>
      </c>
    </row>
    <row r="13702" spans="1:12">
      <c r="A13702" s="180">
        <v>2018</v>
      </c>
      <c r="B13702" s="180" t="s">
        <v>175</v>
      </c>
      <c r="C13702" s="180" t="s">
        <v>31</v>
      </c>
      <c r="D13702" s="180" t="s">
        <v>176</v>
      </c>
      <c r="E13702" s="180">
        <v>95</v>
      </c>
      <c r="F13702" s="180">
        <v>996</v>
      </c>
      <c r="G13702" s="180">
        <v>366</v>
      </c>
      <c r="H13702" s="180">
        <v>2204</v>
      </c>
      <c r="I13702" s="180">
        <v>1343267.57</v>
      </c>
      <c r="J13702" s="180">
        <v>144358.96</v>
      </c>
      <c r="K13702" s="180">
        <v>97889.4</v>
      </c>
      <c r="L13702" s="180">
        <v>1621798.53</v>
      </c>
    </row>
    <row r="13703" spans="1:12">
      <c r="A13703" s="180">
        <v>2018</v>
      </c>
      <c r="B13703" s="180" t="s">
        <v>175</v>
      </c>
      <c r="C13703" s="180" t="s">
        <v>31</v>
      </c>
      <c r="D13703" s="180" t="s">
        <v>177</v>
      </c>
      <c r="E13703" s="180">
        <v>0</v>
      </c>
      <c r="F13703" s="180">
        <v>97384</v>
      </c>
      <c r="G13703" s="180">
        <v>3563</v>
      </c>
      <c r="H13703" s="180">
        <v>10768</v>
      </c>
      <c r="I13703" s="180">
        <v>6482320.9400000004</v>
      </c>
      <c r="J13703" s="180">
        <v>932864.49</v>
      </c>
      <c r="K13703" s="180">
        <v>203983.35</v>
      </c>
      <c r="L13703" s="180">
        <v>8346940.79</v>
      </c>
    </row>
    <row r="13704" spans="1:12">
      <c r="A13704" s="180">
        <v>2018</v>
      </c>
      <c r="B13704" s="180" t="s">
        <v>175</v>
      </c>
      <c r="C13704" s="180" t="s">
        <v>31</v>
      </c>
      <c r="D13704" s="180" t="s">
        <v>177</v>
      </c>
      <c r="E13704" s="180">
        <v>5</v>
      </c>
      <c r="F13704" s="180">
        <v>116329</v>
      </c>
      <c r="G13704" s="180">
        <v>1973</v>
      </c>
      <c r="H13704" s="180">
        <v>2896</v>
      </c>
      <c r="I13704" s="180">
        <v>2308240.52</v>
      </c>
      <c r="J13704" s="180">
        <v>585234.41</v>
      </c>
      <c r="K13704" s="180">
        <v>228758.39999999999</v>
      </c>
      <c r="L13704" s="180">
        <v>3708336.82</v>
      </c>
    </row>
    <row r="13705" spans="1:12">
      <c r="A13705" s="180">
        <v>2018</v>
      </c>
      <c r="B13705" s="180" t="s">
        <v>175</v>
      </c>
      <c r="C13705" s="180" t="s">
        <v>31</v>
      </c>
      <c r="D13705" s="180" t="s">
        <v>177</v>
      </c>
      <c r="E13705" s="180">
        <v>10</v>
      </c>
      <c r="F13705" s="180">
        <v>111788</v>
      </c>
      <c r="G13705" s="180">
        <v>1757</v>
      </c>
      <c r="H13705" s="180">
        <v>4275</v>
      </c>
      <c r="I13705" s="180">
        <v>3346017.55</v>
      </c>
      <c r="J13705" s="180">
        <v>674799.26</v>
      </c>
      <c r="K13705" s="180">
        <v>839731</v>
      </c>
      <c r="L13705" s="180">
        <v>5490665.6500000004</v>
      </c>
    </row>
    <row r="13706" spans="1:12">
      <c r="A13706" s="180">
        <v>2018</v>
      </c>
      <c r="B13706" s="180" t="s">
        <v>175</v>
      </c>
      <c r="C13706" s="180" t="s">
        <v>31</v>
      </c>
      <c r="D13706" s="180" t="s">
        <v>177</v>
      </c>
      <c r="E13706" s="180">
        <v>15</v>
      </c>
      <c r="F13706" s="180">
        <v>103724</v>
      </c>
      <c r="G13706" s="180">
        <v>3643</v>
      </c>
      <c r="H13706" s="180">
        <v>10737</v>
      </c>
      <c r="I13706" s="180">
        <v>8334656.3700000001</v>
      </c>
      <c r="J13706" s="180">
        <v>1362649.64</v>
      </c>
      <c r="K13706" s="180">
        <v>1011640</v>
      </c>
      <c r="L13706" s="180">
        <v>12366862.67</v>
      </c>
    </row>
    <row r="13707" spans="1:12">
      <c r="A13707" s="180">
        <v>2018</v>
      </c>
      <c r="B13707" s="180" t="s">
        <v>175</v>
      </c>
      <c r="C13707" s="180" t="s">
        <v>31</v>
      </c>
      <c r="D13707" s="180" t="s">
        <v>177</v>
      </c>
      <c r="E13707" s="180">
        <v>20</v>
      </c>
      <c r="F13707" s="180">
        <v>86186</v>
      </c>
      <c r="G13707" s="180">
        <v>4962</v>
      </c>
      <c r="H13707" s="180">
        <v>14487</v>
      </c>
      <c r="I13707" s="180">
        <v>11720915.359999999</v>
      </c>
      <c r="J13707" s="180">
        <v>1865431.06</v>
      </c>
      <c r="K13707" s="180">
        <v>1275209.3</v>
      </c>
      <c r="L13707" s="180">
        <v>16781498.260000002</v>
      </c>
    </row>
    <row r="13708" spans="1:12">
      <c r="A13708" s="180">
        <v>2018</v>
      </c>
      <c r="B13708" s="180" t="s">
        <v>175</v>
      </c>
      <c r="C13708" s="180" t="s">
        <v>31</v>
      </c>
      <c r="D13708" s="180" t="s">
        <v>177</v>
      </c>
      <c r="E13708" s="180">
        <v>25</v>
      </c>
      <c r="F13708" s="180">
        <v>85408</v>
      </c>
      <c r="G13708" s="180">
        <v>5659</v>
      </c>
      <c r="H13708" s="180">
        <v>18071</v>
      </c>
      <c r="I13708" s="180">
        <v>14900926.49</v>
      </c>
      <c r="J13708" s="180">
        <v>3086079.38</v>
      </c>
      <c r="K13708" s="180">
        <v>1068033.2</v>
      </c>
      <c r="L13708" s="180">
        <v>22319275.109999999</v>
      </c>
    </row>
    <row r="13709" spans="1:12">
      <c r="A13709" s="180">
        <v>2018</v>
      </c>
      <c r="B13709" s="180" t="s">
        <v>175</v>
      </c>
      <c r="C13709" s="180" t="s">
        <v>31</v>
      </c>
      <c r="D13709" s="180" t="s">
        <v>177</v>
      </c>
      <c r="E13709" s="180">
        <v>30</v>
      </c>
      <c r="F13709" s="180">
        <v>137543</v>
      </c>
      <c r="G13709" s="180">
        <v>10862</v>
      </c>
      <c r="H13709" s="180">
        <v>35933</v>
      </c>
      <c r="I13709" s="180">
        <v>30579874.989999998</v>
      </c>
      <c r="J13709" s="180">
        <v>6728610.96</v>
      </c>
      <c r="K13709" s="180">
        <v>1744043.85</v>
      </c>
      <c r="L13709" s="180">
        <v>45158763.390000001</v>
      </c>
    </row>
    <row r="13710" spans="1:12">
      <c r="A13710" s="180">
        <v>2018</v>
      </c>
      <c r="B13710" s="180" t="s">
        <v>175</v>
      </c>
      <c r="C13710" s="180" t="s">
        <v>31</v>
      </c>
      <c r="D13710" s="180" t="s">
        <v>177</v>
      </c>
      <c r="E13710" s="180">
        <v>35</v>
      </c>
      <c r="F13710" s="180">
        <v>145014</v>
      </c>
      <c r="G13710" s="180">
        <v>11185</v>
      </c>
      <c r="H13710" s="180">
        <v>32115</v>
      </c>
      <c r="I13710" s="180">
        <v>28456023.050000001</v>
      </c>
      <c r="J13710" s="180">
        <v>6140047.3300000001</v>
      </c>
      <c r="K13710" s="180">
        <v>2397553.65</v>
      </c>
      <c r="L13710" s="180">
        <v>43538972.5</v>
      </c>
    </row>
    <row r="13711" spans="1:12">
      <c r="A13711" s="180">
        <v>2018</v>
      </c>
      <c r="B13711" s="180" t="s">
        <v>175</v>
      </c>
      <c r="C13711" s="180" t="s">
        <v>31</v>
      </c>
      <c r="D13711" s="180" t="s">
        <v>177</v>
      </c>
      <c r="E13711" s="180">
        <v>40</v>
      </c>
      <c r="F13711" s="180">
        <v>136632</v>
      </c>
      <c r="G13711" s="180">
        <v>9795</v>
      </c>
      <c r="H13711" s="180">
        <v>23449</v>
      </c>
      <c r="I13711" s="180">
        <v>21526145.5</v>
      </c>
      <c r="J13711" s="180">
        <v>4768298.68</v>
      </c>
      <c r="K13711" s="180">
        <v>2924927.67</v>
      </c>
      <c r="L13711" s="180">
        <v>35008168.549999997</v>
      </c>
    </row>
    <row r="13712" spans="1:12">
      <c r="A13712" s="180">
        <v>2018</v>
      </c>
      <c r="B13712" s="180" t="s">
        <v>175</v>
      </c>
      <c r="C13712" s="180" t="s">
        <v>31</v>
      </c>
      <c r="D13712" s="180" t="s">
        <v>177</v>
      </c>
      <c r="E13712" s="180">
        <v>45</v>
      </c>
      <c r="F13712" s="180">
        <v>141449</v>
      </c>
      <c r="G13712" s="180">
        <v>10447</v>
      </c>
      <c r="H13712" s="180">
        <v>23926</v>
      </c>
      <c r="I13712" s="180">
        <v>22712447.149999999</v>
      </c>
      <c r="J13712" s="180">
        <v>5153760.5199999996</v>
      </c>
      <c r="K13712" s="180">
        <v>3701529.35</v>
      </c>
      <c r="L13712" s="180">
        <v>37635367.479999997</v>
      </c>
    </row>
    <row r="13713" spans="1:12">
      <c r="A13713" s="180">
        <v>2018</v>
      </c>
      <c r="B13713" s="180" t="s">
        <v>175</v>
      </c>
      <c r="C13713" s="180" t="s">
        <v>31</v>
      </c>
      <c r="D13713" s="180" t="s">
        <v>177</v>
      </c>
      <c r="E13713" s="180">
        <v>50</v>
      </c>
      <c r="F13713" s="180">
        <v>129007</v>
      </c>
      <c r="G13713" s="180">
        <v>10852</v>
      </c>
      <c r="H13713" s="180">
        <v>24680</v>
      </c>
      <c r="I13713" s="180">
        <v>23266167.399999999</v>
      </c>
      <c r="J13713" s="180">
        <v>5271088.76</v>
      </c>
      <c r="K13713" s="180">
        <v>4423603.88</v>
      </c>
      <c r="L13713" s="180">
        <v>38788598.939999998</v>
      </c>
    </row>
    <row r="13714" spans="1:12">
      <c r="A13714" s="180">
        <v>2018</v>
      </c>
      <c r="B13714" s="180" t="s">
        <v>175</v>
      </c>
      <c r="C13714" s="180" t="s">
        <v>31</v>
      </c>
      <c r="D13714" s="180" t="s">
        <v>177</v>
      </c>
      <c r="E13714" s="180">
        <v>55</v>
      </c>
      <c r="F13714" s="180">
        <v>135469</v>
      </c>
      <c r="G13714" s="180">
        <v>15037</v>
      </c>
      <c r="H13714" s="180">
        <v>33178</v>
      </c>
      <c r="I13714" s="180">
        <v>30384437.68</v>
      </c>
      <c r="J13714" s="180">
        <v>6776920.7400000002</v>
      </c>
      <c r="K13714" s="180">
        <v>6960440.5899999999</v>
      </c>
      <c r="L13714" s="180">
        <v>50630111.200000003</v>
      </c>
    </row>
    <row r="13715" spans="1:12">
      <c r="A13715" s="180">
        <v>2018</v>
      </c>
      <c r="B13715" s="180" t="s">
        <v>175</v>
      </c>
      <c r="C13715" s="180" t="s">
        <v>31</v>
      </c>
      <c r="D13715" s="180" t="s">
        <v>177</v>
      </c>
      <c r="E13715" s="180">
        <v>60</v>
      </c>
      <c r="F13715" s="180">
        <v>125783</v>
      </c>
      <c r="G13715" s="180">
        <v>18359</v>
      </c>
      <c r="H13715" s="180">
        <v>43766</v>
      </c>
      <c r="I13715" s="180">
        <v>39817480.899999999</v>
      </c>
      <c r="J13715" s="180">
        <v>8320506.3499999996</v>
      </c>
      <c r="K13715" s="180">
        <v>9681371.8499999996</v>
      </c>
      <c r="L13715" s="180">
        <v>65026909.369999997</v>
      </c>
    </row>
    <row r="13716" spans="1:12">
      <c r="A13716" s="180">
        <v>2018</v>
      </c>
      <c r="B13716" s="180" t="s">
        <v>175</v>
      </c>
      <c r="C13716" s="180" t="s">
        <v>31</v>
      </c>
      <c r="D13716" s="180" t="s">
        <v>177</v>
      </c>
      <c r="E13716" s="180">
        <v>65</v>
      </c>
      <c r="F13716" s="180">
        <v>113084</v>
      </c>
      <c r="G13716" s="180">
        <v>21430</v>
      </c>
      <c r="H13716" s="180">
        <v>52130</v>
      </c>
      <c r="I13716" s="180">
        <v>48196708.969999999</v>
      </c>
      <c r="J13716" s="180">
        <v>10047370.74</v>
      </c>
      <c r="K13716" s="180">
        <v>12164877</v>
      </c>
      <c r="L13716" s="180">
        <v>77752247.950000003</v>
      </c>
    </row>
    <row r="13717" spans="1:12">
      <c r="A13717" s="180">
        <v>2018</v>
      </c>
      <c r="B13717" s="180" t="s">
        <v>175</v>
      </c>
      <c r="C13717" s="180" t="s">
        <v>31</v>
      </c>
      <c r="D13717" s="180" t="s">
        <v>177</v>
      </c>
      <c r="E13717" s="180">
        <v>70</v>
      </c>
      <c r="F13717" s="180">
        <v>95049</v>
      </c>
      <c r="G13717" s="180">
        <v>24579</v>
      </c>
      <c r="H13717" s="180">
        <v>65634</v>
      </c>
      <c r="I13717" s="180">
        <v>58393208.399999999</v>
      </c>
      <c r="J13717" s="180">
        <v>11489443.189999999</v>
      </c>
      <c r="K13717" s="180">
        <v>13860683.800000001</v>
      </c>
      <c r="L13717" s="180">
        <v>90820724.019999996</v>
      </c>
    </row>
    <row r="13718" spans="1:12">
      <c r="A13718" s="180">
        <v>2018</v>
      </c>
      <c r="B13718" s="180" t="s">
        <v>175</v>
      </c>
      <c r="C13718" s="180" t="s">
        <v>31</v>
      </c>
      <c r="D13718" s="180" t="s">
        <v>177</v>
      </c>
      <c r="E13718" s="180">
        <v>75</v>
      </c>
      <c r="F13718" s="180">
        <v>61731</v>
      </c>
      <c r="G13718" s="180">
        <v>19667</v>
      </c>
      <c r="H13718" s="180">
        <v>59813</v>
      </c>
      <c r="I13718" s="180">
        <v>49585765.82</v>
      </c>
      <c r="J13718" s="180">
        <v>8998915.3699999992</v>
      </c>
      <c r="K13718" s="180">
        <v>10953674.039999999</v>
      </c>
      <c r="L13718" s="180">
        <v>74289358.549999997</v>
      </c>
    </row>
    <row r="13719" spans="1:12">
      <c r="A13719" s="180">
        <v>2018</v>
      </c>
      <c r="B13719" s="180" t="s">
        <v>175</v>
      </c>
      <c r="C13719" s="180" t="s">
        <v>31</v>
      </c>
      <c r="D13719" s="180" t="s">
        <v>177</v>
      </c>
      <c r="E13719" s="180">
        <v>80</v>
      </c>
      <c r="F13719" s="180">
        <v>41817</v>
      </c>
      <c r="G13719" s="180">
        <v>14382</v>
      </c>
      <c r="H13719" s="180">
        <v>55281</v>
      </c>
      <c r="I13719" s="180">
        <v>41583779.859999999</v>
      </c>
      <c r="J13719" s="180">
        <v>6574695.2199999997</v>
      </c>
      <c r="K13719" s="180">
        <v>7644179.5800000001</v>
      </c>
      <c r="L13719" s="180">
        <v>58802128.130000003</v>
      </c>
    </row>
    <row r="13720" spans="1:12">
      <c r="A13720" s="180">
        <v>2018</v>
      </c>
      <c r="B13720" s="180" t="s">
        <v>175</v>
      </c>
      <c r="C13720" s="180" t="s">
        <v>31</v>
      </c>
      <c r="D13720" s="180" t="s">
        <v>177</v>
      </c>
      <c r="E13720" s="180">
        <v>85</v>
      </c>
      <c r="F13720" s="180">
        <v>26647</v>
      </c>
      <c r="G13720" s="180">
        <v>9011</v>
      </c>
      <c r="H13720" s="180">
        <v>46597</v>
      </c>
      <c r="I13720" s="180">
        <v>31224404.68</v>
      </c>
      <c r="J13720" s="180">
        <v>4124699.86</v>
      </c>
      <c r="K13720" s="180">
        <v>3702811.12</v>
      </c>
      <c r="L13720" s="180">
        <v>40650661.240000002</v>
      </c>
    </row>
    <row r="13721" spans="1:12">
      <c r="A13721" s="180">
        <v>2018</v>
      </c>
      <c r="B13721" s="180" t="s">
        <v>175</v>
      </c>
      <c r="C13721" s="180" t="s">
        <v>31</v>
      </c>
      <c r="D13721" s="180" t="s">
        <v>177</v>
      </c>
      <c r="E13721" s="180">
        <v>90</v>
      </c>
      <c r="F13721" s="180">
        <v>11500</v>
      </c>
      <c r="G13721" s="180">
        <v>3632</v>
      </c>
      <c r="H13721" s="180">
        <v>22523</v>
      </c>
      <c r="I13721" s="180">
        <v>13650384.07</v>
      </c>
      <c r="J13721" s="180">
        <v>1540333.76</v>
      </c>
      <c r="K13721" s="180">
        <v>1234166.43</v>
      </c>
      <c r="L13721" s="180">
        <v>16985226.93</v>
      </c>
    </row>
    <row r="13722" spans="1:12">
      <c r="A13722" s="180">
        <v>2018</v>
      </c>
      <c r="B13722" s="180" t="s">
        <v>175</v>
      </c>
      <c r="C13722" s="180" t="s">
        <v>31</v>
      </c>
      <c r="D13722" s="180" t="s">
        <v>177</v>
      </c>
      <c r="E13722" s="180">
        <v>95</v>
      </c>
      <c r="F13722" s="180">
        <v>3125</v>
      </c>
      <c r="G13722" s="180">
        <v>769</v>
      </c>
      <c r="H13722" s="180">
        <v>5573</v>
      </c>
      <c r="I13722" s="180">
        <v>3387221.73</v>
      </c>
      <c r="J13722" s="180">
        <v>301014.44</v>
      </c>
      <c r="K13722" s="180">
        <v>124782.56</v>
      </c>
      <c r="L13722" s="180">
        <v>3843182.63</v>
      </c>
    </row>
    <row r="13723" spans="1:12">
      <c r="A13723" s="180">
        <v>2018</v>
      </c>
      <c r="B13723" s="180" t="s">
        <v>175</v>
      </c>
      <c r="C13723" s="180" t="s">
        <v>32</v>
      </c>
      <c r="D13723" s="180" t="s">
        <v>176</v>
      </c>
      <c r="E13723" s="180">
        <v>0</v>
      </c>
      <c r="F13723" s="180">
        <v>72253</v>
      </c>
      <c r="G13723" s="180">
        <v>2953</v>
      </c>
      <c r="H13723" s="180">
        <v>9473</v>
      </c>
      <c r="I13723" s="180">
        <v>6409464.4699999997</v>
      </c>
      <c r="J13723" s="180">
        <v>1010821.21</v>
      </c>
      <c r="K13723" s="180">
        <v>121024.9</v>
      </c>
      <c r="L13723" s="180">
        <v>8240100.8499999996</v>
      </c>
    </row>
    <row r="13724" spans="1:12">
      <c r="A13724" s="180">
        <v>2018</v>
      </c>
      <c r="B13724" s="180" t="s">
        <v>175</v>
      </c>
      <c r="C13724" s="180" t="s">
        <v>32</v>
      </c>
      <c r="D13724" s="180" t="s">
        <v>176</v>
      </c>
      <c r="E13724" s="180">
        <v>5</v>
      </c>
      <c r="F13724" s="180">
        <v>84798</v>
      </c>
      <c r="G13724" s="180">
        <v>1546</v>
      </c>
      <c r="H13724" s="180">
        <v>2387</v>
      </c>
      <c r="I13724" s="180">
        <v>1941779.35</v>
      </c>
      <c r="J13724" s="180">
        <v>510193.65</v>
      </c>
      <c r="K13724" s="180">
        <v>144835.01999999999</v>
      </c>
      <c r="L13724" s="180">
        <v>2959520.26</v>
      </c>
    </row>
    <row r="13725" spans="1:12">
      <c r="A13725" s="180">
        <v>2018</v>
      </c>
      <c r="B13725" s="180" t="s">
        <v>175</v>
      </c>
      <c r="C13725" s="180" t="s">
        <v>32</v>
      </c>
      <c r="D13725" s="180" t="s">
        <v>176</v>
      </c>
      <c r="E13725" s="180">
        <v>10</v>
      </c>
      <c r="F13725" s="180">
        <v>82196</v>
      </c>
      <c r="G13725" s="180">
        <v>1353</v>
      </c>
      <c r="H13725" s="180">
        <v>2104</v>
      </c>
      <c r="I13725" s="180">
        <v>1838117.59</v>
      </c>
      <c r="J13725" s="180">
        <v>558275.93999999994</v>
      </c>
      <c r="K13725" s="180">
        <v>430449.3</v>
      </c>
      <c r="L13725" s="180">
        <v>3122315.36</v>
      </c>
    </row>
    <row r="13726" spans="1:12">
      <c r="A13726" s="180">
        <v>2018</v>
      </c>
      <c r="B13726" s="180" t="s">
        <v>175</v>
      </c>
      <c r="C13726" s="180" t="s">
        <v>32</v>
      </c>
      <c r="D13726" s="180" t="s">
        <v>176</v>
      </c>
      <c r="E13726" s="180">
        <v>15</v>
      </c>
      <c r="F13726" s="180">
        <v>76872</v>
      </c>
      <c r="G13726" s="180">
        <v>2230</v>
      </c>
      <c r="H13726" s="180">
        <v>3781</v>
      </c>
      <c r="I13726" s="180">
        <v>4230454</v>
      </c>
      <c r="J13726" s="180">
        <v>1080959.49</v>
      </c>
      <c r="K13726" s="180">
        <v>858184.84</v>
      </c>
      <c r="L13726" s="180">
        <v>6897892.9299999997</v>
      </c>
    </row>
    <row r="13727" spans="1:12">
      <c r="A13727" s="180">
        <v>2018</v>
      </c>
      <c r="B13727" s="180" t="s">
        <v>175</v>
      </c>
      <c r="C13727" s="180" t="s">
        <v>32</v>
      </c>
      <c r="D13727" s="180" t="s">
        <v>176</v>
      </c>
      <c r="E13727" s="180">
        <v>20</v>
      </c>
      <c r="F13727" s="180">
        <v>60979</v>
      </c>
      <c r="G13727" s="180">
        <v>2310</v>
      </c>
      <c r="H13727" s="180">
        <v>4608</v>
      </c>
      <c r="I13727" s="180">
        <v>4617229.78</v>
      </c>
      <c r="J13727" s="180">
        <v>1103466.6000000001</v>
      </c>
      <c r="K13727" s="180">
        <v>826906.28</v>
      </c>
      <c r="L13727" s="180">
        <v>7301071.7000000002</v>
      </c>
    </row>
    <row r="13728" spans="1:12">
      <c r="A13728" s="180">
        <v>2018</v>
      </c>
      <c r="B13728" s="180" t="s">
        <v>175</v>
      </c>
      <c r="C13728" s="180" t="s">
        <v>32</v>
      </c>
      <c r="D13728" s="180" t="s">
        <v>176</v>
      </c>
      <c r="E13728" s="180">
        <v>25</v>
      </c>
      <c r="F13728" s="180">
        <v>49535</v>
      </c>
      <c r="G13728" s="180">
        <v>1654</v>
      </c>
      <c r="H13728" s="180">
        <v>3969</v>
      </c>
      <c r="I13728" s="180">
        <v>3540882.62</v>
      </c>
      <c r="J13728" s="180">
        <v>807323.03</v>
      </c>
      <c r="K13728" s="180">
        <v>886050</v>
      </c>
      <c r="L13728" s="180">
        <v>6078163.7300000004</v>
      </c>
    </row>
    <row r="13729" spans="1:12">
      <c r="A13729" s="180">
        <v>2018</v>
      </c>
      <c r="B13729" s="180" t="s">
        <v>175</v>
      </c>
      <c r="C13729" s="180" t="s">
        <v>32</v>
      </c>
      <c r="D13729" s="180" t="s">
        <v>176</v>
      </c>
      <c r="E13729" s="180">
        <v>30</v>
      </c>
      <c r="F13729" s="180">
        <v>86300</v>
      </c>
      <c r="G13729" s="180">
        <v>2516</v>
      </c>
      <c r="H13729" s="180">
        <v>5651</v>
      </c>
      <c r="I13729" s="180">
        <v>4530404.28</v>
      </c>
      <c r="J13729" s="180">
        <v>1252700.75</v>
      </c>
      <c r="K13729" s="180">
        <v>610724</v>
      </c>
      <c r="L13729" s="180">
        <v>7541521.0499999998</v>
      </c>
    </row>
    <row r="13730" spans="1:12">
      <c r="A13730" s="180">
        <v>2018</v>
      </c>
      <c r="B13730" s="180" t="s">
        <v>175</v>
      </c>
      <c r="C13730" s="180" t="s">
        <v>32</v>
      </c>
      <c r="D13730" s="180" t="s">
        <v>176</v>
      </c>
      <c r="E13730" s="180">
        <v>35</v>
      </c>
      <c r="F13730" s="180">
        <v>95822</v>
      </c>
      <c r="G13730" s="180">
        <v>3317</v>
      </c>
      <c r="H13730" s="180">
        <v>7157</v>
      </c>
      <c r="I13730" s="180">
        <v>6136571.04</v>
      </c>
      <c r="J13730" s="180">
        <v>1723338.87</v>
      </c>
      <c r="K13730" s="180">
        <v>1043510.23</v>
      </c>
      <c r="L13730" s="180">
        <v>10313123.34</v>
      </c>
    </row>
    <row r="13731" spans="1:12">
      <c r="A13731" s="180">
        <v>2018</v>
      </c>
      <c r="B13731" s="180" t="s">
        <v>175</v>
      </c>
      <c r="C13731" s="180" t="s">
        <v>32</v>
      </c>
      <c r="D13731" s="180" t="s">
        <v>176</v>
      </c>
      <c r="E13731" s="180">
        <v>40</v>
      </c>
      <c r="F13731" s="180">
        <v>91087</v>
      </c>
      <c r="G13731" s="180">
        <v>4186</v>
      </c>
      <c r="H13731" s="180">
        <v>7787</v>
      </c>
      <c r="I13731" s="180">
        <v>7046798.9400000004</v>
      </c>
      <c r="J13731" s="180">
        <v>2091875.11</v>
      </c>
      <c r="K13731" s="180">
        <v>1397935.58</v>
      </c>
      <c r="L13731" s="180">
        <v>12239346.460000001</v>
      </c>
    </row>
    <row r="13732" spans="1:12">
      <c r="A13732" s="180">
        <v>2018</v>
      </c>
      <c r="B13732" s="180" t="s">
        <v>175</v>
      </c>
      <c r="C13732" s="180" t="s">
        <v>32</v>
      </c>
      <c r="D13732" s="180" t="s">
        <v>176</v>
      </c>
      <c r="E13732" s="180">
        <v>45</v>
      </c>
      <c r="F13732" s="180">
        <v>95361</v>
      </c>
      <c r="G13732" s="180">
        <v>5483</v>
      </c>
      <c r="H13732" s="180">
        <v>11040</v>
      </c>
      <c r="I13732" s="180">
        <v>10591360.68</v>
      </c>
      <c r="J13732" s="180">
        <v>3066277.52</v>
      </c>
      <c r="K13732" s="180">
        <v>2239088.13</v>
      </c>
      <c r="L13732" s="180">
        <v>18093429.859999999</v>
      </c>
    </row>
    <row r="13733" spans="1:12">
      <c r="A13733" s="180">
        <v>2018</v>
      </c>
      <c r="B13733" s="180" t="s">
        <v>175</v>
      </c>
      <c r="C13733" s="180" t="s">
        <v>32</v>
      </c>
      <c r="D13733" s="180" t="s">
        <v>176</v>
      </c>
      <c r="E13733" s="180">
        <v>50</v>
      </c>
      <c r="F13733" s="180">
        <v>89538</v>
      </c>
      <c r="G13733" s="180">
        <v>6952</v>
      </c>
      <c r="H13733" s="180">
        <v>13864</v>
      </c>
      <c r="I13733" s="180">
        <v>13708144.83</v>
      </c>
      <c r="J13733" s="180">
        <v>3902539.1</v>
      </c>
      <c r="K13733" s="180">
        <v>2993291.7</v>
      </c>
      <c r="L13733" s="180">
        <v>23161872.84</v>
      </c>
    </row>
    <row r="13734" spans="1:12">
      <c r="A13734" s="180">
        <v>2018</v>
      </c>
      <c r="B13734" s="180" t="s">
        <v>175</v>
      </c>
      <c r="C13734" s="180" t="s">
        <v>32</v>
      </c>
      <c r="D13734" s="180" t="s">
        <v>176</v>
      </c>
      <c r="E13734" s="180">
        <v>55</v>
      </c>
      <c r="F13734" s="180">
        <v>92388</v>
      </c>
      <c r="G13734" s="180">
        <v>9468</v>
      </c>
      <c r="H13734" s="180">
        <v>18383</v>
      </c>
      <c r="I13734" s="180">
        <v>19862389.870000001</v>
      </c>
      <c r="J13734" s="180">
        <v>5800150.4699999997</v>
      </c>
      <c r="K13734" s="180">
        <v>4565140.8499999996</v>
      </c>
      <c r="L13734" s="180">
        <v>33703099.990000002</v>
      </c>
    </row>
    <row r="13735" spans="1:12">
      <c r="A13735" s="180">
        <v>2018</v>
      </c>
      <c r="B13735" s="180" t="s">
        <v>175</v>
      </c>
      <c r="C13735" s="180" t="s">
        <v>32</v>
      </c>
      <c r="D13735" s="180" t="s">
        <v>176</v>
      </c>
      <c r="E13735" s="180">
        <v>60</v>
      </c>
      <c r="F13735" s="180">
        <v>85495</v>
      </c>
      <c r="G13735" s="180">
        <v>12307</v>
      </c>
      <c r="H13735" s="180">
        <v>24580</v>
      </c>
      <c r="I13735" s="180">
        <v>27598040.149999999</v>
      </c>
      <c r="J13735" s="180">
        <v>7337255.4199999999</v>
      </c>
      <c r="K13735" s="180">
        <v>7100122.1399999997</v>
      </c>
      <c r="L13735" s="180">
        <v>46183427.520000003</v>
      </c>
    </row>
    <row r="13736" spans="1:12">
      <c r="A13736" s="180">
        <v>2018</v>
      </c>
      <c r="B13736" s="180" t="s">
        <v>175</v>
      </c>
      <c r="C13736" s="180" t="s">
        <v>32</v>
      </c>
      <c r="D13736" s="180" t="s">
        <v>176</v>
      </c>
      <c r="E13736" s="180">
        <v>65</v>
      </c>
      <c r="F13736" s="180">
        <v>76690</v>
      </c>
      <c r="G13736" s="180">
        <v>19439</v>
      </c>
      <c r="H13736" s="180">
        <v>33080</v>
      </c>
      <c r="I13736" s="180">
        <v>37258919.140000001</v>
      </c>
      <c r="J13736" s="180">
        <v>9678623.7699999996</v>
      </c>
      <c r="K13736" s="180">
        <v>9158408.4499999993</v>
      </c>
      <c r="L13736" s="180">
        <v>60494717.340000004</v>
      </c>
    </row>
    <row r="13737" spans="1:12">
      <c r="A13737" s="180">
        <v>2018</v>
      </c>
      <c r="B13737" s="180" t="s">
        <v>175</v>
      </c>
      <c r="C13737" s="180" t="s">
        <v>32</v>
      </c>
      <c r="D13737" s="180" t="s">
        <v>176</v>
      </c>
      <c r="E13737" s="180">
        <v>70</v>
      </c>
      <c r="F13737" s="180">
        <v>63677</v>
      </c>
      <c r="G13737" s="180">
        <v>17469</v>
      </c>
      <c r="H13737" s="180">
        <v>38818</v>
      </c>
      <c r="I13737" s="180">
        <v>41238787.259999998</v>
      </c>
      <c r="J13737" s="180">
        <v>10379635.35</v>
      </c>
      <c r="K13737" s="180">
        <v>9662366.3100000005</v>
      </c>
      <c r="L13737" s="180">
        <v>65627678.780000001</v>
      </c>
    </row>
    <row r="13738" spans="1:12">
      <c r="A13738" s="180">
        <v>2018</v>
      </c>
      <c r="B13738" s="180" t="s">
        <v>175</v>
      </c>
      <c r="C13738" s="180" t="s">
        <v>32</v>
      </c>
      <c r="D13738" s="180" t="s">
        <v>176</v>
      </c>
      <c r="E13738" s="180">
        <v>75</v>
      </c>
      <c r="F13738" s="180">
        <v>42928</v>
      </c>
      <c r="G13738" s="180">
        <v>16056</v>
      </c>
      <c r="H13738" s="180">
        <v>41574</v>
      </c>
      <c r="I13738" s="180">
        <v>40015945.460000001</v>
      </c>
      <c r="J13738" s="180">
        <v>9109525.0899999999</v>
      </c>
      <c r="K13738" s="180">
        <v>9036703.5299999993</v>
      </c>
      <c r="L13738" s="180">
        <v>61544400.439999998</v>
      </c>
    </row>
    <row r="13739" spans="1:12">
      <c r="A13739" s="180">
        <v>2018</v>
      </c>
      <c r="B13739" s="180" t="s">
        <v>175</v>
      </c>
      <c r="C13739" s="180" t="s">
        <v>32</v>
      </c>
      <c r="D13739" s="180" t="s">
        <v>176</v>
      </c>
      <c r="E13739" s="180">
        <v>80</v>
      </c>
      <c r="F13739" s="180">
        <v>27393</v>
      </c>
      <c r="G13739" s="180">
        <v>12576</v>
      </c>
      <c r="H13739" s="180">
        <v>37357</v>
      </c>
      <c r="I13739" s="180">
        <v>32709035.670000002</v>
      </c>
      <c r="J13739" s="180">
        <v>7129431.0300000003</v>
      </c>
      <c r="K13739" s="180">
        <v>6099656.5599999996</v>
      </c>
      <c r="L13739" s="180">
        <v>48152070.590000004</v>
      </c>
    </row>
    <row r="13740" spans="1:12">
      <c r="A13740" s="180">
        <v>2018</v>
      </c>
      <c r="B13740" s="180" t="s">
        <v>175</v>
      </c>
      <c r="C13740" s="180" t="s">
        <v>32</v>
      </c>
      <c r="D13740" s="180" t="s">
        <v>176</v>
      </c>
      <c r="E13740" s="180">
        <v>85</v>
      </c>
      <c r="F13740" s="180">
        <v>16352</v>
      </c>
      <c r="G13740" s="180">
        <v>7544</v>
      </c>
      <c r="H13740" s="180">
        <v>30618</v>
      </c>
      <c r="I13740" s="180">
        <v>22626879.23</v>
      </c>
      <c r="J13740" s="180">
        <v>4058320.77</v>
      </c>
      <c r="K13740" s="180">
        <v>3245373.75</v>
      </c>
      <c r="L13740" s="180">
        <v>31323312.18</v>
      </c>
    </row>
    <row r="13741" spans="1:12">
      <c r="A13741" s="180">
        <v>2018</v>
      </c>
      <c r="B13741" s="180" t="s">
        <v>175</v>
      </c>
      <c r="C13741" s="180" t="s">
        <v>32</v>
      </c>
      <c r="D13741" s="180" t="s">
        <v>176</v>
      </c>
      <c r="E13741" s="180">
        <v>90</v>
      </c>
      <c r="F13741" s="180">
        <v>6001</v>
      </c>
      <c r="G13741" s="180">
        <v>2237</v>
      </c>
      <c r="H13741" s="180">
        <v>12185</v>
      </c>
      <c r="I13741" s="180">
        <v>8621123.8100000005</v>
      </c>
      <c r="J13741" s="180">
        <v>1374087.18</v>
      </c>
      <c r="K13741" s="180">
        <v>876294.8</v>
      </c>
      <c r="L13741" s="180">
        <v>11293712.91</v>
      </c>
    </row>
    <row r="13742" spans="1:12">
      <c r="A13742" s="180">
        <v>2018</v>
      </c>
      <c r="B13742" s="180" t="s">
        <v>175</v>
      </c>
      <c r="C13742" s="180" t="s">
        <v>32</v>
      </c>
      <c r="D13742" s="180" t="s">
        <v>176</v>
      </c>
      <c r="E13742" s="180">
        <v>95</v>
      </c>
      <c r="F13742" s="180">
        <v>833</v>
      </c>
      <c r="G13742" s="180">
        <v>239</v>
      </c>
      <c r="H13742" s="180">
        <v>1394</v>
      </c>
      <c r="I13742" s="180">
        <v>949421.2</v>
      </c>
      <c r="J13742" s="180">
        <v>152266.04999999999</v>
      </c>
      <c r="K13742" s="180">
        <v>57994</v>
      </c>
      <c r="L13742" s="180">
        <v>1198764.08</v>
      </c>
    </row>
    <row r="13743" spans="1:12">
      <c r="A13743" s="180">
        <v>2018</v>
      </c>
      <c r="B13743" s="180" t="s">
        <v>175</v>
      </c>
      <c r="C13743" s="180" t="s">
        <v>32</v>
      </c>
      <c r="D13743" s="180" t="s">
        <v>177</v>
      </c>
      <c r="E13743" s="180">
        <v>0</v>
      </c>
      <c r="F13743" s="180">
        <v>68435</v>
      </c>
      <c r="G13743" s="180">
        <v>2046</v>
      </c>
      <c r="H13743" s="180">
        <v>7256</v>
      </c>
      <c r="I13743" s="180">
        <v>4777019.46</v>
      </c>
      <c r="J13743" s="180">
        <v>715427.95</v>
      </c>
      <c r="K13743" s="180">
        <v>132929.88</v>
      </c>
      <c r="L13743" s="180">
        <v>6069437.2699999996</v>
      </c>
    </row>
    <row r="13744" spans="1:12">
      <c r="A13744" s="180">
        <v>2018</v>
      </c>
      <c r="B13744" s="180" t="s">
        <v>175</v>
      </c>
      <c r="C13744" s="180" t="s">
        <v>32</v>
      </c>
      <c r="D13744" s="180" t="s">
        <v>177</v>
      </c>
      <c r="E13744" s="180">
        <v>5</v>
      </c>
      <c r="F13744" s="180">
        <v>79856</v>
      </c>
      <c r="G13744" s="180">
        <v>1273</v>
      </c>
      <c r="H13744" s="180">
        <v>1990</v>
      </c>
      <c r="I13744" s="180">
        <v>1622037</v>
      </c>
      <c r="J13744" s="180">
        <v>415156.97</v>
      </c>
      <c r="K13744" s="180">
        <v>224111</v>
      </c>
      <c r="L13744" s="180">
        <v>2602485.4900000002</v>
      </c>
    </row>
    <row r="13745" spans="1:12">
      <c r="A13745" s="180">
        <v>2018</v>
      </c>
      <c r="B13745" s="180" t="s">
        <v>175</v>
      </c>
      <c r="C13745" s="180" t="s">
        <v>32</v>
      </c>
      <c r="D13745" s="180" t="s">
        <v>177</v>
      </c>
      <c r="E13745" s="180">
        <v>10</v>
      </c>
      <c r="F13745" s="180">
        <v>77945</v>
      </c>
      <c r="G13745" s="180">
        <v>1236</v>
      </c>
      <c r="H13745" s="180">
        <v>2296</v>
      </c>
      <c r="I13745" s="180">
        <v>1882286.25</v>
      </c>
      <c r="J13745" s="180">
        <v>483911.17</v>
      </c>
      <c r="K13745" s="180">
        <v>516390.05</v>
      </c>
      <c r="L13745" s="180">
        <v>3174894.45</v>
      </c>
    </row>
    <row r="13746" spans="1:12">
      <c r="A13746" s="180">
        <v>2018</v>
      </c>
      <c r="B13746" s="180" t="s">
        <v>175</v>
      </c>
      <c r="C13746" s="180" t="s">
        <v>32</v>
      </c>
      <c r="D13746" s="180" t="s">
        <v>177</v>
      </c>
      <c r="E13746" s="180">
        <v>15</v>
      </c>
      <c r="F13746" s="180">
        <v>72997</v>
      </c>
      <c r="G13746" s="180">
        <v>2698</v>
      </c>
      <c r="H13746" s="180">
        <v>6435</v>
      </c>
      <c r="I13746" s="180">
        <v>5712952.6100000003</v>
      </c>
      <c r="J13746" s="180">
        <v>1139701.48</v>
      </c>
      <c r="K13746" s="180">
        <v>756993.5</v>
      </c>
      <c r="L13746" s="180">
        <v>8604161.1699999999</v>
      </c>
    </row>
    <row r="13747" spans="1:12">
      <c r="A13747" s="180">
        <v>2018</v>
      </c>
      <c r="B13747" s="180" t="s">
        <v>175</v>
      </c>
      <c r="C13747" s="180" t="s">
        <v>32</v>
      </c>
      <c r="D13747" s="180" t="s">
        <v>177</v>
      </c>
      <c r="E13747" s="180">
        <v>20</v>
      </c>
      <c r="F13747" s="180">
        <v>60592</v>
      </c>
      <c r="G13747" s="180">
        <v>3787</v>
      </c>
      <c r="H13747" s="180">
        <v>8700</v>
      </c>
      <c r="I13747" s="180">
        <v>7495216.6900000004</v>
      </c>
      <c r="J13747" s="180">
        <v>1483849.16</v>
      </c>
      <c r="K13747" s="180">
        <v>708936.2</v>
      </c>
      <c r="L13747" s="180">
        <v>10730035.960000001</v>
      </c>
    </row>
    <row r="13748" spans="1:12">
      <c r="A13748" s="180">
        <v>2018</v>
      </c>
      <c r="B13748" s="180" t="s">
        <v>175</v>
      </c>
      <c r="C13748" s="180" t="s">
        <v>32</v>
      </c>
      <c r="D13748" s="180" t="s">
        <v>177</v>
      </c>
      <c r="E13748" s="180">
        <v>25</v>
      </c>
      <c r="F13748" s="180">
        <v>58614</v>
      </c>
      <c r="G13748" s="180">
        <v>4193</v>
      </c>
      <c r="H13748" s="180">
        <v>11486</v>
      </c>
      <c r="I13748" s="180">
        <v>10542943.66</v>
      </c>
      <c r="J13748" s="180">
        <v>2271061.0299999998</v>
      </c>
      <c r="K13748" s="180">
        <v>957706</v>
      </c>
      <c r="L13748" s="180">
        <v>15645686.800000001</v>
      </c>
    </row>
    <row r="13749" spans="1:12">
      <c r="A13749" s="180">
        <v>2018</v>
      </c>
      <c r="B13749" s="180" t="s">
        <v>175</v>
      </c>
      <c r="C13749" s="180" t="s">
        <v>32</v>
      </c>
      <c r="D13749" s="180" t="s">
        <v>177</v>
      </c>
      <c r="E13749" s="180">
        <v>30</v>
      </c>
      <c r="F13749" s="180">
        <v>101513</v>
      </c>
      <c r="G13749" s="180">
        <v>8171</v>
      </c>
      <c r="H13749" s="180">
        <v>22882</v>
      </c>
      <c r="I13749" s="180">
        <v>24151803.170000002</v>
      </c>
      <c r="J13749" s="180">
        <v>5498292.7800000003</v>
      </c>
      <c r="K13749" s="180">
        <v>1197514.3999999999</v>
      </c>
      <c r="L13749" s="180">
        <v>34497811.759999998</v>
      </c>
    </row>
    <row r="13750" spans="1:12">
      <c r="A13750" s="180">
        <v>2018</v>
      </c>
      <c r="B13750" s="180" t="s">
        <v>175</v>
      </c>
      <c r="C13750" s="180" t="s">
        <v>32</v>
      </c>
      <c r="D13750" s="180" t="s">
        <v>177</v>
      </c>
      <c r="E13750" s="180">
        <v>35</v>
      </c>
      <c r="F13750" s="180">
        <v>106141</v>
      </c>
      <c r="G13750" s="180">
        <v>8888</v>
      </c>
      <c r="H13750" s="180">
        <v>22133</v>
      </c>
      <c r="I13750" s="180">
        <v>23158312.699999999</v>
      </c>
      <c r="J13750" s="180">
        <v>5484396.4299999997</v>
      </c>
      <c r="K13750" s="180">
        <v>1698226.9</v>
      </c>
      <c r="L13750" s="180">
        <v>34396190.329999998</v>
      </c>
    </row>
    <row r="13751" spans="1:12">
      <c r="A13751" s="180">
        <v>2018</v>
      </c>
      <c r="B13751" s="180" t="s">
        <v>175</v>
      </c>
      <c r="C13751" s="180" t="s">
        <v>32</v>
      </c>
      <c r="D13751" s="180" t="s">
        <v>177</v>
      </c>
      <c r="E13751" s="180">
        <v>40</v>
      </c>
      <c r="F13751" s="180">
        <v>98397</v>
      </c>
      <c r="G13751" s="180">
        <v>7987</v>
      </c>
      <c r="H13751" s="180">
        <v>16924</v>
      </c>
      <c r="I13751" s="180">
        <v>16053655.789999999</v>
      </c>
      <c r="J13751" s="180">
        <v>4213437.0999999996</v>
      </c>
      <c r="K13751" s="180">
        <v>1897484.82</v>
      </c>
      <c r="L13751" s="180">
        <v>25529103.449999999</v>
      </c>
    </row>
    <row r="13752" spans="1:12">
      <c r="A13752" s="180">
        <v>2018</v>
      </c>
      <c r="B13752" s="180" t="s">
        <v>175</v>
      </c>
      <c r="C13752" s="180" t="s">
        <v>32</v>
      </c>
      <c r="D13752" s="180" t="s">
        <v>177</v>
      </c>
      <c r="E13752" s="180">
        <v>45</v>
      </c>
      <c r="F13752" s="180">
        <v>105952</v>
      </c>
      <c r="G13752" s="180">
        <v>9570</v>
      </c>
      <c r="H13752" s="180">
        <v>20493</v>
      </c>
      <c r="I13752" s="180">
        <v>18802770.079999998</v>
      </c>
      <c r="J13752" s="180">
        <v>5113090.75</v>
      </c>
      <c r="K13752" s="180">
        <v>3279028.02</v>
      </c>
      <c r="L13752" s="180">
        <v>31099090.920000002</v>
      </c>
    </row>
    <row r="13753" spans="1:12">
      <c r="A13753" s="180">
        <v>2018</v>
      </c>
      <c r="B13753" s="180" t="s">
        <v>175</v>
      </c>
      <c r="C13753" s="180" t="s">
        <v>32</v>
      </c>
      <c r="D13753" s="180" t="s">
        <v>177</v>
      </c>
      <c r="E13753" s="180">
        <v>50</v>
      </c>
      <c r="F13753" s="180">
        <v>97671</v>
      </c>
      <c r="G13753" s="180">
        <v>9826</v>
      </c>
      <c r="H13753" s="180">
        <v>20185</v>
      </c>
      <c r="I13753" s="180">
        <v>19107744.02</v>
      </c>
      <c r="J13753" s="180">
        <v>5132514.18</v>
      </c>
      <c r="K13753" s="180">
        <v>3058704.12</v>
      </c>
      <c r="L13753" s="180">
        <v>30778577.300000001</v>
      </c>
    </row>
    <row r="13754" spans="1:12">
      <c r="A13754" s="180">
        <v>2018</v>
      </c>
      <c r="B13754" s="180" t="s">
        <v>175</v>
      </c>
      <c r="C13754" s="180" t="s">
        <v>32</v>
      </c>
      <c r="D13754" s="180" t="s">
        <v>177</v>
      </c>
      <c r="E13754" s="180">
        <v>55</v>
      </c>
      <c r="F13754" s="180">
        <v>100314</v>
      </c>
      <c r="G13754" s="180">
        <v>11646</v>
      </c>
      <c r="H13754" s="180">
        <v>24972</v>
      </c>
      <c r="I13754" s="180">
        <v>24070662.620000001</v>
      </c>
      <c r="J13754" s="180">
        <v>6279604.4199999999</v>
      </c>
      <c r="K13754" s="180">
        <v>4680995.12</v>
      </c>
      <c r="L13754" s="180">
        <v>39237249.880000003</v>
      </c>
    </row>
    <row r="13755" spans="1:12">
      <c r="A13755" s="180">
        <v>2018</v>
      </c>
      <c r="B13755" s="180" t="s">
        <v>175</v>
      </c>
      <c r="C13755" s="180" t="s">
        <v>32</v>
      </c>
      <c r="D13755" s="180" t="s">
        <v>177</v>
      </c>
      <c r="E13755" s="180">
        <v>60</v>
      </c>
      <c r="F13755" s="180">
        <v>93424</v>
      </c>
      <c r="G13755" s="180">
        <v>14063</v>
      </c>
      <c r="H13755" s="180">
        <v>30665</v>
      </c>
      <c r="I13755" s="180">
        <v>29956359.600000001</v>
      </c>
      <c r="J13755" s="180">
        <v>7768277.2699999996</v>
      </c>
      <c r="K13755" s="180">
        <v>7135292.5</v>
      </c>
      <c r="L13755" s="180">
        <v>49661713.450000003</v>
      </c>
    </row>
    <row r="13756" spans="1:12">
      <c r="A13756" s="180">
        <v>2018</v>
      </c>
      <c r="B13756" s="180" t="s">
        <v>175</v>
      </c>
      <c r="C13756" s="180" t="s">
        <v>32</v>
      </c>
      <c r="D13756" s="180" t="s">
        <v>177</v>
      </c>
      <c r="E13756" s="180">
        <v>65</v>
      </c>
      <c r="F13756" s="180">
        <v>85544</v>
      </c>
      <c r="G13756" s="180">
        <v>16078</v>
      </c>
      <c r="H13756" s="180">
        <v>37366</v>
      </c>
      <c r="I13756" s="180">
        <v>38011050.259999998</v>
      </c>
      <c r="J13756" s="180">
        <v>9327414.7599999998</v>
      </c>
      <c r="K13756" s="180">
        <v>9696408.5</v>
      </c>
      <c r="L13756" s="180">
        <v>61989639.149999999</v>
      </c>
    </row>
    <row r="13757" spans="1:12">
      <c r="A13757" s="180">
        <v>2018</v>
      </c>
      <c r="B13757" s="180" t="s">
        <v>175</v>
      </c>
      <c r="C13757" s="180" t="s">
        <v>32</v>
      </c>
      <c r="D13757" s="180" t="s">
        <v>177</v>
      </c>
      <c r="E13757" s="180">
        <v>70</v>
      </c>
      <c r="F13757" s="180">
        <v>71116</v>
      </c>
      <c r="G13757" s="180">
        <v>17818</v>
      </c>
      <c r="H13757" s="180">
        <v>45477</v>
      </c>
      <c r="I13757" s="180">
        <v>43847738.409999996</v>
      </c>
      <c r="J13757" s="180">
        <v>10395095.800000001</v>
      </c>
      <c r="K13757" s="180">
        <v>10243079.68</v>
      </c>
      <c r="L13757" s="180">
        <v>69285426.510000005</v>
      </c>
    </row>
    <row r="13758" spans="1:12">
      <c r="A13758" s="180">
        <v>2018</v>
      </c>
      <c r="B13758" s="180" t="s">
        <v>175</v>
      </c>
      <c r="C13758" s="180" t="s">
        <v>32</v>
      </c>
      <c r="D13758" s="180" t="s">
        <v>177</v>
      </c>
      <c r="E13758" s="180">
        <v>75</v>
      </c>
      <c r="F13758" s="180">
        <v>47016</v>
      </c>
      <c r="G13758" s="180">
        <v>15175</v>
      </c>
      <c r="H13758" s="180">
        <v>46104</v>
      </c>
      <c r="I13758" s="180">
        <v>41128085.609999999</v>
      </c>
      <c r="J13758" s="180">
        <v>8722642.1899999995</v>
      </c>
      <c r="K13758" s="180">
        <v>8686792.5999999996</v>
      </c>
      <c r="L13758" s="180">
        <v>62159958.259999998</v>
      </c>
    </row>
    <row r="13759" spans="1:12">
      <c r="A13759" s="180">
        <v>2018</v>
      </c>
      <c r="B13759" s="180" t="s">
        <v>175</v>
      </c>
      <c r="C13759" s="180" t="s">
        <v>32</v>
      </c>
      <c r="D13759" s="180" t="s">
        <v>177</v>
      </c>
      <c r="E13759" s="180">
        <v>80</v>
      </c>
      <c r="F13759" s="180">
        <v>33373</v>
      </c>
      <c r="G13759" s="180">
        <v>11054</v>
      </c>
      <c r="H13759" s="180">
        <v>42554</v>
      </c>
      <c r="I13759" s="180">
        <v>35461020.600000001</v>
      </c>
      <c r="J13759" s="180">
        <v>6445946.9000000004</v>
      </c>
      <c r="K13759" s="180">
        <v>5520026.2300000004</v>
      </c>
      <c r="L13759" s="180">
        <v>49725751.670000002</v>
      </c>
    </row>
    <row r="13760" spans="1:12">
      <c r="A13760" s="180">
        <v>2018</v>
      </c>
      <c r="B13760" s="180" t="s">
        <v>175</v>
      </c>
      <c r="C13760" s="180" t="s">
        <v>32</v>
      </c>
      <c r="D13760" s="180" t="s">
        <v>177</v>
      </c>
      <c r="E13760" s="180">
        <v>85</v>
      </c>
      <c r="F13760" s="180">
        <v>22368</v>
      </c>
      <c r="G13760" s="180">
        <v>6914</v>
      </c>
      <c r="H13760" s="180">
        <v>36384</v>
      </c>
      <c r="I13760" s="180">
        <v>26966792.66</v>
      </c>
      <c r="J13760" s="180">
        <v>4340136.09</v>
      </c>
      <c r="K13760" s="180">
        <v>2876481</v>
      </c>
      <c r="L13760" s="180">
        <v>35662488.579999998</v>
      </c>
    </row>
    <row r="13761" spans="1:12">
      <c r="A13761" s="180">
        <v>2018</v>
      </c>
      <c r="B13761" s="180" t="s">
        <v>175</v>
      </c>
      <c r="C13761" s="180" t="s">
        <v>32</v>
      </c>
      <c r="D13761" s="180" t="s">
        <v>177</v>
      </c>
      <c r="E13761" s="180">
        <v>90</v>
      </c>
      <c r="F13761" s="180">
        <v>10121</v>
      </c>
      <c r="G13761" s="180">
        <v>2930</v>
      </c>
      <c r="H13761" s="180">
        <v>17567</v>
      </c>
      <c r="I13761" s="180">
        <v>12184279.18</v>
      </c>
      <c r="J13761" s="180">
        <v>1758686.12</v>
      </c>
      <c r="K13761" s="180">
        <v>932688</v>
      </c>
      <c r="L13761" s="180">
        <v>15352157.65</v>
      </c>
    </row>
    <row r="13762" spans="1:12">
      <c r="A13762" s="180">
        <v>2018</v>
      </c>
      <c r="B13762" s="180" t="s">
        <v>175</v>
      </c>
      <c r="C13762" s="180" t="s">
        <v>32</v>
      </c>
      <c r="D13762" s="180" t="s">
        <v>177</v>
      </c>
      <c r="E13762" s="180">
        <v>95</v>
      </c>
      <c r="F13762" s="180">
        <v>2658</v>
      </c>
      <c r="G13762" s="180">
        <v>565</v>
      </c>
      <c r="H13762" s="180">
        <v>4248</v>
      </c>
      <c r="I13762" s="180">
        <v>2807256.36</v>
      </c>
      <c r="J13762" s="180">
        <v>374335.47</v>
      </c>
      <c r="K13762" s="180">
        <v>110913</v>
      </c>
      <c r="L13762" s="180">
        <v>3423163.21</v>
      </c>
    </row>
    <row r="13763" spans="1:12">
      <c r="A13763" s="180">
        <v>2018</v>
      </c>
      <c r="B13763" s="180" t="s">
        <v>175</v>
      </c>
      <c r="C13763" s="180" t="s">
        <v>33</v>
      </c>
      <c r="D13763" s="180" t="s">
        <v>176</v>
      </c>
      <c r="E13763" s="180">
        <v>0</v>
      </c>
      <c r="F13763" s="180">
        <v>55096</v>
      </c>
      <c r="G13763" s="180">
        <v>2685</v>
      </c>
      <c r="H13763" s="180">
        <v>7309</v>
      </c>
      <c r="I13763" s="180">
        <v>5947956.0999999996</v>
      </c>
      <c r="J13763" s="180">
        <v>793477.91</v>
      </c>
      <c r="K13763" s="180">
        <v>114656.2</v>
      </c>
      <c r="L13763" s="180">
        <v>7324457.3600000003</v>
      </c>
    </row>
    <row r="13764" spans="1:12">
      <c r="A13764" s="180">
        <v>2018</v>
      </c>
      <c r="B13764" s="180" t="s">
        <v>175</v>
      </c>
      <c r="C13764" s="180" t="s">
        <v>33</v>
      </c>
      <c r="D13764" s="180" t="s">
        <v>176</v>
      </c>
      <c r="E13764" s="180">
        <v>5</v>
      </c>
      <c r="F13764" s="180">
        <v>69342</v>
      </c>
      <c r="G13764" s="180">
        <v>1422</v>
      </c>
      <c r="H13764" s="180">
        <v>2121</v>
      </c>
      <c r="I13764" s="180">
        <v>1778542.62</v>
      </c>
      <c r="J13764" s="180">
        <v>419159.51</v>
      </c>
      <c r="K13764" s="180">
        <v>269188</v>
      </c>
      <c r="L13764" s="180">
        <v>2815347.8</v>
      </c>
    </row>
    <row r="13765" spans="1:12">
      <c r="A13765" s="180">
        <v>2018</v>
      </c>
      <c r="B13765" s="180" t="s">
        <v>175</v>
      </c>
      <c r="C13765" s="180" t="s">
        <v>33</v>
      </c>
      <c r="D13765" s="180" t="s">
        <v>176</v>
      </c>
      <c r="E13765" s="180">
        <v>10</v>
      </c>
      <c r="F13765" s="180">
        <v>71267</v>
      </c>
      <c r="G13765" s="180">
        <v>1171</v>
      </c>
      <c r="H13765" s="180">
        <v>1816</v>
      </c>
      <c r="I13765" s="180">
        <v>1591693.62</v>
      </c>
      <c r="J13765" s="180">
        <v>426179.78</v>
      </c>
      <c r="K13765" s="180">
        <v>394054.35</v>
      </c>
      <c r="L13765" s="180">
        <v>2721167.28</v>
      </c>
    </row>
    <row r="13766" spans="1:12">
      <c r="A13766" s="180">
        <v>2018</v>
      </c>
      <c r="B13766" s="180" t="s">
        <v>175</v>
      </c>
      <c r="C13766" s="180" t="s">
        <v>33</v>
      </c>
      <c r="D13766" s="180" t="s">
        <v>176</v>
      </c>
      <c r="E13766" s="180">
        <v>15</v>
      </c>
      <c r="F13766" s="180">
        <v>66926</v>
      </c>
      <c r="G13766" s="180">
        <v>1759</v>
      </c>
      <c r="H13766" s="180">
        <v>3493</v>
      </c>
      <c r="I13766" s="180">
        <v>3405023.07</v>
      </c>
      <c r="J13766" s="180">
        <v>809473.52</v>
      </c>
      <c r="K13766" s="180">
        <v>647451</v>
      </c>
      <c r="L13766" s="180">
        <v>5498908.9299999997</v>
      </c>
    </row>
    <row r="13767" spans="1:12">
      <c r="A13767" s="180">
        <v>2018</v>
      </c>
      <c r="B13767" s="180" t="s">
        <v>175</v>
      </c>
      <c r="C13767" s="180" t="s">
        <v>33</v>
      </c>
      <c r="D13767" s="180" t="s">
        <v>176</v>
      </c>
      <c r="E13767" s="180">
        <v>20</v>
      </c>
      <c r="F13767" s="180">
        <v>47542</v>
      </c>
      <c r="G13767" s="180">
        <v>1747</v>
      </c>
      <c r="H13767" s="180">
        <v>4088</v>
      </c>
      <c r="I13767" s="180">
        <v>3777482.9</v>
      </c>
      <c r="J13767" s="180">
        <v>753591.87</v>
      </c>
      <c r="K13767" s="180">
        <v>578345.5</v>
      </c>
      <c r="L13767" s="180">
        <v>5677096.2300000004</v>
      </c>
    </row>
    <row r="13768" spans="1:12">
      <c r="A13768" s="180">
        <v>2018</v>
      </c>
      <c r="B13768" s="180" t="s">
        <v>175</v>
      </c>
      <c r="C13768" s="180" t="s">
        <v>33</v>
      </c>
      <c r="D13768" s="180" t="s">
        <v>176</v>
      </c>
      <c r="E13768" s="180">
        <v>25</v>
      </c>
      <c r="F13768" s="180">
        <v>36497</v>
      </c>
      <c r="G13768" s="180">
        <v>1108</v>
      </c>
      <c r="H13768" s="180">
        <v>2664</v>
      </c>
      <c r="I13768" s="180">
        <v>2389741.19</v>
      </c>
      <c r="J13768" s="180">
        <v>535349.66</v>
      </c>
      <c r="K13768" s="180">
        <v>481049</v>
      </c>
      <c r="L13768" s="180">
        <v>4068767.51</v>
      </c>
    </row>
    <row r="13769" spans="1:12">
      <c r="A13769" s="180">
        <v>2018</v>
      </c>
      <c r="B13769" s="180" t="s">
        <v>175</v>
      </c>
      <c r="C13769" s="180" t="s">
        <v>33</v>
      </c>
      <c r="D13769" s="180" t="s">
        <v>176</v>
      </c>
      <c r="E13769" s="180">
        <v>30</v>
      </c>
      <c r="F13769" s="180">
        <v>61156</v>
      </c>
      <c r="G13769" s="180">
        <v>1990</v>
      </c>
      <c r="H13769" s="180">
        <v>4464</v>
      </c>
      <c r="I13769" s="180">
        <v>3720878.37</v>
      </c>
      <c r="J13769" s="180">
        <v>917528.97</v>
      </c>
      <c r="K13769" s="180">
        <v>833360</v>
      </c>
      <c r="L13769" s="180">
        <v>6543270.3300000001</v>
      </c>
    </row>
    <row r="13770" spans="1:12">
      <c r="A13770" s="180">
        <v>2018</v>
      </c>
      <c r="B13770" s="180" t="s">
        <v>175</v>
      </c>
      <c r="C13770" s="180" t="s">
        <v>33</v>
      </c>
      <c r="D13770" s="180" t="s">
        <v>176</v>
      </c>
      <c r="E13770" s="180">
        <v>35</v>
      </c>
      <c r="F13770" s="180">
        <v>70031</v>
      </c>
      <c r="G13770" s="180">
        <v>2675</v>
      </c>
      <c r="H13770" s="180">
        <v>5742</v>
      </c>
      <c r="I13770" s="180">
        <v>4897090.46</v>
      </c>
      <c r="J13770" s="180">
        <v>1265527.47</v>
      </c>
      <c r="K13770" s="180">
        <v>1104716</v>
      </c>
      <c r="L13770" s="180">
        <v>8717449.4299999997</v>
      </c>
    </row>
    <row r="13771" spans="1:12">
      <c r="A13771" s="180">
        <v>2018</v>
      </c>
      <c r="B13771" s="180" t="s">
        <v>175</v>
      </c>
      <c r="C13771" s="180" t="s">
        <v>33</v>
      </c>
      <c r="D13771" s="180" t="s">
        <v>176</v>
      </c>
      <c r="E13771" s="180">
        <v>40</v>
      </c>
      <c r="F13771" s="180">
        <v>70147</v>
      </c>
      <c r="G13771" s="180">
        <v>3289</v>
      </c>
      <c r="H13771" s="180">
        <v>7505</v>
      </c>
      <c r="I13771" s="180">
        <v>6568303.3899999997</v>
      </c>
      <c r="J13771" s="180">
        <v>1637412.7</v>
      </c>
      <c r="K13771" s="180">
        <v>1452102.92</v>
      </c>
      <c r="L13771" s="180">
        <v>11426800.859999999</v>
      </c>
    </row>
    <row r="13772" spans="1:12">
      <c r="A13772" s="180">
        <v>2018</v>
      </c>
      <c r="B13772" s="180" t="s">
        <v>175</v>
      </c>
      <c r="C13772" s="180" t="s">
        <v>33</v>
      </c>
      <c r="D13772" s="180" t="s">
        <v>176</v>
      </c>
      <c r="E13772" s="180">
        <v>45</v>
      </c>
      <c r="F13772" s="180">
        <v>76575</v>
      </c>
      <c r="G13772" s="180">
        <v>4598</v>
      </c>
      <c r="H13772" s="180">
        <v>9726</v>
      </c>
      <c r="I13772" s="180">
        <v>8899492.0600000005</v>
      </c>
      <c r="J13772" s="180">
        <v>2362983.19</v>
      </c>
      <c r="K13772" s="180">
        <v>2073612.53</v>
      </c>
      <c r="L13772" s="180">
        <v>15544460.859999999</v>
      </c>
    </row>
    <row r="13773" spans="1:12">
      <c r="A13773" s="180">
        <v>2018</v>
      </c>
      <c r="B13773" s="180" t="s">
        <v>175</v>
      </c>
      <c r="C13773" s="180" t="s">
        <v>33</v>
      </c>
      <c r="D13773" s="180" t="s">
        <v>176</v>
      </c>
      <c r="E13773" s="180">
        <v>50</v>
      </c>
      <c r="F13773" s="180">
        <v>70975</v>
      </c>
      <c r="G13773" s="180">
        <v>6062</v>
      </c>
      <c r="H13773" s="180">
        <v>11883</v>
      </c>
      <c r="I13773" s="180">
        <v>11869664.15</v>
      </c>
      <c r="J13773" s="180">
        <v>3010527.66</v>
      </c>
      <c r="K13773" s="180">
        <v>2906330.8</v>
      </c>
      <c r="L13773" s="180">
        <v>20586474.789999999</v>
      </c>
    </row>
    <row r="13774" spans="1:12">
      <c r="A13774" s="180">
        <v>2018</v>
      </c>
      <c r="B13774" s="180" t="s">
        <v>175</v>
      </c>
      <c r="C13774" s="180" t="s">
        <v>33</v>
      </c>
      <c r="D13774" s="180" t="s">
        <v>176</v>
      </c>
      <c r="E13774" s="180">
        <v>55</v>
      </c>
      <c r="F13774" s="180">
        <v>73698</v>
      </c>
      <c r="G13774" s="180">
        <v>8547</v>
      </c>
      <c r="H13774" s="180">
        <v>17139</v>
      </c>
      <c r="I13774" s="180">
        <v>17779937.02</v>
      </c>
      <c r="J13774" s="180">
        <v>4580012.3600000003</v>
      </c>
      <c r="K13774" s="180">
        <v>4519522.49</v>
      </c>
      <c r="L13774" s="180">
        <v>30590362.609999999</v>
      </c>
    </row>
    <row r="13775" spans="1:12">
      <c r="A13775" s="180">
        <v>2018</v>
      </c>
      <c r="B13775" s="180" t="s">
        <v>175</v>
      </c>
      <c r="C13775" s="180" t="s">
        <v>33</v>
      </c>
      <c r="D13775" s="180" t="s">
        <v>176</v>
      </c>
      <c r="E13775" s="180">
        <v>60</v>
      </c>
      <c r="F13775" s="180">
        <v>67216</v>
      </c>
      <c r="G13775" s="180">
        <v>10852</v>
      </c>
      <c r="H13775" s="180">
        <v>23701</v>
      </c>
      <c r="I13775" s="180">
        <v>24073517.52</v>
      </c>
      <c r="J13775" s="180">
        <v>5777776.9500000002</v>
      </c>
      <c r="K13775" s="180">
        <v>6733665.8499999996</v>
      </c>
      <c r="L13775" s="180">
        <v>41279949.659999996</v>
      </c>
    </row>
    <row r="13776" spans="1:12">
      <c r="A13776" s="180">
        <v>2018</v>
      </c>
      <c r="B13776" s="180" t="s">
        <v>175</v>
      </c>
      <c r="C13776" s="180" t="s">
        <v>33</v>
      </c>
      <c r="D13776" s="180" t="s">
        <v>176</v>
      </c>
      <c r="E13776" s="180">
        <v>65</v>
      </c>
      <c r="F13776" s="180">
        <v>62256</v>
      </c>
      <c r="G13776" s="180">
        <v>16683</v>
      </c>
      <c r="H13776" s="180">
        <v>31031</v>
      </c>
      <c r="I13776" s="180">
        <v>31274138.43</v>
      </c>
      <c r="J13776" s="180">
        <v>7425623.6900000004</v>
      </c>
      <c r="K13776" s="180">
        <v>8260914.6699999999</v>
      </c>
      <c r="L13776" s="180">
        <v>51826425.450000003</v>
      </c>
    </row>
    <row r="13777" spans="1:12">
      <c r="A13777" s="180">
        <v>2018</v>
      </c>
      <c r="B13777" s="180" t="s">
        <v>175</v>
      </c>
      <c r="C13777" s="180" t="s">
        <v>33</v>
      </c>
      <c r="D13777" s="180" t="s">
        <v>176</v>
      </c>
      <c r="E13777" s="180">
        <v>70</v>
      </c>
      <c r="F13777" s="180">
        <v>50973</v>
      </c>
      <c r="G13777" s="180">
        <v>16700</v>
      </c>
      <c r="H13777" s="180">
        <v>38489</v>
      </c>
      <c r="I13777" s="180">
        <v>37778827.549999997</v>
      </c>
      <c r="J13777" s="180">
        <v>8597286.7400000002</v>
      </c>
      <c r="K13777" s="180">
        <v>9148906.2300000004</v>
      </c>
      <c r="L13777" s="180">
        <v>59927556.399999999</v>
      </c>
    </row>
    <row r="13778" spans="1:12">
      <c r="A13778" s="180">
        <v>2018</v>
      </c>
      <c r="B13778" s="180" t="s">
        <v>175</v>
      </c>
      <c r="C13778" s="180" t="s">
        <v>33</v>
      </c>
      <c r="D13778" s="180" t="s">
        <v>176</v>
      </c>
      <c r="E13778" s="180">
        <v>75</v>
      </c>
      <c r="F13778" s="180">
        <v>33452</v>
      </c>
      <c r="G13778" s="180">
        <v>13296</v>
      </c>
      <c r="H13778" s="180">
        <v>35771</v>
      </c>
      <c r="I13778" s="180">
        <v>32760520.359999999</v>
      </c>
      <c r="J13778" s="180">
        <v>6847649.9800000004</v>
      </c>
      <c r="K13778" s="180">
        <v>7016346.0099999998</v>
      </c>
      <c r="L13778" s="180">
        <v>49906885.299999997</v>
      </c>
    </row>
    <row r="13779" spans="1:12">
      <c r="A13779" s="180">
        <v>2018</v>
      </c>
      <c r="B13779" s="180" t="s">
        <v>175</v>
      </c>
      <c r="C13779" s="180" t="s">
        <v>33</v>
      </c>
      <c r="D13779" s="180" t="s">
        <v>176</v>
      </c>
      <c r="E13779" s="180">
        <v>80</v>
      </c>
      <c r="F13779" s="180">
        <v>20487</v>
      </c>
      <c r="G13779" s="180">
        <v>9783</v>
      </c>
      <c r="H13779" s="180">
        <v>29812</v>
      </c>
      <c r="I13779" s="180">
        <v>25241149.280000001</v>
      </c>
      <c r="J13779" s="180">
        <v>4760758.2699999996</v>
      </c>
      <c r="K13779" s="180">
        <v>4396976.4000000004</v>
      </c>
      <c r="L13779" s="180">
        <v>36342238.780000001</v>
      </c>
    </row>
    <row r="13780" spans="1:12">
      <c r="A13780" s="180">
        <v>2018</v>
      </c>
      <c r="B13780" s="180" t="s">
        <v>175</v>
      </c>
      <c r="C13780" s="180" t="s">
        <v>33</v>
      </c>
      <c r="D13780" s="180" t="s">
        <v>176</v>
      </c>
      <c r="E13780" s="180">
        <v>85</v>
      </c>
      <c r="F13780" s="180">
        <v>11291</v>
      </c>
      <c r="G13780" s="180">
        <v>5457</v>
      </c>
      <c r="H13780" s="180">
        <v>21440</v>
      </c>
      <c r="I13780" s="180">
        <v>15969840.449999999</v>
      </c>
      <c r="J13780" s="180">
        <v>2599951.11</v>
      </c>
      <c r="K13780" s="180">
        <v>2073295</v>
      </c>
      <c r="L13780" s="180">
        <v>21781998.120000001</v>
      </c>
    </row>
    <row r="13781" spans="1:12">
      <c r="A13781" s="180">
        <v>2018</v>
      </c>
      <c r="B13781" s="180" t="s">
        <v>175</v>
      </c>
      <c r="C13781" s="180" t="s">
        <v>33</v>
      </c>
      <c r="D13781" s="180" t="s">
        <v>176</v>
      </c>
      <c r="E13781" s="180">
        <v>90</v>
      </c>
      <c r="F13781" s="180">
        <v>3665</v>
      </c>
      <c r="G13781" s="180">
        <v>1307</v>
      </c>
      <c r="H13781" s="180">
        <v>7557</v>
      </c>
      <c r="I13781" s="180">
        <v>5092763.33</v>
      </c>
      <c r="J13781" s="180">
        <v>755812.89</v>
      </c>
      <c r="K13781" s="180">
        <v>382462</v>
      </c>
      <c r="L13781" s="180">
        <v>6474069.4400000004</v>
      </c>
    </row>
    <row r="13782" spans="1:12">
      <c r="A13782" s="180">
        <v>2018</v>
      </c>
      <c r="B13782" s="180" t="s">
        <v>175</v>
      </c>
      <c r="C13782" s="180" t="s">
        <v>33</v>
      </c>
      <c r="D13782" s="180" t="s">
        <v>176</v>
      </c>
      <c r="E13782" s="180">
        <v>95</v>
      </c>
      <c r="F13782" s="180">
        <v>465</v>
      </c>
      <c r="G13782" s="180">
        <v>139</v>
      </c>
      <c r="H13782" s="180">
        <v>980</v>
      </c>
      <c r="I13782" s="180">
        <v>656715.82999999996</v>
      </c>
      <c r="J13782" s="180">
        <v>63169.47</v>
      </c>
      <c r="K13782" s="180">
        <v>44776</v>
      </c>
      <c r="L13782" s="180">
        <v>792115.99</v>
      </c>
    </row>
    <row r="13783" spans="1:12">
      <c r="A13783" s="180">
        <v>2018</v>
      </c>
      <c r="B13783" s="180" t="s">
        <v>175</v>
      </c>
      <c r="C13783" s="180" t="s">
        <v>33</v>
      </c>
      <c r="D13783" s="180" t="s">
        <v>177</v>
      </c>
      <c r="E13783" s="180">
        <v>0</v>
      </c>
      <c r="F13783" s="180">
        <v>51199</v>
      </c>
      <c r="G13783" s="180">
        <v>1847</v>
      </c>
      <c r="H13783" s="180">
        <v>6104</v>
      </c>
      <c r="I13783" s="180">
        <v>5118787.45</v>
      </c>
      <c r="J13783" s="180">
        <v>514403.83</v>
      </c>
      <c r="K13783" s="180">
        <v>87118</v>
      </c>
      <c r="L13783" s="180">
        <v>6050307.9699999997</v>
      </c>
    </row>
    <row r="13784" spans="1:12">
      <c r="A13784" s="180">
        <v>2018</v>
      </c>
      <c r="B13784" s="180" t="s">
        <v>175</v>
      </c>
      <c r="C13784" s="180" t="s">
        <v>33</v>
      </c>
      <c r="D13784" s="180" t="s">
        <v>177</v>
      </c>
      <c r="E13784" s="180">
        <v>5</v>
      </c>
      <c r="F13784" s="180">
        <v>65420</v>
      </c>
      <c r="G13784" s="180">
        <v>1125</v>
      </c>
      <c r="H13784" s="180">
        <v>1523</v>
      </c>
      <c r="I13784" s="180">
        <v>1332173.1299999999</v>
      </c>
      <c r="J13784" s="180">
        <v>307166.36</v>
      </c>
      <c r="K13784" s="180">
        <v>122282.2</v>
      </c>
      <c r="L13784" s="180">
        <v>2008161.03</v>
      </c>
    </row>
    <row r="13785" spans="1:12">
      <c r="A13785" s="180">
        <v>2018</v>
      </c>
      <c r="B13785" s="180" t="s">
        <v>175</v>
      </c>
      <c r="C13785" s="180" t="s">
        <v>33</v>
      </c>
      <c r="D13785" s="180" t="s">
        <v>177</v>
      </c>
      <c r="E13785" s="180">
        <v>10</v>
      </c>
      <c r="F13785" s="180">
        <v>66717</v>
      </c>
      <c r="G13785" s="180">
        <v>1053</v>
      </c>
      <c r="H13785" s="180">
        <v>1921</v>
      </c>
      <c r="I13785" s="180">
        <v>1559238.34</v>
      </c>
      <c r="J13785" s="180">
        <v>352716.81</v>
      </c>
      <c r="K13785" s="180">
        <v>319873</v>
      </c>
      <c r="L13785" s="180">
        <v>2558380.42</v>
      </c>
    </row>
    <row r="13786" spans="1:12">
      <c r="A13786" s="180">
        <v>2018</v>
      </c>
      <c r="B13786" s="180" t="s">
        <v>175</v>
      </c>
      <c r="C13786" s="180" t="s">
        <v>33</v>
      </c>
      <c r="D13786" s="180" t="s">
        <v>177</v>
      </c>
      <c r="E13786" s="180">
        <v>15</v>
      </c>
      <c r="F13786" s="180">
        <v>63274</v>
      </c>
      <c r="G13786" s="180">
        <v>2363</v>
      </c>
      <c r="H13786" s="180">
        <v>5309</v>
      </c>
      <c r="I13786" s="180">
        <v>4523605.16</v>
      </c>
      <c r="J13786" s="180">
        <v>857629.56</v>
      </c>
      <c r="K13786" s="180">
        <v>747719</v>
      </c>
      <c r="L13786" s="180">
        <v>6853285.9000000004</v>
      </c>
    </row>
    <row r="13787" spans="1:12">
      <c r="A13787" s="180">
        <v>2018</v>
      </c>
      <c r="B13787" s="180" t="s">
        <v>175</v>
      </c>
      <c r="C13787" s="180" t="s">
        <v>33</v>
      </c>
      <c r="D13787" s="180" t="s">
        <v>177</v>
      </c>
      <c r="E13787" s="180">
        <v>20</v>
      </c>
      <c r="F13787" s="180">
        <v>49745</v>
      </c>
      <c r="G13787" s="180">
        <v>2944</v>
      </c>
      <c r="H13787" s="180">
        <v>7724</v>
      </c>
      <c r="I13787" s="180">
        <v>6421647.0300000003</v>
      </c>
      <c r="J13787" s="180">
        <v>1202862.3600000001</v>
      </c>
      <c r="K13787" s="180">
        <v>600757</v>
      </c>
      <c r="L13787" s="180">
        <v>9129611.9900000002</v>
      </c>
    </row>
    <row r="13788" spans="1:12">
      <c r="A13788" s="180">
        <v>2018</v>
      </c>
      <c r="B13788" s="180" t="s">
        <v>175</v>
      </c>
      <c r="C13788" s="180" t="s">
        <v>33</v>
      </c>
      <c r="D13788" s="180" t="s">
        <v>177</v>
      </c>
      <c r="E13788" s="180">
        <v>25</v>
      </c>
      <c r="F13788" s="180">
        <v>45238</v>
      </c>
      <c r="G13788" s="180">
        <v>3772</v>
      </c>
      <c r="H13788" s="180">
        <v>11932</v>
      </c>
      <c r="I13788" s="180">
        <v>10035330.199999999</v>
      </c>
      <c r="J13788" s="180">
        <v>2246285.33</v>
      </c>
      <c r="K13788" s="180">
        <v>890193</v>
      </c>
      <c r="L13788" s="180">
        <v>14933336.59</v>
      </c>
    </row>
    <row r="13789" spans="1:12">
      <c r="A13789" s="180">
        <v>2018</v>
      </c>
      <c r="B13789" s="180" t="s">
        <v>175</v>
      </c>
      <c r="C13789" s="180" t="s">
        <v>33</v>
      </c>
      <c r="D13789" s="180" t="s">
        <v>177</v>
      </c>
      <c r="E13789" s="180">
        <v>30</v>
      </c>
      <c r="F13789" s="180">
        <v>71439</v>
      </c>
      <c r="G13789" s="180">
        <v>6637</v>
      </c>
      <c r="H13789" s="180">
        <v>21191</v>
      </c>
      <c r="I13789" s="180">
        <v>18644511.98</v>
      </c>
      <c r="J13789" s="180">
        <v>4489387.37</v>
      </c>
      <c r="K13789" s="180">
        <v>1444558.5</v>
      </c>
      <c r="L13789" s="180">
        <v>27705977.800000001</v>
      </c>
    </row>
    <row r="13790" spans="1:12">
      <c r="A13790" s="180">
        <v>2018</v>
      </c>
      <c r="B13790" s="180" t="s">
        <v>175</v>
      </c>
      <c r="C13790" s="180" t="s">
        <v>33</v>
      </c>
      <c r="D13790" s="180" t="s">
        <v>177</v>
      </c>
      <c r="E13790" s="180">
        <v>35</v>
      </c>
      <c r="F13790" s="180">
        <v>77656</v>
      </c>
      <c r="G13790" s="180">
        <v>6918</v>
      </c>
      <c r="H13790" s="180">
        <v>18969</v>
      </c>
      <c r="I13790" s="180">
        <v>17463561</v>
      </c>
      <c r="J13790" s="180">
        <v>4077889.22</v>
      </c>
      <c r="K13790" s="180">
        <v>1812776.18</v>
      </c>
      <c r="L13790" s="180">
        <v>26835109.68</v>
      </c>
    </row>
    <row r="13791" spans="1:12">
      <c r="A13791" s="180">
        <v>2018</v>
      </c>
      <c r="B13791" s="180" t="s">
        <v>175</v>
      </c>
      <c r="C13791" s="180" t="s">
        <v>33</v>
      </c>
      <c r="D13791" s="180" t="s">
        <v>177</v>
      </c>
      <c r="E13791" s="180">
        <v>40</v>
      </c>
      <c r="F13791" s="180">
        <v>76879</v>
      </c>
      <c r="G13791" s="180">
        <v>6587</v>
      </c>
      <c r="H13791" s="180">
        <v>15413</v>
      </c>
      <c r="I13791" s="180">
        <v>14219854</v>
      </c>
      <c r="J13791" s="180">
        <v>3266246.46</v>
      </c>
      <c r="K13791" s="180">
        <v>2136875.0499999998</v>
      </c>
      <c r="L13791" s="180">
        <v>23085317.010000002</v>
      </c>
    </row>
    <row r="13792" spans="1:12">
      <c r="A13792" s="180">
        <v>2018</v>
      </c>
      <c r="B13792" s="180" t="s">
        <v>175</v>
      </c>
      <c r="C13792" s="180" t="s">
        <v>33</v>
      </c>
      <c r="D13792" s="180" t="s">
        <v>177</v>
      </c>
      <c r="E13792" s="180">
        <v>45</v>
      </c>
      <c r="F13792" s="180">
        <v>83883</v>
      </c>
      <c r="G13792" s="180">
        <v>7500</v>
      </c>
      <c r="H13792" s="180">
        <v>16724</v>
      </c>
      <c r="I13792" s="180">
        <v>15679227.390000001</v>
      </c>
      <c r="J13792" s="180">
        <v>3644294.54</v>
      </c>
      <c r="K13792" s="180">
        <v>2709733.55</v>
      </c>
      <c r="L13792" s="180">
        <v>26004898.129999999</v>
      </c>
    </row>
    <row r="13793" spans="1:12">
      <c r="A13793" s="180">
        <v>2018</v>
      </c>
      <c r="B13793" s="180" t="s">
        <v>175</v>
      </c>
      <c r="C13793" s="180" t="s">
        <v>33</v>
      </c>
      <c r="D13793" s="180" t="s">
        <v>177</v>
      </c>
      <c r="E13793" s="180">
        <v>50</v>
      </c>
      <c r="F13793" s="180">
        <v>76873</v>
      </c>
      <c r="G13793" s="180">
        <v>9058</v>
      </c>
      <c r="H13793" s="180">
        <v>19323</v>
      </c>
      <c r="I13793" s="180">
        <v>17376409.829999998</v>
      </c>
      <c r="J13793" s="180">
        <v>4201419.84</v>
      </c>
      <c r="K13793" s="180">
        <v>3177295.26</v>
      </c>
      <c r="L13793" s="180">
        <v>28670245.98</v>
      </c>
    </row>
    <row r="13794" spans="1:12">
      <c r="A13794" s="180">
        <v>2018</v>
      </c>
      <c r="B13794" s="180" t="s">
        <v>175</v>
      </c>
      <c r="C13794" s="180" t="s">
        <v>33</v>
      </c>
      <c r="D13794" s="180" t="s">
        <v>177</v>
      </c>
      <c r="E13794" s="180">
        <v>55</v>
      </c>
      <c r="F13794" s="180">
        <v>80392</v>
      </c>
      <c r="G13794" s="180">
        <v>10442</v>
      </c>
      <c r="H13794" s="180">
        <v>22373</v>
      </c>
      <c r="I13794" s="180">
        <v>21149011.859999999</v>
      </c>
      <c r="J13794" s="180">
        <v>5074947.79</v>
      </c>
      <c r="K13794" s="180">
        <v>4637070.55</v>
      </c>
      <c r="L13794" s="180">
        <v>35171306.409999996</v>
      </c>
    </row>
    <row r="13795" spans="1:12">
      <c r="A13795" s="180">
        <v>2018</v>
      </c>
      <c r="B13795" s="180" t="s">
        <v>175</v>
      </c>
      <c r="C13795" s="180" t="s">
        <v>33</v>
      </c>
      <c r="D13795" s="180" t="s">
        <v>177</v>
      </c>
      <c r="E13795" s="180">
        <v>60</v>
      </c>
      <c r="F13795" s="180">
        <v>73827</v>
      </c>
      <c r="G13795" s="180">
        <v>12287</v>
      </c>
      <c r="H13795" s="180">
        <v>26635</v>
      </c>
      <c r="I13795" s="180">
        <v>24158683.25</v>
      </c>
      <c r="J13795" s="180">
        <v>5992865.2400000002</v>
      </c>
      <c r="K13795" s="180">
        <v>5531630.6799999997</v>
      </c>
      <c r="L13795" s="180">
        <v>40490912.289999999</v>
      </c>
    </row>
    <row r="13796" spans="1:12">
      <c r="A13796" s="180">
        <v>2018</v>
      </c>
      <c r="B13796" s="180" t="s">
        <v>175</v>
      </c>
      <c r="C13796" s="180" t="s">
        <v>33</v>
      </c>
      <c r="D13796" s="180" t="s">
        <v>177</v>
      </c>
      <c r="E13796" s="180">
        <v>65</v>
      </c>
      <c r="F13796" s="180">
        <v>68248</v>
      </c>
      <c r="G13796" s="180">
        <v>14246</v>
      </c>
      <c r="H13796" s="180">
        <v>33772</v>
      </c>
      <c r="I13796" s="180">
        <v>32090823.149999999</v>
      </c>
      <c r="J13796" s="180">
        <v>7313001.4299999997</v>
      </c>
      <c r="K13796" s="180">
        <v>7278817.3899999997</v>
      </c>
      <c r="L13796" s="180">
        <v>51591631.270000003</v>
      </c>
    </row>
    <row r="13797" spans="1:12">
      <c r="A13797" s="180">
        <v>2018</v>
      </c>
      <c r="B13797" s="180" t="s">
        <v>175</v>
      </c>
      <c r="C13797" s="180" t="s">
        <v>33</v>
      </c>
      <c r="D13797" s="180" t="s">
        <v>177</v>
      </c>
      <c r="E13797" s="180">
        <v>70</v>
      </c>
      <c r="F13797" s="180">
        <v>56655</v>
      </c>
      <c r="G13797" s="180">
        <v>15616</v>
      </c>
      <c r="H13797" s="180">
        <v>38770</v>
      </c>
      <c r="I13797" s="180">
        <v>35185463.130000003</v>
      </c>
      <c r="J13797" s="180">
        <v>7840599.8700000001</v>
      </c>
      <c r="K13797" s="180">
        <v>7369501.25</v>
      </c>
      <c r="L13797" s="180">
        <v>54389194.850000001</v>
      </c>
    </row>
    <row r="13798" spans="1:12">
      <c r="A13798" s="180">
        <v>2018</v>
      </c>
      <c r="B13798" s="180" t="s">
        <v>175</v>
      </c>
      <c r="C13798" s="180" t="s">
        <v>33</v>
      </c>
      <c r="D13798" s="180" t="s">
        <v>177</v>
      </c>
      <c r="E13798" s="180">
        <v>75</v>
      </c>
      <c r="F13798" s="180">
        <v>37056</v>
      </c>
      <c r="G13798" s="180">
        <v>11739</v>
      </c>
      <c r="H13798" s="180">
        <v>34642</v>
      </c>
      <c r="I13798" s="180">
        <v>29955567.210000001</v>
      </c>
      <c r="J13798" s="180">
        <v>6132526.2699999996</v>
      </c>
      <c r="K13798" s="180">
        <v>6404422.8200000003</v>
      </c>
      <c r="L13798" s="180">
        <v>45241471.75</v>
      </c>
    </row>
    <row r="13799" spans="1:12">
      <c r="A13799" s="180">
        <v>2018</v>
      </c>
      <c r="B13799" s="180" t="s">
        <v>175</v>
      </c>
      <c r="C13799" s="180" t="s">
        <v>33</v>
      </c>
      <c r="D13799" s="180" t="s">
        <v>177</v>
      </c>
      <c r="E13799" s="180">
        <v>80</v>
      </c>
      <c r="F13799" s="180">
        <v>24336</v>
      </c>
      <c r="G13799" s="180">
        <v>8440</v>
      </c>
      <c r="H13799" s="180">
        <v>32074</v>
      </c>
      <c r="I13799" s="180">
        <v>25082086.02</v>
      </c>
      <c r="J13799" s="180">
        <v>4457267.45</v>
      </c>
      <c r="K13799" s="180">
        <v>3908666.19</v>
      </c>
      <c r="L13799" s="180">
        <v>35322567.630000003</v>
      </c>
    </row>
    <row r="13800" spans="1:12">
      <c r="A13800" s="180">
        <v>2018</v>
      </c>
      <c r="B13800" s="180" t="s">
        <v>175</v>
      </c>
      <c r="C13800" s="180" t="s">
        <v>33</v>
      </c>
      <c r="D13800" s="180" t="s">
        <v>177</v>
      </c>
      <c r="E13800" s="180">
        <v>85</v>
      </c>
      <c r="F13800" s="180">
        <v>14994</v>
      </c>
      <c r="G13800" s="180">
        <v>5480</v>
      </c>
      <c r="H13800" s="180">
        <v>26438</v>
      </c>
      <c r="I13800" s="180">
        <v>18650935.77</v>
      </c>
      <c r="J13800" s="180">
        <v>2664532.33</v>
      </c>
      <c r="K13800" s="180">
        <v>1718313.6</v>
      </c>
      <c r="L13800" s="180">
        <v>24095880.399999999</v>
      </c>
    </row>
    <row r="13801" spans="1:12">
      <c r="A13801" s="180">
        <v>2018</v>
      </c>
      <c r="B13801" s="180" t="s">
        <v>175</v>
      </c>
      <c r="C13801" s="180" t="s">
        <v>33</v>
      </c>
      <c r="D13801" s="180" t="s">
        <v>177</v>
      </c>
      <c r="E13801" s="180">
        <v>90</v>
      </c>
      <c r="F13801" s="180">
        <v>6274</v>
      </c>
      <c r="G13801" s="180">
        <v>1675</v>
      </c>
      <c r="H13801" s="180">
        <v>11607</v>
      </c>
      <c r="I13801" s="180">
        <v>7820944.5599999996</v>
      </c>
      <c r="J13801" s="180">
        <v>988477.03</v>
      </c>
      <c r="K13801" s="180">
        <v>565553.85</v>
      </c>
      <c r="L13801" s="180">
        <v>9748643.0899999999</v>
      </c>
    </row>
    <row r="13802" spans="1:12">
      <c r="A13802" s="180">
        <v>2018</v>
      </c>
      <c r="B13802" s="180" t="s">
        <v>175</v>
      </c>
      <c r="C13802" s="180" t="s">
        <v>33</v>
      </c>
      <c r="D13802" s="180" t="s">
        <v>177</v>
      </c>
      <c r="E13802" s="180">
        <v>95</v>
      </c>
      <c r="F13802" s="180">
        <v>1662</v>
      </c>
      <c r="G13802" s="180">
        <v>354</v>
      </c>
      <c r="H13802" s="180">
        <v>2943</v>
      </c>
      <c r="I13802" s="180">
        <v>1938618.65</v>
      </c>
      <c r="J13802" s="180">
        <v>210282.94</v>
      </c>
      <c r="K13802" s="180">
        <v>100806</v>
      </c>
      <c r="L13802" s="180">
        <v>2333136.4</v>
      </c>
    </row>
    <row r="13803" spans="1:12">
      <c r="A13803" s="180">
        <v>2018</v>
      </c>
      <c r="B13803" s="180" t="s">
        <v>175</v>
      </c>
      <c r="C13803" s="180" t="s">
        <v>34</v>
      </c>
      <c r="D13803" s="180" t="s">
        <v>176</v>
      </c>
      <c r="E13803" s="180">
        <v>0</v>
      </c>
      <c r="F13803" s="180">
        <v>19041</v>
      </c>
      <c r="G13803" s="180">
        <v>880</v>
      </c>
      <c r="H13803" s="180">
        <v>2463</v>
      </c>
      <c r="I13803" s="180">
        <v>1581931.6</v>
      </c>
      <c r="J13803" s="180">
        <v>317894.99</v>
      </c>
      <c r="K13803" s="180">
        <v>49087</v>
      </c>
      <c r="L13803" s="180">
        <v>2042941.7</v>
      </c>
    </row>
    <row r="13804" spans="1:12">
      <c r="A13804" s="180">
        <v>2018</v>
      </c>
      <c r="B13804" s="180" t="s">
        <v>175</v>
      </c>
      <c r="C13804" s="180" t="s">
        <v>34</v>
      </c>
      <c r="D13804" s="180" t="s">
        <v>176</v>
      </c>
      <c r="E13804" s="180">
        <v>5</v>
      </c>
      <c r="F13804" s="180">
        <v>22115</v>
      </c>
      <c r="G13804" s="180">
        <v>470</v>
      </c>
      <c r="H13804" s="180">
        <v>647</v>
      </c>
      <c r="I13804" s="180">
        <v>558399.30000000005</v>
      </c>
      <c r="J13804" s="180">
        <v>148110.82</v>
      </c>
      <c r="K13804" s="180">
        <v>49573.120000000003</v>
      </c>
      <c r="L13804" s="180">
        <v>804688.69</v>
      </c>
    </row>
    <row r="13805" spans="1:12">
      <c r="A13805" s="180">
        <v>2018</v>
      </c>
      <c r="B13805" s="180" t="s">
        <v>175</v>
      </c>
      <c r="C13805" s="180" t="s">
        <v>34</v>
      </c>
      <c r="D13805" s="180" t="s">
        <v>176</v>
      </c>
      <c r="E13805" s="180">
        <v>10</v>
      </c>
      <c r="F13805" s="180">
        <v>21970</v>
      </c>
      <c r="G13805" s="180">
        <v>352</v>
      </c>
      <c r="H13805" s="180">
        <v>517</v>
      </c>
      <c r="I13805" s="180">
        <v>386178.05</v>
      </c>
      <c r="J13805" s="180">
        <v>136054.17000000001</v>
      </c>
      <c r="K13805" s="180">
        <v>61686</v>
      </c>
      <c r="L13805" s="180">
        <v>625751.13</v>
      </c>
    </row>
    <row r="13806" spans="1:12">
      <c r="A13806" s="180">
        <v>2018</v>
      </c>
      <c r="B13806" s="180" t="s">
        <v>175</v>
      </c>
      <c r="C13806" s="180" t="s">
        <v>34</v>
      </c>
      <c r="D13806" s="180" t="s">
        <v>176</v>
      </c>
      <c r="E13806" s="180">
        <v>15</v>
      </c>
      <c r="F13806" s="180">
        <v>21527</v>
      </c>
      <c r="G13806" s="180">
        <v>614</v>
      </c>
      <c r="H13806" s="180">
        <v>938</v>
      </c>
      <c r="I13806" s="180">
        <v>1149081.6499999999</v>
      </c>
      <c r="J13806" s="180">
        <v>364167.55</v>
      </c>
      <c r="K13806" s="180">
        <v>190827</v>
      </c>
      <c r="L13806" s="180">
        <v>1785618.7</v>
      </c>
    </row>
    <row r="13807" spans="1:12">
      <c r="A13807" s="180">
        <v>2018</v>
      </c>
      <c r="B13807" s="180" t="s">
        <v>175</v>
      </c>
      <c r="C13807" s="180" t="s">
        <v>34</v>
      </c>
      <c r="D13807" s="180" t="s">
        <v>176</v>
      </c>
      <c r="E13807" s="180">
        <v>20</v>
      </c>
      <c r="F13807" s="180">
        <v>19137</v>
      </c>
      <c r="G13807" s="180">
        <v>748</v>
      </c>
      <c r="H13807" s="180">
        <v>1267</v>
      </c>
      <c r="I13807" s="180">
        <v>1414595.98</v>
      </c>
      <c r="J13807" s="180">
        <v>463096.44</v>
      </c>
      <c r="K13807" s="180">
        <v>279090</v>
      </c>
      <c r="L13807" s="180">
        <v>2264440.83</v>
      </c>
    </row>
    <row r="13808" spans="1:12">
      <c r="A13808" s="180">
        <v>2018</v>
      </c>
      <c r="B13808" s="180" t="s">
        <v>175</v>
      </c>
      <c r="C13808" s="180" t="s">
        <v>34</v>
      </c>
      <c r="D13808" s="180" t="s">
        <v>176</v>
      </c>
      <c r="E13808" s="180">
        <v>25</v>
      </c>
      <c r="F13808" s="180">
        <v>15033</v>
      </c>
      <c r="G13808" s="180">
        <v>508</v>
      </c>
      <c r="H13808" s="180">
        <v>992</v>
      </c>
      <c r="I13808" s="180">
        <v>975986.47</v>
      </c>
      <c r="J13808" s="180">
        <v>340299.3</v>
      </c>
      <c r="K13808" s="180">
        <v>235748</v>
      </c>
      <c r="L13808" s="180">
        <v>1729999.59</v>
      </c>
    </row>
    <row r="13809" spans="1:12">
      <c r="A13809" s="180">
        <v>2018</v>
      </c>
      <c r="B13809" s="180" t="s">
        <v>175</v>
      </c>
      <c r="C13809" s="180" t="s">
        <v>34</v>
      </c>
      <c r="D13809" s="180" t="s">
        <v>176</v>
      </c>
      <c r="E13809" s="180">
        <v>30</v>
      </c>
      <c r="F13809" s="180">
        <v>21502</v>
      </c>
      <c r="G13809" s="180">
        <v>695</v>
      </c>
      <c r="H13809" s="180">
        <v>957</v>
      </c>
      <c r="I13809" s="180">
        <v>873897.15</v>
      </c>
      <c r="J13809" s="180">
        <v>383388.64</v>
      </c>
      <c r="K13809" s="180">
        <v>115352</v>
      </c>
      <c r="L13809" s="180">
        <v>1594917.3</v>
      </c>
    </row>
    <row r="13810" spans="1:12">
      <c r="A13810" s="180">
        <v>2018</v>
      </c>
      <c r="B13810" s="180" t="s">
        <v>175</v>
      </c>
      <c r="C13810" s="180" t="s">
        <v>34</v>
      </c>
      <c r="D13810" s="180" t="s">
        <v>176</v>
      </c>
      <c r="E13810" s="180">
        <v>35</v>
      </c>
      <c r="F13810" s="180">
        <v>22800</v>
      </c>
      <c r="G13810" s="180">
        <v>974</v>
      </c>
      <c r="H13810" s="180">
        <v>1644</v>
      </c>
      <c r="I13810" s="180">
        <v>1466492.5</v>
      </c>
      <c r="J13810" s="180">
        <v>508926.62</v>
      </c>
      <c r="K13810" s="180">
        <v>226115</v>
      </c>
      <c r="L13810" s="180">
        <v>2536653.2599999998</v>
      </c>
    </row>
    <row r="13811" spans="1:12">
      <c r="A13811" s="180">
        <v>2018</v>
      </c>
      <c r="B13811" s="180" t="s">
        <v>175</v>
      </c>
      <c r="C13811" s="180" t="s">
        <v>34</v>
      </c>
      <c r="D13811" s="180" t="s">
        <v>176</v>
      </c>
      <c r="E13811" s="180">
        <v>40</v>
      </c>
      <c r="F13811" s="180">
        <v>22463</v>
      </c>
      <c r="G13811" s="180">
        <v>1069</v>
      </c>
      <c r="H13811" s="180">
        <v>1810</v>
      </c>
      <c r="I13811" s="180">
        <v>1825998.08</v>
      </c>
      <c r="J13811" s="180">
        <v>614989.14</v>
      </c>
      <c r="K13811" s="180">
        <v>516424.6</v>
      </c>
      <c r="L13811" s="180">
        <v>3297354.63</v>
      </c>
    </row>
    <row r="13812" spans="1:12">
      <c r="A13812" s="180">
        <v>2018</v>
      </c>
      <c r="B13812" s="180" t="s">
        <v>175</v>
      </c>
      <c r="C13812" s="180" t="s">
        <v>34</v>
      </c>
      <c r="D13812" s="180" t="s">
        <v>176</v>
      </c>
      <c r="E13812" s="180">
        <v>45</v>
      </c>
      <c r="F13812" s="180">
        <v>25129</v>
      </c>
      <c r="G13812" s="180">
        <v>1420</v>
      </c>
      <c r="H13812" s="180">
        <v>2536</v>
      </c>
      <c r="I13812" s="180">
        <v>2617834.77</v>
      </c>
      <c r="J13812" s="180">
        <v>887305.65</v>
      </c>
      <c r="K13812" s="180">
        <v>532785.69999999995</v>
      </c>
      <c r="L13812" s="180">
        <v>4394030.68</v>
      </c>
    </row>
    <row r="13813" spans="1:12">
      <c r="A13813" s="180">
        <v>2018</v>
      </c>
      <c r="B13813" s="180" t="s">
        <v>175</v>
      </c>
      <c r="C13813" s="180" t="s">
        <v>34</v>
      </c>
      <c r="D13813" s="180" t="s">
        <v>176</v>
      </c>
      <c r="E13813" s="180">
        <v>50</v>
      </c>
      <c r="F13813" s="180">
        <v>25186</v>
      </c>
      <c r="G13813" s="180">
        <v>1961</v>
      </c>
      <c r="H13813" s="180">
        <v>3446</v>
      </c>
      <c r="I13813" s="180">
        <v>3758699.98</v>
      </c>
      <c r="J13813" s="180">
        <v>1134183</v>
      </c>
      <c r="K13813" s="180">
        <v>801465.7</v>
      </c>
      <c r="L13813" s="180">
        <v>6167329.5700000003</v>
      </c>
    </row>
    <row r="13814" spans="1:12">
      <c r="A13814" s="180">
        <v>2018</v>
      </c>
      <c r="B13814" s="180" t="s">
        <v>175</v>
      </c>
      <c r="C13814" s="180" t="s">
        <v>34</v>
      </c>
      <c r="D13814" s="180" t="s">
        <v>176</v>
      </c>
      <c r="E13814" s="180">
        <v>55</v>
      </c>
      <c r="F13814" s="180">
        <v>28225</v>
      </c>
      <c r="G13814" s="180">
        <v>3017</v>
      </c>
      <c r="H13814" s="180">
        <v>5621</v>
      </c>
      <c r="I13814" s="180">
        <v>5718835.4500000002</v>
      </c>
      <c r="J13814" s="180">
        <v>1709607</v>
      </c>
      <c r="K13814" s="180">
        <v>1449491.5</v>
      </c>
      <c r="L13814" s="180">
        <v>9539767.2599999998</v>
      </c>
    </row>
    <row r="13815" spans="1:12">
      <c r="A13815" s="180">
        <v>2018</v>
      </c>
      <c r="B13815" s="180" t="s">
        <v>175</v>
      </c>
      <c r="C13815" s="180" t="s">
        <v>34</v>
      </c>
      <c r="D13815" s="180" t="s">
        <v>176</v>
      </c>
      <c r="E13815" s="180">
        <v>60</v>
      </c>
      <c r="F13815" s="180">
        <v>27973</v>
      </c>
      <c r="G13815" s="180">
        <v>4156</v>
      </c>
      <c r="H13815" s="180">
        <v>8309</v>
      </c>
      <c r="I13815" s="180">
        <v>8459551.1799999997</v>
      </c>
      <c r="J13815" s="180">
        <v>2483351.54</v>
      </c>
      <c r="K13815" s="180">
        <v>2334769.15</v>
      </c>
      <c r="L13815" s="180">
        <v>14088248.189999999</v>
      </c>
    </row>
    <row r="13816" spans="1:12">
      <c r="A13816" s="180">
        <v>2018</v>
      </c>
      <c r="B13816" s="180" t="s">
        <v>175</v>
      </c>
      <c r="C13816" s="180" t="s">
        <v>34</v>
      </c>
      <c r="D13816" s="180" t="s">
        <v>176</v>
      </c>
      <c r="E13816" s="180">
        <v>65</v>
      </c>
      <c r="F13816" s="180">
        <v>26807</v>
      </c>
      <c r="G13816" s="180">
        <v>5984</v>
      </c>
      <c r="H13816" s="180">
        <v>11253</v>
      </c>
      <c r="I13816" s="180">
        <v>11544370.25</v>
      </c>
      <c r="J13816" s="180">
        <v>3208879.72</v>
      </c>
      <c r="K13816" s="180">
        <v>3094134.28</v>
      </c>
      <c r="L13816" s="180">
        <v>18682843.16</v>
      </c>
    </row>
    <row r="13817" spans="1:12">
      <c r="A13817" s="180">
        <v>2018</v>
      </c>
      <c r="B13817" s="180" t="s">
        <v>175</v>
      </c>
      <c r="C13817" s="180" t="s">
        <v>34</v>
      </c>
      <c r="D13817" s="180" t="s">
        <v>176</v>
      </c>
      <c r="E13817" s="180">
        <v>70</v>
      </c>
      <c r="F13817" s="180">
        <v>22836</v>
      </c>
      <c r="G13817" s="180">
        <v>5972</v>
      </c>
      <c r="H13817" s="180">
        <v>12466</v>
      </c>
      <c r="I13817" s="180">
        <v>12739802.23</v>
      </c>
      <c r="J13817" s="180">
        <v>3615385.92</v>
      </c>
      <c r="K13817" s="180">
        <v>3207084.15</v>
      </c>
      <c r="L13817" s="180">
        <v>20362497.07</v>
      </c>
    </row>
    <row r="13818" spans="1:12">
      <c r="A13818" s="180">
        <v>2018</v>
      </c>
      <c r="B13818" s="180" t="s">
        <v>175</v>
      </c>
      <c r="C13818" s="180" t="s">
        <v>34</v>
      </c>
      <c r="D13818" s="180" t="s">
        <v>176</v>
      </c>
      <c r="E13818" s="180">
        <v>75</v>
      </c>
      <c r="F13818" s="180">
        <v>14976</v>
      </c>
      <c r="G13818" s="180">
        <v>5754</v>
      </c>
      <c r="H13818" s="180">
        <v>12524</v>
      </c>
      <c r="I13818" s="180">
        <v>11266050.33</v>
      </c>
      <c r="J13818" s="180">
        <v>2707055.11</v>
      </c>
      <c r="K13818" s="180">
        <v>2977813.36</v>
      </c>
      <c r="L13818" s="180">
        <v>17588222.52</v>
      </c>
    </row>
    <row r="13819" spans="1:12">
      <c r="A13819" s="180">
        <v>2018</v>
      </c>
      <c r="B13819" s="180" t="s">
        <v>175</v>
      </c>
      <c r="C13819" s="180" t="s">
        <v>34</v>
      </c>
      <c r="D13819" s="180" t="s">
        <v>176</v>
      </c>
      <c r="E13819" s="180">
        <v>80</v>
      </c>
      <c r="F13819" s="180">
        <v>9684</v>
      </c>
      <c r="G13819" s="180">
        <v>3762</v>
      </c>
      <c r="H13819" s="180">
        <v>10089</v>
      </c>
      <c r="I13819" s="180">
        <v>9084693.7100000009</v>
      </c>
      <c r="J13819" s="180">
        <v>2024520.95</v>
      </c>
      <c r="K13819" s="180">
        <v>1863802.03</v>
      </c>
      <c r="L13819" s="180">
        <v>13177608.789999999</v>
      </c>
    </row>
    <row r="13820" spans="1:12">
      <c r="A13820" s="180">
        <v>2018</v>
      </c>
      <c r="B13820" s="180" t="s">
        <v>175</v>
      </c>
      <c r="C13820" s="180" t="s">
        <v>34</v>
      </c>
      <c r="D13820" s="180" t="s">
        <v>176</v>
      </c>
      <c r="E13820" s="180">
        <v>85</v>
      </c>
      <c r="F13820" s="180">
        <v>5691</v>
      </c>
      <c r="G13820" s="180">
        <v>2603</v>
      </c>
      <c r="H13820" s="180">
        <v>8226</v>
      </c>
      <c r="I13820" s="180">
        <v>5728682.0300000003</v>
      </c>
      <c r="J13820" s="180">
        <v>1163041.32</v>
      </c>
      <c r="K13820" s="180">
        <v>1022352.13</v>
      </c>
      <c r="L13820" s="180">
        <v>8093865.2999999998</v>
      </c>
    </row>
    <row r="13821" spans="1:12">
      <c r="A13821" s="180">
        <v>2018</v>
      </c>
      <c r="B13821" s="180" t="s">
        <v>175</v>
      </c>
      <c r="C13821" s="180" t="s">
        <v>34</v>
      </c>
      <c r="D13821" s="180" t="s">
        <v>176</v>
      </c>
      <c r="E13821" s="180">
        <v>90</v>
      </c>
      <c r="F13821" s="180">
        <v>2085</v>
      </c>
      <c r="G13821" s="180">
        <v>636</v>
      </c>
      <c r="H13821" s="180">
        <v>3748</v>
      </c>
      <c r="I13821" s="180">
        <v>2030006.36</v>
      </c>
      <c r="J13821" s="180">
        <v>324796.34999999998</v>
      </c>
      <c r="K13821" s="180">
        <v>234709.8</v>
      </c>
      <c r="L13821" s="180">
        <v>2661077.4900000002</v>
      </c>
    </row>
    <row r="13822" spans="1:12">
      <c r="A13822" s="180">
        <v>2018</v>
      </c>
      <c r="B13822" s="180" t="s">
        <v>175</v>
      </c>
      <c r="C13822" s="180" t="s">
        <v>34</v>
      </c>
      <c r="D13822" s="180" t="s">
        <v>176</v>
      </c>
      <c r="E13822" s="180">
        <v>95</v>
      </c>
      <c r="F13822" s="180">
        <v>322</v>
      </c>
      <c r="G13822" s="180">
        <v>94</v>
      </c>
      <c r="H13822" s="180">
        <v>591</v>
      </c>
      <c r="I13822" s="180">
        <v>259789</v>
      </c>
      <c r="J13822" s="180">
        <v>32647.56</v>
      </c>
      <c r="K13822" s="180">
        <v>7934</v>
      </c>
      <c r="L13822" s="180">
        <v>318931.99</v>
      </c>
    </row>
    <row r="13823" spans="1:12">
      <c r="A13823" s="180">
        <v>2018</v>
      </c>
      <c r="B13823" s="180" t="s">
        <v>175</v>
      </c>
      <c r="C13823" s="180" t="s">
        <v>34</v>
      </c>
      <c r="D13823" s="180" t="s">
        <v>177</v>
      </c>
      <c r="E13823" s="180">
        <v>0</v>
      </c>
      <c r="F13823" s="180">
        <v>17508</v>
      </c>
      <c r="G13823" s="180">
        <v>597</v>
      </c>
      <c r="H13823" s="180">
        <v>2213</v>
      </c>
      <c r="I13823" s="180">
        <v>1221398.7</v>
      </c>
      <c r="J13823" s="180">
        <v>215712.92</v>
      </c>
      <c r="K13823" s="180">
        <v>41006</v>
      </c>
      <c r="L13823" s="180">
        <v>1539812.71</v>
      </c>
    </row>
    <row r="13824" spans="1:12">
      <c r="A13824" s="180">
        <v>2018</v>
      </c>
      <c r="B13824" s="180" t="s">
        <v>175</v>
      </c>
      <c r="C13824" s="180" t="s">
        <v>34</v>
      </c>
      <c r="D13824" s="180" t="s">
        <v>177</v>
      </c>
      <c r="E13824" s="180">
        <v>5</v>
      </c>
      <c r="F13824" s="180">
        <v>20862</v>
      </c>
      <c r="G13824" s="180">
        <v>373</v>
      </c>
      <c r="H13824" s="180">
        <v>477</v>
      </c>
      <c r="I13824" s="180">
        <v>442987.25</v>
      </c>
      <c r="J13824" s="180">
        <v>124433.54</v>
      </c>
      <c r="K13824" s="180">
        <v>53656.25</v>
      </c>
      <c r="L13824" s="180">
        <v>665681.65</v>
      </c>
    </row>
    <row r="13825" spans="1:12">
      <c r="A13825" s="180">
        <v>2018</v>
      </c>
      <c r="B13825" s="180" t="s">
        <v>175</v>
      </c>
      <c r="C13825" s="180" t="s">
        <v>34</v>
      </c>
      <c r="D13825" s="180" t="s">
        <v>177</v>
      </c>
      <c r="E13825" s="180">
        <v>10</v>
      </c>
      <c r="F13825" s="180">
        <v>21181</v>
      </c>
      <c r="G13825" s="180">
        <v>329</v>
      </c>
      <c r="H13825" s="180">
        <v>581</v>
      </c>
      <c r="I13825" s="180">
        <v>466859.3</v>
      </c>
      <c r="J13825" s="180">
        <v>129414.8</v>
      </c>
      <c r="K13825" s="180">
        <v>85096</v>
      </c>
      <c r="L13825" s="180">
        <v>740125.23</v>
      </c>
    </row>
    <row r="13826" spans="1:12">
      <c r="A13826" s="180">
        <v>2018</v>
      </c>
      <c r="B13826" s="180" t="s">
        <v>175</v>
      </c>
      <c r="C13826" s="180" t="s">
        <v>34</v>
      </c>
      <c r="D13826" s="180" t="s">
        <v>177</v>
      </c>
      <c r="E13826" s="180">
        <v>15</v>
      </c>
      <c r="F13826" s="180">
        <v>20379</v>
      </c>
      <c r="G13826" s="180">
        <v>803</v>
      </c>
      <c r="H13826" s="180">
        <v>1231</v>
      </c>
      <c r="I13826" s="180">
        <v>1143109.77</v>
      </c>
      <c r="J13826" s="180">
        <v>333646.28000000003</v>
      </c>
      <c r="K13826" s="180">
        <v>175027</v>
      </c>
      <c r="L13826" s="180">
        <v>1761824.45</v>
      </c>
    </row>
    <row r="13827" spans="1:12">
      <c r="A13827" s="180">
        <v>2018</v>
      </c>
      <c r="B13827" s="180" t="s">
        <v>175</v>
      </c>
      <c r="C13827" s="180" t="s">
        <v>34</v>
      </c>
      <c r="D13827" s="180" t="s">
        <v>177</v>
      </c>
      <c r="E13827" s="180">
        <v>20</v>
      </c>
      <c r="F13827" s="180">
        <v>19300</v>
      </c>
      <c r="G13827" s="180">
        <v>1100</v>
      </c>
      <c r="H13827" s="180">
        <v>2226</v>
      </c>
      <c r="I13827" s="180">
        <v>2312938.27</v>
      </c>
      <c r="J13827" s="180">
        <v>552557.77</v>
      </c>
      <c r="K13827" s="180">
        <v>289661</v>
      </c>
      <c r="L13827" s="180">
        <v>3358226.06</v>
      </c>
    </row>
    <row r="13828" spans="1:12">
      <c r="A13828" s="180">
        <v>2018</v>
      </c>
      <c r="B13828" s="180" t="s">
        <v>175</v>
      </c>
      <c r="C13828" s="180" t="s">
        <v>34</v>
      </c>
      <c r="D13828" s="180" t="s">
        <v>177</v>
      </c>
      <c r="E13828" s="180">
        <v>25</v>
      </c>
      <c r="F13828" s="180">
        <v>16820</v>
      </c>
      <c r="G13828" s="180">
        <v>1120</v>
      </c>
      <c r="H13828" s="180">
        <v>2724</v>
      </c>
      <c r="I13828" s="180">
        <v>2419594.56</v>
      </c>
      <c r="J13828" s="180">
        <v>809289.52</v>
      </c>
      <c r="K13828" s="180">
        <v>263737</v>
      </c>
      <c r="L13828" s="180">
        <v>3952766.27</v>
      </c>
    </row>
    <row r="13829" spans="1:12">
      <c r="A13829" s="180">
        <v>2018</v>
      </c>
      <c r="B13829" s="180" t="s">
        <v>175</v>
      </c>
      <c r="C13829" s="180" t="s">
        <v>34</v>
      </c>
      <c r="D13829" s="180" t="s">
        <v>177</v>
      </c>
      <c r="E13829" s="180">
        <v>30</v>
      </c>
      <c r="F13829" s="180">
        <v>24642</v>
      </c>
      <c r="G13829" s="180">
        <v>1961</v>
      </c>
      <c r="H13829" s="180">
        <v>5084</v>
      </c>
      <c r="I13829" s="180">
        <v>4858084.58</v>
      </c>
      <c r="J13829" s="180">
        <v>1566327.49</v>
      </c>
      <c r="K13829" s="180">
        <v>428875</v>
      </c>
      <c r="L13829" s="180">
        <v>7512264.5999999996</v>
      </c>
    </row>
    <row r="13830" spans="1:12">
      <c r="A13830" s="180">
        <v>2018</v>
      </c>
      <c r="B13830" s="180" t="s">
        <v>175</v>
      </c>
      <c r="C13830" s="180" t="s">
        <v>34</v>
      </c>
      <c r="D13830" s="180" t="s">
        <v>177</v>
      </c>
      <c r="E13830" s="180">
        <v>35</v>
      </c>
      <c r="F13830" s="180">
        <v>25450</v>
      </c>
      <c r="G13830" s="180">
        <v>2187</v>
      </c>
      <c r="H13830" s="180">
        <v>5299</v>
      </c>
      <c r="I13830" s="180">
        <v>5097878.78</v>
      </c>
      <c r="J13830" s="180">
        <v>1598407.25</v>
      </c>
      <c r="K13830" s="180">
        <v>455114</v>
      </c>
      <c r="L13830" s="180">
        <v>7902410.6799999997</v>
      </c>
    </row>
    <row r="13831" spans="1:12">
      <c r="A13831" s="180">
        <v>2018</v>
      </c>
      <c r="B13831" s="180" t="s">
        <v>175</v>
      </c>
      <c r="C13831" s="180" t="s">
        <v>34</v>
      </c>
      <c r="D13831" s="180" t="s">
        <v>177</v>
      </c>
      <c r="E13831" s="180">
        <v>40</v>
      </c>
      <c r="F13831" s="180">
        <v>24365</v>
      </c>
      <c r="G13831" s="180">
        <v>1908</v>
      </c>
      <c r="H13831" s="180">
        <v>3838</v>
      </c>
      <c r="I13831" s="180">
        <v>3971961.88</v>
      </c>
      <c r="J13831" s="180">
        <v>1192929.5</v>
      </c>
      <c r="K13831" s="180">
        <v>692152.5</v>
      </c>
      <c r="L13831" s="180">
        <v>6517195.9000000004</v>
      </c>
    </row>
    <row r="13832" spans="1:12">
      <c r="A13832" s="180">
        <v>2018</v>
      </c>
      <c r="B13832" s="180" t="s">
        <v>175</v>
      </c>
      <c r="C13832" s="180" t="s">
        <v>34</v>
      </c>
      <c r="D13832" s="180" t="s">
        <v>177</v>
      </c>
      <c r="E13832" s="180">
        <v>45</v>
      </c>
      <c r="F13832" s="180">
        <v>27762</v>
      </c>
      <c r="G13832" s="180">
        <v>2370</v>
      </c>
      <c r="H13832" s="180">
        <v>4343</v>
      </c>
      <c r="I13832" s="180">
        <v>4599185.5</v>
      </c>
      <c r="J13832" s="180">
        <v>1352678.98</v>
      </c>
      <c r="K13832" s="180">
        <v>993062</v>
      </c>
      <c r="L13832" s="180">
        <v>7600186.7599999998</v>
      </c>
    </row>
    <row r="13833" spans="1:12">
      <c r="A13833" s="180">
        <v>2018</v>
      </c>
      <c r="B13833" s="180" t="s">
        <v>175</v>
      </c>
      <c r="C13833" s="180" t="s">
        <v>34</v>
      </c>
      <c r="D13833" s="180" t="s">
        <v>177</v>
      </c>
      <c r="E13833" s="180">
        <v>50</v>
      </c>
      <c r="F13833" s="180">
        <v>27951</v>
      </c>
      <c r="G13833" s="180">
        <v>2893</v>
      </c>
      <c r="H13833" s="180">
        <v>5447</v>
      </c>
      <c r="I13833" s="180">
        <v>5559100.9199999999</v>
      </c>
      <c r="J13833" s="180">
        <v>1710016.81</v>
      </c>
      <c r="K13833" s="180">
        <v>1237520.3999999999</v>
      </c>
      <c r="L13833" s="180">
        <v>9206811.0600000005</v>
      </c>
    </row>
    <row r="13834" spans="1:12">
      <c r="A13834" s="180">
        <v>2018</v>
      </c>
      <c r="B13834" s="180" t="s">
        <v>175</v>
      </c>
      <c r="C13834" s="180" t="s">
        <v>34</v>
      </c>
      <c r="D13834" s="180" t="s">
        <v>177</v>
      </c>
      <c r="E13834" s="180">
        <v>55</v>
      </c>
      <c r="F13834" s="180">
        <v>31357</v>
      </c>
      <c r="G13834" s="180">
        <v>3762</v>
      </c>
      <c r="H13834" s="180">
        <v>7295</v>
      </c>
      <c r="I13834" s="180">
        <v>7295136.1699999999</v>
      </c>
      <c r="J13834" s="180">
        <v>2157782.31</v>
      </c>
      <c r="K13834" s="180">
        <v>1617980</v>
      </c>
      <c r="L13834" s="180">
        <v>11925143.539999999</v>
      </c>
    </row>
    <row r="13835" spans="1:12">
      <c r="A13835" s="180">
        <v>2018</v>
      </c>
      <c r="B13835" s="180" t="s">
        <v>175</v>
      </c>
      <c r="C13835" s="180" t="s">
        <v>34</v>
      </c>
      <c r="D13835" s="180" t="s">
        <v>177</v>
      </c>
      <c r="E13835" s="180">
        <v>60</v>
      </c>
      <c r="F13835" s="180">
        <v>31311</v>
      </c>
      <c r="G13835" s="180">
        <v>4635</v>
      </c>
      <c r="H13835" s="180">
        <v>9393</v>
      </c>
      <c r="I13835" s="180">
        <v>9291353.7100000009</v>
      </c>
      <c r="J13835" s="180">
        <v>2778090.44</v>
      </c>
      <c r="K13835" s="180">
        <v>2399106.56</v>
      </c>
      <c r="L13835" s="180">
        <v>15293122.470000001</v>
      </c>
    </row>
    <row r="13836" spans="1:12">
      <c r="A13836" s="180">
        <v>2018</v>
      </c>
      <c r="B13836" s="180" t="s">
        <v>175</v>
      </c>
      <c r="C13836" s="180" t="s">
        <v>34</v>
      </c>
      <c r="D13836" s="180" t="s">
        <v>177</v>
      </c>
      <c r="E13836" s="180">
        <v>65</v>
      </c>
      <c r="F13836" s="180">
        <v>30056</v>
      </c>
      <c r="G13836" s="180">
        <v>6001</v>
      </c>
      <c r="H13836" s="180">
        <v>12540</v>
      </c>
      <c r="I13836" s="180">
        <v>12673792.880000001</v>
      </c>
      <c r="J13836" s="180">
        <v>3451063.16</v>
      </c>
      <c r="K13836" s="180">
        <v>3390257.98</v>
      </c>
      <c r="L13836" s="180">
        <v>20580564.43</v>
      </c>
    </row>
    <row r="13837" spans="1:12">
      <c r="A13837" s="180">
        <v>2018</v>
      </c>
      <c r="B13837" s="180" t="s">
        <v>175</v>
      </c>
      <c r="C13837" s="180" t="s">
        <v>34</v>
      </c>
      <c r="D13837" s="180" t="s">
        <v>177</v>
      </c>
      <c r="E13837" s="180">
        <v>70</v>
      </c>
      <c r="F13837" s="180">
        <v>25675</v>
      </c>
      <c r="G13837" s="180">
        <v>6080</v>
      </c>
      <c r="H13837" s="180">
        <v>13059</v>
      </c>
      <c r="I13837" s="180">
        <v>12871602.73</v>
      </c>
      <c r="J13837" s="180">
        <v>3721127.6</v>
      </c>
      <c r="K13837" s="180">
        <v>3343851.37</v>
      </c>
      <c r="L13837" s="180">
        <v>20780338.760000002</v>
      </c>
    </row>
    <row r="13838" spans="1:12">
      <c r="A13838" s="180">
        <v>2018</v>
      </c>
      <c r="B13838" s="180" t="s">
        <v>175</v>
      </c>
      <c r="C13838" s="180" t="s">
        <v>34</v>
      </c>
      <c r="D13838" s="180" t="s">
        <v>177</v>
      </c>
      <c r="E13838" s="180">
        <v>75</v>
      </c>
      <c r="F13838" s="180">
        <v>16765</v>
      </c>
      <c r="G13838" s="180">
        <v>4898</v>
      </c>
      <c r="H13838" s="180">
        <v>12359</v>
      </c>
      <c r="I13838" s="180">
        <v>11381339.380000001</v>
      </c>
      <c r="J13838" s="180">
        <v>2841810.19</v>
      </c>
      <c r="K13838" s="180">
        <v>2842065.4</v>
      </c>
      <c r="L13838" s="180">
        <v>17655016.399999999</v>
      </c>
    </row>
    <row r="13839" spans="1:12">
      <c r="A13839" s="180">
        <v>2018</v>
      </c>
      <c r="B13839" s="180" t="s">
        <v>175</v>
      </c>
      <c r="C13839" s="180" t="s">
        <v>34</v>
      </c>
      <c r="D13839" s="180" t="s">
        <v>177</v>
      </c>
      <c r="E13839" s="180">
        <v>80</v>
      </c>
      <c r="F13839" s="180">
        <v>11498</v>
      </c>
      <c r="G13839" s="180">
        <v>3312</v>
      </c>
      <c r="H13839" s="180">
        <v>12018</v>
      </c>
      <c r="I13839" s="180">
        <v>9427613.1199999992</v>
      </c>
      <c r="J13839" s="180">
        <v>1984364.22</v>
      </c>
      <c r="K13839" s="180">
        <v>1956237.1</v>
      </c>
      <c r="L13839" s="180">
        <v>13709596.73</v>
      </c>
    </row>
    <row r="13840" spans="1:12">
      <c r="A13840" s="180">
        <v>2018</v>
      </c>
      <c r="B13840" s="180" t="s">
        <v>175</v>
      </c>
      <c r="C13840" s="180" t="s">
        <v>34</v>
      </c>
      <c r="D13840" s="180" t="s">
        <v>177</v>
      </c>
      <c r="E13840" s="180">
        <v>85</v>
      </c>
      <c r="F13840" s="180">
        <v>7791</v>
      </c>
      <c r="G13840" s="180">
        <v>2194</v>
      </c>
      <c r="H13840" s="180">
        <v>9908</v>
      </c>
      <c r="I13840" s="180">
        <v>6682341.0300000003</v>
      </c>
      <c r="J13840" s="180">
        <v>1334260.55</v>
      </c>
      <c r="K13840" s="180">
        <v>1198567.1000000001</v>
      </c>
      <c r="L13840" s="180">
        <v>9454060.3300000001</v>
      </c>
    </row>
    <row r="13841" spans="1:12">
      <c r="A13841" s="180">
        <v>2018</v>
      </c>
      <c r="B13841" s="180" t="s">
        <v>175</v>
      </c>
      <c r="C13841" s="180" t="s">
        <v>34</v>
      </c>
      <c r="D13841" s="180" t="s">
        <v>177</v>
      </c>
      <c r="E13841" s="180">
        <v>90</v>
      </c>
      <c r="F13841" s="180">
        <v>3791</v>
      </c>
      <c r="G13841" s="180">
        <v>1072</v>
      </c>
      <c r="H13841" s="180">
        <v>6063</v>
      </c>
      <c r="I13841" s="180">
        <v>3574690.19</v>
      </c>
      <c r="J13841" s="180">
        <v>580681.85</v>
      </c>
      <c r="K13841" s="180">
        <v>315244.78000000003</v>
      </c>
      <c r="L13841" s="180">
        <v>4589372.83</v>
      </c>
    </row>
    <row r="13842" spans="1:12">
      <c r="A13842" s="180">
        <v>2018</v>
      </c>
      <c r="B13842" s="180" t="s">
        <v>175</v>
      </c>
      <c r="C13842" s="180" t="s">
        <v>34</v>
      </c>
      <c r="D13842" s="180" t="s">
        <v>177</v>
      </c>
      <c r="E13842" s="180">
        <v>95</v>
      </c>
      <c r="F13842" s="180">
        <v>997</v>
      </c>
      <c r="G13842" s="180">
        <v>176</v>
      </c>
      <c r="H13842" s="180">
        <v>1131</v>
      </c>
      <c r="I13842" s="180">
        <v>597527.85</v>
      </c>
      <c r="J13842" s="180">
        <v>84270.88</v>
      </c>
      <c r="K13842" s="180">
        <v>46954</v>
      </c>
      <c r="L13842" s="180">
        <v>752364.68</v>
      </c>
    </row>
    <row r="13843" spans="1:12">
      <c r="A13843" s="180">
        <v>2018</v>
      </c>
      <c r="B13843" s="180" t="s">
        <v>175</v>
      </c>
      <c r="C13843" s="180" t="s">
        <v>35</v>
      </c>
      <c r="D13843" s="180" t="s">
        <v>176</v>
      </c>
      <c r="E13843" s="180">
        <v>0</v>
      </c>
      <c r="F13843" s="180">
        <v>42173</v>
      </c>
      <c r="G13843" s="180">
        <v>1644</v>
      </c>
      <c r="H13843" s="180">
        <v>3859</v>
      </c>
      <c r="I13843" s="180">
        <v>2997557.56</v>
      </c>
      <c r="J13843" s="180">
        <v>516743.53</v>
      </c>
      <c r="K13843" s="180">
        <v>86809.37</v>
      </c>
      <c r="L13843" s="180">
        <v>3970955.49</v>
      </c>
    </row>
    <row r="13844" spans="1:12">
      <c r="A13844" s="180">
        <v>2018</v>
      </c>
      <c r="B13844" s="180" t="s">
        <v>175</v>
      </c>
      <c r="C13844" s="180" t="s">
        <v>35</v>
      </c>
      <c r="D13844" s="180" t="s">
        <v>176</v>
      </c>
      <c r="E13844" s="180">
        <v>5</v>
      </c>
      <c r="F13844" s="180">
        <v>48462</v>
      </c>
      <c r="G13844" s="180">
        <v>870</v>
      </c>
      <c r="H13844" s="180">
        <v>1135</v>
      </c>
      <c r="I13844" s="180">
        <v>1289811.95</v>
      </c>
      <c r="J13844" s="180">
        <v>303535.56</v>
      </c>
      <c r="K13844" s="180">
        <v>80047</v>
      </c>
      <c r="L13844" s="180">
        <v>1880368.44</v>
      </c>
    </row>
    <row r="13845" spans="1:12">
      <c r="A13845" s="180">
        <v>2018</v>
      </c>
      <c r="B13845" s="180" t="s">
        <v>175</v>
      </c>
      <c r="C13845" s="180" t="s">
        <v>35</v>
      </c>
      <c r="D13845" s="180" t="s">
        <v>176</v>
      </c>
      <c r="E13845" s="180">
        <v>10</v>
      </c>
      <c r="F13845" s="180">
        <v>46801</v>
      </c>
      <c r="G13845" s="180">
        <v>615</v>
      </c>
      <c r="H13845" s="180">
        <v>874</v>
      </c>
      <c r="I13845" s="180">
        <v>839116.25</v>
      </c>
      <c r="J13845" s="180">
        <v>201318.52</v>
      </c>
      <c r="K13845" s="180">
        <v>175491</v>
      </c>
      <c r="L13845" s="180">
        <v>1338540.99</v>
      </c>
    </row>
    <row r="13846" spans="1:12">
      <c r="A13846" s="180">
        <v>2018</v>
      </c>
      <c r="B13846" s="180" t="s">
        <v>175</v>
      </c>
      <c r="C13846" s="180" t="s">
        <v>35</v>
      </c>
      <c r="D13846" s="180" t="s">
        <v>176</v>
      </c>
      <c r="E13846" s="180">
        <v>15</v>
      </c>
      <c r="F13846" s="180">
        <v>43052</v>
      </c>
      <c r="G13846" s="180">
        <v>1104</v>
      </c>
      <c r="H13846" s="180">
        <v>2051</v>
      </c>
      <c r="I13846" s="180">
        <v>2235357.0499999998</v>
      </c>
      <c r="J13846" s="180">
        <v>459984.96</v>
      </c>
      <c r="K13846" s="180">
        <v>344311</v>
      </c>
      <c r="L13846" s="180">
        <v>3315803.93</v>
      </c>
    </row>
    <row r="13847" spans="1:12">
      <c r="A13847" s="180">
        <v>2018</v>
      </c>
      <c r="B13847" s="180" t="s">
        <v>175</v>
      </c>
      <c r="C13847" s="180" t="s">
        <v>35</v>
      </c>
      <c r="D13847" s="180" t="s">
        <v>176</v>
      </c>
      <c r="E13847" s="180">
        <v>20</v>
      </c>
      <c r="F13847" s="180">
        <v>34611</v>
      </c>
      <c r="G13847" s="180">
        <v>1268</v>
      </c>
      <c r="H13847" s="180">
        <v>2463</v>
      </c>
      <c r="I13847" s="180">
        <v>2637432.7000000002</v>
      </c>
      <c r="J13847" s="180">
        <v>452284.78</v>
      </c>
      <c r="K13847" s="180">
        <v>495028</v>
      </c>
      <c r="L13847" s="180">
        <v>3857909.68</v>
      </c>
    </row>
    <row r="13848" spans="1:12">
      <c r="A13848" s="180">
        <v>2018</v>
      </c>
      <c r="B13848" s="180" t="s">
        <v>175</v>
      </c>
      <c r="C13848" s="180" t="s">
        <v>35</v>
      </c>
      <c r="D13848" s="180" t="s">
        <v>176</v>
      </c>
      <c r="E13848" s="180">
        <v>25</v>
      </c>
      <c r="F13848" s="180">
        <v>33346</v>
      </c>
      <c r="G13848" s="180">
        <v>981</v>
      </c>
      <c r="H13848" s="180">
        <v>1943</v>
      </c>
      <c r="I13848" s="180">
        <v>2201961.2999999998</v>
      </c>
      <c r="J13848" s="180">
        <v>485604.23</v>
      </c>
      <c r="K13848" s="180">
        <v>435388</v>
      </c>
      <c r="L13848" s="180">
        <v>3416755.37</v>
      </c>
    </row>
    <row r="13849" spans="1:12">
      <c r="A13849" s="180">
        <v>2018</v>
      </c>
      <c r="B13849" s="180" t="s">
        <v>175</v>
      </c>
      <c r="C13849" s="180" t="s">
        <v>35</v>
      </c>
      <c r="D13849" s="180" t="s">
        <v>176</v>
      </c>
      <c r="E13849" s="180">
        <v>30</v>
      </c>
      <c r="F13849" s="180">
        <v>51558</v>
      </c>
      <c r="G13849" s="180">
        <v>1552</v>
      </c>
      <c r="H13849" s="180">
        <v>3219</v>
      </c>
      <c r="I13849" s="180">
        <v>3314836.98</v>
      </c>
      <c r="J13849" s="180">
        <v>718015.14</v>
      </c>
      <c r="K13849" s="180">
        <v>649822.19999999995</v>
      </c>
      <c r="L13849" s="180">
        <v>5239429.47</v>
      </c>
    </row>
    <row r="13850" spans="1:12">
      <c r="A13850" s="180">
        <v>2018</v>
      </c>
      <c r="B13850" s="180" t="s">
        <v>175</v>
      </c>
      <c r="C13850" s="180" t="s">
        <v>35</v>
      </c>
      <c r="D13850" s="180" t="s">
        <v>176</v>
      </c>
      <c r="E13850" s="180">
        <v>35</v>
      </c>
      <c r="F13850" s="180">
        <v>53620</v>
      </c>
      <c r="G13850" s="180">
        <v>1796</v>
      </c>
      <c r="H13850" s="180">
        <v>3649</v>
      </c>
      <c r="I13850" s="180">
        <v>3824939.75</v>
      </c>
      <c r="J13850" s="180">
        <v>875649.74</v>
      </c>
      <c r="K13850" s="180">
        <v>779107</v>
      </c>
      <c r="L13850" s="180">
        <v>6127054.4299999997</v>
      </c>
    </row>
    <row r="13851" spans="1:12">
      <c r="A13851" s="180">
        <v>2018</v>
      </c>
      <c r="B13851" s="180" t="s">
        <v>175</v>
      </c>
      <c r="C13851" s="180" t="s">
        <v>35</v>
      </c>
      <c r="D13851" s="180" t="s">
        <v>176</v>
      </c>
      <c r="E13851" s="180">
        <v>40</v>
      </c>
      <c r="F13851" s="180">
        <v>50121</v>
      </c>
      <c r="G13851" s="180">
        <v>2095</v>
      </c>
      <c r="H13851" s="180">
        <v>3764</v>
      </c>
      <c r="I13851" s="180">
        <v>4408993.3600000003</v>
      </c>
      <c r="J13851" s="180">
        <v>1076639.3899999999</v>
      </c>
      <c r="K13851" s="180">
        <v>915647.7</v>
      </c>
      <c r="L13851" s="180">
        <v>7093864.79</v>
      </c>
    </row>
    <row r="13852" spans="1:12">
      <c r="A13852" s="180">
        <v>2018</v>
      </c>
      <c r="B13852" s="180" t="s">
        <v>175</v>
      </c>
      <c r="C13852" s="180" t="s">
        <v>35</v>
      </c>
      <c r="D13852" s="180" t="s">
        <v>176</v>
      </c>
      <c r="E13852" s="180">
        <v>45</v>
      </c>
      <c r="F13852" s="180">
        <v>53240</v>
      </c>
      <c r="G13852" s="180">
        <v>2594</v>
      </c>
      <c r="H13852" s="180">
        <v>5150</v>
      </c>
      <c r="I13852" s="180">
        <v>6217776.71</v>
      </c>
      <c r="J13852" s="180">
        <v>1468022.73</v>
      </c>
      <c r="K13852" s="180">
        <v>1370989.2</v>
      </c>
      <c r="L13852" s="180">
        <v>9955104.0999999996</v>
      </c>
    </row>
    <row r="13853" spans="1:12">
      <c r="A13853" s="180">
        <v>2018</v>
      </c>
      <c r="B13853" s="180" t="s">
        <v>175</v>
      </c>
      <c r="C13853" s="180" t="s">
        <v>35</v>
      </c>
      <c r="D13853" s="180" t="s">
        <v>176</v>
      </c>
      <c r="E13853" s="180">
        <v>50</v>
      </c>
      <c r="F13853" s="180">
        <v>48785</v>
      </c>
      <c r="G13853" s="180">
        <v>3037</v>
      </c>
      <c r="H13853" s="180">
        <v>6101</v>
      </c>
      <c r="I13853" s="180">
        <v>7598305.8300000001</v>
      </c>
      <c r="J13853" s="180">
        <v>1868728.83</v>
      </c>
      <c r="K13853" s="180">
        <v>1762188.05</v>
      </c>
      <c r="L13853" s="180">
        <v>12287159.140000001</v>
      </c>
    </row>
    <row r="13854" spans="1:12">
      <c r="A13854" s="180">
        <v>2018</v>
      </c>
      <c r="B13854" s="180" t="s">
        <v>175</v>
      </c>
      <c r="C13854" s="180" t="s">
        <v>35</v>
      </c>
      <c r="D13854" s="180" t="s">
        <v>176</v>
      </c>
      <c r="E13854" s="180">
        <v>55</v>
      </c>
      <c r="F13854" s="180">
        <v>48139</v>
      </c>
      <c r="G13854" s="180">
        <v>4175</v>
      </c>
      <c r="H13854" s="180">
        <v>7927</v>
      </c>
      <c r="I13854" s="180">
        <v>10480650</v>
      </c>
      <c r="J13854" s="180">
        <v>2482326.48</v>
      </c>
      <c r="K13854" s="180">
        <v>2892706.67</v>
      </c>
      <c r="L13854" s="180">
        <v>17278280.469999999</v>
      </c>
    </row>
    <row r="13855" spans="1:12">
      <c r="A13855" s="180">
        <v>2018</v>
      </c>
      <c r="B13855" s="180" t="s">
        <v>175</v>
      </c>
      <c r="C13855" s="180" t="s">
        <v>35</v>
      </c>
      <c r="D13855" s="180" t="s">
        <v>176</v>
      </c>
      <c r="E13855" s="180">
        <v>60</v>
      </c>
      <c r="F13855" s="180">
        <v>42763</v>
      </c>
      <c r="G13855" s="180">
        <v>5188</v>
      </c>
      <c r="H13855" s="180">
        <v>10423</v>
      </c>
      <c r="I13855" s="180">
        <v>14932150.810000001</v>
      </c>
      <c r="J13855" s="180">
        <v>3298619.19</v>
      </c>
      <c r="K13855" s="180">
        <v>3864912.67</v>
      </c>
      <c r="L13855" s="180">
        <v>23619891.210000001</v>
      </c>
    </row>
    <row r="13856" spans="1:12">
      <c r="A13856" s="180">
        <v>2018</v>
      </c>
      <c r="B13856" s="180" t="s">
        <v>175</v>
      </c>
      <c r="C13856" s="180" t="s">
        <v>35</v>
      </c>
      <c r="D13856" s="180" t="s">
        <v>176</v>
      </c>
      <c r="E13856" s="180">
        <v>65</v>
      </c>
      <c r="F13856" s="180">
        <v>36950</v>
      </c>
      <c r="G13856" s="180">
        <v>7377</v>
      </c>
      <c r="H13856" s="180">
        <v>12766</v>
      </c>
      <c r="I13856" s="180">
        <v>17572797.649999999</v>
      </c>
      <c r="J13856" s="180">
        <v>4152029.71</v>
      </c>
      <c r="K13856" s="180">
        <v>4801704.55</v>
      </c>
      <c r="L13856" s="180">
        <v>28146073.850000001</v>
      </c>
    </row>
    <row r="13857" spans="1:12">
      <c r="A13857" s="180">
        <v>2018</v>
      </c>
      <c r="B13857" s="180" t="s">
        <v>175</v>
      </c>
      <c r="C13857" s="180" t="s">
        <v>35</v>
      </c>
      <c r="D13857" s="180" t="s">
        <v>176</v>
      </c>
      <c r="E13857" s="180">
        <v>70</v>
      </c>
      <c r="F13857" s="180">
        <v>28761</v>
      </c>
      <c r="G13857" s="180">
        <v>6457</v>
      </c>
      <c r="H13857" s="180">
        <v>14164</v>
      </c>
      <c r="I13857" s="180">
        <v>19619696.73</v>
      </c>
      <c r="J13857" s="180">
        <v>4357717.6399999997</v>
      </c>
      <c r="K13857" s="180">
        <v>4944026.57</v>
      </c>
      <c r="L13857" s="180">
        <v>30302472.370000001</v>
      </c>
    </row>
    <row r="13858" spans="1:12">
      <c r="A13858" s="180">
        <v>2018</v>
      </c>
      <c r="B13858" s="180" t="s">
        <v>175</v>
      </c>
      <c r="C13858" s="180" t="s">
        <v>35</v>
      </c>
      <c r="D13858" s="180" t="s">
        <v>176</v>
      </c>
      <c r="E13858" s="180">
        <v>75</v>
      </c>
      <c r="F13858" s="180">
        <v>18265</v>
      </c>
      <c r="G13858" s="180">
        <v>4880</v>
      </c>
      <c r="H13858" s="180">
        <v>13141</v>
      </c>
      <c r="I13858" s="180">
        <v>16438663.970000001</v>
      </c>
      <c r="J13858" s="180">
        <v>3364825.61</v>
      </c>
      <c r="K13858" s="180">
        <v>4073377.91</v>
      </c>
      <c r="L13858" s="180">
        <v>24735148.829999998</v>
      </c>
    </row>
    <row r="13859" spans="1:12">
      <c r="A13859" s="180">
        <v>2018</v>
      </c>
      <c r="B13859" s="180" t="s">
        <v>175</v>
      </c>
      <c r="C13859" s="180" t="s">
        <v>35</v>
      </c>
      <c r="D13859" s="180" t="s">
        <v>176</v>
      </c>
      <c r="E13859" s="180">
        <v>80</v>
      </c>
      <c r="F13859" s="180">
        <v>11227</v>
      </c>
      <c r="G13859" s="180">
        <v>3551</v>
      </c>
      <c r="H13859" s="180">
        <v>11522</v>
      </c>
      <c r="I13859" s="180">
        <v>12845909.560000001</v>
      </c>
      <c r="J13859" s="180">
        <v>2334395.86</v>
      </c>
      <c r="K13859" s="180">
        <v>2940478.2</v>
      </c>
      <c r="L13859" s="180">
        <v>18619019.25</v>
      </c>
    </row>
    <row r="13860" spans="1:12">
      <c r="A13860" s="180">
        <v>2018</v>
      </c>
      <c r="B13860" s="180" t="s">
        <v>175</v>
      </c>
      <c r="C13860" s="180" t="s">
        <v>35</v>
      </c>
      <c r="D13860" s="180" t="s">
        <v>176</v>
      </c>
      <c r="E13860" s="180">
        <v>85</v>
      </c>
      <c r="F13860" s="180">
        <v>6209</v>
      </c>
      <c r="G13860" s="180">
        <v>2247</v>
      </c>
      <c r="H13860" s="180">
        <v>9798</v>
      </c>
      <c r="I13860" s="180">
        <v>8536959.8399999999</v>
      </c>
      <c r="J13860" s="180">
        <v>1310474.42</v>
      </c>
      <c r="K13860" s="180">
        <v>1292326.6499999999</v>
      </c>
      <c r="L13860" s="180">
        <v>11392197.140000001</v>
      </c>
    </row>
    <row r="13861" spans="1:12">
      <c r="A13861" s="180">
        <v>2018</v>
      </c>
      <c r="B13861" s="180" t="s">
        <v>175</v>
      </c>
      <c r="C13861" s="180" t="s">
        <v>35</v>
      </c>
      <c r="D13861" s="180" t="s">
        <v>176</v>
      </c>
      <c r="E13861" s="180">
        <v>90</v>
      </c>
      <c r="F13861" s="180">
        <v>2064</v>
      </c>
      <c r="G13861" s="180">
        <v>616</v>
      </c>
      <c r="H13861" s="180">
        <v>3067</v>
      </c>
      <c r="I13861" s="180">
        <v>2562962.85</v>
      </c>
      <c r="J13861" s="180">
        <v>359548.97</v>
      </c>
      <c r="K13861" s="180">
        <v>320731</v>
      </c>
      <c r="L13861" s="180">
        <v>3311938.09</v>
      </c>
    </row>
    <row r="13862" spans="1:12">
      <c r="A13862" s="180">
        <v>2018</v>
      </c>
      <c r="B13862" s="180" t="s">
        <v>175</v>
      </c>
      <c r="C13862" s="180" t="s">
        <v>35</v>
      </c>
      <c r="D13862" s="180" t="s">
        <v>176</v>
      </c>
      <c r="E13862" s="180">
        <v>95</v>
      </c>
      <c r="F13862" s="180">
        <v>256</v>
      </c>
      <c r="G13862" s="180">
        <v>72</v>
      </c>
      <c r="H13862" s="180">
        <v>692</v>
      </c>
      <c r="I13862" s="180">
        <v>413999</v>
      </c>
      <c r="J13862" s="180">
        <v>37037.129999999997</v>
      </c>
      <c r="K13862" s="180">
        <v>44647.6</v>
      </c>
      <c r="L13862" s="180">
        <v>503920.79</v>
      </c>
    </row>
    <row r="13863" spans="1:12">
      <c r="A13863" s="180">
        <v>2018</v>
      </c>
      <c r="B13863" s="180" t="s">
        <v>175</v>
      </c>
      <c r="C13863" s="180" t="s">
        <v>35</v>
      </c>
      <c r="D13863" s="180" t="s">
        <v>177</v>
      </c>
      <c r="E13863" s="180">
        <v>0</v>
      </c>
      <c r="F13863" s="180">
        <v>38878</v>
      </c>
      <c r="G13863" s="180">
        <v>1077</v>
      </c>
      <c r="H13863" s="180">
        <v>2433</v>
      </c>
      <c r="I13863" s="180">
        <v>1808339.95</v>
      </c>
      <c r="J13863" s="180">
        <v>297060.74</v>
      </c>
      <c r="K13863" s="180">
        <v>18723</v>
      </c>
      <c r="L13863" s="180">
        <v>2331567.39</v>
      </c>
    </row>
    <row r="13864" spans="1:12">
      <c r="A13864" s="180">
        <v>2018</v>
      </c>
      <c r="B13864" s="180" t="s">
        <v>175</v>
      </c>
      <c r="C13864" s="180" t="s">
        <v>35</v>
      </c>
      <c r="D13864" s="180" t="s">
        <v>177</v>
      </c>
      <c r="E13864" s="180">
        <v>5</v>
      </c>
      <c r="F13864" s="180">
        <v>45844</v>
      </c>
      <c r="G13864" s="180">
        <v>720</v>
      </c>
      <c r="H13864" s="180">
        <v>957</v>
      </c>
      <c r="I13864" s="180">
        <v>1034169.25</v>
      </c>
      <c r="J13864" s="180">
        <v>266123.26</v>
      </c>
      <c r="K13864" s="180">
        <v>154716</v>
      </c>
      <c r="L13864" s="180">
        <v>1632198.04</v>
      </c>
    </row>
    <row r="13865" spans="1:12">
      <c r="A13865" s="180">
        <v>2018</v>
      </c>
      <c r="B13865" s="180" t="s">
        <v>175</v>
      </c>
      <c r="C13865" s="180" t="s">
        <v>35</v>
      </c>
      <c r="D13865" s="180" t="s">
        <v>177</v>
      </c>
      <c r="E13865" s="180">
        <v>10</v>
      </c>
      <c r="F13865" s="180">
        <v>44470</v>
      </c>
      <c r="G13865" s="180">
        <v>650</v>
      </c>
      <c r="H13865" s="180">
        <v>935</v>
      </c>
      <c r="I13865" s="180">
        <v>1039381.85</v>
      </c>
      <c r="J13865" s="180">
        <v>226830.75</v>
      </c>
      <c r="K13865" s="180">
        <v>242829</v>
      </c>
      <c r="L13865" s="180">
        <v>1651335.15</v>
      </c>
    </row>
    <row r="13866" spans="1:12">
      <c r="A13866" s="180">
        <v>2018</v>
      </c>
      <c r="B13866" s="180" t="s">
        <v>175</v>
      </c>
      <c r="C13866" s="180" t="s">
        <v>35</v>
      </c>
      <c r="D13866" s="180" t="s">
        <v>177</v>
      </c>
      <c r="E13866" s="180">
        <v>15</v>
      </c>
      <c r="F13866" s="180">
        <v>41410</v>
      </c>
      <c r="G13866" s="180">
        <v>1607</v>
      </c>
      <c r="H13866" s="180">
        <v>4643</v>
      </c>
      <c r="I13866" s="180">
        <v>4079989.4</v>
      </c>
      <c r="J13866" s="180">
        <v>531387.9</v>
      </c>
      <c r="K13866" s="180">
        <v>532591</v>
      </c>
      <c r="L13866" s="180">
        <v>5475261.0499999998</v>
      </c>
    </row>
    <row r="13867" spans="1:12">
      <c r="A13867" s="180">
        <v>2018</v>
      </c>
      <c r="B13867" s="180" t="s">
        <v>175</v>
      </c>
      <c r="C13867" s="180" t="s">
        <v>35</v>
      </c>
      <c r="D13867" s="180" t="s">
        <v>177</v>
      </c>
      <c r="E13867" s="180">
        <v>20</v>
      </c>
      <c r="F13867" s="180">
        <v>35309</v>
      </c>
      <c r="G13867" s="180">
        <v>1748</v>
      </c>
      <c r="H13867" s="180">
        <v>4382</v>
      </c>
      <c r="I13867" s="180">
        <v>4371267.87</v>
      </c>
      <c r="J13867" s="180">
        <v>768577.16</v>
      </c>
      <c r="K13867" s="180">
        <v>553433.94999999995</v>
      </c>
      <c r="L13867" s="180">
        <v>6096240.3600000003</v>
      </c>
    </row>
    <row r="13868" spans="1:12">
      <c r="A13868" s="180">
        <v>2018</v>
      </c>
      <c r="B13868" s="180" t="s">
        <v>175</v>
      </c>
      <c r="C13868" s="180" t="s">
        <v>35</v>
      </c>
      <c r="D13868" s="180" t="s">
        <v>177</v>
      </c>
      <c r="E13868" s="180">
        <v>25</v>
      </c>
      <c r="F13868" s="180">
        <v>37861</v>
      </c>
      <c r="G13868" s="180">
        <v>2184</v>
      </c>
      <c r="H13868" s="180">
        <v>6093</v>
      </c>
      <c r="I13868" s="180">
        <v>7124827.75</v>
      </c>
      <c r="J13868" s="180">
        <v>1601272.2</v>
      </c>
      <c r="K13868" s="180">
        <v>956115.2</v>
      </c>
      <c r="L13868" s="180">
        <v>10630132.439999999</v>
      </c>
    </row>
    <row r="13869" spans="1:12">
      <c r="A13869" s="180">
        <v>2018</v>
      </c>
      <c r="B13869" s="180" t="s">
        <v>175</v>
      </c>
      <c r="C13869" s="180" t="s">
        <v>35</v>
      </c>
      <c r="D13869" s="180" t="s">
        <v>177</v>
      </c>
      <c r="E13869" s="180">
        <v>30</v>
      </c>
      <c r="F13869" s="180">
        <v>55908</v>
      </c>
      <c r="G13869" s="180">
        <v>3929</v>
      </c>
      <c r="H13869" s="180">
        <v>11000</v>
      </c>
      <c r="I13869" s="180">
        <v>13420614.050000001</v>
      </c>
      <c r="J13869" s="180">
        <v>3185629.47</v>
      </c>
      <c r="K13869" s="180">
        <v>1507809</v>
      </c>
      <c r="L13869" s="180">
        <v>19456589.280000001</v>
      </c>
    </row>
    <row r="13870" spans="1:12">
      <c r="A13870" s="180">
        <v>2018</v>
      </c>
      <c r="B13870" s="180" t="s">
        <v>175</v>
      </c>
      <c r="C13870" s="180" t="s">
        <v>35</v>
      </c>
      <c r="D13870" s="180" t="s">
        <v>177</v>
      </c>
      <c r="E13870" s="180">
        <v>35</v>
      </c>
      <c r="F13870" s="180">
        <v>55931</v>
      </c>
      <c r="G13870" s="180">
        <v>3916</v>
      </c>
      <c r="H13870" s="180">
        <v>9950</v>
      </c>
      <c r="I13870" s="180">
        <v>11728547.619999999</v>
      </c>
      <c r="J13870" s="180">
        <v>2717371.84</v>
      </c>
      <c r="K13870" s="180">
        <v>1571123</v>
      </c>
      <c r="L13870" s="180">
        <v>17584645.289999999</v>
      </c>
    </row>
    <row r="13871" spans="1:12">
      <c r="A13871" s="180">
        <v>2018</v>
      </c>
      <c r="B13871" s="180" t="s">
        <v>175</v>
      </c>
      <c r="C13871" s="180" t="s">
        <v>35</v>
      </c>
      <c r="D13871" s="180" t="s">
        <v>177</v>
      </c>
      <c r="E13871" s="180">
        <v>40</v>
      </c>
      <c r="F13871" s="180">
        <v>51351</v>
      </c>
      <c r="G13871" s="180">
        <v>3420</v>
      </c>
      <c r="H13871" s="180">
        <v>6656</v>
      </c>
      <c r="I13871" s="180">
        <v>8586843.9100000001</v>
      </c>
      <c r="J13871" s="180">
        <v>1983356.1</v>
      </c>
      <c r="K13871" s="180">
        <v>1424118</v>
      </c>
      <c r="L13871" s="180">
        <v>13400070.17</v>
      </c>
    </row>
    <row r="13872" spans="1:12">
      <c r="A13872" s="180">
        <v>2018</v>
      </c>
      <c r="B13872" s="180" t="s">
        <v>175</v>
      </c>
      <c r="C13872" s="180" t="s">
        <v>35</v>
      </c>
      <c r="D13872" s="180" t="s">
        <v>177</v>
      </c>
      <c r="E13872" s="180">
        <v>45</v>
      </c>
      <c r="F13872" s="180">
        <v>54296</v>
      </c>
      <c r="G13872" s="180">
        <v>3993</v>
      </c>
      <c r="H13872" s="180">
        <v>8152</v>
      </c>
      <c r="I13872" s="180">
        <v>10232972.57</v>
      </c>
      <c r="J13872" s="180">
        <v>2253923.88</v>
      </c>
      <c r="K13872" s="180">
        <v>2033255.75</v>
      </c>
      <c r="L13872" s="180">
        <v>16218242.779999999</v>
      </c>
    </row>
    <row r="13873" spans="1:12">
      <c r="A13873" s="180">
        <v>2018</v>
      </c>
      <c r="B13873" s="180" t="s">
        <v>175</v>
      </c>
      <c r="C13873" s="180" t="s">
        <v>35</v>
      </c>
      <c r="D13873" s="180" t="s">
        <v>177</v>
      </c>
      <c r="E13873" s="180">
        <v>50</v>
      </c>
      <c r="F13873" s="180">
        <v>50168</v>
      </c>
      <c r="G13873" s="180">
        <v>4399</v>
      </c>
      <c r="H13873" s="180">
        <v>8595</v>
      </c>
      <c r="I13873" s="180">
        <v>10364139.119999999</v>
      </c>
      <c r="J13873" s="180">
        <v>2363252.6800000002</v>
      </c>
      <c r="K13873" s="180">
        <v>2534886.6</v>
      </c>
      <c r="L13873" s="180">
        <v>16839070.43</v>
      </c>
    </row>
    <row r="13874" spans="1:12">
      <c r="A13874" s="180">
        <v>2018</v>
      </c>
      <c r="B13874" s="180" t="s">
        <v>175</v>
      </c>
      <c r="C13874" s="180" t="s">
        <v>35</v>
      </c>
      <c r="D13874" s="180" t="s">
        <v>177</v>
      </c>
      <c r="E13874" s="180">
        <v>55</v>
      </c>
      <c r="F13874" s="180">
        <v>49900</v>
      </c>
      <c r="G13874" s="180">
        <v>5012</v>
      </c>
      <c r="H13874" s="180">
        <v>9608</v>
      </c>
      <c r="I13874" s="180">
        <v>12132061.470000001</v>
      </c>
      <c r="J13874" s="180">
        <v>2786616.79</v>
      </c>
      <c r="K13874" s="180">
        <v>2627546.4500000002</v>
      </c>
      <c r="L13874" s="180">
        <v>19120227.100000001</v>
      </c>
    </row>
    <row r="13875" spans="1:12">
      <c r="A13875" s="180">
        <v>2018</v>
      </c>
      <c r="B13875" s="180" t="s">
        <v>175</v>
      </c>
      <c r="C13875" s="180" t="s">
        <v>35</v>
      </c>
      <c r="D13875" s="180" t="s">
        <v>177</v>
      </c>
      <c r="E13875" s="180">
        <v>60</v>
      </c>
      <c r="F13875" s="180">
        <v>45155</v>
      </c>
      <c r="G13875" s="180">
        <v>5618</v>
      </c>
      <c r="H13875" s="180">
        <v>11857</v>
      </c>
      <c r="I13875" s="180">
        <v>14447245.32</v>
      </c>
      <c r="J13875" s="180">
        <v>3321397.46</v>
      </c>
      <c r="K13875" s="180">
        <v>3656291.65</v>
      </c>
      <c r="L13875" s="180">
        <v>22828250.760000002</v>
      </c>
    </row>
    <row r="13876" spans="1:12">
      <c r="A13876" s="180">
        <v>2018</v>
      </c>
      <c r="B13876" s="180" t="s">
        <v>175</v>
      </c>
      <c r="C13876" s="180" t="s">
        <v>35</v>
      </c>
      <c r="D13876" s="180" t="s">
        <v>177</v>
      </c>
      <c r="E13876" s="180">
        <v>65</v>
      </c>
      <c r="F13876" s="180">
        <v>38958</v>
      </c>
      <c r="G13876" s="180">
        <v>6067</v>
      </c>
      <c r="H13876" s="180">
        <v>12549</v>
      </c>
      <c r="I13876" s="180">
        <v>16616509.5</v>
      </c>
      <c r="J13876" s="180">
        <v>3838644.28</v>
      </c>
      <c r="K13876" s="180">
        <v>3878887.6</v>
      </c>
      <c r="L13876" s="180">
        <v>25751120.059999999</v>
      </c>
    </row>
    <row r="13877" spans="1:12">
      <c r="A13877" s="180">
        <v>2018</v>
      </c>
      <c r="B13877" s="180" t="s">
        <v>175</v>
      </c>
      <c r="C13877" s="180" t="s">
        <v>35</v>
      </c>
      <c r="D13877" s="180" t="s">
        <v>177</v>
      </c>
      <c r="E13877" s="180">
        <v>70</v>
      </c>
      <c r="F13877" s="180">
        <v>30284</v>
      </c>
      <c r="G13877" s="180">
        <v>6023</v>
      </c>
      <c r="H13877" s="180">
        <v>14897</v>
      </c>
      <c r="I13877" s="180">
        <v>17956104.690000001</v>
      </c>
      <c r="J13877" s="180">
        <v>3985972.5</v>
      </c>
      <c r="K13877" s="180">
        <v>4358595.13</v>
      </c>
      <c r="L13877" s="180">
        <v>27326313.690000001</v>
      </c>
    </row>
    <row r="13878" spans="1:12">
      <c r="A13878" s="180">
        <v>2018</v>
      </c>
      <c r="B13878" s="180" t="s">
        <v>175</v>
      </c>
      <c r="C13878" s="180" t="s">
        <v>35</v>
      </c>
      <c r="D13878" s="180" t="s">
        <v>177</v>
      </c>
      <c r="E13878" s="180">
        <v>75</v>
      </c>
      <c r="F13878" s="180">
        <v>19626</v>
      </c>
      <c r="G13878" s="180">
        <v>4477</v>
      </c>
      <c r="H13878" s="180">
        <v>13762</v>
      </c>
      <c r="I13878" s="180">
        <v>15719645.300000001</v>
      </c>
      <c r="J13878" s="180">
        <v>3080134.53</v>
      </c>
      <c r="K13878" s="180">
        <v>3469889.75</v>
      </c>
      <c r="L13878" s="180">
        <v>22938720.559999999</v>
      </c>
    </row>
    <row r="13879" spans="1:12">
      <c r="A13879" s="180">
        <v>2018</v>
      </c>
      <c r="B13879" s="180" t="s">
        <v>175</v>
      </c>
      <c r="C13879" s="180" t="s">
        <v>35</v>
      </c>
      <c r="D13879" s="180" t="s">
        <v>177</v>
      </c>
      <c r="E13879" s="180">
        <v>80</v>
      </c>
      <c r="F13879" s="180">
        <v>13329</v>
      </c>
      <c r="G13879" s="180">
        <v>3158</v>
      </c>
      <c r="H13879" s="180">
        <v>12619</v>
      </c>
      <c r="I13879" s="180">
        <v>12502588.800000001</v>
      </c>
      <c r="J13879" s="180">
        <v>2155285.4700000002</v>
      </c>
      <c r="K13879" s="180">
        <v>2052035.69</v>
      </c>
      <c r="L13879" s="180">
        <v>17114868.93</v>
      </c>
    </row>
    <row r="13880" spans="1:12">
      <c r="A13880" s="180">
        <v>2018</v>
      </c>
      <c r="B13880" s="180" t="s">
        <v>175</v>
      </c>
      <c r="C13880" s="180" t="s">
        <v>35</v>
      </c>
      <c r="D13880" s="180" t="s">
        <v>177</v>
      </c>
      <c r="E13880" s="180">
        <v>85</v>
      </c>
      <c r="F13880" s="180">
        <v>8260</v>
      </c>
      <c r="G13880" s="180">
        <v>1910</v>
      </c>
      <c r="H13880" s="180">
        <v>10257</v>
      </c>
      <c r="I13880" s="180">
        <v>8311607.2999999998</v>
      </c>
      <c r="J13880" s="180">
        <v>1263531.07</v>
      </c>
      <c r="K13880" s="180">
        <v>1058795</v>
      </c>
      <c r="L13880" s="180">
        <v>10915756.41</v>
      </c>
    </row>
    <row r="13881" spans="1:12">
      <c r="A13881" s="180">
        <v>2018</v>
      </c>
      <c r="B13881" s="180" t="s">
        <v>175</v>
      </c>
      <c r="C13881" s="180" t="s">
        <v>35</v>
      </c>
      <c r="D13881" s="180" t="s">
        <v>177</v>
      </c>
      <c r="E13881" s="180">
        <v>90</v>
      </c>
      <c r="F13881" s="180">
        <v>3501</v>
      </c>
      <c r="G13881" s="180">
        <v>900</v>
      </c>
      <c r="H13881" s="180">
        <v>5766</v>
      </c>
      <c r="I13881" s="180">
        <v>3699348.5</v>
      </c>
      <c r="J13881" s="180">
        <v>438108.96</v>
      </c>
      <c r="K13881" s="180">
        <v>286929</v>
      </c>
      <c r="L13881" s="180">
        <v>4498236.28</v>
      </c>
    </row>
    <row r="13882" spans="1:12">
      <c r="A13882" s="180">
        <v>2018</v>
      </c>
      <c r="B13882" s="180" t="s">
        <v>175</v>
      </c>
      <c r="C13882" s="180" t="s">
        <v>35</v>
      </c>
      <c r="D13882" s="180" t="s">
        <v>177</v>
      </c>
      <c r="E13882" s="180">
        <v>95</v>
      </c>
      <c r="F13882" s="180">
        <v>944</v>
      </c>
      <c r="G13882" s="180">
        <v>181</v>
      </c>
      <c r="H13882" s="180">
        <v>1359</v>
      </c>
      <c r="I13882" s="180">
        <v>912548.5</v>
      </c>
      <c r="J13882" s="180">
        <v>73072.25</v>
      </c>
      <c r="K13882" s="180">
        <v>42754.2</v>
      </c>
      <c r="L13882" s="180">
        <v>1038506.5</v>
      </c>
    </row>
    <row r="13883" spans="1:12">
      <c r="A13883" s="180">
        <v>2018</v>
      </c>
      <c r="B13883" s="180" t="s">
        <v>175</v>
      </c>
      <c r="C13883" s="180" t="s">
        <v>36</v>
      </c>
      <c r="D13883" s="180" t="s">
        <v>176</v>
      </c>
      <c r="E13883" s="180">
        <v>0</v>
      </c>
      <c r="F13883" s="180">
        <v>4894</v>
      </c>
      <c r="G13883" s="180">
        <v>181</v>
      </c>
      <c r="H13883" s="180">
        <v>632</v>
      </c>
      <c r="I13883" s="180">
        <v>469213</v>
      </c>
      <c r="J13883" s="180">
        <v>65883.42</v>
      </c>
      <c r="K13883" s="180">
        <v>1003.12</v>
      </c>
      <c r="L13883" s="180">
        <v>540598.92000000004</v>
      </c>
    </row>
    <row r="13884" spans="1:12">
      <c r="A13884" s="180">
        <v>2018</v>
      </c>
      <c r="B13884" s="180" t="s">
        <v>175</v>
      </c>
      <c r="C13884" s="180" t="s">
        <v>36</v>
      </c>
      <c r="D13884" s="180" t="s">
        <v>176</v>
      </c>
      <c r="E13884" s="180">
        <v>5</v>
      </c>
      <c r="F13884" s="180">
        <v>5969</v>
      </c>
      <c r="G13884" s="180">
        <v>101</v>
      </c>
      <c r="H13884" s="180">
        <v>176</v>
      </c>
      <c r="I13884" s="180">
        <v>118176.51</v>
      </c>
      <c r="J13884" s="180">
        <v>25856.31</v>
      </c>
      <c r="K13884" s="180">
        <v>2748</v>
      </c>
      <c r="L13884" s="180">
        <v>162241.60000000001</v>
      </c>
    </row>
    <row r="13885" spans="1:12">
      <c r="A13885" s="180">
        <v>2018</v>
      </c>
      <c r="B13885" s="180" t="s">
        <v>175</v>
      </c>
      <c r="C13885" s="180" t="s">
        <v>36</v>
      </c>
      <c r="D13885" s="180" t="s">
        <v>176</v>
      </c>
      <c r="E13885" s="180">
        <v>10</v>
      </c>
      <c r="F13885" s="180">
        <v>6404</v>
      </c>
      <c r="G13885" s="180">
        <v>80</v>
      </c>
      <c r="H13885" s="180">
        <v>144</v>
      </c>
      <c r="I13885" s="180">
        <v>112038.68</v>
      </c>
      <c r="J13885" s="180">
        <v>33055.18</v>
      </c>
      <c r="K13885" s="180">
        <v>28463</v>
      </c>
      <c r="L13885" s="180">
        <v>186214.91</v>
      </c>
    </row>
    <row r="13886" spans="1:12">
      <c r="A13886" s="180">
        <v>2018</v>
      </c>
      <c r="B13886" s="180" t="s">
        <v>175</v>
      </c>
      <c r="C13886" s="180" t="s">
        <v>36</v>
      </c>
      <c r="D13886" s="180" t="s">
        <v>176</v>
      </c>
      <c r="E13886" s="180">
        <v>15</v>
      </c>
      <c r="F13886" s="180">
        <v>6462</v>
      </c>
      <c r="G13886" s="180">
        <v>170</v>
      </c>
      <c r="H13886" s="180">
        <v>404</v>
      </c>
      <c r="I13886" s="180">
        <v>364421.12</v>
      </c>
      <c r="J13886" s="180">
        <v>78605.119999999995</v>
      </c>
      <c r="K13886" s="180">
        <v>31912</v>
      </c>
      <c r="L13886" s="180">
        <v>507845.82</v>
      </c>
    </row>
    <row r="13887" spans="1:12">
      <c r="A13887" s="180">
        <v>2018</v>
      </c>
      <c r="B13887" s="180" t="s">
        <v>175</v>
      </c>
      <c r="C13887" s="180" t="s">
        <v>36</v>
      </c>
      <c r="D13887" s="180" t="s">
        <v>176</v>
      </c>
      <c r="E13887" s="180">
        <v>20</v>
      </c>
      <c r="F13887" s="180">
        <v>5252</v>
      </c>
      <c r="G13887" s="180">
        <v>178</v>
      </c>
      <c r="H13887" s="180">
        <v>388</v>
      </c>
      <c r="I13887" s="180">
        <v>411655.34</v>
      </c>
      <c r="J13887" s="180">
        <v>98810.09</v>
      </c>
      <c r="K13887" s="180">
        <v>115755</v>
      </c>
      <c r="L13887" s="180">
        <v>666563.47</v>
      </c>
    </row>
    <row r="13888" spans="1:12">
      <c r="A13888" s="180">
        <v>2018</v>
      </c>
      <c r="B13888" s="180" t="s">
        <v>175</v>
      </c>
      <c r="C13888" s="180" t="s">
        <v>36</v>
      </c>
      <c r="D13888" s="180" t="s">
        <v>176</v>
      </c>
      <c r="E13888" s="180">
        <v>25</v>
      </c>
      <c r="F13888" s="180">
        <v>3400</v>
      </c>
      <c r="G13888" s="180">
        <v>113</v>
      </c>
      <c r="H13888" s="180">
        <v>232</v>
      </c>
      <c r="I13888" s="180">
        <v>261145.45</v>
      </c>
      <c r="J13888" s="180">
        <v>64791.42</v>
      </c>
      <c r="K13888" s="180">
        <v>56506</v>
      </c>
      <c r="L13888" s="180">
        <v>425232.23</v>
      </c>
    </row>
    <row r="13889" spans="1:12">
      <c r="A13889" s="180">
        <v>2018</v>
      </c>
      <c r="B13889" s="180" t="s">
        <v>175</v>
      </c>
      <c r="C13889" s="180" t="s">
        <v>36</v>
      </c>
      <c r="D13889" s="180" t="s">
        <v>176</v>
      </c>
      <c r="E13889" s="180">
        <v>30</v>
      </c>
      <c r="F13889" s="180">
        <v>5300</v>
      </c>
      <c r="G13889" s="180">
        <v>208</v>
      </c>
      <c r="H13889" s="180">
        <v>397</v>
      </c>
      <c r="I13889" s="180">
        <v>371138.72</v>
      </c>
      <c r="J13889" s="180">
        <v>107488.27</v>
      </c>
      <c r="K13889" s="180">
        <v>67359</v>
      </c>
      <c r="L13889" s="180">
        <v>648513.93000000005</v>
      </c>
    </row>
    <row r="13890" spans="1:12">
      <c r="A13890" s="180">
        <v>2018</v>
      </c>
      <c r="B13890" s="180" t="s">
        <v>175</v>
      </c>
      <c r="C13890" s="180" t="s">
        <v>36</v>
      </c>
      <c r="D13890" s="180" t="s">
        <v>176</v>
      </c>
      <c r="E13890" s="180">
        <v>35</v>
      </c>
      <c r="F13890" s="180">
        <v>5811</v>
      </c>
      <c r="G13890" s="180">
        <v>295</v>
      </c>
      <c r="H13890" s="180">
        <v>529</v>
      </c>
      <c r="I13890" s="180">
        <v>491315.15</v>
      </c>
      <c r="J13890" s="180">
        <v>134004.07999999999</v>
      </c>
      <c r="K13890" s="180">
        <v>113387</v>
      </c>
      <c r="L13890" s="180">
        <v>857486.78</v>
      </c>
    </row>
    <row r="13891" spans="1:12">
      <c r="A13891" s="180">
        <v>2018</v>
      </c>
      <c r="B13891" s="180" t="s">
        <v>175</v>
      </c>
      <c r="C13891" s="180" t="s">
        <v>36</v>
      </c>
      <c r="D13891" s="180" t="s">
        <v>176</v>
      </c>
      <c r="E13891" s="180">
        <v>40</v>
      </c>
      <c r="F13891" s="180">
        <v>5856</v>
      </c>
      <c r="G13891" s="180">
        <v>336</v>
      </c>
      <c r="H13891" s="180">
        <v>688</v>
      </c>
      <c r="I13891" s="180">
        <v>668027.38</v>
      </c>
      <c r="J13891" s="180">
        <v>168978.04</v>
      </c>
      <c r="K13891" s="180">
        <v>208635</v>
      </c>
      <c r="L13891" s="180">
        <v>1163719.9099999999</v>
      </c>
    </row>
    <row r="13892" spans="1:12">
      <c r="A13892" s="180">
        <v>2018</v>
      </c>
      <c r="B13892" s="180" t="s">
        <v>175</v>
      </c>
      <c r="C13892" s="180" t="s">
        <v>36</v>
      </c>
      <c r="D13892" s="180" t="s">
        <v>176</v>
      </c>
      <c r="E13892" s="180">
        <v>45</v>
      </c>
      <c r="F13892" s="180">
        <v>7103</v>
      </c>
      <c r="G13892" s="180">
        <v>443</v>
      </c>
      <c r="H13892" s="180">
        <v>935</v>
      </c>
      <c r="I13892" s="180">
        <v>873422.23</v>
      </c>
      <c r="J13892" s="180">
        <v>234588.54</v>
      </c>
      <c r="K13892" s="180">
        <v>317802</v>
      </c>
      <c r="L13892" s="180">
        <v>1578409.38</v>
      </c>
    </row>
    <row r="13893" spans="1:12">
      <c r="A13893" s="180">
        <v>2018</v>
      </c>
      <c r="B13893" s="180" t="s">
        <v>175</v>
      </c>
      <c r="C13893" s="180" t="s">
        <v>36</v>
      </c>
      <c r="D13893" s="180" t="s">
        <v>176</v>
      </c>
      <c r="E13893" s="180">
        <v>50</v>
      </c>
      <c r="F13893" s="180">
        <v>7321</v>
      </c>
      <c r="G13893" s="180">
        <v>545</v>
      </c>
      <c r="H13893" s="180">
        <v>1055</v>
      </c>
      <c r="I13893" s="180">
        <v>1137978.25</v>
      </c>
      <c r="J13893" s="180">
        <v>317191.67</v>
      </c>
      <c r="K13893" s="180">
        <v>283682</v>
      </c>
      <c r="L13893" s="180">
        <v>1903824.02</v>
      </c>
    </row>
    <row r="13894" spans="1:12">
      <c r="A13894" s="180">
        <v>2018</v>
      </c>
      <c r="B13894" s="180" t="s">
        <v>175</v>
      </c>
      <c r="C13894" s="180" t="s">
        <v>36</v>
      </c>
      <c r="D13894" s="180" t="s">
        <v>176</v>
      </c>
      <c r="E13894" s="180">
        <v>55</v>
      </c>
      <c r="F13894" s="180">
        <v>9184</v>
      </c>
      <c r="G13894" s="180">
        <v>919</v>
      </c>
      <c r="H13894" s="180">
        <v>1782</v>
      </c>
      <c r="I13894" s="180">
        <v>2178733.17</v>
      </c>
      <c r="J13894" s="180">
        <v>597611.75</v>
      </c>
      <c r="K13894" s="180">
        <v>642726.40000000002</v>
      </c>
      <c r="L13894" s="180">
        <v>3704049.4</v>
      </c>
    </row>
    <row r="13895" spans="1:12">
      <c r="A13895" s="180">
        <v>2018</v>
      </c>
      <c r="B13895" s="180" t="s">
        <v>175</v>
      </c>
      <c r="C13895" s="180" t="s">
        <v>36</v>
      </c>
      <c r="D13895" s="180" t="s">
        <v>176</v>
      </c>
      <c r="E13895" s="180">
        <v>60</v>
      </c>
      <c r="F13895" s="180">
        <v>9244</v>
      </c>
      <c r="G13895" s="180">
        <v>1321</v>
      </c>
      <c r="H13895" s="180">
        <v>2833</v>
      </c>
      <c r="I13895" s="180">
        <v>3091455.71</v>
      </c>
      <c r="J13895" s="180">
        <v>801967.96</v>
      </c>
      <c r="K13895" s="180">
        <v>1023761.05</v>
      </c>
      <c r="L13895" s="180">
        <v>5286141.62</v>
      </c>
    </row>
    <row r="13896" spans="1:12">
      <c r="A13896" s="180">
        <v>2018</v>
      </c>
      <c r="B13896" s="180" t="s">
        <v>175</v>
      </c>
      <c r="C13896" s="180" t="s">
        <v>36</v>
      </c>
      <c r="D13896" s="180" t="s">
        <v>176</v>
      </c>
      <c r="E13896" s="180">
        <v>65</v>
      </c>
      <c r="F13896" s="180">
        <v>8890</v>
      </c>
      <c r="G13896" s="180">
        <v>1761</v>
      </c>
      <c r="H13896" s="180">
        <v>3142</v>
      </c>
      <c r="I13896" s="180">
        <v>3464798.01</v>
      </c>
      <c r="J13896" s="180">
        <v>1012664.74</v>
      </c>
      <c r="K13896" s="180">
        <v>1089182.52</v>
      </c>
      <c r="L13896" s="180">
        <v>5921404.4699999997</v>
      </c>
    </row>
    <row r="13897" spans="1:12">
      <c r="A13897" s="180">
        <v>2018</v>
      </c>
      <c r="B13897" s="180" t="s">
        <v>175</v>
      </c>
      <c r="C13897" s="180" t="s">
        <v>36</v>
      </c>
      <c r="D13897" s="180" t="s">
        <v>176</v>
      </c>
      <c r="E13897" s="180">
        <v>70</v>
      </c>
      <c r="F13897" s="180">
        <v>7300</v>
      </c>
      <c r="G13897" s="180">
        <v>1832</v>
      </c>
      <c r="H13897" s="180">
        <v>4734</v>
      </c>
      <c r="I13897" s="180">
        <v>4599452.33</v>
      </c>
      <c r="J13897" s="180">
        <v>1100452.1399999999</v>
      </c>
      <c r="K13897" s="180">
        <v>1471467.77</v>
      </c>
      <c r="L13897" s="180">
        <v>7511745.7400000002</v>
      </c>
    </row>
    <row r="13898" spans="1:12">
      <c r="A13898" s="180">
        <v>2018</v>
      </c>
      <c r="B13898" s="180" t="s">
        <v>175</v>
      </c>
      <c r="C13898" s="180" t="s">
        <v>36</v>
      </c>
      <c r="D13898" s="180" t="s">
        <v>176</v>
      </c>
      <c r="E13898" s="180">
        <v>75</v>
      </c>
      <c r="F13898" s="180">
        <v>4837</v>
      </c>
      <c r="G13898" s="180">
        <v>1661</v>
      </c>
      <c r="H13898" s="180">
        <v>3900</v>
      </c>
      <c r="I13898" s="180">
        <v>3773449.53</v>
      </c>
      <c r="J13898" s="180">
        <v>958345.68</v>
      </c>
      <c r="K13898" s="180">
        <v>1362706.56</v>
      </c>
      <c r="L13898" s="180">
        <v>6332227.3600000003</v>
      </c>
    </row>
    <row r="13899" spans="1:12">
      <c r="A13899" s="180">
        <v>2018</v>
      </c>
      <c r="B13899" s="180" t="s">
        <v>175</v>
      </c>
      <c r="C13899" s="180" t="s">
        <v>36</v>
      </c>
      <c r="D13899" s="180" t="s">
        <v>176</v>
      </c>
      <c r="E13899" s="180">
        <v>80</v>
      </c>
      <c r="F13899" s="180">
        <v>2917</v>
      </c>
      <c r="G13899" s="180">
        <v>1076</v>
      </c>
      <c r="H13899" s="180">
        <v>3436</v>
      </c>
      <c r="I13899" s="180">
        <v>2937939.67</v>
      </c>
      <c r="J13899" s="180">
        <v>565432.51</v>
      </c>
      <c r="K13899" s="180">
        <v>455455</v>
      </c>
      <c r="L13899" s="180">
        <v>4105390.95</v>
      </c>
    </row>
    <row r="13900" spans="1:12">
      <c r="A13900" s="180">
        <v>2018</v>
      </c>
      <c r="B13900" s="180" t="s">
        <v>175</v>
      </c>
      <c r="C13900" s="180" t="s">
        <v>36</v>
      </c>
      <c r="D13900" s="180" t="s">
        <v>176</v>
      </c>
      <c r="E13900" s="180">
        <v>85</v>
      </c>
      <c r="F13900" s="180">
        <v>1712</v>
      </c>
      <c r="G13900" s="180">
        <v>630</v>
      </c>
      <c r="H13900" s="180">
        <v>2663</v>
      </c>
      <c r="I13900" s="180">
        <v>2097972.23</v>
      </c>
      <c r="J13900" s="180">
        <v>336429.83</v>
      </c>
      <c r="K13900" s="180">
        <v>400599</v>
      </c>
      <c r="L13900" s="180">
        <v>2918537.61</v>
      </c>
    </row>
    <row r="13901" spans="1:12">
      <c r="A13901" s="180">
        <v>2018</v>
      </c>
      <c r="B13901" s="180" t="s">
        <v>175</v>
      </c>
      <c r="C13901" s="180" t="s">
        <v>36</v>
      </c>
      <c r="D13901" s="180" t="s">
        <v>176</v>
      </c>
      <c r="E13901" s="180">
        <v>90</v>
      </c>
      <c r="F13901" s="180">
        <v>484</v>
      </c>
      <c r="G13901" s="180">
        <v>137</v>
      </c>
      <c r="H13901" s="180">
        <v>579</v>
      </c>
      <c r="I13901" s="180">
        <v>489957.78</v>
      </c>
      <c r="J13901" s="180">
        <v>76460.81</v>
      </c>
      <c r="K13901" s="180">
        <v>75855</v>
      </c>
      <c r="L13901" s="180">
        <v>653218.52</v>
      </c>
    </row>
    <row r="13902" spans="1:12">
      <c r="A13902" s="180">
        <v>2018</v>
      </c>
      <c r="B13902" s="180" t="s">
        <v>175</v>
      </c>
      <c r="C13902" s="180" t="s">
        <v>36</v>
      </c>
      <c r="D13902" s="180" t="s">
        <v>176</v>
      </c>
      <c r="E13902" s="180">
        <v>95</v>
      </c>
      <c r="F13902" s="180">
        <v>56</v>
      </c>
      <c r="G13902" s="180">
        <v>18</v>
      </c>
      <c r="H13902" s="180">
        <v>27</v>
      </c>
      <c r="I13902" s="180">
        <v>18954</v>
      </c>
      <c r="J13902" s="180">
        <v>5572.05</v>
      </c>
      <c r="K13902" s="180">
        <v>74</v>
      </c>
      <c r="L13902" s="180">
        <v>25268.5</v>
      </c>
    </row>
    <row r="13903" spans="1:12">
      <c r="A13903" s="180">
        <v>2018</v>
      </c>
      <c r="B13903" s="180" t="s">
        <v>175</v>
      </c>
      <c r="C13903" s="180" t="s">
        <v>36</v>
      </c>
      <c r="D13903" s="180" t="s">
        <v>177</v>
      </c>
      <c r="E13903" s="180">
        <v>0</v>
      </c>
      <c r="F13903" s="180">
        <v>4498</v>
      </c>
      <c r="G13903" s="180">
        <v>169</v>
      </c>
      <c r="H13903" s="180">
        <v>761</v>
      </c>
      <c r="I13903" s="180">
        <v>525331.75</v>
      </c>
      <c r="J13903" s="180">
        <v>70185.320000000007</v>
      </c>
      <c r="K13903" s="180">
        <v>13088</v>
      </c>
      <c r="L13903" s="180">
        <v>634736.03</v>
      </c>
    </row>
    <row r="13904" spans="1:12">
      <c r="A13904" s="180">
        <v>2018</v>
      </c>
      <c r="B13904" s="180" t="s">
        <v>175</v>
      </c>
      <c r="C13904" s="180" t="s">
        <v>36</v>
      </c>
      <c r="D13904" s="180" t="s">
        <v>177</v>
      </c>
      <c r="E13904" s="180">
        <v>5</v>
      </c>
      <c r="F13904" s="180">
        <v>5690</v>
      </c>
      <c r="G13904" s="180">
        <v>58</v>
      </c>
      <c r="H13904" s="180">
        <v>71</v>
      </c>
      <c r="I13904" s="180">
        <v>68653.490000000005</v>
      </c>
      <c r="J13904" s="180">
        <v>22108.639999999999</v>
      </c>
      <c r="K13904" s="180">
        <v>1920.4</v>
      </c>
      <c r="L13904" s="180">
        <v>104055.64</v>
      </c>
    </row>
    <row r="13905" spans="1:12">
      <c r="A13905" s="180">
        <v>2018</v>
      </c>
      <c r="B13905" s="180" t="s">
        <v>175</v>
      </c>
      <c r="C13905" s="180" t="s">
        <v>36</v>
      </c>
      <c r="D13905" s="180" t="s">
        <v>177</v>
      </c>
      <c r="E13905" s="180">
        <v>10</v>
      </c>
      <c r="F13905" s="180">
        <v>6014</v>
      </c>
      <c r="G13905" s="180">
        <v>89</v>
      </c>
      <c r="H13905" s="180">
        <v>175</v>
      </c>
      <c r="I13905" s="180">
        <v>148718.94</v>
      </c>
      <c r="J13905" s="180">
        <v>46532.13</v>
      </c>
      <c r="K13905" s="180">
        <v>14666</v>
      </c>
      <c r="L13905" s="180">
        <v>225100.4</v>
      </c>
    </row>
    <row r="13906" spans="1:12">
      <c r="A13906" s="180">
        <v>2018</v>
      </c>
      <c r="B13906" s="180" t="s">
        <v>175</v>
      </c>
      <c r="C13906" s="180" t="s">
        <v>36</v>
      </c>
      <c r="D13906" s="180" t="s">
        <v>177</v>
      </c>
      <c r="E13906" s="180">
        <v>15</v>
      </c>
      <c r="F13906" s="180">
        <v>6049</v>
      </c>
      <c r="G13906" s="180">
        <v>256</v>
      </c>
      <c r="H13906" s="180">
        <v>641</v>
      </c>
      <c r="I13906" s="180">
        <v>608610.04</v>
      </c>
      <c r="J13906" s="180">
        <v>115017.56</v>
      </c>
      <c r="K13906" s="180">
        <v>45305</v>
      </c>
      <c r="L13906" s="180">
        <v>825980.43</v>
      </c>
    </row>
    <row r="13907" spans="1:12">
      <c r="A13907" s="180">
        <v>2018</v>
      </c>
      <c r="B13907" s="180" t="s">
        <v>175</v>
      </c>
      <c r="C13907" s="180" t="s">
        <v>36</v>
      </c>
      <c r="D13907" s="180" t="s">
        <v>177</v>
      </c>
      <c r="E13907" s="180">
        <v>20</v>
      </c>
      <c r="F13907" s="180">
        <v>5434</v>
      </c>
      <c r="G13907" s="180">
        <v>375</v>
      </c>
      <c r="H13907" s="180">
        <v>900</v>
      </c>
      <c r="I13907" s="180">
        <v>737339.43</v>
      </c>
      <c r="J13907" s="180">
        <v>140508.18</v>
      </c>
      <c r="K13907" s="180">
        <v>98000</v>
      </c>
      <c r="L13907" s="180">
        <v>1041542.02</v>
      </c>
    </row>
    <row r="13908" spans="1:12">
      <c r="A13908" s="180">
        <v>2018</v>
      </c>
      <c r="B13908" s="180" t="s">
        <v>175</v>
      </c>
      <c r="C13908" s="180" t="s">
        <v>36</v>
      </c>
      <c r="D13908" s="180" t="s">
        <v>177</v>
      </c>
      <c r="E13908" s="180">
        <v>25</v>
      </c>
      <c r="F13908" s="180">
        <v>4227</v>
      </c>
      <c r="G13908" s="180">
        <v>403</v>
      </c>
      <c r="H13908" s="180">
        <v>1486</v>
      </c>
      <c r="I13908" s="180">
        <v>1241507.32</v>
      </c>
      <c r="J13908" s="180">
        <v>248603.71</v>
      </c>
      <c r="K13908" s="180">
        <v>100016</v>
      </c>
      <c r="L13908" s="180">
        <v>1728192.08</v>
      </c>
    </row>
    <row r="13909" spans="1:12">
      <c r="A13909" s="180">
        <v>2018</v>
      </c>
      <c r="B13909" s="180" t="s">
        <v>175</v>
      </c>
      <c r="C13909" s="180" t="s">
        <v>36</v>
      </c>
      <c r="D13909" s="180" t="s">
        <v>177</v>
      </c>
      <c r="E13909" s="180">
        <v>30</v>
      </c>
      <c r="F13909" s="180">
        <v>6269</v>
      </c>
      <c r="G13909" s="180">
        <v>733</v>
      </c>
      <c r="H13909" s="180">
        <v>2678</v>
      </c>
      <c r="I13909" s="180">
        <v>2189239.19</v>
      </c>
      <c r="J13909" s="180">
        <v>485750.79</v>
      </c>
      <c r="K13909" s="180">
        <v>237130</v>
      </c>
      <c r="L13909" s="180">
        <v>3162312.95</v>
      </c>
    </row>
    <row r="13910" spans="1:12">
      <c r="A13910" s="180">
        <v>2018</v>
      </c>
      <c r="B13910" s="180" t="s">
        <v>175</v>
      </c>
      <c r="C13910" s="180" t="s">
        <v>36</v>
      </c>
      <c r="D13910" s="180" t="s">
        <v>177</v>
      </c>
      <c r="E13910" s="180">
        <v>35</v>
      </c>
      <c r="F13910" s="180">
        <v>6649</v>
      </c>
      <c r="G13910" s="180">
        <v>637</v>
      </c>
      <c r="H13910" s="180">
        <v>1999</v>
      </c>
      <c r="I13910" s="180">
        <v>1823243.67</v>
      </c>
      <c r="J13910" s="180">
        <v>368221.51</v>
      </c>
      <c r="K13910" s="180">
        <v>246594</v>
      </c>
      <c r="L13910" s="180">
        <v>2660733.56</v>
      </c>
    </row>
    <row r="13911" spans="1:12">
      <c r="A13911" s="180">
        <v>2018</v>
      </c>
      <c r="B13911" s="180" t="s">
        <v>175</v>
      </c>
      <c r="C13911" s="180" t="s">
        <v>36</v>
      </c>
      <c r="D13911" s="180" t="s">
        <v>177</v>
      </c>
      <c r="E13911" s="180">
        <v>40</v>
      </c>
      <c r="F13911" s="180">
        <v>6899</v>
      </c>
      <c r="G13911" s="180">
        <v>651</v>
      </c>
      <c r="H13911" s="180">
        <v>1646</v>
      </c>
      <c r="I13911" s="180">
        <v>1505855.62</v>
      </c>
      <c r="J13911" s="180">
        <v>352613.18</v>
      </c>
      <c r="K13911" s="180">
        <v>467832</v>
      </c>
      <c r="L13911" s="180">
        <v>2588667.44</v>
      </c>
    </row>
    <row r="13912" spans="1:12">
      <c r="A13912" s="180">
        <v>2018</v>
      </c>
      <c r="B13912" s="180" t="s">
        <v>175</v>
      </c>
      <c r="C13912" s="180" t="s">
        <v>36</v>
      </c>
      <c r="D13912" s="180" t="s">
        <v>177</v>
      </c>
      <c r="E13912" s="180">
        <v>45</v>
      </c>
      <c r="F13912" s="180">
        <v>8366</v>
      </c>
      <c r="G13912" s="180">
        <v>740</v>
      </c>
      <c r="H13912" s="180">
        <v>1772</v>
      </c>
      <c r="I13912" s="180">
        <v>1768858.99</v>
      </c>
      <c r="J13912" s="180">
        <v>416287.52</v>
      </c>
      <c r="K13912" s="180">
        <v>351694</v>
      </c>
      <c r="L13912" s="180">
        <v>2817383.39</v>
      </c>
    </row>
    <row r="13913" spans="1:12">
      <c r="A13913" s="180">
        <v>2018</v>
      </c>
      <c r="B13913" s="180" t="s">
        <v>175</v>
      </c>
      <c r="C13913" s="180" t="s">
        <v>36</v>
      </c>
      <c r="D13913" s="180" t="s">
        <v>177</v>
      </c>
      <c r="E13913" s="180">
        <v>50</v>
      </c>
      <c r="F13913" s="180">
        <v>8708</v>
      </c>
      <c r="G13913" s="180">
        <v>878</v>
      </c>
      <c r="H13913" s="180">
        <v>2064</v>
      </c>
      <c r="I13913" s="180">
        <v>2000395.78</v>
      </c>
      <c r="J13913" s="180">
        <v>479762.96</v>
      </c>
      <c r="K13913" s="180">
        <v>603301</v>
      </c>
      <c r="L13913" s="180">
        <v>3370943.52</v>
      </c>
    </row>
    <row r="13914" spans="1:12">
      <c r="A13914" s="180">
        <v>2018</v>
      </c>
      <c r="B13914" s="180" t="s">
        <v>175</v>
      </c>
      <c r="C13914" s="180" t="s">
        <v>36</v>
      </c>
      <c r="D13914" s="180" t="s">
        <v>177</v>
      </c>
      <c r="E13914" s="180">
        <v>55</v>
      </c>
      <c r="F13914" s="180">
        <v>10595</v>
      </c>
      <c r="G13914" s="180">
        <v>1231</v>
      </c>
      <c r="H13914" s="180">
        <v>2819</v>
      </c>
      <c r="I13914" s="180">
        <v>2916123.51</v>
      </c>
      <c r="J13914" s="180">
        <v>662206.1</v>
      </c>
      <c r="K13914" s="180">
        <v>804951</v>
      </c>
      <c r="L13914" s="180">
        <v>4737509.21</v>
      </c>
    </row>
    <row r="13915" spans="1:12">
      <c r="A13915" s="180">
        <v>2018</v>
      </c>
      <c r="B13915" s="180" t="s">
        <v>175</v>
      </c>
      <c r="C13915" s="180" t="s">
        <v>36</v>
      </c>
      <c r="D13915" s="180" t="s">
        <v>177</v>
      </c>
      <c r="E13915" s="180">
        <v>60</v>
      </c>
      <c r="F13915" s="180">
        <v>10399</v>
      </c>
      <c r="G13915" s="180">
        <v>1480</v>
      </c>
      <c r="H13915" s="180">
        <v>3893</v>
      </c>
      <c r="I13915" s="180">
        <v>3801350.78</v>
      </c>
      <c r="J13915" s="180">
        <v>876718.46</v>
      </c>
      <c r="K13915" s="180">
        <v>1232946.6499999999</v>
      </c>
      <c r="L13915" s="180">
        <v>6284889.6299999999</v>
      </c>
    </row>
    <row r="13916" spans="1:12">
      <c r="A13916" s="180">
        <v>2018</v>
      </c>
      <c r="B13916" s="180" t="s">
        <v>175</v>
      </c>
      <c r="C13916" s="180" t="s">
        <v>36</v>
      </c>
      <c r="D13916" s="180" t="s">
        <v>177</v>
      </c>
      <c r="E13916" s="180">
        <v>65</v>
      </c>
      <c r="F13916" s="180">
        <v>9801</v>
      </c>
      <c r="G13916" s="180">
        <v>1720</v>
      </c>
      <c r="H13916" s="180">
        <v>4057</v>
      </c>
      <c r="I13916" s="180">
        <v>4130722.81</v>
      </c>
      <c r="J13916" s="180">
        <v>1019425.38</v>
      </c>
      <c r="K13916" s="180">
        <v>1444546</v>
      </c>
      <c r="L13916" s="180">
        <v>6992373.2699999996</v>
      </c>
    </row>
    <row r="13917" spans="1:12">
      <c r="A13917" s="180">
        <v>2018</v>
      </c>
      <c r="B13917" s="180" t="s">
        <v>175</v>
      </c>
      <c r="C13917" s="180" t="s">
        <v>36</v>
      </c>
      <c r="D13917" s="180" t="s">
        <v>177</v>
      </c>
      <c r="E13917" s="180">
        <v>70</v>
      </c>
      <c r="F13917" s="180">
        <v>8011</v>
      </c>
      <c r="G13917" s="180">
        <v>1693</v>
      </c>
      <c r="H13917" s="180">
        <v>3975</v>
      </c>
      <c r="I13917" s="180">
        <v>4008453.82</v>
      </c>
      <c r="J13917" s="180">
        <v>1060195.78</v>
      </c>
      <c r="K13917" s="180">
        <v>1270547</v>
      </c>
      <c r="L13917" s="180">
        <v>6670335.4100000001</v>
      </c>
    </row>
    <row r="13918" spans="1:12">
      <c r="A13918" s="180">
        <v>2018</v>
      </c>
      <c r="B13918" s="180" t="s">
        <v>175</v>
      </c>
      <c r="C13918" s="180" t="s">
        <v>36</v>
      </c>
      <c r="D13918" s="180" t="s">
        <v>177</v>
      </c>
      <c r="E13918" s="180">
        <v>75</v>
      </c>
      <c r="F13918" s="180">
        <v>5274</v>
      </c>
      <c r="G13918" s="180">
        <v>1361</v>
      </c>
      <c r="H13918" s="180">
        <v>4008</v>
      </c>
      <c r="I13918" s="180">
        <v>3659358.55</v>
      </c>
      <c r="J13918" s="180">
        <v>819302.91</v>
      </c>
      <c r="K13918" s="180">
        <v>1087093.75</v>
      </c>
      <c r="L13918" s="180">
        <v>5783685.2699999996</v>
      </c>
    </row>
    <row r="13919" spans="1:12">
      <c r="A13919" s="180">
        <v>2018</v>
      </c>
      <c r="B13919" s="180" t="s">
        <v>175</v>
      </c>
      <c r="C13919" s="180" t="s">
        <v>36</v>
      </c>
      <c r="D13919" s="180" t="s">
        <v>177</v>
      </c>
      <c r="E13919" s="180">
        <v>80</v>
      </c>
      <c r="F13919" s="180">
        <v>3599</v>
      </c>
      <c r="G13919" s="180">
        <v>915</v>
      </c>
      <c r="H13919" s="180">
        <v>3366</v>
      </c>
      <c r="I13919" s="180">
        <v>2789650.06</v>
      </c>
      <c r="J13919" s="180">
        <v>530029.37</v>
      </c>
      <c r="K13919" s="180">
        <v>697150</v>
      </c>
      <c r="L13919" s="180">
        <v>4132973.1</v>
      </c>
    </row>
    <row r="13920" spans="1:12">
      <c r="A13920" s="180">
        <v>2018</v>
      </c>
      <c r="B13920" s="180" t="s">
        <v>175</v>
      </c>
      <c r="C13920" s="180" t="s">
        <v>36</v>
      </c>
      <c r="D13920" s="180" t="s">
        <v>177</v>
      </c>
      <c r="E13920" s="180">
        <v>85</v>
      </c>
      <c r="F13920" s="180">
        <v>2152</v>
      </c>
      <c r="G13920" s="180">
        <v>642</v>
      </c>
      <c r="H13920" s="180">
        <v>2365</v>
      </c>
      <c r="I13920" s="180">
        <v>1778282.88</v>
      </c>
      <c r="J13920" s="180">
        <v>270777.17</v>
      </c>
      <c r="K13920" s="180">
        <v>288627</v>
      </c>
      <c r="L13920" s="180">
        <v>2400697.9</v>
      </c>
    </row>
    <row r="13921" spans="1:12">
      <c r="A13921" s="180">
        <v>2018</v>
      </c>
      <c r="B13921" s="180" t="s">
        <v>175</v>
      </c>
      <c r="C13921" s="180" t="s">
        <v>36</v>
      </c>
      <c r="D13921" s="180" t="s">
        <v>177</v>
      </c>
      <c r="E13921" s="180">
        <v>90</v>
      </c>
      <c r="F13921" s="180">
        <v>892</v>
      </c>
      <c r="G13921" s="180">
        <v>241</v>
      </c>
      <c r="H13921" s="180">
        <v>1031</v>
      </c>
      <c r="I13921" s="180">
        <v>771149.35</v>
      </c>
      <c r="J13921" s="180">
        <v>99173.01</v>
      </c>
      <c r="K13921" s="180">
        <v>19074</v>
      </c>
      <c r="L13921" s="180">
        <v>922229.7</v>
      </c>
    </row>
    <row r="13922" spans="1:12">
      <c r="A13922" s="180">
        <v>2018</v>
      </c>
      <c r="B13922" s="180" t="s">
        <v>175</v>
      </c>
      <c r="C13922" s="180" t="s">
        <v>36</v>
      </c>
      <c r="D13922" s="180" t="s">
        <v>177</v>
      </c>
      <c r="E13922" s="180">
        <v>95</v>
      </c>
      <c r="F13922" s="180">
        <v>224</v>
      </c>
      <c r="G13922" s="180">
        <v>53</v>
      </c>
      <c r="H13922" s="180">
        <v>252</v>
      </c>
      <c r="I13922" s="180">
        <v>147869</v>
      </c>
      <c r="J13922" s="180">
        <v>20612.96</v>
      </c>
      <c r="K13922" s="180">
        <v>1556</v>
      </c>
      <c r="L13922" s="180">
        <v>175084.21</v>
      </c>
    </row>
    <row r="13923" spans="1:12">
      <c r="A13923" s="180">
        <v>2018</v>
      </c>
      <c r="B13923" s="180" t="s">
        <v>175</v>
      </c>
      <c r="C13923" s="180" t="s">
        <v>3</v>
      </c>
      <c r="D13923" s="180" t="s">
        <v>176</v>
      </c>
      <c r="E13923" s="180">
        <v>0</v>
      </c>
      <c r="F13923" s="180">
        <v>7116</v>
      </c>
      <c r="G13923" s="180">
        <v>224</v>
      </c>
      <c r="H13923" s="180">
        <v>653</v>
      </c>
      <c r="I13923" s="180">
        <v>450145.05</v>
      </c>
      <c r="J13923" s="180">
        <v>58690.73</v>
      </c>
      <c r="K13923" s="180">
        <v>3369</v>
      </c>
      <c r="L13923" s="180">
        <v>577114.42000000004</v>
      </c>
    </row>
    <row r="13924" spans="1:12">
      <c r="A13924" s="180">
        <v>2018</v>
      </c>
      <c r="B13924" s="180" t="s">
        <v>175</v>
      </c>
      <c r="C13924" s="180" t="s">
        <v>3</v>
      </c>
      <c r="D13924" s="180" t="s">
        <v>176</v>
      </c>
      <c r="E13924" s="180">
        <v>5</v>
      </c>
      <c r="F13924" s="180">
        <v>8315</v>
      </c>
      <c r="G13924" s="180">
        <v>112</v>
      </c>
      <c r="H13924" s="180">
        <v>187</v>
      </c>
      <c r="I13924" s="180">
        <v>173681.55</v>
      </c>
      <c r="J13924" s="180">
        <v>35428.800000000003</v>
      </c>
      <c r="K13924" s="180">
        <v>11360</v>
      </c>
      <c r="L13924" s="180">
        <v>277722.64</v>
      </c>
    </row>
    <row r="13925" spans="1:12">
      <c r="A13925" s="180">
        <v>2018</v>
      </c>
      <c r="B13925" s="180" t="s">
        <v>175</v>
      </c>
      <c r="C13925" s="180" t="s">
        <v>3</v>
      </c>
      <c r="D13925" s="180" t="s">
        <v>176</v>
      </c>
      <c r="E13925" s="180">
        <v>10</v>
      </c>
      <c r="F13925" s="180">
        <v>7542</v>
      </c>
      <c r="G13925" s="180">
        <v>92</v>
      </c>
      <c r="H13925" s="180">
        <v>175</v>
      </c>
      <c r="I13925" s="180">
        <v>133909.65</v>
      </c>
      <c r="J13925" s="180">
        <v>31296.29</v>
      </c>
      <c r="K13925" s="180">
        <v>54069</v>
      </c>
      <c r="L13925" s="180">
        <v>262752.68</v>
      </c>
    </row>
    <row r="13926" spans="1:12">
      <c r="A13926" s="180">
        <v>2018</v>
      </c>
      <c r="B13926" s="180" t="s">
        <v>175</v>
      </c>
      <c r="C13926" s="180" t="s">
        <v>3</v>
      </c>
      <c r="D13926" s="180" t="s">
        <v>176</v>
      </c>
      <c r="E13926" s="180">
        <v>15</v>
      </c>
      <c r="F13926" s="180">
        <v>6811</v>
      </c>
      <c r="G13926" s="180">
        <v>156</v>
      </c>
      <c r="H13926" s="180">
        <v>224</v>
      </c>
      <c r="I13926" s="180">
        <v>312289.71000000002</v>
      </c>
      <c r="J13926" s="180">
        <v>53439.69</v>
      </c>
      <c r="K13926" s="180">
        <v>79814</v>
      </c>
      <c r="L13926" s="180">
        <v>574309.46</v>
      </c>
    </row>
    <row r="13927" spans="1:12">
      <c r="A13927" s="180">
        <v>2018</v>
      </c>
      <c r="B13927" s="180" t="s">
        <v>175</v>
      </c>
      <c r="C13927" s="180" t="s">
        <v>3</v>
      </c>
      <c r="D13927" s="180" t="s">
        <v>176</v>
      </c>
      <c r="E13927" s="180">
        <v>20</v>
      </c>
      <c r="F13927" s="180">
        <v>5037</v>
      </c>
      <c r="G13927" s="180">
        <v>133</v>
      </c>
      <c r="H13927" s="180">
        <v>370</v>
      </c>
      <c r="I13927" s="180">
        <v>344878.6</v>
      </c>
      <c r="J13927" s="180">
        <v>63026.44</v>
      </c>
      <c r="K13927" s="180">
        <v>67980</v>
      </c>
      <c r="L13927" s="180">
        <v>560668.94999999995</v>
      </c>
    </row>
    <row r="13928" spans="1:12">
      <c r="A13928" s="180">
        <v>2018</v>
      </c>
      <c r="B13928" s="180" t="s">
        <v>175</v>
      </c>
      <c r="C13928" s="180" t="s">
        <v>3</v>
      </c>
      <c r="D13928" s="180" t="s">
        <v>176</v>
      </c>
      <c r="E13928" s="180">
        <v>25</v>
      </c>
      <c r="F13928" s="180">
        <v>4610</v>
      </c>
      <c r="G13928" s="180">
        <v>78</v>
      </c>
      <c r="H13928" s="180">
        <v>147</v>
      </c>
      <c r="I13928" s="180">
        <v>118039.07</v>
      </c>
      <c r="J13928" s="180">
        <v>32122.91</v>
      </c>
      <c r="K13928" s="180">
        <v>34338</v>
      </c>
      <c r="L13928" s="180">
        <v>244086.67</v>
      </c>
    </row>
    <row r="13929" spans="1:12">
      <c r="A13929" s="180">
        <v>2018</v>
      </c>
      <c r="B13929" s="180" t="s">
        <v>175</v>
      </c>
      <c r="C13929" s="180" t="s">
        <v>3</v>
      </c>
      <c r="D13929" s="180" t="s">
        <v>176</v>
      </c>
      <c r="E13929" s="180">
        <v>30</v>
      </c>
      <c r="F13929" s="180">
        <v>8251</v>
      </c>
      <c r="G13929" s="180">
        <v>182</v>
      </c>
      <c r="H13929" s="180">
        <v>384</v>
      </c>
      <c r="I13929" s="180">
        <v>378076.99</v>
      </c>
      <c r="J13929" s="180">
        <v>84993.84</v>
      </c>
      <c r="K13929" s="180">
        <v>79092</v>
      </c>
      <c r="L13929" s="180">
        <v>726837.67</v>
      </c>
    </row>
    <row r="13930" spans="1:12">
      <c r="A13930" s="180">
        <v>2018</v>
      </c>
      <c r="B13930" s="180" t="s">
        <v>175</v>
      </c>
      <c r="C13930" s="180" t="s">
        <v>3</v>
      </c>
      <c r="D13930" s="180" t="s">
        <v>176</v>
      </c>
      <c r="E13930" s="180">
        <v>35</v>
      </c>
      <c r="F13930" s="180">
        <v>9212</v>
      </c>
      <c r="G13930" s="180">
        <v>233</v>
      </c>
      <c r="H13930" s="180">
        <v>410</v>
      </c>
      <c r="I13930" s="180">
        <v>332604.14</v>
      </c>
      <c r="J13930" s="180">
        <v>92235.839999999997</v>
      </c>
      <c r="K13930" s="180">
        <v>55921</v>
      </c>
      <c r="L13930" s="180">
        <v>707811.05</v>
      </c>
    </row>
    <row r="13931" spans="1:12">
      <c r="A13931" s="180">
        <v>2018</v>
      </c>
      <c r="B13931" s="180" t="s">
        <v>175</v>
      </c>
      <c r="C13931" s="180" t="s">
        <v>3</v>
      </c>
      <c r="D13931" s="180" t="s">
        <v>176</v>
      </c>
      <c r="E13931" s="180">
        <v>40</v>
      </c>
      <c r="F13931" s="180">
        <v>8295</v>
      </c>
      <c r="G13931" s="180">
        <v>281</v>
      </c>
      <c r="H13931" s="180">
        <v>480</v>
      </c>
      <c r="I13931" s="180">
        <v>375771.28</v>
      </c>
      <c r="J13931" s="180">
        <v>94983.19</v>
      </c>
      <c r="K13931" s="180">
        <v>59387</v>
      </c>
      <c r="L13931" s="180">
        <v>706130.96</v>
      </c>
    </row>
    <row r="13932" spans="1:12">
      <c r="A13932" s="180">
        <v>2018</v>
      </c>
      <c r="B13932" s="180" t="s">
        <v>175</v>
      </c>
      <c r="C13932" s="180" t="s">
        <v>3</v>
      </c>
      <c r="D13932" s="180" t="s">
        <v>176</v>
      </c>
      <c r="E13932" s="180">
        <v>45</v>
      </c>
      <c r="F13932" s="180">
        <v>8339</v>
      </c>
      <c r="G13932" s="180">
        <v>266</v>
      </c>
      <c r="H13932" s="180">
        <v>468</v>
      </c>
      <c r="I13932" s="180">
        <v>452435.12</v>
      </c>
      <c r="J13932" s="180">
        <v>118183.6</v>
      </c>
      <c r="K13932" s="180">
        <v>169621</v>
      </c>
      <c r="L13932" s="180">
        <v>966740.56</v>
      </c>
    </row>
    <row r="13933" spans="1:12">
      <c r="A13933" s="180">
        <v>2018</v>
      </c>
      <c r="B13933" s="180" t="s">
        <v>175</v>
      </c>
      <c r="C13933" s="180" t="s">
        <v>3</v>
      </c>
      <c r="D13933" s="180" t="s">
        <v>176</v>
      </c>
      <c r="E13933" s="180">
        <v>50</v>
      </c>
      <c r="F13933" s="180">
        <v>7432</v>
      </c>
      <c r="G13933" s="180">
        <v>393</v>
      </c>
      <c r="H13933" s="180">
        <v>894</v>
      </c>
      <c r="I13933" s="180">
        <v>793160.97</v>
      </c>
      <c r="J13933" s="180">
        <v>156534.29</v>
      </c>
      <c r="K13933" s="180">
        <v>212802</v>
      </c>
      <c r="L13933" s="180">
        <v>1474361.6</v>
      </c>
    </row>
    <row r="13934" spans="1:12">
      <c r="A13934" s="180">
        <v>2018</v>
      </c>
      <c r="B13934" s="180" t="s">
        <v>175</v>
      </c>
      <c r="C13934" s="180" t="s">
        <v>3</v>
      </c>
      <c r="D13934" s="180" t="s">
        <v>176</v>
      </c>
      <c r="E13934" s="180">
        <v>55</v>
      </c>
      <c r="F13934" s="180">
        <v>7380</v>
      </c>
      <c r="G13934" s="180">
        <v>643</v>
      </c>
      <c r="H13934" s="180">
        <v>1094</v>
      </c>
      <c r="I13934" s="180">
        <v>1020808.36</v>
      </c>
      <c r="J13934" s="180">
        <v>219130.97</v>
      </c>
      <c r="K13934" s="180">
        <v>227704</v>
      </c>
      <c r="L13934" s="180">
        <v>1882090.56</v>
      </c>
    </row>
    <row r="13935" spans="1:12">
      <c r="A13935" s="180">
        <v>2018</v>
      </c>
      <c r="B13935" s="180" t="s">
        <v>175</v>
      </c>
      <c r="C13935" s="180" t="s">
        <v>3</v>
      </c>
      <c r="D13935" s="180" t="s">
        <v>176</v>
      </c>
      <c r="E13935" s="180">
        <v>60</v>
      </c>
      <c r="F13935" s="180">
        <v>6323</v>
      </c>
      <c r="G13935" s="180">
        <v>716</v>
      </c>
      <c r="H13935" s="180">
        <v>1363</v>
      </c>
      <c r="I13935" s="180">
        <v>1574759.91</v>
      </c>
      <c r="J13935" s="180">
        <v>298621.03000000003</v>
      </c>
      <c r="K13935" s="180">
        <v>490723.5</v>
      </c>
      <c r="L13935" s="180">
        <v>2924164.94</v>
      </c>
    </row>
    <row r="13936" spans="1:12">
      <c r="A13936" s="180">
        <v>2018</v>
      </c>
      <c r="B13936" s="180" t="s">
        <v>175</v>
      </c>
      <c r="C13936" s="180" t="s">
        <v>3</v>
      </c>
      <c r="D13936" s="180" t="s">
        <v>176</v>
      </c>
      <c r="E13936" s="180">
        <v>65</v>
      </c>
      <c r="F13936" s="180">
        <v>5844</v>
      </c>
      <c r="G13936" s="180">
        <v>990</v>
      </c>
      <c r="H13936" s="180">
        <v>1422</v>
      </c>
      <c r="I13936" s="180">
        <v>1924975.7</v>
      </c>
      <c r="J13936" s="180">
        <v>369990.98</v>
      </c>
      <c r="K13936" s="180">
        <v>465870.25</v>
      </c>
      <c r="L13936" s="180">
        <v>3269858.22</v>
      </c>
    </row>
    <row r="13937" spans="1:12">
      <c r="A13937" s="180">
        <v>2018</v>
      </c>
      <c r="B13937" s="180" t="s">
        <v>175</v>
      </c>
      <c r="C13937" s="180" t="s">
        <v>3</v>
      </c>
      <c r="D13937" s="180" t="s">
        <v>176</v>
      </c>
      <c r="E13937" s="180">
        <v>70</v>
      </c>
      <c r="F13937" s="180">
        <v>4356</v>
      </c>
      <c r="G13937" s="180">
        <v>901</v>
      </c>
      <c r="H13937" s="180">
        <v>1894</v>
      </c>
      <c r="I13937" s="180">
        <v>1914044.6</v>
      </c>
      <c r="J13937" s="180">
        <v>375914.47</v>
      </c>
      <c r="K13937" s="180">
        <v>517170</v>
      </c>
      <c r="L13937" s="180">
        <v>3321009.38</v>
      </c>
    </row>
    <row r="13938" spans="1:12">
      <c r="A13938" s="180">
        <v>2018</v>
      </c>
      <c r="B13938" s="180" t="s">
        <v>175</v>
      </c>
      <c r="C13938" s="180" t="s">
        <v>3</v>
      </c>
      <c r="D13938" s="180" t="s">
        <v>176</v>
      </c>
      <c r="E13938" s="180">
        <v>75</v>
      </c>
      <c r="F13938" s="180">
        <v>2548</v>
      </c>
      <c r="G13938" s="180">
        <v>870</v>
      </c>
      <c r="H13938" s="180">
        <v>1982</v>
      </c>
      <c r="I13938" s="180">
        <v>1686979.68</v>
      </c>
      <c r="J13938" s="180">
        <v>273184.3</v>
      </c>
      <c r="K13938" s="180">
        <v>350576</v>
      </c>
      <c r="L13938" s="180">
        <v>2667464.6</v>
      </c>
    </row>
    <row r="13939" spans="1:12">
      <c r="A13939" s="180">
        <v>2018</v>
      </c>
      <c r="B13939" s="180" t="s">
        <v>175</v>
      </c>
      <c r="C13939" s="180" t="s">
        <v>3</v>
      </c>
      <c r="D13939" s="180" t="s">
        <v>176</v>
      </c>
      <c r="E13939" s="180">
        <v>80</v>
      </c>
      <c r="F13939" s="180">
        <v>1542</v>
      </c>
      <c r="G13939" s="180">
        <v>487</v>
      </c>
      <c r="H13939" s="180">
        <v>1274</v>
      </c>
      <c r="I13939" s="180">
        <v>1067790.32</v>
      </c>
      <c r="J13939" s="180">
        <v>166964.14000000001</v>
      </c>
      <c r="K13939" s="180">
        <v>167290</v>
      </c>
      <c r="L13939" s="180">
        <v>1574427.69</v>
      </c>
    </row>
    <row r="13940" spans="1:12">
      <c r="A13940" s="180">
        <v>2018</v>
      </c>
      <c r="B13940" s="180" t="s">
        <v>175</v>
      </c>
      <c r="C13940" s="180" t="s">
        <v>3</v>
      </c>
      <c r="D13940" s="180" t="s">
        <v>176</v>
      </c>
      <c r="E13940" s="180">
        <v>85</v>
      </c>
      <c r="F13940" s="180">
        <v>845</v>
      </c>
      <c r="G13940" s="180">
        <v>312</v>
      </c>
      <c r="H13940" s="180">
        <v>1327</v>
      </c>
      <c r="I13940" s="180">
        <v>968115.56</v>
      </c>
      <c r="J13940" s="180">
        <v>129292.43</v>
      </c>
      <c r="K13940" s="180">
        <v>235117.7</v>
      </c>
      <c r="L13940" s="180">
        <v>1441833.99</v>
      </c>
    </row>
    <row r="13941" spans="1:12">
      <c r="A13941" s="180">
        <v>2018</v>
      </c>
      <c r="B13941" s="180" t="s">
        <v>175</v>
      </c>
      <c r="C13941" s="180" t="s">
        <v>3</v>
      </c>
      <c r="D13941" s="180" t="s">
        <v>176</v>
      </c>
      <c r="E13941" s="180">
        <v>90</v>
      </c>
      <c r="F13941" s="180">
        <v>327</v>
      </c>
      <c r="G13941" s="180">
        <v>75</v>
      </c>
      <c r="H13941" s="180">
        <v>303</v>
      </c>
      <c r="I13941" s="180">
        <v>199193.84</v>
      </c>
      <c r="J13941" s="180">
        <v>30166.55</v>
      </c>
      <c r="K13941" s="180">
        <v>23412</v>
      </c>
      <c r="L13941" s="180">
        <v>266655.02</v>
      </c>
    </row>
    <row r="13942" spans="1:12">
      <c r="A13942" s="180">
        <v>2018</v>
      </c>
      <c r="B13942" s="180" t="s">
        <v>175</v>
      </c>
      <c r="C13942" s="180" t="s">
        <v>3</v>
      </c>
      <c r="D13942" s="180" t="s">
        <v>176</v>
      </c>
      <c r="E13942" s="180">
        <v>95</v>
      </c>
      <c r="F13942" s="180">
        <v>39</v>
      </c>
      <c r="G13942" s="180">
        <v>13</v>
      </c>
      <c r="H13942" s="180">
        <v>102</v>
      </c>
      <c r="I13942" s="180">
        <v>68777</v>
      </c>
      <c r="J13942" s="180">
        <v>7937.05</v>
      </c>
      <c r="K13942" s="180">
        <v>377</v>
      </c>
      <c r="L13942" s="180">
        <v>78117.45</v>
      </c>
    </row>
    <row r="13943" spans="1:12">
      <c r="A13943" s="180">
        <v>2018</v>
      </c>
      <c r="B13943" s="180" t="s">
        <v>175</v>
      </c>
      <c r="C13943" s="180" t="s">
        <v>3</v>
      </c>
      <c r="D13943" s="180" t="s">
        <v>177</v>
      </c>
      <c r="E13943" s="180">
        <v>0</v>
      </c>
      <c r="F13943" s="180">
        <v>6629</v>
      </c>
      <c r="G13943" s="180">
        <v>159</v>
      </c>
      <c r="H13943" s="180">
        <v>487</v>
      </c>
      <c r="I13943" s="180">
        <v>275972.71000000002</v>
      </c>
      <c r="J13943" s="180">
        <v>45218.400000000001</v>
      </c>
      <c r="K13943" s="180">
        <v>1582</v>
      </c>
      <c r="L13943" s="180">
        <v>373197.48</v>
      </c>
    </row>
    <row r="13944" spans="1:12">
      <c r="A13944" s="180">
        <v>2018</v>
      </c>
      <c r="B13944" s="180" t="s">
        <v>175</v>
      </c>
      <c r="C13944" s="180" t="s">
        <v>3</v>
      </c>
      <c r="D13944" s="180" t="s">
        <v>177</v>
      </c>
      <c r="E13944" s="180">
        <v>5</v>
      </c>
      <c r="F13944" s="180">
        <v>7918</v>
      </c>
      <c r="G13944" s="180">
        <v>103</v>
      </c>
      <c r="H13944" s="180">
        <v>151</v>
      </c>
      <c r="I13944" s="180">
        <v>133012.45000000001</v>
      </c>
      <c r="J13944" s="180">
        <v>32277.51</v>
      </c>
      <c r="K13944" s="180">
        <v>25587</v>
      </c>
      <c r="L13944" s="180">
        <v>232099.05</v>
      </c>
    </row>
    <row r="13945" spans="1:12">
      <c r="A13945" s="180">
        <v>2018</v>
      </c>
      <c r="B13945" s="180" t="s">
        <v>175</v>
      </c>
      <c r="C13945" s="180" t="s">
        <v>3</v>
      </c>
      <c r="D13945" s="180" t="s">
        <v>177</v>
      </c>
      <c r="E13945" s="180">
        <v>10</v>
      </c>
      <c r="F13945" s="180">
        <v>7243</v>
      </c>
      <c r="G13945" s="180">
        <v>101</v>
      </c>
      <c r="H13945" s="180">
        <v>141</v>
      </c>
      <c r="I13945" s="180">
        <v>142271.13</v>
      </c>
      <c r="J13945" s="180">
        <v>27619.18</v>
      </c>
      <c r="K13945" s="180">
        <v>31035</v>
      </c>
      <c r="L13945" s="180">
        <v>242848.54</v>
      </c>
    </row>
    <row r="13946" spans="1:12">
      <c r="A13946" s="180">
        <v>2018</v>
      </c>
      <c r="B13946" s="180" t="s">
        <v>175</v>
      </c>
      <c r="C13946" s="180" t="s">
        <v>3</v>
      </c>
      <c r="D13946" s="180" t="s">
        <v>177</v>
      </c>
      <c r="E13946" s="180">
        <v>15</v>
      </c>
      <c r="F13946" s="180">
        <v>6535</v>
      </c>
      <c r="G13946" s="180">
        <v>196</v>
      </c>
      <c r="H13946" s="180">
        <v>540</v>
      </c>
      <c r="I13946" s="180">
        <v>455499.05</v>
      </c>
      <c r="J13946" s="180">
        <v>72660.27</v>
      </c>
      <c r="K13946" s="180">
        <v>57782</v>
      </c>
      <c r="L13946" s="180">
        <v>702509.01</v>
      </c>
    </row>
    <row r="13947" spans="1:12">
      <c r="A13947" s="180">
        <v>2018</v>
      </c>
      <c r="B13947" s="180" t="s">
        <v>175</v>
      </c>
      <c r="C13947" s="180" t="s">
        <v>3</v>
      </c>
      <c r="D13947" s="180" t="s">
        <v>177</v>
      </c>
      <c r="E13947" s="180">
        <v>20</v>
      </c>
      <c r="F13947" s="180">
        <v>5400</v>
      </c>
      <c r="G13947" s="180">
        <v>228</v>
      </c>
      <c r="H13947" s="180">
        <v>521</v>
      </c>
      <c r="I13947" s="180">
        <v>483006.05</v>
      </c>
      <c r="J13947" s="180">
        <v>79068.429999999993</v>
      </c>
      <c r="K13947" s="180">
        <v>43321</v>
      </c>
      <c r="L13947" s="180">
        <v>745183.31</v>
      </c>
    </row>
    <row r="13948" spans="1:12">
      <c r="A13948" s="180">
        <v>2018</v>
      </c>
      <c r="B13948" s="180" t="s">
        <v>175</v>
      </c>
      <c r="C13948" s="180" t="s">
        <v>3</v>
      </c>
      <c r="D13948" s="180" t="s">
        <v>177</v>
      </c>
      <c r="E13948" s="180">
        <v>25</v>
      </c>
      <c r="F13948" s="180">
        <v>5784</v>
      </c>
      <c r="G13948" s="180">
        <v>266</v>
      </c>
      <c r="H13948" s="180">
        <v>818</v>
      </c>
      <c r="I13948" s="180">
        <v>661087.85</v>
      </c>
      <c r="J13948" s="180">
        <v>128497.74</v>
      </c>
      <c r="K13948" s="180">
        <v>58134</v>
      </c>
      <c r="L13948" s="180">
        <v>1070248.22</v>
      </c>
    </row>
    <row r="13949" spans="1:12">
      <c r="A13949" s="180">
        <v>2018</v>
      </c>
      <c r="B13949" s="180" t="s">
        <v>175</v>
      </c>
      <c r="C13949" s="180" t="s">
        <v>3</v>
      </c>
      <c r="D13949" s="180" t="s">
        <v>177</v>
      </c>
      <c r="E13949" s="180">
        <v>30</v>
      </c>
      <c r="F13949" s="180">
        <v>9881</v>
      </c>
      <c r="G13949" s="180">
        <v>480</v>
      </c>
      <c r="H13949" s="180">
        <v>1277</v>
      </c>
      <c r="I13949" s="180">
        <v>1152789.5</v>
      </c>
      <c r="J13949" s="180">
        <v>285071.34999999998</v>
      </c>
      <c r="K13949" s="180">
        <v>100645</v>
      </c>
      <c r="L13949" s="180">
        <v>1906470.48</v>
      </c>
    </row>
    <row r="13950" spans="1:12">
      <c r="A13950" s="180">
        <v>2018</v>
      </c>
      <c r="B13950" s="180" t="s">
        <v>175</v>
      </c>
      <c r="C13950" s="180" t="s">
        <v>3</v>
      </c>
      <c r="D13950" s="180" t="s">
        <v>177</v>
      </c>
      <c r="E13950" s="180">
        <v>35</v>
      </c>
      <c r="F13950" s="180">
        <v>10511</v>
      </c>
      <c r="G13950" s="180">
        <v>575</v>
      </c>
      <c r="H13950" s="180">
        <v>1454</v>
      </c>
      <c r="I13950" s="180">
        <v>1368422.32</v>
      </c>
      <c r="J13950" s="180">
        <v>307693.71999999997</v>
      </c>
      <c r="K13950" s="180">
        <v>232982</v>
      </c>
      <c r="L13950" s="180">
        <v>2406705.04</v>
      </c>
    </row>
    <row r="13951" spans="1:12">
      <c r="A13951" s="180">
        <v>2018</v>
      </c>
      <c r="B13951" s="180" t="s">
        <v>175</v>
      </c>
      <c r="C13951" s="180" t="s">
        <v>3</v>
      </c>
      <c r="D13951" s="180" t="s">
        <v>177</v>
      </c>
      <c r="E13951" s="180">
        <v>40</v>
      </c>
      <c r="F13951" s="180">
        <v>9177</v>
      </c>
      <c r="G13951" s="180">
        <v>447</v>
      </c>
      <c r="H13951" s="180">
        <v>900</v>
      </c>
      <c r="I13951" s="180">
        <v>834368.79</v>
      </c>
      <c r="J13951" s="180">
        <v>192765.64</v>
      </c>
      <c r="K13951" s="180">
        <v>117264</v>
      </c>
      <c r="L13951" s="180">
        <v>1524552.7</v>
      </c>
    </row>
    <row r="13952" spans="1:12">
      <c r="A13952" s="180">
        <v>2018</v>
      </c>
      <c r="B13952" s="180" t="s">
        <v>175</v>
      </c>
      <c r="C13952" s="180" t="s">
        <v>3</v>
      </c>
      <c r="D13952" s="180" t="s">
        <v>177</v>
      </c>
      <c r="E13952" s="180">
        <v>45</v>
      </c>
      <c r="F13952" s="180">
        <v>9356</v>
      </c>
      <c r="G13952" s="180">
        <v>528</v>
      </c>
      <c r="H13952" s="180">
        <v>1089</v>
      </c>
      <c r="I13952" s="180">
        <v>1072687.5900000001</v>
      </c>
      <c r="J13952" s="180">
        <v>220127.99</v>
      </c>
      <c r="K13952" s="180">
        <v>201040</v>
      </c>
      <c r="L13952" s="180">
        <v>1896870.59</v>
      </c>
    </row>
    <row r="13953" spans="1:12">
      <c r="A13953" s="180">
        <v>2018</v>
      </c>
      <c r="B13953" s="180" t="s">
        <v>175</v>
      </c>
      <c r="C13953" s="180" t="s">
        <v>3</v>
      </c>
      <c r="D13953" s="180" t="s">
        <v>177</v>
      </c>
      <c r="E13953" s="180">
        <v>50</v>
      </c>
      <c r="F13953" s="180">
        <v>8341</v>
      </c>
      <c r="G13953" s="180">
        <v>631</v>
      </c>
      <c r="H13953" s="180">
        <v>1291</v>
      </c>
      <c r="I13953" s="180">
        <v>1269810.93</v>
      </c>
      <c r="J13953" s="180">
        <v>241505.97</v>
      </c>
      <c r="K13953" s="180">
        <v>234452</v>
      </c>
      <c r="L13953" s="180">
        <v>2210987.04</v>
      </c>
    </row>
    <row r="13954" spans="1:12">
      <c r="A13954" s="180">
        <v>2018</v>
      </c>
      <c r="B13954" s="180" t="s">
        <v>175</v>
      </c>
      <c r="C13954" s="180" t="s">
        <v>3</v>
      </c>
      <c r="D13954" s="180" t="s">
        <v>177</v>
      </c>
      <c r="E13954" s="180">
        <v>55</v>
      </c>
      <c r="F13954" s="180">
        <v>8093</v>
      </c>
      <c r="G13954" s="180">
        <v>693</v>
      </c>
      <c r="H13954" s="180">
        <v>1261</v>
      </c>
      <c r="I13954" s="180">
        <v>1169514.19</v>
      </c>
      <c r="J13954" s="180">
        <v>236115.48</v>
      </c>
      <c r="K13954" s="180">
        <v>220675</v>
      </c>
      <c r="L13954" s="180">
        <v>2046104.32</v>
      </c>
    </row>
    <row r="13955" spans="1:12">
      <c r="A13955" s="180">
        <v>2018</v>
      </c>
      <c r="B13955" s="180" t="s">
        <v>175</v>
      </c>
      <c r="C13955" s="180" t="s">
        <v>3</v>
      </c>
      <c r="D13955" s="180" t="s">
        <v>177</v>
      </c>
      <c r="E13955" s="180">
        <v>60</v>
      </c>
      <c r="F13955" s="180">
        <v>6988</v>
      </c>
      <c r="G13955" s="180">
        <v>806</v>
      </c>
      <c r="H13955" s="180">
        <v>1655</v>
      </c>
      <c r="I13955" s="180">
        <v>1544949.94</v>
      </c>
      <c r="J13955" s="180">
        <v>301881.42</v>
      </c>
      <c r="K13955" s="180">
        <v>476176.3</v>
      </c>
      <c r="L13955" s="180">
        <v>2827258.34</v>
      </c>
    </row>
    <row r="13956" spans="1:12">
      <c r="A13956" s="180">
        <v>2018</v>
      </c>
      <c r="B13956" s="180" t="s">
        <v>175</v>
      </c>
      <c r="C13956" s="180" t="s">
        <v>3</v>
      </c>
      <c r="D13956" s="180" t="s">
        <v>177</v>
      </c>
      <c r="E13956" s="180">
        <v>65</v>
      </c>
      <c r="F13956" s="180">
        <v>6365</v>
      </c>
      <c r="G13956" s="180">
        <v>1095</v>
      </c>
      <c r="H13956" s="180">
        <v>2206</v>
      </c>
      <c r="I13956" s="180">
        <v>1982350.43</v>
      </c>
      <c r="J13956" s="180">
        <v>389078</v>
      </c>
      <c r="K13956" s="180">
        <v>642510</v>
      </c>
      <c r="L13956" s="180">
        <v>3553110.89</v>
      </c>
    </row>
    <row r="13957" spans="1:12">
      <c r="A13957" s="180">
        <v>2018</v>
      </c>
      <c r="B13957" s="180" t="s">
        <v>175</v>
      </c>
      <c r="C13957" s="180" t="s">
        <v>3</v>
      </c>
      <c r="D13957" s="180" t="s">
        <v>177</v>
      </c>
      <c r="E13957" s="180">
        <v>70</v>
      </c>
      <c r="F13957" s="180">
        <v>5037</v>
      </c>
      <c r="G13957" s="180">
        <v>1047</v>
      </c>
      <c r="H13957" s="180">
        <v>2441</v>
      </c>
      <c r="I13957" s="180">
        <v>2136491.88</v>
      </c>
      <c r="J13957" s="180">
        <v>424495.46</v>
      </c>
      <c r="K13957" s="180">
        <v>532104</v>
      </c>
      <c r="L13957" s="180">
        <v>3651898.73</v>
      </c>
    </row>
    <row r="13958" spans="1:12">
      <c r="A13958" s="180">
        <v>2018</v>
      </c>
      <c r="B13958" s="180" t="s">
        <v>175</v>
      </c>
      <c r="C13958" s="180" t="s">
        <v>3</v>
      </c>
      <c r="D13958" s="180" t="s">
        <v>177</v>
      </c>
      <c r="E13958" s="180">
        <v>75</v>
      </c>
      <c r="F13958" s="180">
        <v>3054</v>
      </c>
      <c r="G13958" s="180">
        <v>775</v>
      </c>
      <c r="H13958" s="180">
        <v>2288</v>
      </c>
      <c r="I13958" s="180">
        <v>1959333.02</v>
      </c>
      <c r="J13958" s="180">
        <v>294300.21000000002</v>
      </c>
      <c r="K13958" s="180">
        <v>557899.61</v>
      </c>
      <c r="L13958" s="180">
        <v>3139978.54</v>
      </c>
    </row>
    <row r="13959" spans="1:12">
      <c r="A13959" s="180">
        <v>2018</v>
      </c>
      <c r="B13959" s="180" t="s">
        <v>175</v>
      </c>
      <c r="C13959" s="180" t="s">
        <v>3</v>
      </c>
      <c r="D13959" s="180" t="s">
        <v>177</v>
      </c>
      <c r="E13959" s="180">
        <v>80</v>
      </c>
      <c r="F13959" s="180">
        <v>1893</v>
      </c>
      <c r="G13959" s="180">
        <v>397</v>
      </c>
      <c r="H13959" s="180">
        <v>1775</v>
      </c>
      <c r="I13959" s="180">
        <v>1457297.14</v>
      </c>
      <c r="J13959" s="180">
        <v>184054.2</v>
      </c>
      <c r="K13959" s="180">
        <v>263849</v>
      </c>
      <c r="L13959" s="180">
        <v>2051952.19</v>
      </c>
    </row>
    <row r="13960" spans="1:12">
      <c r="A13960" s="180">
        <v>2018</v>
      </c>
      <c r="B13960" s="180" t="s">
        <v>175</v>
      </c>
      <c r="C13960" s="180" t="s">
        <v>3</v>
      </c>
      <c r="D13960" s="180" t="s">
        <v>177</v>
      </c>
      <c r="E13960" s="180">
        <v>85</v>
      </c>
      <c r="F13960" s="180">
        <v>1110</v>
      </c>
      <c r="G13960" s="180">
        <v>217</v>
      </c>
      <c r="H13960" s="180">
        <v>1165</v>
      </c>
      <c r="I13960" s="180">
        <v>805329.05</v>
      </c>
      <c r="J13960" s="180">
        <v>98590.61</v>
      </c>
      <c r="K13960" s="180">
        <v>96465</v>
      </c>
      <c r="L13960" s="180">
        <v>1069781.1000000001</v>
      </c>
    </row>
    <row r="13961" spans="1:12">
      <c r="A13961" s="180">
        <v>2018</v>
      </c>
      <c r="B13961" s="180" t="s">
        <v>175</v>
      </c>
      <c r="C13961" s="180" t="s">
        <v>3</v>
      </c>
      <c r="D13961" s="180" t="s">
        <v>177</v>
      </c>
      <c r="E13961" s="180">
        <v>90</v>
      </c>
      <c r="F13961" s="180">
        <v>511</v>
      </c>
      <c r="G13961" s="180">
        <v>82</v>
      </c>
      <c r="H13961" s="180">
        <v>724</v>
      </c>
      <c r="I13961" s="180">
        <v>516336.35</v>
      </c>
      <c r="J13961" s="180">
        <v>61109.16</v>
      </c>
      <c r="K13961" s="180">
        <v>42411</v>
      </c>
      <c r="L13961" s="180">
        <v>640387.17000000004</v>
      </c>
    </row>
    <row r="13962" spans="1:12">
      <c r="A13962" s="180">
        <v>2018</v>
      </c>
      <c r="B13962" s="180" t="s">
        <v>175</v>
      </c>
      <c r="C13962" s="180" t="s">
        <v>3</v>
      </c>
      <c r="D13962" s="180" t="s">
        <v>177</v>
      </c>
      <c r="E13962" s="180">
        <v>95</v>
      </c>
      <c r="F13962" s="180">
        <v>134</v>
      </c>
      <c r="G13962" s="180">
        <v>13</v>
      </c>
      <c r="H13962" s="180">
        <v>124</v>
      </c>
      <c r="I13962" s="180">
        <v>58996.6</v>
      </c>
      <c r="J13962" s="180">
        <v>8857.08</v>
      </c>
      <c r="K13962" s="180">
        <v>0</v>
      </c>
      <c r="L13962" s="180">
        <v>69503.45</v>
      </c>
    </row>
    <row r="13963" spans="1:12">
      <c r="A13963" s="180">
        <v>2018</v>
      </c>
      <c r="B13963" s="180" t="s">
        <v>175</v>
      </c>
      <c r="C13963" s="180" t="s">
        <v>37</v>
      </c>
      <c r="D13963" s="180" t="s">
        <v>176</v>
      </c>
      <c r="E13963" s="180">
        <v>0</v>
      </c>
      <c r="F13963" s="180">
        <v>3329</v>
      </c>
      <c r="G13963" s="180">
        <v>142</v>
      </c>
      <c r="H13963" s="180">
        <v>593</v>
      </c>
      <c r="I13963" s="180">
        <v>413668</v>
      </c>
      <c r="J13963" s="180">
        <v>48370.04</v>
      </c>
      <c r="K13963" s="180">
        <v>42119</v>
      </c>
      <c r="L13963" s="180">
        <v>519728.98</v>
      </c>
    </row>
    <row r="13964" spans="1:12">
      <c r="A13964" s="180">
        <v>2018</v>
      </c>
      <c r="B13964" s="180" t="s">
        <v>175</v>
      </c>
      <c r="C13964" s="180" t="s">
        <v>37</v>
      </c>
      <c r="D13964" s="180" t="s">
        <v>176</v>
      </c>
      <c r="E13964" s="180">
        <v>5</v>
      </c>
      <c r="F13964" s="180">
        <v>3718</v>
      </c>
      <c r="G13964" s="180">
        <v>44</v>
      </c>
      <c r="H13964" s="180">
        <v>63</v>
      </c>
      <c r="I13964" s="180">
        <v>54373</v>
      </c>
      <c r="J13964" s="180">
        <v>12181.6</v>
      </c>
      <c r="K13964" s="180">
        <v>748</v>
      </c>
      <c r="L13964" s="180">
        <v>74830.55</v>
      </c>
    </row>
    <row r="13965" spans="1:12">
      <c r="A13965" s="180">
        <v>2018</v>
      </c>
      <c r="B13965" s="180" t="s">
        <v>175</v>
      </c>
      <c r="C13965" s="180" t="s">
        <v>37</v>
      </c>
      <c r="D13965" s="180" t="s">
        <v>176</v>
      </c>
      <c r="E13965" s="180">
        <v>10</v>
      </c>
      <c r="F13965" s="180">
        <v>3349</v>
      </c>
      <c r="G13965" s="180">
        <v>39</v>
      </c>
      <c r="H13965" s="180">
        <v>59</v>
      </c>
      <c r="I13965" s="180">
        <v>41569.599999999999</v>
      </c>
      <c r="J13965" s="180">
        <v>13259.05</v>
      </c>
      <c r="K13965" s="180">
        <v>12639</v>
      </c>
      <c r="L13965" s="180">
        <v>70508.2</v>
      </c>
    </row>
    <row r="13966" spans="1:12">
      <c r="A13966" s="180">
        <v>2018</v>
      </c>
      <c r="B13966" s="180" t="s">
        <v>175</v>
      </c>
      <c r="C13966" s="180" t="s">
        <v>37</v>
      </c>
      <c r="D13966" s="180" t="s">
        <v>176</v>
      </c>
      <c r="E13966" s="180">
        <v>15</v>
      </c>
      <c r="F13966" s="180">
        <v>3138</v>
      </c>
      <c r="G13966" s="180">
        <v>54</v>
      </c>
      <c r="H13966" s="180">
        <v>119</v>
      </c>
      <c r="I13966" s="180">
        <v>95190.95</v>
      </c>
      <c r="J13966" s="180">
        <v>28614</v>
      </c>
      <c r="K13966" s="180">
        <v>27621</v>
      </c>
      <c r="L13966" s="180">
        <v>156187.89000000001</v>
      </c>
    </row>
    <row r="13967" spans="1:12">
      <c r="A13967" s="180">
        <v>2018</v>
      </c>
      <c r="B13967" s="180" t="s">
        <v>175</v>
      </c>
      <c r="C13967" s="180" t="s">
        <v>37</v>
      </c>
      <c r="D13967" s="180" t="s">
        <v>176</v>
      </c>
      <c r="E13967" s="180">
        <v>20</v>
      </c>
      <c r="F13967" s="180">
        <v>2379</v>
      </c>
      <c r="G13967" s="180">
        <v>56</v>
      </c>
      <c r="H13967" s="180">
        <v>88</v>
      </c>
      <c r="I13967" s="180">
        <v>89636.35</v>
      </c>
      <c r="J13967" s="180">
        <v>24254.57</v>
      </c>
      <c r="K13967" s="180">
        <v>15569</v>
      </c>
      <c r="L13967" s="180">
        <v>138181.92000000001</v>
      </c>
    </row>
    <row r="13968" spans="1:12">
      <c r="A13968" s="180">
        <v>2018</v>
      </c>
      <c r="B13968" s="180" t="s">
        <v>175</v>
      </c>
      <c r="C13968" s="180" t="s">
        <v>37</v>
      </c>
      <c r="D13968" s="180" t="s">
        <v>176</v>
      </c>
      <c r="E13968" s="180">
        <v>25</v>
      </c>
      <c r="F13968" s="180">
        <v>2479</v>
      </c>
      <c r="G13968" s="180">
        <v>35</v>
      </c>
      <c r="H13968" s="180">
        <v>111</v>
      </c>
      <c r="I13968" s="180">
        <v>91279</v>
      </c>
      <c r="J13968" s="180">
        <v>21223.42</v>
      </c>
      <c r="K13968" s="180">
        <v>15133</v>
      </c>
      <c r="L13968" s="180">
        <v>150746.10999999999</v>
      </c>
    </row>
    <row r="13969" spans="1:12">
      <c r="A13969" s="180">
        <v>2018</v>
      </c>
      <c r="B13969" s="180" t="s">
        <v>175</v>
      </c>
      <c r="C13969" s="180" t="s">
        <v>37</v>
      </c>
      <c r="D13969" s="180" t="s">
        <v>176</v>
      </c>
      <c r="E13969" s="180">
        <v>30</v>
      </c>
      <c r="F13969" s="180">
        <v>4037</v>
      </c>
      <c r="G13969" s="180">
        <v>121</v>
      </c>
      <c r="H13969" s="180">
        <v>164</v>
      </c>
      <c r="I13969" s="180">
        <v>135261.65</v>
      </c>
      <c r="J13969" s="180">
        <v>39598.559999999998</v>
      </c>
      <c r="K13969" s="180">
        <v>25491</v>
      </c>
      <c r="L13969" s="180">
        <v>242857.57</v>
      </c>
    </row>
    <row r="13970" spans="1:12">
      <c r="A13970" s="180">
        <v>2018</v>
      </c>
      <c r="B13970" s="180" t="s">
        <v>175</v>
      </c>
      <c r="C13970" s="180" t="s">
        <v>37</v>
      </c>
      <c r="D13970" s="180" t="s">
        <v>176</v>
      </c>
      <c r="E13970" s="180">
        <v>35</v>
      </c>
      <c r="F13970" s="180">
        <v>4157</v>
      </c>
      <c r="G13970" s="180">
        <v>105</v>
      </c>
      <c r="H13970" s="180">
        <v>219</v>
      </c>
      <c r="I13970" s="180">
        <v>192900.55</v>
      </c>
      <c r="J13970" s="180">
        <v>45839.03</v>
      </c>
      <c r="K13970" s="180">
        <v>63503</v>
      </c>
      <c r="L13970" s="180">
        <v>372973.49</v>
      </c>
    </row>
    <row r="13971" spans="1:12">
      <c r="A13971" s="180">
        <v>2018</v>
      </c>
      <c r="B13971" s="180" t="s">
        <v>175</v>
      </c>
      <c r="C13971" s="180" t="s">
        <v>37</v>
      </c>
      <c r="D13971" s="180" t="s">
        <v>176</v>
      </c>
      <c r="E13971" s="180">
        <v>40</v>
      </c>
      <c r="F13971" s="180">
        <v>3643</v>
      </c>
      <c r="G13971" s="180">
        <v>120</v>
      </c>
      <c r="H13971" s="180">
        <v>211</v>
      </c>
      <c r="I13971" s="180">
        <v>190733.4</v>
      </c>
      <c r="J13971" s="180">
        <v>53118.720000000001</v>
      </c>
      <c r="K13971" s="180">
        <v>29434</v>
      </c>
      <c r="L13971" s="180">
        <v>322705.24</v>
      </c>
    </row>
    <row r="13972" spans="1:12">
      <c r="A13972" s="180">
        <v>2018</v>
      </c>
      <c r="B13972" s="180" t="s">
        <v>175</v>
      </c>
      <c r="C13972" s="180" t="s">
        <v>37</v>
      </c>
      <c r="D13972" s="180" t="s">
        <v>176</v>
      </c>
      <c r="E13972" s="180">
        <v>45</v>
      </c>
      <c r="F13972" s="180">
        <v>3792</v>
      </c>
      <c r="G13972" s="180">
        <v>154</v>
      </c>
      <c r="H13972" s="180">
        <v>451</v>
      </c>
      <c r="I13972" s="180">
        <v>379611.52</v>
      </c>
      <c r="J13972" s="180">
        <v>87775.14</v>
      </c>
      <c r="K13972" s="180">
        <v>119402</v>
      </c>
      <c r="L13972" s="180">
        <v>671400.47</v>
      </c>
    </row>
    <row r="13973" spans="1:12">
      <c r="A13973" s="180">
        <v>2018</v>
      </c>
      <c r="B13973" s="180" t="s">
        <v>175</v>
      </c>
      <c r="C13973" s="180" t="s">
        <v>37</v>
      </c>
      <c r="D13973" s="180" t="s">
        <v>176</v>
      </c>
      <c r="E13973" s="180">
        <v>50</v>
      </c>
      <c r="F13973" s="180">
        <v>3533</v>
      </c>
      <c r="G13973" s="180">
        <v>254</v>
      </c>
      <c r="H13973" s="180">
        <v>403</v>
      </c>
      <c r="I13973" s="180">
        <v>383563.18</v>
      </c>
      <c r="J13973" s="180">
        <v>87803.96</v>
      </c>
      <c r="K13973" s="180">
        <v>106201</v>
      </c>
      <c r="L13973" s="180">
        <v>667465</v>
      </c>
    </row>
    <row r="13974" spans="1:12">
      <c r="A13974" s="180">
        <v>2018</v>
      </c>
      <c r="B13974" s="180" t="s">
        <v>175</v>
      </c>
      <c r="C13974" s="180" t="s">
        <v>37</v>
      </c>
      <c r="D13974" s="180" t="s">
        <v>176</v>
      </c>
      <c r="E13974" s="180">
        <v>55</v>
      </c>
      <c r="F13974" s="180">
        <v>3597</v>
      </c>
      <c r="G13974" s="180">
        <v>305</v>
      </c>
      <c r="H13974" s="180">
        <v>618</v>
      </c>
      <c r="I13974" s="180">
        <v>601934.32999999996</v>
      </c>
      <c r="J13974" s="180">
        <v>142264.01999999999</v>
      </c>
      <c r="K13974" s="180">
        <v>227560</v>
      </c>
      <c r="L13974" s="180">
        <v>1085376.5</v>
      </c>
    </row>
    <row r="13975" spans="1:12">
      <c r="A13975" s="180">
        <v>2018</v>
      </c>
      <c r="B13975" s="180" t="s">
        <v>175</v>
      </c>
      <c r="C13975" s="180" t="s">
        <v>37</v>
      </c>
      <c r="D13975" s="180" t="s">
        <v>176</v>
      </c>
      <c r="E13975" s="180">
        <v>60</v>
      </c>
      <c r="F13975" s="180">
        <v>2892</v>
      </c>
      <c r="G13975" s="180">
        <v>266</v>
      </c>
      <c r="H13975" s="180">
        <v>700</v>
      </c>
      <c r="I13975" s="180">
        <v>671416.01</v>
      </c>
      <c r="J13975" s="180">
        <v>160655.07</v>
      </c>
      <c r="K13975" s="180">
        <v>238597</v>
      </c>
      <c r="L13975" s="180">
        <v>1180182.02</v>
      </c>
    </row>
    <row r="13976" spans="1:12">
      <c r="A13976" s="180">
        <v>2018</v>
      </c>
      <c r="B13976" s="180" t="s">
        <v>175</v>
      </c>
      <c r="C13976" s="180" t="s">
        <v>37</v>
      </c>
      <c r="D13976" s="180" t="s">
        <v>176</v>
      </c>
      <c r="E13976" s="180">
        <v>65</v>
      </c>
      <c r="F13976" s="180">
        <v>2108</v>
      </c>
      <c r="G13976" s="180">
        <v>370</v>
      </c>
      <c r="H13976" s="180">
        <v>1112</v>
      </c>
      <c r="I13976" s="180">
        <v>863648.4</v>
      </c>
      <c r="J13976" s="180">
        <v>175307.84</v>
      </c>
      <c r="K13976" s="180">
        <v>155394</v>
      </c>
      <c r="L13976" s="180">
        <v>1284138.71</v>
      </c>
    </row>
    <row r="13977" spans="1:12">
      <c r="A13977" s="180">
        <v>2018</v>
      </c>
      <c r="B13977" s="180" t="s">
        <v>175</v>
      </c>
      <c r="C13977" s="180" t="s">
        <v>37</v>
      </c>
      <c r="D13977" s="180" t="s">
        <v>176</v>
      </c>
      <c r="E13977" s="180">
        <v>70</v>
      </c>
      <c r="F13977" s="180">
        <v>1299</v>
      </c>
      <c r="G13977" s="180">
        <v>380</v>
      </c>
      <c r="H13977" s="180">
        <v>988</v>
      </c>
      <c r="I13977" s="180">
        <v>939722.75</v>
      </c>
      <c r="J13977" s="180">
        <v>167187.54999999999</v>
      </c>
      <c r="K13977" s="180">
        <v>391615.4</v>
      </c>
      <c r="L13977" s="180">
        <v>1578091.81</v>
      </c>
    </row>
    <row r="13978" spans="1:12">
      <c r="A13978" s="180">
        <v>2018</v>
      </c>
      <c r="B13978" s="180" t="s">
        <v>175</v>
      </c>
      <c r="C13978" s="180" t="s">
        <v>37</v>
      </c>
      <c r="D13978" s="180" t="s">
        <v>176</v>
      </c>
      <c r="E13978" s="180">
        <v>75</v>
      </c>
      <c r="F13978" s="180">
        <v>694</v>
      </c>
      <c r="G13978" s="180">
        <v>172</v>
      </c>
      <c r="H13978" s="180">
        <v>413</v>
      </c>
      <c r="I13978" s="180">
        <v>305786.65000000002</v>
      </c>
      <c r="J13978" s="180">
        <v>77085.61</v>
      </c>
      <c r="K13978" s="180">
        <v>82005.399999999994</v>
      </c>
      <c r="L13978" s="180">
        <v>495459.02</v>
      </c>
    </row>
    <row r="13979" spans="1:12">
      <c r="A13979" s="180">
        <v>2018</v>
      </c>
      <c r="B13979" s="180" t="s">
        <v>175</v>
      </c>
      <c r="C13979" s="180" t="s">
        <v>37</v>
      </c>
      <c r="D13979" s="180" t="s">
        <v>176</v>
      </c>
      <c r="E13979" s="180">
        <v>80</v>
      </c>
      <c r="F13979" s="180">
        <v>280</v>
      </c>
      <c r="G13979" s="180">
        <v>53</v>
      </c>
      <c r="H13979" s="180">
        <v>277</v>
      </c>
      <c r="I13979" s="180">
        <v>168823</v>
      </c>
      <c r="J13979" s="180">
        <v>26406</v>
      </c>
      <c r="K13979" s="180">
        <v>72701</v>
      </c>
      <c r="L13979" s="180">
        <v>278584.98</v>
      </c>
    </row>
    <row r="13980" spans="1:12">
      <c r="A13980" s="180">
        <v>2018</v>
      </c>
      <c r="B13980" s="180" t="s">
        <v>175</v>
      </c>
      <c r="C13980" s="180" t="s">
        <v>37</v>
      </c>
      <c r="D13980" s="180" t="s">
        <v>176</v>
      </c>
      <c r="E13980" s="180">
        <v>85</v>
      </c>
      <c r="F13980" s="180">
        <v>95</v>
      </c>
      <c r="G13980" s="180">
        <v>12</v>
      </c>
      <c r="H13980" s="180">
        <v>87</v>
      </c>
      <c r="I13980" s="180">
        <v>43045</v>
      </c>
      <c r="J13980" s="180">
        <v>4559.1499999999996</v>
      </c>
      <c r="K13980" s="180">
        <v>16223</v>
      </c>
      <c r="L13980" s="180">
        <v>66834.75</v>
      </c>
    </row>
    <row r="13981" spans="1:12">
      <c r="A13981" s="180">
        <v>2018</v>
      </c>
      <c r="B13981" s="180" t="s">
        <v>175</v>
      </c>
      <c r="C13981" s="180" t="s">
        <v>37</v>
      </c>
      <c r="D13981" s="180" t="s">
        <v>176</v>
      </c>
      <c r="E13981" s="180">
        <v>90</v>
      </c>
      <c r="F13981" s="180">
        <v>25</v>
      </c>
      <c r="G13981" s="180">
        <v>8</v>
      </c>
      <c r="H13981" s="180">
        <v>101</v>
      </c>
      <c r="I13981" s="180">
        <v>59120</v>
      </c>
      <c r="J13981" s="180">
        <v>3924.7</v>
      </c>
      <c r="K13981" s="180">
        <v>0</v>
      </c>
      <c r="L13981" s="180">
        <v>63750.65</v>
      </c>
    </row>
    <row r="13982" spans="1:12">
      <c r="A13982" s="180">
        <v>2018</v>
      </c>
      <c r="B13982" s="180" t="s">
        <v>175</v>
      </c>
      <c r="C13982" s="180" t="s">
        <v>37</v>
      </c>
      <c r="D13982" s="180" t="s">
        <v>176</v>
      </c>
      <c r="E13982" s="180">
        <v>95</v>
      </c>
      <c r="F13982" s="180">
        <v>3</v>
      </c>
      <c r="G13982" s="180">
        <v>0</v>
      </c>
      <c r="H13982" s="180">
        <v>0</v>
      </c>
      <c r="I13982" s="180">
        <v>0</v>
      </c>
      <c r="J13982" s="180">
        <v>0</v>
      </c>
      <c r="K13982" s="180">
        <v>0</v>
      </c>
      <c r="L13982" s="180">
        <v>0</v>
      </c>
    </row>
    <row r="13983" spans="1:12">
      <c r="A13983" s="180">
        <v>2018</v>
      </c>
      <c r="B13983" s="180" t="s">
        <v>175</v>
      </c>
      <c r="C13983" s="180" t="s">
        <v>37</v>
      </c>
      <c r="D13983" s="180" t="s">
        <v>177</v>
      </c>
      <c r="E13983" s="180">
        <v>0</v>
      </c>
      <c r="F13983" s="180">
        <v>3144</v>
      </c>
      <c r="G13983" s="180">
        <v>78</v>
      </c>
      <c r="H13983" s="180">
        <v>172</v>
      </c>
      <c r="I13983" s="180">
        <v>118045</v>
      </c>
      <c r="J13983" s="180">
        <v>29965.95</v>
      </c>
      <c r="K13983" s="180">
        <v>15184</v>
      </c>
      <c r="L13983" s="180">
        <v>169650.7</v>
      </c>
    </row>
    <row r="13984" spans="1:12">
      <c r="A13984" s="180">
        <v>2018</v>
      </c>
      <c r="B13984" s="180" t="s">
        <v>175</v>
      </c>
      <c r="C13984" s="180" t="s">
        <v>37</v>
      </c>
      <c r="D13984" s="180" t="s">
        <v>177</v>
      </c>
      <c r="E13984" s="180">
        <v>5</v>
      </c>
      <c r="F13984" s="180">
        <v>3503</v>
      </c>
      <c r="G13984" s="180">
        <v>35</v>
      </c>
      <c r="H13984" s="180">
        <v>54</v>
      </c>
      <c r="I13984" s="180">
        <v>23792</v>
      </c>
      <c r="J13984" s="180">
        <v>7537.6</v>
      </c>
      <c r="K13984" s="180">
        <v>76</v>
      </c>
      <c r="L13984" s="180">
        <v>33930.15</v>
      </c>
    </row>
    <row r="13985" spans="1:12">
      <c r="A13985" s="180">
        <v>2018</v>
      </c>
      <c r="B13985" s="180" t="s">
        <v>175</v>
      </c>
      <c r="C13985" s="180" t="s">
        <v>37</v>
      </c>
      <c r="D13985" s="180" t="s">
        <v>177</v>
      </c>
      <c r="E13985" s="180">
        <v>10</v>
      </c>
      <c r="F13985" s="180">
        <v>3279</v>
      </c>
      <c r="G13985" s="180">
        <v>52</v>
      </c>
      <c r="H13985" s="180">
        <v>97</v>
      </c>
      <c r="I13985" s="180">
        <v>73461</v>
      </c>
      <c r="J13985" s="180">
        <v>16136.7</v>
      </c>
      <c r="K13985" s="180">
        <v>44458</v>
      </c>
      <c r="L13985" s="180">
        <v>140817.45000000001</v>
      </c>
    </row>
    <row r="13986" spans="1:12">
      <c r="A13986" s="180">
        <v>2018</v>
      </c>
      <c r="B13986" s="180" t="s">
        <v>175</v>
      </c>
      <c r="C13986" s="180" t="s">
        <v>37</v>
      </c>
      <c r="D13986" s="180" t="s">
        <v>177</v>
      </c>
      <c r="E13986" s="180">
        <v>15</v>
      </c>
      <c r="F13986" s="180">
        <v>3014</v>
      </c>
      <c r="G13986" s="180">
        <v>57</v>
      </c>
      <c r="H13986" s="180">
        <v>171</v>
      </c>
      <c r="I13986" s="180">
        <v>144114.20000000001</v>
      </c>
      <c r="J13986" s="180">
        <v>22177.84</v>
      </c>
      <c r="K13986" s="180">
        <v>21563</v>
      </c>
      <c r="L13986" s="180">
        <v>209048.84</v>
      </c>
    </row>
    <row r="13987" spans="1:12">
      <c r="A13987" s="180">
        <v>2018</v>
      </c>
      <c r="B13987" s="180" t="s">
        <v>175</v>
      </c>
      <c r="C13987" s="180" t="s">
        <v>37</v>
      </c>
      <c r="D13987" s="180" t="s">
        <v>177</v>
      </c>
      <c r="E13987" s="180">
        <v>20</v>
      </c>
      <c r="F13987" s="180">
        <v>2453</v>
      </c>
      <c r="G13987" s="180">
        <v>86</v>
      </c>
      <c r="H13987" s="180">
        <v>218</v>
      </c>
      <c r="I13987" s="180">
        <v>193825.2</v>
      </c>
      <c r="J13987" s="180">
        <v>45837.54</v>
      </c>
      <c r="K13987" s="180">
        <v>23259</v>
      </c>
      <c r="L13987" s="180">
        <v>286401.28000000003</v>
      </c>
    </row>
    <row r="13988" spans="1:12">
      <c r="A13988" s="180">
        <v>2018</v>
      </c>
      <c r="B13988" s="180" t="s">
        <v>175</v>
      </c>
      <c r="C13988" s="180" t="s">
        <v>37</v>
      </c>
      <c r="D13988" s="180" t="s">
        <v>177</v>
      </c>
      <c r="E13988" s="180">
        <v>25</v>
      </c>
      <c r="F13988" s="180">
        <v>3182</v>
      </c>
      <c r="G13988" s="180">
        <v>140</v>
      </c>
      <c r="H13988" s="180">
        <v>358</v>
      </c>
      <c r="I13988" s="180">
        <v>324630.2</v>
      </c>
      <c r="J13988" s="180">
        <v>63192.1</v>
      </c>
      <c r="K13988" s="180">
        <v>54837</v>
      </c>
      <c r="L13988" s="180">
        <v>514679.82</v>
      </c>
    </row>
    <row r="13989" spans="1:12">
      <c r="A13989" s="180">
        <v>2018</v>
      </c>
      <c r="B13989" s="180" t="s">
        <v>175</v>
      </c>
      <c r="C13989" s="180" t="s">
        <v>37</v>
      </c>
      <c r="D13989" s="180" t="s">
        <v>177</v>
      </c>
      <c r="E13989" s="180">
        <v>30</v>
      </c>
      <c r="F13989" s="180">
        <v>4835</v>
      </c>
      <c r="G13989" s="180">
        <v>311</v>
      </c>
      <c r="H13989" s="180">
        <v>902</v>
      </c>
      <c r="I13989" s="180">
        <v>713600.4</v>
      </c>
      <c r="J13989" s="180">
        <v>113772.96</v>
      </c>
      <c r="K13989" s="180">
        <v>47746</v>
      </c>
      <c r="L13989" s="180">
        <v>982725.61</v>
      </c>
    </row>
    <row r="13990" spans="1:12">
      <c r="A13990" s="180">
        <v>2018</v>
      </c>
      <c r="B13990" s="180" t="s">
        <v>175</v>
      </c>
      <c r="C13990" s="180" t="s">
        <v>37</v>
      </c>
      <c r="D13990" s="180" t="s">
        <v>177</v>
      </c>
      <c r="E13990" s="180">
        <v>35</v>
      </c>
      <c r="F13990" s="180">
        <v>4518</v>
      </c>
      <c r="G13990" s="180">
        <v>227</v>
      </c>
      <c r="H13990" s="180">
        <v>599</v>
      </c>
      <c r="I13990" s="180">
        <v>519384.15</v>
      </c>
      <c r="J13990" s="180">
        <v>104645.13</v>
      </c>
      <c r="K13990" s="180">
        <v>85159</v>
      </c>
      <c r="L13990" s="180">
        <v>824240.19</v>
      </c>
    </row>
    <row r="13991" spans="1:12">
      <c r="A13991" s="180">
        <v>2018</v>
      </c>
      <c r="B13991" s="180" t="s">
        <v>175</v>
      </c>
      <c r="C13991" s="180" t="s">
        <v>37</v>
      </c>
      <c r="D13991" s="180" t="s">
        <v>177</v>
      </c>
      <c r="E13991" s="180">
        <v>40</v>
      </c>
      <c r="F13991" s="180">
        <v>3942</v>
      </c>
      <c r="G13991" s="180">
        <v>253</v>
      </c>
      <c r="H13991" s="180">
        <v>511</v>
      </c>
      <c r="I13991" s="180">
        <v>516138.6</v>
      </c>
      <c r="J13991" s="180">
        <v>116453.09</v>
      </c>
      <c r="K13991" s="180">
        <v>79274</v>
      </c>
      <c r="L13991" s="180">
        <v>835053.75</v>
      </c>
    </row>
    <row r="13992" spans="1:12">
      <c r="A13992" s="180">
        <v>2018</v>
      </c>
      <c r="B13992" s="180" t="s">
        <v>175</v>
      </c>
      <c r="C13992" s="180" t="s">
        <v>37</v>
      </c>
      <c r="D13992" s="180" t="s">
        <v>177</v>
      </c>
      <c r="E13992" s="180">
        <v>45</v>
      </c>
      <c r="F13992" s="180">
        <v>3933</v>
      </c>
      <c r="G13992" s="180">
        <v>200</v>
      </c>
      <c r="H13992" s="180">
        <v>497</v>
      </c>
      <c r="I13992" s="180">
        <v>546100.65</v>
      </c>
      <c r="J13992" s="180">
        <v>124253.26</v>
      </c>
      <c r="K13992" s="180">
        <v>129909</v>
      </c>
      <c r="L13992" s="180">
        <v>921242.05</v>
      </c>
    </row>
    <row r="13993" spans="1:12">
      <c r="A13993" s="180">
        <v>2018</v>
      </c>
      <c r="B13993" s="180" t="s">
        <v>175</v>
      </c>
      <c r="C13993" s="180" t="s">
        <v>37</v>
      </c>
      <c r="D13993" s="180" t="s">
        <v>177</v>
      </c>
      <c r="E13993" s="180">
        <v>50</v>
      </c>
      <c r="F13993" s="180">
        <v>3629</v>
      </c>
      <c r="G13993" s="180">
        <v>255</v>
      </c>
      <c r="H13993" s="180">
        <v>524</v>
      </c>
      <c r="I13993" s="180">
        <v>496722.45</v>
      </c>
      <c r="J13993" s="180">
        <v>115083.73</v>
      </c>
      <c r="K13993" s="180">
        <v>104333</v>
      </c>
      <c r="L13993" s="180">
        <v>826525.59</v>
      </c>
    </row>
    <row r="13994" spans="1:12">
      <c r="A13994" s="180">
        <v>2018</v>
      </c>
      <c r="B13994" s="180" t="s">
        <v>175</v>
      </c>
      <c r="C13994" s="180" t="s">
        <v>37</v>
      </c>
      <c r="D13994" s="180" t="s">
        <v>177</v>
      </c>
      <c r="E13994" s="180">
        <v>55</v>
      </c>
      <c r="F13994" s="180">
        <v>3533</v>
      </c>
      <c r="G13994" s="180">
        <v>288</v>
      </c>
      <c r="H13994" s="180">
        <v>615</v>
      </c>
      <c r="I13994" s="180">
        <v>650224.9</v>
      </c>
      <c r="J13994" s="180">
        <v>175277.04</v>
      </c>
      <c r="K13994" s="180">
        <v>122750</v>
      </c>
      <c r="L13994" s="180">
        <v>1065805.82</v>
      </c>
    </row>
    <row r="13995" spans="1:12">
      <c r="A13995" s="180">
        <v>2018</v>
      </c>
      <c r="B13995" s="180" t="s">
        <v>175</v>
      </c>
      <c r="C13995" s="180" t="s">
        <v>37</v>
      </c>
      <c r="D13995" s="180" t="s">
        <v>177</v>
      </c>
      <c r="E13995" s="180">
        <v>60</v>
      </c>
      <c r="F13995" s="180">
        <v>2761</v>
      </c>
      <c r="G13995" s="180">
        <v>248</v>
      </c>
      <c r="H13995" s="180">
        <v>501</v>
      </c>
      <c r="I13995" s="180">
        <v>498256.15</v>
      </c>
      <c r="J13995" s="180">
        <v>130235.21</v>
      </c>
      <c r="K13995" s="180">
        <v>99469.35</v>
      </c>
      <c r="L13995" s="180">
        <v>821369.02</v>
      </c>
    </row>
    <row r="13996" spans="1:12">
      <c r="A13996" s="180">
        <v>2018</v>
      </c>
      <c r="B13996" s="180" t="s">
        <v>175</v>
      </c>
      <c r="C13996" s="180" t="s">
        <v>37</v>
      </c>
      <c r="D13996" s="180" t="s">
        <v>177</v>
      </c>
      <c r="E13996" s="180">
        <v>65</v>
      </c>
      <c r="F13996" s="180">
        <v>1960</v>
      </c>
      <c r="G13996" s="180">
        <v>266</v>
      </c>
      <c r="H13996" s="180">
        <v>659</v>
      </c>
      <c r="I13996" s="180">
        <v>649770.75</v>
      </c>
      <c r="J13996" s="180">
        <v>138328.35</v>
      </c>
      <c r="K13996" s="180">
        <v>253617</v>
      </c>
      <c r="L13996" s="180">
        <v>1122307.72</v>
      </c>
    </row>
    <row r="13997" spans="1:12">
      <c r="A13997" s="180">
        <v>2018</v>
      </c>
      <c r="B13997" s="180" t="s">
        <v>175</v>
      </c>
      <c r="C13997" s="180" t="s">
        <v>37</v>
      </c>
      <c r="D13997" s="180" t="s">
        <v>177</v>
      </c>
      <c r="E13997" s="180">
        <v>70</v>
      </c>
      <c r="F13997" s="180">
        <v>1191</v>
      </c>
      <c r="G13997" s="180">
        <v>244</v>
      </c>
      <c r="H13997" s="180">
        <v>572</v>
      </c>
      <c r="I13997" s="180">
        <v>523097.4</v>
      </c>
      <c r="J13997" s="180">
        <v>112499.11</v>
      </c>
      <c r="K13997" s="180">
        <v>96015</v>
      </c>
      <c r="L13997" s="180">
        <v>813553.7</v>
      </c>
    </row>
    <row r="13998" spans="1:12">
      <c r="A13998" s="180">
        <v>2018</v>
      </c>
      <c r="B13998" s="180" t="s">
        <v>175</v>
      </c>
      <c r="C13998" s="180" t="s">
        <v>37</v>
      </c>
      <c r="D13998" s="180" t="s">
        <v>177</v>
      </c>
      <c r="E13998" s="180">
        <v>75</v>
      </c>
      <c r="F13998" s="180">
        <v>576</v>
      </c>
      <c r="G13998" s="180">
        <v>126</v>
      </c>
      <c r="H13998" s="180">
        <v>398</v>
      </c>
      <c r="I13998" s="180">
        <v>352192.95</v>
      </c>
      <c r="J13998" s="180">
        <v>50808.94</v>
      </c>
      <c r="K13998" s="180">
        <v>115773.6</v>
      </c>
      <c r="L13998" s="180">
        <v>543026.54</v>
      </c>
    </row>
    <row r="13999" spans="1:12">
      <c r="A13999" s="180">
        <v>2018</v>
      </c>
      <c r="B13999" s="180" t="s">
        <v>175</v>
      </c>
      <c r="C13999" s="180" t="s">
        <v>37</v>
      </c>
      <c r="D13999" s="180" t="s">
        <v>177</v>
      </c>
      <c r="E13999" s="180">
        <v>80</v>
      </c>
      <c r="F13999" s="180">
        <v>280</v>
      </c>
      <c r="G13999" s="180">
        <v>46</v>
      </c>
      <c r="H13999" s="180">
        <v>424</v>
      </c>
      <c r="I13999" s="180">
        <v>252191.35</v>
      </c>
      <c r="J13999" s="180">
        <v>23090.11</v>
      </c>
      <c r="K13999" s="180">
        <v>19949.599999999999</v>
      </c>
      <c r="L13999" s="180">
        <v>288756.82</v>
      </c>
    </row>
    <row r="14000" spans="1:12">
      <c r="A14000" s="180">
        <v>2018</v>
      </c>
      <c r="B14000" s="180" t="s">
        <v>175</v>
      </c>
      <c r="C14000" s="180" t="s">
        <v>37</v>
      </c>
      <c r="D14000" s="180" t="s">
        <v>177</v>
      </c>
      <c r="E14000" s="180">
        <v>85</v>
      </c>
      <c r="F14000" s="180">
        <v>134</v>
      </c>
      <c r="G14000" s="180">
        <v>21</v>
      </c>
      <c r="H14000" s="180">
        <v>245</v>
      </c>
      <c r="I14000" s="180">
        <v>115596</v>
      </c>
      <c r="J14000" s="180">
        <v>6643.85</v>
      </c>
      <c r="K14000" s="180">
        <v>970</v>
      </c>
      <c r="L14000" s="180">
        <v>124321.15</v>
      </c>
    </row>
    <row r="14001" spans="1:12">
      <c r="A14001" s="180">
        <v>2018</v>
      </c>
      <c r="B14001" s="180" t="s">
        <v>175</v>
      </c>
      <c r="C14001" s="180" t="s">
        <v>37</v>
      </c>
      <c r="D14001" s="180" t="s">
        <v>177</v>
      </c>
      <c r="E14001" s="180">
        <v>90</v>
      </c>
      <c r="F14001" s="180">
        <v>51</v>
      </c>
      <c r="G14001" s="180">
        <v>7</v>
      </c>
      <c r="H14001" s="180">
        <v>25</v>
      </c>
      <c r="I14001" s="180">
        <v>9738</v>
      </c>
      <c r="J14001" s="180">
        <v>1242.45</v>
      </c>
      <c r="K14001" s="180">
        <v>0</v>
      </c>
      <c r="L14001" s="180">
        <v>11631.2</v>
      </c>
    </row>
    <row r="14002" spans="1:12">
      <c r="A14002" s="180">
        <v>2018</v>
      </c>
      <c r="B14002" s="180" t="s">
        <v>175</v>
      </c>
      <c r="C14002" s="180" t="s">
        <v>37</v>
      </c>
      <c r="D14002" s="180" t="s">
        <v>177</v>
      </c>
      <c r="E14002" s="180">
        <v>95</v>
      </c>
      <c r="F14002" s="180">
        <v>7</v>
      </c>
      <c r="G14002" s="180">
        <v>0</v>
      </c>
      <c r="H14002" s="180">
        <v>0</v>
      </c>
      <c r="I14002" s="180">
        <v>0</v>
      </c>
      <c r="J14002" s="180">
        <v>527</v>
      </c>
      <c r="K14002" s="180">
        <v>0</v>
      </c>
      <c r="L14002" s="180">
        <v>532</v>
      </c>
    </row>
    <row r="14003" spans="1:12">
      <c r="A14003" s="180">
        <v>2018</v>
      </c>
      <c r="B14003" s="180" t="s">
        <v>178</v>
      </c>
      <c r="C14003" s="180" t="s">
        <v>31</v>
      </c>
      <c r="D14003" s="180" t="s">
        <v>176</v>
      </c>
      <c r="E14003" s="180">
        <v>0</v>
      </c>
      <c r="F14003" s="180">
        <v>103496</v>
      </c>
      <c r="G14003" s="180">
        <v>5492</v>
      </c>
      <c r="H14003" s="180">
        <v>13664</v>
      </c>
      <c r="I14003" s="180">
        <v>8983144.3100000005</v>
      </c>
      <c r="J14003" s="180">
        <v>1486758.17</v>
      </c>
      <c r="K14003" s="180">
        <v>138047.15</v>
      </c>
      <c r="L14003" s="180">
        <v>11915001.710000001</v>
      </c>
    </row>
    <row r="14004" spans="1:12">
      <c r="A14004" s="180">
        <v>2018</v>
      </c>
      <c r="B14004" s="180" t="s">
        <v>178</v>
      </c>
      <c r="C14004" s="180" t="s">
        <v>31</v>
      </c>
      <c r="D14004" s="180" t="s">
        <v>176</v>
      </c>
      <c r="E14004" s="180">
        <v>5</v>
      </c>
      <c r="F14004" s="180">
        <v>123480</v>
      </c>
      <c r="G14004" s="180">
        <v>2650</v>
      </c>
      <c r="H14004" s="180">
        <v>3997</v>
      </c>
      <c r="I14004" s="180">
        <v>3090193.98</v>
      </c>
      <c r="J14004" s="180">
        <v>799963.74</v>
      </c>
      <c r="K14004" s="180">
        <v>205454.2</v>
      </c>
      <c r="L14004" s="180">
        <v>4871587.4400000004</v>
      </c>
    </row>
    <row r="14005" spans="1:12">
      <c r="A14005" s="180">
        <v>2018</v>
      </c>
      <c r="B14005" s="180" t="s">
        <v>178</v>
      </c>
      <c r="C14005" s="180" t="s">
        <v>31</v>
      </c>
      <c r="D14005" s="180" t="s">
        <v>176</v>
      </c>
      <c r="E14005" s="180">
        <v>10</v>
      </c>
      <c r="F14005" s="180">
        <v>119148</v>
      </c>
      <c r="G14005" s="180">
        <v>2117</v>
      </c>
      <c r="H14005" s="180">
        <v>3963</v>
      </c>
      <c r="I14005" s="180">
        <v>2962177.93</v>
      </c>
      <c r="J14005" s="180">
        <v>788361.26</v>
      </c>
      <c r="K14005" s="180">
        <v>383863.25</v>
      </c>
      <c r="L14005" s="180">
        <v>4706380.03</v>
      </c>
    </row>
    <row r="14006" spans="1:12">
      <c r="A14006" s="180">
        <v>2018</v>
      </c>
      <c r="B14006" s="180" t="s">
        <v>178</v>
      </c>
      <c r="C14006" s="180" t="s">
        <v>31</v>
      </c>
      <c r="D14006" s="180" t="s">
        <v>176</v>
      </c>
      <c r="E14006" s="180">
        <v>15</v>
      </c>
      <c r="F14006" s="180">
        <v>110825</v>
      </c>
      <c r="G14006" s="180">
        <v>3079</v>
      </c>
      <c r="H14006" s="180">
        <v>6651</v>
      </c>
      <c r="I14006" s="180">
        <v>6533218.6600000001</v>
      </c>
      <c r="J14006" s="180">
        <v>1372198.86</v>
      </c>
      <c r="K14006" s="180">
        <v>1333320.02</v>
      </c>
      <c r="L14006" s="180">
        <v>10569305.09</v>
      </c>
    </row>
    <row r="14007" spans="1:12">
      <c r="A14007" s="180">
        <v>2018</v>
      </c>
      <c r="B14007" s="180" t="s">
        <v>178</v>
      </c>
      <c r="C14007" s="180" t="s">
        <v>31</v>
      </c>
      <c r="D14007" s="180" t="s">
        <v>176</v>
      </c>
      <c r="E14007" s="180">
        <v>20</v>
      </c>
      <c r="F14007" s="180">
        <v>85257</v>
      </c>
      <c r="G14007" s="180">
        <v>2853</v>
      </c>
      <c r="H14007" s="180">
        <v>7525</v>
      </c>
      <c r="I14007" s="180">
        <v>7266843.5700000003</v>
      </c>
      <c r="J14007" s="180">
        <v>1445611.11</v>
      </c>
      <c r="K14007" s="180">
        <v>1356642.65</v>
      </c>
      <c r="L14007" s="180">
        <v>11736335.810000001</v>
      </c>
    </row>
    <row r="14008" spans="1:12">
      <c r="A14008" s="180">
        <v>2018</v>
      </c>
      <c r="B14008" s="180" t="s">
        <v>178</v>
      </c>
      <c r="C14008" s="180" t="s">
        <v>31</v>
      </c>
      <c r="D14008" s="180" t="s">
        <v>176</v>
      </c>
      <c r="E14008" s="180">
        <v>25</v>
      </c>
      <c r="F14008" s="180">
        <v>70391</v>
      </c>
      <c r="G14008" s="180">
        <v>2274</v>
      </c>
      <c r="H14008" s="180">
        <v>5624</v>
      </c>
      <c r="I14008" s="180">
        <v>4760252.6399999997</v>
      </c>
      <c r="J14008" s="180">
        <v>1039848.08</v>
      </c>
      <c r="K14008" s="180">
        <v>808163</v>
      </c>
      <c r="L14008" s="180">
        <v>8002464.9000000004</v>
      </c>
    </row>
    <row r="14009" spans="1:12">
      <c r="A14009" s="180">
        <v>2018</v>
      </c>
      <c r="B14009" s="180" t="s">
        <v>178</v>
      </c>
      <c r="C14009" s="180" t="s">
        <v>31</v>
      </c>
      <c r="D14009" s="180" t="s">
        <v>176</v>
      </c>
      <c r="E14009" s="180">
        <v>30</v>
      </c>
      <c r="F14009" s="180">
        <v>116334</v>
      </c>
      <c r="G14009" s="180">
        <v>3501</v>
      </c>
      <c r="H14009" s="180">
        <v>8297</v>
      </c>
      <c r="I14009" s="180">
        <v>6796792.9500000002</v>
      </c>
      <c r="J14009" s="180">
        <v>1553775.89</v>
      </c>
      <c r="K14009" s="180">
        <v>1150089.2</v>
      </c>
      <c r="L14009" s="180">
        <v>11394798.35</v>
      </c>
    </row>
    <row r="14010" spans="1:12">
      <c r="A14010" s="180">
        <v>2018</v>
      </c>
      <c r="B14010" s="180" t="s">
        <v>178</v>
      </c>
      <c r="C14010" s="180" t="s">
        <v>31</v>
      </c>
      <c r="D14010" s="180" t="s">
        <v>176</v>
      </c>
      <c r="E14010" s="180">
        <v>35</v>
      </c>
      <c r="F14010" s="180">
        <v>133146</v>
      </c>
      <c r="G14010" s="180">
        <v>4594</v>
      </c>
      <c r="H14010" s="180">
        <v>10747</v>
      </c>
      <c r="I14010" s="180">
        <v>9335462.7899999991</v>
      </c>
      <c r="J14010" s="180">
        <v>2224930.46</v>
      </c>
      <c r="K14010" s="180">
        <v>1797608.81</v>
      </c>
      <c r="L14010" s="180">
        <v>15863967.76</v>
      </c>
    </row>
    <row r="14011" spans="1:12">
      <c r="A14011" s="180">
        <v>2018</v>
      </c>
      <c r="B14011" s="180" t="s">
        <v>178</v>
      </c>
      <c r="C14011" s="180" t="s">
        <v>31</v>
      </c>
      <c r="D14011" s="180" t="s">
        <v>176</v>
      </c>
      <c r="E14011" s="180">
        <v>40</v>
      </c>
      <c r="F14011" s="180">
        <v>127229</v>
      </c>
      <c r="G14011" s="180">
        <v>5529</v>
      </c>
      <c r="H14011" s="180">
        <v>12829</v>
      </c>
      <c r="I14011" s="180">
        <v>11215045.720000001</v>
      </c>
      <c r="J14011" s="180">
        <v>2623637.85</v>
      </c>
      <c r="K14011" s="180">
        <v>2136930.15</v>
      </c>
      <c r="L14011" s="180">
        <v>18815553.719999999</v>
      </c>
    </row>
    <row r="14012" spans="1:12">
      <c r="A14012" s="180">
        <v>2018</v>
      </c>
      <c r="B14012" s="180" t="s">
        <v>178</v>
      </c>
      <c r="C14012" s="180" t="s">
        <v>31</v>
      </c>
      <c r="D14012" s="180" t="s">
        <v>176</v>
      </c>
      <c r="E14012" s="180">
        <v>45</v>
      </c>
      <c r="F14012" s="180">
        <v>130200</v>
      </c>
      <c r="G14012" s="180">
        <v>6994</v>
      </c>
      <c r="H14012" s="180">
        <v>15230</v>
      </c>
      <c r="I14012" s="180">
        <v>14224816.85</v>
      </c>
      <c r="J14012" s="180">
        <v>3518202.12</v>
      </c>
      <c r="K14012" s="180">
        <v>3013539.81</v>
      </c>
      <c r="L14012" s="180">
        <v>24106714.629999999</v>
      </c>
    </row>
    <row r="14013" spans="1:12">
      <c r="A14013" s="180">
        <v>2018</v>
      </c>
      <c r="B14013" s="180" t="s">
        <v>178</v>
      </c>
      <c r="C14013" s="180" t="s">
        <v>31</v>
      </c>
      <c r="D14013" s="180" t="s">
        <v>176</v>
      </c>
      <c r="E14013" s="180">
        <v>50</v>
      </c>
      <c r="F14013" s="180">
        <v>118908</v>
      </c>
      <c r="G14013" s="180">
        <v>8716</v>
      </c>
      <c r="H14013" s="180">
        <v>17879</v>
      </c>
      <c r="I14013" s="180">
        <v>17749558.469999999</v>
      </c>
      <c r="J14013" s="180">
        <v>4561367.2300000004</v>
      </c>
      <c r="K14013" s="180">
        <v>3847220.94</v>
      </c>
      <c r="L14013" s="180">
        <v>30169357.710000001</v>
      </c>
    </row>
    <row r="14014" spans="1:12">
      <c r="A14014" s="180">
        <v>2018</v>
      </c>
      <c r="B14014" s="180" t="s">
        <v>178</v>
      </c>
      <c r="C14014" s="180" t="s">
        <v>31</v>
      </c>
      <c r="D14014" s="180" t="s">
        <v>176</v>
      </c>
      <c r="E14014" s="180">
        <v>55</v>
      </c>
      <c r="F14014" s="180">
        <v>124762</v>
      </c>
      <c r="G14014" s="180">
        <v>12483</v>
      </c>
      <c r="H14014" s="180">
        <v>26645</v>
      </c>
      <c r="I14014" s="180">
        <v>27284907.890000001</v>
      </c>
      <c r="J14014" s="180">
        <v>6652880.2999999998</v>
      </c>
      <c r="K14014" s="180">
        <v>6709439.71</v>
      </c>
      <c r="L14014" s="180">
        <v>46144106.280000001</v>
      </c>
    </row>
    <row r="14015" spans="1:12">
      <c r="A14015" s="180">
        <v>2018</v>
      </c>
      <c r="B14015" s="180" t="s">
        <v>178</v>
      </c>
      <c r="C14015" s="180" t="s">
        <v>31</v>
      </c>
      <c r="D14015" s="180" t="s">
        <v>176</v>
      </c>
      <c r="E14015" s="180">
        <v>60</v>
      </c>
      <c r="F14015" s="180">
        <v>115200</v>
      </c>
      <c r="G14015" s="180">
        <v>16051</v>
      </c>
      <c r="H14015" s="180">
        <v>36351</v>
      </c>
      <c r="I14015" s="180">
        <v>38745301.090000004</v>
      </c>
      <c r="J14015" s="180">
        <v>8869252.9000000004</v>
      </c>
      <c r="K14015" s="180">
        <v>9581062.3200000003</v>
      </c>
      <c r="L14015" s="180">
        <v>63744000.990000002</v>
      </c>
    </row>
    <row r="14016" spans="1:12">
      <c r="A14016" s="180">
        <v>2018</v>
      </c>
      <c r="B14016" s="180" t="s">
        <v>178</v>
      </c>
      <c r="C14016" s="180" t="s">
        <v>31</v>
      </c>
      <c r="D14016" s="180" t="s">
        <v>176</v>
      </c>
      <c r="E14016" s="180">
        <v>65</v>
      </c>
      <c r="F14016" s="180">
        <v>104154</v>
      </c>
      <c r="G14016" s="180">
        <v>20342</v>
      </c>
      <c r="H14016" s="180">
        <v>48341</v>
      </c>
      <c r="I14016" s="180">
        <v>50210209.079999998</v>
      </c>
      <c r="J14016" s="180">
        <v>10986164.460000001</v>
      </c>
      <c r="K14016" s="180">
        <v>12632407.98</v>
      </c>
      <c r="L14016" s="180">
        <v>81342282.060000002</v>
      </c>
    </row>
    <row r="14017" spans="1:12">
      <c r="A14017" s="180">
        <v>2018</v>
      </c>
      <c r="B14017" s="180" t="s">
        <v>178</v>
      </c>
      <c r="C14017" s="180" t="s">
        <v>31</v>
      </c>
      <c r="D14017" s="180" t="s">
        <v>176</v>
      </c>
      <c r="E14017" s="180">
        <v>70</v>
      </c>
      <c r="F14017" s="180">
        <v>88212</v>
      </c>
      <c r="G14017" s="180">
        <v>25129</v>
      </c>
      <c r="H14017" s="180">
        <v>58776</v>
      </c>
      <c r="I14017" s="180">
        <v>58042061.399999999</v>
      </c>
      <c r="J14017" s="180">
        <v>12946651.359999999</v>
      </c>
      <c r="K14017" s="180">
        <v>14663019.91</v>
      </c>
      <c r="L14017" s="180">
        <v>92518043.480000004</v>
      </c>
    </row>
    <row r="14018" spans="1:12">
      <c r="A14018" s="180">
        <v>2018</v>
      </c>
      <c r="B14018" s="180" t="s">
        <v>178</v>
      </c>
      <c r="C14018" s="180" t="s">
        <v>31</v>
      </c>
      <c r="D14018" s="180" t="s">
        <v>176</v>
      </c>
      <c r="E14018" s="180">
        <v>75</v>
      </c>
      <c r="F14018" s="180">
        <v>58318</v>
      </c>
      <c r="G14018" s="180">
        <v>21545</v>
      </c>
      <c r="H14018" s="180">
        <v>58177</v>
      </c>
      <c r="I14018" s="180">
        <v>53247621.829999998</v>
      </c>
      <c r="J14018" s="180">
        <v>10741195.84</v>
      </c>
      <c r="K14018" s="180">
        <v>12396726.289999999</v>
      </c>
      <c r="L14018" s="180">
        <v>81470043.859999999</v>
      </c>
    </row>
    <row r="14019" spans="1:12">
      <c r="A14019" s="180">
        <v>2018</v>
      </c>
      <c r="B14019" s="180" t="s">
        <v>178</v>
      </c>
      <c r="C14019" s="180" t="s">
        <v>31</v>
      </c>
      <c r="D14019" s="180" t="s">
        <v>176</v>
      </c>
      <c r="E14019" s="180">
        <v>80</v>
      </c>
      <c r="F14019" s="180">
        <v>36523</v>
      </c>
      <c r="G14019" s="180">
        <v>16168</v>
      </c>
      <c r="H14019" s="180">
        <v>53248</v>
      </c>
      <c r="I14019" s="180">
        <v>42579127.170000002</v>
      </c>
      <c r="J14019" s="180">
        <v>7631858.8200000003</v>
      </c>
      <c r="K14019" s="180">
        <v>8417297.4800000004</v>
      </c>
      <c r="L14019" s="180">
        <v>61966681.700000003</v>
      </c>
    </row>
    <row r="14020" spans="1:12">
      <c r="A14020" s="180">
        <v>2018</v>
      </c>
      <c r="B14020" s="180" t="s">
        <v>178</v>
      </c>
      <c r="C14020" s="180" t="s">
        <v>31</v>
      </c>
      <c r="D14020" s="180" t="s">
        <v>176</v>
      </c>
      <c r="E14020" s="180">
        <v>85</v>
      </c>
      <c r="F14020" s="180">
        <v>20569</v>
      </c>
      <c r="G14020" s="180">
        <v>9902</v>
      </c>
      <c r="H14020" s="180">
        <v>42928</v>
      </c>
      <c r="I14020" s="180">
        <v>30440793.43</v>
      </c>
      <c r="J14020" s="180">
        <v>4640725.38</v>
      </c>
      <c r="K14020" s="180">
        <v>4853048.13</v>
      </c>
      <c r="L14020" s="180">
        <v>41592545.420000002</v>
      </c>
    </row>
    <row r="14021" spans="1:12">
      <c r="A14021" s="180">
        <v>2018</v>
      </c>
      <c r="B14021" s="180" t="s">
        <v>178</v>
      </c>
      <c r="C14021" s="180" t="s">
        <v>31</v>
      </c>
      <c r="D14021" s="180" t="s">
        <v>176</v>
      </c>
      <c r="E14021" s="180">
        <v>90</v>
      </c>
      <c r="F14021" s="180">
        <v>7508</v>
      </c>
      <c r="G14021" s="180">
        <v>2904</v>
      </c>
      <c r="H14021" s="180">
        <v>16527</v>
      </c>
      <c r="I14021" s="180">
        <v>10683180.189999999</v>
      </c>
      <c r="J14021" s="180">
        <v>1334403.1399999999</v>
      </c>
      <c r="K14021" s="180">
        <v>950828.54</v>
      </c>
      <c r="L14021" s="180">
        <v>13377828.310000001</v>
      </c>
    </row>
    <row r="14022" spans="1:12">
      <c r="A14022" s="180">
        <v>2018</v>
      </c>
      <c r="B14022" s="180" t="s">
        <v>178</v>
      </c>
      <c r="C14022" s="180" t="s">
        <v>31</v>
      </c>
      <c r="D14022" s="180" t="s">
        <v>176</v>
      </c>
      <c r="E14022" s="180">
        <v>95</v>
      </c>
      <c r="F14022" s="180">
        <v>1020</v>
      </c>
      <c r="G14022" s="180">
        <v>391</v>
      </c>
      <c r="H14022" s="180">
        <v>2868</v>
      </c>
      <c r="I14022" s="180">
        <v>1701189.71</v>
      </c>
      <c r="J14022" s="180">
        <v>188999.24</v>
      </c>
      <c r="K14022" s="180">
        <v>118337</v>
      </c>
      <c r="L14022" s="180">
        <v>2054070.59</v>
      </c>
    </row>
    <row r="14023" spans="1:12">
      <c r="A14023" s="180">
        <v>2018</v>
      </c>
      <c r="B14023" s="180" t="s">
        <v>178</v>
      </c>
      <c r="C14023" s="180" t="s">
        <v>31</v>
      </c>
      <c r="D14023" s="180" t="s">
        <v>177</v>
      </c>
      <c r="E14023" s="180">
        <v>0</v>
      </c>
      <c r="F14023" s="180">
        <v>96560</v>
      </c>
      <c r="G14023" s="180">
        <v>3881</v>
      </c>
      <c r="H14023" s="180">
        <v>10875</v>
      </c>
      <c r="I14023" s="180">
        <v>6752025.1200000001</v>
      </c>
      <c r="J14023" s="180">
        <v>1065161.43</v>
      </c>
      <c r="K14023" s="180">
        <v>237930.55</v>
      </c>
      <c r="L14023" s="180">
        <v>8897053.7599999998</v>
      </c>
    </row>
    <row r="14024" spans="1:12">
      <c r="A14024" s="180">
        <v>2018</v>
      </c>
      <c r="B14024" s="180" t="s">
        <v>178</v>
      </c>
      <c r="C14024" s="180" t="s">
        <v>31</v>
      </c>
      <c r="D14024" s="180" t="s">
        <v>177</v>
      </c>
      <c r="E14024" s="180">
        <v>5</v>
      </c>
      <c r="F14024" s="180">
        <v>115763</v>
      </c>
      <c r="G14024" s="180">
        <v>1998</v>
      </c>
      <c r="H14024" s="180">
        <v>2997</v>
      </c>
      <c r="I14024" s="180">
        <v>2405583.88</v>
      </c>
      <c r="J14024" s="180">
        <v>598539.48</v>
      </c>
      <c r="K14024" s="180">
        <v>113195.55</v>
      </c>
      <c r="L14024" s="180">
        <v>3751682.4</v>
      </c>
    </row>
    <row r="14025" spans="1:12">
      <c r="A14025" s="180">
        <v>2018</v>
      </c>
      <c r="B14025" s="180" t="s">
        <v>178</v>
      </c>
      <c r="C14025" s="180" t="s">
        <v>31</v>
      </c>
      <c r="D14025" s="180" t="s">
        <v>177</v>
      </c>
      <c r="E14025" s="180">
        <v>10</v>
      </c>
      <c r="F14025" s="180">
        <v>112404</v>
      </c>
      <c r="G14025" s="180">
        <v>1699</v>
      </c>
      <c r="H14025" s="180">
        <v>3787</v>
      </c>
      <c r="I14025" s="180">
        <v>3004255.25</v>
      </c>
      <c r="J14025" s="180">
        <v>694756.68</v>
      </c>
      <c r="K14025" s="180">
        <v>683224</v>
      </c>
      <c r="L14025" s="180">
        <v>5040878.12</v>
      </c>
    </row>
    <row r="14026" spans="1:12">
      <c r="A14026" s="180">
        <v>2018</v>
      </c>
      <c r="B14026" s="180" t="s">
        <v>178</v>
      </c>
      <c r="C14026" s="180" t="s">
        <v>31</v>
      </c>
      <c r="D14026" s="180" t="s">
        <v>177</v>
      </c>
      <c r="E14026" s="180">
        <v>15</v>
      </c>
      <c r="F14026" s="180">
        <v>103719</v>
      </c>
      <c r="G14026" s="180">
        <v>4047</v>
      </c>
      <c r="H14026" s="180">
        <v>11226</v>
      </c>
      <c r="I14026" s="180">
        <v>9037246.9100000001</v>
      </c>
      <c r="J14026" s="180">
        <v>1506139.6</v>
      </c>
      <c r="K14026" s="180">
        <v>1220431.1499999999</v>
      </c>
      <c r="L14026" s="180">
        <v>13246603.24</v>
      </c>
    </row>
    <row r="14027" spans="1:12">
      <c r="A14027" s="180">
        <v>2018</v>
      </c>
      <c r="B14027" s="180" t="s">
        <v>178</v>
      </c>
      <c r="C14027" s="180" t="s">
        <v>31</v>
      </c>
      <c r="D14027" s="180" t="s">
        <v>177</v>
      </c>
      <c r="E14027" s="180">
        <v>20</v>
      </c>
      <c r="F14027" s="180">
        <v>86651</v>
      </c>
      <c r="G14027" s="180">
        <v>5019</v>
      </c>
      <c r="H14027" s="180">
        <v>13839</v>
      </c>
      <c r="I14027" s="180">
        <v>11598461.119999999</v>
      </c>
      <c r="J14027" s="180">
        <v>1970987.38</v>
      </c>
      <c r="K14027" s="180">
        <v>943508.65</v>
      </c>
      <c r="L14027" s="180">
        <v>16756890.390000001</v>
      </c>
    </row>
    <row r="14028" spans="1:12">
      <c r="A14028" s="180">
        <v>2018</v>
      </c>
      <c r="B14028" s="180" t="s">
        <v>178</v>
      </c>
      <c r="C14028" s="180" t="s">
        <v>31</v>
      </c>
      <c r="D14028" s="180" t="s">
        <v>177</v>
      </c>
      <c r="E14028" s="180">
        <v>25</v>
      </c>
      <c r="F14028" s="180">
        <v>84285</v>
      </c>
      <c r="G14028" s="180">
        <v>5754</v>
      </c>
      <c r="H14028" s="180">
        <v>17933</v>
      </c>
      <c r="I14028" s="180">
        <v>15143004.939999999</v>
      </c>
      <c r="J14028" s="180">
        <v>3240214.9</v>
      </c>
      <c r="K14028" s="180">
        <v>1116893.3999999999</v>
      </c>
      <c r="L14028" s="180">
        <v>22585811.32</v>
      </c>
    </row>
    <row r="14029" spans="1:12">
      <c r="A14029" s="180">
        <v>2018</v>
      </c>
      <c r="B14029" s="180" t="s">
        <v>178</v>
      </c>
      <c r="C14029" s="180" t="s">
        <v>31</v>
      </c>
      <c r="D14029" s="180" t="s">
        <v>177</v>
      </c>
      <c r="E14029" s="180">
        <v>30</v>
      </c>
      <c r="F14029" s="180">
        <v>136211</v>
      </c>
      <c r="G14029" s="180">
        <v>10880</v>
      </c>
      <c r="H14029" s="180">
        <v>35759</v>
      </c>
      <c r="I14029" s="180">
        <v>31378288.219999999</v>
      </c>
      <c r="J14029" s="180">
        <v>6968283.7599999998</v>
      </c>
      <c r="K14029" s="180">
        <v>1769835.2</v>
      </c>
      <c r="L14029" s="180">
        <v>46272430.210000001</v>
      </c>
    </row>
    <row r="14030" spans="1:12">
      <c r="A14030" s="180">
        <v>2018</v>
      </c>
      <c r="B14030" s="180" t="s">
        <v>178</v>
      </c>
      <c r="C14030" s="180" t="s">
        <v>31</v>
      </c>
      <c r="D14030" s="180" t="s">
        <v>177</v>
      </c>
      <c r="E14030" s="180">
        <v>35</v>
      </c>
      <c r="F14030" s="180">
        <v>145979</v>
      </c>
      <c r="G14030" s="180">
        <v>11288</v>
      </c>
      <c r="H14030" s="180">
        <v>31579</v>
      </c>
      <c r="I14030" s="180">
        <v>28583610.039999999</v>
      </c>
      <c r="J14030" s="180">
        <v>6317024.3799999999</v>
      </c>
      <c r="K14030" s="180">
        <v>2297034.6</v>
      </c>
      <c r="L14030" s="180">
        <v>43801032.770000003</v>
      </c>
    </row>
    <row r="14031" spans="1:12">
      <c r="A14031" s="180">
        <v>2018</v>
      </c>
      <c r="B14031" s="180" t="s">
        <v>178</v>
      </c>
      <c r="C14031" s="180" t="s">
        <v>31</v>
      </c>
      <c r="D14031" s="180" t="s">
        <v>177</v>
      </c>
      <c r="E14031" s="180">
        <v>40</v>
      </c>
      <c r="F14031" s="180">
        <v>136211</v>
      </c>
      <c r="G14031" s="180">
        <v>9830</v>
      </c>
      <c r="H14031" s="180">
        <v>23194</v>
      </c>
      <c r="I14031" s="180">
        <v>21583241.260000002</v>
      </c>
      <c r="J14031" s="180">
        <v>4687970.21</v>
      </c>
      <c r="K14031" s="180">
        <v>2537601.2999999998</v>
      </c>
      <c r="L14031" s="180">
        <v>34556063.670000002</v>
      </c>
    </row>
    <row r="14032" spans="1:12">
      <c r="A14032" s="180">
        <v>2018</v>
      </c>
      <c r="B14032" s="180" t="s">
        <v>178</v>
      </c>
      <c r="C14032" s="180" t="s">
        <v>31</v>
      </c>
      <c r="D14032" s="180" t="s">
        <v>177</v>
      </c>
      <c r="E14032" s="180">
        <v>45</v>
      </c>
      <c r="F14032" s="180">
        <v>141349</v>
      </c>
      <c r="G14032" s="180">
        <v>10627</v>
      </c>
      <c r="H14032" s="180">
        <v>24448</v>
      </c>
      <c r="I14032" s="180">
        <v>23932128.66</v>
      </c>
      <c r="J14032" s="180">
        <v>5375602.9100000001</v>
      </c>
      <c r="K14032" s="180">
        <v>3714479.07</v>
      </c>
      <c r="L14032" s="180">
        <v>39025509.219999999</v>
      </c>
    </row>
    <row r="14033" spans="1:12">
      <c r="A14033" s="180">
        <v>2018</v>
      </c>
      <c r="B14033" s="180" t="s">
        <v>178</v>
      </c>
      <c r="C14033" s="180" t="s">
        <v>31</v>
      </c>
      <c r="D14033" s="180" t="s">
        <v>177</v>
      </c>
      <c r="E14033" s="180">
        <v>50</v>
      </c>
      <c r="F14033" s="180">
        <v>128275</v>
      </c>
      <c r="G14033" s="180">
        <v>11099</v>
      </c>
      <c r="H14033" s="180">
        <v>24330</v>
      </c>
      <c r="I14033" s="180">
        <v>22648765.93</v>
      </c>
      <c r="J14033" s="180">
        <v>5357978.6900000004</v>
      </c>
      <c r="K14033" s="180">
        <v>3870545.56</v>
      </c>
      <c r="L14033" s="180">
        <v>37732433.770000003</v>
      </c>
    </row>
    <row r="14034" spans="1:12">
      <c r="A14034" s="180">
        <v>2018</v>
      </c>
      <c r="B14034" s="180" t="s">
        <v>178</v>
      </c>
      <c r="C14034" s="180" t="s">
        <v>31</v>
      </c>
      <c r="D14034" s="180" t="s">
        <v>177</v>
      </c>
      <c r="E14034" s="180">
        <v>55</v>
      </c>
      <c r="F14034" s="180">
        <v>135133</v>
      </c>
      <c r="G14034" s="180">
        <v>14752</v>
      </c>
      <c r="H14034" s="180">
        <v>33613</v>
      </c>
      <c r="I14034" s="180">
        <v>30717464.739999998</v>
      </c>
      <c r="J14034" s="180">
        <v>6894837.1399999997</v>
      </c>
      <c r="K14034" s="180">
        <v>5994635.5099999998</v>
      </c>
      <c r="L14034" s="180">
        <v>50209166.310000002</v>
      </c>
    </row>
    <row r="14035" spans="1:12">
      <c r="A14035" s="180">
        <v>2018</v>
      </c>
      <c r="B14035" s="180" t="s">
        <v>178</v>
      </c>
      <c r="C14035" s="180" t="s">
        <v>31</v>
      </c>
      <c r="D14035" s="180" t="s">
        <v>177</v>
      </c>
      <c r="E14035" s="180">
        <v>60</v>
      </c>
      <c r="F14035" s="180">
        <v>125978</v>
      </c>
      <c r="G14035" s="180">
        <v>18194</v>
      </c>
      <c r="H14035" s="180">
        <v>41466</v>
      </c>
      <c r="I14035" s="180">
        <v>38309435.810000002</v>
      </c>
      <c r="J14035" s="180">
        <v>8602902.6899999995</v>
      </c>
      <c r="K14035" s="180">
        <v>8585922.3499999996</v>
      </c>
      <c r="L14035" s="180">
        <v>62314869.32</v>
      </c>
    </row>
    <row r="14036" spans="1:12">
      <c r="A14036" s="180">
        <v>2018</v>
      </c>
      <c r="B14036" s="180" t="s">
        <v>178</v>
      </c>
      <c r="C14036" s="180" t="s">
        <v>31</v>
      </c>
      <c r="D14036" s="180" t="s">
        <v>177</v>
      </c>
      <c r="E14036" s="180">
        <v>65</v>
      </c>
      <c r="F14036" s="180">
        <v>113308</v>
      </c>
      <c r="G14036" s="180">
        <v>21378</v>
      </c>
      <c r="H14036" s="180">
        <v>51176</v>
      </c>
      <c r="I14036" s="180">
        <v>48059510.060000002</v>
      </c>
      <c r="J14036" s="180">
        <v>10222217.57</v>
      </c>
      <c r="K14036" s="180">
        <v>11546766.109999999</v>
      </c>
      <c r="L14036" s="180">
        <v>76758329.569999993</v>
      </c>
    </row>
    <row r="14037" spans="1:12">
      <c r="A14037" s="180">
        <v>2018</v>
      </c>
      <c r="B14037" s="180" t="s">
        <v>178</v>
      </c>
      <c r="C14037" s="180" t="s">
        <v>31</v>
      </c>
      <c r="D14037" s="180" t="s">
        <v>177</v>
      </c>
      <c r="E14037" s="180">
        <v>70</v>
      </c>
      <c r="F14037" s="180">
        <v>96158</v>
      </c>
      <c r="G14037" s="180">
        <v>24660</v>
      </c>
      <c r="H14037" s="180">
        <v>63963</v>
      </c>
      <c r="I14037" s="180">
        <v>57038338.189999998</v>
      </c>
      <c r="J14037" s="180">
        <v>11946680.15</v>
      </c>
      <c r="K14037" s="180">
        <v>13712811.449999999</v>
      </c>
      <c r="L14037" s="180">
        <v>89925612.890000001</v>
      </c>
    </row>
    <row r="14038" spans="1:12">
      <c r="A14038" s="180">
        <v>2018</v>
      </c>
      <c r="B14038" s="180" t="s">
        <v>178</v>
      </c>
      <c r="C14038" s="180" t="s">
        <v>31</v>
      </c>
      <c r="D14038" s="180" t="s">
        <v>177</v>
      </c>
      <c r="E14038" s="180">
        <v>75</v>
      </c>
      <c r="F14038" s="180">
        <v>62762</v>
      </c>
      <c r="G14038" s="180">
        <v>19298</v>
      </c>
      <c r="H14038" s="180">
        <v>59494</v>
      </c>
      <c r="I14038" s="180">
        <v>49747535.07</v>
      </c>
      <c r="J14038" s="180">
        <v>9223816.1300000008</v>
      </c>
      <c r="K14038" s="180">
        <v>10690072.73</v>
      </c>
      <c r="L14038" s="180">
        <v>74222843.340000004</v>
      </c>
    </row>
    <row r="14039" spans="1:12">
      <c r="A14039" s="180">
        <v>2018</v>
      </c>
      <c r="B14039" s="180" t="s">
        <v>178</v>
      </c>
      <c r="C14039" s="180" t="s">
        <v>31</v>
      </c>
      <c r="D14039" s="180" t="s">
        <v>177</v>
      </c>
      <c r="E14039" s="180">
        <v>80</v>
      </c>
      <c r="F14039" s="180">
        <v>42426</v>
      </c>
      <c r="G14039" s="180">
        <v>14668</v>
      </c>
      <c r="H14039" s="180">
        <v>59520</v>
      </c>
      <c r="I14039" s="180">
        <v>44166699.18</v>
      </c>
      <c r="J14039" s="180">
        <v>7021136.1200000001</v>
      </c>
      <c r="K14039" s="180">
        <v>7159429.8600000003</v>
      </c>
      <c r="L14039" s="180">
        <v>61076559.82</v>
      </c>
    </row>
    <row r="14040" spans="1:12">
      <c r="A14040" s="180">
        <v>2018</v>
      </c>
      <c r="B14040" s="180" t="s">
        <v>178</v>
      </c>
      <c r="C14040" s="180" t="s">
        <v>31</v>
      </c>
      <c r="D14040" s="180" t="s">
        <v>177</v>
      </c>
      <c r="E14040" s="180">
        <v>85</v>
      </c>
      <c r="F14040" s="180">
        <v>26781</v>
      </c>
      <c r="G14040" s="180">
        <v>9367</v>
      </c>
      <c r="H14040" s="180">
        <v>50233</v>
      </c>
      <c r="I14040" s="180">
        <v>32627821.039999999</v>
      </c>
      <c r="J14040" s="180">
        <v>4371225.13</v>
      </c>
      <c r="K14040" s="180">
        <v>3782531.65</v>
      </c>
      <c r="L14040" s="180">
        <v>42352406.75</v>
      </c>
    </row>
    <row r="14041" spans="1:12">
      <c r="A14041" s="180">
        <v>2018</v>
      </c>
      <c r="B14041" s="180" t="s">
        <v>178</v>
      </c>
      <c r="C14041" s="180" t="s">
        <v>31</v>
      </c>
      <c r="D14041" s="180" t="s">
        <v>177</v>
      </c>
      <c r="E14041" s="180">
        <v>90</v>
      </c>
      <c r="F14041" s="180">
        <v>11613</v>
      </c>
      <c r="G14041" s="180">
        <v>4123</v>
      </c>
      <c r="H14041" s="180">
        <v>27147</v>
      </c>
      <c r="I14041" s="180">
        <v>16650846.75</v>
      </c>
      <c r="J14041" s="180">
        <v>1852466.36</v>
      </c>
      <c r="K14041" s="180">
        <v>1085348</v>
      </c>
      <c r="L14041" s="180">
        <v>20221811.170000002</v>
      </c>
    </row>
    <row r="14042" spans="1:12">
      <c r="A14042" s="180">
        <v>2018</v>
      </c>
      <c r="B14042" s="180" t="s">
        <v>178</v>
      </c>
      <c r="C14042" s="180" t="s">
        <v>31</v>
      </c>
      <c r="D14042" s="180" t="s">
        <v>177</v>
      </c>
      <c r="E14042" s="180">
        <v>95</v>
      </c>
      <c r="F14042" s="180">
        <v>3187</v>
      </c>
      <c r="G14042" s="180">
        <v>922</v>
      </c>
      <c r="H14042" s="180">
        <v>7590</v>
      </c>
      <c r="I14042" s="180">
        <v>4383458.59</v>
      </c>
      <c r="J14042" s="180">
        <v>419618.28</v>
      </c>
      <c r="K14042" s="180">
        <v>252203</v>
      </c>
      <c r="L14042" s="180">
        <v>5165403.4800000004</v>
      </c>
    </row>
    <row r="14043" spans="1:12">
      <c r="A14043" s="180">
        <v>2018</v>
      </c>
      <c r="B14043" s="180" t="s">
        <v>178</v>
      </c>
      <c r="C14043" s="180" t="s">
        <v>32</v>
      </c>
      <c r="D14043" s="180" t="s">
        <v>176</v>
      </c>
      <c r="E14043" s="180">
        <v>0</v>
      </c>
      <c r="F14043" s="180">
        <v>71430</v>
      </c>
      <c r="G14043" s="180">
        <v>3069</v>
      </c>
      <c r="H14043" s="180">
        <v>9258</v>
      </c>
      <c r="I14043" s="180">
        <v>6402855.4100000001</v>
      </c>
      <c r="J14043" s="180">
        <v>1169657.43</v>
      </c>
      <c r="K14043" s="180">
        <v>81627.899999999994</v>
      </c>
      <c r="L14043" s="180">
        <v>8308477.9000000004</v>
      </c>
    </row>
    <row r="14044" spans="1:12">
      <c r="A14044" s="180">
        <v>2018</v>
      </c>
      <c r="B14044" s="180" t="s">
        <v>178</v>
      </c>
      <c r="C14044" s="180" t="s">
        <v>32</v>
      </c>
      <c r="D14044" s="180" t="s">
        <v>176</v>
      </c>
      <c r="E14044" s="180">
        <v>5</v>
      </c>
      <c r="F14044" s="180">
        <v>84435</v>
      </c>
      <c r="G14044" s="180">
        <v>1476</v>
      </c>
      <c r="H14044" s="180">
        <v>2080</v>
      </c>
      <c r="I14044" s="180">
        <v>1777101.09</v>
      </c>
      <c r="J14044" s="180">
        <v>566832.87</v>
      </c>
      <c r="K14044" s="180">
        <v>74061</v>
      </c>
      <c r="L14044" s="180">
        <v>2750415.25</v>
      </c>
    </row>
    <row r="14045" spans="1:12">
      <c r="A14045" s="180">
        <v>2018</v>
      </c>
      <c r="B14045" s="180" t="s">
        <v>178</v>
      </c>
      <c r="C14045" s="180" t="s">
        <v>32</v>
      </c>
      <c r="D14045" s="180" t="s">
        <v>176</v>
      </c>
      <c r="E14045" s="180">
        <v>10</v>
      </c>
      <c r="F14045" s="180">
        <v>82705</v>
      </c>
      <c r="G14045" s="180">
        <v>1201</v>
      </c>
      <c r="H14045" s="180">
        <v>1901</v>
      </c>
      <c r="I14045" s="180">
        <v>1594421.45</v>
      </c>
      <c r="J14045" s="180">
        <v>569779.87</v>
      </c>
      <c r="K14045" s="180">
        <v>387352.7</v>
      </c>
      <c r="L14045" s="180">
        <v>2902466.41</v>
      </c>
    </row>
    <row r="14046" spans="1:12">
      <c r="A14046" s="180">
        <v>2018</v>
      </c>
      <c r="B14046" s="180" t="s">
        <v>178</v>
      </c>
      <c r="C14046" s="180" t="s">
        <v>32</v>
      </c>
      <c r="D14046" s="180" t="s">
        <v>176</v>
      </c>
      <c r="E14046" s="180">
        <v>15</v>
      </c>
      <c r="F14046" s="180">
        <v>76853</v>
      </c>
      <c r="G14046" s="180">
        <v>2304</v>
      </c>
      <c r="H14046" s="180">
        <v>3623</v>
      </c>
      <c r="I14046" s="180">
        <v>4067454.73</v>
      </c>
      <c r="J14046" s="180">
        <v>1135825.02</v>
      </c>
      <c r="K14046" s="180">
        <v>828513.75</v>
      </c>
      <c r="L14046" s="180">
        <v>6838618.9199999999</v>
      </c>
    </row>
    <row r="14047" spans="1:12">
      <c r="A14047" s="180">
        <v>2018</v>
      </c>
      <c r="B14047" s="180" t="s">
        <v>178</v>
      </c>
      <c r="C14047" s="180" t="s">
        <v>32</v>
      </c>
      <c r="D14047" s="180" t="s">
        <v>176</v>
      </c>
      <c r="E14047" s="180">
        <v>20</v>
      </c>
      <c r="F14047" s="180">
        <v>61174</v>
      </c>
      <c r="G14047" s="180">
        <v>2521</v>
      </c>
      <c r="H14047" s="180">
        <v>5136</v>
      </c>
      <c r="I14047" s="180">
        <v>5131953.6399999997</v>
      </c>
      <c r="J14047" s="180">
        <v>1235852.05</v>
      </c>
      <c r="K14047" s="180">
        <v>968225</v>
      </c>
      <c r="L14047" s="180">
        <v>8234281.6900000004</v>
      </c>
    </row>
    <row r="14048" spans="1:12">
      <c r="A14048" s="180">
        <v>2018</v>
      </c>
      <c r="B14048" s="180" t="s">
        <v>178</v>
      </c>
      <c r="C14048" s="180" t="s">
        <v>32</v>
      </c>
      <c r="D14048" s="180" t="s">
        <v>176</v>
      </c>
      <c r="E14048" s="180">
        <v>25</v>
      </c>
      <c r="F14048" s="180">
        <v>49047</v>
      </c>
      <c r="G14048" s="180">
        <v>1817</v>
      </c>
      <c r="H14048" s="180">
        <v>4031</v>
      </c>
      <c r="I14048" s="180">
        <v>3530398.04</v>
      </c>
      <c r="J14048" s="180">
        <v>876467.07</v>
      </c>
      <c r="K14048" s="180">
        <v>643348</v>
      </c>
      <c r="L14048" s="180">
        <v>5827653.5199999996</v>
      </c>
    </row>
    <row r="14049" spans="1:12">
      <c r="A14049" s="180">
        <v>2018</v>
      </c>
      <c r="B14049" s="180" t="s">
        <v>178</v>
      </c>
      <c r="C14049" s="180" t="s">
        <v>32</v>
      </c>
      <c r="D14049" s="180" t="s">
        <v>176</v>
      </c>
      <c r="E14049" s="180">
        <v>30</v>
      </c>
      <c r="F14049" s="180">
        <v>85229</v>
      </c>
      <c r="G14049" s="180">
        <v>2589</v>
      </c>
      <c r="H14049" s="180">
        <v>5175</v>
      </c>
      <c r="I14049" s="180">
        <v>4442977.26</v>
      </c>
      <c r="J14049" s="180">
        <v>1220896.1000000001</v>
      </c>
      <c r="K14049" s="180">
        <v>680586.88</v>
      </c>
      <c r="L14049" s="180">
        <v>7414557.8700000001</v>
      </c>
    </row>
    <row r="14050" spans="1:12">
      <c r="A14050" s="180">
        <v>2018</v>
      </c>
      <c r="B14050" s="180" t="s">
        <v>178</v>
      </c>
      <c r="C14050" s="180" t="s">
        <v>32</v>
      </c>
      <c r="D14050" s="180" t="s">
        <v>176</v>
      </c>
      <c r="E14050" s="180">
        <v>35</v>
      </c>
      <c r="F14050" s="180">
        <v>96081</v>
      </c>
      <c r="G14050" s="180">
        <v>3488</v>
      </c>
      <c r="H14050" s="180">
        <v>7210</v>
      </c>
      <c r="I14050" s="180">
        <v>6351522.6500000004</v>
      </c>
      <c r="J14050" s="180">
        <v>1852451.42</v>
      </c>
      <c r="K14050" s="180">
        <v>990604</v>
      </c>
      <c r="L14050" s="180">
        <v>10667118.74</v>
      </c>
    </row>
    <row r="14051" spans="1:12">
      <c r="A14051" s="180">
        <v>2018</v>
      </c>
      <c r="B14051" s="180" t="s">
        <v>178</v>
      </c>
      <c r="C14051" s="180" t="s">
        <v>32</v>
      </c>
      <c r="D14051" s="180" t="s">
        <v>176</v>
      </c>
      <c r="E14051" s="180">
        <v>40</v>
      </c>
      <c r="F14051" s="180">
        <v>91217</v>
      </c>
      <c r="G14051" s="180">
        <v>4357</v>
      </c>
      <c r="H14051" s="180">
        <v>8278</v>
      </c>
      <c r="I14051" s="180">
        <v>7355119.8499999996</v>
      </c>
      <c r="J14051" s="180">
        <v>2194187.27</v>
      </c>
      <c r="K14051" s="180">
        <v>1399674.4</v>
      </c>
      <c r="L14051" s="180">
        <v>12516825.210000001</v>
      </c>
    </row>
    <row r="14052" spans="1:12">
      <c r="A14052" s="180">
        <v>2018</v>
      </c>
      <c r="B14052" s="180" t="s">
        <v>178</v>
      </c>
      <c r="C14052" s="180" t="s">
        <v>32</v>
      </c>
      <c r="D14052" s="180" t="s">
        <v>176</v>
      </c>
      <c r="E14052" s="180">
        <v>45</v>
      </c>
      <c r="F14052" s="180">
        <v>94958</v>
      </c>
      <c r="G14052" s="180">
        <v>5529</v>
      </c>
      <c r="H14052" s="180">
        <v>10676</v>
      </c>
      <c r="I14052" s="180">
        <v>9683869.0299999993</v>
      </c>
      <c r="J14052" s="180">
        <v>3050801.61</v>
      </c>
      <c r="K14052" s="180">
        <v>1773217.55</v>
      </c>
      <c r="L14052" s="180">
        <v>16507864.34</v>
      </c>
    </row>
    <row r="14053" spans="1:12">
      <c r="A14053" s="180">
        <v>2018</v>
      </c>
      <c r="B14053" s="180" t="s">
        <v>178</v>
      </c>
      <c r="C14053" s="180" t="s">
        <v>32</v>
      </c>
      <c r="D14053" s="180" t="s">
        <v>176</v>
      </c>
      <c r="E14053" s="180">
        <v>50</v>
      </c>
      <c r="F14053" s="180">
        <v>89398</v>
      </c>
      <c r="G14053" s="180">
        <v>6943</v>
      </c>
      <c r="H14053" s="180">
        <v>13245</v>
      </c>
      <c r="I14053" s="180">
        <v>13285706.32</v>
      </c>
      <c r="J14053" s="180">
        <v>4130525.07</v>
      </c>
      <c r="K14053" s="180">
        <v>2926353.6</v>
      </c>
      <c r="L14053" s="180">
        <v>22717738.66</v>
      </c>
    </row>
    <row r="14054" spans="1:12">
      <c r="A14054" s="180">
        <v>2018</v>
      </c>
      <c r="B14054" s="180" t="s">
        <v>178</v>
      </c>
      <c r="C14054" s="180" t="s">
        <v>32</v>
      </c>
      <c r="D14054" s="180" t="s">
        <v>176</v>
      </c>
      <c r="E14054" s="180">
        <v>55</v>
      </c>
      <c r="F14054" s="180">
        <v>91984</v>
      </c>
      <c r="G14054" s="180">
        <v>9353</v>
      </c>
      <c r="H14054" s="180">
        <v>17601</v>
      </c>
      <c r="I14054" s="180">
        <v>19895300.309999999</v>
      </c>
      <c r="J14054" s="180">
        <v>5922359.79</v>
      </c>
      <c r="K14054" s="180">
        <v>4747875.4000000004</v>
      </c>
      <c r="L14054" s="180">
        <v>33674877.5</v>
      </c>
    </row>
    <row r="14055" spans="1:12">
      <c r="A14055" s="180">
        <v>2018</v>
      </c>
      <c r="B14055" s="180" t="s">
        <v>178</v>
      </c>
      <c r="C14055" s="180" t="s">
        <v>32</v>
      </c>
      <c r="D14055" s="180" t="s">
        <v>176</v>
      </c>
      <c r="E14055" s="180">
        <v>60</v>
      </c>
      <c r="F14055" s="180">
        <v>85664</v>
      </c>
      <c r="G14055" s="180">
        <v>12256</v>
      </c>
      <c r="H14055" s="180">
        <v>24274</v>
      </c>
      <c r="I14055" s="180">
        <v>26992390.100000001</v>
      </c>
      <c r="J14055" s="180">
        <v>7588331.5599999996</v>
      </c>
      <c r="K14055" s="180">
        <v>6135581.9400000004</v>
      </c>
      <c r="L14055" s="180">
        <v>44468413.539999999</v>
      </c>
    </row>
    <row r="14056" spans="1:12">
      <c r="A14056" s="180">
        <v>2018</v>
      </c>
      <c r="B14056" s="180" t="s">
        <v>178</v>
      </c>
      <c r="C14056" s="180" t="s">
        <v>32</v>
      </c>
      <c r="D14056" s="180" t="s">
        <v>176</v>
      </c>
      <c r="E14056" s="180">
        <v>65</v>
      </c>
      <c r="F14056" s="180">
        <v>76808</v>
      </c>
      <c r="G14056" s="180">
        <v>14800</v>
      </c>
      <c r="H14056" s="180">
        <v>31686</v>
      </c>
      <c r="I14056" s="180">
        <v>34699325.18</v>
      </c>
      <c r="J14056" s="180">
        <v>9451269.9199999999</v>
      </c>
      <c r="K14056" s="180">
        <v>8085492.7999999998</v>
      </c>
      <c r="L14056" s="180">
        <v>56208303.25</v>
      </c>
    </row>
    <row r="14057" spans="1:12">
      <c r="A14057" s="180">
        <v>2018</v>
      </c>
      <c r="B14057" s="180" t="s">
        <v>178</v>
      </c>
      <c r="C14057" s="180" t="s">
        <v>32</v>
      </c>
      <c r="D14057" s="180" t="s">
        <v>176</v>
      </c>
      <c r="E14057" s="180">
        <v>70</v>
      </c>
      <c r="F14057" s="180">
        <v>64369</v>
      </c>
      <c r="G14057" s="180">
        <v>16823</v>
      </c>
      <c r="H14057" s="180">
        <v>38008</v>
      </c>
      <c r="I14057" s="180">
        <v>39931271.420000002</v>
      </c>
      <c r="J14057" s="180">
        <v>10413738.65</v>
      </c>
      <c r="K14057" s="180">
        <v>9268104.4000000004</v>
      </c>
      <c r="L14057" s="180">
        <v>63571446.200000003</v>
      </c>
    </row>
    <row r="14058" spans="1:12">
      <c r="A14058" s="180">
        <v>2018</v>
      </c>
      <c r="B14058" s="180" t="s">
        <v>178</v>
      </c>
      <c r="C14058" s="180" t="s">
        <v>32</v>
      </c>
      <c r="D14058" s="180" t="s">
        <v>176</v>
      </c>
      <c r="E14058" s="180">
        <v>75</v>
      </c>
      <c r="F14058" s="180">
        <v>43552</v>
      </c>
      <c r="G14058" s="180">
        <v>15937</v>
      </c>
      <c r="H14058" s="180">
        <v>40829</v>
      </c>
      <c r="I14058" s="180">
        <v>39025682.289999999</v>
      </c>
      <c r="J14058" s="180">
        <v>9207008.7300000004</v>
      </c>
      <c r="K14058" s="180">
        <v>8171153.5499999998</v>
      </c>
      <c r="L14058" s="180">
        <v>59382124.710000001</v>
      </c>
    </row>
    <row r="14059" spans="1:12">
      <c r="A14059" s="180">
        <v>2018</v>
      </c>
      <c r="B14059" s="180" t="s">
        <v>178</v>
      </c>
      <c r="C14059" s="180" t="s">
        <v>32</v>
      </c>
      <c r="D14059" s="180" t="s">
        <v>176</v>
      </c>
      <c r="E14059" s="180">
        <v>80</v>
      </c>
      <c r="F14059" s="180">
        <v>27738</v>
      </c>
      <c r="G14059" s="180">
        <v>12757</v>
      </c>
      <c r="H14059" s="180">
        <v>39656</v>
      </c>
      <c r="I14059" s="180">
        <v>34285438.439999998</v>
      </c>
      <c r="J14059" s="180">
        <v>7091722.8399999999</v>
      </c>
      <c r="K14059" s="180">
        <v>5940880.6100000003</v>
      </c>
      <c r="L14059" s="180">
        <v>49301322.829999998</v>
      </c>
    </row>
    <row r="14060" spans="1:12">
      <c r="A14060" s="180">
        <v>2018</v>
      </c>
      <c r="B14060" s="180" t="s">
        <v>178</v>
      </c>
      <c r="C14060" s="180" t="s">
        <v>32</v>
      </c>
      <c r="D14060" s="180" t="s">
        <v>176</v>
      </c>
      <c r="E14060" s="180">
        <v>85</v>
      </c>
      <c r="F14060" s="180">
        <v>16380</v>
      </c>
      <c r="G14060" s="180">
        <v>7493</v>
      </c>
      <c r="H14060" s="180">
        <v>31557</v>
      </c>
      <c r="I14060" s="180">
        <v>23914750.239999998</v>
      </c>
      <c r="J14060" s="180">
        <v>4410888.22</v>
      </c>
      <c r="K14060" s="180">
        <v>3347866.38</v>
      </c>
      <c r="L14060" s="180">
        <v>32894923.690000001</v>
      </c>
    </row>
    <row r="14061" spans="1:12">
      <c r="A14061" s="180">
        <v>2018</v>
      </c>
      <c r="B14061" s="180" t="s">
        <v>178</v>
      </c>
      <c r="C14061" s="180" t="s">
        <v>32</v>
      </c>
      <c r="D14061" s="180" t="s">
        <v>176</v>
      </c>
      <c r="E14061" s="180">
        <v>90</v>
      </c>
      <c r="F14061" s="180">
        <v>6192</v>
      </c>
      <c r="G14061" s="180">
        <v>2517</v>
      </c>
      <c r="H14061" s="180">
        <v>13390</v>
      </c>
      <c r="I14061" s="180">
        <v>9590211.6199999992</v>
      </c>
      <c r="J14061" s="180">
        <v>1552837.83</v>
      </c>
      <c r="K14061" s="180">
        <v>1024540.73</v>
      </c>
      <c r="L14061" s="180">
        <v>12535847.76</v>
      </c>
    </row>
    <row r="14062" spans="1:12">
      <c r="A14062" s="180">
        <v>2018</v>
      </c>
      <c r="B14062" s="180" t="s">
        <v>178</v>
      </c>
      <c r="C14062" s="180" t="s">
        <v>32</v>
      </c>
      <c r="D14062" s="180" t="s">
        <v>176</v>
      </c>
      <c r="E14062" s="180">
        <v>95</v>
      </c>
      <c r="F14062" s="180">
        <v>849</v>
      </c>
      <c r="G14062" s="180">
        <v>281</v>
      </c>
      <c r="H14062" s="180">
        <v>2187</v>
      </c>
      <c r="I14062" s="180">
        <v>1570062.37</v>
      </c>
      <c r="J14062" s="180">
        <v>216448.17</v>
      </c>
      <c r="K14062" s="180">
        <v>96483</v>
      </c>
      <c r="L14062" s="180">
        <v>1932568.76</v>
      </c>
    </row>
    <row r="14063" spans="1:12">
      <c r="A14063" s="180">
        <v>2018</v>
      </c>
      <c r="B14063" s="180" t="s">
        <v>178</v>
      </c>
      <c r="C14063" s="180" t="s">
        <v>32</v>
      </c>
      <c r="D14063" s="180" t="s">
        <v>177</v>
      </c>
      <c r="E14063" s="180">
        <v>0</v>
      </c>
      <c r="F14063" s="180">
        <v>67707</v>
      </c>
      <c r="G14063" s="180">
        <v>2315</v>
      </c>
      <c r="H14063" s="180">
        <v>8061</v>
      </c>
      <c r="I14063" s="180">
        <v>5492480.0499999998</v>
      </c>
      <c r="J14063" s="180">
        <v>800717.09</v>
      </c>
      <c r="K14063" s="180">
        <v>132711.72</v>
      </c>
      <c r="L14063" s="180">
        <v>7017202.8899999997</v>
      </c>
    </row>
    <row r="14064" spans="1:12">
      <c r="A14064" s="180">
        <v>2018</v>
      </c>
      <c r="B14064" s="180" t="s">
        <v>178</v>
      </c>
      <c r="C14064" s="180" t="s">
        <v>32</v>
      </c>
      <c r="D14064" s="180" t="s">
        <v>177</v>
      </c>
      <c r="E14064" s="180">
        <v>5</v>
      </c>
      <c r="F14064" s="180">
        <v>79734</v>
      </c>
      <c r="G14064" s="180">
        <v>1168</v>
      </c>
      <c r="H14064" s="180">
        <v>1614</v>
      </c>
      <c r="I14064" s="180">
        <v>1462424.05</v>
      </c>
      <c r="J14064" s="180">
        <v>417910.71</v>
      </c>
      <c r="K14064" s="180">
        <v>130272</v>
      </c>
      <c r="L14064" s="180">
        <v>2264706.33</v>
      </c>
    </row>
    <row r="14065" spans="1:12">
      <c r="A14065" s="180">
        <v>2018</v>
      </c>
      <c r="B14065" s="180" t="s">
        <v>178</v>
      </c>
      <c r="C14065" s="180" t="s">
        <v>32</v>
      </c>
      <c r="D14065" s="180" t="s">
        <v>177</v>
      </c>
      <c r="E14065" s="180">
        <v>10</v>
      </c>
      <c r="F14065" s="180">
        <v>78331</v>
      </c>
      <c r="G14065" s="180">
        <v>1141</v>
      </c>
      <c r="H14065" s="180">
        <v>2428</v>
      </c>
      <c r="I14065" s="180">
        <v>1852795.61</v>
      </c>
      <c r="J14065" s="180">
        <v>501655.78</v>
      </c>
      <c r="K14065" s="180">
        <v>357374.12</v>
      </c>
      <c r="L14065" s="180">
        <v>2983467.66</v>
      </c>
    </row>
    <row r="14066" spans="1:12">
      <c r="A14066" s="180">
        <v>2018</v>
      </c>
      <c r="B14066" s="180" t="s">
        <v>178</v>
      </c>
      <c r="C14066" s="180" t="s">
        <v>32</v>
      </c>
      <c r="D14066" s="180" t="s">
        <v>177</v>
      </c>
      <c r="E14066" s="180">
        <v>15</v>
      </c>
      <c r="F14066" s="180">
        <v>72952</v>
      </c>
      <c r="G14066" s="180">
        <v>3074</v>
      </c>
      <c r="H14066" s="180">
        <v>6729</v>
      </c>
      <c r="I14066" s="180">
        <v>5930816.3700000001</v>
      </c>
      <c r="J14066" s="180">
        <v>1257591.1599999999</v>
      </c>
      <c r="K14066" s="180">
        <v>737490.5</v>
      </c>
      <c r="L14066" s="180">
        <v>8870319.7899999991</v>
      </c>
    </row>
    <row r="14067" spans="1:12">
      <c r="A14067" s="180">
        <v>2018</v>
      </c>
      <c r="B14067" s="180" t="s">
        <v>178</v>
      </c>
      <c r="C14067" s="180" t="s">
        <v>32</v>
      </c>
      <c r="D14067" s="180" t="s">
        <v>177</v>
      </c>
      <c r="E14067" s="180">
        <v>20</v>
      </c>
      <c r="F14067" s="180">
        <v>60994</v>
      </c>
      <c r="G14067" s="180">
        <v>3916</v>
      </c>
      <c r="H14067" s="180">
        <v>9408</v>
      </c>
      <c r="I14067" s="180">
        <v>8045394.9800000004</v>
      </c>
      <c r="J14067" s="180">
        <v>1595249.87</v>
      </c>
      <c r="K14067" s="180">
        <v>871763</v>
      </c>
      <c r="L14067" s="180">
        <v>11732858.130000001</v>
      </c>
    </row>
    <row r="14068" spans="1:12">
      <c r="A14068" s="180">
        <v>2018</v>
      </c>
      <c r="B14068" s="180" t="s">
        <v>178</v>
      </c>
      <c r="C14068" s="180" t="s">
        <v>32</v>
      </c>
      <c r="D14068" s="180" t="s">
        <v>177</v>
      </c>
      <c r="E14068" s="180">
        <v>25</v>
      </c>
      <c r="F14068" s="180">
        <v>57459</v>
      </c>
      <c r="G14068" s="180">
        <v>4212</v>
      </c>
      <c r="H14068" s="180">
        <v>12118</v>
      </c>
      <c r="I14068" s="180">
        <v>11029167.34</v>
      </c>
      <c r="J14068" s="180">
        <v>2381345.6</v>
      </c>
      <c r="K14068" s="180">
        <v>909278</v>
      </c>
      <c r="L14068" s="180">
        <v>16086165.109999999</v>
      </c>
    </row>
    <row r="14069" spans="1:12">
      <c r="A14069" s="180">
        <v>2018</v>
      </c>
      <c r="B14069" s="180" t="s">
        <v>178</v>
      </c>
      <c r="C14069" s="180" t="s">
        <v>32</v>
      </c>
      <c r="D14069" s="180" t="s">
        <v>177</v>
      </c>
      <c r="E14069" s="180">
        <v>30</v>
      </c>
      <c r="F14069" s="180">
        <v>100593</v>
      </c>
      <c r="G14069" s="180">
        <v>8274</v>
      </c>
      <c r="H14069" s="180">
        <v>22385</v>
      </c>
      <c r="I14069" s="180">
        <v>23629587.300000001</v>
      </c>
      <c r="J14069" s="180">
        <v>5481791.9199999999</v>
      </c>
      <c r="K14069" s="180">
        <v>1449194.22</v>
      </c>
      <c r="L14069" s="180">
        <v>34047363.740000002</v>
      </c>
    </row>
    <row r="14070" spans="1:12">
      <c r="A14070" s="180">
        <v>2018</v>
      </c>
      <c r="B14070" s="180" t="s">
        <v>178</v>
      </c>
      <c r="C14070" s="180" t="s">
        <v>32</v>
      </c>
      <c r="D14070" s="180" t="s">
        <v>177</v>
      </c>
      <c r="E14070" s="180">
        <v>35</v>
      </c>
      <c r="F14070" s="180">
        <v>106655</v>
      </c>
      <c r="G14070" s="180">
        <v>9022</v>
      </c>
      <c r="H14070" s="180">
        <v>22176</v>
      </c>
      <c r="I14070" s="180">
        <v>22967600.48</v>
      </c>
      <c r="J14070" s="180">
        <v>5626291.8200000003</v>
      </c>
      <c r="K14070" s="180">
        <v>1590324.6</v>
      </c>
      <c r="L14070" s="180">
        <v>33958983.799999997</v>
      </c>
    </row>
    <row r="14071" spans="1:12">
      <c r="A14071" s="180">
        <v>2018</v>
      </c>
      <c r="B14071" s="180" t="s">
        <v>178</v>
      </c>
      <c r="C14071" s="180" t="s">
        <v>32</v>
      </c>
      <c r="D14071" s="180" t="s">
        <v>177</v>
      </c>
      <c r="E14071" s="180">
        <v>40</v>
      </c>
      <c r="F14071" s="180">
        <v>98420</v>
      </c>
      <c r="G14071" s="180">
        <v>7993</v>
      </c>
      <c r="H14071" s="180">
        <v>16857</v>
      </c>
      <c r="I14071" s="180">
        <v>16373291.41</v>
      </c>
      <c r="J14071" s="180">
        <v>4347615.32</v>
      </c>
      <c r="K14071" s="180">
        <v>1851240.36</v>
      </c>
      <c r="L14071" s="180">
        <v>25861592.890000001</v>
      </c>
    </row>
    <row r="14072" spans="1:12">
      <c r="A14072" s="180">
        <v>2018</v>
      </c>
      <c r="B14072" s="180" t="s">
        <v>178</v>
      </c>
      <c r="C14072" s="180" t="s">
        <v>32</v>
      </c>
      <c r="D14072" s="180" t="s">
        <v>177</v>
      </c>
      <c r="E14072" s="180">
        <v>45</v>
      </c>
      <c r="F14072" s="180">
        <v>105437</v>
      </c>
      <c r="G14072" s="180">
        <v>9033</v>
      </c>
      <c r="H14072" s="180">
        <v>18829</v>
      </c>
      <c r="I14072" s="180">
        <v>17802646.43</v>
      </c>
      <c r="J14072" s="180">
        <v>4848503.38</v>
      </c>
      <c r="K14072" s="180">
        <v>2943801.6</v>
      </c>
      <c r="L14072" s="180">
        <v>29025417.059999999</v>
      </c>
    </row>
    <row r="14073" spans="1:12">
      <c r="A14073" s="180">
        <v>2018</v>
      </c>
      <c r="B14073" s="180" t="s">
        <v>178</v>
      </c>
      <c r="C14073" s="180" t="s">
        <v>32</v>
      </c>
      <c r="D14073" s="180" t="s">
        <v>177</v>
      </c>
      <c r="E14073" s="180">
        <v>50</v>
      </c>
      <c r="F14073" s="180">
        <v>97574</v>
      </c>
      <c r="G14073" s="180">
        <v>10000</v>
      </c>
      <c r="H14073" s="180">
        <v>20048</v>
      </c>
      <c r="I14073" s="180">
        <v>19341989.059999999</v>
      </c>
      <c r="J14073" s="180">
        <v>5528954.3799999999</v>
      </c>
      <c r="K14073" s="180">
        <v>3542758.8</v>
      </c>
      <c r="L14073" s="180">
        <v>32148971.629999999</v>
      </c>
    </row>
    <row r="14074" spans="1:12">
      <c r="A14074" s="180">
        <v>2018</v>
      </c>
      <c r="B14074" s="180" t="s">
        <v>178</v>
      </c>
      <c r="C14074" s="180" t="s">
        <v>32</v>
      </c>
      <c r="D14074" s="180" t="s">
        <v>177</v>
      </c>
      <c r="E14074" s="180">
        <v>55</v>
      </c>
      <c r="F14074" s="180">
        <v>100027</v>
      </c>
      <c r="G14074" s="180">
        <v>11845</v>
      </c>
      <c r="H14074" s="180">
        <v>24349</v>
      </c>
      <c r="I14074" s="180">
        <v>23503483.09</v>
      </c>
      <c r="J14074" s="180">
        <v>6371176</v>
      </c>
      <c r="K14074" s="180">
        <v>4783358.2</v>
      </c>
      <c r="L14074" s="180">
        <v>38561546.75</v>
      </c>
    </row>
    <row r="14075" spans="1:12">
      <c r="A14075" s="180">
        <v>2018</v>
      </c>
      <c r="B14075" s="180" t="s">
        <v>178</v>
      </c>
      <c r="C14075" s="180" t="s">
        <v>32</v>
      </c>
      <c r="D14075" s="180" t="s">
        <v>177</v>
      </c>
      <c r="E14075" s="180">
        <v>60</v>
      </c>
      <c r="F14075" s="180">
        <v>93723</v>
      </c>
      <c r="G14075" s="180">
        <v>13626</v>
      </c>
      <c r="H14075" s="180">
        <v>28095</v>
      </c>
      <c r="I14075" s="180">
        <v>28234897.050000001</v>
      </c>
      <c r="J14075" s="180">
        <v>7627299.1500000004</v>
      </c>
      <c r="K14075" s="180">
        <v>6354055.2000000002</v>
      </c>
      <c r="L14075" s="180">
        <v>46265529.020000003</v>
      </c>
    </row>
    <row r="14076" spans="1:12">
      <c r="A14076" s="180">
        <v>2018</v>
      </c>
      <c r="B14076" s="180" t="s">
        <v>178</v>
      </c>
      <c r="C14076" s="180" t="s">
        <v>32</v>
      </c>
      <c r="D14076" s="180" t="s">
        <v>177</v>
      </c>
      <c r="E14076" s="180">
        <v>65</v>
      </c>
      <c r="F14076" s="180">
        <v>85652</v>
      </c>
      <c r="G14076" s="180">
        <v>15826</v>
      </c>
      <c r="H14076" s="180">
        <v>35171</v>
      </c>
      <c r="I14076" s="180">
        <v>35746507.340000004</v>
      </c>
      <c r="J14076" s="180">
        <v>9204544.8499999996</v>
      </c>
      <c r="K14076" s="180">
        <v>8381852.5999999996</v>
      </c>
      <c r="L14076" s="180">
        <v>57646181.07</v>
      </c>
    </row>
    <row r="14077" spans="1:12">
      <c r="A14077" s="180">
        <v>2018</v>
      </c>
      <c r="B14077" s="180" t="s">
        <v>178</v>
      </c>
      <c r="C14077" s="180" t="s">
        <v>32</v>
      </c>
      <c r="D14077" s="180" t="s">
        <v>177</v>
      </c>
      <c r="E14077" s="180">
        <v>70</v>
      </c>
      <c r="F14077" s="180">
        <v>71865</v>
      </c>
      <c r="G14077" s="180">
        <v>16882</v>
      </c>
      <c r="H14077" s="180">
        <v>41377</v>
      </c>
      <c r="I14077" s="180">
        <v>41493249.299999997</v>
      </c>
      <c r="J14077" s="180">
        <v>10154563.51</v>
      </c>
      <c r="K14077" s="180">
        <v>9926250.8800000008</v>
      </c>
      <c r="L14077" s="180">
        <v>65502741.57</v>
      </c>
    </row>
    <row r="14078" spans="1:12">
      <c r="A14078" s="180">
        <v>2018</v>
      </c>
      <c r="B14078" s="180" t="s">
        <v>178</v>
      </c>
      <c r="C14078" s="180" t="s">
        <v>32</v>
      </c>
      <c r="D14078" s="180" t="s">
        <v>177</v>
      </c>
      <c r="E14078" s="180">
        <v>75</v>
      </c>
      <c r="F14078" s="180">
        <v>47877</v>
      </c>
      <c r="G14078" s="180">
        <v>14917</v>
      </c>
      <c r="H14078" s="180">
        <v>44420</v>
      </c>
      <c r="I14078" s="180">
        <v>39181000.079999998</v>
      </c>
      <c r="J14078" s="180">
        <v>8749194.0999999996</v>
      </c>
      <c r="K14078" s="180">
        <v>8302436.6799999997</v>
      </c>
      <c r="L14078" s="180">
        <v>59169531.329999998</v>
      </c>
    </row>
    <row r="14079" spans="1:12">
      <c r="A14079" s="180">
        <v>2018</v>
      </c>
      <c r="B14079" s="180" t="s">
        <v>178</v>
      </c>
      <c r="C14079" s="180" t="s">
        <v>32</v>
      </c>
      <c r="D14079" s="180" t="s">
        <v>177</v>
      </c>
      <c r="E14079" s="180">
        <v>80</v>
      </c>
      <c r="F14079" s="180">
        <v>33682</v>
      </c>
      <c r="G14079" s="180">
        <v>10841</v>
      </c>
      <c r="H14079" s="180">
        <v>40712</v>
      </c>
      <c r="I14079" s="180">
        <v>32867133.039999999</v>
      </c>
      <c r="J14079" s="180">
        <v>6529280.2599999998</v>
      </c>
      <c r="K14079" s="180">
        <v>4960412.1900000004</v>
      </c>
      <c r="L14079" s="180">
        <v>46380940.479999997</v>
      </c>
    </row>
    <row r="14080" spans="1:12">
      <c r="A14080" s="180">
        <v>2018</v>
      </c>
      <c r="B14080" s="180" t="s">
        <v>178</v>
      </c>
      <c r="C14080" s="180" t="s">
        <v>32</v>
      </c>
      <c r="D14080" s="180" t="s">
        <v>177</v>
      </c>
      <c r="E14080" s="180">
        <v>85</v>
      </c>
      <c r="F14080" s="180">
        <v>22423</v>
      </c>
      <c r="G14080" s="180">
        <v>6871</v>
      </c>
      <c r="H14080" s="180">
        <v>36706</v>
      </c>
      <c r="I14080" s="180">
        <v>27195596.620000001</v>
      </c>
      <c r="J14080" s="180">
        <v>4630110.59</v>
      </c>
      <c r="K14080" s="180">
        <v>2892292</v>
      </c>
      <c r="L14080" s="180">
        <v>35919692.759999998</v>
      </c>
    </row>
    <row r="14081" spans="1:12">
      <c r="A14081" s="180">
        <v>2018</v>
      </c>
      <c r="B14081" s="180" t="s">
        <v>178</v>
      </c>
      <c r="C14081" s="180" t="s">
        <v>32</v>
      </c>
      <c r="D14081" s="180" t="s">
        <v>177</v>
      </c>
      <c r="E14081" s="180">
        <v>90</v>
      </c>
      <c r="F14081" s="180">
        <v>10212</v>
      </c>
      <c r="G14081" s="180">
        <v>2975</v>
      </c>
      <c r="H14081" s="180">
        <v>19767</v>
      </c>
      <c r="I14081" s="180">
        <v>13159302.08</v>
      </c>
      <c r="J14081" s="180">
        <v>1836949.45</v>
      </c>
      <c r="K14081" s="180">
        <v>857828.6</v>
      </c>
      <c r="L14081" s="180">
        <v>16347741.82</v>
      </c>
    </row>
    <row r="14082" spans="1:12">
      <c r="A14082" s="180">
        <v>2018</v>
      </c>
      <c r="B14082" s="180" t="s">
        <v>178</v>
      </c>
      <c r="C14082" s="180" t="s">
        <v>32</v>
      </c>
      <c r="D14082" s="180" t="s">
        <v>177</v>
      </c>
      <c r="E14082" s="180">
        <v>95</v>
      </c>
      <c r="F14082" s="180">
        <v>2671</v>
      </c>
      <c r="G14082" s="180">
        <v>721</v>
      </c>
      <c r="H14082" s="180">
        <v>5489</v>
      </c>
      <c r="I14082" s="180">
        <v>3607592.74</v>
      </c>
      <c r="J14082" s="180">
        <v>471534.76</v>
      </c>
      <c r="K14082" s="180">
        <v>238747.2</v>
      </c>
      <c r="L14082" s="180">
        <v>4454831.57</v>
      </c>
    </row>
    <row r="14083" spans="1:12">
      <c r="A14083" s="180">
        <v>2018</v>
      </c>
      <c r="B14083" s="180" t="s">
        <v>178</v>
      </c>
      <c r="C14083" s="180" t="s">
        <v>33</v>
      </c>
      <c r="D14083" s="180" t="s">
        <v>176</v>
      </c>
      <c r="E14083" s="180">
        <v>0</v>
      </c>
      <c r="F14083" s="180">
        <v>54379</v>
      </c>
      <c r="G14083" s="180">
        <v>2938</v>
      </c>
      <c r="H14083" s="180">
        <v>7235</v>
      </c>
      <c r="I14083" s="180">
        <v>6706779.1699999999</v>
      </c>
      <c r="J14083" s="180">
        <v>979307.89</v>
      </c>
      <c r="K14083" s="180">
        <v>76616.320000000007</v>
      </c>
      <c r="L14083" s="180">
        <v>8284496.7999999998</v>
      </c>
    </row>
    <row r="14084" spans="1:12">
      <c r="A14084" s="180">
        <v>2018</v>
      </c>
      <c r="B14084" s="180" t="s">
        <v>178</v>
      </c>
      <c r="C14084" s="180" t="s">
        <v>33</v>
      </c>
      <c r="D14084" s="180" t="s">
        <v>176</v>
      </c>
      <c r="E14084" s="180">
        <v>5</v>
      </c>
      <c r="F14084" s="180">
        <v>68978</v>
      </c>
      <c r="G14084" s="180">
        <v>1458</v>
      </c>
      <c r="H14084" s="180">
        <v>2046</v>
      </c>
      <c r="I14084" s="180">
        <v>1789251.61</v>
      </c>
      <c r="J14084" s="180">
        <v>494212.11</v>
      </c>
      <c r="K14084" s="180">
        <v>113745.95</v>
      </c>
      <c r="L14084" s="180">
        <v>2737097</v>
      </c>
    </row>
    <row r="14085" spans="1:12">
      <c r="A14085" s="180">
        <v>2018</v>
      </c>
      <c r="B14085" s="180" t="s">
        <v>178</v>
      </c>
      <c r="C14085" s="180" t="s">
        <v>33</v>
      </c>
      <c r="D14085" s="180" t="s">
        <v>176</v>
      </c>
      <c r="E14085" s="180">
        <v>10</v>
      </c>
      <c r="F14085" s="180">
        <v>71431</v>
      </c>
      <c r="G14085" s="180">
        <v>1278</v>
      </c>
      <c r="H14085" s="180">
        <v>1886</v>
      </c>
      <c r="I14085" s="180">
        <v>1820753.88</v>
      </c>
      <c r="J14085" s="180">
        <v>459971.76</v>
      </c>
      <c r="K14085" s="180">
        <v>389605.2</v>
      </c>
      <c r="L14085" s="180">
        <v>3014184.81</v>
      </c>
    </row>
    <row r="14086" spans="1:12">
      <c r="A14086" s="180">
        <v>2018</v>
      </c>
      <c r="B14086" s="180" t="s">
        <v>178</v>
      </c>
      <c r="C14086" s="180" t="s">
        <v>33</v>
      </c>
      <c r="D14086" s="180" t="s">
        <v>176</v>
      </c>
      <c r="E14086" s="180">
        <v>15</v>
      </c>
      <c r="F14086" s="180">
        <v>66835</v>
      </c>
      <c r="G14086" s="180">
        <v>1978</v>
      </c>
      <c r="H14086" s="180">
        <v>3731</v>
      </c>
      <c r="I14086" s="180">
        <v>3903407.23</v>
      </c>
      <c r="J14086" s="180">
        <v>833453.26</v>
      </c>
      <c r="K14086" s="180">
        <v>841523.55</v>
      </c>
      <c r="L14086" s="180">
        <v>6292529.9400000004</v>
      </c>
    </row>
    <row r="14087" spans="1:12">
      <c r="A14087" s="180">
        <v>2018</v>
      </c>
      <c r="B14087" s="180" t="s">
        <v>178</v>
      </c>
      <c r="C14087" s="180" t="s">
        <v>33</v>
      </c>
      <c r="D14087" s="180" t="s">
        <v>176</v>
      </c>
      <c r="E14087" s="180">
        <v>20</v>
      </c>
      <c r="F14087" s="180">
        <v>47559</v>
      </c>
      <c r="G14087" s="180">
        <v>1822</v>
      </c>
      <c r="H14087" s="180">
        <v>3754</v>
      </c>
      <c r="I14087" s="180">
        <v>3702534.18</v>
      </c>
      <c r="J14087" s="180">
        <v>783203.81</v>
      </c>
      <c r="K14087" s="180">
        <v>728194</v>
      </c>
      <c r="L14087" s="180">
        <v>5950150.9699999997</v>
      </c>
    </row>
    <row r="14088" spans="1:12">
      <c r="A14088" s="180">
        <v>2018</v>
      </c>
      <c r="B14088" s="180" t="s">
        <v>178</v>
      </c>
      <c r="C14088" s="180" t="s">
        <v>33</v>
      </c>
      <c r="D14088" s="180" t="s">
        <v>176</v>
      </c>
      <c r="E14088" s="180">
        <v>25</v>
      </c>
      <c r="F14088" s="180">
        <v>35839</v>
      </c>
      <c r="G14088" s="180">
        <v>1096</v>
      </c>
      <c r="H14088" s="180">
        <v>2289</v>
      </c>
      <c r="I14088" s="180">
        <v>2114965.58</v>
      </c>
      <c r="J14088" s="180">
        <v>553189.59</v>
      </c>
      <c r="K14088" s="180">
        <v>372672</v>
      </c>
      <c r="L14088" s="180">
        <v>3619160.63</v>
      </c>
    </row>
    <row r="14089" spans="1:12">
      <c r="A14089" s="180">
        <v>2018</v>
      </c>
      <c r="B14089" s="180" t="s">
        <v>178</v>
      </c>
      <c r="C14089" s="180" t="s">
        <v>33</v>
      </c>
      <c r="D14089" s="180" t="s">
        <v>176</v>
      </c>
      <c r="E14089" s="180">
        <v>30</v>
      </c>
      <c r="F14089" s="180">
        <v>60261</v>
      </c>
      <c r="G14089" s="180">
        <v>2053</v>
      </c>
      <c r="H14089" s="180">
        <v>4505</v>
      </c>
      <c r="I14089" s="180">
        <v>3796932.54</v>
      </c>
      <c r="J14089" s="180">
        <v>1018548.41</v>
      </c>
      <c r="K14089" s="180">
        <v>710104</v>
      </c>
      <c r="L14089" s="180">
        <v>6500669.0499999998</v>
      </c>
    </row>
    <row r="14090" spans="1:12">
      <c r="A14090" s="180">
        <v>2018</v>
      </c>
      <c r="B14090" s="180" t="s">
        <v>178</v>
      </c>
      <c r="C14090" s="180" t="s">
        <v>33</v>
      </c>
      <c r="D14090" s="180" t="s">
        <v>176</v>
      </c>
      <c r="E14090" s="180">
        <v>35</v>
      </c>
      <c r="F14090" s="180">
        <v>70392</v>
      </c>
      <c r="G14090" s="180">
        <v>2731</v>
      </c>
      <c r="H14090" s="180">
        <v>5809</v>
      </c>
      <c r="I14090" s="180">
        <v>5124103.01</v>
      </c>
      <c r="J14090" s="180">
        <v>1330347.8</v>
      </c>
      <c r="K14090" s="180">
        <v>1025691</v>
      </c>
      <c r="L14090" s="180">
        <v>8768340.8699999992</v>
      </c>
    </row>
    <row r="14091" spans="1:12">
      <c r="A14091" s="180">
        <v>2018</v>
      </c>
      <c r="B14091" s="180" t="s">
        <v>178</v>
      </c>
      <c r="C14091" s="180" t="s">
        <v>33</v>
      </c>
      <c r="D14091" s="180" t="s">
        <v>176</v>
      </c>
      <c r="E14091" s="180">
        <v>40</v>
      </c>
      <c r="F14091" s="180">
        <v>69772</v>
      </c>
      <c r="G14091" s="180">
        <v>3234</v>
      </c>
      <c r="H14091" s="180">
        <v>6940</v>
      </c>
      <c r="I14091" s="180">
        <v>6133754.79</v>
      </c>
      <c r="J14091" s="180">
        <v>1652609.89</v>
      </c>
      <c r="K14091" s="180">
        <v>1156919</v>
      </c>
      <c r="L14091" s="180">
        <v>10536841.859999999</v>
      </c>
    </row>
    <row r="14092" spans="1:12">
      <c r="A14092" s="180">
        <v>2018</v>
      </c>
      <c r="B14092" s="180" t="s">
        <v>178</v>
      </c>
      <c r="C14092" s="180" t="s">
        <v>33</v>
      </c>
      <c r="D14092" s="180" t="s">
        <v>176</v>
      </c>
      <c r="E14092" s="180">
        <v>45</v>
      </c>
      <c r="F14092" s="180">
        <v>76276</v>
      </c>
      <c r="G14092" s="180">
        <v>4628</v>
      </c>
      <c r="H14092" s="180">
        <v>9466</v>
      </c>
      <c r="I14092" s="180">
        <v>8665888.1600000001</v>
      </c>
      <c r="J14092" s="180">
        <v>2355634.4</v>
      </c>
      <c r="K14092" s="180">
        <v>1886996.76</v>
      </c>
      <c r="L14092" s="180">
        <v>15008659.359999999</v>
      </c>
    </row>
    <row r="14093" spans="1:12">
      <c r="A14093" s="180">
        <v>2018</v>
      </c>
      <c r="B14093" s="180" t="s">
        <v>178</v>
      </c>
      <c r="C14093" s="180" t="s">
        <v>33</v>
      </c>
      <c r="D14093" s="180" t="s">
        <v>176</v>
      </c>
      <c r="E14093" s="180">
        <v>50</v>
      </c>
      <c r="F14093" s="180">
        <v>70698</v>
      </c>
      <c r="G14093" s="180">
        <v>5519</v>
      </c>
      <c r="H14093" s="180">
        <v>11809</v>
      </c>
      <c r="I14093" s="180">
        <v>11204248.34</v>
      </c>
      <c r="J14093" s="180">
        <v>3108423.56</v>
      </c>
      <c r="K14093" s="180">
        <v>2809249.8</v>
      </c>
      <c r="L14093" s="180">
        <v>19695361.66</v>
      </c>
    </row>
    <row r="14094" spans="1:12">
      <c r="A14094" s="180">
        <v>2018</v>
      </c>
      <c r="B14094" s="180" t="s">
        <v>178</v>
      </c>
      <c r="C14094" s="180" t="s">
        <v>33</v>
      </c>
      <c r="D14094" s="180" t="s">
        <v>176</v>
      </c>
      <c r="E14094" s="180">
        <v>55</v>
      </c>
      <c r="F14094" s="180">
        <v>73549</v>
      </c>
      <c r="G14094" s="180">
        <v>8462</v>
      </c>
      <c r="H14094" s="180">
        <v>17270</v>
      </c>
      <c r="I14094" s="180">
        <v>16671516.640000001</v>
      </c>
      <c r="J14094" s="180">
        <v>4503248.0599999996</v>
      </c>
      <c r="K14094" s="180">
        <v>4111285.77</v>
      </c>
      <c r="L14094" s="180">
        <v>30048009.620000001</v>
      </c>
    </row>
    <row r="14095" spans="1:12">
      <c r="A14095" s="180">
        <v>2018</v>
      </c>
      <c r="B14095" s="180" t="s">
        <v>178</v>
      </c>
      <c r="C14095" s="180" t="s">
        <v>33</v>
      </c>
      <c r="D14095" s="180" t="s">
        <v>176</v>
      </c>
      <c r="E14095" s="180">
        <v>60</v>
      </c>
      <c r="F14095" s="180">
        <v>67334</v>
      </c>
      <c r="G14095" s="180">
        <v>10393</v>
      </c>
      <c r="H14095" s="180">
        <v>21751</v>
      </c>
      <c r="I14095" s="180">
        <v>22003098.890000001</v>
      </c>
      <c r="J14095" s="180">
        <v>5756414.3700000001</v>
      </c>
      <c r="K14095" s="180">
        <v>5370606.7999999998</v>
      </c>
      <c r="L14095" s="180">
        <v>37051007.520000003</v>
      </c>
    </row>
    <row r="14096" spans="1:12">
      <c r="A14096" s="180">
        <v>2018</v>
      </c>
      <c r="B14096" s="180" t="s">
        <v>178</v>
      </c>
      <c r="C14096" s="180" t="s">
        <v>33</v>
      </c>
      <c r="D14096" s="180" t="s">
        <v>176</v>
      </c>
      <c r="E14096" s="180">
        <v>65</v>
      </c>
      <c r="F14096" s="180">
        <v>61902</v>
      </c>
      <c r="G14096" s="180">
        <v>13611</v>
      </c>
      <c r="H14096" s="180">
        <v>29860</v>
      </c>
      <c r="I14096" s="180">
        <v>30599929.690000001</v>
      </c>
      <c r="J14096" s="180">
        <v>7875501.4100000001</v>
      </c>
      <c r="K14096" s="180">
        <v>7222451.4000000004</v>
      </c>
      <c r="L14096" s="180">
        <v>50237211.159999996</v>
      </c>
    </row>
    <row r="14097" spans="1:12">
      <c r="A14097" s="180">
        <v>2018</v>
      </c>
      <c r="B14097" s="180" t="s">
        <v>178</v>
      </c>
      <c r="C14097" s="180" t="s">
        <v>33</v>
      </c>
      <c r="D14097" s="180" t="s">
        <v>176</v>
      </c>
      <c r="E14097" s="180">
        <v>70</v>
      </c>
      <c r="F14097" s="180">
        <v>51642</v>
      </c>
      <c r="G14097" s="180">
        <v>15472</v>
      </c>
      <c r="H14097" s="180">
        <v>36381</v>
      </c>
      <c r="I14097" s="180">
        <v>36391852.450000003</v>
      </c>
      <c r="J14097" s="180">
        <v>8645423.6400000006</v>
      </c>
      <c r="K14097" s="180">
        <v>8139311.5</v>
      </c>
      <c r="L14097" s="180">
        <v>57361798.609999999</v>
      </c>
    </row>
    <row r="14098" spans="1:12">
      <c r="A14098" s="180">
        <v>2018</v>
      </c>
      <c r="B14098" s="180" t="s">
        <v>178</v>
      </c>
      <c r="C14098" s="180" t="s">
        <v>33</v>
      </c>
      <c r="D14098" s="180" t="s">
        <v>176</v>
      </c>
      <c r="E14098" s="180">
        <v>75</v>
      </c>
      <c r="F14098" s="180">
        <v>33958</v>
      </c>
      <c r="G14098" s="180">
        <v>12867</v>
      </c>
      <c r="H14098" s="180">
        <v>35113</v>
      </c>
      <c r="I14098" s="180">
        <v>30999964.289999999</v>
      </c>
      <c r="J14098" s="180">
        <v>7112493.8399999999</v>
      </c>
      <c r="K14098" s="180">
        <v>6154451.1699999999</v>
      </c>
      <c r="L14098" s="180">
        <v>47216760.799999997</v>
      </c>
    </row>
    <row r="14099" spans="1:12">
      <c r="A14099" s="180">
        <v>2018</v>
      </c>
      <c r="B14099" s="180" t="s">
        <v>178</v>
      </c>
      <c r="C14099" s="180" t="s">
        <v>33</v>
      </c>
      <c r="D14099" s="180" t="s">
        <v>176</v>
      </c>
      <c r="E14099" s="180">
        <v>80</v>
      </c>
      <c r="F14099" s="180">
        <v>20791</v>
      </c>
      <c r="G14099" s="180">
        <v>9510</v>
      </c>
      <c r="H14099" s="180">
        <v>29320</v>
      </c>
      <c r="I14099" s="180">
        <v>23889820.399999999</v>
      </c>
      <c r="J14099" s="180">
        <v>4878809.42</v>
      </c>
      <c r="K14099" s="180">
        <v>3537425.2</v>
      </c>
      <c r="L14099" s="180">
        <v>34051167.530000001</v>
      </c>
    </row>
    <row r="14100" spans="1:12">
      <c r="A14100" s="180">
        <v>2018</v>
      </c>
      <c r="B14100" s="180" t="s">
        <v>178</v>
      </c>
      <c r="C14100" s="180" t="s">
        <v>33</v>
      </c>
      <c r="D14100" s="180" t="s">
        <v>176</v>
      </c>
      <c r="E14100" s="180">
        <v>85</v>
      </c>
      <c r="F14100" s="180">
        <v>11339</v>
      </c>
      <c r="G14100" s="180">
        <v>5147</v>
      </c>
      <c r="H14100" s="180">
        <v>22433</v>
      </c>
      <c r="I14100" s="180">
        <v>16815376.289999999</v>
      </c>
      <c r="J14100" s="180">
        <v>2916326.94</v>
      </c>
      <c r="K14100" s="180">
        <v>2453681.89</v>
      </c>
      <c r="L14100" s="180">
        <v>23122584.91</v>
      </c>
    </row>
    <row r="14101" spans="1:12">
      <c r="A14101" s="180">
        <v>2018</v>
      </c>
      <c r="B14101" s="180" t="s">
        <v>178</v>
      </c>
      <c r="C14101" s="180" t="s">
        <v>33</v>
      </c>
      <c r="D14101" s="180" t="s">
        <v>176</v>
      </c>
      <c r="E14101" s="180">
        <v>90</v>
      </c>
      <c r="F14101" s="180">
        <v>3781</v>
      </c>
      <c r="G14101" s="180">
        <v>1302</v>
      </c>
      <c r="H14101" s="180">
        <v>9374</v>
      </c>
      <c r="I14101" s="180">
        <v>6166671.8799999999</v>
      </c>
      <c r="J14101" s="180">
        <v>863854.84</v>
      </c>
      <c r="K14101" s="180">
        <v>611145</v>
      </c>
      <c r="L14101" s="180">
        <v>7972101.5199999996</v>
      </c>
    </row>
    <row r="14102" spans="1:12">
      <c r="A14102" s="180">
        <v>2018</v>
      </c>
      <c r="B14102" s="180" t="s">
        <v>178</v>
      </c>
      <c r="C14102" s="180" t="s">
        <v>33</v>
      </c>
      <c r="D14102" s="180" t="s">
        <v>176</v>
      </c>
      <c r="E14102" s="180">
        <v>95</v>
      </c>
      <c r="F14102" s="180">
        <v>467</v>
      </c>
      <c r="G14102" s="180">
        <v>147</v>
      </c>
      <c r="H14102" s="180">
        <v>1010</v>
      </c>
      <c r="I14102" s="180">
        <v>688911.76</v>
      </c>
      <c r="J14102" s="180">
        <v>91748.56</v>
      </c>
      <c r="K14102" s="180">
        <v>54182.1</v>
      </c>
      <c r="L14102" s="180">
        <v>864655.38</v>
      </c>
    </row>
    <row r="14103" spans="1:12">
      <c r="A14103" s="180">
        <v>2018</v>
      </c>
      <c r="B14103" s="180" t="s">
        <v>178</v>
      </c>
      <c r="C14103" s="180" t="s">
        <v>33</v>
      </c>
      <c r="D14103" s="180" t="s">
        <v>177</v>
      </c>
      <c r="E14103" s="180">
        <v>0</v>
      </c>
      <c r="F14103" s="180">
        <v>50746</v>
      </c>
      <c r="G14103" s="180">
        <v>2072</v>
      </c>
      <c r="H14103" s="180">
        <v>5758</v>
      </c>
      <c r="I14103" s="180">
        <v>5397729.2000000002</v>
      </c>
      <c r="J14103" s="180">
        <v>642637</v>
      </c>
      <c r="K14103" s="180">
        <v>95705.15</v>
      </c>
      <c r="L14103" s="180">
        <v>6526326.3300000001</v>
      </c>
    </row>
    <row r="14104" spans="1:12">
      <c r="A14104" s="180">
        <v>2018</v>
      </c>
      <c r="B14104" s="180" t="s">
        <v>178</v>
      </c>
      <c r="C14104" s="180" t="s">
        <v>33</v>
      </c>
      <c r="D14104" s="180" t="s">
        <v>177</v>
      </c>
      <c r="E14104" s="180">
        <v>5</v>
      </c>
      <c r="F14104" s="180">
        <v>64870</v>
      </c>
      <c r="G14104" s="180">
        <v>1172</v>
      </c>
      <c r="H14104" s="180">
        <v>1567</v>
      </c>
      <c r="I14104" s="180">
        <v>1365392.9</v>
      </c>
      <c r="J14104" s="180">
        <v>372901.85</v>
      </c>
      <c r="K14104" s="180">
        <v>107478</v>
      </c>
      <c r="L14104" s="180">
        <v>2076193.54</v>
      </c>
    </row>
    <row r="14105" spans="1:12">
      <c r="A14105" s="180">
        <v>2018</v>
      </c>
      <c r="B14105" s="180" t="s">
        <v>178</v>
      </c>
      <c r="C14105" s="180" t="s">
        <v>33</v>
      </c>
      <c r="D14105" s="180" t="s">
        <v>177</v>
      </c>
      <c r="E14105" s="180">
        <v>10</v>
      </c>
      <c r="F14105" s="180">
        <v>66863</v>
      </c>
      <c r="G14105" s="180">
        <v>1090</v>
      </c>
      <c r="H14105" s="180">
        <v>1745</v>
      </c>
      <c r="I14105" s="180">
        <v>1623105.12</v>
      </c>
      <c r="J14105" s="180">
        <v>407634.12</v>
      </c>
      <c r="K14105" s="180">
        <v>361400</v>
      </c>
      <c r="L14105" s="180">
        <v>2691385.77</v>
      </c>
    </row>
    <row r="14106" spans="1:12">
      <c r="A14106" s="180">
        <v>2018</v>
      </c>
      <c r="B14106" s="180" t="s">
        <v>178</v>
      </c>
      <c r="C14106" s="180" t="s">
        <v>33</v>
      </c>
      <c r="D14106" s="180" t="s">
        <v>177</v>
      </c>
      <c r="E14106" s="180">
        <v>15</v>
      </c>
      <c r="F14106" s="180">
        <v>63243</v>
      </c>
      <c r="G14106" s="180">
        <v>2550</v>
      </c>
      <c r="H14106" s="180">
        <v>5370</v>
      </c>
      <c r="I14106" s="180">
        <v>4592724.13</v>
      </c>
      <c r="J14106" s="180">
        <v>981239.92</v>
      </c>
      <c r="K14106" s="180">
        <v>643528.75</v>
      </c>
      <c r="L14106" s="180">
        <v>6970358.6399999997</v>
      </c>
    </row>
    <row r="14107" spans="1:12">
      <c r="A14107" s="180">
        <v>2018</v>
      </c>
      <c r="B14107" s="180" t="s">
        <v>178</v>
      </c>
      <c r="C14107" s="180" t="s">
        <v>33</v>
      </c>
      <c r="D14107" s="180" t="s">
        <v>177</v>
      </c>
      <c r="E14107" s="180">
        <v>20</v>
      </c>
      <c r="F14107" s="180">
        <v>49839</v>
      </c>
      <c r="G14107" s="180">
        <v>3196</v>
      </c>
      <c r="H14107" s="180">
        <v>8075</v>
      </c>
      <c r="I14107" s="180">
        <v>6665545.1799999997</v>
      </c>
      <c r="J14107" s="180">
        <v>1314169.71</v>
      </c>
      <c r="K14107" s="180">
        <v>737349.71</v>
      </c>
      <c r="L14107" s="180">
        <v>9782482.7599999998</v>
      </c>
    </row>
    <row r="14108" spans="1:12">
      <c r="A14108" s="180">
        <v>2018</v>
      </c>
      <c r="B14108" s="180" t="s">
        <v>178</v>
      </c>
      <c r="C14108" s="180" t="s">
        <v>33</v>
      </c>
      <c r="D14108" s="180" t="s">
        <v>177</v>
      </c>
      <c r="E14108" s="180">
        <v>25</v>
      </c>
      <c r="F14108" s="180">
        <v>44425</v>
      </c>
      <c r="G14108" s="180">
        <v>4071</v>
      </c>
      <c r="H14108" s="180">
        <v>13517</v>
      </c>
      <c r="I14108" s="180">
        <v>11082531.550000001</v>
      </c>
      <c r="J14108" s="180">
        <v>2416278.06</v>
      </c>
      <c r="K14108" s="180">
        <v>844517</v>
      </c>
      <c r="L14108" s="180">
        <v>16099988.43</v>
      </c>
    </row>
    <row r="14109" spans="1:12">
      <c r="A14109" s="180">
        <v>2018</v>
      </c>
      <c r="B14109" s="180" t="s">
        <v>178</v>
      </c>
      <c r="C14109" s="180" t="s">
        <v>33</v>
      </c>
      <c r="D14109" s="180" t="s">
        <v>177</v>
      </c>
      <c r="E14109" s="180">
        <v>30</v>
      </c>
      <c r="F14109" s="180">
        <v>70594</v>
      </c>
      <c r="G14109" s="180">
        <v>6615</v>
      </c>
      <c r="H14109" s="180">
        <v>20364</v>
      </c>
      <c r="I14109" s="180">
        <v>18148887.620000001</v>
      </c>
      <c r="J14109" s="180">
        <v>4600484.53</v>
      </c>
      <c r="K14109" s="180">
        <v>1259072</v>
      </c>
      <c r="L14109" s="180">
        <v>26963428.870000001</v>
      </c>
    </row>
    <row r="14110" spans="1:12">
      <c r="A14110" s="180">
        <v>2018</v>
      </c>
      <c r="B14110" s="180" t="s">
        <v>178</v>
      </c>
      <c r="C14110" s="180" t="s">
        <v>33</v>
      </c>
      <c r="D14110" s="180" t="s">
        <v>177</v>
      </c>
      <c r="E14110" s="180">
        <v>35</v>
      </c>
      <c r="F14110" s="180">
        <v>78079</v>
      </c>
      <c r="G14110" s="180">
        <v>7034</v>
      </c>
      <c r="H14110" s="180">
        <v>18488</v>
      </c>
      <c r="I14110" s="180">
        <v>17055784.48</v>
      </c>
      <c r="J14110" s="180">
        <v>4092185.8</v>
      </c>
      <c r="K14110" s="180">
        <v>1836169.78</v>
      </c>
      <c r="L14110" s="180">
        <v>26407894.879999999</v>
      </c>
    </row>
    <row r="14111" spans="1:12">
      <c r="A14111" s="180">
        <v>2018</v>
      </c>
      <c r="B14111" s="180" t="s">
        <v>178</v>
      </c>
      <c r="C14111" s="180" t="s">
        <v>33</v>
      </c>
      <c r="D14111" s="180" t="s">
        <v>177</v>
      </c>
      <c r="E14111" s="180">
        <v>40</v>
      </c>
      <c r="F14111" s="180">
        <v>76544</v>
      </c>
      <c r="G14111" s="180">
        <v>6477</v>
      </c>
      <c r="H14111" s="180">
        <v>15179</v>
      </c>
      <c r="I14111" s="180">
        <v>14377482.609999999</v>
      </c>
      <c r="J14111" s="180">
        <v>3416247.86</v>
      </c>
      <c r="K14111" s="180">
        <v>2323744.5</v>
      </c>
      <c r="L14111" s="180">
        <v>23236323.84</v>
      </c>
    </row>
    <row r="14112" spans="1:12">
      <c r="A14112" s="180">
        <v>2018</v>
      </c>
      <c r="B14112" s="180" t="s">
        <v>178</v>
      </c>
      <c r="C14112" s="180" t="s">
        <v>33</v>
      </c>
      <c r="D14112" s="180" t="s">
        <v>177</v>
      </c>
      <c r="E14112" s="180">
        <v>45</v>
      </c>
      <c r="F14112" s="180">
        <v>83705</v>
      </c>
      <c r="G14112" s="180">
        <v>7410</v>
      </c>
      <c r="H14112" s="180">
        <v>16899</v>
      </c>
      <c r="I14112" s="180">
        <v>15294799.51</v>
      </c>
      <c r="J14112" s="180">
        <v>3773642.94</v>
      </c>
      <c r="K14112" s="180">
        <v>2370518.7000000002</v>
      </c>
      <c r="L14112" s="180">
        <v>25039698.539999999</v>
      </c>
    </row>
    <row r="14113" spans="1:12">
      <c r="A14113" s="180">
        <v>2018</v>
      </c>
      <c r="B14113" s="180" t="s">
        <v>178</v>
      </c>
      <c r="C14113" s="180" t="s">
        <v>33</v>
      </c>
      <c r="D14113" s="180" t="s">
        <v>177</v>
      </c>
      <c r="E14113" s="180">
        <v>50</v>
      </c>
      <c r="F14113" s="180">
        <v>76493</v>
      </c>
      <c r="G14113" s="180">
        <v>8642</v>
      </c>
      <c r="H14113" s="180">
        <v>19008</v>
      </c>
      <c r="I14113" s="180">
        <v>17403871.420000002</v>
      </c>
      <c r="J14113" s="180">
        <v>4277651.12</v>
      </c>
      <c r="K14113" s="180">
        <v>3148297.05</v>
      </c>
      <c r="L14113" s="180">
        <v>28500162.940000001</v>
      </c>
    </row>
    <row r="14114" spans="1:12">
      <c r="A14114" s="180">
        <v>2018</v>
      </c>
      <c r="B14114" s="180" t="s">
        <v>178</v>
      </c>
      <c r="C14114" s="180" t="s">
        <v>33</v>
      </c>
      <c r="D14114" s="180" t="s">
        <v>177</v>
      </c>
      <c r="E14114" s="180">
        <v>55</v>
      </c>
      <c r="F14114" s="180">
        <v>80136</v>
      </c>
      <c r="G14114" s="180">
        <v>9882</v>
      </c>
      <c r="H14114" s="180">
        <v>21607</v>
      </c>
      <c r="I14114" s="180">
        <v>20474586.27</v>
      </c>
      <c r="J14114" s="180">
        <v>5083240.95</v>
      </c>
      <c r="K14114" s="180">
        <v>4384283.4000000004</v>
      </c>
      <c r="L14114" s="180">
        <v>34222392.229999997</v>
      </c>
    </row>
    <row r="14115" spans="1:12">
      <c r="A14115" s="180">
        <v>2018</v>
      </c>
      <c r="B14115" s="180" t="s">
        <v>178</v>
      </c>
      <c r="C14115" s="180" t="s">
        <v>33</v>
      </c>
      <c r="D14115" s="180" t="s">
        <v>177</v>
      </c>
      <c r="E14115" s="180">
        <v>60</v>
      </c>
      <c r="F14115" s="180">
        <v>74020</v>
      </c>
      <c r="G14115" s="180">
        <v>11598</v>
      </c>
      <c r="H14115" s="180">
        <v>25054</v>
      </c>
      <c r="I14115" s="180">
        <v>23808186.190000001</v>
      </c>
      <c r="J14115" s="180">
        <v>6101090.5999999996</v>
      </c>
      <c r="K14115" s="180">
        <v>4838036.04</v>
      </c>
      <c r="L14115" s="180">
        <v>38702150.520000003</v>
      </c>
    </row>
    <row r="14116" spans="1:12">
      <c r="A14116" s="180">
        <v>2018</v>
      </c>
      <c r="B14116" s="180" t="s">
        <v>178</v>
      </c>
      <c r="C14116" s="180" t="s">
        <v>33</v>
      </c>
      <c r="D14116" s="180" t="s">
        <v>177</v>
      </c>
      <c r="E14116" s="180">
        <v>65</v>
      </c>
      <c r="F14116" s="180">
        <v>68262</v>
      </c>
      <c r="G14116" s="180">
        <v>13785</v>
      </c>
      <c r="H14116" s="180">
        <v>31564</v>
      </c>
      <c r="I14116" s="180">
        <v>30168951.579999998</v>
      </c>
      <c r="J14116" s="180">
        <v>7279078.7199999997</v>
      </c>
      <c r="K14116" s="180">
        <v>6926359.5499999998</v>
      </c>
      <c r="L14116" s="180">
        <v>48771232.380000003</v>
      </c>
    </row>
    <row r="14117" spans="1:12">
      <c r="A14117" s="180">
        <v>2018</v>
      </c>
      <c r="B14117" s="180" t="s">
        <v>178</v>
      </c>
      <c r="C14117" s="180" t="s">
        <v>33</v>
      </c>
      <c r="D14117" s="180" t="s">
        <v>177</v>
      </c>
      <c r="E14117" s="180">
        <v>70</v>
      </c>
      <c r="F14117" s="180">
        <v>57328</v>
      </c>
      <c r="G14117" s="180">
        <v>14530</v>
      </c>
      <c r="H14117" s="180">
        <v>36766</v>
      </c>
      <c r="I14117" s="180">
        <v>34180343.600000001</v>
      </c>
      <c r="J14117" s="180">
        <v>8183435.8499999996</v>
      </c>
      <c r="K14117" s="180">
        <v>7655547.7999999998</v>
      </c>
      <c r="L14117" s="180">
        <v>53964497.990000002</v>
      </c>
    </row>
    <row r="14118" spans="1:12">
      <c r="A14118" s="180">
        <v>2018</v>
      </c>
      <c r="B14118" s="180" t="s">
        <v>178</v>
      </c>
      <c r="C14118" s="180" t="s">
        <v>33</v>
      </c>
      <c r="D14118" s="180" t="s">
        <v>177</v>
      </c>
      <c r="E14118" s="180">
        <v>75</v>
      </c>
      <c r="F14118" s="180">
        <v>37651</v>
      </c>
      <c r="G14118" s="180">
        <v>11467</v>
      </c>
      <c r="H14118" s="180">
        <v>33333</v>
      </c>
      <c r="I14118" s="180">
        <v>29635587.510000002</v>
      </c>
      <c r="J14118" s="180">
        <v>6581527.2999999998</v>
      </c>
      <c r="K14118" s="180">
        <v>6005780.5999999996</v>
      </c>
      <c r="L14118" s="180">
        <v>44995218.020000003</v>
      </c>
    </row>
    <row r="14119" spans="1:12">
      <c r="A14119" s="180">
        <v>2018</v>
      </c>
      <c r="B14119" s="180" t="s">
        <v>178</v>
      </c>
      <c r="C14119" s="180" t="s">
        <v>33</v>
      </c>
      <c r="D14119" s="180" t="s">
        <v>177</v>
      </c>
      <c r="E14119" s="180">
        <v>80</v>
      </c>
      <c r="F14119" s="180">
        <v>24582</v>
      </c>
      <c r="G14119" s="180">
        <v>8355</v>
      </c>
      <c r="H14119" s="180">
        <v>32556</v>
      </c>
      <c r="I14119" s="180">
        <v>25622780.440000001</v>
      </c>
      <c r="J14119" s="180">
        <v>4653889.66</v>
      </c>
      <c r="K14119" s="180">
        <v>3694946</v>
      </c>
      <c r="L14119" s="180">
        <v>35861782.649999999</v>
      </c>
    </row>
    <row r="14120" spans="1:12">
      <c r="A14120" s="180">
        <v>2018</v>
      </c>
      <c r="B14120" s="180" t="s">
        <v>178</v>
      </c>
      <c r="C14120" s="180" t="s">
        <v>33</v>
      </c>
      <c r="D14120" s="180" t="s">
        <v>177</v>
      </c>
      <c r="E14120" s="180">
        <v>85</v>
      </c>
      <c r="F14120" s="180">
        <v>15066</v>
      </c>
      <c r="G14120" s="180">
        <v>5114</v>
      </c>
      <c r="H14120" s="180">
        <v>26657</v>
      </c>
      <c r="I14120" s="180">
        <v>18625652.649999999</v>
      </c>
      <c r="J14120" s="180">
        <v>2844201.83</v>
      </c>
      <c r="K14120" s="180">
        <v>1939664</v>
      </c>
      <c r="L14120" s="180">
        <v>24864117.170000002</v>
      </c>
    </row>
    <row r="14121" spans="1:12">
      <c r="A14121" s="180">
        <v>2018</v>
      </c>
      <c r="B14121" s="180" t="s">
        <v>178</v>
      </c>
      <c r="C14121" s="180" t="s">
        <v>33</v>
      </c>
      <c r="D14121" s="180" t="s">
        <v>177</v>
      </c>
      <c r="E14121" s="180">
        <v>90</v>
      </c>
      <c r="F14121" s="180">
        <v>6335</v>
      </c>
      <c r="G14121" s="180">
        <v>1726</v>
      </c>
      <c r="H14121" s="180">
        <v>11721</v>
      </c>
      <c r="I14121" s="180">
        <v>8270220.3300000001</v>
      </c>
      <c r="J14121" s="180">
        <v>1038806.25</v>
      </c>
      <c r="K14121" s="180">
        <v>515443</v>
      </c>
      <c r="L14121" s="180">
        <v>10233524.34</v>
      </c>
    </row>
    <row r="14122" spans="1:12">
      <c r="A14122" s="180">
        <v>2018</v>
      </c>
      <c r="B14122" s="180" t="s">
        <v>178</v>
      </c>
      <c r="C14122" s="180" t="s">
        <v>33</v>
      </c>
      <c r="D14122" s="180" t="s">
        <v>177</v>
      </c>
      <c r="E14122" s="180">
        <v>95</v>
      </c>
      <c r="F14122" s="180">
        <v>1666</v>
      </c>
      <c r="G14122" s="180">
        <v>409</v>
      </c>
      <c r="H14122" s="180">
        <v>3233</v>
      </c>
      <c r="I14122" s="180">
        <v>2100613.2999999998</v>
      </c>
      <c r="J14122" s="180">
        <v>236316.34</v>
      </c>
      <c r="K14122" s="180">
        <v>60538</v>
      </c>
      <c r="L14122" s="180">
        <v>2492653.58</v>
      </c>
    </row>
    <row r="14123" spans="1:12">
      <c r="A14123" s="180">
        <v>2018</v>
      </c>
      <c r="B14123" s="180" t="s">
        <v>178</v>
      </c>
      <c r="C14123" s="180" t="s">
        <v>34</v>
      </c>
      <c r="D14123" s="180" t="s">
        <v>176</v>
      </c>
      <c r="E14123" s="180">
        <v>0</v>
      </c>
      <c r="F14123" s="180">
        <v>18778</v>
      </c>
      <c r="G14123" s="180">
        <v>870</v>
      </c>
      <c r="H14123" s="180">
        <v>2454</v>
      </c>
      <c r="I14123" s="180">
        <v>1579096.65</v>
      </c>
      <c r="J14123" s="180">
        <v>347977.09</v>
      </c>
      <c r="K14123" s="180">
        <v>117505</v>
      </c>
      <c r="L14123" s="180">
        <v>2127558.84</v>
      </c>
    </row>
    <row r="14124" spans="1:12">
      <c r="A14124" s="180">
        <v>2018</v>
      </c>
      <c r="B14124" s="180" t="s">
        <v>178</v>
      </c>
      <c r="C14124" s="180" t="s">
        <v>34</v>
      </c>
      <c r="D14124" s="180" t="s">
        <v>176</v>
      </c>
      <c r="E14124" s="180">
        <v>5</v>
      </c>
      <c r="F14124" s="180">
        <v>22041</v>
      </c>
      <c r="G14124" s="180">
        <v>420</v>
      </c>
      <c r="H14124" s="180">
        <v>480</v>
      </c>
      <c r="I14124" s="180">
        <v>436031.9</v>
      </c>
      <c r="J14124" s="180">
        <v>153408.69</v>
      </c>
      <c r="K14124" s="180">
        <v>35392</v>
      </c>
      <c r="L14124" s="180">
        <v>676806.8</v>
      </c>
    </row>
    <row r="14125" spans="1:12">
      <c r="A14125" s="180">
        <v>2018</v>
      </c>
      <c r="B14125" s="180" t="s">
        <v>178</v>
      </c>
      <c r="C14125" s="180" t="s">
        <v>34</v>
      </c>
      <c r="D14125" s="180" t="s">
        <v>176</v>
      </c>
      <c r="E14125" s="180">
        <v>10</v>
      </c>
      <c r="F14125" s="180">
        <v>22052</v>
      </c>
      <c r="G14125" s="180">
        <v>268</v>
      </c>
      <c r="H14125" s="180">
        <v>455</v>
      </c>
      <c r="I14125" s="180">
        <v>346472.15</v>
      </c>
      <c r="J14125" s="180">
        <v>135493.85</v>
      </c>
      <c r="K14125" s="180">
        <v>57555.55</v>
      </c>
      <c r="L14125" s="180">
        <v>573551.93999999994</v>
      </c>
    </row>
    <row r="14126" spans="1:12">
      <c r="A14126" s="180">
        <v>2018</v>
      </c>
      <c r="B14126" s="180" t="s">
        <v>178</v>
      </c>
      <c r="C14126" s="180" t="s">
        <v>34</v>
      </c>
      <c r="D14126" s="180" t="s">
        <v>176</v>
      </c>
      <c r="E14126" s="180">
        <v>15</v>
      </c>
      <c r="F14126" s="180">
        <v>21592</v>
      </c>
      <c r="G14126" s="180">
        <v>629</v>
      </c>
      <c r="H14126" s="180">
        <v>988</v>
      </c>
      <c r="I14126" s="180">
        <v>1154093.0900000001</v>
      </c>
      <c r="J14126" s="180">
        <v>397164.6</v>
      </c>
      <c r="K14126" s="180">
        <v>296697</v>
      </c>
      <c r="L14126" s="180">
        <v>1945705.75</v>
      </c>
    </row>
    <row r="14127" spans="1:12">
      <c r="A14127" s="180">
        <v>2018</v>
      </c>
      <c r="B14127" s="180" t="s">
        <v>178</v>
      </c>
      <c r="C14127" s="180" t="s">
        <v>34</v>
      </c>
      <c r="D14127" s="180" t="s">
        <v>176</v>
      </c>
      <c r="E14127" s="180">
        <v>20</v>
      </c>
      <c r="F14127" s="180">
        <v>19210</v>
      </c>
      <c r="G14127" s="180">
        <v>728</v>
      </c>
      <c r="H14127" s="180">
        <v>1280</v>
      </c>
      <c r="I14127" s="180">
        <v>1343212.76</v>
      </c>
      <c r="J14127" s="180">
        <v>469300.73</v>
      </c>
      <c r="K14127" s="180">
        <v>233741</v>
      </c>
      <c r="L14127" s="180">
        <v>2190177.04</v>
      </c>
    </row>
    <row r="14128" spans="1:12">
      <c r="A14128" s="180">
        <v>2018</v>
      </c>
      <c r="B14128" s="180" t="s">
        <v>178</v>
      </c>
      <c r="C14128" s="180" t="s">
        <v>34</v>
      </c>
      <c r="D14128" s="180" t="s">
        <v>176</v>
      </c>
      <c r="E14128" s="180">
        <v>25</v>
      </c>
      <c r="F14128" s="180">
        <v>14826</v>
      </c>
      <c r="G14128" s="180">
        <v>549</v>
      </c>
      <c r="H14128" s="180">
        <v>1036</v>
      </c>
      <c r="I14128" s="180">
        <v>1126418.8</v>
      </c>
      <c r="J14128" s="180">
        <v>378200.04</v>
      </c>
      <c r="K14128" s="180">
        <v>218870</v>
      </c>
      <c r="L14128" s="180">
        <v>1912953.87</v>
      </c>
    </row>
    <row r="14129" spans="1:12">
      <c r="A14129" s="180">
        <v>2018</v>
      </c>
      <c r="B14129" s="180" t="s">
        <v>178</v>
      </c>
      <c r="C14129" s="180" t="s">
        <v>34</v>
      </c>
      <c r="D14129" s="180" t="s">
        <v>176</v>
      </c>
      <c r="E14129" s="180">
        <v>30</v>
      </c>
      <c r="F14129" s="180">
        <v>21292</v>
      </c>
      <c r="G14129" s="180">
        <v>719</v>
      </c>
      <c r="H14129" s="180">
        <v>1062</v>
      </c>
      <c r="I14129" s="180">
        <v>1037270.3</v>
      </c>
      <c r="J14129" s="180">
        <v>432609.88</v>
      </c>
      <c r="K14129" s="180">
        <v>185852</v>
      </c>
      <c r="L14129" s="180">
        <v>1907388.36</v>
      </c>
    </row>
    <row r="14130" spans="1:12">
      <c r="A14130" s="180">
        <v>2018</v>
      </c>
      <c r="B14130" s="180" t="s">
        <v>178</v>
      </c>
      <c r="C14130" s="180" t="s">
        <v>34</v>
      </c>
      <c r="D14130" s="180" t="s">
        <v>176</v>
      </c>
      <c r="E14130" s="180">
        <v>35</v>
      </c>
      <c r="F14130" s="180">
        <v>22836</v>
      </c>
      <c r="G14130" s="180">
        <v>801</v>
      </c>
      <c r="H14130" s="180">
        <v>1277</v>
      </c>
      <c r="I14130" s="180">
        <v>1137256.6499999999</v>
      </c>
      <c r="J14130" s="180">
        <v>492348.25</v>
      </c>
      <c r="K14130" s="180">
        <v>176241</v>
      </c>
      <c r="L14130" s="180">
        <v>2041671.57</v>
      </c>
    </row>
    <row r="14131" spans="1:12">
      <c r="A14131" s="180">
        <v>2018</v>
      </c>
      <c r="B14131" s="180" t="s">
        <v>178</v>
      </c>
      <c r="C14131" s="180" t="s">
        <v>34</v>
      </c>
      <c r="D14131" s="180" t="s">
        <v>176</v>
      </c>
      <c r="E14131" s="180">
        <v>40</v>
      </c>
      <c r="F14131" s="180">
        <v>22482</v>
      </c>
      <c r="G14131" s="180">
        <v>1023</v>
      </c>
      <c r="H14131" s="180">
        <v>1694</v>
      </c>
      <c r="I14131" s="180">
        <v>1613315.9</v>
      </c>
      <c r="J14131" s="180">
        <v>644494.46</v>
      </c>
      <c r="K14131" s="180">
        <v>479852</v>
      </c>
      <c r="L14131" s="180">
        <v>3063075.35</v>
      </c>
    </row>
    <row r="14132" spans="1:12">
      <c r="A14132" s="180">
        <v>2018</v>
      </c>
      <c r="B14132" s="180" t="s">
        <v>178</v>
      </c>
      <c r="C14132" s="180" t="s">
        <v>34</v>
      </c>
      <c r="D14132" s="180" t="s">
        <v>176</v>
      </c>
      <c r="E14132" s="180">
        <v>45</v>
      </c>
      <c r="F14132" s="180">
        <v>24946</v>
      </c>
      <c r="G14132" s="180">
        <v>1272</v>
      </c>
      <c r="H14132" s="180">
        <v>2361</v>
      </c>
      <c r="I14132" s="180">
        <v>2663742.98</v>
      </c>
      <c r="J14132" s="180">
        <v>890045.81</v>
      </c>
      <c r="K14132" s="180">
        <v>576541.04</v>
      </c>
      <c r="L14132" s="180">
        <v>4501665.83</v>
      </c>
    </row>
    <row r="14133" spans="1:12">
      <c r="A14133" s="180">
        <v>2018</v>
      </c>
      <c r="B14133" s="180" t="s">
        <v>178</v>
      </c>
      <c r="C14133" s="180" t="s">
        <v>34</v>
      </c>
      <c r="D14133" s="180" t="s">
        <v>176</v>
      </c>
      <c r="E14133" s="180">
        <v>50</v>
      </c>
      <c r="F14133" s="180">
        <v>25016</v>
      </c>
      <c r="G14133" s="180">
        <v>1899</v>
      </c>
      <c r="H14133" s="180">
        <v>3712</v>
      </c>
      <c r="I14133" s="180">
        <v>3633140.5</v>
      </c>
      <c r="J14133" s="180">
        <v>1244591.1299999999</v>
      </c>
      <c r="K14133" s="180">
        <v>982942</v>
      </c>
      <c r="L14133" s="180">
        <v>6269515.96</v>
      </c>
    </row>
    <row r="14134" spans="1:12">
      <c r="A14134" s="180">
        <v>2018</v>
      </c>
      <c r="B14134" s="180" t="s">
        <v>178</v>
      </c>
      <c r="C14134" s="180" t="s">
        <v>34</v>
      </c>
      <c r="D14134" s="180" t="s">
        <v>176</v>
      </c>
      <c r="E14134" s="180">
        <v>55</v>
      </c>
      <c r="F14134" s="180">
        <v>28093</v>
      </c>
      <c r="G14134" s="180">
        <v>2737</v>
      </c>
      <c r="H14134" s="180">
        <v>5220</v>
      </c>
      <c r="I14134" s="180">
        <v>5717937.9000000004</v>
      </c>
      <c r="J14134" s="180">
        <v>1843591.17</v>
      </c>
      <c r="K14134" s="180">
        <v>1524888.13</v>
      </c>
      <c r="L14134" s="180">
        <v>9685516.4499999993</v>
      </c>
    </row>
    <row r="14135" spans="1:12">
      <c r="A14135" s="180">
        <v>2018</v>
      </c>
      <c r="B14135" s="180" t="s">
        <v>178</v>
      </c>
      <c r="C14135" s="180" t="s">
        <v>34</v>
      </c>
      <c r="D14135" s="180" t="s">
        <v>176</v>
      </c>
      <c r="E14135" s="180">
        <v>60</v>
      </c>
      <c r="F14135" s="180">
        <v>27902</v>
      </c>
      <c r="G14135" s="180">
        <v>3904</v>
      </c>
      <c r="H14135" s="180">
        <v>7773</v>
      </c>
      <c r="I14135" s="180">
        <v>8352398.3700000001</v>
      </c>
      <c r="J14135" s="180">
        <v>2529158.4</v>
      </c>
      <c r="K14135" s="180">
        <v>2083808.8</v>
      </c>
      <c r="L14135" s="180">
        <v>13786230.939999999</v>
      </c>
    </row>
    <row r="14136" spans="1:12">
      <c r="A14136" s="180">
        <v>2018</v>
      </c>
      <c r="B14136" s="180" t="s">
        <v>178</v>
      </c>
      <c r="C14136" s="180" t="s">
        <v>34</v>
      </c>
      <c r="D14136" s="180" t="s">
        <v>176</v>
      </c>
      <c r="E14136" s="180">
        <v>65</v>
      </c>
      <c r="F14136" s="180">
        <v>26906</v>
      </c>
      <c r="G14136" s="180">
        <v>4888</v>
      </c>
      <c r="H14136" s="180">
        <v>10143</v>
      </c>
      <c r="I14136" s="180">
        <v>10851842.92</v>
      </c>
      <c r="J14136" s="180">
        <v>3341665.79</v>
      </c>
      <c r="K14136" s="180">
        <v>2642407.5</v>
      </c>
      <c r="L14136" s="180">
        <v>17592163.699999999</v>
      </c>
    </row>
    <row r="14137" spans="1:12">
      <c r="A14137" s="180">
        <v>2018</v>
      </c>
      <c r="B14137" s="180" t="s">
        <v>178</v>
      </c>
      <c r="C14137" s="180" t="s">
        <v>34</v>
      </c>
      <c r="D14137" s="180" t="s">
        <v>176</v>
      </c>
      <c r="E14137" s="180">
        <v>70</v>
      </c>
      <c r="F14137" s="180">
        <v>23074</v>
      </c>
      <c r="G14137" s="180">
        <v>5102</v>
      </c>
      <c r="H14137" s="180">
        <v>11646</v>
      </c>
      <c r="I14137" s="180">
        <v>12535551.890000001</v>
      </c>
      <c r="J14137" s="180">
        <v>3567603.95</v>
      </c>
      <c r="K14137" s="180">
        <v>3195841.42</v>
      </c>
      <c r="L14137" s="180">
        <v>19999874.109999999</v>
      </c>
    </row>
    <row r="14138" spans="1:12">
      <c r="A14138" s="180">
        <v>2018</v>
      </c>
      <c r="B14138" s="180" t="s">
        <v>178</v>
      </c>
      <c r="C14138" s="180" t="s">
        <v>34</v>
      </c>
      <c r="D14138" s="180" t="s">
        <v>176</v>
      </c>
      <c r="E14138" s="180">
        <v>75</v>
      </c>
      <c r="F14138" s="180">
        <v>15205</v>
      </c>
      <c r="G14138" s="180">
        <v>5106</v>
      </c>
      <c r="H14138" s="180">
        <v>11684</v>
      </c>
      <c r="I14138" s="180">
        <v>10397506.890000001</v>
      </c>
      <c r="J14138" s="180">
        <v>3024245.36</v>
      </c>
      <c r="K14138" s="180">
        <v>2573971.5</v>
      </c>
      <c r="L14138" s="180">
        <v>16537744.1</v>
      </c>
    </row>
    <row r="14139" spans="1:12">
      <c r="A14139" s="180">
        <v>2018</v>
      </c>
      <c r="B14139" s="180" t="s">
        <v>178</v>
      </c>
      <c r="C14139" s="180" t="s">
        <v>34</v>
      </c>
      <c r="D14139" s="180" t="s">
        <v>176</v>
      </c>
      <c r="E14139" s="180">
        <v>80</v>
      </c>
      <c r="F14139" s="180">
        <v>9878</v>
      </c>
      <c r="G14139" s="180">
        <v>3131</v>
      </c>
      <c r="H14139" s="180">
        <v>8756</v>
      </c>
      <c r="I14139" s="180">
        <v>7827310.9500000002</v>
      </c>
      <c r="J14139" s="180">
        <v>2050877.85</v>
      </c>
      <c r="K14139" s="180">
        <v>1642063.16</v>
      </c>
      <c r="L14139" s="180">
        <v>11861465.720000001</v>
      </c>
    </row>
    <row r="14140" spans="1:12">
      <c r="A14140" s="180">
        <v>2018</v>
      </c>
      <c r="B14140" s="180" t="s">
        <v>178</v>
      </c>
      <c r="C14140" s="180" t="s">
        <v>34</v>
      </c>
      <c r="D14140" s="180" t="s">
        <v>176</v>
      </c>
      <c r="E14140" s="180">
        <v>85</v>
      </c>
      <c r="F14140" s="180">
        <v>5695</v>
      </c>
      <c r="G14140" s="180">
        <v>2170</v>
      </c>
      <c r="H14140" s="180">
        <v>7671</v>
      </c>
      <c r="I14140" s="180">
        <v>5265045.7699999996</v>
      </c>
      <c r="J14140" s="180">
        <v>1158505.45</v>
      </c>
      <c r="K14140" s="180">
        <v>910288.64</v>
      </c>
      <c r="L14140" s="180">
        <v>7506076.0099999998</v>
      </c>
    </row>
    <row r="14141" spans="1:12">
      <c r="A14141" s="180">
        <v>2018</v>
      </c>
      <c r="B14141" s="180" t="s">
        <v>178</v>
      </c>
      <c r="C14141" s="180" t="s">
        <v>34</v>
      </c>
      <c r="D14141" s="180" t="s">
        <v>176</v>
      </c>
      <c r="E14141" s="180">
        <v>90</v>
      </c>
      <c r="F14141" s="180">
        <v>2125</v>
      </c>
      <c r="G14141" s="180">
        <v>621</v>
      </c>
      <c r="H14141" s="180">
        <v>3653</v>
      </c>
      <c r="I14141" s="180">
        <v>1959800.23</v>
      </c>
      <c r="J14141" s="180">
        <v>321500.74</v>
      </c>
      <c r="K14141" s="180">
        <v>287403</v>
      </c>
      <c r="L14141" s="180">
        <v>2666673.88</v>
      </c>
    </row>
    <row r="14142" spans="1:12">
      <c r="A14142" s="180">
        <v>2018</v>
      </c>
      <c r="B14142" s="180" t="s">
        <v>178</v>
      </c>
      <c r="C14142" s="180" t="s">
        <v>34</v>
      </c>
      <c r="D14142" s="180" t="s">
        <v>176</v>
      </c>
      <c r="E14142" s="180">
        <v>95</v>
      </c>
      <c r="F14142" s="180">
        <v>323</v>
      </c>
      <c r="G14142" s="180">
        <v>86</v>
      </c>
      <c r="H14142" s="180">
        <v>525</v>
      </c>
      <c r="I14142" s="180">
        <v>273307</v>
      </c>
      <c r="J14142" s="180">
        <v>43298.32</v>
      </c>
      <c r="K14142" s="180">
        <v>27080</v>
      </c>
      <c r="L14142" s="180">
        <v>357403.82</v>
      </c>
    </row>
    <row r="14143" spans="1:12">
      <c r="A14143" s="180">
        <v>2018</v>
      </c>
      <c r="B14143" s="180" t="s">
        <v>178</v>
      </c>
      <c r="C14143" s="180" t="s">
        <v>34</v>
      </c>
      <c r="D14143" s="180" t="s">
        <v>177</v>
      </c>
      <c r="E14143" s="180">
        <v>0</v>
      </c>
      <c r="F14143" s="180">
        <v>17326</v>
      </c>
      <c r="G14143" s="180">
        <v>549</v>
      </c>
      <c r="H14143" s="180">
        <v>1622</v>
      </c>
      <c r="I14143" s="180">
        <v>1042238.17</v>
      </c>
      <c r="J14143" s="180">
        <v>211207.38</v>
      </c>
      <c r="K14143" s="180">
        <v>73768.25</v>
      </c>
      <c r="L14143" s="180">
        <v>1439082.46</v>
      </c>
    </row>
    <row r="14144" spans="1:12">
      <c r="A14144" s="180">
        <v>2018</v>
      </c>
      <c r="B14144" s="180" t="s">
        <v>178</v>
      </c>
      <c r="C14144" s="180" t="s">
        <v>34</v>
      </c>
      <c r="D14144" s="180" t="s">
        <v>177</v>
      </c>
      <c r="E14144" s="180">
        <v>5</v>
      </c>
      <c r="F14144" s="180">
        <v>20721</v>
      </c>
      <c r="G14144" s="180">
        <v>300</v>
      </c>
      <c r="H14144" s="180">
        <v>352</v>
      </c>
      <c r="I14144" s="180">
        <v>360634.74</v>
      </c>
      <c r="J14144" s="180">
        <v>132470.37</v>
      </c>
      <c r="K14144" s="180">
        <v>50861.75</v>
      </c>
      <c r="L14144" s="180">
        <v>594636.09</v>
      </c>
    </row>
    <row r="14145" spans="1:12">
      <c r="A14145" s="180">
        <v>2018</v>
      </c>
      <c r="B14145" s="180" t="s">
        <v>178</v>
      </c>
      <c r="C14145" s="180" t="s">
        <v>34</v>
      </c>
      <c r="D14145" s="180" t="s">
        <v>177</v>
      </c>
      <c r="E14145" s="180">
        <v>10</v>
      </c>
      <c r="F14145" s="180">
        <v>21295</v>
      </c>
      <c r="G14145" s="180">
        <v>286</v>
      </c>
      <c r="H14145" s="180">
        <v>455</v>
      </c>
      <c r="I14145" s="180">
        <v>414510.15</v>
      </c>
      <c r="J14145" s="180">
        <v>140489.88</v>
      </c>
      <c r="K14145" s="180">
        <v>105239</v>
      </c>
      <c r="L14145" s="180">
        <v>705536.27</v>
      </c>
    </row>
    <row r="14146" spans="1:12">
      <c r="A14146" s="180">
        <v>2018</v>
      </c>
      <c r="B14146" s="180" t="s">
        <v>178</v>
      </c>
      <c r="C14146" s="180" t="s">
        <v>34</v>
      </c>
      <c r="D14146" s="180" t="s">
        <v>177</v>
      </c>
      <c r="E14146" s="180">
        <v>15</v>
      </c>
      <c r="F14146" s="180">
        <v>20358</v>
      </c>
      <c r="G14146" s="180">
        <v>764</v>
      </c>
      <c r="H14146" s="180">
        <v>1221</v>
      </c>
      <c r="I14146" s="180">
        <v>1215090.3600000001</v>
      </c>
      <c r="J14146" s="180">
        <v>379277.85</v>
      </c>
      <c r="K14146" s="180">
        <v>237480</v>
      </c>
      <c r="L14146" s="180">
        <v>1966384.24</v>
      </c>
    </row>
    <row r="14147" spans="1:12">
      <c r="A14147" s="180">
        <v>2018</v>
      </c>
      <c r="B14147" s="180" t="s">
        <v>178</v>
      </c>
      <c r="C14147" s="180" t="s">
        <v>34</v>
      </c>
      <c r="D14147" s="180" t="s">
        <v>177</v>
      </c>
      <c r="E14147" s="180">
        <v>20</v>
      </c>
      <c r="F14147" s="180">
        <v>19317</v>
      </c>
      <c r="G14147" s="180">
        <v>1036</v>
      </c>
      <c r="H14147" s="180">
        <v>1690</v>
      </c>
      <c r="I14147" s="180">
        <v>1767101.8</v>
      </c>
      <c r="J14147" s="180">
        <v>553363.54</v>
      </c>
      <c r="K14147" s="180">
        <v>236126</v>
      </c>
      <c r="L14147" s="180">
        <v>2778511.77</v>
      </c>
    </row>
    <row r="14148" spans="1:12">
      <c r="A14148" s="180">
        <v>2018</v>
      </c>
      <c r="B14148" s="180" t="s">
        <v>178</v>
      </c>
      <c r="C14148" s="180" t="s">
        <v>34</v>
      </c>
      <c r="D14148" s="180" t="s">
        <v>177</v>
      </c>
      <c r="E14148" s="180">
        <v>25</v>
      </c>
      <c r="F14148" s="180">
        <v>16644</v>
      </c>
      <c r="G14148" s="180">
        <v>938</v>
      </c>
      <c r="H14148" s="180">
        <v>2348</v>
      </c>
      <c r="I14148" s="180">
        <v>2154015.5499999998</v>
      </c>
      <c r="J14148" s="180">
        <v>761745.86</v>
      </c>
      <c r="K14148" s="180">
        <v>215837</v>
      </c>
      <c r="L14148" s="180">
        <v>3490587.54</v>
      </c>
    </row>
    <row r="14149" spans="1:12">
      <c r="A14149" s="180">
        <v>2018</v>
      </c>
      <c r="B14149" s="180" t="s">
        <v>178</v>
      </c>
      <c r="C14149" s="180" t="s">
        <v>34</v>
      </c>
      <c r="D14149" s="180" t="s">
        <v>177</v>
      </c>
      <c r="E14149" s="180">
        <v>30</v>
      </c>
      <c r="F14149" s="180">
        <v>24347</v>
      </c>
      <c r="G14149" s="180">
        <v>1860</v>
      </c>
      <c r="H14149" s="180">
        <v>5098</v>
      </c>
      <c r="I14149" s="180">
        <v>4825153.41</v>
      </c>
      <c r="J14149" s="180">
        <v>1577628.14</v>
      </c>
      <c r="K14149" s="180">
        <v>461993</v>
      </c>
      <c r="L14149" s="180">
        <v>7585076.2699999996</v>
      </c>
    </row>
    <row r="14150" spans="1:12">
      <c r="A14150" s="180">
        <v>2018</v>
      </c>
      <c r="B14150" s="180" t="s">
        <v>178</v>
      </c>
      <c r="C14150" s="180" t="s">
        <v>34</v>
      </c>
      <c r="D14150" s="180" t="s">
        <v>177</v>
      </c>
      <c r="E14150" s="180">
        <v>35</v>
      </c>
      <c r="F14150" s="180">
        <v>25598</v>
      </c>
      <c r="G14150" s="180">
        <v>2021</v>
      </c>
      <c r="H14150" s="180">
        <v>4529</v>
      </c>
      <c r="I14150" s="180">
        <v>4577722.41</v>
      </c>
      <c r="J14150" s="180">
        <v>1602627.31</v>
      </c>
      <c r="K14150" s="180">
        <v>427314</v>
      </c>
      <c r="L14150" s="180">
        <v>7315455.2000000002</v>
      </c>
    </row>
    <row r="14151" spans="1:12">
      <c r="A14151" s="180">
        <v>2018</v>
      </c>
      <c r="B14151" s="180" t="s">
        <v>178</v>
      </c>
      <c r="C14151" s="180" t="s">
        <v>34</v>
      </c>
      <c r="D14151" s="180" t="s">
        <v>177</v>
      </c>
      <c r="E14151" s="180">
        <v>40</v>
      </c>
      <c r="F14151" s="180">
        <v>24331</v>
      </c>
      <c r="G14151" s="180">
        <v>1773</v>
      </c>
      <c r="H14151" s="180">
        <v>3288</v>
      </c>
      <c r="I14151" s="180">
        <v>3371129.71</v>
      </c>
      <c r="J14151" s="180">
        <v>1220076.5900000001</v>
      </c>
      <c r="K14151" s="180">
        <v>523209.5</v>
      </c>
      <c r="L14151" s="180">
        <v>5694574.8300000001</v>
      </c>
    </row>
    <row r="14152" spans="1:12">
      <c r="A14152" s="180">
        <v>2018</v>
      </c>
      <c r="B14152" s="180" t="s">
        <v>178</v>
      </c>
      <c r="C14152" s="180" t="s">
        <v>34</v>
      </c>
      <c r="D14152" s="180" t="s">
        <v>177</v>
      </c>
      <c r="E14152" s="180">
        <v>45</v>
      </c>
      <c r="F14152" s="180">
        <v>27621</v>
      </c>
      <c r="G14152" s="180">
        <v>2158</v>
      </c>
      <c r="H14152" s="180">
        <v>3966</v>
      </c>
      <c r="I14152" s="180">
        <v>3996993.4</v>
      </c>
      <c r="J14152" s="180">
        <v>1408984.5</v>
      </c>
      <c r="K14152" s="180">
        <v>665330</v>
      </c>
      <c r="L14152" s="180">
        <v>6686620.4000000004</v>
      </c>
    </row>
    <row r="14153" spans="1:12">
      <c r="A14153" s="180">
        <v>2018</v>
      </c>
      <c r="B14153" s="180" t="s">
        <v>178</v>
      </c>
      <c r="C14153" s="180" t="s">
        <v>34</v>
      </c>
      <c r="D14153" s="180" t="s">
        <v>177</v>
      </c>
      <c r="E14153" s="180">
        <v>50</v>
      </c>
      <c r="F14153" s="180">
        <v>27801</v>
      </c>
      <c r="G14153" s="180">
        <v>2530</v>
      </c>
      <c r="H14153" s="180">
        <v>4641</v>
      </c>
      <c r="I14153" s="180">
        <v>4955675.25</v>
      </c>
      <c r="J14153" s="180">
        <v>1705044.16</v>
      </c>
      <c r="K14153" s="180">
        <v>991144</v>
      </c>
      <c r="L14153" s="180">
        <v>8361733.3700000001</v>
      </c>
    </row>
    <row r="14154" spans="1:12">
      <c r="A14154" s="180">
        <v>2018</v>
      </c>
      <c r="B14154" s="180" t="s">
        <v>178</v>
      </c>
      <c r="C14154" s="180" t="s">
        <v>34</v>
      </c>
      <c r="D14154" s="180" t="s">
        <v>177</v>
      </c>
      <c r="E14154" s="180">
        <v>55</v>
      </c>
      <c r="F14154" s="180">
        <v>31220</v>
      </c>
      <c r="G14154" s="180">
        <v>3400</v>
      </c>
      <c r="H14154" s="180">
        <v>6112</v>
      </c>
      <c r="I14154" s="180">
        <v>6324530.9100000001</v>
      </c>
      <c r="J14154" s="180">
        <v>2181078.9500000002</v>
      </c>
      <c r="K14154" s="180">
        <v>1597777</v>
      </c>
      <c r="L14154" s="180">
        <v>10878398.289999999</v>
      </c>
    </row>
    <row r="14155" spans="1:12">
      <c r="A14155" s="180">
        <v>2018</v>
      </c>
      <c r="B14155" s="180" t="s">
        <v>178</v>
      </c>
      <c r="C14155" s="180" t="s">
        <v>34</v>
      </c>
      <c r="D14155" s="180" t="s">
        <v>177</v>
      </c>
      <c r="E14155" s="180">
        <v>60</v>
      </c>
      <c r="F14155" s="180">
        <v>31282</v>
      </c>
      <c r="G14155" s="180">
        <v>4305</v>
      </c>
      <c r="H14155" s="180">
        <v>8397</v>
      </c>
      <c r="I14155" s="180">
        <v>8628897.4900000002</v>
      </c>
      <c r="J14155" s="180">
        <v>2813630.36</v>
      </c>
      <c r="K14155" s="180">
        <v>2549738.89</v>
      </c>
      <c r="L14155" s="180">
        <v>14791344.99</v>
      </c>
    </row>
    <row r="14156" spans="1:12">
      <c r="A14156" s="180">
        <v>2018</v>
      </c>
      <c r="B14156" s="180" t="s">
        <v>178</v>
      </c>
      <c r="C14156" s="180" t="s">
        <v>34</v>
      </c>
      <c r="D14156" s="180" t="s">
        <v>177</v>
      </c>
      <c r="E14156" s="180">
        <v>65</v>
      </c>
      <c r="F14156" s="180">
        <v>30210</v>
      </c>
      <c r="G14156" s="180">
        <v>5073</v>
      </c>
      <c r="H14156" s="180">
        <v>10707</v>
      </c>
      <c r="I14156" s="180">
        <v>11505715.699999999</v>
      </c>
      <c r="J14156" s="180">
        <v>3530861.96</v>
      </c>
      <c r="K14156" s="180">
        <v>3513769.9</v>
      </c>
      <c r="L14156" s="180">
        <v>19294643.969999999</v>
      </c>
    </row>
    <row r="14157" spans="1:12">
      <c r="A14157" s="180">
        <v>2018</v>
      </c>
      <c r="B14157" s="180" t="s">
        <v>178</v>
      </c>
      <c r="C14157" s="180" t="s">
        <v>34</v>
      </c>
      <c r="D14157" s="180" t="s">
        <v>177</v>
      </c>
      <c r="E14157" s="180">
        <v>70</v>
      </c>
      <c r="F14157" s="180">
        <v>26083</v>
      </c>
      <c r="G14157" s="180">
        <v>5620</v>
      </c>
      <c r="H14157" s="180">
        <v>12611</v>
      </c>
      <c r="I14157" s="180">
        <v>12285057.42</v>
      </c>
      <c r="J14157" s="180">
        <v>3718416.96</v>
      </c>
      <c r="K14157" s="180">
        <v>3465210.15</v>
      </c>
      <c r="L14157" s="180">
        <v>20190465.73</v>
      </c>
    </row>
    <row r="14158" spans="1:12">
      <c r="A14158" s="180">
        <v>2018</v>
      </c>
      <c r="B14158" s="180" t="s">
        <v>178</v>
      </c>
      <c r="C14158" s="180" t="s">
        <v>34</v>
      </c>
      <c r="D14158" s="180" t="s">
        <v>177</v>
      </c>
      <c r="E14158" s="180">
        <v>75</v>
      </c>
      <c r="F14158" s="180">
        <v>17011</v>
      </c>
      <c r="G14158" s="180">
        <v>4429</v>
      </c>
      <c r="H14158" s="180">
        <v>11710</v>
      </c>
      <c r="I14158" s="180">
        <v>11181187.220000001</v>
      </c>
      <c r="J14158" s="180">
        <v>2934425.49</v>
      </c>
      <c r="K14158" s="180">
        <v>2744847.51</v>
      </c>
      <c r="L14158" s="180">
        <v>17347355.219999999</v>
      </c>
    </row>
    <row r="14159" spans="1:12">
      <c r="A14159" s="180">
        <v>2018</v>
      </c>
      <c r="B14159" s="180" t="s">
        <v>178</v>
      </c>
      <c r="C14159" s="180" t="s">
        <v>34</v>
      </c>
      <c r="D14159" s="180" t="s">
        <v>177</v>
      </c>
      <c r="E14159" s="180">
        <v>80</v>
      </c>
      <c r="F14159" s="180">
        <v>11615</v>
      </c>
      <c r="G14159" s="180">
        <v>3053</v>
      </c>
      <c r="H14159" s="180">
        <v>10116</v>
      </c>
      <c r="I14159" s="180">
        <v>8031137.6699999999</v>
      </c>
      <c r="J14159" s="180">
        <v>1971992.6</v>
      </c>
      <c r="K14159" s="180">
        <v>1967212.6</v>
      </c>
      <c r="L14159" s="180">
        <v>12301556.75</v>
      </c>
    </row>
    <row r="14160" spans="1:12">
      <c r="A14160" s="180">
        <v>2018</v>
      </c>
      <c r="B14160" s="180" t="s">
        <v>178</v>
      </c>
      <c r="C14160" s="180" t="s">
        <v>34</v>
      </c>
      <c r="D14160" s="180" t="s">
        <v>177</v>
      </c>
      <c r="E14160" s="180">
        <v>85</v>
      </c>
      <c r="F14160" s="180">
        <v>7811</v>
      </c>
      <c r="G14160" s="180">
        <v>1950</v>
      </c>
      <c r="H14160" s="180">
        <v>8950</v>
      </c>
      <c r="I14160" s="180">
        <v>6176393.6100000003</v>
      </c>
      <c r="J14160" s="180">
        <v>1224305.3500000001</v>
      </c>
      <c r="K14160" s="180">
        <v>909616</v>
      </c>
      <c r="L14160" s="180">
        <v>8482217.0299999993</v>
      </c>
    </row>
    <row r="14161" spans="1:12">
      <c r="A14161" s="180">
        <v>2018</v>
      </c>
      <c r="B14161" s="180" t="s">
        <v>178</v>
      </c>
      <c r="C14161" s="180" t="s">
        <v>34</v>
      </c>
      <c r="D14161" s="180" t="s">
        <v>177</v>
      </c>
      <c r="E14161" s="180">
        <v>90</v>
      </c>
      <c r="F14161" s="180">
        <v>3806</v>
      </c>
      <c r="G14161" s="180">
        <v>912</v>
      </c>
      <c r="H14161" s="180">
        <v>5310</v>
      </c>
      <c r="I14161" s="180">
        <v>3391653.96</v>
      </c>
      <c r="J14161" s="180">
        <v>588629.56999999995</v>
      </c>
      <c r="K14161" s="180">
        <v>398582</v>
      </c>
      <c r="L14161" s="180">
        <v>4456766.01</v>
      </c>
    </row>
    <row r="14162" spans="1:12">
      <c r="A14162" s="180">
        <v>2018</v>
      </c>
      <c r="B14162" s="180" t="s">
        <v>178</v>
      </c>
      <c r="C14162" s="180" t="s">
        <v>34</v>
      </c>
      <c r="D14162" s="180" t="s">
        <v>177</v>
      </c>
      <c r="E14162" s="180">
        <v>95</v>
      </c>
      <c r="F14162" s="180">
        <v>1006</v>
      </c>
      <c r="G14162" s="180">
        <v>200</v>
      </c>
      <c r="H14162" s="180">
        <v>1439</v>
      </c>
      <c r="I14162" s="180">
        <v>719801.79</v>
      </c>
      <c r="J14162" s="180">
        <v>97416.39</v>
      </c>
      <c r="K14162" s="180">
        <v>47605</v>
      </c>
      <c r="L14162" s="180">
        <v>893688.69</v>
      </c>
    </row>
    <row r="14163" spans="1:12">
      <c r="A14163" s="180">
        <v>2018</v>
      </c>
      <c r="B14163" s="180" t="s">
        <v>178</v>
      </c>
      <c r="C14163" s="180" t="s">
        <v>35</v>
      </c>
      <c r="D14163" s="180" t="s">
        <v>176</v>
      </c>
      <c r="E14163" s="180">
        <v>0</v>
      </c>
      <c r="F14163" s="180">
        <v>41847</v>
      </c>
      <c r="G14163" s="180">
        <v>1690</v>
      </c>
      <c r="H14163" s="180">
        <v>3004</v>
      </c>
      <c r="I14163" s="180">
        <v>2704999.07</v>
      </c>
      <c r="J14163" s="180">
        <v>551894.56999999995</v>
      </c>
      <c r="K14163" s="180">
        <v>64058</v>
      </c>
      <c r="L14163" s="180">
        <v>3730657.78</v>
      </c>
    </row>
    <row r="14164" spans="1:12">
      <c r="A14164" s="180">
        <v>2018</v>
      </c>
      <c r="B14164" s="180" t="s">
        <v>178</v>
      </c>
      <c r="C14164" s="180" t="s">
        <v>35</v>
      </c>
      <c r="D14164" s="180" t="s">
        <v>176</v>
      </c>
      <c r="E14164" s="180">
        <v>5</v>
      </c>
      <c r="F14164" s="180">
        <v>48287</v>
      </c>
      <c r="G14164" s="180">
        <v>961</v>
      </c>
      <c r="H14164" s="180">
        <v>1203</v>
      </c>
      <c r="I14164" s="180">
        <v>1360389.4</v>
      </c>
      <c r="J14164" s="180">
        <v>338489.56</v>
      </c>
      <c r="K14164" s="180">
        <v>65472</v>
      </c>
      <c r="L14164" s="180">
        <v>2036698.35</v>
      </c>
    </row>
    <row r="14165" spans="1:12">
      <c r="A14165" s="180">
        <v>2018</v>
      </c>
      <c r="B14165" s="180" t="s">
        <v>178</v>
      </c>
      <c r="C14165" s="180" t="s">
        <v>35</v>
      </c>
      <c r="D14165" s="180" t="s">
        <v>176</v>
      </c>
      <c r="E14165" s="180">
        <v>10</v>
      </c>
      <c r="F14165" s="180">
        <v>46983</v>
      </c>
      <c r="G14165" s="180">
        <v>597</v>
      </c>
      <c r="H14165" s="180">
        <v>861</v>
      </c>
      <c r="I14165" s="180">
        <v>911106.05</v>
      </c>
      <c r="J14165" s="180">
        <v>209780.12</v>
      </c>
      <c r="K14165" s="180">
        <v>131387.6</v>
      </c>
      <c r="L14165" s="180">
        <v>1384508.28</v>
      </c>
    </row>
    <row r="14166" spans="1:12">
      <c r="A14166" s="180">
        <v>2018</v>
      </c>
      <c r="B14166" s="180" t="s">
        <v>178</v>
      </c>
      <c r="C14166" s="180" t="s">
        <v>35</v>
      </c>
      <c r="D14166" s="180" t="s">
        <v>176</v>
      </c>
      <c r="E14166" s="180">
        <v>15</v>
      </c>
      <c r="F14166" s="180">
        <v>43076</v>
      </c>
      <c r="G14166" s="180">
        <v>1393</v>
      </c>
      <c r="H14166" s="180">
        <v>2307</v>
      </c>
      <c r="I14166" s="180">
        <v>2543069.8199999998</v>
      </c>
      <c r="J14166" s="180">
        <v>567493.56000000006</v>
      </c>
      <c r="K14166" s="180">
        <v>489542</v>
      </c>
      <c r="L14166" s="180">
        <v>3842244.41</v>
      </c>
    </row>
    <row r="14167" spans="1:12">
      <c r="A14167" s="180">
        <v>2018</v>
      </c>
      <c r="B14167" s="180" t="s">
        <v>178</v>
      </c>
      <c r="C14167" s="180" t="s">
        <v>35</v>
      </c>
      <c r="D14167" s="180" t="s">
        <v>176</v>
      </c>
      <c r="E14167" s="180">
        <v>20</v>
      </c>
      <c r="F14167" s="180">
        <v>34653</v>
      </c>
      <c r="G14167" s="180">
        <v>1223</v>
      </c>
      <c r="H14167" s="180">
        <v>2185</v>
      </c>
      <c r="I14167" s="180">
        <v>2478207.15</v>
      </c>
      <c r="J14167" s="180">
        <v>504835.42</v>
      </c>
      <c r="K14167" s="180">
        <v>468046</v>
      </c>
      <c r="L14167" s="180">
        <v>3736023.56</v>
      </c>
    </row>
    <row r="14168" spans="1:12">
      <c r="A14168" s="180">
        <v>2018</v>
      </c>
      <c r="B14168" s="180" t="s">
        <v>178</v>
      </c>
      <c r="C14168" s="180" t="s">
        <v>35</v>
      </c>
      <c r="D14168" s="180" t="s">
        <v>176</v>
      </c>
      <c r="E14168" s="180">
        <v>25</v>
      </c>
      <c r="F14168" s="180">
        <v>32853</v>
      </c>
      <c r="G14168" s="180">
        <v>1046</v>
      </c>
      <c r="H14168" s="180">
        <v>2181</v>
      </c>
      <c r="I14168" s="180">
        <v>2236844.6</v>
      </c>
      <c r="J14168" s="180">
        <v>537386.76</v>
      </c>
      <c r="K14168" s="180">
        <v>515379.5</v>
      </c>
      <c r="L14168" s="180">
        <v>3648629.39</v>
      </c>
    </row>
    <row r="14169" spans="1:12">
      <c r="A14169" s="180">
        <v>2018</v>
      </c>
      <c r="B14169" s="180" t="s">
        <v>178</v>
      </c>
      <c r="C14169" s="180" t="s">
        <v>35</v>
      </c>
      <c r="D14169" s="180" t="s">
        <v>176</v>
      </c>
      <c r="E14169" s="180">
        <v>30</v>
      </c>
      <c r="F14169" s="180">
        <v>50872</v>
      </c>
      <c r="G14169" s="180">
        <v>1514</v>
      </c>
      <c r="H14169" s="180">
        <v>2813</v>
      </c>
      <c r="I14169" s="180">
        <v>3147335.96</v>
      </c>
      <c r="J14169" s="180">
        <v>766774.69</v>
      </c>
      <c r="K14169" s="180">
        <v>525945.19999999995</v>
      </c>
      <c r="L14169" s="180">
        <v>5005901.57</v>
      </c>
    </row>
    <row r="14170" spans="1:12">
      <c r="A14170" s="180">
        <v>2018</v>
      </c>
      <c r="B14170" s="180" t="s">
        <v>178</v>
      </c>
      <c r="C14170" s="180" t="s">
        <v>35</v>
      </c>
      <c r="D14170" s="180" t="s">
        <v>176</v>
      </c>
      <c r="E14170" s="180">
        <v>35</v>
      </c>
      <c r="F14170" s="180">
        <v>53815</v>
      </c>
      <c r="G14170" s="180">
        <v>1890</v>
      </c>
      <c r="H14170" s="180">
        <v>3492</v>
      </c>
      <c r="I14170" s="180">
        <v>3435979.95</v>
      </c>
      <c r="J14170" s="180">
        <v>884346.77</v>
      </c>
      <c r="K14170" s="180">
        <v>528832.6</v>
      </c>
      <c r="L14170" s="180">
        <v>5478126.0700000003</v>
      </c>
    </row>
    <row r="14171" spans="1:12">
      <c r="A14171" s="180">
        <v>2018</v>
      </c>
      <c r="B14171" s="180" t="s">
        <v>178</v>
      </c>
      <c r="C14171" s="180" t="s">
        <v>35</v>
      </c>
      <c r="D14171" s="180" t="s">
        <v>176</v>
      </c>
      <c r="E14171" s="180">
        <v>40</v>
      </c>
      <c r="F14171" s="180">
        <v>49976</v>
      </c>
      <c r="G14171" s="180">
        <v>2153</v>
      </c>
      <c r="H14171" s="180">
        <v>3786</v>
      </c>
      <c r="I14171" s="180">
        <v>4163076.47</v>
      </c>
      <c r="J14171" s="180">
        <v>1127219.72</v>
      </c>
      <c r="K14171" s="180">
        <v>1016718.55</v>
      </c>
      <c r="L14171" s="180">
        <v>7096147.4100000001</v>
      </c>
    </row>
    <row r="14172" spans="1:12">
      <c r="A14172" s="180">
        <v>2018</v>
      </c>
      <c r="B14172" s="180" t="s">
        <v>178</v>
      </c>
      <c r="C14172" s="180" t="s">
        <v>35</v>
      </c>
      <c r="D14172" s="180" t="s">
        <v>176</v>
      </c>
      <c r="E14172" s="180">
        <v>45</v>
      </c>
      <c r="F14172" s="180">
        <v>52893</v>
      </c>
      <c r="G14172" s="180">
        <v>2837</v>
      </c>
      <c r="H14172" s="180">
        <v>4975</v>
      </c>
      <c r="I14172" s="180">
        <v>5969178.3600000003</v>
      </c>
      <c r="J14172" s="180">
        <v>1578199.38</v>
      </c>
      <c r="K14172" s="180">
        <v>1213117.3500000001</v>
      </c>
      <c r="L14172" s="180">
        <v>9697551.9299999997</v>
      </c>
    </row>
    <row r="14173" spans="1:12">
      <c r="A14173" s="180">
        <v>2018</v>
      </c>
      <c r="B14173" s="180" t="s">
        <v>178</v>
      </c>
      <c r="C14173" s="180" t="s">
        <v>35</v>
      </c>
      <c r="D14173" s="180" t="s">
        <v>176</v>
      </c>
      <c r="E14173" s="180">
        <v>50</v>
      </c>
      <c r="F14173" s="180">
        <v>48599</v>
      </c>
      <c r="G14173" s="180">
        <v>3186</v>
      </c>
      <c r="H14173" s="180">
        <v>5529</v>
      </c>
      <c r="I14173" s="180">
        <v>7168415.6299999999</v>
      </c>
      <c r="J14173" s="180">
        <v>1909801.75</v>
      </c>
      <c r="K14173" s="180">
        <v>1641367.9</v>
      </c>
      <c r="L14173" s="180">
        <v>11868993.66</v>
      </c>
    </row>
    <row r="14174" spans="1:12">
      <c r="A14174" s="180">
        <v>2018</v>
      </c>
      <c r="B14174" s="180" t="s">
        <v>178</v>
      </c>
      <c r="C14174" s="180" t="s">
        <v>35</v>
      </c>
      <c r="D14174" s="180" t="s">
        <v>176</v>
      </c>
      <c r="E14174" s="180">
        <v>55</v>
      </c>
      <c r="F14174" s="180">
        <v>48219</v>
      </c>
      <c r="G14174" s="180">
        <v>4097</v>
      </c>
      <c r="H14174" s="180">
        <v>7150</v>
      </c>
      <c r="I14174" s="180">
        <v>10198470.869999999</v>
      </c>
      <c r="J14174" s="180">
        <v>2609312.77</v>
      </c>
      <c r="K14174" s="180">
        <v>2535341.4</v>
      </c>
      <c r="L14174" s="180">
        <v>16699979.550000001</v>
      </c>
    </row>
    <row r="14175" spans="1:12">
      <c r="A14175" s="180">
        <v>2018</v>
      </c>
      <c r="B14175" s="180" t="s">
        <v>178</v>
      </c>
      <c r="C14175" s="180" t="s">
        <v>35</v>
      </c>
      <c r="D14175" s="180" t="s">
        <v>176</v>
      </c>
      <c r="E14175" s="180">
        <v>60</v>
      </c>
      <c r="F14175" s="180">
        <v>42883</v>
      </c>
      <c r="G14175" s="180">
        <v>5376</v>
      </c>
      <c r="H14175" s="180">
        <v>9871</v>
      </c>
      <c r="I14175" s="180">
        <v>13964713.460000001</v>
      </c>
      <c r="J14175" s="180">
        <v>3546213.39</v>
      </c>
      <c r="K14175" s="180">
        <v>3591604.5</v>
      </c>
      <c r="L14175" s="180">
        <v>22697961.77</v>
      </c>
    </row>
    <row r="14176" spans="1:12">
      <c r="A14176" s="180">
        <v>2018</v>
      </c>
      <c r="B14176" s="180" t="s">
        <v>178</v>
      </c>
      <c r="C14176" s="180" t="s">
        <v>35</v>
      </c>
      <c r="D14176" s="180" t="s">
        <v>176</v>
      </c>
      <c r="E14176" s="180">
        <v>65</v>
      </c>
      <c r="F14176" s="180">
        <v>36977</v>
      </c>
      <c r="G14176" s="180">
        <v>5871</v>
      </c>
      <c r="H14176" s="180">
        <v>12290</v>
      </c>
      <c r="I14176" s="180">
        <v>16920801.949999999</v>
      </c>
      <c r="J14176" s="180">
        <v>4104554.32</v>
      </c>
      <c r="K14176" s="180">
        <v>4786813.3600000003</v>
      </c>
      <c r="L14176" s="180">
        <v>27518224.379999999</v>
      </c>
    </row>
    <row r="14177" spans="1:12">
      <c r="A14177" s="180">
        <v>2018</v>
      </c>
      <c r="B14177" s="180" t="s">
        <v>178</v>
      </c>
      <c r="C14177" s="180" t="s">
        <v>35</v>
      </c>
      <c r="D14177" s="180" t="s">
        <v>176</v>
      </c>
      <c r="E14177" s="180">
        <v>70</v>
      </c>
      <c r="F14177" s="180">
        <v>29179</v>
      </c>
      <c r="G14177" s="180">
        <v>6457</v>
      </c>
      <c r="H14177" s="180">
        <v>14038</v>
      </c>
      <c r="I14177" s="180">
        <v>19247442.800000001</v>
      </c>
      <c r="J14177" s="180">
        <v>4662756.21</v>
      </c>
      <c r="K14177" s="180">
        <v>4782342.8</v>
      </c>
      <c r="L14177" s="180">
        <v>30181762.75</v>
      </c>
    </row>
    <row r="14178" spans="1:12">
      <c r="A14178" s="180">
        <v>2018</v>
      </c>
      <c r="B14178" s="180" t="s">
        <v>178</v>
      </c>
      <c r="C14178" s="180" t="s">
        <v>35</v>
      </c>
      <c r="D14178" s="180" t="s">
        <v>176</v>
      </c>
      <c r="E14178" s="180">
        <v>75</v>
      </c>
      <c r="F14178" s="180">
        <v>18606</v>
      </c>
      <c r="G14178" s="180">
        <v>4773</v>
      </c>
      <c r="H14178" s="180">
        <v>12702</v>
      </c>
      <c r="I14178" s="180">
        <v>15420292.07</v>
      </c>
      <c r="J14178" s="180">
        <v>3499422.9</v>
      </c>
      <c r="K14178" s="180">
        <v>3566893.2</v>
      </c>
      <c r="L14178" s="180">
        <v>23423727.170000002</v>
      </c>
    </row>
    <row r="14179" spans="1:12">
      <c r="A14179" s="180">
        <v>2018</v>
      </c>
      <c r="B14179" s="180" t="s">
        <v>178</v>
      </c>
      <c r="C14179" s="180" t="s">
        <v>35</v>
      </c>
      <c r="D14179" s="180" t="s">
        <v>176</v>
      </c>
      <c r="E14179" s="180">
        <v>80</v>
      </c>
      <c r="F14179" s="180">
        <v>11487</v>
      </c>
      <c r="G14179" s="180">
        <v>3316</v>
      </c>
      <c r="H14179" s="180">
        <v>10070</v>
      </c>
      <c r="I14179" s="180">
        <v>11157599.779999999</v>
      </c>
      <c r="J14179" s="180">
        <v>2270258.9700000002</v>
      </c>
      <c r="K14179" s="180">
        <v>2124720.6800000002</v>
      </c>
      <c r="L14179" s="180">
        <v>16004839.67</v>
      </c>
    </row>
    <row r="14180" spans="1:12">
      <c r="A14180" s="180">
        <v>2018</v>
      </c>
      <c r="B14180" s="180" t="s">
        <v>178</v>
      </c>
      <c r="C14180" s="180" t="s">
        <v>35</v>
      </c>
      <c r="D14180" s="180" t="s">
        <v>176</v>
      </c>
      <c r="E14180" s="180">
        <v>85</v>
      </c>
      <c r="F14180" s="180">
        <v>6229</v>
      </c>
      <c r="G14180" s="180">
        <v>2190</v>
      </c>
      <c r="H14180" s="180">
        <v>8883</v>
      </c>
      <c r="I14180" s="180">
        <v>7921504.2000000002</v>
      </c>
      <c r="J14180" s="180">
        <v>1282792.57</v>
      </c>
      <c r="K14180" s="180">
        <v>929094</v>
      </c>
      <c r="L14180" s="180">
        <v>10416541.800000001</v>
      </c>
    </row>
    <row r="14181" spans="1:12">
      <c r="A14181" s="180">
        <v>2018</v>
      </c>
      <c r="B14181" s="180" t="s">
        <v>178</v>
      </c>
      <c r="C14181" s="180" t="s">
        <v>35</v>
      </c>
      <c r="D14181" s="180" t="s">
        <v>176</v>
      </c>
      <c r="E14181" s="180">
        <v>90</v>
      </c>
      <c r="F14181" s="180">
        <v>2106</v>
      </c>
      <c r="G14181" s="180">
        <v>771</v>
      </c>
      <c r="H14181" s="180">
        <v>3941</v>
      </c>
      <c r="I14181" s="180">
        <v>3091338.8</v>
      </c>
      <c r="J14181" s="180">
        <v>437061.22</v>
      </c>
      <c r="K14181" s="180">
        <v>420528</v>
      </c>
      <c r="L14181" s="180">
        <v>4041775.22</v>
      </c>
    </row>
    <row r="14182" spans="1:12">
      <c r="A14182" s="180">
        <v>2018</v>
      </c>
      <c r="B14182" s="180" t="s">
        <v>178</v>
      </c>
      <c r="C14182" s="180" t="s">
        <v>35</v>
      </c>
      <c r="D14182" s="180" t="s">
        <v>176</v>
      </c>
      <c r="E14182" s="180">
        <v>95</v>
      </c>
      <c r="F14182" s="180">
        <v>273</v>
      </c>
      <c r="G14182" s="180">
        <v>75</v>
      </c>
      <c r="H14182" s="180">
        <v>536</v>
      </c>
      <c r="I14182" s="180">
        <v>299980</v>
      </c>
      <c r="J14182" s="180">
        <v>38695.9</v>
      </c>
      <c r="K14182" s="180">
        <v>14979</v>
      </c>
      <c r="L14182" s="180">
        <v>354319.7</v>
      </c>
    </row>
    <row r="14183" spans="1:12">
      <c r="A14183" s="180">
        <v>2018</v>
      </c>
      <c r="B14183" s="180" t="s">
        <v>178</v>
      </c>
      <c r="C14183" s="180" t="s">
        <v>35</v>
      </c>
      <c r="D14183" s="180" t="s">
        <v>177</v>
      </c>
      <c r="E14183" s="180">
        <v>0</v>
      </c>
      <c r="F14183" s="180">
        <v>38527</v>
      </c>
      <c r="G14183" s="180">
        <v>1163</v>
      </c>
      <c r="H14183" s="180">
        <v>2498</v>
      </c>
      <c r="I14183" s="180">
        <v>1970765.95</v>
      </c>
      <c r="J14183" s="180">
        <v>317401.63</v>
      </c>
      <c r="K14183" s="180">
        <v>22527</v>
      </c>
      <c r="L14183" s="180">
        <v>2548554.7000000002</v>
      </c>
    </row>
    <row r="14184" spans="1:12">
      <c r="A14184" s="180">
        <v>2018</v>
      </c>
      <c r="B14184" s="180" t="s">
        <v>178</v>
      </c>
      <c r="C14184" s="180" t="s">
        <v>35</v>
      </c>
      <c r="D14184" s="180" t="s">
        <v>177</v>
      </c>
      <c r="E14184" s="180">
        <v>5</v>
      </c>
      <c r="F14184" s="180">
        <v>45548</v>
      </c>
      <c r="G14184" s="180">
        <v>705</v>
      </c>
      <c r="H14184" s="180">
        <v>875</v>
      </c>
      <c r="I14184" s="180">
        <v>997591.35</v>
      </c>
      <c r="J14184" s="180">
        <v>244637.8</v>
      </c>
      <c r="K14184" s="180">
        <v>50111</v>
      </c>
      <c r="L14184" s="180">
        <v>1479835.83</v>
      </c>
    </row>
    <row r="14185" spans="1:12">
      <c r="A14185" s="180">
        <v>2018</v>
      </c>
      <c r="B14185" s="180" t="s">
        <v>178</v>
      </c>
      <c r="C14185" s="180" t="s">
        <v>35</v>
      </c>
      <c r="D14185" s="180" t="s">
        <v>177</v>
      </c>
      <c r="E14185" s="180">
        <v>10</v>
      </c>
      <c r="F14185" s="180">
        <v>44721</v>
      </c>
      <c r="G14185" s="180">
        <v>608</v>
      </c>
      <c r="H14185" s="180">
        <v>1081</v>
      </c>
      <c r="I14185" s="180">
        <v>1105252.3799999999</v>
      </c>
      <c r="J14185" s="180">
        <v>240441.60000000001</v>
      </c>
      <c r="K14185" s="180">
        <v>123255</v>
      </c>
      <c r="L14185" s="180">
        <v>1612653.87</v>
      </c>
    </row>
    <row r="14186" spans="1:12">
      <c r="A14186" s="180">
        <v>2018</v>
      </c>
      <c r="B14186" s="180" t="s">
        <v>178</v>
      </c>
      <c r="C14186" s="180" t="s">
        <v>35</v>
      </c>
      <c r="D14186" s="180" t="s">
        <v>177</v>
      </c>
      <c r="E14186" s="180">
        <v>15</v>
      </c>
      <c r="F14186" s="180">
        <v>41236</v>
      </c>
      <c r="G14186" s="180">
        <v>1859</v>
      </c>
      <c r="H14186" s="180">
        <v>4306</v>
      </c>
      <c r="I14186" s="180">
        <v>3999526.55</v>
      </c>
      <c r="J14186" s="180">
        <v>606320.66</v>
      </c>
      <c r="K14186" s="180">
        <v>632198</v>
      </c>
      <c r="L14186" s="180">
        <v>5616863.9199999999</v>
      </c>
    </row>
    <row r="14187" spans="1:12">
      <c r="A14187" s="180">
        <v>2018</v>
      </c>
      <c r="B14187" s="180" t="s">
        <v>178</v>
      </c>
      <c r="C14187" s="180" t="s">
        <v>35</v>
      </c>
      <c r="D14187" s="180" t="s">
        <v>177</v>
      </c>
      <c r="E14187" s="180">
        <v>20</v>
      </c>
      <c r="F14187" s="180">
        <v>35374</v>
      </c>
      <c r="G14187" s="180">
        <v>1969</v>
      </c>
      <c r="H14187" s="180">
        <v>4799</v>
      </c>
      <c r="I14187" s="180">
        <v>4822985.8</v>
      </c>
      <c r="J14187" s="180">
        <v>870618.36</v>
      </c>
      <c r="K14187" s="180">
        <v>576654</v>
      </c>
      <c r="L14187" s="180">
        <v>6779631.5300000003</v>
      </c>
    </row>
    <row r="14188" spans="1:12">
      <c r="A14188" s="180">
        <v>2018</v>
      </c>
      <c r="B14188" s="180" t="s">
        <v>178</v>
      </c>
      <c r="C14188" s="180" t="s">
        <v>35</v>
      </c>
      <c r="D14188" s="180" t="s">
        <v>177</v>
      </c>
      <c r="E14188" s="180">
        <v>25</v>
      </c>
      <c r="F14188" s="180">
        <v>37087</v>
      </c>
      <c r="G14188" s="180">
        <v>2174</v>
      </c>
      <c r="H14188" s="180">
        <v>5833</v>
      </c>
      <c r="I14188" s="180">
        <v>6331636.4400000004</v>
      </c>
      <c r="J14188" s="180">
        <v>1563859.42</v>
      </c>
      <c r="K14188" s="180">
        <v>694469</v>
      </c>
      <c r="L14188" s="180">
        <v>9426604.9299999997</v>
      </c>
    </row>
    <row r="14189" spans="1:12">
      <c r="A14189" s="180">
        <v>2018</v>
      </c>
      <c r="B14189" s="180" t="s">
        <v>178</v>
      </c>
      <c r="C14189" s="180" t="s">
        <v>35</v>
      </c>
      <c r="D14189" s="180" t="s">
        <v>177</v>
      </c>
      <c r="E14189" s="180">
        <v>30</v>
      </c>
      <c r="F14189" s="180">
        <v>55297</v>
      </c>
      <c r="G14189" s="180">
        <v>4031</v>
      </c>
      <c r="H14189" s="180">
        <v>10479</v>
      </c>
      <c r="I14189" s="180">
        <v>12279876.449999999</v>
      </c>
      <c r="J14189" s="180">
        <v>3206157.69</v>
      </c>
      <c r="K14189" s="180">
        <v>1328773</v>
      </c>
      <c r="L14189" s="180">
        <v>18466200.969999999</v>
      </c>
    </row>
    <row r="14190" spans="1:12">
      <c r="A14190" s="180">
        <v>2018</v>
      </c>
      <c r="B14190" s="180" t="s">
        <v>178</v>
      </c>
      <c r="C14190" s="180" t="s">
        <v>35</v>
      </c>
      <c r="D14190" s="180" t="s">
        <v>177</v>
      </c>
      <c r="E14190" s="180">
        <v>35</v>
      </c>
      <c r="F14190" s="180">
        <v>56204</v>
      </c>
      <c r="G14190" s="180">
        <v>3921</v>
      </c>
      <c r="H14190" s="180">
        <v>9501</v>
      </c>
      <c r="I14190" s="180">
        <v>10912671.99</v>
      </c>
      <c r="J14190" s="180">
        <v>2696923.21</v>
      </c>
      <c r="K14190" s="180">
        <v>1231264.8600000001</v>
      </c>
      <c r="L14190" s="180">
        <v>16421457.85</v>
      </c>
    </row>
    <row r="14191" spans="1:12">
      <c r="A14191" s="180">
        <v>2018</v>
      </c>
      <c r="B14191" s="180" t="s">
        <v>178</v>
      </c>
      <c r="C14191" s="180" t="s">
        <v>35</v>
      </c>
      <c r="D14191" s="180" t="s">
        <v>177</v>
      </c>
      <c r="E14191" s="180">
        <v>40</v>
      </c>
      <c r="F14191" s="180">
        <v>51261</v>
      </c>
      <c r="G14191" s="180">
        <v>3559</v>
      </c>
      <c r="H14191" s="180">
        <v>6914</v>
      </c>
      <c r="I14191" s="180">
        <v>8111495.9299999997</v>
      </c>
      <c r="J14191" s="180">
        <v>1947555.8400000001</v>
      </c>
      <c r="K14191" s="180">
        <v>1382021</v>
      </c>
      <c r="L14191" s="180">
        <v>12959019.140000001</v>
      </c>
    </row>
    <row r="14192" spans="1:12">
      <c r="A14192" s="180">
        <v>2018</v>
      </c>
      <c r="B14192" s="180" t="s">
        <v>178</v>
      </c>
      <c r="C14192" s="180" t="s">
        <v>35</v>
      </c>
      <c r="D14192" s="180" t="s">
        <v>177</v>
      </c>
      <c r="E14192" s="180">
        <v>45</v>
      </c>
      <c r="F14192" s="180">
        <v>54154</v>
      </c>
      <c r="G14192" s="180">
        <v>3784</v>
      </c>
      <c r="H14192" s="180">
        <v>7412</v>
      </c>
      <c r="I14192" s="180">
        <v>8968597.9499999993</v>
      </c>
      <c r="J14192" s="180">
        <v>2240343.44</v>
      </c>
      <c r="K14192" s="180">
        <v>1788873.7</v>
      </c>
      <c r="L14192" s="180">
        <v>14813917.560000001</v>
      </c>
    </row>
    <row r="14193" spans="1:12">
      <c r="A14193" s="180">
        <v>2018</v>
      </c>
      <c r="B14193" s="180" t="s">
        <v>178</v>
      </c>
      <c r="C14193" s="180" t="s">
        <v>35</v>
      </c>
      <c r="D14193" s="180" t="s">
        <v>177</v>
      </c>
      <c r="E14193" s="180">
        <v>50</v>
      </c>
      <c r="F14193" s="180">
        <v>50021</v>
      </c>
      <c r="G14193" s="180">
        <v>4153</v>
      </c>
      <c r="H14193" s="180">
        <v>8467</v>
      </c>
      <c r="I14193" s="180">
        <v>9868448.8499999996</v>
      </c>
      <c r="J14193" s="180">
        <v>2370692.92</v>
      </c>
      <c r="K14193" s="180">
        <v>2105515</v>
      </c>
      <c r="L14193" s="180">
        <v>16092327.949999999</v>
      </c>
    </row>
    <row r="14194" spans="1:12">
      <c r="A14194" s="180">
        <v>2018</v>
      </c>
      <c r="B14194" s="180" t="s">
        <v>178</v>
      </c>
      <c r="C14194" s="180" t="s">
        <v>35</v>
      </c>
      <c r="D14194" s="180" t="s">
        <v>177</v>
      </c>
      <c r="E14194" s="180">
        <v>55</v>
      </c>
      <c r="F14194" s="180">
        <v>49945</v>
      </c>
      <c r="G14194" s="180">
        <v>4668</v>
      </c>
      <c r="H14194" s="180">
        <v>9137</v>
      </c>
      <c r="I14194" s="180">
        <v>11340295.810000001</v>
      </c>
      <c r="J14194" s="180">
        <v>2736663.11</v>
      </c>
      <c r="K14194" s="180">
        <v>2439562.2000000002</v>
      </c>
      <c r="L14194" s="180">
        <v>18079546.050000001</v>
      </c>
    </row>
    <row r="14195" spans="1:12">
      <c r="A14195" s="180">
        <v>2018</v>
      </c>
      <c r="B14195" s="180" t="s">
        <v>178</v>
      </c>
      <c r="C14195" s="180" t="s">
        <v>35</v>
      </c>
      <c r="D14195" s="180" t="s">
        <v>177</v>
      </c>
      <c r="E14195" s="180">
        <v>60</v>
      </c>
      <c r="F14195" s="180">
        <v>45256</v>
      </c>
      <c r="G14195" s="180">
        <v>5192</v>
      </c>
      <c r="H14195" s="180">
        <v>10348</v>
      </c>
      <c r="I14195" s="180">
        <v>12979865.84</v>
      </c>
      <c r="J14195" s="180">
        <v>3137379.93</v>
      </c>
      <c r="K14195" s="180">
        <v>3156471.66</v>
      </c>
      <c r="L14195" s="180">
        <v>20922195.140000001</v>
      </c>
    </row>
    <row r="14196" spans="1:12">
      <c r="A14196" s="180">
        <v>2018</v>
      </c>
      <c r="B14196" s="180" t="s">
        <v>178</v>
      </c>
      <c r="C14196" s="180" t="s">
        <v>35</v>
      </c>
      <c r="D14196" s="180" t="s">
        <v>177</v>
      </c>
      <c r="E14196" s="180">
        <v>65</v>
      </c>
      <c r="F14196" s="180">
        <v>39078</v>
      </c>
      <c r="G14196" s="180">
        <v>5742</v>
      </c>
      <c r="H14196" s="180">
        <v>12030</v>
      </c>
      <c r="I14196" s="180">
        <v>15828115.08</v>
      </c>
      <c r="J14196" s="180">
        <v>3849407.16</v>
      </c>
      <c r="K14196" s="180">
        <v>3849186.57</v>
      </c>
      <c r="L14196" s="180">
        <v>24887603.600000001</v>
      </c>
    </row>
    <row r="14197" spans="1:12">
      <c r="A14197" s="180">
        <v>2018</v>
      </c>
      <c r="B14197" s="180" t="s">
        <v>178</v>
      </c>
      <c r="C14197" s="180" t="s">
        <v>35</v>
      </c>
      <c r="D14197" s="180" t="s">
        <v>177</v>
      </c>
      <c r="E14197" s="180">
        <v>70</v>
      </c>
      <c r="F14197" s="180">
        <v>30765</v>
      </c>
      <c r="G14197" s="180">
        <v>5484</v>
      </c>
      <c r="H14197" s="180">
        <v>12261</v>
      </c>
      <c r="I14197" s="180">
        <v>15670615.289999999</v>
      </c>
      <c r="J14197" s="180">
        <v>3960587.28</v>
      </c>
      <c r="K14197" s="180">
        <v>3966794.2</v>
      </c>
      <c r="L14197" s="180">
        <v>24592465.23</v>
      </c>
    </row>
    <row r="14198" spans="1:12">
      <c r="A14198" s="180">
        <v>2018</v>
      </c>
      <c r="B14198" s="180" t="s">
        <v>178</v>
      </c>
      <c r="C14198" s="180" t="s">
        <v>35</v>
      </c>
      <c r="D14198" s="180" t="s">
        <v>177</v>
      </c>
      <c r="E14198" s="180">
        <v>75</v>
      </c>
      <c r="F14198" s="180">
        <v>19893</v>
      </c>
      <c r="G14198" s="180">
        <v>4236</v>
      </c>
      <c r="H14198" s="180">
        <v>12398</v>
      </c>
      <c r="I14198" s="180">
        <v>14226473.65</v>
      </c>
      <c r="J14198" s="180">
        <v>3091793.45</v>
      </c>
      <c r="K14198" s="180">
        <v>3220340.6</v>
      </c>
      <c r="L14198" s="180">
        <v>21198238.32</v>
      </c>
    </row>
    <row r="14199" spans="1:12">
      <c r="A14199" s="180">
        <v>2018</v>
      </c>
      <c r="B14199" s="180" t="s">
        <v>178</v>
      </c>
      <c r="C14199" s="180" t="s">
        <v>35</v>
      </c>
      <c r="D14199" s="180" t="s">
        <v>177</v>
      </c>
      <c r="E14199" s="180">
        <v>80</v>
      </c>
      <c r="F14199" s="180">
        <v>13549</v>
      </c>
      <c r="G14199" s="180">
        <v>3034</v>
      </c>
      <c r="H14199" s="180">
        <v>10935</v>
      </c>
      <c r="I14199" s="180">
        <v>11112048.52</v>
      </c>
      <c r="J14199" s="180">
        <v>2178561.67</v>
      </c>
      <c r="K14199" s="180">
        <v>2076247</v>
      </c>
      <c r="L14199" s="180">
        <v>15762150.619999999</v>
      </c>
    </row>
    <row r="14200" spans="1:12">
      <c r="A14200" s="180">
        <v>2018</v>
      </c>
      <c r="B14200" s="180" t="s">
        <v>178</v>
      </c>
      <c r="C14200" s="180" t="s">
        <v>35</v>
      </c>
      <c r="D14200" s="180" t="s">
        <v>177</v>
      </c>
      <c r="E14200" s="180">
        <v>85</v>
      </c>
      <c r="F14200" s="180">
        <v>8321</v>
      </c>
      <c r="G14200" s="180">
        <v>2082</v>
      </c>
      <c r="H14200" s="180">
        <v>11346</v>
      </c>
      <c r="I14200" s="180">
        <v>8839300.9800000004</v>
      </c>
      <c r="J14200" s="180">
        <v>1299305.01</v>
      </c>
      <c r="K14200" s="180">
        <v>1185875</v>
      </c>
      <c r="L14200" s="180">
        <v>11608302.42</v>
      </c>
    </row>
    <row r="14201" spans="1:12">
      <c r="A14201" s="180">
        <v>2018</v>
      </c>
      <c r="B14201" s="180" t="s">
        <v>178</v>
      </c>
      <c r="C14201" s="180" t="s">
        <v>35</v>
      </c>
      <c r="D14201" s="180" t="s">
        <v>177</v>
      </c>
      <c r="E14201" s="180">
        <v>90</v>
      </c>
      <c r="F14201" s="180">
        <v>3542</v>
      </c>
      <c r="G14201" s="180">
        <v>1013</v>
      </c>
      <c r="H14201" s="180">
        <v>6455</v>
      </c>
      <c r="I14201" s="180">
        <v>4627140.25</v>
      </c>
      <c r="J14201" s="180">
        <v>549103.06999999995</v>
      </c>
      <c r="K14201" s="180">
        <v>363676.3</v>
      </c>
      <c r="L14201" s="180">
        <v>5671195.5700000003</v>
      </c>
    </row>
    <row r="14202" spans="1:12">
      <c r="A14202" s="180">
        <v>2018</v>
      </c>
      <c r="B14202" s="180" t="s">
        <v>178</v>
      </c>
      <c r="C14202" s="180" t="s">
        <v>35</v>
      </c>
      <c r="D14202" s="180" t="s">
        <v>177</v>
      </c>
      <c r="E14202" s="180">
        <v>95</v>
      </c>
      <c r="F14202" s="180">
        <v>960</v>
      </c>
      <c r="G14202" s="180">
        <v>207</v>
      </c>
      <c r="H14202" s="180">
        <v>1427</v>
      </c>
      <c r="I14202" s="180">
        <v>852468.9</v>
      </c>
      <c r="J14202" s="180">
        <v>99373.05</v>
      </c>
      <c r="K14202" s="180">
        <v>33330</v>
      </c>
      <c r="L14202" s="180">
        <v>1014829.23</v>
      </c>
    </row>
    <row r="14203" spans="1:12">
      <c r="A14203" s="180">
        <v>2018</v>
      </c>
      <c r="B14203" s="180" t="s">
        <v>178</v>
      </c>
      <c r="C14203" s="180" t="s">
        <v>36</v>
      </c>
      <c r="D14203" s="180" t="s">
        <v>176</v>
      </c>
      <c r="E14203" s="180">
        <v>0</v>
      </c>
      <c r="F14203" s="180">
        <v>4872</v>
      </c>
      <c r="G14203" s="180">
        <v>187</v>
      </c>
      <c r="H14203" s="180">
        <v>505</v>
      </c>
      <c r="I14203" s="180">
        <v>306829.73</v>
      </c>
      <c r="J14203" s="180">
        <v>59866.12</v>
      </c>
      <c r="K14203" s="180">
        <v>2417</v>
      </c>
      <c r="L14203" s="180">
        <v>385295.19</v>
      </c>
    </row>
    <row r="14204" spans="1:12">
      <c r="A14204" s="180">
        <v>2018</v>
      </c>
      <c r="B14204" s="180" t="s">
        <v>178</v>
      </c>
      <c r="C14204" s="180" t="s">
        <v>36</v>
      </c>
      <c r="D14204" s="180" t="s">
        <v>176</v>
      </c>
      <c r="E14204" s="180">
        <v>5</v>
      </c>
      <c r="F14204" s="180">
        <v>5948</v>
      </c>
      <c r="G14204" s="180">
        <v>88</v>
      </c>
      <c r="H14204" s="180">
        <v>134</v>
      </c>
      <c r="I14204" s="180">
        <v>101494.92</v>
      </c>
      <c r="J14204" s="180">
        <v>33443.93</v>
      </c>
      <c r="K14204" s="180">
        <v>54876</v>
      </c>
      <c r="L14204" s="180">
        <v>204135.15</v>
      </c>
    </row>
    <row r="14205" spans="1:12">
      <c r="A14205" s="180">
        <v>2018</v>
      </c>
      <c r="B14205" s="180" t="s">
        <v>178</v>
      </c>
      <c r="C14205" s="180" t="s">
        <v>36</v>
      </c>
      <c r="D14205" s="180" t="s">
        <v>176</v>
      </c>
      <c r="E14205" s="180">
        <v>10</v>
      </c>
      <c r="F14205" s="180">
        <v>6408</v>
      </c>
      <c r="G14205" s="180">
        <v>75</v>
      </c>
      <c r="H14205" s="180">
        <v>184</v>
      </c>
      <c r="I14205" s="180">
        <v>129588.1</v>
      </c>
      <c r="J14205" s="180">
        <v>31377.55</v>
      </c>
      <c r="K14205" s="180">
        <v>6150</v>
      </c>
      <c r="L14205" s="180">
        <v>182412.4</v>
      </c>
    </row>
    <row r="14206" spans="1:12">
      <c r="A14206" s="180">
        <v>2018</v>
      </c>
      <c r="B14206" s="180" t="s">
        <v>178</v>
      </c>
      <c r="C14206" s="180" t="s">
        <v>36</v>
      </c>
      <c r="D14206" s="180" t="s">
        <v>176</v>
      </c>
      <c r="E14206" s="180">
        <v>15</v>
      </c>
      <c r="F14206" s="180">
        <v>6379</v>
      </c>
      <c r="G14206" s="180">
        <v>172</v>
      </c>
      <c r="H14206" s="180">
        <v>226</v>
      </c>
      <c r="I14206" s="180">
        <v>285683.75</v>
      </c>
      <c r="J14206" s="180">
        <v>74778.600000000006</v>
      </c>
      <c r="K14206" s="180">
        <v>91141</v>
      </c>
      <c r="L14206" s="180">
        <v>496273.26</v>
      </c>
    </row>
    <row r="14207" spans="1:12">
      <c r="A14207" s="180">
        <v>2018</v>
      </c>
      <c r="B14207" s="180" t="s">
        <v>178</v>
      </c>
      <c r="C14207" s="180" t="s">
        <v>36</v>
      </c>
      <c r="D14207" s="180" t="s">
        <v>176</v>
      </c>
      <c r="E14207" s="180">
        <v>20</v>
      </c>
      <c r="F14207" s="180">
        <v>5248</v>
      </c>
      <c r="G14207" s="180">
        <v>169</v>
      </c>
      <c r="H14207" s="180">
        <v>236</v>
      </c>
      <c r="I14207" s="180">
        <v>293546.92</v>
      </c>
      <c r="J14207" s="180">
        <v>84831.27</v>
      </c>
      <c r="K14207" s="180">
        <v>53705</v>
      </c>
      <c r="L14207" s="180">
        <v>467308.96</v>
      </c>
    </row>
    <row r="14208" spans="1:12">
      <c r="A14208" s="180">
        <v>2018</v>
      </c>
      <c r="B14208" s="180" t="s">
        <v>178</v>
      </c>
      <c r="C14208" s="180" t="s">
        <v>36</v>
      </c>
      <c r="D14208" s="180" t="s">
        <v>176</v>
      </c>
      <c r="E14208" s="180">
        <v>25</v>
      </c>
      <c r="F14208" s="180">
        <v>3379</v>
      </c>
      <c r="G14208" s="180">
        <v>99</v>
      </c>
      <c r="H14208" s="180">
        <v>294</v>
      </c>
      <c r="I14208" s="180">
        <v>266021.31</v>
      </c>
      <c r="J14208" s="180">
        <v>60099.73</v>
      </c>
      <c r="K14208" s="180">
        <v>39107</v>
      </c>
      <c r="L14208" s="180">
        <v>409762.19</v>
      </c>
    </row>
    <row r="14209" spans="1:12">
      <c r="A14209" s="180">
        <v>2018</v>
      </c>
      <c r="B14209" s="180" t="s">
        <v>178</v>
      </c>
      <c r="C14209" s="180" t="s">
        <v>36</v>
      </c>
      <c r="D14209" s="180" t="s">
        <v>176</v>
      </c>
      <c r="E14209" s="180">
        <v>30</v>
      </c>
      <c r="F14209" s="180">
        <v>5219</v>
      </c>
      <c r="G14209" s="180">
        <v>177</v>
      </c>
      <c r="H14209" s="180">
        <v>386</v>
      </c>
      <c r="I14209" s="180">
        <v>352136.09</v>
      </c>
      <c r="J14209" s="180">
        <v>97486.59</v>
      </c>
      <c r="K14209" s="180">
        <v>61955</v>
      </c>
      <c r="L14209" s="180">
        <v>626690.36</v>
      </c>
    </row>
    <row r="14210" spans="1:12">
      <c r="A14210" s="180">
        <v>2018</v>
      </c>
      <c r="B14210" s="180" t="s">
        <v>178</v>
      </c>
      <c r="C14210" s="180" t="s">
        <v>36</v>
      </c>
      <c r="D14210" s="180" t="s">
        <v>176</v>
      </c>
      <c r="E14210" s="180">
        <v>35</v>
      </c>
      <c r="F14210" s="180">
        <v>5812</v>
      </c>
      <c r="G14210" s="180">
        <v>338</v>
      </c>
      <c r="H14210" s="180">
        <v>704</v>
      </c>
      <c r="I14210" s="180">
        <v>595261.39</v>
      </c>
      <c r="J14210" s="180">
        <v>177416.27</v>
      </c>
      <c r="K14210" s="180">
        <v>129675.15</v>
      </c>
      <c r="L14210" s="180">
        <v>1027302.8</v>
      </c>
    </row>
    <row r="14211" spans="1:12">
      <c r="A14211" s="180">
        <v>2018</v>
      </c>
      <c r="B14211" s="180" t="s">
        <v>178</v>
      </c>
      <c r="C14211" s="180" t="s">
        <v>36</v>
      </c>
      <c r="D14211" s="180" t="s">
        <v>176</v>
      </c>
      <c r="E14211" s="180">
        <v>40</v>
      </c>
      <c r="F14211" s="180">
        <v>5833</v>
      </c>
      <c r="G14211" s="180">
        <v>346</v>
      </c>
      <c r="H14211" s="180">
        <v>713</v>
      </c>
      <c r="I14211" s="180">
        <v>640109.17000000004</v>
      </c>
      <c r="J14211" s="180">
        <v>161826.51</v>
      </c>
      <c r="K14211" s="180">
        <v>177572</v>
      </c>
      <c r="L14211" s="180">
        <v>1122087.75</v>
      </c>
    </row>
    <row r="14212" spans="1:12">
      <c r="A14212" s="180">
        <v>2018</v>
      </c>
      <c r="B14212" s="180" t="s">
        <v>178</v>
      </c>
      <c r="C14212" s="180" t="s">
        <v>36</v>
      </c>
      <c r="D14212" s="180" t="s">
        <v>176</v>
      </c>
      <c r="E14212" s="180">
        <v>45</v>
      </c>
      <c r="F14212" s="180">
        <v>7065</v>
      </c>
      <c r="G14212" s="180">
        <v>365</v>
      </c>
      <c r="H14212" s="180">
        <v>698</v>
      </c>
      <c r="I14212" s="180">
        <v>788274.17</v>
      </c>
      <c r="J14212" s="180">
        <v>229512.58</v>
      </c>
      <c r="K14212" s="180">
        <v>253731</v>
      </c>
      <c r="L14212" s="180">
        <v>1422247.56</v>
      </c>
    </row>
    <row r="14213" spans="1:12">
      <c r="A14213" s="180">
        <v>2018</v>
      </c>
      <c r="B14213" s="180" t="s">
        <v>178</v>
      </c>
      <c r="C14213" s="180" t="s">
        <v>36</v>
      </c>
      <c r="D14213" s="180" t="s">
        <v>176</v>
      </c>
      <c r="E14213" s="180">
        <v>50</v>
      </c>
      <c r="F14213" s="180">
        <v>7266</v>
      </c>
      <c r="G14213" s="180">
        <v>556</v>
      </c>
      <c r="H14213" s="180">
        <v>1134</v>
      </c>
      <c r="I14213" s="180">
        <v>1249487.8899999999</v>
      </c>
      <c r="J14213" s="180">
        <v>376607.02</v>
      </c>
      <c r="K14213" s="180">
        <v>421368</v>
      </c>
      <c r="L14213" s="180">
        <v>2213001.44</v>
      </c>
    </row>
    <row r="14214" spans="1:12">
      <c r="A14214" s="180">
        <v>2018</v>
      </c>
      <c r="B14214" s="180" t="s">
        <v>178</v>
      </c>
      <c r="C14214" s="180" t="s">
        <v>36</v>
      </c>
      <c r="D14214" s="180" t="s">
        <v>176</v>
      </c>
      <c r="E14214" s="180">
        <v>55</v>
      </c>
      <c r="F14214" s="180">
        <v>9166</v>
      </c>
      <c r="G14214" s="180">
        <v>862</v>
      </c>
      <c r="H14214" s="180">
        <v>1995</v>
      </c>
      <c r="I14214" s="180">
        <v>2036430.27</v>
      </c>
      <c r="J14214" s="180">
        <v>539231.64</v>
      </c>
      <c r="K14214" s="180">
        <v>578628.6</v>
      </c>
      <c r="L14214" s="180">
        <v>3435476.95</v>
      </c>
    </row>
    <row r="14215" spans="1:12">
      <c r="A14215" s="180">
        <v>2018</v>
      </c>
      <c r="B14215" s="180" t="s">
        <v>178</v>
      </c>
      <c r="C14215" s="180" t="s">
        <v>36</v>
      </c>
      <c r="D14215" s="180" t="s">
        <v>176</v>
      </c>
      <c r="E14215" s="180">
        <v>60</v>
      </c>
      <c r="F14215" s="180">
        <v>9246</v>
      </c>
      <c r="G14215" s="180">
        <v>1375</v>
      </c>
      <c r="H14215" s="180">
        <v>2544</v>
      </c>
      <c r="I14215" s="180">
        <v>2692535.61</v>
      </c>
      <c r="J14215" s="180">
        <v>753199.35</v>
      </c>
      <c r="K14215" s="180">
        <v>793060.4</v>
      </c>
      <c r="L14215" s="180">
        <v>4594400.59</v>
      </c>
    </row>
    <row r="14216" spans="1:12">
      <c r="A14216" s="180">
        <v>2018</v>
      </c>
      <c r="B14216" s="180" t="s">
        <v>178</v>
      </c>
      <c r="C14216" s="180" t="s">
        <v>36</v>
      </c>
      <c r="D14216" s="180" t="s">
        <v>176</v>
      </c>
      <c r="E14216" s="180">
        <v>65</v>
      </c>
      <c r="F14216" s="180">
        <v>8894</v>
      </c>
      <c r="G14216" s="180">
        <v>1493</v>
      </c>
      <c r="H14216" s="180">
        <v>3406</v>
      </c>
      <c r="I14216" s="180">
        <v>3710887.94</v>
      </c>
      <c r="J14216" s="180">
        <v>997651.71</v>
      </c>
      <c r="K14216" s="180">
        <v>1164374.8799999999</v>
      </c>
      <c r="L14216" s="180">
        <v>6238895.0099999998</v>
      </c>
    </row>
    <row r="14217" spans="1:12">
      <c r="A14217" s="180">
        <v>2018</v>
      </c>
      <c r="B14217" s="180" t="s">
        <v>178</v>
      </c>
      <c r="C14217" s="180" t="s">
        <v>36</v>
      </c>
      <c r="D14217" s="180" t="s">
        <v>176</v>
      </c>
      <c r="E14217" s="180">
        <v>70</v>
      </c>
      <c r="F14217" s="180">
        <v>7398</v>
      </c>
      <c r="G14217" s="180">
        <v>1688</v>
      </c>
      <c r="H14217" s="180">
        <v>3718</v>
      </c>
      <c r="I14217" s="180">
        <v>3401524.61</v>
      </c>
      <c r="J14217" s="180">
        <v>986831.79</v>
      </c>
      <c r="K14217" s="180">
        <v>953651</v>
      </c>
      <c r="L14217" s="180">
        <v>5612173.0199999996</v>
      </c>
    </row>
    <row r="14218" spans="1:12">
      <c r="A14218" s="180">
        <v>2018</v>
      </c>
      <c r="B14218" s="180" t="s">
        <v>178</v>
      </c>
      <c r="C14218" s="180" t="s">
        <v>36</v>
      </c>
      <c r="D14218" s="180" t="s">
        <v>176</v>
      </c>
      <c r="E14218" s="180">
        <v>75</v>
      </c>
      <c r="F14218" s="180">
        <v>4947</v>
      </c>
      <c r="G14218" s="180">
        <v>1754</v>
      </c>
      <c r="H14218" s="180">
        <v>3791</v>
      </c>
      <c r="I14218" s="180">
        <v>3500544.71</v>
      </c>
      <c r="J14218" s="180">
        <v>856732.86</v>
      </c>
      <c r="K14218" s="180">
        <v>1002688.77</v>
      </c>
      <c r="L14218" s="180">
        <v>5580199.4100000001</v>
      </c>
    </row>
    <row r="14219" spans="1:12">
      <c r="A14219" s="180">
        <v>2018</v>
      </c>
      <c r="B14219" s="180" t="s">
        <v>178</v>
      </c>
      <c r="C14219" s="180" t="s">
        <v>36</v>
      </c>
      <c r="D14219" s="180" t="s">
        <v>176</v>
      </c>
      <c r="E14219" s="180">
        <v>80</v>
      </c>
      <c r="F14219" s="180">
        <v>2956</v>
      </c>
      <c r="G14219" s="180">
        <v>1097</v>
      </c>
      <c r="H14219" s="180">
        <v>2885</v>
      </c>
      <c r="I14219" s="180">
        <v>2368308.4900000002</v>
      </c>
      <c r="J14219" s="180">
        <v>558438.86</v>
      </c>
      <c r="K14219" s="180">
        <v>397114</v>
      </c>
      <c r="L14219" s="180">
        <v>3432790.52</v>
      </c>
    </row>
    <row r="14220" spans="1:12">
      <c r="A14220" s="180">
        <v>2018</v>
      </c>
      <c r="B14220" s="180" t="s">
        <v>178</v>
      </c>
      <c r="C14220" s="180" t="s">
        <v>36</v>
      </c>
      <c r="D14220" s="180" t="s">
        <v>176</v>
      </c>
      <c r="E14220" s="180">
        <v>85</v>
      </c>
      <c r="F14220" s="180">
        <v>1716</v>
      </c>
      <c r="G14220" s="180">
        <v>506</v>
      </c>
      <c r="H14220" s="180">
        <v>2218</v>
      </c>
      <c r="I14220" s="180">
        <v>1645406.28</v>
      </c>
      <c r="J14220" s="180">
        <v>314105.86</v>
      </c>
      <c r="K14220" s="180">
        <v>173931</v>
      </c>
      <c r="L14220" s="180">
        <v>2187071.19</v>
      </c>
    </row>
    <row r="14221" spans="1:12">
      <c r="A14221" s="180">
        <v>2018</v>
      </c>
      <c r="B14221" s="180" t="s">
        <v>178</v>
      </c>
      <c r="C14221" s="180" t="s">
        <v>36</v>
      </c>
      <c r="D14221" s="180" t="s">
        <v>176</v>
      </c>
      <c r="E14221" s="180">
        <v>90</v>
      </c>
      <c r="F14221" s="180">
        <v>509</v>
      </c>
      <c r="G14221" s="180">
        <v>148</v>
      </c>
      <c r="H14221" s="180">
        <v>742</v>
      </c>
      <c r="I14221" s="180">
        <v>510925.4</v>
      </c>
      <c r="J14221" s="180">
        <v>81638.28</v>
      </c>
      <c r="K14221" s="180">
        <v>39160</v>
      </c>
      <c r="L14221" s="180">
        <v>646569.98</v>
      </c>
    </row>
    <row r="14222" spans="1:12">
      <c r="A14222" s="180">
        <v>2018</v>
      </c>
      <c r="B14222" s="180" t="s">
        <v>178</v>
      </c>
      <c r="C14222" s="180" t="s">
        <v>36</v>
      </c>
      <c r="D14222" s="180" t="s">
        <v>176</v>
      </c>
      <c r="E14222" s="180">
        <v>95</v>
      </c>
      <c r="F14222" s="180">
        <v>51</v>
      </c>
      <c r="G14222" s="180">
        <v>18</v>
      </c>
      <c r="H14222" s="180">
        <v>81</v>
      </c>
      <c r="I14222" s="180">
        <v>38500</v>
      </c>
      <c r="J14222" s="180">
        <v>6770.7</v>
      </c>
      <c r="K14222" s="180">
        <v>2374</v>
      </c>
      <c r="L14222" s="180">
        <v>52345.9</v>
      </c>
    </row>
    <row r="14223" spans="1:12">
      <c r="A14223" s="180">
        <v>2018</v>
      </c>
      <c r="B14223" s="180" t="s">
        <v>178</v>
      </c>
      <c r="C14223" s="180" t="s">
        <v>36</v>
      </c>
      <c r="D14223" s="180" t="s">
        <v>177</v>
      </c>
      <c r="E14223" s="180">
        <v>0</v>
      </c>
      <c r="F14223" s="180">
        <v>4510</v>
      </c>
      <c r="G14223" s="180">
        <v>146</v>
      </c>
      <c r="H14223" s="180">
        <v>733</v>
      </c>
      <c r="I14223" s="180">
        <v>438116.3</v>
      </c>
      <c r="J14223" s="180">
        <v>61567.64</v>
      </c>
      <c r="K14223" s="180">
        <v>1091</v>
      </c>
      <c r="L14223" s="180">
        <v>522721.88</v>
      </c>
    </row>
    <row r="14224" spans="1:12">
      <c r="A14224" s="180">
        <v>2018</v>
      </c>
      <c r="B14224" s="180" t="s">
        <v>178</v>
      </c>
      <c r="C14224" s="180" t="s">
        <v>36</v>
      </c>
      <c r="D14224" s="180" t="s">
        <v>177</v>
      </c>
      <c r="E14224" s="180">
        <v>5</v>
      </c>
      <c r="F14224" s="180">
        <v>5632</v>
      </c>
      <c r="G14224" s="180">
        <v>61</v>
      </c>
      <c r="H14224" s="180">
        <v>93</v>
      </c>
      <c r="I14224" s="180">
        <v>85395.8</v>
      </c>
      <c r="J14224" s="180">
        <v>25560.61</v>
      </c>
      <c r="K14224" s="180">
        <v>10979.6</v>
      </c>
      <c r="L14224" s="180">
        <v>135636.56</v>
      </c>
    </row>
    <row r="14225" spans="1:12">
      <c r="A14225" s="180">
        <v>2018</v>
      </c>
      <c r="B14225" s="180" t="s">
        <v>178</v>
      </c>
      <c r="C14225" s="180" t="s">
        <v>36</v>
      </c>
      <c r="D14225" s="180" t="s">
        <v>177</v>
      </c>
      <c r="E14225" s="180">
        <v>10</v>
      </c>
      <c r="F14225" s="180">
        <v>6013</v>
      </c>
      <c r="G14225" s="180">
        <v>51</v>
      </c>
      <c r="H14225" s="180">
        <v>74</v>
      </c>
      <c r="I14225" s="180">
        <v>79159.73</v>
      </c>
      <c r="J14225" s="180">
        <v>30897.1</v>
      </c>
      <c r="K14225" s="180">
        <v>21420</v>
      </c>
      <c r="L14225" s="180">
        <v>142903.81</v>
      </c>
    </row>
    <row r="14226" spans="1:12">
      <c r="A14226" s="180">
        <v>2018</v>
      </c>
      <c r="B14226" s="180" t="s">
        <v>178</v>
      </c>
      <c r="C14226" s="180" t="s">
        <v>36</v>
      </c>
      <c r="D14226" s="180" t="s">
        <v>177</v>
      </c>
      <c r="E14226" s="180">
        <v>15</v>
      </c>
      <c r="F14226" s="180">
        <v>6017</v>
      </c>
      <c r="G14226" s="180">
        <v>278</v>
      </c>
      <c r="H14226" s="180">
        <v>690</v>
      </c>
      <c r="I14226" s="180">
        <v>571366.75</v>
      </c>
      <c r="J14226" s="180">
        <v>109483.27</v>
      </c>
      <c r="K14226" s="180">
        <v>54028.800000000003</v>
      </c>
      <c r="L14226" s="180">
        <v>781828.19</v>
      </c>
    </row>
    <row r="14227" spans="1:12">
      <c r="A14227" s="180">
        <v>2018</v>
      </c>
      <c r="B14227" s="180" t="s">
        <v>178</v>
      </c>
      <c r="C14227" s="180" t="s">
        <v>36</v>
      </c>
      <c r="D14227" s="180" t="s">
        <v>177</v>
      </c>
      <c r="E14227" s="180">
        <v>20</v>
      </c>
      <c r="F14227" s="180">
        <v>5436</v>
      </c>
      <c r="G14227" s="180">
        <v>368</v>
      </c>
      <c r="H14227" s="180">
        <v>817</v>
      </c>
      <c r="I14227" s="180">
        <v>725642.81</v>
      </c>
      <c r="J14227" s="180">
        <v>152632.04</v>
      </c>
      <c r="K14227" s="180">
        <v>35458</v>
      </c>
      <c r="L14227" s="180">
        <v>982443.63</v>
      </c>
    </row>
    <row r="14228" spans="1:12">
      <c r="A14228" s="180">
        <v>2018</v>
      </c>
      <c r="B14228" s="180" t="s">
        <v>178</v>
      </c>
      <c r="C14228" s="180" t="s">
        <v>36</v>
      </c>
      <c r="D14228" s="180" t="s">
        <v>177</v>
      </c>
      <c r="E14228" s="180">
        <v>25</v>
      </c>
      <c r="F14228" s="180">
        <v>4142</v>
      </c>
      <c r="G14228" s="180">
        <v>410</v>
      </c>
      <c r="H14228" s="180">
        <v>1376</v>
      </c>
      <c r="I14228" s="180">
        <v>1127921.8999999999</v>
      </c>
      <c r="J14228" s="180">
        <v>278162.65000000002</v>
      </c>
      <c r="K14228" s="180">
        <v>62445</v>
      </c>
      <c r="L14228" s="180">
        <v>1529540.98</v>
      </c>
    </row>
    <row r="14229" spans="1:12">
      <c r="A14229" s="180">
        <v>2018</v>
      </c>
      <c r="B14229" s="180" t="s">
        <v>178</v>
      </c>
      <c r="C14229" s="180" t="s">
        <v>36</v>
      </c>
      <c r="D14229" s="180" t="s">
        <v>177</v>
      </c>
      <c r="E14229" s="180">
        <v>30</v>
      </c>
      <c r="F14229" s="180">
        <v>6233</v>
      </c>
      <c r="G14229" s="180">
        <v>642</v>
      </c>
      <c r="H14229" s="180">
        <v>2280</v>
      </c>
      <c r="I14229" s="180">
        <v>1944207.7</v>
      </c>
      <c r="J14229" s="180">
        <v>444787.24</v>
      </c>
      <c r="K14229" s="180">
        <v>220672</v>
      </c>
      <c r="L14229" s="180">
        <v>2855230.6</v>
      </c>
    </row>
    <row r="14230" spans="1:12">
      <c r="A14230" s="180">
        <v>2018</v>
      </c>
      <c r="B14230" s="180" t="s">
        <v>178</v>
      </c>
      <c r="C14230" s="180" t="s">
        <v>36</v>
      </c>
      <c r="D14230" s="180" t="s">
        <v>177</v>
      </c>
      <c r="E14230" s="180">
        <v>35</v>
      </c>
      <c r="F14230" s="180">
        <v>6650</v>
      </c>
      <c r="G14230" s="180">
        <v>635</v>
      </c>
      <c r="H14230" s="180">
        <v>1561</v>
      </c>
      <c r="I14230" s="180">
        <v>1433875.45</v>
      </c>
      <c r="J14230" s="180">
        <v>385730.92</v>
      </c>
      <c r="K14230" s="180">
        <v>146301</v>
      </c>
      <c r="L14230" s="180">
        <v>2149441.77</v>
      </c>
    </row>
    <row r="14231" spans="1:12">
      <c r="A14231" s="180">
        <v>2018</v>
      </c>
      <c r="B14231" s="180" t="s">
        <v>178</v>
      </c>
      <c r="C14231" s="180" t="s">
        <v>36</v>
      </c>
      <c r="D14231" s="180" t="s">
        <v>177</v>
      </c>
      <c r="E14231" s="180">
        <v>40</v>
      </c>
      <c r="F14231" s="180">
        <v>6894</v>
      </c>
      <c r="G14231" s="180">
        <v>582</v>
      </c>
      <c r="H14231" s="180">
        <v>1564</v>
      </c>
      <c r="I14231" s="180">
        <v>1471476.52</v>
      </c>
      <c r="J14231" s="180">
        <v>320078.03999999998</v>
      </c>
      <c r="K14231" s="180">
        <v>156965</v>
      </c>
      <c r="L14231" s="180">
        <v>2142516.96</v>
      </c>
    </row>
    <row r="14232" spans="1:12">
      <c r="A14232" s="180">
        <v>2018</v>
      </c>
      <c r="B14232" s="180" t="s">
        <v>178</v>
      </c>
      <c r="C14232" s="180" t="s">
        <v>36</v>
      </c>
      <c r="D14232" s="180" t="s">
        <v>177</v>
      </c>
      <c r="E14232" s="180">
        <v>45</v>
      </c>
      <c r="F14232" s="180">
        <v>8295</v>
      </c>
      <c r="G14232" s="180">
        <v>692</v>
      </c>
      <c r="H14232" s="180">
        <v>1718</v>
      </c>
      <c r="I14232" s="180">
        <v>1528610.28</v>
      </c>
      <c r="J14232" s="180">
        <v>406026.45</v>
      </c>
      <c r="K14232" s="180">
        <v>258079</v>
      </c>
      <c r="L14232" s="180">
        <v>2432135.61</v>
      </c>
    </row>
    <row r="14233" spans="1:12">
      <c r="A14233" s="180">
        <v>2018</v>
      </c>
      <c r="B14233" s="180" t="s">
        <v>178</v>
      </c>
      <c r="C14233" s="180" t="s">
        <v>36</v>
      </c>
      <c r="D14233" s="180" t="s">
        <v>177</v>
      </c>
      <c r="E14233" s="180">
        <v>50</v>
      </c>
      <c r="F14233" s="180">
        <v>8632</v>
      </c>
      <c r="G14233" s="180">
        <v>885</v>
      </c>
      <c r="H14233" s="180">
        <v>2023</v>
      </c>
      <c r="I14233" s="180">
        <v>1982638.15</v>
      </c>
      <c r="J14233" s="180">
        <v>478301.87</v>
      </c>
      <c r="K14233" s="180">
        <v>434187</v>
      </c>
      <c r="L14233" s="180">
        <v>3187614.95</v>
      </c>
    </row>
    <row r="14234" spans="1:12">
      <c r="A14234" s="180">
        <v>2018</v>
      </c>
      <c r="B14234" s="180" t="s">
        <v>178</v>
      </c>
      <c r="C14234" s="180" t="s">
        <v>36</v>
      </c>
      <c r="D14234" s="180" t="s">
        <v>177</v>
      </c>
      <c r="E14234" s="180">
        <v>55</v>
      </c>
      <c r="F14234" s="180">
        <v>10539</v>
      </c>
      <c r="G14234" s="180">
        <v>1125</v>
      </c>
      <c r="H14234" s="180">
        <v>2466</v>
      </c>
      <c r="I14234" s="180">
        <v>2440602.56</v>
      </c>
      <c r="J14234" s="180">
        <v>667073.05000000005</v>
      </c>
      <c r="K14234" s="180">
        <v>759238</v>
      </c>
      <c r="L14234" s="180">
        <v>4179750.4</v>
      </c>
    </row>
    <row r="14235" spans="1:12">
      <c r="A14235" s="180">
        <v>2018</v>
      </c>
      <c r="B14235" s="180" t="s">
        <v>178</v>
      </c>
      <c r="C14235" s="180" t="s">
        <v>36</v>
      </c>
      <c r="D14235" s="180" t="s">
        <v>177</v>
      </c>
      <c r="E14235" s="180">
        <v>60</v>
      </c>
      <c r="F14235" s="180">
        <v>10376</v>
      </c>
      <c r="G14235" s="180">
        <v>1371</v>
      </c>
      <c r="H14235" s="180">
        <v>3049</v>
      </c>
      <c r="I14235" s="180">
        <v>3048094.64</v>
      </c>
      <c r="J14235" s="180">
        <v>825011.41</v>
      </c>
      <c r="K14235" s="180">
        <v>977160</v>
      </c>
      <c r="L14235" s="180">
        <v>5231051.6900000004</v>
      </c>
    </row>
    <row r="14236" spans="1:12">
      <c r="A14236" s="180">
        <v>2018</v>
      </c>
      <c r="B14236" s="180" t="s">
        <v>178</v>
      </c>
      <c r="C14236" s="180" t="s">
        <v>36</v>
      </c>
      <c r="D14236" s="180" t="s">
        <v>177</v>
      </c>
      <c r="E14236" s="180">
        <v>65</v>
      </c>
      <c r="F14236" s="180">
        <v>9879</v>
      </c>
      <c r="G14236" s="180">
        <v>1479</v>
      </c>
      <c r="H14236" s="180">
        <v>3540</v>
      </c>
      <c r="I14236" s="180">
        <v>3595718.35</v>
      </c>
      <c r="J14236" s="180">
        <v>985002.16</v>
      </c>
      <c r="K14236" s="180">
        <v>1161514</v>
      </c>
      <c r="L14236" s="180">
        <v>6083097.8200000003</v>
      </c>
    </row>
    <row r="14237" spans="1:12">
      <c r="A14237" s="180">
        <v>2018</v>
      </c>
      <c r="B14237" s="180" t="s">
        <v>178</v>
      </c>
      <c r="C14237" s="180" t="s">
        <v>36</v>
      </c>
      <c r="D14237" s="180" t="s">
        <v>177</v>
      </c>
      <c r="E14237" s="180">
        <v>70</v>
      </c>
      <c r="F14237" s="180">
        <v>8122</v>
      </c>
      <c r="G14237" s="180">
        <v>1525</v>
      </c>
      <c r="H14237" s="180">
        <v>4056</v>
      </c>
      <c r="I14237" s="180">
        <v>3685947.12</v>
      </c>
      <c r="J14237" s="180">
        <v>999181.52</v>
      </c>
      <c r="K14237" s="180">
        <v>1072371</v>
      </c>
      <c r="L14237" s="180">
        <v>6036151.4900000002</v>
      </c>
    </row>
    <row r="14238" spans="1:12">
      <c r="A14238" s="180">
        <v>2018</v>
      </c>
      <c r="B14238" s="180" t="s">
        <v>178</v>
      </c>
      <c r="C14238" s="180" t="s">
        <v>36</v>
      </c>
      <c r="D14238" s="180" t="s">
        <v>177</v>
      </c>
      <c r="E14238" s="180">
        <v>75</v>
      </c>
      <c r="F14238" s="180">
        <v>5364</v>
      </c>
      <c r="G14238" s="180">
        <v>1297</v>
      </c>
      <c r="H14238" s="180">
        <v>3707</v>
      </c>
      <c r="I14238" s="180">
        <v>3401383.54</v>
      </c>
      <c r="J14238" s="180">
        <v>829298.93</v>
      </c>
      <c r="K14238" s="180">
        <v>1018232</v>
      </c>
      <c r="L14238" s="180">
        <v>5416897.0700000003</v>
      </c>
    </row>
    <row r="14239" spans="1:12">
      <c r="A14239" s="180">
        <v>2018</v>
      </c>
      <c r="B14239" s="180" t="s">
        <v>178</v>
      </c>
      <c r="C14239" s="180" t="s">
        <v>36</v>
      </c>
      <c r="D14239" s="180" t="s">
        <v>177</v>
      </c>
      <c r="E14239" s="180">
        <v>80</v>
      </c>
      <c r="F14239" s="180">
        <v>3625</v>
      </c>
      <c r="G14239" s="180">
        <v>853</v>
      </c>
      <c r="H14239" s="180">
        <v>2827</v>
      </c>
      <c r="I14239" s="180">
        <v>2399519.36</v>
      </c>
      <c r="J14239" s="180">
        <v>534705.99</v>
      </c>
      <c r="K14239" s="180">
        <v>527505</v>
      </c>
      <c r="L14239" s="180">
        <v>3566643.18</v>
      </c>
    </row>
    <row r="14240" spans="1:12">
      <c r="A14240" s="180">
        <v>2018</v>
      </c>
      <c r="B14240" s="180" t="s">
        <v>178</v>
      </c>
      <c r="C14240" s="180" t="s">
        <v>36</v>
      </c>
      <c r="D14240" s="180" t="s">
        <v>177</v>
      </c>
      <c r="E14240" s="180">
        <v>85</v>
      </c>
      <c r="F14240" s="180">
        <v>2154</v>
      </c>
      <c r="G14240" s="180">
        <v>638</v>
      </c>
      <c r="H14240" s="180">
        <v>2216</v>
      </c>
      <c r="I14240" s="180">
        <v>1519436.97</v>
      </c>
      <c r="J14240" s="180">
        <v>314883.75</v>
      </c>
      <c r="K14240" s="180">
        <v>182944</v>
      </c>
      <c r="L14240" s="180">
        <v>2085931.11</v>
      </c>
    </row>
    <row r="14241" spans="1:12">
      <c r="A14241" s="180">
        <v>2018</v>
      </c>
      <c r="B14241" s="180" t="s">
        <v>178</v>
      </c>
      <c r="C14241" s="180" t="s">
        <v>36</v>
      </c>
      <c r="D14241" s="180" t="s">
        <v>177</v>
      </c>
      <c r="E14241" s="180">
        <v>90</v>
      </c>
      <c r="F14241" s="180">
        <v>901</v>
      </c>
      <c r="G14241" s="180">
        <v>217</v>
      </c>
      <c r="H14241" s="180">
        <v>900</v>
      </c>
      <c r="I14241" s="180">
        <v>567840.94999999995</v>
      </c>
      <c r="J14241" s="180">
        <v>98884.82</v>
      </c>
      <c r="K14241" s="180">
        <v>83198</v>
      </c>
      <c r="L14241" s="180">
        <v>763937.96</v>
      </c>
    </row>
    <row r="14242" spans="1:12">
      <c r="A14242" s="180">
        <v>2018</v>
      </c>
      <c r="B14242" s="180" t="s">
        <v>178</v>
      </c>
      <c r="C14242" s="180" t="s">
        <v>36</v>
      </c>
      <c r="D14242" s="180" t="s">
        <v>177</v>
      </c>
      <c r="E14242" s="180">
        <v>95</v>
      </c>
      <c r="F14242" s="180">
        <v>229</v>
      </c>
      <c r="G14242" s="180">
        <v>48</v>
      </c>
      <c r="H14242" s="180">
        <v>251</v>
      </c>
      <c r="I14242" s="180">
        <v>175650.1</v>
      </c>
      <c r="J14242" s="180">
        <v>19829.689999999999</v>
      </c>
      <c r="K14242" s="180">
        <v>1026</v>
      </c>
      <c r="L14242" s="180">
        <v>199169.69</v>
      </c>
    </row>
    <row r="14243" spans="1:12">
      <c r="A14243" s="180">
        <v>2018</v>
      </c>
      <c r="B14243" s="180" t="s">
        <v>178</v>
      </c>
      <c r="C14243" s="180" t="s">
        <v>3</v>
      </c>
      <c r="D14243" s="180" t="s">
        <v>176</v>
      </c>
      <c r="E14243" s="180">
        <v>0</v>
      </c>
      <c r="F14243" s="180">
        <v>6981</v>
      </c>
      <c r="G14243" s="180">
        <v>262</v>
      </c>
      <c r="H14243" s="180">
        <v>629</v>
      </c>
      <c r="I14243" s="180">
        <v>407191.6</v>
      </c>
      <c r="J14243" s="180">
        <v>85981.38</v>
      </c>
      <c r="K14243" s="180">
        <v>5833</v>
      </c>
      <c r="L14243" s="180">
        <v>598116.73</v>
      </c>
    </row>
    <row r="14244" spans="1:12">
      <c r="A14244" s="180">
        <v>2018</v>
      </c>
      <c r="B14244" s="180" t="s">
        <v>178</v>
      </c>
      <c r="C14244" s="180" t="s">
        <v>3</v>
      </c>
      <c r="D14244" s="180" t="s">
        <v>176</v>
      </c>
      <c r="E14244" s="180">
        <v>5</v>
      </c>
      <c r="F14244" s="180">
        <v>8333</v>
      </c>
      <c r="G14244" s="180">
        <v>138</v>
      </c>
      <c r="H14244" s="180">
        <v>208</v>
      </c>
      <c r="I14244" s="180">
        <v>155789.4</v>
      </c>
      <c r="J14244" s="180">
        <v>34954.980000000003</v>
      </c>
      <c r="K14244" s="180">
        <v>27962</v>
      </c>
      <c r="L14244" s="180">
        <v>275754.21000000002</v>
      </c>
    </row>
    <row r="14245" spans="1:12">
      <c r="A14245" s="180">
        <v>2018</v>
      </c>
      <c r="B14245" s="180" t="s">
        <v>178</v>
      </c>
      <c r="C14245" s="180" t="s">
        <v>3</v>
      </c>
      <c r="D14245" s="180" t="s">
        <v>176</v>
      </c>
      <c r="E14245" s="180">
        <v>10</v>
      </c>
      <c r="F14245" s="180">
        <v>7640</v>
      </c>
      <c r="G14245" s="180">
        <v>123</v>
      </c>
      <c r="H14245" s="180">
        <v>159</v>
      </c>
      <c r="I14245" s="180">
        <v>111468.05</v>
      </c>
      <c r="J14245" s="180">
        <v>30551.14</v>
      </c>
      <c r="K14245" s="180">
        <v>11439</v>
      </c>
      <c r="L14245" s="180">
        <v>194283.22</v>
      </c>
    </row>
    <row r="14246" spans="1:12">
      <c r="A14246" s="180">
        <v>2018</v>
      </c>
      <c r="B14246" s="180" t="s">
        <v>178</v>
      </c>
      <c r="C14246" s="180" t="s">
        <v>3</v>
      </c>
      <c r="D14246" s="180" t="s">
        <v>176</v>
      </c>
      <c r="E14246" s="180">
        <v>15</v>
      </c>
      <c r="F14246" s="180">
        <v>6810</v>
      </c>
      <c r="G14246" s="180">
        <v>138</v>
      </c>
      <c r="H14246" s="180">
        <v>150</v>
      </c>
      <c r="I14246" s="180">
        <v>214910.06</v>
      </c>
      <c r="J14246" s="180">
        <v>56414.39</v>
      </c>
      <c r="K14246" s="180">
        <v>98367</v>
      </c>
      <c r="L14246" s="180">
        <v>472429.74</v>
      </c>
    </row>
    <row r="14247" spans="1:12">
      <c r="A14247" s="180">
        <v>2018</v>
      </c>
      <c r="B14247" s="180" t="s">
        <v>178</v>
      </c>
      <c r="C14247" s="180" t="s">
        <v>3</v>
      </c>
      <c r="D14247" s="180" t="s">
        <v>176</v>
      </c>
      <c r="E14247" s="180">
        <v>20</v>
      </c>
      <c r="F14247" s="180">
        <v>5118</v>
      </c>
      <c r="G14247" s="180">
        <v>131</v>
      </c>
      <c r="H14247" s="180">
        <v>289</v>
      </c>
      <c r="I14247" s="180">
        <v>270186.82</v>
      </c>
      <c r="J14247" s="180">
        <v>54449.86</v>
      </c>
      <c r="K14247" s="180">
        <v>44495</v>
      </c>
      <c r="L14247" s="180">
        <v>468700.11</v>
      </c>
    </row>
    <row r="14248" spans="1:12">
      <c r="A14248" s="180">
        <v>2018</v>
      </c>
      <c r="B14248" s="180" t="s">
        <v>178</v>
      </c>
      <c r="C14248" s="180" t="s">
        <v>3</v>
      </c>
      <c r="D14248" s="180" t="s">
        <v>176</v>
      </c>
      <c r="E14248" s="180">
        <v>25</v>
      </c>
      <c r="F14248" s="180">
        <v>4519</v>
      </c>
      <c r="G14248" s="180">
        <v>92</v>
      </c>
      <c r="H14248" s="180">
        <v>147</v>
      </c>
      <c r="I14248" s="180">
        <v>162301.29999999999</v>
      </c>
      <c r="J14248" s="180">
        <v>40101.57</v>
      </c>
      <c r="K14248" s="180">
        <v>39366</v>
      </c>
      <c r="L14248" s="180">
        <v>328351.89</v>
      </c>
    </row>
    <row r="14249" spans="1:12">
      <c r="A14249" s="180">
        <v>2018</v>
      </c>
      <c r="B14249" s="180" t="s">
        <v>178</v>
      </c>
      <c r="C14249" s="180" t="s">
        <v>3</v>
      </c>
      <c r="D14249" s="180" t="s">
        <v>176</v>
      </c>
      <c r="E14249" s="180">
        <v>30</v>
      </c>
      <c r="F14249" s="180">
        <v>8168</v>
      </c>
      <c r="G14249" s="180">
        <v>161</v>
      </c>
      <c r="H14249" s="180">
        <v>279</v>
      </c>
      <c r="I14249" s="180">
        <v>272940.14</v>
      </c>
      <c r="J14249" s="180">
        <v>81486.73</v>
      </c>
      <c r="K14249" s="180">
        <v>107100</v>
      </c>
      <c r="L14249" s="180">
        <v>639382.1</v>
      </c>
    </row>
    <row r="14250" spans="1:12">
      <c r="A14250" s="180">
        <v>2018</v>
      </c>
      <c r="B14250" s="180" t="s">
        <v>178</v>
      </c>
      <c r="C14250" s="180" t="s">
        <v>3</v>
      </c>
      <c r="D14250" s="180" t="s">
        <v>176</v>
      </c>
      <c r="E14250" s="180">
        <v>35</v>
      </c>
      <c r="F14250" s="180">
        <v>9285</v>
      </c>
      <c r="G14250" s="180">
        <v>212</v>
      </c>
      <c r="H14250" s="180">
        <v>484</v>
      </c>
      <c r="I14250" s="180">
        <v>464281.02</v>
      </c>
      <c r="J14250" s="180">
        <v>93808.39</v>
      </c>
      <c r="K14250" s="180">
        <v>83878.2</v>
      </c>
      <c r="L14250" s="180">
        <v>894659.03</v>
      </c>
    </row>
    <row r="14251" spans="1:12">
      <c r="A14251" s="180">
        <v>2018</v>
      </c>
      <c r="B14251" s="180" t="s">
        <v>178</v>
      </c>
      <c r="C14251" s="180" t="s">
        <v>3</v>
      </c>
      <c r="D14251" s="180" t="s">
        <v>176</v>
      </c>
      <c r="E14251" s="180">
        <v>40</v>
      </c>
      <c r="F14251" s="180">
        <v>8297</v>
      </c>
      <c r="G14251" s="180">
        <v>280</v>
      </c>
      <c r="H14251" s="180">
        <v>512</v>
      </c>
      <c r="I14251" s="180">
        <v>364239.14</v>
      </c>
      <c r="J14251" s="180">
        <v>96404.12</v>
      </c>
      <c r="K14251" s="180">
        <v>56964</v>
      </c>
      <c r="L14251" s="180">
        <v>710069.63</v>
      </c>
    </row>
    <row r="14252" spans="1:12">
      <c r="A14252" s="180">
        <v>2018</v>
      </c>
      <c r="B14252" s="180" t="s">
        <v>178</v>
      </c>
      <c r="C14252" s="180" t="s">
        <v>3</v>
      </c>
      <c r="D14252" s="180" t="s">
        <v>176</v>
      </c>
      <c r="E14252" s="180">
        <v>45</v>
      </c>
      <c r="F14252" s="180">
        <v>8391</v>
      </c>
      <c r="G14252" s="180">
        <v>291</v>
      </c>
      <c r="H14252" s="180">
        <v>656</v>
      </c>
      <c r="I14252" s="180">
        <v>556039.4</v>
      </c>
      <c r="J14252" s="180">
        <v>151459.12</v>
      </c>
      <c r="K14252" s="180">
        <v>174699.8</v>
      </c>
      <c r="L14252" s="180">
        <v>1082371.27</v>
      </c>
    </row>
    <row r="14253" spans="1:12">
      <c r="A14253" s="180">
        <v>2018</v>
      </c>
      <c r="B14253" s="180" t="s">
        <v>178</v>
      </c>
      <c r="C14253" s="180" t="s">
        <v>3</v>
      </c>
      <c r="D14253" s="180" t="s">
        <v>176</v>
      </c>
      <c r="E14253" s="180">
        <v>50</v>
      </c>
      <c r="F14253" s="180">
        <v>7377</v>
      </c>
      <c r="G14253" s="180">
        <v>411</v>
      </c>
      <c r="H14253" s="180">
        <v>785</v>
      </c>
      <c r="I14253" s="180">
        <v>725075.48</v>
      </c>
      <c r="J14253" s="180">
        <v>151640.82999999999</v>
      </c>
      <c r="K14253" s="180">
        <v>146948</v>
      </c>
      <c r="L14253" s="180">
        <v>1288847.3500000001</v>
      </c>
    </row>
    <row r="14254" spans="1:12">
      <c r="A14254" s="180">
        <v>2018</v>
      </c>
      <c r="B14254" s="180" t="s">
        <v>178</v>
      </c>
      <c r="C14254" s="180" t="s">
        <v>3</v>
      </c>
      <c r="D14254" s="180" t="s">
        <v>176</v>
      </c>
      <c r="E14254" s="180">
        <v>55</v>
      </c>
      <c r="F14254" s="180">
        <v>7398</v>
      </c>
      <c r="G14254" s="180">
        <v>566</v>
      </c>
      <c r="H14254" s="180">
        <v>1173</v>
      </c>
      <c r="I14254" s="180">
        <v>1233085.0900000001</v>
      </c>
      <c r="J14254" s="180">
        <v>253179.37</v>
      </c>
      <c r="K14254" s="180">
        <v>456182</v>
      </c>
      <c r="L14254" s="180">
        <v>2302834.5699999998</v>
      </c>
    </row>
    <row r="14255" spans="1:12">
      <c r="A14255" s="180">
        <v>2018</v>
      </c>
      <c r="B14255" s="180" t="s">
        <v>178</v>
      </c>
      <c r="C14255" s="180" t="s">
        <v>3</v>
      </c>
      <c r="D14255" s="180" t="s">
        <v>176</v>
      </c>
      <c r="E14255" s="180">
        <v>60</v>
      </c>
      <c r="F14255" s="180">
        <v>6362</v>
      </c>
      <c r="G14255" s="180">
        <v>673</v>
      </c>
      <c r="H14255" s="180">
        <v>1316</v>
      </c>
      <c r="I14255" s="180">
        <v>1490940.55</v>
      </c>
      <c r="J14255" s="180">
        <v>290816.56</v>
      </c>
      <c r="K14255" s="180">
        <v>464987.3</v>
      </c>
      <c r="L14255" s="180">
        <v>2707506.88</v>
      </c>
    </row>
    <row r="14256" spans="1:12">
      <c r="A14256" s="180">
        <v>2018</v>
      </c>
      <c r="B14256" s="180" t="s">
        <v>178</v>
      </c>
      <c r="C14256" s="180" t="s">
        <v>3</v>
      </c>
      <c r="D14256" s="180" t="s">
        <v>176</v>
      </c>
      <c r="E14256" s="180">
        <v>65</v>
      </c>
      <c r="F14256" s="180">
        <v>5810</v>
      </c>
      <c r="G14256" s="180">
        <v>724</v>
      </c>
      <c r="H14256" s="180">
        <v>1373</v>
      </c>
      <c r="I14256" s="180">
        <v>1670999.62</v>
      </c>
      <c r="J14256" s="180">
        <v>350655.68</v>
      </c>
      <c r="K14256" s="180">
        <v>542067.15</v>
      </c>
      <c r="L14256" s="180">
        <v>3022338.07</v>
      </c>
    </row>
    <row r="14257" spans="1:12">
      <c r="A14257" s="180">
        <v>2018</v>
      </c>
      <c r="B14257" s="180" t="s">
        <v>178</v>
      </c>
      <c r="C14257" s="180" t="s">
        <v>3</v>
      </c>
      <c r="D14257" s="180" t="s">
        <v>176</v>
      </c>
      <c r="E14257" s="180">
        <v>70</v>
      </c>
      <c r="F14257" s="180">
        <v>4469</v>
      </c>
      <c r="G14257" s="180">
        <v>822</v>
      </c>
      <c r="H14257" s="180">
        <v>1743</v>
      </c>
      <c r="I14257" s="180">
        <v>1895001.28</v>
      </c>
      <c r="J14257" s="180">
        <v>329832.65999999997</v>
      </c>
      <c r="K14257" s="180">
        <v>546234</v>
      </c>
      <c r="L14257" s="180">
        <v>3215188.8</v>
      </c>
    </row>
    <row r="14258" spans="1:12">
      <c r="A14258" s="180">
        <v>2018</v>
      </c>
      <c r="B14258" s="180" t="s">
        <v>178</v>
      </c>
      <c r="C14258" s="180" t="s">
        <v>3</v>
      </c>
      <c r="D14258" s="180" t="s">
        <v>176</v>
      </c>
      <c r="E14258" s="180">
        <v>75</v>
      </c>
      <c r="F14258" s="180">
        <v>2632</v>
      </c>
      <c r="G14258" s="180">
        <v>811</v>
      </c>
      <c r="H14258" s="180">
        <v>1953</v>
      </c>
      <c r="I14258" s="180">
        <v>1706546.36</v>
      </c>
      <c r="J14258" s="180">
        <v>297942.53000000003</v>
      </c>
      <c r="K14258" s="180">
        <v>482797</v>
      </c>
      <c r="L14258" s="180">
        <v>2783361.69</v>
      </c>
    </row>
    <row r="14259" spans="1:12">
      <c r="A14259" s="180">
        <v>2018</v>
      </c>
      <c r="B14259" s="180" t="s">
        <v>178</v>
      </c>
      <c r="C14259" s="180" t="s">
        <v>3</v>
      </c>
      <c r="D14259" s="180" t="s">
        <v>176</v>
      </c>
      <c r="E14259" s="180">
        <v>80</v>
      </c>
      <c r="F14259" s="180">
        <v>1570</v>
      </c>
      <c r="G14259" s="180">
        <v>455</v>
      </c>
      <c r="H14259" s="180">
        <v>1361</v>
      </c>
      <c r="I14259" s="180">
        <v>1111933.53</v>
      </c>
      <c r="J14259" s="180">
        <v>166872.64000000001</v>
      </c>
      <c r="K14259" s="180">
        <v>213915</v>
      </c>
      <c r="L14259" s="180">
        <v>1626845.96</v>
      </c>
    </row>
    <row r="14260" spans="1:12">
      <c r="A14260" s="180">
        <v>2018</v>
      </c>
      <c r="B14260" s="180" t="s">
        <v>178</v>
      </c>
      <c r="C14260" s="180" t="s">
        <v>3</v>
      </c>
      <c r="D14260" s="180" t="s">
        <v>176</v>
      </c>
      <c r="E14260" s="180">
        <v>85</v>
      </c>
      <c r="F14260" s="180">
        <v>855</v>
      </c>
      <c r="G14260" s="180">
        <v>244</v>
      </c>
      <c r="H14260" s="180">
        <v>1103</v>
      </c>
      <c r="I14260" s="180">
        <v>823946.15</v>
      </c>
      <c r="J14260" s="180">
        <v>110803.15</v>
      </c>
      <c r="K14260" s="180">
        <v>123536</v>
      </c>
      <c r="L14260" s="180">
        <v>1138333.81</v>
      </c>
    </row>
    <row r="14261" spans="1:12">
      <c r="A14261" s="180">
        <v>2018</v>
      </c>
      <c r="B14261" s="180" t="s">
        <v>178</v>
      </c>
      <c r="C14261" s="180" t="s">
        <v>3</v>
      </c>
      <c r="D14261" s="180" t="s">
        <v>176</v>
      </c>
      <c r="E14261" s="180">
        <v>90</v>
      </c>
      <c r="F14261" s="180">
        <v>336</v>
      </c>
      <c r="G14261" s="180">
        <v>105</v>
      </c>
      <c r="H14261" s="180">
        <v>390</v>
      </c>
      <c r="I14261" s="180">
        <v>217852.15</v>
      </c>
      <c r="J14261" s="180">
        <v>35277.35</v>
      </c>
      <c r="K14261" s="180">
        <v>21071</v>
      </c>
      <c r="L14261" s="180">
        <v>290392.73</v>
      </c>
    </row>
    <row r="14262" spans="1:12">
      <c r="A14262" s="180">
        <v>2018</v>
      </c>
      <c r="B14262" s="180" t="s">
        <v>178</v>
      </c>
      <c r="C14262" s="180" t="s">
        <v>3</v>
      </c>
      <c r="D14262" s="180" t="s">
        <v>176</v>
      </c>
      <c r="E14262" s="180">
        <v>95</v>
      </c>
      <c r="F14262" s="180">
        <v>38</v>
      </c>
      <c r="G14262" s="180">
        <v>13</v>
      </c>
      <c r="H14262" s="180">
        <v>242</v>
      </c>
      <c r="I14262" s="180">
        <v>123523</v>
      </c>
      <c r="J14262" s="180">
        <v>7256.25</v>
      </c>
      <c r="K14262" s="180">
        <v>9071</v>
      </c>
      <c r="L14262" s="180">
        <v>142426.6</v>
      </c>
    </row>
    <row r="14263" spans="1:12">
      <c r="A14263" s="180">
        <v>2018</v>
      </c>
      <c r="B14263" s="180" t="s">
        <v>178</v>
      </c>
      <c r="C14263" s="180" t="s">
        <v>3</v>
      </c>
      <c r="D14263" s="180" t="s">
        <v>177</v>
      </c>
      <c r="E14263" s="180">
        <v>0</v>
      </c>
      <c r="F14263" s="180">
        <v>6603</v>
      </c>
      <c r="G14263" s="180">
        <v>163</v>
      </c>
      <c r="H14263" s="180">
        <v>394</v>
      </c>
      <c r="I14263" s="180">
        <v>301904.75</v>
      </c>
      <c r="J14263" s="180">
        <v>37148.97</v>
      </c>
      <c r="K14263" s="180">
        <v>22535</v>
      </c>
      <c r="L14263" s="180">
        <v>424332.44</v>
      </c>
    </row>
    <row r="14264" spans="1:12">
      <c r="A14264" s="180">
        <v>2018</v>
      </c>
      <c r="B14264" s="180" t="s">
        <v>178</v>
      </c>
      <c r="C14264" s="180" t="s">
        <v>3</v>
      </c>
      <c r="D14264" s="180" t="s">
        <v>177</v>
      </c>
      <c r="E14264" s="180">
        <v>5</v>
      </c>
      <c r="F14264" s="180">
        <v>7901</v>
      </c>
      <c r="G14264" s="180">
        <v>97</v>
      </c>
      <c r="H14264" s="180">
        <v>118</v>
      </c>
      <c r="I14264" s="180">
        <v>116158.5</v>
      </c>
      <c r="J14264" s="180">
        <v>21254.2</v>
      </c>
      <c r="K14264" s="180">
        <v>3307</v>
      </c>
      <c r="L14264" s="180">
        <v>179355.31</v>
      </c>
    </row>
    <row r="14265" spans="1:12">
      <c r="A14265" s="180">
        <v>2018</v>
      </c>
      <c r="B14265" s="180" t="s">
        <v>178</v>
      </c>
      <c r="C14265" s="180" t="s">
        <v>3</v>
      </c>
      <c r="D14265" s="180" t="s">
        <v>177</v>
      </c>
      <c r="E14265" s="180">
        <v>10</v>
      </c>
      <c r="F14265" s="180">
        <v>7339</v>
      </c>
      <c r="G14265" s="180">
        <v>112</v>
      </c>
      <c r="H14265" s="180">
        <v>213</v>
      </c>
      <c r="I14265" s="180">
        <v>153302.15</v>
      </c>
      <c r="J14265" s="180">
        <v>26313.08</v>
      </c>
      <c r="K14265" s="180">
        <v>14219</v>
      </c>
      <c r="L14265" s="180">
        <v>230348.26</v>
      </c>
    </row>
    <row r="14266" spans="1:12">
      <c r="A14266" s="180">
        <v>2018</v>
      </c>
      <c r="B14266" s="180" t="s">
        <v>178</v>
      </c>
      <c r="C14266" s="180" t="s">
        <v>3</v>
      </c>
      <c r="D14266" s="180" t="s">
        <v>177</v>
      </c>
      <c r="E14266" s="180">
        <v>15</v>
      </c>
      <c r="F14266" s="180">
        <v>6572</v>
      </c>
      <c r="G14266" s="180">
        <v>227</v>
      </c>
      <c r="H14266" s="180">
        <v>681</v>
      </c>
      <c r="I14266" s="180">
        <v>565110.42000000004</v>
      </c>
      <c r="J14266" s="180">
        <v>80618.759999999995</v>
      </c>
      <c r="K14266" s="180">
        <v>60910</v>
      </c>
      <c r="L14266" s="180">
        <v>859871.74</v>
      </c>
    </row>
    <row r="14267" spans="1:12">
      <c r="A14267" s="180">
        <v>2018</v>
      </c>
      <c r="B14267" s="180" t="s">
        <v>178</v>
      </c>
      <c r="C14267" s="180" t="s">
        <v>3</v>
      </c>
      <c r="D14267" s="180" t="s">
        <v>177</v>
      </c>
      <c r="E14267" s="180">
        <v>20</v>
      </c>
      <c r="F14267" s="180">
        <v>5407</v>
      </c>
      <c r="G14267" s="180">
        <v>227</v>
      </c>
      <c r="H14267" s="180">
        <v>380</v>
      </c>
      <c r="I14267" s="180">
        <v>344144.87</v>
      </c>
      <c r="J14267" s="180">
        <v>68937.919999999998</v>
      </c>
      <c r="K14267" s="180">
        <v>11458</v>
      </c>
      <c r="L14267" s="180">
        <v>583375.31999999995</v>
      </c>
    </row>
    <row r="14268" spans="1:12">
      <c r="A14268" s="180">
        <v>2018</v>
      </c>
      <c r="B14268" s="180" t="s">
        <v>178</v>
      </c>
      <c r="C14268" s="180" t="s">
        <v>3</v>
      </c>
      <c r="D14268" s="180" t="s">
        <v>177</v>
      </c>
      <c r="E14268" s="180">
        <v>25</v>
      </c>
      <c r="F14268" s="180">
        <v>5712</v>
      </c>
      <c r="G14268" s="180">
        <v>247</v>
      </c>
      <c r="H14268" s="180">
        <v>791</v>
      </c>
      <c r="I14268" s="180">
        <v>617684.99</v>
      </c>
      <c r="J14268" s="180">
        <v>122050.29</v>
      </c>
      <c r="K14268" s="180">
        <v>46920</v>
      </c>
      <c r="L14268" s="180">
        <v>1031828.29</v>
      </c>
    </row>
    <row r="14269" spans="1:12">
      <c r="A14269" s="180">
        <v>2018</v>
      </c>
      <c r="B14269" s="180" t="s">
        <v>178</v>
      </c>
      <c r="C14269" s="180" t="s">
        <v>3</v>
      </c>
      <c r="D14269" s="180" t="s">
        <v>177</v>
      </c>
      <c r="E14269" s="180">
        <v>30</v>
      </c>
      <c r="F14269" s="180">
        <v>9806</v>
      </c>
      <c r="G14269" s="180">
        <v>498</v>
      </c>
      <c r="H14269" s="180">
        <v>1405</v>
      </c>
      <c r="I14269" s="180">
        <v>1169288</v>
      </c>
      <c r="J14269" s="180">
        <v>300577.88</v>
      </c>
      <c r="K14269" s="180">
        <v>71291</v>
      </c>
      <c r="L14269" s="180">
        <v>1929294.35</v>
      </c>
    </row>
    <row r="14270" spans="1:12">
      <c r="A14270" s="180">
        <v>2018</v>
      </c>
      <c r="B14270" s="180" t="s">
        <v>178</v>
      </c>
      <c r="C14270" s="180" t="s">
        <v>3</v>
      </c>
      <c r="D14270" s="180" t="s">
        <v>177</v>
      </c>
      <c r="E14270" s="180">
        <v>35</v>
      </c>
      <c r="F14270" s="180">
        <v>10566</v>
      </c>
      <c r="G14270" s="180">
        <v>552</v>
      </c>
      <c r="H14270" s="180">
        <v>1521</v>
      </c>
      <c r="I14270" s="180">
        <v>1343543.83</v>
      </c>
      <c r="J14270" s="180">
        <v>294049.53999999998</v>
      </c>
      <c r="K14270" s="180">
        <v>130894</v>
      </c>
      <c r="L14270" s="180">
        <v>2228679.4</v>
      </c>
    </row>
    <row r="14271" spans="1:12">
      <c r="A14271" s="180">
        <v>2018</v>
      </c>
      <c r="B14271" s="180" t="s">
        <v>178</v>
      </c>
      <c r="C14271" s="180" t="s">
        <v>3</v>
      </c>
      <c r="D14271" s="180" t="s">
        <v>177</v>
      </c>
      <c r="E14271" s="180">
        <v>40</v>
      </c>
      <c r="F14271" s="180">
        <v>9198</v>
      </c>
      <c r="G14271" s="180">
        <v>448</v>
      </c>
      <c r="H14271" s="180">
        <v>1011</v>
      </c>
      <c r="I14271" s="180">
        <v>1028679.26</v>
      </c>
      <c r="J14271" s="180">
        <v>217252.4</v>
      </c>
      <c r="K14271" s="180">
        <v>210180.77</v>
      </c>
      <c r="L14271" s="180">
        <v>1804933.05</v>
      </c>
    </row>
    <row r="14272" spans="1:12">
      <c r="A14272" s="180">
        <v>2018</v>
      </c>
      <c r="B14272" s="180" t="s">
        <v>178</v>
      </c>
      <c r="C14272" s="180" t="s">
        <v>3</v>
      </c>
      <c r="D14272" s="180" t="s">
        <v>177</v>
      </c>
      <c r="E14272" s="180">
        <v>45</v>
      </c>
      <c r="F14272" s="180">
        <v>9422</v>
      </c>
      <c r="G14272" s="180">
        <v>575</v>
      </c>
      <c r="H14272" s="180">
        <v>987</v>
      </c>
      <c r="I14272" s="180">
        <v>938183.41</v>
      </c>
      <c r="J14272" s="180">
        <v>220772.03</v>
      </c>
      <c r="K14272" s="180">
        <v>169205</v>
      </c>
      <c r="L14272" s="180">
        <v>1723526.91</v>
      </c>
    </row>
    <row r="14273" spans="1:12">
      <c r="A14273" s="180">
        <v>2018</v>
      </c>
      <c r="B14273" s="180" t="s">
        <v>178</v>
      </c>
      <c r="C14273" s="180" t="s">
        <v>3</v>
      </c>
      <c r="D14273" s="180" t="s">
        <v>177</v>
      </c>
      <c r="E14273" s="180">
        <v>50</v>
      </c>
      <c r="F14273" s="180">
        <v>8290</v>
      </c>
      <c r="G14273" s="180">
        <v>631</v>
      </c>
      <c r="H14273" s="180">
        <v>1194</v>
      </c>
      <c r="I14273" s="180">
        <v>1034345.77</v>
      </c>
      <c r="J14273" s="180">
        <v>238268.72</v>
      </c>
      <c r="K14273" s="180">
        <v>279480.5</v>
      </c>
      <c r="L14273" s="180">
        <v>2005444.44</v>
      </c>
    </row>
    <row r="14274" spans="1:12">
      <c r="A14274" s="180">
        <v>2018</v>
      </c>
      <c r="B14274" s="180" t="s">
        <v>178</v>
      </c>
      <c r="C14274" s="180" t="s">
        <v>3</v>
      </c>
      <c r="D14274" s="180" t="s">
        <v>177</v>
      </c>
      <c r="E14274" s="180">
        <v>55</v>
      </c>
      <c r="F14274" s="180">
        <v>8078</v>
      </c>
      <c r="G14274" s="180">
        <v>563</v>
      </c>
      <c r="H14274" s="180">
        <v>1019</v>
      </c>
      <c r="I14274" s="180">
        <v>990020.45</v>
      </c>
      <c r="J14274" s="180">
        <v>244037.48</v>
      </c>
      <c r="K14274" s="180">
        <v>315945</v>
      </c>
      <c r="L14274" s="180">
        <v>1958028.33</v>
      </c>
    </row>
    <row r="14275" spans="1:12">
      <c r="A14275" s="180">
        <v>2018</v>
      </c>
      <c r="B14275" s="180" t="s">
        <v>178</v>
      </c>
      <c r="C14275" s="180" t="s">
        <v>3</v>
      </c>
      <c r="D14275" s="180" t="s">
        <v>177</v>
      </c>
      <c r="E14275" s="180">
        <v>60</v>
      </c>
      <c r="F14275" s="180">
        <v>7030</v>
      </c>
      <c r="G14275" s="180">
        <v>720</v>
      </c>
      <c r="H14275" s="180">
        <v>1491</v>
      </c>
      <c r="I14275" s="180">
        <v>1353695.64</v>
      </c>
      <c r="J14275" s="180">
        <v>278262.44</v>
      </c>
      <c r="K14275" s="180">
        <v>331804</v>
      </c>
      <c r="L14275" s="180">
        <v>2404282.9900000002</v>
      </c>
    </row>
    <row r="14276" spans="1:12">
      <c r="A14276" s="180">
        <v>2018</v>
      </c>
      <c r="B14276" s="180" t="s">
        <v>178</v>
      </c>
      <c r="C14276" s="180" t="s">
        <v>3</v>
      </c>
      <c r="D14276" s="180" t="s">
        <v>177</v>
      </c>
      <c r="E14276" s="180">
        <v>65</v>
      </c>
      <c r="F14276" s="180">
        <v>6402</v>
      </c>
      <c r="G14276" s="180">
        <v>849</v>
      </c>
      <c r="H14276" s="180">
        <v>1891</v>
      </c>
      <c r="I14276" s="180">
        <v>1761210.87</v>
      </c>
      <c r="J14276" s="180">
        <v>342533.28</v>
      </c>
      <c r="K14276" s="180">
        <v>344600</v>
      </c>
      <c r="L14276" s="180">
        <v>2898005.91</v>
      </c>
    </row>
    <row r="14277" spans="1:12">
      <c r="A14277" s="180">
        <v>2018</v>
      </c>
      <c r="B14277" s="180" t="s">
        <v>178</v>
      </c>
      <c r="C14277" s="180" t="s">
        <v>3</v>
      </c>
      <c r="D14277" s="180" t="s">
        <v>177</v>
      </c>
      <c r="E14277" s="180">
        <v>70</v>
      </c>
      <c r="F14277" s="180">
        <v>5117</v>
      </c>
      <c r="G14277" s="180">
        <v>1051</v>
      </c>
      <c r="H14277" s="180">
        <v>2916</v>
      </c>
      <c r="I14277" s="180">
        <v>3000782.18</v>
      </c>
      <c r="J14277" s="180">
        <v>365677.05</v>
      </c>
      <c r="K14277" s="180">
        <v>748374</v>
      </c>
      <c r="L14277" s="180">
        <v>4532325.57</v>
      </c>
    </row>
    <row r="14278" spans="1:12">
      <c r="A14278" s="180">
        <v>2018</v>
      </c>
      <c r="B14278" s="180" t="s">
        <v>178</v>
      </c>
      <c r="C14278" s="180" t="s">
        <v>3</v>
      </c>
      <c r="D14278" s="180" t="s">
        <v>177</v>
      </c>
      <c r="E14278" s="180">
        <v>75</v>
      </c>
      <c r="F14278" s="180">
        <v>3124</v>
      </c>
      <c r="G14278" s="180">
        <v>795</v>
      </c>
      <c r="H14278" s="180">
        <v>1990</v>
      </c>
      <c r="I14278" s="180">
        <v>1839175.4</v>
      </c>
      <c r="J14278" s="180">
        <v>316964.61</v>
      </c>
      <c r="K14278" s="180">
        <v>541953</v>
      </c>
      <c r="L14278" s="180">
        <v>3027638.2</v>
      </c>
    </row>
    <row r="14279" spans="1:12">
      <c r="A14279" s="180">
        <v>2018</v>
      </c>
      <c r="B14279" s="180" t="s">
        <v>178</v>
      </c>
      <c r="C14279" s="180" t="s">
        <v>3</v>
      </c>
      <c r="D14279" s="180" t="s">
        <v>177</v>
      </c>
      <c r="E14279" s="180">
        <v>80</v>
      </c>
      <c r="F14279" s="180">
        <v>1915</v>
      </c>
      <c r="G14279" s="180">
        <v>520</v>
      </c>
      <c r="H14279" s="180">
        <v>1574</v>
      </c>
      <c r="I14279" s="180">
        <v>1229867.81</v>
      </c>
      <c r="J14279" s="180">
        <v>197577.82</v>
      </c>
      <c r="K14279" s="180">
        <v>321724</v>
      </c>
      <c r="L14279" s="180">
        <v>1930356.12</v>
      </c>
    </row>
    <row r="14280" spans="1:12">
      <c r="A14280" s="180">
        <v>2018</v>
      </c>
      <c r="B14280" s="180" t="s">
        <v>178</v>
      </c>
      <c r="C14280" s="180" t="s">
        <v>3</v>
      </c>
      <c r="D14280" s="180" t="s">
        <v>177</v>
      </c>
      <c r="E14280" s="180">
        <v>85</v>
      </c>
      <c r="F14280" s="180">
        <v>1126</v>
      </c>
      <c r="G14280" s="180">
        <v>258</v>
      </c>
      <c r="H14280" s="180">
        <v>1258</v>
      </c>
      <c r="I14280" s="180">
        <v>804882.86</v>
      </c>
      <c r="J14280" s="180">
        <v>89352.34</v>
      </c>
      <c r="K14280" s="180">
        <v>100523</v>
      </c>
      <c r="L14280" s="180">
        <v>1077127.78</v>
      </c>
    </row>
    <row r="14281" spans="1:12">
      <c r="A14281" s="180">
        <v>2018</v>
      </c>
      <c r="B14281" s="180" t="s">
        <v>178</v>
      </c>
      <c r="C14281" s="180" t="s">
        <v>3</v>
      </c>
      <c r="D14281" s="180" t="s">
        <v>177</v>
      </c>
      <c r="E14281" s="180">
        <v>90</v>
      </c>
      <c r="F14281" s="180">
        <v>524</v>
      </c>
      <c r="G14281" s="180">
        <v>115</v>
      </c>
      <c r="H14281" s="180">
        <v>922</v>
      </c>
      <c r="I14281" s="180">
        <v>531852.44999999995</v>
      </c>
      <c r="J14281" s="180">
        <v>48762.01</v>
      </c>
      <c r="K14281" s="180">
        <v>23686</v>
      </c>
      <c r="L14281" s="180">
        <v>647694.31000000006</v>
      </c>
    </row>
    <row r="14282" spans="1:12">
      <c r="A14282" s="180">
        <v>2018</v>
      </c>
      <c r="B14282" s="180" t="s">
        <v>178</v>
      </c>
      <c r="C14282" s="180" t="s">
        <v>3</v>
      </c>
      <c r="D14282" s="180" t="s">
        <v>177</v>
      </c>
      <c r="E14282" s="180">
        <v>95</v>
      </c>
      <c r="F14282" s="180">
        <v>130</v>
      </c>
      <c r="G14282" s="180">
        <v>20</v>
      </c>
      <c r="H14282" s="180">
        <v>224</v>
      </c>
      <c r="I14282" s="180">
        <v>116185.35</v>
      </c>
      <c r="J14282" s="180">
        <v>8698.2999999999993</v>
      </c>
      <c r="K14282" s="180">
        <v>0</v>
      </c>
      <c r="L14282" s="180">
        <v>127975.01</v>
      </c>
    </row>
    <row r="14283" spans="1:12">
      <c r="A14283" s="180">
        <v>2018</v>
      </c>
      <c r="B14283" s="180" t="s">
        <v>178</v>
      </c>
      <c r="C14283" s="180" t="s">
        <v>37</v>
      </c>
      <c r="D14283" s="180" t="s">
        <v>176</v>
      </c>
      <c r="E14283" s="180">
        <v>0</v>
      </c>
      <c r="F14283" s="180">
        <v>3288</v>
      </c>
      <c r="G14283" s="180">
        <v>124</v>
      </c>
      <c r="H14283" s="180">
        <v>284</v>
      </c>
      <c r="I14283" s="180">
        <v>191611.6</v>
      </c>
      <c r="J14283" s="180">
        <v>32177.19</v>
      </c>
      <c r="K14283" s="180">
        <v>1279</v>
      </c>
      <c r="L14283" s="180">
        <v>230893.56</v>
      </c>
    </row>
    <row r="14284" spans="1:12">
      <c r="A14284" s="180">
        <v>2018</v>
      </c>
      <c r="B14284" s="180" t="s">
        <v>178</v>
      </c>
      <c r="C14284" s="180" t="s">
        <v>37</v>
      </c>
      <c r="D14284" s="180" t="s">
        <v>176</v>
      </c>
      <c r="E14284" s="180">
        <v>5</v>
      </c>
      <c r="F14284" s="180">
        <v>3680</v>
      </c>
      <c r="G14284" s="180">
        <v>39</v>
      </c>
      <c r="H14284" s="180">
        <v>47</v>
      </c>
      <c r="I14284" s="180">
        <v>44992</v>
      </c>
      <c r="J14284" s="180">
        <v>14130.4</v>
      </c>
      <c r="K14284" s="180">
        <v>2111</v>
      </c>
      <c r="L14284" s="180">
        <v>67716.55</v>
      </c>
    </row>
    <row r="14285" spans="1:12">
      <c r="A14285" s="180">
        <v>2018</v>
      </c>
      <c r="B14285" s="180" t="s">
        <v>178</v>
      </c>
      <c r="C14285" s="180" t="s">
        <v>37</v>
      </c>
      <c r="D14285" s="180" t="s">
        <v>176</v>
      </c>
      <c r="E14285" s="180">
        <v>10</v>
      </c>
      <c r="F14285" s="180">
        <v>3398</v>
      </c>
      <c r="G14285" s="180">
        <v>31</v>
      </c>
      <c r="H14285" s="180">
        <v>61</v>
      </c>
      <c r="I14285" s="180">
        <v>46308</v>
      </c>
      <c r="J14285" s="180">
        <v>8603.99</v>
      </c>
      <c r="K14285" s="180">
        <v>1924</v>
      </c>
      <c r="L14285" s="180">
        <v>62257.24</v>
      </c>
    </row>
    <row r="14286" spans="1:12">
      <c r="A14286" s="180">
        <v>2018</v>
      </c>
      <c r="B14286" s="180" t="s">
        <v>178</v>
      </c>
      <c r="C14286" s="180" t="s">
        <v>37</v>
      </c>
      <c r="D14286" s="180" t="s">
        <v>176</v>
      </c>
      <c r="E14286" s="180">
        <v>15</v>
      </c>
      <c r="F14286" s="180">
        <v>3081</v>
      </c>
      <c r="G14286" s="180">
        <v>53</v>
      </c>
      <c r="H14286" s="180">
        <v>171</v>
      </c>
      <c r="I14286" s="180">
        <v>108771.2</v>
      </c>
      <c r="J14286" s="180">
        <v>21971.7</v>
      </c>
      <c r="K14286" s="180">
        <v>9868</v>
      </c>
      <c r="L14286" s="180">
        <v>174619.17</v>
      </c>
    </row>
    <row r="14287" spans="1:12">
      <c r="A14287" s="180">
        <v>2018</v>
      </c>
      <c r="B14287" s="180" t="s">
        <v>178</v>
      </c>
      <c r="C14287" s="180" t="s">
        <v>37</v>
      </c>
      <c r="D14287" s="180" t="s">
        <v>176</v>
      </c>
      <c r="E14287" s="180">
        <v>20</v>
      </c>
      <c r="F14287" s="180">
        <v>2372</v>
      </c>
      <c r="G14287" s="180">
        <v>59</v>
      </c>
      <c r="H14287" s="180">
        <v>124</v>
      </c>
      <c r="I14287" s="180">
        <v>104951.95</v>
      </c>
      <c r="J14287" s="180">
        <v>23295.13</v>
      </c>
      <c r="K14287" s="180">
        <v>18385</v>
      </c>
      <c r="L14287" s="180">
        <v>182497.1</v>
      </c>
    </row>
    <row r="14288" spans="1:12">
      <c r="A14288" s="180">
        <v>2018</v>
      </c>
      <c r="B14288" s="180" t="s">
        <v>178</v>
      </c>
      <c r="C14288" s="180" t="s">
        <v>37</v>
      </c>
      <c r="D14288" s="180" t="s">
        <v>176</v>
      </c>
      <c r="E14288" s="180">
        <v>25</v>
      </c>
      <c r="F14288" s="180">
        <v>2426</v>
      </c>
      <c r="G14288" s="180">
        <v>38</v>
      </c>
      <c r="H14288" s="180">
        <v>79</v>
      </c>
      <c r="I14288" s="180">
        <v>79587.100000000006</v>
      </c>
      <c r="J14288" s="180">
        <v>29560.85</v>
      </c>
      <c r="K14288" s="180">
        <v>18829</v>
      </c>
      <c r="L14288" s="180">
        <v>155201.64000000001</v>
      </c>
    </row>
    <row r="14289" spans="1:12">
      <c r="A14289" s="180">
        <v>2018</v>
      </c>
      <c r="B14289" s="180" t="s">
        <v>178</v>
      </c>
      <c r="C14289" s="180" t="s">
        <v>37</v>
      </c>
      <c r="D14289" s="180" t="s">
        <v>176</v>
      </c>
      <c r="E14289" s="180">
        <v>30</v>
      </c>
      <c r="F14289" s="180">
        <v>3932</v>
      </c>
      <c r="G14289" s="180">
        <v>127</v>
      </c>
      <c r="H14289" s="180">
        <v>210</v>
      </c>
      <c r="I14289" s="180">
        <v>144361.29999999999</v>
      </c>
      <c r="J14289" s="180">
        <v>41086.67</v>
      </c>
      <c r="K14289" s="180">
        <v>22665</v>
      </c>
      <c r="L14289" s="180">
        <v>266982.48</v>
      </c>
    </row>
    <row r="14290" spans="1:12">
      <c r="A14290" s="180">
        <v>2018</v>
      </c>
      <c r="B14290" s="180" t="s">
        <v>178</v>
      </c>
      <c r="C14290" s="180" t="s">
        <v>37</v>
      </c>
      <c r="D14290" s="180" t="s">
        <v>176</v>
      </c>
      <c r="E14290" s="180">
        <v>35</v>
      </c>
      <c r="F14290" s="180">
        <v>4143</v>
      </c>
      <c r="G14290" s="180">
        <v>97</v>
      </c>
      <c r="H14290" s="180">
        <v>222</v>
      </c>
      <c r="I14290" s="180">
        <v>184830.4</v>
      </c>
      <c r="J14290" s="180">
        <v>53489.06</v>
      </c>
      <c r="K14290" s="180">
        <v>52867</v>
      </c>
      <c r="L14290" s="180">
        <v>336989.92</v>
      </c>
    </row>
    <row r="14291" spans="1:12">
      <c r="A14291" s="180">
        <v>2018</v>
      </c>
      <c r="B14291" s="180" t="s">
        <v>178</v>
      </c>
      <c r="C14291" s="180" t="s">
        <v>37</v>
      </c>
      <c r="D14291" s="180" t="s">
        <v>176</v>
      </c>
      <c r="E14291" s="180">
        <v>40</v>
      </c>
      <c r="F14291" s="180">
        <v>3653</v>
      </c>
      <c r="G14291" s="180">
        <v>108</v>
      </c>
      <c r="H14291" s="180">
        <v>160</v>
      </c>
      <c r="I14291" s="180">
        <v>178404</v>
      </c>
      <c r="J14291" s="180">
        <v>54284.79</v>
      </c>
      <c r="K14291" s="180">
        <v>41791</v>
      </c>
      <c r="L14291" s="180">
        <v>317184.2</v>
      </c>
    </row>
    <row r="14292" spans="1:12">
      <c r="A14292" s="180">
        <v>2018</v>
      </c>
      <c r="B14292" s="180" t="s">
        <v>178</v>
      </c>
      <c r="C14292" s="180" t="s">
        <v>37</v>
      </c>
      <c r="D14292" s="180" t="s">
        <v>176</v>
      </c>
      <c r="E14292" s="180">
        <v>45</v>
      </c>
      <c r="F14292" s="180">
        <v>3787</v>
      </c>
      <c r="G14292" s="180">
        <v>145</v>
      </c>
      <c r="H14292" s="180">
        <v>324</v>
      </c>
      <c r="I14292" s="180">
        <v>285052.25</v>
      </c>
      <c r="J14292" s="180">
        <v>66332.3</v>
      </c>
      <c r="K14292" s="180">
        <v>63775</v>
      </c>
      <c r="L14292" s="180">
        <v>476650.57</v>
      </c>
    </row>
    <row r="14293" spans="1:12">
      <c r="A14293" s="180">
        <v>2018</v>
      </c>
      <c r="B14293" s="180" t="s">
        <v>178</v>
      </c>
      <c r="C14293" s="180" t="s">
        <v>37</v>
      </c>
      <c r="D14293" s="180" t="s">
        <v>176</v>
      </c>
      <c r="E14293" s="180">
        <v>50</v>
      </c>
      <c r="F14293" s="180">
        <v>3513</v>
      </c>
      <c r="G14293" s="180">
        <v>204</v>
      </c>
      <c r="H14293" s="180">
        <v>360</v>
      </c>
      <c r="I14293" s="180">
        <v>308411.8</v>
      </c>
      <c r="J14293" s="180">
        <v>87841.33</v>
      </c>
      <c r="K14293" s="180">
        <v>34206</v>
      </c>
      <c r="L14293" s="180">
        <v>489317.03</v>
      </c>
    </row>
    <row r="14294" spans="1:12">
      <c r="A14294" s="180">
        <v>2018</v>
      </c>
      <c r="B14294" s="180" t="s">
        <v>178</v>
      </c>
      <c r="C14294" s="180" t="s">
        <v>37</v>
      </c>
      <c r="D14294" s="180" t="s">
        <v>176</v>
      </c>
      <c r="E14294" s="180">
        <v>55</v>
      </c>
      <c r="F14294" s="180">
        <v>3571</v>
      </c>
      <c r="G14294" s="180">
        <v>248</v>
      </c>
      <c r="H14294" s="180">
        <v>877</v>
      </c>
      <c r="I14294" s="180">
        <v>652555.44999999995</v>
      </c>
      <c r="J14294" s="180">
        <v>111353.55</v>
      </c>
      <c r="K14294" s="180">
        <v>160489</v>
      </c>
      <c r="L14294" s="180">
        <v>1011940.74</v>
      </c>
    </row>
    <row r="14295" spans="1:12">
      <c r="A14295" s="180">
        <v>2018</v>
      </c>
      <c r="B14295" s="180" t="s">
        <v>178</v>
      </c>
      <c r="C14295" s="180" t="s">
        <v>37</v>
      </c>
      <c r="D14295" s="180" t="s">
        <v>176</v>
      </c>
      <c r="E14295" s="180">
        <v>60</v>
      </c>
      <c r="F14295" s="180">
        <v>2892</v>
      </c>
      <c r="G14295" s="180">
        <v>268</v>
      </c>
      <c r="H14295" s="180">
        <v>894</v>
      </c>
      <c r="I14295" s="180">
        <v>641129.65</v>
      </c>
      <c r="J14295" s="180">
        <v>137969.44</v>
      </c>
      <c r="K14295" s="180">
        <v>94904</v>
      </c>
      <c r="L14295" s="180">
        <v>987642.07</v>
      </c>
    </row>
    <row r="14296" spans="1:12">
      <c r="A14296" s="180">
        <v>2018</v>
      </c>
      <c r="B14296" s="180" t="s">
        <v>178</v>
      </c>
      <c r="C14296" s="180" t="s">
        <v>37</v>
      </c>
      <c r="D14296" s="180" t="s">
        <v>176</v>
      </c>
      <c r="E14296" s="180">
        <v>65</v>
      </c>
      <c r="F14296" s="180">
        <v>2125</v>
      </c>
      <c r="G14296" s="180">
        <v>291</v>
      </c>
      <c r="H14296" s="180">
        <v>750</v>
      </c>
      <c r="I14296" s="180">
        <v>723793.45</v>
      </c>
      <c r="J14296" s="180">
        <v>145179.45000000001</v>
      </c>
      <c r="K14296" s="180">
        <v>180151</v>
      </c>
      <c r="L14296" s="180">
        <v>1137151</v>
      </c>
    </row>
    <row r="14297" spans="1:12">
      <c r="A14297" s="180">
        <v>2018</v>
      </c>
      <c r="B14297" s="180" t="s">
        <v>178</v>
      </c>
      <c r="C14297" s="180" t="s">
        <v>37</v>
      </c>
      <c r="D14297" s="180" t="s">
        <v>176</v>
      </c>
      <c r="E14297" s="180">
        <v>70</v>
      </c>
      <c r="F14297" s="180">
        <v>1330</v>
      </c>
      <c r="G14297" s="180">
        <v>284</v>
      </c>
      <c r="H14297" s="180">
        <v>802</v>
      </c>
      <c r="I14297" s="180">
        <v>578939.35</v>
      </c>
      <c r="J14297" s="180">
        <v>127353.56</v>
      </c>
      <c r="K14297" s="180">
        <v>123982</v>
      </c>
      <c r="L14297" s="180">
        <v>887294.7</v>
      </c>
    </row>
    <row r="14298" spans="1:12">
      <c r="A14298" s="180">
        <v>2018</v>
      </c>
      <c r="B14298" s="180" t="s">
        <v>178</v>
      </c>
      <c r="C14298" s="180" t="s">
        <v>37</v>
      </c>
      <c r="D14298" s="180" t="s">
        <v>176</v>
      </c>
      <c r="E14298" s="180">
        <v>75</v>
      </c>
      <c r="F14298" s="180">
        <v>723</v>
      </c>
      <c r="G14298" s="180">
        <v>182</v>
      </c>
      <c r="H14298" s="180">
        <v>764</v>
      </c>
      <c r="I14298" s="180">
        <v>433640.8</v>
      </c>
      <c r="J14298" s="180">
        <v>73833.61</v>
      </c>
      <c r="K14298" s="180">
        <v>68004.800000000003</v>
      </c>
      <c r="L14298" s="180">
        <v>588430.99</v>
      </c>
    </row>
    <row r="14299" spans="1:12">
      <c r="A14299" s="180">
        <v>2018</v>
      </c>
      <c r="B14299" s="180" t="s">
        <v>178</v>
      </c>
      <c r="C14299" s="180" t="s">
        <v>37</v>
      </c>
      <c r="D14299" s="180" t="s">
        <v>176</v>
      </c>
      <c r="E14299" s="180">
        <v>80</v>
      </c>
      <c r="F14299" s="180">
        <v>287</v>
      </c>
      <c r="G14299" s="180">
        <v>59</v>
      </c>
      <c r="H14299" s="180">
        <v>429</v>
      </c>
      <c r="I14299" s="180">
        <v>221681.3</v>
      </c>
      <c r="J14299" s="180">
        <v>27321.26</v>
      </c>
      <c r="K14299" s="180">
        <v>12272</v>
      </c>
      <c r="L14299" s="180">
        <v>292012.76</v>
      </c>
    </row>
    <row r="14300" spans="1:12">
      <c r="A14300" s="180">
        <v>2018</v>
      </c>
      <c r="B14300" s="180" t="s">
        <v>178</v>
      </c>
      <c r="C14300" s="180" t="s">
        <v>37</v>
      </c>
      <c r="D14300" s="180" t="s">
        <v>176</v>
      </c>
      <c r="E14300" s="180">
        <v>85</v>
      </c>
      <c r="F14300" s="180">
        <v>104</v>
      </c>
      <c r="G14300" s="180">
        <v>14</v>
      </c>
      <c r="H14300" s="180">
        <v>62</v>
      </c>
      <c r="I14300" s="180">
        <v>67809.8</v>
      </c>
      <c r="J14300" s="180">
        <v>8535.7900000000009</v>
      </c>
      <c r="K14300" s="180">
        <v>0</v>
      </c>
      <c r="L14300" s="180">
        <v>79099.64</v>
      </c>
    </row>
    <row r="14301" spans="1:12">
      <c r="A14301" s="180">
        <v>2018</v>
      </c>
      <c r="B14301" s="180" t="s">
        <v>178</v>
      </c>
      <c r="C14301" s="180" t="s">
        <v>37</v>
      </c>
      <c r="D14301" s="180" t="s">
        <v>176</v>
      </c>
      <c r="E14301" s="180">
        <v>90</v>
      </c>
      <c r="F14301" s="180">
        <v>29</v>
      </c>
      <c r="G14301" s="180">
        <v>0</v>
      </c>
      <c r="H14301" s="180">
        <v>94</v>
      </c>
      <c r="I14301" s="180">
        <v>18615.02</v>
      </c>
      <c r="J14301" s="180">
        <v>1564.15</v>
      </c>
      <c r="K14301" s="180">
        <v>0</v>
      </c>
      <c r="L14301" s="180">
        <v>22346.37</v>
      </c>
    </row>
    <row r="14302" spans="1:12">
      <c r="A14302" s="180">
        <v>2018</v>
      </c>
      <c r="B14302" s="180" t="s">
        <v>178</v>
      </c>
      <c r="C14302" s="180" t="s">
        <v>37</v>
      </c>
      <c r="D14302" s="180" t="s">
        <v>176</v>
      </c>
      <c r="E14302" s="180">
        <v>95</v>
      </c>
      <c r="F14302" s="180">
        <v>3</v>
      </c>
      <c r="G14302" s="180">
        <v>1</v>
      </c>
      <c r="H14302" s="180">
        <v>237</v>
      </c>
      <c r="I14302" s="180">
        <v>21566.080000000002</v>
      </c>
      <c r="J14302" s="180">
        <v>0</v>
      </c>
      <c r="K14302" s="180">
        <v>0</v>
      </c>
      <c r="L14302" s="180">
        <v>21566.080000000002</v>
      </c>
    </row>
    <row r="14303" spans="1:12">
      <c r="A14303" s="180">
        <v>2018</v>
      </c>
      <c r="B14303" s="180" t="s">
        <v>178</v>
      </c>
      <c r="C14303" s="180" t="s">
        <v>37</v>
      </c>
      <c r="D14303" s="180" t="s">
        <v>177</v>
      </c>
      <c r="E14303" s="180">
        <v>0</v>
      </c>
      <c r="F14303" s="180">
        <v>3093</v>
      </c>
      <c r="G14303" s="180">
        <v>74</v>
      </c>
      <c r="H14303" s="180">
        <v>208</v>
      </c>
      <c r="I14303" s="180">
        <v>125191</v>
      </c>
      <c r="J14303" s="180">
        <v>20340.05</v>
      </c>
      <c r="K14303" s="180">
        <v>1771</v>
      </c>
      <c r="L14303" s="180">
        <v>153675.6</v>
      </c>
    </row>
    <row r="14304" spans="1:12">
      <c r="A14304" s="180">
        <v>2018</v>
      </c>
      <c r="B14304" s="180" t="s">
        <v>178</v>
      </c>
      <c r="C14304" s="180" t="s">
        <v>37</v>
      </c>
      <c r="D14304" s="180" t="s">
        <v>177</v>
      </c>
      <c r="E14304" s="180">
        <v>5</v>
      </c>
      <c r="F14304" s="180">
        <v>3492</v>
      </c>
      <c r="G14304" s="180">
        <v>40</v>
      </c>
      <c r="H14304" s="180">
        <v>71</v>
      </c>
      <c r="I14304" s="180">
        <v>39316</v>
      </c>
      <c r="J14304" s="180">
        <v>8837.85</v>
      </c>
      <c r="K14304" s="180">
        <v>2103</v>
      </c>
      <c r="L14304" s="180">
        <v>52381.8</v>
      </c>
    </row>
    <row r="14305" spans="1:12">
      <c r="A14305" s="180">
        <v>2018</v>
      </c>
      <c r="B14305" s="180" t="s">
        <v>178</v>
      </c>
      <c r="C14305" s="180" t="s">
        <v>37</v>
      </c>
      <c r="D14305" s="180" t="s">
        <v>177</v>
      </c>
      <c r="E14305" s="180">
        <v>10</v>
      </c>
      <c r="F14305" s="180">
        <v>3298</v>
      </c>
      <c r="G14305" s="180">
        <v>26</v>
      </c>
      <c r="H14305" s="180">
        <v>64</v>
      </c>
      <c r="I14305" s="180">
        <v>50864</v>
      </c>
      <c r="J14305" s="180">
        <v>17185.3</v>
      </c>
      <c r="K14305" s="180">
        <v>40569</v>
      </c>
      <c r="L14305" s="180">
        <v>112860.4</v>
      </c>
    </row>
    <row r="14306" spans="1:12">
      <c r="A14306" s="180">
        <v>2018</v>
      </c>
      <c r="B14306" s="180" t="s">
        <v>178</v>
      </c>
      <c r="C14306" s="180" t="s">
        <v>37</v>
      </c>
      <c r="D14306" s="180" t="s">
        <v>177</v>
      </c>
      <c r="E14306" s="180">
        <v>15</v>
      </c>
      <c r="F14306" s="180">
        <v>2975</v>
      </c>
      <c r="G14306" s="180">
        <v>82</v>
      </c>
      <c r="H14306" s="180">
        <v>222</v>
      </c>
      <c r="I14306" s="180">
        <v>177325.3</v>
      </c>
      <c r="J14306" s="180">
        <v>37840.6</v>
      </c>
      <c r="K14306" s="180">
        <v>20878</v>
      </c>
      <c r="L14306" s="180">
        <v>258511.5</v>
      </c>
    </row>
    <row r="14307" spans="1:12">
      <c r="A14307" s="180">
        <v>2018</v>
      </c>
      <c r="B14307" s="180" t="s">
        <v>178</v>
      </c>
      <c r="C14307" s="180" t="s">
        <v>37</v>
      </c>
      <c r="D14307" s="180" t="s">
        <v>177</v>
      </c>
      <c r="E14307" s="180">
        <v>20</v>
      </c>
      <c r="F14307" s="180">
        <v>2434</v>
      </c>
      <c r="G14307" s="180">
        <v>109</v>
      </c>
      <c r="H14307" s="180">
        <v>420</v>
      </c>
      <c r="I14307" s="180">
        <v>267949.90000000002</v>
      </c>
      <c r="J14307" s="180">
        <v>46790.51</v>
      </c>
      <c r="K14307" s="180">
        <v>44393</v>
      </c>
      <c r="L14307" s="180">
        <v>416308</v>
      </c>
    </row>
    <row r="14308" spans="1:12">
      <c r="A14308" s="180">
        <v>2018</v>
      </c>
      <c r="B14308" s="180" t="s">
        <v>178</v>
      </c>
      <c r="C14308" s="180" t="s">
        <v>37</v>
      </c>
      <c r="D14308" s="180" t="s">
        <v>177</v>
      </c>
      <c r="E14308" s="180">
        <v>25</v>
      </c>
      <c r="F14308" s="180">
        <v>3109</v>
      </c>
      <c r="G14308" s="180">
        <v>88</v>
      </c>
      <c r="H14308" s="180">
        <v>329</v>
      </c>
      <c r="I14308" s="180">
        <v>276264.25</v>
      </c>
      <c r="J14308" s="180">
        <v>58899.54</v>
      </c>
      <c r="K14308" s="180">
        <v>37260</v>
      </c>
      <c r="L14308" s="180">
        <v>436389.27</v>
      </c>
    </row>
    <row r="14309" spans="1:12">
      <c r="A14309" s="180">
        <v>2018</v>
      </c>
      <c r="B14309" s="180" t="s">
        <v>178</v>
      </c>
      <c r="C14309" s="180" t="s">
        <v>37</v>
      </c>
      <c r="D14309" s="180" t="s">
        <v>177</v>
      </c>
      <c r="E14309" s="180">
        <v>30</v>
      </c>
      <c r="F14309" s="180">
        <v>4749</v>
      </c>
      <c r="G14309" s="180">
        <v>239</v>
      </c>
      <c r="H14309" s="180">
        <v>695</v>
      </c>
      <c r="I14309" s="180">
        <v>533301.30000000005</v>
      </c>
      <c r="J14309" s="180">
        <v>107355.75</v>
      </c>
      <c r="K14309" s="180">
        <v>49590</v>
      </c>
      <c r="L14309" s="180">
        <v>789140.93</v>
      </c>
    </row>
    <row r="14310" spans="1:12">
      <c r="A14310" s="180">
        <v>2018</v>
      </c>
      <c r="B14310" s="180" t="s">
        <v>178</v>
      </c>
      <c r="C14310" s="180" t="s">
        <v>37</v>
      </c>
      <c r="D14310" s="180" t="s">
        <v>177</v>
      </c>
      <c r="E14310" s="180">
        <v>35</v>
      </c>
      <c r="F14310" s="180">
        <v>4522</v>
      </c>
      <c r="G14310" s="180">
        <v>226</v>
      </c>
      <c r="H14310" s="180">
        <v>656</v>
      </c>
      <c r="I14310" s="180">
        <v>521172.1</v>
      </c>
      <c r="J14310" s="180">
        <v>125628.41</v>
      </c>
      <c r="K14310" s="180">
        <v>83093</v>
      </c>
      <c r="L14310" s="180">
        <v>831603.93</v>
      </c>
    </row>
    <row r="14311" spans="1:12">
      <c r="A14311" s="180">
        <v>2018</v>
      </c>
      <c r="B14311" s="180" t="s">
        <v>178</v>
      </c>
      <c r="C14311" s="180" t="s">
        <v>37</v>
      </c>
      <c r="D14311" s="180" t="s">
        <v>177</v>
      </c>
      <c r="E14311" s="180">
        <v>40</v>
      </c>
      <c r="F14311" s="180">
        <v>3924</v>
      </c>
      <c r="G14311" s="180">
        <v>204</v>
      </c>
      <c r="H14311" s="180">
        <v>457</v>
      </c>
      <c r="I14311" s="180">
        <v>409749.25</v>
      </c>
      <c r="J14311" s="180">
        <v>107620.6</v>
      </c>
      <c r="K14311" s="180">
        <v>82591</v>
      </c>
      <c r="L14311" s="180">
        <v>703933.85</v>
      </c>
    </row>
    <row r="14312" spans="1:12">
      <c r="A14312" s="180">
        <v>2018</v>
      </c>
      <c r="B14312" s="180" t="s">
        <v>178</v>
      </c>
      <c r="C14312" s="180" t="s">
        <v>37</v>
      </c>
      <c r="D14312" s="180" t="s">
        <v>177</v>
      </c>
      <c r="E14312" s="180">
        <v>45</v>
      </c>
      <c r="F14312" s="180">
        <v>3905</v>
      </c>
      <c r="G14312" s="180">
        <v>193</v>
      </c>
      <c r="H14312" s="180">
        <v>423</v>
      </c>
      <c r="I14312" s="180">
        <v>459772.65</v>
      </c>
      <c r="J14312" s="180">
        <v>100619.16</v>
      </c>
      <c r="K14312" s="180">
        <v>105629</v>
      </c>
      <c r="L14312" s="180">
        <v>789038.56</v>
      </c>
    </row>
    <row r="14313" spans="1:12">
      <c r="A14313" s="180">
        <v>2018</v>
      </c>
      <c r="B14313" s="180" t="s">
        <v>178</v>
      </c>
      <c r="C14313" s="180" t="s">
        <v>37</v>
      </c>
      <c r="D14313" s="180" t="s">
        <v>177</v>
      </c>
      <c r="E14313" s="180">
        <v>50</v>
      </c>
      <c r="F14313" s="180">
        <v>3625</v>
      </c>
      <c r="G14313" s="180">
        <v>258</v>
      </c>
      <c r="H14313" s="180">
        <v>540</v>
      </c>
      <c r="I14313" s="180">
        <v>475817.2</v>
      </c>
      <c r="J14313" s="180">
        <v>112241.22</v>
      </c>
      <c r="K14313" s="180">
        <v>149547</v>
      </c>
      <c r="L14313" s="180">
        <v>844967.24</v>
      </c>
    </row>
    <row r="14314" spans="1:12">
      <c r="A14314" s="180">
        <v>2018</v>
      </c>
      <c r="B14314" s="180" t="s">
        <v>178</v>
      </c>
      <c r="C14314" s="180" t="s">
        <v>37</v>
      </c>
      <c r="D14314" s="180" t="s">
        <v>177</v>
      </c>
      <c r="E14314" s="180">
        <v>55</v>
      </c>
      <c r="F14314" s="180">
        <v>3528</v>
      </c>
      <c r="G14314" s="180">
        <v>295</v>
      </c>
      <c r="H14314" s="180">
        <v>647</v>
      </c>
      <c r="I14314" s="180">
        <v>603934.56000000006</v>
      </c>
      <c r="J14314" s="180">
        <v>150160.35</v>
      </c>
      <c r="K14314" s="180">
        <v>191382</v>
      </c>
      <c r="L14314" s="180">
        <v>1064130.82</v>
      </c>
    </row>
    <row r="14315" spans="1:12">
      <c r="A14315" s="180">
        <v>2018</v>
      </c>
      <c r="B14315" s="180" t="s">
        <v>178</v>
      </c>
      <c r="C14315" s="180" t="s">
        <v>37</v>
      </c>
      <c r="D14315" s="180" t="s">
        <v>177</v>
      </c>
      <c r="E14315" s="180">
        <v>60</v>
      </c>
      <c r="F14315" s="180">
        <v>2773</v>
      </c>
      <c r="G14315" s="180">
        <v>211</v>
      </c>
      <c r="H14315" s="180">
        <v>745</v>
      </c>
      <c r="I14315" s="180">
        <v>587393.54</v>
      </c>
      <c r="J14315" s="180">
        <v>125661.51</v>
      </c>
      <c r="K14315" s="180">
        <v>115119</v>
      </c>
      <c r="L14315" s="180">
        <v>902970</v>
      </c>
    </row>
    <row r="14316" spans="1:12">
      <c r="A14316" s="180">
        <v>2018</v>
      </c>
      <c r="B14316" s="180" t="s">
        <v>178</v>
      </c>
      <c r="C14316" s="180" t="s">
        <v>37</v>
      </c>
      <c r="D14316" s="180" t="s">
        <v>177</v>
      </c>
      <c r="E14316" s="180">
        <v>65</v>
      </c>
      <c r="F14316" s="180">
        <v>2004</v>
      </c>
      <c r="G14316" s="180">
        <v>256</v>
      </c>
      <c r="H14316" s="180">
        <v>814</v>
      </c>
      <c r="I14316" s="180">
        <v>685738.8</v>
      </c>
      <c r="J14316" s="180">
        <v>129963.88</v>
      </c>
      <c r="K14316" s="180">
        <v>182283</v>
      </c>
      <c r="L14316" s="180">
        <v>1090613.56</v>
      </c>
    </row>
    <row r="14317" spans="1:12">
      <c r="A14317" s="180">
        <v>2018</v>
      </c>
      <c r="B14317" s="180" t="s">
        <v>178</v>
      </c>
      <c r="C14317" s="180" t="s">
        <v>37</v>
      </c>
      <c r="D14317" s="180" t="s">
        <v>177</v>
      </c>
      <c r="E14317" s="180">
        <v>70</v>
      </c>
      <c r="F14317" s="180">
        <v>1219</v>
      </c>
      <c r="G14317" s="180">
        <v>246</v>
      </c>
      <c r="H14317" s="180">
        <v>682</v>
      </c>
      <c r="I14317" s="180">
        <v>508645.55</v>
      </c>
      <c r="J14317" s="180">
        <v>103709.75</v>
      </c>
      <c r="K14317" s="180">
        <v>76103</v>
      </c>
      <c r="L14317" s="180">
        <v>737310.95</v>
      </c>
    </row>
    <row r="14318" spans="1:12">
      <c r="A14318" s="180">
        <v>2018</v>
      </c>
      <c r="B14318" s="180" t="s">
        <v>178</v>
      </c>
      <c r="C14318" s="180" t="s">
        <v>37</v>
      </c>
      <c r="D14318" s="180" t="s">
        <v>177</v>
      </c>
      <c r="E14318" s="180">
        <v>75</v>
      </c>
      <c r="F14318" s="180">
        <v>587</v>
      </c>
      <c r="G14318" s="180">
        <v>106</v>
      </c>
      <c r="H14318" s="180">
        <v>373</v>
      </c>
      <c r="I14318" s="180">
        <v>276939.65000000002</v>
      </c>
      <c r="J14318" s="180">
        <v>49923.9</v>
      </c>
      <c r="K14318" s="180">
        <v>44577</v>
      </c>
      <c r="L14318" s="180">
        <v>395756.56</v>
      </c>
    </row>
    <row r="14319" spans="1:12">
      <c r="A14319" s="180">
        <v>2018</v>
      </c>
      <c r="B14319" s="180" t="s">
        <v>178</v>
      </c>
      <c r="C14319" s="180" t="s">
        <v>37</v>
      </c>
      <c r="D14319" s="180" t="s">
        <v>177</v>
      </c>
      <c r="E14319" s="180">
        <v>80</v>
      </c>
      <c r="F14319" s="180">
        <v>288</v>
      </c>
      <c r="G14319" s="180">
        <v>49</v>
      </c>
      <c r="H14319" s="180">
        <v>267</v>
      </c>
      <c r="I14319" s="180">
        <v>175512</v>
      </c>
      <c r="J14319" s="180">
        <v>27696.7</v>
      </c>
      <c r="K14319" s="180">
        <v>25943</v>
      </c>
      <c r="L14319" s="180">
        <v>242077.25</v>
      </c>
    </row>
    <row r="14320" spans="1:12">
      <c r="A14320" s="180">
        <v>2018</v>
      </c>
      <c r="B14320" s="180" t="s">
        <v>178</v>
      </c>
      <c r="C14320" s="180" t="s">
        <v>37</v>
      </c>
      <c r="D14320" s="180" t="s">
        <v>177</v>
      </c>
      <c r="E14320" s="180">
        <v>85</v>
      </c>
      <c r="F14320" s="180">
        <v>132</v>
      </c>
      <c r="G14320" s="180">
        <v>28</v>
      </c>
      <c r="H14320" s="180">
        <v>489</v>
      </c>
      <c r="I14320" s="180">
        <v>201115.65</v>
      </c>
      <c r="J14320" s="180">
        <v>10398.85</v>
      </c>
      <c r="K14320" s="180">
        <v>27345</v>
      </c>
      <c r="L14320" s="180">
        <v>250534.45</v>
      </c>
    </row>
    <row r="14321" spans="1:12">
      <c r="A14321" s="180">
        <v>2018</v>
      </c>
      <c r="B14321" s="180" t="s">
        <v>178</v>
      </c>
      <c r="C14321" s="180" t="s">
        <v>37</v>
      </c>
      <c r="D14321" s="180" t="s">
        <v>177</v>
      </c>
      <c r="E14321" s="180">
        <v>90</v>
      </c>
      <c r="F14321" s="180">
        <v>59</v>
      </c>
      <c r="G14321" s="180">
        <v>8</v>
      </c>
      <c r="H14321" s="180">
        <v>76</v>
      </c>
      <c r="I14321" s="180">
        <v>38466.9</v>
      </c>
      <c r="J14321" s="180">
        <v>1180.75</v>
      </c>
      <c r="K14321" s="180">
        <v>0</v>
      </c>
      <c r="L14321" s="180">
        <v>39647.65</v>
      </c>
    </row>
    <row r="14322" spans="1:12">
      <c r="A14322" s="180">
        <v>2018</v>
      </c>
      <c r="B14322" s="180" t="s">
        <v>178</v>
      </c>
      <c r="C14322" s="180" t="s">
        <v>37</v>
      </c>
      <c r="D14322" s="180" t="s">
        <v>177</v>
      </c>
      <c r="E14322" s="180">
        <v>95</v>
      </c>
      <c r="F14322" s="180">
        <v>7</v>
      </c>
      <c r="G14322" s="180">
        <v>1</v>
      </c>
      <c r="H14322" s="180">
        <v>38</v>
      </c>
      <c r="I14322" s="180">
        <v>12522</v>
      </c>
      <c r="J14322" s="180">
        <v>98</v>
      </c>
      <c r="K14322" s="180">
        <v>1509</v>
      </c>
      <c r="L14322" s="180">
        <v>14907</v>
      </c>
    </row>
    <row r="14323" spans="1:12">
      <c r="A14323" s="180">
        <v>2018</v>
      </c>
      <c r="B14323" s="180" t="s">
        <v>179</v>
      </c>
      <c r="C14323" s="180" t="s">
        <v>31</v>
      </c>
      <c r="D14323" s="180" t="s">
        <v>176</v>
      </c>
      <c r="E14323" s="180">
        <v>0</v>
      </c>
      <c r="F14323" s="180">
        <v>102218</v>
      </c>
      <c r="G14323" s="180">
        <v>5425</v>
      </c>
      <c r="H14323" s="180">
        <v>13719</v>
      </c>
      <c r="I14323" s="180">
        <v>9285274.4499999993</v>
      </c>
      <c r="J14323" s="180">
        <v>1605274.15</v>
      </c>
      <c r="K14323" s="180">
        <v>180928.58</v>
      </c>
      <c r="L14323" s="180">
        <v>12502222.83</v>
      </c>
    </row>
    <row r="14324" spans="1:12">
      <c r="A14324" s="180">
        <v>2018</v>
      </c>
      <c r="B14324" s="180" t="s">
        <v>179</v>
      </c>
      <c r="C14324" s="180" t="s">
        <v>31</v>
      </c>
      <c r="D14324" s="180" t="s">
        <v>176</v>
      </c>
      <c r="E14324" s="180">
        <v>5</v>
      </c>
      <c r="F14324" s="180">
        <v>122644</v>
      </c>
      <c r="G14324" s="180">
        <v>2625</v>
      </c>
      <c r="H14324" s="180">
        <v>3561</v>
      </c>
      <c r="I14324" s="180">
        <v>3151666.14</v>
      </c>
      <c r="J14324" s="180">
        <v>832515.37</v>
      </c>
      <c r="K14324" s="180">
        <v>221508.8</v>
      </c>
      <c r="L14324" s="180">
        <v>5011754.4800000004</v>
      </c>
    </row>
    <row r="14325" spans="1:12">
      <c r="A14325" s="180">
        <v>2018</v>
      </c>
      <c r="B14325" s="180" t="s">
        <v>179</v>
      </c>
      <c r="C14325" s="180" t="s">
        <v>31</v>
      </c>
      <c r="D14325" s="180" t="s">
        <v>176</v>
      </c>
      <c r="E14325" s="180">
        <v>10</v>
      </c>
      <c r="F14325" s="180">
        <v>119576</v>
      </c>
      <c r="G14325" s="180">
        <v>2026</v>
      </c>
      <c r="H14325" s="180">
        <v>3393</v>
      </c>
      <c r="I14325" s="180">
        <v>2806818.17</v>
      </c>
      <c r="J14325" s="180">
        <v>736066.29</v>
      </c>
      <c r="K14325" s="180">
        <v>551124.15</v>
      </c>
      <c r="L14325" s="180">
        <v>4778777.0999999996</v>
      </c>
    </row>
    <row r="14326" spans="1:12">
      <c r="A14326" s="180">
        <v>2018</v>
      </c>
      <c r="B14326" s="180" t="s">
        <v>179</v>
      </c>
      <c r="C14326" s="180" t="s">
        <v>31</v>
      </c>
      <c r="D14326" s="180" t="s">
        <v>176</v>
      </c>
      <c r="E14326" s="180">
        <v>15</v>
      </c>
      <c r="F14326" s="180">
        <v>110960</v>
      </c>
      <c r="G14326" s="180">
        <v>3018</v>
      </c>
      <c r="H14326" s="180">
        <v>6838</v>
      </c>
      <c r="I14326" s="180">
        <v>6351939.4900000002</v>
      </c>
      <c r="J14326" s="180">
        <v>1344251.1</v>
      </c>
      <c r="K14326" s="180">
        <v>1285998.95</v>
      </c>
      <c r="L14326" s="180">
        <v>10356836.689999999</v>
      </c>
    </row>
    <row r="14327" spans="1:12">
      <c r="A14327" s="180">
        <v>2018</v>
      </c>
      <c r="B14327" s="180" t="s">
        <v>179</v>
      </c>
      <c r="C14327" s="180" t="s">
        <v>31</v>
      </c>
      <c r="D14327" s="180" t="s">
        <v>176</v>
      </c>
      <c r="E14327" s="180">
        <v>20</v>
      </c>
      <c r="F14327" s="180">
        <v>85122</v>
      </c>
      <c r="G14327" s="180">
        <v>2908</v>
      </c>
      <c r="H14327" s="180">
        <v>7309</v>
      </c>
      <c r="I14327" s="180">
        <v>6758888.3600000003</v>
      </c>
      <c r="J14327" s="180">
        <v>1284120.58</v>
      </c>
      <c r="K14327" s="180">
        <v>1239614.75</v>
      </c>
      <c r="L14327" s="180">
        <v>10721810.439999999</v>
      </c>
    </row>
    <row r="14328" spans="1:12">
      <c r="A14328" s="180">
        <v>2018</v>
      </c>
      <c r="B14328" s="180" t="s">
        <v>179</v>
      </c>
      <c r="C14328" s="180" t="s">
        <v>31</v>
      </c>
      <c r="D14328" s="180" t="s">
        <v>176</v>
      </c>
      <c r="E14328" s="180">
        <v>25</v>
      </c>
      <c r="F14328" s="180">
        <v>69122</v>
      </c>
      <c r="G14328" s="180">
        <v>2168</v>
      </c>
      <c r="H14328" s="180">
        <v>6407</v>
      </c>
      <c r="I14328" s="180">
        <v>5295966.4400000004</v>
      </c>
      <c r="J14328" s="180">
        <v>1045838.28</v>
      </c>
      <c r="K14328" s="180">
        <v>901140.18</v>
      </c>
      <c r="L14328" s="180">
        <v>8587613.75</v>
      </c>
    </row>
    <row r="14329" spans="1:12">
      <c r="A14329" s="180">
        <v>2018</v>
      </c>
      <c r="B14329" s="180" t="s">
        <v>179</v>
      </c>
      <c r="C14329" s="180" t="s">
        <v>31</v>
      </c>
      <c r="D14329" s="180" t="s">
        <v>176</v>
      </c>
      <c r="E14329" s="180">
        <v>30</v>
      </c>
      <c r="F14329" s="180">
        <v>115034</v>
      </c>
      <c r="G14329" s="180">
        <v>3383</v>
      </c>
      <c r="H14329" s="180">
        <v>7988</v>
      </c>
      <c r="I14329" s="180">
        <v>6747181.8799999999</v>
      </c>
      <c r="J14329" s="180">
        <v>1495493.71</v>
      </c>
      <c r="K14329" s="180">
        <v>1083530.9099999999</v>
      </c>
      <c r="L14329" s="180">
        <v>11078104.210000001</v>
      </c>
    </row>
    <row r="14330" spans="1:12">
      <c r="A14330" s="180">
        <v>2018</v>
      </c>
      <c r="B14330" s="180" t="s">
        <v>179</v>
      </c>
      <c r="C14330" s="180" t="s">
        <v>31</v>
      </c>
      <c r="D14330" s="180" t="s">
        <v>176</v>
      </c>
      <c r="E14330" s="180">
        <v>35</v>
      </c>
      <c r="F14330" s="180">
        <v>133272</v>
      </c>
      <c r="G14330" s="180">
        <v>4467</v>
      </c>
      <c r="H14330" s="180">
        <v>10752</v>
      </c>
      <c r="I14330" s="180">
        <v>9318652.6600000001</v>
      </c>
      <c r="J14330" s="180">
        <v>2131483.66</v>
      </c>
      <c r="K14330" s="180">
        <v>1654889.1</v>
      </c>
      <c r="L14330" s="180">
        <v>15535009.859999999</v>
      </c>
    </row>
    <row r="14331" spans="1:12">
      <c r="A14331" s="180">
        <v>2018</v>
      </c>
      <c r="B14331" s="180" t="s">
        <v>179</v>
      </c>
      <c r="C14331" s="180" t="s">
        <v>31</v>
      </c>
      <c r="D14331" s="180" t="s">
        <v>176</v>
      </c>
      <c r="E14331" s="180">
        <v>40</v>
      </c>
      <c r="F14331" s="180">
        <v>126821</v>
      </c>
      <c r="G14331" s="180">
        <v>5225</v>
      </c>
      <c r="H14331" s="180">
        <v>11075</v>
      </c>
      <c r="I14331" s="180">
        <v>10213406.130000001</v>
      </c>
      <c r="J14331" s="180">
        <v>2544417.02</v>
      </c>
      <c r="K14331" s="180">
        <v>1794326.3</v>
      </c>
      <c r="L14331" s="180">
        <v>17184800.309999999</v>
      </c>
    </row>
    <row r="14332" spans="1:12">
      <c r="A14332" s="180">
        <v>2018</v>
      </c>
      <c r="B14332" s="180" t="s">
        <v>179</v>
      </c>
      <c r="C14332" s="180" t="s">
        <v>31</v>
      </c>
      <c r="D14332" s="180" t="s">
        <v>176</v>
      </c>
      <c r="E14332" s="180">
        <v>45</v>
      </c>
      <c r="F14332" s="180">
        <v>130103</v>
      </c>
      <c r="G14332" s="180">
        <v>7197</v>
      </c>
      <c r="H14332" s="180">
        <v>15409</v>
      </c>
      <c r="I14332" s="180">
        <v>14447602.220000001</v>
      </c>
      <c r="J14332" s="180">
        <v>3510875.05</v>
      </c>
      <c r="K14332" s="180">
        <v>2790216.6</v>
      </c>
      <c r="L14332" s="180">
        <v>24198319.530000001</v>
      </c>
    </row>
    <row r="14333" spans="1:12">
      <c r="A14333" s="180">
        <v>2018</v>
      </c>
      <c r="B14333" s="180" t="s">
        <v>179</v>
      </c>
      <c r="C14333" s="180" t="s">
        <v>31</v>
      </c>
      <c r="D14333" s="180" t="s">
        <v>176</v>
      </c>
      <c r="E14333" s="180">
        <v>50</v>
      </c>
      <c r="F14333" s="180">
        <v>118294</v>
      </c>
      <c r="G14333" s="180">
        <v>8087</v>
      </c>
      <c r="H14333" s="180">
        <v>17324</v>
      </c>
      <c r="I14333" s="180">
        <v>17057338.84</v>
      </c>
      <c r="J14333" s="180">
        <v>4286894.41</v>
      </c>
      <c r="K14333" s="180">
        <v>3878904.02</v>
      </c>
      <c r="L14333" s="180">
        <v>28718918.559999999</v>
      </c>
    </row>
    <row r="14334" spans="1:12">
      <c r="A14334" s="180">
        <v>2018</v>
      </c>
      <c r="B14334" s="180" t="s">
        <v>179</v>
      </c>
      <c r="C14334" s="180" t="s">
        <v>31</v>
      </c>
      <c r="D14334" s="180" t="s">
        <v>176</v>
      </c>
      <c r="E14334" s="180">
        <v>55</v>
      </c>
      <c r="F14334" s="180">
        <v>124705</v>
      </c>
      <c r="G14334" s="180">
        <v>11902</v>
      </c>
      <c r="H14334" s="180">
        <v>26634</v>
      </c>
      <c r="I14334" s="180">
        <v>27447068.239999998</v>
      </c>
      <c r="J14334" s="180">
        <v>6458790.75</v>
      </c>
      <c r="K14334" s="180">
        <v>6997824.0599999996</v>
      </c>
      <c r="L14334" s="180">
        <v>46141721.210000001</v>
      </c>
    </row>
    <row r="14335" spans="1:12">
      <c r="A14335" s="180">
        <v>2018</v>
      </c>
      <c r="B14335" s="180" t="s">
        <v>179</v>
      </c>
      <c r="C14335" s="180" t="s">
        <v>31</v>
      </c>
      <c r="D14335" s="180" t="s">
        <v>176</v>
      </c>
      <c r="E14335" s="180">
        <v>60</v>
      </c>
      <c r="F14335" s="180">
        <v>115480</v>
      </c>
      <c r="G14335" s="180">
        <v>15477</v>
      </c>
      <c r="H14335" s="180">
        <v>34721</v>
      </c>
      <c r="I14335" s="180">
        <v>36778750.859999999</v>
      </c>
      <c r="J14335" s="180">
        <v>8649527.8000000007</v>
      </c>
      <c r="K14335" s="180">
        <v>9327010.8900000006</v>
      </c>
      <c r="L14335" s="180">
        <v>60890485.259999998</v>
      </c>
    </row>
    <row r="14336" spans="1:12">
      <c r="A14336" s="180">
        <v>2018</v>
      </c>
      <c r="B14336" s="180" t="s">
        <v>179</v>
      </c>
      <c r="C14336" s="180" t="s">
        <v>31</v>
      </c>
      <c r="D14336" s="180" t="s">
        <v>176</v>
      </c>
      <c r="E14336" s="180">
        <v>65</v>
      </c>
      <c r="F14336" s="180">
        <v>104362</v>
      </c>
      <c r="G14336" s="180">
        <v>20376</v>
      </c>
      <c r="H14336" s="180">
        <v>44456</v>
      </c>
      <c r="I14336" s="180">
        <v>49053683.259999998</v>
      </c>
      <c r="J14336" s="180">
        <v>10852610.67</v>
      </c>
      <c r="K14336" s="180">
        <v>12505197.83</v>
      </c>
      <c r="L14336" s="180">
        <v>79601507.849999994</v>
      </c>
    </row>
    <row r="14337" spans="1:12">
      <c r="A14337" s="180">
        <v>2018</v>
      </c>
      <c r="B14337" s="180" t="s">
        <v>179</v>
      </c>
      <c r="C14337" s="180" t="s">
        <v>31</v>
      </c>
      <c r="D14337" s="180" t="s">
        <v>176</v>
      </c>
      <c r="E14337" s="180">
        <v>70</v>
      </c>
      <c r="F14337" s="180">
        <v>89208</v>
      </c>
      <c r="G14337" s="180">
        <v>24872</v>
      </c>
      <c r="H14337" s="180">
        <v>60765</v>
      </c>
      <c r="I14337" s="180">
        <v>60683376.18</v>
      </c>
      <c r="J14337" s="180">
        <v>13306366.439999999</v>
      </c>
      <c r="K14337" s="180">
        <v>14917092.34</v>
      </c>
      <c r="L14337" s="180">
        <v>96244868.049999997</v>
      </c>
    </row>
    <row r="14338" spans="1:12">
      <c r="A14338" s="180">
        <v>2018</v>
      </c>
      <c r="B14338" s="180" t="s">
        <v>179</v>
      </c>
      <c r="C14338" s="180" t="s">
        <v>31</v>
      </c>
      <c r="D14338" s="180" t="s">
        <v>176</v>
      </c>
      <c r="E14338" s="180">
        <v>75</v>
      </c>
      <c r="F14338" s="180">
        <v>59476</v>
      </c>
      <c r="G14338" s="180">
        <v>20861</v>
      </c>
      <c r="H14338" s="180">
        <v>56664</v>
      </c>
      <c r="I14338" s="180">
        <v>53372546.369999997</v>
      </c>
      <c r="J14338" s="180">
        <v>10826868.4</v>
      </c>
      <c r="K14338" s="180">
        <v>12477330.810000001</v>
      </c>
      <c r="L14338" s="180">
        <v>81831838.379999995</v>
      </c>
    </row>
    <row r="14339" spans="1:12">
      <c r="A14339" s="180">
        <v>2018</v>
      </c>
      <c r="B14339" s="180" t="s">
        <v>179</v>
      </c>
      <c r="C14339" s="180" t="s">
        <v>31</v>
      </c>
      <c r="D14339" s="180" t="s">
        <v>176</v>
      </c>
      <c r="E14339" s="180">
        <v>80</v>
      </c>
      <c r="F14339" s="180">
        <v>37211</v>
      </c>
      <c r="G14339" s="180">
        <v>15548</v>
      </c>
      <c r="H14339" s="180">
        <v>51818</v>
      </c>
      <c r="I14339" s="180">
        <v>42838710.109999999</v>
      </c>
      <c r="J14339" s="180">
        <v>7365545.25</v>
      </c>
      <c r="K14339" s="180">
        <v>8609098</v>
      </c>
      <c r="L14339" s="180">
        <v>61021565.130000003</v>
      </c>
    </row>
    <row r="14340" spans="1:12">
      <c r="A14340" s="180">
        <v>2018</v>
      </c>
      <c r="B14340" s="180" t="s">
        <v>179</v>
      </c>
      <c r="C14340" s="180" t="s">
        <v>31</v>
      </c>
      <c r="D14340" s="180" t="s">
        <v>176</v>
      </c>
      <c r="E14340" s="180">
        <v>85</v>
      </c>
      <c r="F14340" s="180">
        <v>20629</v>
      </c>
      <c r="G14340" s="180">
        <v>9217</v>
      </c>
      <c r="H14340" s="180">
        <v>39249</v>
      </c>
      <c r="I14340" s="180">
        <v>28735612.039999999</v>
      </c>
      <c r="J14340" s="180">
        <v>4386546.25</v>
      </c>
      <c r="K14340" s="180">
        <v>4372356.5</v>
      </c>
      <c r="L14340" s="180">
        <v>38835565.600000001</v>
      </c>
    </row>
    <row r="14341" spans="1:12">
      <c r="A14341" s="180">
        <v>2018</v>
      </c>
      <c r="B14341" s="180" t="s">
        <v>179</v>
      </c>
      <c r="C14341" s="180" t="s">
        <v>31</v>
      </c>
      <c r="D14341" s="180" t="s">
        <v>176</v>
      </c>
      <c r="E14341" s="180">
        <v>90</v>
      </c>
      <c r="F14341" s="180">
        <v>7745</v>
      </c>
      <c r="G14341" s="180">
        <v>2897</v>
      </c>
      <c r="H14341" s="180">
        <v>16556</v>
      </c>
      <c r="I14341" s="180">
        <v>10994280.1</v>
      </c>
      <c r="J14341" s="180">
        <v>1404229.89</v>
      </c>
      <c r="K14341" s="180">
        <v>1290097.8500000001</v>
      </c>
      <c r="L14341" s="180">
        <v>14137743.42</v>
      </c>
    </row>
    <row r="14342" spans="1:12">
      <c r="A14342" s="180">
        <v>2018</v>
      </c>
      <c r="B14342" s="180" t="s">
        <v>179</v>
      </c>
      <c r="C14342" s="180" t="s">
        <v>31</v>
      </c>
      <c r="D14342" s="180" t="s">
        <v>176</v>
      </c>
      <c r="E14342" s="180">
        <v>95</v>
      </c>
      <c r="F14342" s="180">
        <v>1055</v>
      </c>
      <c r="G14342" s="180">
        <v>381</v>
      </c>
      <c r="H14342" s="180">
        <v>2511</v>
      </c>
      <c r="I14342" s="180">
        <v>1524100.94</v>
      </c>
      <c r="J14342" s="180">
        <v>145874.57999999999</v>
      </c>
      <c r="K14342" s="180">
        <v>118848.4</v>
      </c>
      <c r="L14342" s="180">
        <v>1827750.68</v>
      </c>
    </row>
    <row r="14343" spans="1:12">
      <c r="A14343" s="180">
        <v>2018</v>
      </c>
      <c r="B14343" s="180" t="s">
        <v>179</v>
      </c>
      <c r="C14343" s="180" t="s">
        <v>31</v>
      </c>
      <c r="D14343" s="180" t="s">
        <v>177</v>
      </c>
      <c r="E14343" s="180">
        <v>0</v>
      </c>
      <c r="F14343" s="180">
        <v>95321</v>
      </c>
      <c r="G14343" s="180">
        <v>3767</v>
      </c>
      <c r="H14343" s="180">
        <v>10158</v>
      </c>
      <c r="I14343" s="180">
        <v>6960711.3899999997</v>
      </c>
      <c r="J14343" s="180">
        <v>1001851.97</v>
      </c>
      <c r="K14343" s="180">
        <v>96242.33</v>
      </c>
      <c r="L14343" s="180">
        <v>8919110.0999999996</v>
      </c>
    </row>
    <row r="14344" spans="1:12">
      <c r="A14344" s="180">
        <v>2018</v>
      </c>
      <c r="B14344" s="180" t="s">
        <v>179</v>
      </c>
      <c r="C14344" s="180" t="s">
        <v>31</v>
      </c>
      <c r="D14344" s="180" t="s">
        <v>177</v>
      </c>
      <c r="E14344" s="180">
        <v>5</v>
      </c>
      <c r="F14344" s="180">
        <v>115198</v>
      </c>
      <c r="G14344" s="180">
        <v>2045</v>
      </c>
      <c r="H14344" s="180">
        <v>2881</v>
      </c>
      <c r="I14344" s="180">
        <v>2457179.67</v>
      </c>
      <c r="J14344" s="180">
        <v>622658.92000000004</v>
      </c>
      <c r="K14344" s="180">
        <v>166122</v>
      </c>
      <c r="L14344" s="180">
        <v>3924209.83</v>
      </c>
    </row>
    <row r="14345" spans="1:12">
      <c r="A14345" s="180">
        <v>2018</v>
      </c>
      <c r="B14345" s="180" t="s">
        <v>179</v>
      </c>
      <c r="C14345" s="180" t="s">
        <v>31</v>
      </c>
      <c r="D14345" s="180" t="s">
        <v>177</v>
      </c>
      <c r="E14345" s="180">
        <v>10</v>
      </c>
      <c r="F14345" s="180">
        <v>112574</v>
      </c>
      <c r="G14345" s="180">
        <v>1672</v>
      </c>
      <c r="H14345" s="180">
        <v>3598</v>
      </c>
      <c r="I14345" s="180">
        <v>2915904.67</v>
      </c>
      <c r="J14345" s="180">
        <v>627519.99</v>
      </c>
      <c r="K14345" s="180">
        <v>870195.4</v>
      </c>
      <c r="L14345" s="180">
        <v>4997815.42</v>
      </c>
    </row>
    <row r="14346" spans="1:12">
      <c r="A14346" s="180">
        <v>2018</v>
      </c>
      <c r="B14346" s="180" t="s">
        <v>179</v>
      </c>
      <c r="C14346" s="180" t="s">
        <v>31</v>
      </c>
      <c r="D14346" s="180" t="s">
        <v>177</v>
      </c>
      <c r="E14346" s="180">
        <v>15</v>
      </c>
      <c r="F14346" s="180">
        <v>103686</v>
      </c>
      <c r="G14346" s="180">
        <v>3844</v>
      </c>
      <c r="H14346" s="180">
        <v>11664</v>
      </c>
      <c r="I14346" s="180">
        <v>9599406.8800000008</v>
      </c>
      <c r="J14346" s="180">
        <v>1444367.83</v>
      </c>
      <c r="K14346" s="180">
        <v>1082540.05</v>
      </c>
      <c r="L14346" s="180">
        <v>13677225.51</v>
      </c>
    </row>
    <row r="14347" spans="1:12">
      <c r="A14347" s="180">
        <v>2018</v>
      </c>
      <c r="B14347" s="180" t="s">
        <v>179</v>
      </c>
      <c r="C14347" s="180" t="s">
        <v>31</v>
      </c>
      <c r="D14347" s="180" t="s">
        <v>177</v>
      </c>
      <c r="E14347" s="180">
        <v>20</v>
      </c>
      <c r="F14347" s="180">
        <v>86456</v>
      </c>
      <c r="G14347" s="180">
        <v>5160</v>
      </c>
      <c r="H14347" s="180">
        <v>13246</v>
      </c>
      <c r="I14347" s="180">
        <v>11400988.310000001</v>
      </c>
      <c r="J14347" s="180">
        <v>1933578.4</v>
      </c>
      <c r="K14347" s="180">
        <v>1184994</v>
      </c>
      <c r="L14347" s="180">
        <v>16699853.189999999</v>
      </c>
    </row>
    <row r="14348" spans="1:12">
      <c r="A14348" s="180">
        <v>2018</v>
      </c>
      <c r="B14348" s="180" t="s">
        <v>179</v>
      </c>
      <c r="C14348" s="180" t="s">
        <v>31</v>
      </c>
      <c r="D14348" s="180" t="s">
        <v>177</v>
      </c>
      <c r="E14348" s="180">
        <v>25</v>
      </c>
      <c r="F14348" s="180">
        <v>82396</v>
      </c>
      <c r="G14348" s="180">
        <v>5437</v>
      </c>
      <c r="H14348" s="180">
        <v>17662</v>
      </c>
      <c r="I14348" s="180">
        <v>15104424.960000001</v>
      </c>
      <c r="J14348" s="180">
        <v>3040815.46</v>
      </c>
      <c r="K14348" s="180">
        <v>1392459.55</v>
      </c>
      <c r="L14348" s="180">
        <v>22485474.059999999</v>
      </c>
    </row>
    <row r="14349" spans="1:12">
      <c r="A14349" s="180">
        <v>2018</v>
      </c>
      <c r="B14349" s="180" t="s">
        <v>179</v>
      </c>
      <c r="C14349" s="180" t="s">
        <v>31</v>
      </c>
      <c r="D14349" s="180" t="s">
        <v>177</v>
      </c>
      <c r="E14349" s="180">
        <v>30</v>
      </c>
      <c r="F14349" s="180">
        <v>135024</v>
      </c>
      <c r="G14349" s="180">
        <v>10341</v>
      </c>
      <c r="H14349" s="180">
        <v>33457</v>
      </c>
      <c r="I14349" s="180">
        <v>30362125.32</v>
      </c>
      <c r="J14349" s="180">
        <v>6629321.7800000003</v>
      </c>
      <c r="K14349" s="180">
        <v>1846737.2</v>
      </c>
      <c r="L14349" s="180">
        <v>44513876.579999998</v>
      </c>
    </row>
    <row r="14350" spans="1:12">
      <c r="A14350" s="180">
        <v>2018</v>
      </c>
      <c r="B14350" s="180" t="s">
        <v>179</v>
      </c>
      <c r="C14350" s="180" t="s">
        <v>31</v>
      </c>
      <c r="D14350" s="180" t="s">
        <v>177</v>
      </c>
      <c r="E14350" s="180">
        <v>35</v>
      </c>
      <c r="F14350" s="180">
        <v>146080</v>
      </c>
      <c r="G14350" s="180">
        <v>11115</v>
      </c>
      <c r="H14350" s="180">
        <v>31304</v>
      </c>
      <c r="I14350" s="180">
        <v>28919816.890000001</v>
      </c>
      <c r="J14350" s="180">
        <v>6309262.9699999997</v>
      </c>
      <c r="K14350" s="180">
        <v>2487795.9</v>
      </c>
      <c r="L14350" s="180">
        <v>44061296.390000001</v>
      </c>
    </row>
    <row r="14351" spans="1:12">
      <c r="A14351" s="180">
        <v>2018</v>
      </c>
      <c r="B14351" s="180" t="s">
        <v>179</v>
      </c>
      <c r="C14351" s="180" t="s">
        <v>31</v>
      </c>
      <c r="D14351" s="180" t="s">
        <v>177</v>
      </c>
      <c r="E14351" s="180">
        <v>40</v>
      </c>
      <c r="F14351" s="180">
        <v>135990</v>
      </c>
      <c r="G14351" s="180">
        <v>9473</v>
      </c>
      <c r="H14351" s="180">
        <v>22338</v>
      </c>
      <c r="I14351" s="180">
        <v>21498853.32</v>
      </c>
      <c r="J14351" s="180">
        <v>4693412.33</v>
      </c>
      <c r="K14351" s="180">
        <v>2841943.15</v>
      </c>
      <c r="L14351" s="180">
        <v>34222359.259999998</v>
      </c>
    </row>
    <row r="14352" spans="1:12">
      <c r="A14352" s="180">
        <v>2018</v>
      </c>
      <c r="B14352" s="180" t="s">
        <v>179</v>
      </c>
      <c r="C14352" s="180" t="s">
        <v>31</v>
      </c>
      <c r="D14352" s="180" t="s">
        <v>177</v>
      </c>
      <c r="E14352" s="180">
        <v>45</v>
      </c>
      <c r="F14352" s="180">
        <v>141075</v>
      </c>
      <c r="G14352" s="180">
        <v>10328</v>
      </c>
      <c r="H14352" s="180">
        <v>23881</v>
      </c>
      <c r="I14352" s="180">
        <v>23242585.620000001</v>
      </c>
      <c r="J14352" s="180">
        <v>5209522.8499999996</v>
      </c>
      <c r="K14352" s="180">
        <v>3435963.11</v>
      </c>
      <c r="L14352" s="180">
        <v>37344891.990000002</v>
      </c>
    </row>
    <row r="14353" spans="1:12">
      <c r="A14353" s="180">
        <v>2018</v>
      </c>
      <c r="B14353" s="180" t="s">
        <v>179</v>
      </c>
      <c r="C14353" s="180" t="s">
        <v>31</v>
      </c>
      <c r="D14353" s="180" t="s">
        <v>177</v>
      </c>
      <c r="E14353" s="180">
        <v>50</v>
      </c>
      <c r="F14353" s="180">
        <v>128049</v>
      </c>
      <c r="G14353" s="180">
        <v>10912</v>
      </c>
      <c r="H14353" s="180">
        <v>24444</v>
      </c>
      <c r="I14353" s="180">
        <v>24159021.640000001</v>
      </c>
      <c r="J14353" s="180">
        <v>5311137.99</v>
      </c>
      <c r="K14353" s="180">
        <v>4490115.9400000004</v>
      </c>
      <c r="L14353" s="180">
        <v>39572301.590000004</v>
      </c>
    </row>
    <row r="14354" spans="1:12">
      <c r="A14354" s="180">
        <v>2018</v>
      </c>
      <c r="B14354" s="180" t="s">
        <v>179</v>
      </c>
      <c r="C14354" s="180" t="s">
        <v>31</v>
      </c>
      <c r="D14354" s="180" t="s">
        <v>177</v>
      </c>
      <c r="E14354" s="180">
        <v>55</v>
      </c>
      <c r="F14354" s="180">
        <v>135039</v>
      </c>
      <c r="G14354" s="180">
        <v>14647</v>
      </c>
      <c r="H14354" s="180">
        <v>31934</v>
      </c>
      <c r="I14354" s="180">
        <v>30664757.899999999</v>
      </c>
      <c r="J14354" s="180">
        <v>6853987.0099999998</v>
      </c>
      <c r="K14354" s="180">
        <v>6720086.9800000004</v>
      </c>
      <c r="L14354" s="180">
        <v>50223165.780000001</v>
      </c>
    </row>
    <row r="14355" spans="1:12">
      <c r="A14355" s="180">
        <v>2018</v>
      </c>
      <c r="B14355" s="180" t="s">
        <v>179</v>
      </c>
      <c r="C14355" s="180" t="s">
        <v>31</v>
      </c>
      <c r="D14355" s="180" t="s">
        <v>177</v>
      </c>
      <c r="E14355" s="180">
        <v>60</v>
      </c>
      <c r="F14355" s="180">
        <v>126150</v>
      </c>
      <c r="G14355" s="180">
        <v>17535</v>
      </c>
      <c r="H14355" s="180">
        <v>39736</v>
      </c>
      <c r="I14355" s="180">
        <v>38698392.57</v>
      </c>
      <c r="J14355" s="180">
        <v>8301304.6600000001</v>
      </c>
      <c r="K14355" s="180">
        <v>8457871.25</v>
      </c>
      <c r="L14355" s="180">
        <v>61965532.299999997</v>
      </c>
    </row>
    <row r="14356" spans="1:12">
      <c r="A14356" s="180">
        <v>2018</v>
      </c>
      <c r="B14356" s="180" t="s">
        <v>179</v>
      </c>
      <c r="C14356" s="180" t="s">
        <v>31</v>
      </c>
      <c r="D14356" s="180" t="s">
        <v>177</v>
      </c>
      <c r="E14356" s="180">
        <v>65</v>
      </c>
      <c r="F14356" s="180">
        <v>114118</v>
      </c>
      <c r="G14356" s="180">
        <v>20731</v>
      </c>
      <c r="H14356" s="180">
        <v>49205</v>
      </c>
      <c r="I14356" s="180">
        <v>47658244.270000003</v>
      </c>
      <c r="J14356" s="180">
        <v>10110000</v>
      </c>
      <c r="K14356" s="180">
        <v>12246912.83</v>
      </c>
      <c r="L14356" s="180">
        <v>76697910.420000002</v>
      </c>
    </row>
    <row r="14357" spans="1:12">
      <c r="A14357" s="180">
        <v>2018</v>
      </c>
      <c r="B14357" s="180" t="s">
        <v>179</v>
      </c>
      <c r="C14357" s="180" t="s">
        <v>31</v>
      </c>
      <c r="D14357" s="180" t="s">
        <v>177</v>
      </c>
      <c r="E14357" s="180">
        <v>70</v>
      </c>
      <c r="F14357" s="180">
        <v>97169</v>
      </c>
      <c r="G14357" s="180">
        <v>24253</v>
      </c>
      <c r="H14357" s="180">
        <v>62560</v>
      </c>
      <c r="I14357" s="180">
        <v>58127319.789999999</v>
      </c>
      <c r="J14357" s="180">
        <v>11789393.539999999</v>
      </c>
      <c r="K14357" s="180">
        <v>14220239.960000001</v>
      </c>
      <c r="L14357" s="180">
        <v>90718156.620000005</v>
      </c>
    </row>
    <row r="14358" spans="1:12">
      <c r="A14358" s="180">
        <v>2018</v>
      </c>
      <c r="B14358" s="180" t="s">
        <v>179</v>
      </c>
      <c r="C14358" s="180" t="s">
        <v>31</v>
      </c>
      <c r="D14358" s="180" t="s">
        <v>177</v>
      </c>
      <c r="E14358" s="180">
        <v>75</v>
      </c>
      <c r="F14358" s="180">
        <v>63966</v>
      </c>
      <c r="G14358" s="180">
        <v>19391</v>
      </c>
      <c r="H14358" s="180">
        <v>60928</v>
      </c>
      <c r="I14358" s="180">
        <v>52483958.649999999</v>
      </c>
      <c r="J14358" s="180">
        <v>9349108.4399999995</v>
      </c>
      <c r="K14358" s="180">
        <v>11105435.449999999</v>
      </c>
      <c r="L14358" s="180">
        <v>77228761.120000005</v>
      </c>
    </row>
    <row r="14359" spans="1:12">
      <c r="A14359" s="180">
        <v>2018</v>
      </c>
      <c r="B14359" s="180" t="s">
        <v>179</v>
      </c>
      <c r="C14359" s="180" t="s">
        <v>31</v>
      </c>
      <c r="D14359" s="180" t="s">
        <v>177</v>
      </c>
      <c r="E14359" s="180">
        <v>80</v>
      </c>
      <c r="F14359" s="180">
        <v>43173</v>
      </c>
      <c r="G14359" s="180">
        <v>14044</v>
      </c>
      <c r="H14359" s="180">
        <v>56355</v>
      </c>
      <c r="I14359" s="180">
        <v>42801761.810000002</v>
      </c>
      <c r="J14359" s="180">
        <v>6628704.5899999999</v>
      </c>
      <c r="K14359" s="180">
        <v>7645323.9800000004</v>
      </c>
      <c r="L14359" s="180">
        <v>59749766.350000001</v>
      </c>
    </row>
    <row r="14360" spans="1:12">
      <c r="A14360" s="180">
        <v>2018</v>
      </c>
      <c r="B14360" s="180" t="s">
        <v>179</v>
      </c>
      <c r="C14360" s="180" t="s">
        <v>31</v>
      </c>
      <c r="D14360" s="180" t="s">
        <v>177</v>
      </c>
      <c r="E14360" s="180">
        <v>85</v>
      </c>
      <c r="F14360" s="180">
        <v>26904</v>
      </c>
      <c r="G14360" s="180">
        <v>8826</v>
      </c>
      <c r="H14360" s="180">
        <v>48346</v>
      </c>
      <c r="I14360" s="180">
        <v>33419046</v>
      </c>
      <c r="J14360" s="180">
        <v>4242480.97</v>
      </c>
      <c r="K14360" s="180">
        <v>4071172.68</v>
      </c>
      <c r="L14360" s="180">
        <v>43176267.600000001</v>
      </c>
    </row>
    <row r="14361" spans="1:12">
      <c r="A14361" s="180">
        <v>2018</v>
      </c>
      <c r="B14361" s="180" t="s">
        <v>179</v>
      </c>
      <c r="C14361" s="180" t="s">
        <v>31</v>
      </c>
      <c r="D14361" s="180" t="s">
        <v>177</v>
      </c>
      <c r="E14361" s="180">
        <v>90</v>
      </c>
      <c r="F14361" s="180">
        <v>11879</v>
      </c>
      <c r="G14361" s="180">
        <v>3659</v>
      </c>
      <c r="H14361" s="180">
        <v>23849</v>
      </c>
      <c r="I14361" s="180">
        <v>15202499.08</v>
      </c>
      <c r="J14361" s="180">
        <v>1578932.88</v>
      </c>
      <c r="K14361" s="180">
        <v>1233457.1599999999</v>
      </c>
      <c r="L14361" s="180">
        <v>18483455.32</v>
      </c>
    </row>
    <row r="14362" spans="1:12">
      <c r="A14362" s="180">
        <v>2018</v>
      </c>
      <c r="B14362" s="180" t="s">
        <v>179</v>
      </c>
      <c r="C14362" s="180" t="s">
        <v>31</v>
      </c>
      <c r="D14362" s="180" t="s">
        <v>177</v>
      </c>
      <c r="E14362" s="180">
        <v>95</v>
      </c>
      <c r="F14362" s="180">
        <v>3230</v>
      </c>
      <c r="G14362" s="180">
        <v>770</v>
      </c>
      <c r="H14362" s="180">
        <v>6101</v>
      </c>
      <c r="I14362" s="180">
        <v>3540519.87</v>
      </c>
      <c r="J14362" s="180">
        <v>367052.12</v>
      </c>
      <c r="K14362" s="180">
        <v>232069.68</v>
      </c>
      <c r="L14362" s="180">
        <v>4259128.6100000003</v>
      </c>
    </row>
    <row r="14363" spans="1:12">
      <c r="A14363" s="180">
        <v>2018</v>
      </c>
      <c r="B14363" s="180" t="s">
        <v>179</v>
      </c>
      <c r="C14363" s="180" t="s">
        <v>32</v>
      </c>
      <c r="D14363" s="180" t="s">
        <v>176</v>
      </c>
      <c r="E14363" s="180">
        <v>0</v>
      </c>
      <c r="F14363" s="180">
        <v>70751</v>
      </c>
      <c r="G14363" s="180">
        <v>3135</v>
      </c>
      <c r="H14363" s="180">
        <v>9072</v>
      </c>
      <c r="I14363" s="180">
        <v>6490807.25</v>
      </c>
      <c r="J14363" s="180">
        <v>1041032.47</v>
      </c>
      <c r="K14363" s="180">
        <v>135522.15</v>
      </c>
      <c r="L14363" s="180">
        <v>8397001.4199999999</v>
      </c>
    </row>
    <row r="14364" spans="1:12">
      <c r="A14364" s="180">
        <v>2018</v>
      </c>
      <c r="B14364" s="180" t="s">
        <v>179</v>
      </c>
      <c r="C14364" s="180" t="s">
        <v>32</v>
      </c>
      <c r="D14364" s="180" t="s">
        <v>176</v>
      </c>
      <c r="E14364" s="180">
        <v>5</v>
      </c>
      <c r="F14364" s="180">
        <v>83934</v>
      </c>
      <c r="G14364" s="180">
        <v>1542</v>
      </c>
      <c r="H14364" s="180">
        <v>2078</v>
      </c>
      <c r="I14364" s="180">
        <v>1878537.38</v>
      </c>
      <c r="J14364" s="180">
        <v>536198.89</v>
      </c>
      <c r="K14364" s="180">
        <v>167994</v>
      </c>
      <c r="L14364" s="180">
        <v>2950916.18</v>
      </c>
    </row>
    <row r="14365" spans="1:12">
      <c r="A14365" s="180">
        <v>2018</v>
      </c>
      <c r="B14365" s="180" t="s">
        <v>179</v>
      </c>
      <c r="C14365" s="180" t="s">
        <v>32</v>
      </c>
      <c r="D14365" s="180" t="s">
        <v>176</v>
      </c>
      <c r="E14365" s="180">
        <v>10</v>
      </c>
      <c r="F14365" s="180">
        <v>83038</v>
      </c>
      <c r="G14365" s="180">
        <v>1295</v>
      </c>
      <c r="H14365" s="180">
        <v>1935</v>
      </c>
      <c r="I14365" s="180">
        <v>1756570.4</v>
      </c>
      <c r="J14365" s="180">
        <v>548982.99</v>
      </c>
      <c r="K14365" s="180">
        <v>392068</v>
      </c>
      <c r="L14365" s="180">
        <v>3003053.54</v>
      </c>
    </row>
    <row r="14366" spans="1:12">
      <c r="A14366" s="180">
        <v>2018</v>
      </c>
      <c r="B14366" s="180" t="s">
        <v>179</v>
      </c>
      <c r="C14366" s="180" t="s">
        <v>32</v>
      </c>
      <c r="D14366" s="180" t="s">
        <v>176</v>
      </c>
      <c r="E14366" s="180">
        <v>15</v>
      </c>
      <c r="F14366" s="180">
        <v>76743</v>
      </c>
      <c r="G14366" s="180">
        <v>2478</v>
      </c>
      <c r="H14366" s="180">
        <v>4013</v>
      </c>
      <c r="I14366" s="180">
        <v>4638042.3600000003</v>
      </c>
      <c r="J14366" s="180">
        <v>1146555.58</v>
      </c>
      <c r="K14366" s="180">
        <v>856197.05</v>
      </c>
      <c r="L14366" s="180">
        <v>7482632.7400000002</v>
      </c>
    </row>
    <row r="14367" spans="1:12">
      <c r="A14367" s="180">
        <v>2018</v>
      </c>
      <c r="B14367" s="180" t="s">
        <v>179</v>
      </c>
      <c r="C14367" s="180" t="s">
        <v>32</v>
      </c>
      <c r="D14367" s="180" t="s">
        <v>176</v>
      </c>
      <c r="E14367" s="180">
        <v>20</v>
      </c>
      <c r="F14367" s="180">
        <v>61088</v>
      </c>
      <c r="G14367" s="180">
        <v>2378</v>
      </c>
      <c r="H14367" s="180">
        <v>4709</v>
      </c>
      <c r="I14367" s="180">
        <v>4771417.33</v>
      </c>
      <c r="J14367" s="180">
        <v>1114616.17</v>
      </c>
      <c r="K14367" s="180">
        <v>785001.15</v>
      </c>
      <c r="L14367" s="180">
        <v>7448167.6699999999</v>
      </c>
    </row>
    <row r="14368" spans="1:12">
      <c r="A14368" s="180">
        <v>2018</v>
      </c>
      <c r="B14368" s="180" t="s">
        <v>179</v>
      </c>
      <c r="C14368" s="180" t="s">
        <v>32</v>
      </c>
      <c r="D14368" s="180" t="s">
        <v>176</v>
      </c>
      <c r="E14368" s="180">
        <v>25</v>
      </c>
      <c r="F14368" s="180">
        <v>48055</v>
      </c>
      <c r="G14368" s="180">
        <v>1808</v>
      </c>
      <c r="H14368" s="180">
        <v>4486</v>
      </c>
      <c r="I14368" s="180">
        <v>3747956.01</v>
      </c>
      <c r="J14368" s="180">
        <v>823820.29</v>
      </c>
      <c r="K14368" s="180">
        <v>694486.74</v>
      </c>
      <c r="L14368" s="180">
        <v>6052902.0800000001</v>
      </c>
    </row>
    <row r="14369" spans="1:12">
      <c r="A14369" s="180">
        <v>2018</v>
      </c>
      <c r="B14369" s="180" t="s">
        <v>179</v>
      </c>
      <c r="C14369" s="180" t="s">
        <v>32</v>
      </c>
      <c r="D14369" s="180" t="s">
        <v>176</v>
      </c>
      <c r="E14369" s="180">
        <v>30</v>
      </c>
      <c r="F14369" s="180">
        <v>84204</v>
      </c>
      <c r="G14369" s="180">
        <v>2631</v>
      </c>
      <c r="H14369" s="180">
        <v>6103</v>
      </c>
      <c r="I14369" s="180">
        <v>4874757.75</v>
      </c>
      <c r="J14369" s="180">
        <v>1278417.1100000001</v>
      </c>
      <c r="K14369" s="180">
        <v>695906</v>
      </c>
      <c r="L14369" s="180">
        <v>7998056.71</v>
      </c>
    </row>
    <row r="14370" spans="1:12">
      <c r="A14370" s="180">
        <v>2018</v>
      </c>
      <c r="B14370" s="180" t="s">
        <v>179</v>
      </c>
      <c r="C14370" s="180" t="s">
        <v>32</v>
      </c>
      <c r="D14370" s="180" t="s">
        <v>176</v>
      </c>
      <c r="E14370" s="180">
        <v>35</v>
      </c>
      <c r="F14370" s="180">
        <v>96264</v>
      </c>
      <c r="G14370" s="180">
        <v>3390</v>
      </c>
      <c r="H14370" s="180">
        <v>7651</v>
      </c>
      <c r="I14370" s="180">
        <v>6526082.7000000002</v>
      </c>
      <c r="J14370" s="180">
        <v>1742379.52</v>
      </c>
      <c r="K14370" s="180">
        <v>1139490.68</v>
      </c>
      <c r="L14370" s="180">
        <v>10713753.57</v>
      </c>
    </row>
    <row r="14371" spans="1:12">
      <c r="A14371" s="180">
        <v>2018</v>
      </c>
      <c r="B14371" s="180" t="s">
        <v>179</v>
      </c>
      <c r="C14371" s="180" t="s">
        <v>32</v>
      </c>
      <c r="D14371" s="180" t="s">
        <v>176</v>
      </c>
      <c r="E14371" s="180">
        <v>40</v>
      </c>
      <c r="F14371" s="180">
        <v>90976</v>
      </c>
      <c r="G14371" s="180">
        <v>4357</v>
      </c>
      <c r="H14371" s="180">
        <v>8103</v>
      </c>
      <c r="I14371" s="180">
        <v>7349459.6799999997</v>
      </c>
      <c r="J14371" s="180">
        <v>2203814.17</v>
      </c>
      <c r="K14371" s="180">
        <v>1307571.17</v>
      </c>
      <c r="L14371" s="180">
        <v>12434075.189999999</v>
      </c>
    </row>
    <row r="14372" spans="1:12">
      <c r="A14372" s="180">
        <v>2018</v>
      </c>
      <c r="B14372" s="180" t="s">
        <v>179</v>
      </c>
      <c r="C14372" s="180" t="s">
        <v>32</v>
      </c>
      <c r="D14372" s="180" t="s">
        <v>176</v>
      </c>
      <c r="E14372" s="180">
        <v>45</v>
      </c>
      <c r="F14372" s="180">
        <v>94716</v>
      </c>
      <c r="G14372" s="180">
        <v>5331</v>
      </c>
      <c r="H14372" s="180">
        <v>11089</v>
      </c>
      <c r="I14372" s="180">
        <v>10647004.720000001</v>
      </c>
      <c r="J14372" s="180">
        <v>3015371.03</v>
      </c>
      <c r="K14372" s="180">
        <v>2161453.5699999998</v>
      </c>
      <c r="L14372" s="180">
        <v>17745742.649999999</v>
      </c>
    </row>
    <row r="14373" spans="1:12">
      <c r="A14373" s="180">
        <v>2018</v>
      </c>
      <c r="B14373" s="180" t="s">
        <v>179</v>
      </c>
      <c r="C14373" s="180" t="s">
        <v>32</v>
      </c>
      <c r="D14373" s="180" t="s">
        <v>176</v>
      </c>
      <c r="E14373" s="180">
        <v>50</v>
      </c>
      <c r="F14373" s="180">
        <v>89346</v>
      </c>
      <c r="G14373" s="180">
        <v>6952</v>
      </c>
      <c r="H14373" s="180">
        <v>12996</v>
      </c>
      <c r="I14373" s="180">
        <v>13120815.75</v>
      </c>
      <c r="J14373" s="180">
        <v>4003783.56</v>
      </c>
      <c r="K14373" s="180">
        <v>2466373.91</v>
      </c>
      <c r="L14373" s="180">
        <v>21797680.920000002</v>
      </c>
    </row>
    <row r="14374" spans="1:12">
      <c r="A14374" s="180">
        <v>2018</v>
      </c>
      <c r="B14374" s="180" t="s">
        <v>179</v>
      </c>
      <c r="C14374" s="180" t="s">
        <v>32</v>
      </c>
      <c r="D14374" s="180" t="s">
        <v>176</v>
      </c>
      <c r="E14374" s="180">
        <v>55</v>
      </c>
      <c r="F14374" s="180">
        <v>91778</v>
      </c>
      <c r="G14374" s="180">
        <v>9421</v>
      </c>
      <c r="H14374" s="180">
        <v>19149</v>
      </c>
      <c r="I14374" s="180">
        <v>20398036.420000002</v>
      </c>
      <c r="J14374" s="180">
        <v>5979414.21</v>
      </c>
      <c r="K14374" s="180">
        <v>4604763.9000000004</v>
      </c>
      <c r="L14374" s="180">
        <v>33974852.109999999</v>
      </c>
    </row>
    <row r="14375" spans="1:12">
      <c r="A14375" s="180">
        <v>2018</v>
      </c>
      <c r="B14375" s="180" t="s">
        <v>179</v>
      </c>
      <c r="C14375" s="180" t="s">
        <v>32</v>
      </c>
      <c r="D14375" s="180" t="s">
        <v>176</v>
      </c>
      <c r="E14375" s="180">
        <v>60</v>
      </c>
      <c r="F14375" s="180">
        <v>86039</v>
      </c>
      <c r="G14375" s="180">
        <v>12754</v>
      </c>
      <c r="H14375" s="180">
        <v>26844</v>
      </c>
      <c r="I14375" s="180">
        <v>29874992.530000001</v>
      </c>
      <c r="J14375" s="180">
        <v>7926532.9500000002</v>
      </c>
      <c r="K14375" s="180">
        <v>6911197.3200000003</v>
      </c>
      <c r="L14375" s="180">
        <v>48254226.460000001</v>
      </c>
    </row>
    <row r="14376" spans="1:12">
      <c r="A14376" s="180">
        <v>2018</v>
      </c>
      <c r="B14376" s="180" t="s">
        <v>179</v>
      </c>
      <c r="C14376" s="180" t="s">
        <v>32</v>
      </c>
      <c r="D14376" s="180" t="s">
        <v>176</v>
      </c>
      <c r="E14376" s="180">
        <v>65</v>
      </c>
      <c r="F14376" s="180">
        <v>77028</v>
      </c>
      <c r="G14376" s="180">
        <v>14596</v>
      </c>
      <c r="H14376" s="180">
        <v>30093</v>
      </c>
      <c r="I14376" s="180">
        <v>36372438.079999998</v>
      </c>
      <c r="J14376" s="180">
        <v>9192159.6199999992</v>
      </c>
      <c r="K14376" s="180">
        <v>8715878.0600000005</v>
      </c>
      <c r="L14376" s="180">
        <v>58195558.530000001</v>
      </c>
    </row>
    <row r="14377" spans="1:12">
      <c r="A14377" s="180">
        <v>2018</v>
      </c>
      <c r="B14377" s="180" t="s">
        <v>179</v>
      </c>
      <c r="C14377" s="180" t="s">
        <v>32</v>
      </c>
      <c r="D14377" s="180" t="s">
        <v>176</v>
      </c>
      <c r="E14377" s="180">
        <v>70</v>
      </c>
      <c r="F14377" s="180">
        <v>65276</v>
      </c>
      <c r="G14377" s="180">
        <v>17914</v>
      </c>
      <c r="H14377" s="180">
        <v>41457</v>
      </c>
      <c r="I14377" s="180">
        <v>45030469.390000001</v>
      </c>
      <c r="J14377" s="180">
        <v>10935036.039999999</v>
      </c>
      <c r="K14377" s="180">
        <v>10205796.859999999</v>
      </c>
      <c r="L14377" s="180">
        <v>70065564.370000005</v>
      </c>
    </row>
    <row r="14378" spans="1:12">
      <c r="A14378" s="180">
        <v>2018</v>
      </c>
      <c r="B14378" s="180" t="s">
        <v>179</v>
      </c>
      <c r="C14378" s="180" t="s">
        <v>32</v>
      </c>
      <c r="D14378" s="180" t="s">
        <v>176</v>
      </c>
      <c r="E14378" s="180">
        <v>75</v>
      </c>
      <c r="F14378" s="180">
        <v>44257</v>
      </c>
      <c r="G14378" s="180">
        <v>17137</v>
      </c>
      <c r="H14378" s="180">
        <v>45006</v>
      </c>
      <c r="I14378" s="180">
        <v>43781435.659999996</v>
      </c>
      <c r="J14378" s="180">
        <v>9720157.9399999995</v>
      </c>
      <c r="K14378" s="180">
        <v>9350943.9199999999</v>
      </c>
      <c r="L14378" s="180">
        <v>65837977.530000001</v>
      </c>
    </row>
    <row r="14379" spans="1:12">
      <c r="A14379" s="180">
        <v>2018</v>
      </c>
      <c r="B14379" s="180" t="s">
        <v>179</v>
      </c>
      <c r="C14379" s="180" t="s">
        <v>32</v>
      </c>
      <c r="D14379" s="180" t="s">
        <v>176</v>
      </c>
      <c r="E14379" s="180">
        <v>80</v>
      </c>
      <c r="F14379" s="180">
        <v>28165</v>
      </c>
      <c r="G14379" s="180">
        <v>12914</v>
      </c>
      <c r="H14379" s="180">
        <v>39487</v>
      </c>
      <c r="I14379" s="180">
        <v>34475330.740000002</v>
      </c>
      <c r="J14379" s="180">
        <v>6975140.4900000002</v>
      </c>
      <c r="K14379" s="180">
        <v>6731290.7999999998</v>
      </c>
      <c r="L14379" s="180">
        <v>50010434.240000002</v>
      </c>
    </row>
    <row r="14380" spans="1:12">
      <c r="A14380" s="180">
        <v>2018</v>
      </c>
      <c r="B14380" s="180" t="s">
        <v>179</v>
      </c>
      <c r="C14380" s="180" t="s">
        <v>32</v>
      </c>
      <c r="D14380" s="180" t="s">
        <v>176</v>
      </c>
      <c r="E14380" s="180">
        <v>85</v>
      </c>
      <c r="F14380" s="180">
        <v>16495</v>
      </c>
      <c r="G14380" s="180">
        <v>7570</v>
      </c>
      <c r="H14380" s="180">
        <v>31604</v>
      </c>
      <c r="I14380" s="180">
        <v>24855159.77</v>
      </c>
      <c r="J14380" s="180">
        <v>4321646.09</v>
      </c>
      <c r="K14380" s="180">
        <v>3450793.75</v>
      </c>
      <c r="L14380" s="180">
        <v>33757094.93</v>
      </c>
    </row>
    <row r="14381" spans="1:12">
      <c r="A14381" s="180">
        <v>2018</v>
      </c>
      <c r="B14381" s="180" t="s">
        <v>179</v>
      </c>
      <c r="C14381" s="180" t="s">
        <v>32</v>
      </c>
      <c r="D14381" s="180" t="s">
        <v>176</v>
      </c>
      <c r="E14381" s="180">
        <v>90</v>
      </c>
      <c r="F14381" s="180">
        <v>6366</v>
      </c>
      <c r="G14381" s="180">
        <v>2422</v>
      </c>
      <c r="H14381" s="180">
        <v>12635</v>
      </c>
      <c r="I14381" s="180">
        <v>9092134.3399999999</v>
      </c>
      <c r="J14381" s="180">
        <v>1425021.86</v>
      </c>
      <c r="K14381" s="180">
        <v>934872.26</v>
      </c>
      <c r="L14381" s="180">
        <v>11814918.380000001</v>
      </c>
    </row>
    <row r="14382" spans="1:12">
      <c r="A14382" s="180">
        <v>2018</v>
      </c>
      <c r="B14382" s="180" t="s">
        <v>179</v>
      </c>
      <c r="C14382" s="180" t="s">
        <v>32</v>
      </c>
      <c r="D14382" s="180" t="s">
        <v>176</v>
      </c>
      <c r="E14382" s="180">
        <v>95</v>
      </c>
      <c r="F14382" s="180">
        <v>873</v>
      </c>
      <c r="G14382" s="180">
        <v>293</v>
      </c>
      <c r="H14382" s="180">
        <v>2046</v>
      </c>
      <c r="I14382" s="180">
        <v>1390414.53</v>
      </c>
      <c r="J14382" s="180">
        <v>183927.37</v>
      </c>
      <c r="K14382" s="180">
        <v>64101</v>
      </c>
      <c r="L14382" s="180">
        <v>1694745.73</v>
      </c>
    </row>
    <row r="14383" spans="1:12">
      <c r="A14383" s="180">
        <v>2018</v>
      </c>
      <c r="B14383" s="180" t="s">
        <v>179</v>
      </c>
      <c r="C14383" s="180" t="s">
        <v>32</v>
      </c>
      <c r="D14383" s="180" t="s">
        <v>177</v>
      </c>
      <c r="E14383" s="180">
        <v>0</v>
      </c>
      <c r="F14383" s="180">
        <v>66859</v>
      </c>
      <c r="G14383" s="180">
        <v>2203</v>
      </c>
      <c r="H14383" s="180">
        <v>7790</v>
      </c>
      <c r="I14383" s="180">
        <v>5073863.96</v>
      </c>
      <c r="J14383" s="180">
        <v>796102.54</v>
      </c>
      <c r="K14383" s="180">
        <v>62621.03</v>
      </c>
      <c r="L14383" s="180">
        <v>6400772.7999999998</v>
      </c>
    </row>
    <row r="14384" spans="1:12">
      <c r="A14384" s="180">
        <v>2018</v>
      </c>
      <c r="B14384" s="180" t="s">
        <v>179</v>
      </c>
      <c r="C14384" s="180" t="s">
        <v>32</v>
      </c>
      <c r="D14384" s="180" t="s">
        <v>177</v>
      </c>
      <c r="E14384" s="180">
        <v>5</v>
      </c>
      <c r="F14384" s="180">
        <v>79374</v>
      </c>
      <c r="G14384" s="180">
        <v>1253</v>
      </c>
      <c r="H14384" s="180">
        <v>1697</v>
      </c>
      <c r="I14384" s="180">
        <v>1507944.79</v>
      </c>
      <c r="J14384" s="180">
        <v>427289.17</v>
      </c>
      <c r="K14384" s="180">
        <v>169668.8</v>
      </c>
      <c r="L14384" s="180">
        <v>2386851.96</v>
      </c>
    </row>
    <row r="14385" spans="1:12">
      <c r="A14385" s="180">
        <v>2018</v>
      </c>
      <c r="B14385" s="180" t="s">
        <v>179</v>
      </c>
      <c r="C14385" s="180" t="s">
        <v>32</v>
      </c>
      <c r="D14385" s="180" t="s">
        <v>177</v>
      </c>
      <c r="E14385" s="180">
        <v>10</v>
      </c>
      <c r="F14385" s="180">
        <v>78672</v>
      </c>
      <c r="G14385" s="180">
        <v>1234</v>
      </c>
      <c r="H14385" s="180">
        <v>2344</v>
      </c>
      <c r="I14385" s="180">
        <v>1902301.5</v>
      </c>
      <c r="J14385" s="180">
        <v>477886.63</v>
      </c>
      <c r="K14385" s="180">
        <v>420574</v>
      </c>
      <c r="L14385" s="180">
        <v>3398110.08</v>
      </c>
    </row>
    <row r="14386" spans="1:12">
      <c r="A14386" s="180">
        <v>2018</v>
      </c>
      <c r="B14386" s="180" t="s">
        <v>179</v>
      </c>
      <c r="C14386" s="180" t="s">
        <v>32</v>
      </c>
      <c r="D14386" s="180" t="s">
        <v>177</v>
      </c>
      <c r="E14386" s="180">
        <v>15</v>
      </c>
      <c r="F14386" s="180">
        <v>72823</v>
      </c>
      <c r="G14386" s="180">
        <v>3001</v>
      </c>
      <c r="H14386" s="180">
        <v>6510</v>
      </c>
      <c r="I14386" s="180">
        <v>5951945.6200000001</v>
      </c>
      <c r="J14386" s="180">
        <v>1272093.1499999999</v>
      </c>
      <c r="K14386" s="180">
        <v>1046345</v>
      </c>
      <c r="L14386" s="180">
        <v>9259776.0800000001</v>
      </c>
    </row>
    <row r="14387" spans="1:12">
      <c r="A14387" s="180">
        <v>2018</v>
      </c>
      <c r="B14387" s="180" t="s">
        <v>179</v>
      </c>
      <c r="C14387" s="180" t="s">
        <v>32</v>
      </c>
      <c r="D14387" s="180" t="s">
        <v>177</v>
      </c>
      <c r="E14387" s="180">
        <v>20</v>
      </c>
      <c r="F14387" s="180">
        <v>60888</v>
      </c>
      <c r="G14387" s="180">
        <v>3935</v>
      </c>
      <c r="H14387" s="180">
        <v>8880</v>
      </c>
      <c r="I14387" s="180">
        <v>7775921.75</v>
      </c>
      <c r="J14387" s="180">
        <v>1478472.49</v>
      </c>
      <c r="K14387" s="180">
        <v>761729</v>
      </c>
      <c r="L14387" s="180">
        <v>11071298.1</v>
      </c>
    </row>
    <row r="14388" spans="1:12">
      <c r="A14388" s="180">
        <v>2018</v>
      </c>
      <c r="B14388" s="180" t="s">
        <v>179</v>
      </c>
      <c r="C14388" s="180" t="s">
        <v>32</v>
      </c>
      <c r="D14388" s="180" t="s">
        <v>177</v>
      </c>
      <c r="E14388" s="180">
        <v>25</v>
      </c>
      <c r="F14388" s="180">
        <v>56354</v>
      </c>
      <c r="G14388" s="180">
        <v>4336</v>
      </c>
      <c r="H14388" s="180">
        <v>11315</v>
      </c>
      <c r="I14388" s="180">
        <v>10668527.800000001</v>
      </c>
      <c r="J14388" s="180">
        <v>2303662.37</v>
      </c>
      <c r="K14388" s="180">
        <v>1003915</v>
      </c>
      <c r="L14388" s="180">
        <v>15640881.970000001</v>
      </c>
    </row>
    <row r="14389" spans="1:12">
      <c r="A14389" s="180">
        <v>2018</v>
      </c>
      <c r="B14389" s="180" t="s">
        <v>179</v>
      </c>
      <c r="C14389" s="180" t="s">
        <v>32</v>
      </c>
      <c r="D14389" s="180" t="s">
        <v>177</v>
      </c>
      <c r="E14389" s="180">
        <v>30</v>
      </c>
      <c r="F14389" s="180">
        <v>99569</v>
      </c>
      <c r="G14389" s="180">
        <v>8237</v>
      </c>
      <c r="H14389" s="180">
        <v>21330</v>
      </c>
      <c r="I14389" s="180">
        <v>22530529.260000002</v>
      </c>
      <c r="J14389" s="180">
        <v>5330835.99</v>
      </c>
      <c r="K14389" s="180">
        <v>1387438</v>
      </c>
      <c r="L14389" s="180">
        <v>32492623.940000001</v>
      </c>
    </row>
    <row r="14390" spans="1:12">
      <c r="A14390" s="180">
        <v>2018</v>
      </c>
      <c r="B14390" s="180" t="s">
        <v>179</v>
      </c>
      <c r="C14390" s="180" t="s">
        <v>32</v>
      </c>
      <c r="D14390" s="180" t="s">
        <v>177</v>
      </c>
      <c r="E14390" s="180">
        <v>35</v>
      </c>
      <c r="F14390" s="180">
        <v>106899</v>
      </c>
      <c r="G14390" s="180">
        <v>9213</v>
      </c>
      <c r="H14390" s="180">
        <v>22072</v>
      </c>
      <c r="I14390" s="180">
        <v>23247515.920000002</v>
      </c>
      <c r="J14390" s="180">
        <v>5550259.6200000001</v>
      </c>
      <c r="K14390" s="180">
        <v>1839515.08</v>
      </c>
      <c r="L14390" s="180">
        <v>34288234.539999999</v>
      </c>
    </row>
    <row r="14391" spans="1:12">
      <c r="A14391" s="180">
        <v>2018</v>
      </c>
      <c r="B14391" s="180" t="s">
        <v>179</v>
      </c>
      <c r="C14391" s="180" t="s">
        <v>32</v>
      </c>
      <c r="D14391" s="180" t="s">
        <v>177</v>
      </c>
      <c r="E14391" s="180">
        <v>40</v>
      </c>
      <c r="F14391" s="180">
        <v>98334</v>
      </c>
      <c r="G14391" s="180">
        <v>8363</v>
      </c>
      <c r="H14391" s="180">
        <v>16698</v>
      </c>
      <c r="I14391" s="180">
        <v>16476148.35</v>
      </c>
      <c r="J14391" s="180">
        <v>4385750.4000000004</v>
      </c>
      <c r="K14391" s="180">
        <v>2088987</v>
      </c>
      <c r="L14391" s="180">
        <v>26076043.170000002</v>
      </c>
    </row>
    <row r="14392" spans="1:12">
      <c r="A14392" s="180">
        <v>2018</v>
      </c>
      <c r="B14392" s="180" t="s">
        <v>179</v>
      </c>
      <c r="C14392" s="180" t="s">
        <v>32</v>
      </c>
      <c r="D14392" s="180" t="s">
        <v>177</v>
      </c>
      <c r="E14392" s="180">
        <v>45</v>
      </c>
      <c r="F14392" s="180">
        <v>105009</v>
      </c>
      <c r="G14392" s="180">
        <v>9424</v>
      </c>
      <c r="H14392" s="180">
        <v>19931</v>
      </c>
      <c r="I14392" s="180">
        <v>19013566.5</v>
      </c>
      <c r="J14392" s="180">
        <v>4927764.78</v>
      </c>
      <c r="K14392" s="180">
        <v>2787185.8</v>
      </c>
      <c r="L14392" s="180">
        <v>30162748.620000001</v>
      </c>
    </row>
    <row r="14393" spans="1:12">
      <c r="A14393" s="180">
        <v>2018</v>
      </c>
      <c r="B14393" s="180" t="s">
        <v>179</v>
      </c>
      <c r="C14393" s="180" t="s">
        <v>32</v>
      </c>
      <c r="D14393" s="180" t="s">
        <v>177</v>
      </c>
      <c r="E14393" s="180">
        <v>50</v>
      </c>
      <c r="F14393" s="180">
        <v>97762</v>
      </c>
      <c r="G14393" s="180">
        <v>9875</v>
      </c>
      <c r="H14393" s="180">
        <v>20369</v>
      </c>
      <c r="I14393" s="180">
        <v>20364599.699999999</v>
      </c>
      <c r="J14393" s="180">
        <v>5453122.6500000004</v>
      </c>
      <c r="K14393" s="180">
        <v>3474192.38</v>
      </c>
      <c r="L14393" s="180">
        <v>32906597.239999998</v>
      </c>
    </row>
    <row r="14394" spans="1:12">
      <c r="A14394" s="180">
        <v>2018</v>
      </c>
      <c r="B14394" s="180" t="s">
        <v>179</v>
      </c>
      <c r="C14394" s="180" t="s">
        <v>32</v>
      </c>
      <c r="D14394" s="180" t="s">
        <v>177</v>
      </c>
      <c r="E14394" s="180">
        <v>55</v>
      </c>
      <c r="F14394" s="180">
        <v>99890</v>
      </c>
      <c r="G14394" s="180">
        <v>12007</v>
      </c>
      <c r="H14394" s="180">
        <v>25399</v>
      </c>
      <c r="I14394" s="180">
        <v>24851185.16</v>
      </c>
      <c r="J14394" s="180">
        <v>6348603.04</v>
      </c>
      <c r="K14394" s="180">
        <v>4827544.4000000004</v>
      </c>
      <c r="L14394" s="180">
        <v>39787598.689999998</v>
      </c>
    </row>
    <row r="14395" spans="1:12">
      <c r="A14395" s="180">
        <v>2018</v>
      </c>
      <c r="B14395" s="180" t="s">
        <v>179</v>
      </c>
      <c r="C14395" s="180" t="s">
        <v>32</v>
      </c>
      <c r="D14395" s="180" t="s">
        <v>177</v>
      </c>
      <c r="E14395" s="180">
        <v>60</v>
      </c>
      <c r="F14395" s="180">
        <v>94087</v>
      </c>
      <c r="G14395" s="180">
        <v>13687</v>
      </c>
      <c r="H14395" s="180">
        <v>31064</v>
      </c>
      <c r="I14395" s="180">
        <v>30139473.420000002</v>
      </c>
      <c r="J14395" s="180">
        <v>7483703.7800000003</v>
      </c>
      <c r="K14395" s="180">
        <v>6472640.5999999996</v>
      </c>
      <c r="L14395" s="180">
        <v>48086178.18</v>
      </c>
    </row>
    <row r="14396" spans="1:12">
      <c r="A14396" s="180">
        <v>2018</v>
      </c>
      <c r="B14396" s="180" t="s">
        <v>179</v>
      </c>
      <c r="C14396" s="180" t="s">
        <v>32</v>
      </c>
      <c r="D14396" s="180" t="s">
        <v>177</v>
      </c>
      <c r="E14396" s="180">
        <v>65</v>
      </c>
      <c r="F14396" s="180">
        <v>86119</v>
      </c>
      <c r="G14396" s="180">
        <v>16283</v>
      </c>
      <c r="H14396" s="180">
        <v>37997</v>
      </c>
      <c r="I14396" s="180">
        <v>38498283.020000003</v>
      </c>
      <c r="J14396" s="180">
        <v>9242388.8699999992</v>
      </c>
      <c r="K14396" s="180">
        <v>9174422.5500000007</v>
      </c>
      <c r="L14396" s="180">
        <v>61050537.130000003</v>
      </c>
    </row>
    <row r="14397" spans="1:12">
      <c r="A14397" s="180">
        <v>2018</v>
      </c>
      <c r="B14397" s="180" t="s">
        <v>179</v>
      </c>
      <c r="C14397" s="180" t="s">
        <v>32</v>
      </c>
      <c r="D14397" s="180" t="s">
        <v>177</v>
      </c>
      <c r="E14397" s="180">
        <v>70</v>
      </c>
      <c r="F14397" s="180">
        <v>72916</v>
      </c>
      <c r="G14397" s="180">
        <v>17800</v>
      </c>
      <c r="H14397" s="180">
        <v>46870</v>
      </c>
      <c r="I14397" s="180">
        <v>45742047.329999998</v>
      </c>
      <c r="J14397" s="180">
        <v>10408457.1</v>
      </c>
      <c r="K14397" s="180">
        <v>10751334.9</v>
      </c>
      <c r="L14397" s="180">
        <v>70835041.129999995</v>
      </c>
    </row>
    <row r="14398" spans="1:12">
      <c r="A14398" s="180">
        <v>2018</v>
      </c>
      <c r="B14398" s="180" t="s">
        <v>179</v>
      </c>
      <c r="C14398" s="180" t="s">
        <v>32</v>
      </c>
      <c r="D14398" s="180" t="s">
        <v>177</v>
      </c>
      <c r="E14398" s="180">
        <v>75</v>
      </c>
      <c r="F14398" s="180">
        <v>48700</v>
      </c>
      <c r="G14398" s="180">
        <v>15308</v>
      </c>
      <c r="H14398" s="180">
        <v>45382</v>
      </c>
      <c r="I14398" s="180">
        <v>41858677.109999999</v>
      </c>
      <c r="J14398" s="180">
        <v>8499777</v>
      </c>
      <c r="K14398" s="180">
        <v>7966000.8499999996</v>
      </c>
      <c r="L14398" s="180">
        <v>61094848.619999997</v>
      </c>
    </row>
    <row r="14399" spans="1:12">
      <c r="A14399" s="180">
        <v>2018</v>
      </c>
      <c r="B14399" s="180" t="s">
        <v>179</v>
      </c>
      <c r="C14399" s="180" t="s">
        <v>32</v>
      </c>
      <c r="D14399" s="180" t="s">
        <v>177</v>
      </c>
      <c r="E14399" s="180">
        <v>80</v>
      </c>
      <c r="F14399" s="180">
        <v>34113</v>
      </c>
      <c r="G14399" s="180">
        <v>11047</v>
      </c>
      <c r="H14399" s="180">
        <v>42263</v>
      </c>
      <c r="I14399" s="180">
        <v>35391968.030000001</v>
      </c>
      <c r="J14399" s="180">
        <v>6574236.9400000004</v>
      </c>
      <c r="K14399" s="180">
        <v>5705867.3499999996</v>
      </c>
      <c r="L14399" s="180">
        <v>49581942.439999998</v>
      </c>
    </row>
    <row r="14400" spans="1:12">
      <c r="A14400" s="180">
        <v>2018</v>
      </c>
      <c r="B14400" s="180" t="s">
        <v>179</v>
      </c>
      <c r="C14400" s="180" t="s">
        <v>32</v>
      </c>
      <c r="D14400" s="180" t="s">
        <v>177</v>
      </c>
      <c r="E14400" s="180">
        <v>85</v>
      </c>
      <c r="F14400" s="180">
        <v>22626</v>
      </c>
      <c r="G14400" s="180">
        <v>7119</v>
      </c>
      <c r="H14400" s="180">
        <v>37439</v>
      </c>
      <c r="I14400" s="180">
        <v>28149581.170000002</v>
      </c>
      <c r="J14400" s="180">
        <v>4461710.22</v>
      </c>
      <c r="K14400" s="180">
        <v>3084117.49</v>
      </c>
      <c r="L14400" s="180">
        <v>36972445.109999999</v>
      </c>
    </row>
    <row r="14401" spans="1:12">
      <c r="A14401" s="180">
        <v>2018</v>
      </c>
      <c r="B14401" s="180" t="s">
        <v>179</v>
      </c>
      <c r="C14401" s="180" t="s">
        <v>32</v>
      </c>
      <c r="D14401" s="180" t="s">
        <v>177</v>
      </c>
      <c r="E14401" s="180">
        <v>90</v>
      </c>
      <c r="F14401" s="180">
        <v>10366</v>
      </c>
      <c r="G14401" s="180">
        <v>3067</v>
      </c>
      <c r="H14401" s="180">
        <v>19048</v>
      </c>
      <c r="I14401" s="180">
        <v>13236121.75</v>
      </c>
      <c r="J14401" s="180">
        <v>1753308.02</v>
      </c>
      <c r="K14401" s="180">
        <v>882929.8</v>
      </c>
      <c r="L14401" s="180">
        <v>16336821.800000001</v>
      </c>
    </row>
    <row r="14402" spans="1:12">
      <c r="A14402" s="180">
        <v>2018</v>
      </c>
      <c r="B14402" s="180" t="s">
        <v>179</v>
      </c>
      <c r="C14402" s="180" t="s">
        <v>32</v>
      </c>
      <c r="D14402" s="180" t="s">
        <v>177</v>
      </c>
      <c r="E14402" s="180">
        <v>95</v>
      </c>
      <c r="F14402" s="180">
        <v>2725</v>
      </c>
      <c r="G14402" s="180">
        <v>707</v>
      </c>
      <c r="H14402" s="180">
        <v>5344</v>
      </c>
      <c r="I14402" s="180">
        <v>3446675.88</v>
      </c>
      <c r="J14402" s="180">
        <v>417075.72</v>
      </c>
      <c r="K14402" s="180">
        <v>138096.20000000001</v>
      </c>
      <c r="L14402" s="180">
        <v>4148427.78</v>
      </c>
    </row>
    <row r="14403" spans="1:12">
      <c r="A14403" s="180">
        <v>2018</v>
      </c>
      <c r="B14403" s="180" t="s">
        <v>179</v>
      </c>
      <c r="C14403" s="180" t="s">
        <v>33</v>
      </c>
      <c r="D14403" s="180" t="s">
        <v>176</v>
      </c>
      <c r="E14403" s="180">
        <v>0</v>
      </c>
      <c r="F14403" s="180">
        <v>53509</v>
      </c>
      <c r="G14403" s="180">
        <v>2815</v>
      </c>
      <c r="H14403" s="180">
        <v>7149</v>
      </c>
      <c r="I14403" s="180">
        <v>6487238.8499999996</v>
      </c>
      <c r="J14403" s="180">
        <v>983868.36</v>
      </c>
      <c r="K14403" s="180">
        <v>75887.289999999994</v>
      </c>
      <c r="L14403" s="180">
        <v>8127729.4199999999</v>
      </c>
    </row>
    <row r="14404" spans="1:12">
      <c r="A14404" s="180">
        <v>2018</v>
      </c>
      <c r="B14404" s="180" t="s">
        <v>179</v>
      </c>
      <c r="C14404" s="180" t="s">
        <v>33</v>
      </c>
      <c r="D14404" s="180" t="s">
        <v>176</v>
      </c>
      <c r="E14404" s="180">
        <v>5</v>
      </c>
      <c r="F14404" s="180">
        <v>68432</v>
      </c>
      <c r="G14404" s="180">
        <v>1504</v>
      </c>
      <c r="H14404" s="180">
        <v>1992</v>
      </c>
      <c r="I14404" s="180">
        <v>1953376.8</v>
      </c>
      <c r="J14404" s="180">
        <v>520584.59</v>
      </c>
      <c r="K14404" s="180">
        <v>245707</v>
      </c>
      <c r="L14404" s="180">
        <v>3041356.23</v>
      </c>
    </row>
    <row r="14405" spans="1:12">
      <c r="A14405" s="180">
        <v>2018</v>
      </c>
      <c r="B14405" s="180" t="s">
        <v>179</v>
      </c>
      <c r="C14405" s="180" t="s">
        <v>33</v>
      </c>
      <c r="D14405" s="180" t="s">
        <v>176</v>
      </c>
      <c r="E14405" s="180">
        <v>10</v>
      </c>
      <c r="F14405" s="180">
        <v>71293</v>
      </c>
      <c r="G14405" s="180">
        <v>1277</v>
      </c>
      <c r="H14405" s="180">
        <v>1932</v>
      </c>
      <c r="I14405" s="180">
        <v>1846755.5</v>
      </c>
      <c r="J14405" s="180">
        <v>481048.45</v>
      </c>
      <c r="K14405" s="180">
        <v>752973</v>
      </c>
      <c r="L14405" s="180">
        <v>3415780.1</v>
      </c>
    </row>
    <row r="14406" spans="1:12">
      <c r="A14406" s="180">
        <v>2018</v>
      </c>
      <c r="B14406" s="180" t="s">
        <v>179</v>
      </c>
      <c r="C14406" s="180" t="s">
        <v>33</v>
      </c>
      <c r="D14406" s="180" t="s">
        <v>176</v>
      </c>
      <c r="E14406" s="180">
        <v>15</v>
      </c>
      <c r="F14406" s="180">
        <v>66955</v>
      </c>
      <c r="G14406" s="180">
        <v>1972</v>
      </c>
      <c r="H14406" s="180">
        <v>3390</v>
      </c>
      <c r="I14406" s="180">
        <v>3634747.26</v>
      </c>
      <c r="J14406" s="180">
        <v>865981.3</v>
      </c>
      <c r="K14406" s="180">
        <v>747734.35</v>
      </c>
      <c r="L14406" s="180">
        <v>5892426.3899999997</v>
      </c>
    </row>
    <row r="14407" spans="1:12">
      <c r="A14407" s="180">
        <v>2018</v>
      </c>
      <c r="B14407" s="180" t="s">
        <v>179</v>
      </c>
      <c r="C14407" s="180" t="s">
        <v>33</v>
      </c>
      <c r="D14407" s="180" t="s">
        <v>176</v>
      </c>
      <c r="E14407" s="180">
        <v>20</v>
      </c>
      <c r="F14407" s="180">
        <v>47428</v>
      </c>
      <c r="G14407" s="180">
        <v>1833</v>
      </c>
      <c r="H14407" s="180">
        <v>3708</v>
      </c>
      <c r="I14407" s="180">
        <v>3375674.83</v>
      </c>
      <c r="J14407" s="180">
        <v>713508.78</v>
      </c>
      <c r="K14407" s="180">
        <v>563277</v>
      </c>
      <c r="L14407" s="180">
        <v>5329993.88</v>
      </c>
    </row>
    <row r="14408" spans="1:12">
      <c r="A14408" s="180">
        <v>2018</v>
      </c>
      <c r="B14408" s="180" t="s">
        <v>179</v>
      </c>
      <c r="C14408" s="180" t="s">
        <v>33</v>
      </c>
      <c r="D14408" s="180" t="s">
        <v>176</v>
      </c>
      <c r="E14408" s="180">
        <v>25</v>
      </c>
      <c r="F14408" s="180">
        <v>34921</v>
      </c>
      <c r="G14408" s="180">
        <v>1057</v>
      </c>
      <c r="H14408" s="180">
        <v>2271</v>
      </c>
      <c r="I14408" s="180">
        <v>2155113.7200000002</v>
      </c>
      <c r="J14408" s="180">
        <v>516742.77</v>
      </c>
      <c r="K14408" s="180">
        <v>421486</v>
      </c>
      <c r="L14408" s="180">
        <v>3748259.67</v>
      </c>
    </row>
    <row r="14409" spans="1:12">
      <c r="A14409" s="180">
        <v>2018</v>
      </c>
      <c r="B14409" s="180" t="s">
        <v>179</v>
      </c>
      <c r="C14409" s="180" t="s">
        <v>33</v>
      </c>
      <c r="D14409" s="180" t="s">
        <v>176</v>
      </c>
      <c r="E14409" s="180">
        <v>30</v>
      </c>
      <c r="F14409" s="180">
        <v>59052</v>
      </c>
      <c r="G14409" s="180">
        <v>2061</v>
      </c>
      <c r="H14409" s="180">
        <v>4669</v>
      </c>
      <c r="I14409" s="180">
        <v>4201766.18</v>
      </c>
      <c r="J14409" s="180">
        <v>956639.73</v>
      </c>
      <c r="K14409" s="180">
        <v>886026</v>
      </c>
      <c r="L14409" s="180">
        <v>7062570.71</v>
      </c>
    </row>
    <row r="14410" spans="1:12">
      <c r="A14410" s="180">
        <v>2018</v>
      </c>
      <c r="B14410" s="180" t="s">
        <v>179</v>
      </c>
      <c r="C14410" s="180" t="s">
        <v>33</v>
      </c>
      <c r="D14410" s="180" t="s">
        <v>176</v>
      </c>
      <c r="E14410" s="180">
        <v>35</v>
      </c>
      <c r="F14410" s="180">
        <v>70248</v>
      </c>
      <c r="G14410" s="180">
        <v>2951</v>
      </c>
      <c r="H14410" s="180">
        <v>6080</v>
      </c>
      <c r="I14410" s="180">
        <v>5305720.82</v>
      </c>
      <c r="J14410" s="180">
        <v>1308940.6399999999</v>
      </c>
      <c r="K14410" s="180">
        <v>1267058.7</v>
      </c>
      <c r="L14410" s="180">
        <v>9302264.3000000007</v>
      </c>
    </row>
    <row r="14411" spans="1:12">
      <c r="A14411" s="180">
        <v>2018</v>
      </c>
      <c r="B14411" s="180" t="s">
        <v>179</v>
      </c>
      <c r="C14411" s="180" t="s">
        <v>33</v>
      </c>
      <c r="D14411" s="180" t="s">
        <v>176</v>
      </c>
      <c r="E14411" s="180">
        <v>40</v>
      </c>
      <c r="F14411" s="180">
        <v>69379</v>
      </c>
      <c r="G14411" s="180">
        <v>3353</v>
      </c>
      <c r="H14411" s="180">
        <v>7095</v>
      </c>
      <c r="I14411" s="180">
        <v>6161343.0599999996</v>
      </c>
      <c r="J14411" s="180">
        <v>1536724.99</v>
      </c>
      <c r="K14411" s="180">
        <v>1121339</v>
      </c>
      <c r="L14411" s="180">
        <v>10408566.640000001</v>
      </c>
    </row>
    <row r="14412" spans="1:12">
      <c r="A14412" s="180">
        <v>2018</v>
      </c>
      <c r="B14412" s="180" t="s">
        <v>179</v>
      </c>
      <c r="C14412" s="180" t="s">
        <v>33</v>
      </c>
      <c r="D14412" s="180" t="s">
        <v>176</v>
      </c>
      <c r="E14412" s="180">
        <v>45</v>
      </c>
      <c r="F14412" s="180">
        <v>76167</v>
      </c>
      <c r="G14412" s="180">
        <v>4785</v>
      </c>
      <c r="H14412" s="180">
        <v>9900</v>
      </c>
      <c r="I14412" s="180">
        <v>9470924.0099999998</v>
      </c>
      <c r="J14412" s="180">
        <v>2395846.41</v>
      </c>
      <c r="K14412" s="180">
        <v>1951301.22</v>
      </c>
      <c r="L14412" s="180">
        <v>15934728.140000001</v>
      </c>
    </row>
    <row r="14413" spans="1:12">
      <c r="A14413" s="180">
        <v>2018</v>
      </c>
      <c r="B14413" s="180" t="s">
        <v>179</v>
      </c>
      <c r="C14413" s="180" t="s">
        <v>33</v>
      </c>
      <c r="D14413" s="180" t="s">
        <v>176</v>
      </c>
      <c r="E14413" s="180">
        <v>50</v>
      </c>
      <c r="F14413" s="180">
        <v>70216</v>
      </c>
      <c r="G14413" s="180">
        <v>5983</v>
      </c>
      <c r="H14413" s="180">
        <v>12020</v>
      </c>
      <c r="I14413" s="180">
        <v>12265307.869999999</v>
      </c>
      <c r="J14413" s="180">
        <v>3213445.58</v>
      </c>
      <c r="K14413" s="180">
        <v>2791884.03</v>
      </c>
      <c r="L14413" s="180">
        <v>20756244.030000001</v>
      </c>
    </row>
    <row r="14414" spans="1:12">
      <c r="A14414" s="180">
        <v>2018</v>
      </c>
      <c r="B14414" s="180" t="s">
        <v>179</v>
      </c>
      <c r="C14414" s="180" t="s">
        <v>33</v>
      </c>
      <c r="D14414" s="180" t="s">
        <v>176</v>
      </c>
      <c r="E14414" s="180">
        <v>55</v>
      </c>
      <c r="F14414" s="180">
        <v>73633</v>
      </c>
      <c r="G14414" s="180">
        <v>8778</v>
      </c>
      <c r="H14414" s="180">
        <v>17740</v>
      </c>
      <c r="I14414" s="180">
        <v>18219146.469999999</v>
      </c>
      <c r="J14414" s="180">
        <v>4649344.34</v>
      </c>
      <c r="K14414" s="180">
        <v>4621744.03</v>
      </c>
      <c r="L14414" s="180">
        <v>29622341.539999999</v>
      </c>
    </row>
    <row r="14415" spans="1:12">
      <c r="A14415" s="180">
        <v>2018</v>
      </c>
      <c r="B14415" s="180" t="s">
        <v>179</v>
      </c>
      <c r="C14415" s="180" t="s">
        <v>33</v>
      </c>
      <c r="D14415" s="180" t="s">
        <v>176</v>
      </c>
      <c r="E14415" s="180">
        <v>60</v>
      </c>
      <c r="F14415" s="180">
        <v>67526</v>
      </c>
      <c r="G14415" s="180">
        <v>11077</v>
      </c>
      <c r="H14415" s="180">
        <v>22982</v>
      </c>
      <c r="I14415" s="180">
        <v>24119848.030000001</v>
      </c>
      <c r="J14415" s="180">
        <v>5973433.5999999996</v>
      </c>
      <c r="K14415" s="180">
        <v>5885205.29</v>
      </c>
      <c r="L14415" s="180">
        <v>40087104.039999999</v>
      </c>
    </row>
    <row r="14416" spans="1:12">
      <c r="A14416" s="180">
        <v>2018</v>
      </c>
      <c r="B14416" s="180" t="s">
        <v>179</v>
      </c>
      <c r="C14416" s="180" t="s">
        <v>33</v>
      </c>
      <c r="D14416" s="180" t="s">
        <v>176</v>
      </c>
      <c r="E14416" s="180">
        <v>65</v>
      </c>
      <c r="F14416" s="180">
        <v>62117</v>
      </c>
      <c r="G14416" s="180">
        <v>14286</v>
      </c>
      <c r="H14416" s="180">
        <v>29891</v>
      </c>
      <c r="I14416" s="180">
        <v>33080806.960000001</v>
      </c>
      <c r="J14416" s="180">
        <v>7687842.4500000002</v>
      </c>
      <c r="K14416" s="180">
        <v>7688976.0300000003</v>
      </c>
      <c r="L14416" s="180">
        <v>52780176.710000001</v>
      </c>
    </row>
    <row r="14417" spans="1:12">
      <c r="A14417" s="180">
        <v>2018</v>
      </c>
      <c r="B14417" s="180" t="s">
        <v>179</v>
      </c>
      <c r="C14417" s="180" t="s">
        <v>33</v>
      </c>
      <c r="D14417" s="180" t="s">
        <v>176</v>
      </c>
      <c r="E14417" s="180">
        <v>70</v>
      </c>
      <c r="F14417" s="180">
        <v>52134</v>
      </c>
      <c r="G14417" s="180">
        <v>16768</v>
      </c>
      <c r="H14417" s="180">
        <v>38633</v>
      </c>
      <c r="I14417" s="180">
        <v>39750001.789999999</v>
      </c>
      <c r="J14417" s="180">
        <v>9140395.4800000004</v>
      </c>
      <c r="K14417" s="180">
        <v>8973696.9000000004</v>
      </c>
      <c r="L14417" s="180">
        <v>62532866.670000002</v>
      </c>
    </row>
    <row r="14418" spans="1:12">
      <c r="A14418" s="180">
        <v>2018</v>
      </c>
      <c r="B14418" s="180" t="s">
        <v>179</v>
      </c>
      <c r="C14418" s="180" t="s">
        <v>33</v>
      </c>
      <c r="D14418" s="180" t="s">
        <v>176</v>
      </c>
      <c r="E14418" s="180">
        <v>75</v>
      </c>
      <c r="F14418" s="180">
        <v>34539</v>
      </c>
      <c r="G14418" s="180">
        <v>13591</v>
      </c>
      <c r="H14418" s="180">
        <v>35644</v>
      </c>
      <c r="I14418" s="180">
        <v>32799847.379999999</v>
      </c>
      <c r="J14418" s="180">
        <v>7115058.7199999997</v>
      </c>
      <c r="K14418" s="180">
        <v>6546203.0800000001</v>
      </c>
      <c r="L14418" s="180">
        <v>49383169.560000002</v>
      </c>
    </row>
    <row r="14419" spans="1:12">
      <c r="A14419" s="180">
        <v>2018</v>
      </c>
      <c r="B14419" s="180" t="s">
        <v>179</v>
      </c>
      <c r="C14419" s="180" t="s">
        <v>33</v>
      </c>
      <c r="D14419" s="180" t="s">
        <v>176</v>
      </c>
      <c r="E14419" s="180">
        <v>80</v>
      </c>
      <c r="F14419" s="180">
        <v>21173</v>
      </c>
      <c r="G14419" s="180">
        <v>10016</v>
      </c>
      <c r="H14419" s="180">
        <v>30402</v>
      </c>
      <c r="I14419" s="180">
        <v>26255905.32</v>
      </c>
      <c r="J14419" s="180">
        <v>4993260.1500000004</v>
      </c>
      <c r="K14419" s="180">
        <v>4878245.26</v>
      </c>
      <c r="L14419" s="180">
        <v>37844957.479999997</v>
      </c>
    </row>
    <row r="14420" spans="1:12">
      <c r="A14420" s="180">
        <v>2018</v>
      </c>
      <c r="B14420" s="180" t="s">
        <v>179</v>
      </c>
      <c r="C14420" s="180" t="s">
        <v>33</v>
      </c>
      <c r="D14420" s="180" t="s">
        <v>176</v>
      </c>
      <c r="E14420" s="180">
        <v>85</v>
      </c>
      <c r="F14420" s="180">
        <v>11410</v>
      </c>
      <c r="G14420" s="180">
        <v>5522</v>
      </c>
      <c r="H14420" s="180">
        <v>23009</v>
      </c>
      <c r="I14420" s="180">
        <v>17480170.260000002</v>
      </c>
      <c r="J14420" s="180">
        <v>2784358</v>
      </c>
      <c r="K14420" s="180">
        <v>2450657.6</v>
      </c>
      <c r="L14420" s="180">
        <v>23652073.02</v>
      </c>
    </row>
    <row r="14421" spans="1:12">
      <c r="A14421" s="180">
        <v>2018</v>
      </c>
      <c r="B14421" s="180" t="s">
        <v>179</v>
      </c>
      <c r="C14421" s="180" t="s">
        <v>33</v>
      </c>
      <c r="D14421" s="180" t="s">
        <v>176</v>
      </c>
      <c r="E14421" s="180">
        <v>90</v>
      </c>
      <c r="F14421" s="180">
        <v>3889</v>
      </c>
      <c r="G14421" s="180">
        <v>1415</v>
      </c>
      <c r="H14421" s="180">
        <v>8341</v>
      </c>
      <c r="I14421" s="180">
        <v>6159346.3200000003</v>
      </c>
      <c r="J14421" s="180">
        <v>869111.6</v>
      </c>
      <c r="K14421" s="180">
        <v>446914</v>
      </c>
      <c r="L14421" s="180">
        <v>7733522.5700000003</v>
      </c>
    </row>
    <row r="14422" spans="1:12">
      <c r="A14422" s="180">
        <v>2018</v>
      </c>
      <c r="B14422" s="180" t="s">
        <v>179</v>
      </c>
      <c r="C14422" s="180" t="s">
        <v>33</v>
      </c>
      <c r="D14422" s="180" t="s">
        <v>176</v>
      </c>
      <c r="E14422" s="180">
        <v>95</v>
      </c>
      <c r="F14422" s="180">
        <v>491</v>
      </c>
      <c r="G14422" s="180">
        <v>149</v>
      </c>
      <c r="H14422" s="180">
        <v>1166</v>
      </c>
      <c r="I14422" s="180">
        <v>825377.64</v>
      </c>
      <c r="J14422" s="180">
        <v>79095.09</v>
      </c>
      <c r="K14422" s="180">
        <v>18786</v>
      </c>
      <c r="L14422" s="180">
        <v>931440.97</v>
      </c>
    </row>
    <row r="14423" spans="1:12">
      <c r="A14423" s="180">
        <v>2018</v>
      </c>
      <c r="B14423" s="180" t="s">
        <v>179</v>
      </c>
      <c r="C14423" s="180" t="s">
        <v>33</v>
      </c>
      <c r="D14423" s="180" t="s">
        <v>177</v>
      </c>
      <c r="E14423" s="180">
        <v>0</v>
      </c>
      <c r="F14423" s="180">
        <v>49857</v>
      </c>
      <c r="G14423" s="180">
        <v>1939</v>
      </c>
      <c r="H14423" s="180">
        <v>6030</v>
      </c>
      <c r="I14423" s="180">
        <v>5323802.22</v>
      </c>
      <c r="J14423" s="180">
        <v>656353.1</v>
      </c>
      <c r="K14423" s="180">
        <v>86045.65</v>
      </c>
      <c r="L14423" s="180">
        <v>6536571.5300000003</v>
      </c>
    </row>
    <row r="14424" spans="1:12">
      <c r="A14424" s="180">
        <v>2018</v>
      </c>
      <c r="B14424" s="180" t="s">
        <v>179</v>
      </c>
      <c r="C14424" s="180" t="s">
        <v>33</v>
      </c>
      <c r="D14424" s="180" t="s">
        <v>177</v>
      </c>
      <c r="E14424" s="180">
        <v>5</v>
      </c>
      <c r="F14424" s="180">
        <v>64338</v>
      </c>
      <c r="G14424" s="180">
        <v>1215</v>
      </c>
      <c r="H14424" s="180">
        <v>1702</v>
      </c>
      <c r="I14424" s="180">
        <v>1495611.73</v>
      </c>
      <c r="J14424" s="180">
        <v>385349.41</v>
      </c>
      <c r="K14424" s="180">
        <v>135002</v>
      </c>
      <c r="L14424" s="180">
        <v>2316316.2799999998</v>
      </c>
    </row>
    <row r="14425" spans="1:12">
      <c r="A14425" s="180">
        <v>2018</v>
      </c>
      <c r="B14425" s="180" t="s">
        <v>179</v>
      </c>
      <c r="C14425" s="180" t="s">
        <v>33</v>
      </c>
      <c r="D14425" s="180" t="s">
        <v>177</v>
      </c>
      <c r="E14425" s="180">
        <v>10</v>
      </c>
      <c r="F14425" s="180">
        <v>66939</v>
      </c>
      <c r="G14425" s="180">
        <v>1111</v>
      </c>
      <c r="H14425" s="180">
        <v>1844</v>
      </c>
      <c r="I14425" s="180">
        <v>1740030.35</v>
      </c>
      <c r="J14425" s="180">
        <v>394179.62</v>
      </c>
      <c r="K14425" s="180">
        <v>417410.35</v>
      </c>
      <c r="L14425" s="180">
        <v>2887452.08</v>
      </c>
    </row>
    <row r="14426" spans="1:12">
      <c r="A14426" s="180">
        <v>2018</v>
      </c>
      <c r="B14426" s="180" t="s">
        <v>179</v>
      </c>
      <c r="C14426" s="180" t="s">
        <v>33</v>
      </c>
      <c r="D14426" s="180" t="s">
        <v>177</v>
      </c>
      <c r="E14426" s="180">
        <v>15</v>
      </c>
      <c r="F14426" s="180">
        <v>63146</v>
      </c>
      <c r="G14426" s="180">
        <v>2831</v>
      </c>
      <c r="H14426" s="180">
        <v>6123</v>
      </c>
      <c r="I14426" s="180">
        <v>5344799.53</v>
      </c>
      <c r="J14426" s="180">
        <v>1065292.72</v>
      </c>
      <c r="K14426" s="180">
        <v>775872</v>
      </c>
      <c r="L14426" s="180">
        <v>8057866.4699999997</v>
      </c>
    </row>
    <row r="14427" spans="1:12">
      <c r="A14427" s="180">
        <v>2018</v>
      </c>
      <c r="B14427" s="180" t="s">
        <v>179</v>
      </c>
      <c r="C14427" s="180" t="s">
        <v>33</v>
      </c>
      <c r="D14427" s="180" t="s">
        <v>177</v>
      </c>
      <c r="E14427" s="180">
        <v>20</v>
      </c>
      <c r="F14427" s="180">
        <v>49784</v>
      </c>
      <c r="G14427" s="180">
        <v>3364</v>
      </c>
      <c r="H14427" s="180">
        <v>8963</v>
      </c>
      <c r="I14427" s="180">
        <v>7344613.9299999997</v>
      </c>
      <c r="J14427" s="180">
        <v>1306086.1399999999</v>
      </c>
      <c r="K14427" s="180">
        <v>689608</v>
      </c>
      <c r="L14427" s="180">
        <v>10367502.369999999</v>
      </c>
    </row>
    <row r="14428" spans="1:12">
      <c r="A14428" s="180">
        <v>2018</v>
      </c>
      <c r="B14428" s="180" t="s">
        <v>179</v>
      </c>
      <c r="C14428" s="180" t="s">
        <v>33</v>
      </c>
      <c r="D14428" s="180" t="s">
        <v>177</v>
      </c>
      <c r="E14428" s="180">
        <v>25</v>
      </c>
      <c r="F14428" s="180">
        <v>43224</v>
      </c>
      <c r="G14428" s="180">
        <v>3858</v>
      </c>
      <c r="H14428" s="180">
        <v>12392</v>
      </c>
      <c r="I14428" s="180">
        <v>10376706.09</v>
      </c>
      <c r="J14428" s="180">
        <v>2258910.73</v>
      </c>
      <c r="K14428" s="180">
        <v>735504</v>
      </c>
      <c r="L14428" s="180">
        <v>15037746.76</v>
      </c>
    </row>
    <row r="14429" spans="1:12">
      <c r="A14429" s="180">
        <v>2018</v>
      </c>
      <c r="B14429" s="180" t="s">
        <v>179</v>
      </c>
      <c r="C14429" s="180" t="s">
        <v>33</v>
      </c>
      <c r="D14429" s="180" t="s">
        <v>177</v>
      </c>
      <c r="E14429" s="180">
        <v>30</v>
      </c>
      <c r="F14429" s="180">
        <v>69457</v>
      </c>
      <c r="G14429" s="180">
        <v>6870</v>
      </c>
      <c r="H14429" s="180">
        <v>21268</v>
      </c>
      <c r="I14429" s="180">
        <v>19063074.989999998</v>
      </c>
      <c r="J14429" s="180">
        <v>4440140.05</v>
      </c>
      <c r="K14429" s="180">
        <v>1450356</v>
      </c>
      <c r="L14429" s="180">
        <v>27938856.66</v>
      </c>
    </row>
    <row r="14430" spans="1:12">
      <c r="A14430" s="180">
        <v>2018</v>
      </c>
      <c r="B14430" s="180" t="s">
        <v>179</v>
      </c>
      <c r="C14430" s="180" t="s">
        <v>33</v>
      </c>
      <c r="D14430" s="180" t="s">
        <v>177</v>
      </c>
      <c r="E14430" s="180">
        <v>35</v>
      </c>
      <c r="F14430" s="180">
        <v>78217</v>
      </c>
      <c r="G14430" s="180">
        <v>7190</v>
      </c>
      <c r="H14430" s="180">
        <v>19958</v>
      </c>
      <c r="I14430" s="180">
        <v>18650703.969999999</v>
      </c>
      <c r="J14430" s="180">
        <v>4295687.8899999997</v>
      </c>
      <c r="K14430" s="180">
        <v>1807797.1</v>
      </c>
      <c r="L14430" s="180">
        <v>28004094.280000001</v>
      </c>
    </row>
    <row r="14431" spans="1:12">
      <c r="A14431" s="180">
        <v>2018</v>
      </c>
      <c r="B14431" s="180" t="s">
        <v>179</v>
      </c>
      <c r="C14431" s="180" t="s">
        <v>33</v>
      </c>
      <c r="D14431" s="180" t="s">
        <v>177</v>
      </c>
      <c r="E14431" s="180">
        <v>40</v>
      </c>
      <c r="F14431" s="180">
        <v>76137</v>
      </c>
      <c r="G14431" s="180">
        <v>6470</v>
      </c>
      <c r="H14431" s="180">
        <v>15342</v>
      </c>
      <c r="I14431" s="180">
        <v>13970334.130000001</v>
      </c>
      <c r="J14431" s="180">
        <v>3224398.84</v>
      </c>
      <c r="K14431" s="180">
        <v>1775632.69</v>
      </c>
      <c r="L14431" s="180">
        <v>22110666.010000002</v>
      </c>
    </row>
    <row r="14432" spans="1:12">
      <c r="A14432" s="180">
        <v>2018</v>
      </c>
      <c r="B14432" s="180" t="s">
        <v>179</v>
      </c>
      <c r="C14432" s="180" t="s">
        <v>33</v>
      </c>
      <c r="D14432" s="180" t="s">
        <v>177</v>
      </c>
      <c r="E14432" s="180">
        <v>45</v>
      </c>
      <c r="F14432" s="180">
        <v>83402</v>
      </c>
      <c r="G14432" s="180">
        <v>7476</v>
      </c>
      <c r="H14432" s="180">
        <v>16797</v>
      </c>
      <c r="I14432" s="180">
        <v>16386425.810000001</v>
      </c>
      <c r="J14432" s="180">
        <v>3812568.74</v>
      </c>
      <c r="K14432" s="180">
        <v>2750438.75</v>
      </c>
      <c r="L14432" s="180">
        <v>26677327.440000001</v>
      </c>
    </row>
    <row r="14433" spans="1:12">
      <c r="A14433" s="180">
        <v>2018</v>
      </c>
      <c r="B14433" s="180" t="s">
        <v>179</v>
      </c>
      <c r="C14433" s="180" t="s">
        <v>33</v>
      </c>
      <c r="D14433" s="180" t="s">
        <v>177</v>
      </c>
      <c r="E14433" s="180">
        <v>50</v>
      </c>
      <c r="F14433" s="180">
        <v>76354</v>
      </c>
      <c r="G14433" s="180">
        <v>8785</v>
      </c>
      <c r="H14433" s="180">
        <v>19459</v>
      </c>
      <c r="I14433" s="180">
        <v>18629513.16</v>
      </c>
      <c r="J14433" s="180">
        <v>4246056.42</v>
      </c>
      <c r="K14433" s="180">
        <v>3220861.25</v>
      </c>
      <c r="L14433" s="180">
        <v>29744674.539999999</v>
      </c>
    </row>
    <row r="14434" spans="1:12">
      <c r="A14434" s="180">
        <v>2018</v>
      </c>
      <c r="B14434" s="180" t="s">
        <v>179</v>
      </c>
      <c r="C14434" s="180" t="s">
        <v>33</v>
      </c>
      <c r="D14434" s="180" t="s">
        <v>177</v>
      </c>
      <c r="E14434" s="180">
        <v>55</v>
      </c>
      <c r="F14434" s="180">
        <v>80082</v>
      </c>
      <c r="G14434" s="180">
        <v>10231</v>
      </c>
      <c r="H14434" s="180">
        <v>22459</v>
      </c>
      <c r="I14434" s="180">
        <v>21479849.420000002</v>
      </c>
      <c r="J14434" s="180">
        <v>5238143.2699999996</v>
      </c>
      <c r="K14434" s="180">
        <v>4504589.92</v>
      </c>
      <c r="L14434" s="180">
        <v>35285998.100000001</v>
      </c>
    </row>
    <row r="14435" spans="1:12">
      <c r="A14435" s="180">
        <v>2018</v>
      </c>
      <c r="B14435" s="180" t="s">
        <v>179</v>
      </c>
      <c r="C14435" s="180" t="s">
        <v>33</v>
      </c>
      <c r="D14435" s="180" t="s">
        <v>177</v>
      </c>
      <c r="E14435" s="180">
        <v>60</v>
      </c>
      <c r="F14435" s="180">
        <v>74242</v>
      </c>
      <c r="G14435" s="180">
        <v>12047</v>
      </c>
      <c r="H14435" s="180">
        <v>27381</v>
      </c>
      <c r="I14435" s="180">
        <v>26301052.329999998</v>
      </c>
      <c r="J14435" s="180">
        <v>6123963.6500000004</v>
      </c>
      <c r="K14435" s="180">
        <v>5814802.9500000002</v>
      </c>
      <c r="L14435" s="180">
        <v>42295602.649999999</v>
      </c>
    </row>
    <row r="14436" spans="1:12">
      <c r="A14436" s="180">
        <v>2018</v>
      </c>
      <c r="B14436" s="180" t="s">
        <v>179</v>
      </c>
      <c r="C14436" s="180" t="s">
        <v>33</v>
      </c>
      <c r="D14436" s="180" t="s">
        <v>177</v>
      </c>
      <c r="E14436" s="180">
        <v>65</v>
      </c>
      <c r="F14436" s="180">
        <v>68400</v>
      </c>
      <c r="G14436" s="180">
        <v>13767</v>
      </c>
      <c r="H14436" s="180">
        <v>31062</v>
      </c>
      <c r="I14436" s="180">
        <v>30870755.25</v>
      </c>
      <c r="J14436" s="180">
        <v>7307752.9699999997</v>
      </c>
      <c r="K14436" s="180">
        <v>6791484.6299999999</v>
      </c>
      <c r="L14436" s="180">
        <v>49204380.520000003</v>
      </c>
    </row>
    <row r="14437" spans="1:12">
      <c r="A14437" s="180">
        <v>2018</v>
      </c>
      <c r="B14437" s="180" t="s">
        <v>179</v>
      </c>
      <c r="C14437" s="180" t="s">
        <v>33</v>
      </c>
      <c r="D14437" s="180" t="s">
        <v>177</v>
      </c>
      <c r="E14437" s="180">
        <v>70</v>
      </c>
      <c r="F14437" s="180">
        <v>57959</v>
      </c>
      <c r="G14437" s="180">
        <v>15262</v>
      </c>
      <c r="H14437" s="180">
        <v>38598</v>
      </c>
      <c r="I14437" s="180">
        <v>36671788.299999997</v>
      </c>
      <c r="J14437" s="180">
        <v>8234033.8899999997</v>
      </c>
      <c r="K14437" s="180">
        <v>8512222.0299999993</v>
      </c>
      <c r="L14437" s="180">
        <v>57434479</v>
      </c>
    </row>
    <row r="14438" spans="1:12">
      <c r="A14438" s="180">
        <v>2018</v>
      </c>
      <c r="B14438" s="180" t="s">
        <v>179</v>
      </c>
      <c r="C14438" s="180" t="s">
        <v>33</v>
      </c>
      <c r="D14438" s="180" t="s">
        <v>177</v>
      </c>
      <c r="E14438" s="180">
        <v>75</v>
      </c>
      <c r="F14438" s="180">
        <v>38419</v>
      </c>
      <c r="G14438" s="180">
        <v>11801</v>
      </c>
      <c r="H14438" s="180">
        <v>35423</v>
      </c>
      <c r="I14438" s="180">
        <v>32196794.399999999</v>
      </c>
      <c r="J14438" s="180">
        <v>6592997.3099999996</v>
      </c>
      <c r="K14438" s="180">
        <v>6637577.0499999998</v>
      </c>
      <c r="L14438" s="180">
        <v>48037394</v>
      </c>
    </row>
    <row r="14439" spans="1:12">
      <c r="A14439" s="180">
        <v>2018</v>
      </c>
      <c r="B14439" s="180" t="s">
        <v>179</v>
      </c>
      <c r="C14439" s="180" t="s">
        <v>33</v>
      </c>
      <c r="D14439" s="180" t="s">
        <v>177</v>
      </c>
      <c r="E14439" s="180">
        <v>80</v>
      </c>
      <c r="F14439" s="180">
        <v>24903</v>
      </c>
      <c r="G14439" s="180">
        <v>8676</v>
      </c>
      <c r="H14439" s="180">
        <v>32818</v>
      </c>
      <c r="I14439" s="180">
        <v>26867460.699999999</v>
      </c>
      <c r="J14439" s="180">
        <v>4674914.78</v>
      </c>
      <c r="K14439" s="180">
        <v>3834915.5</v>
      </c>
      <c r="L14439" s="180">
        <v>36907909.600000001</v>
      </c>
    </row>
    <row r="14440" spans="1:12">
      <c r="A14440" s="180">
        <v>2018</v>
      </c>
      <c r="B14440" s="180" t="s">
        <v>179</v>
      </c>
      <c r="C14440" s="180" t="s">
        <v>33</v>
      </c>
      <c r="D14440" s="180" t="s">
        <v>177</v>
      </c>
      <c r="E14440" s="180">
        <v>85</v>
      </c>
      <c r="F14440" s="180">
        <v>15138</v>
      </c>
      <c r="G14440" s="180">
        <v>5231</v>
      </c>
      <c r="H14440" s="180">
        <v>27684</v>
      </c>
      <c r="I14440" s="180">
        <v>19836221.800000001</v>
      </c>
      <c r="J14440" s="180">
        <v>2917959.83</v>
      </c>
      <c r="K14440" s="180">
        <v>1933497</v>
      </c>
      <c r="L14440" s="180">
        <v>25573385.640000001</v>
      </c>
    </row>
    <row r="14441" spans="1:12">
      <c r="A14441" s="180">
        <v>2018</v>
      </c>
      <c r="B14441" s="180" t="s">
        <v>179</v>
      </c>
      <c r="C14441" s="180" t="s">
        <v>33</v>
      </c>
      <c r="D14441" s="180" t="s">
        <v>177</v>
      </c>
      <c r="E14441" s="180">
        <v>90</v>
      </c>
      <c r="F14441" s="180">
        <v>6456</v>
      </c>
      <c r="G14441" s="180">
        <v>1863</v>
      </c>
      <c r="H14441" s="180">
        <v>11852</v>
      </c>
      <c r="I14441" s="180">
        <v>8250549.2599999998</v>
      </c>
      <c r="J14441" s="180">
        <v>978048.15</v>
      </c>
      <c r="K14441" s="180">
        <v>565178</v>
      </c>
      <c r="L14441" s="180">
        <v>10136879.42</v>
      </c>
    </row>
    <row r="14442" spans="1:12">
      <c r="A14442" s="180">
        <v>2018</v>
      </c>
      <c r="B14442" s="180" t="s">
        <v>179</v>
      </c>
      <c r="C14442" s="180" t="s">
        <v>33</v>
      </c>
      <c r="D14442" s="180" t="s">
        <v>177</v>
      </c>
      <c r="E14442" s="180">
        <v>95</v>
      </c>
      <c r="F14442" s="180">
        <v>1670</v>
      </c>
      <c r="G14442" s="180">
        <v>354</v>
      </c>
      <c r="H14442" s="180">
        <v>2671</v>
      </c>
      <c r="I14442" s="180">
        <v>1816015.61</v>
      </c>
      <c r="J14442" s="180">
        <v>208181.87</v>
      </c>
      <c r="K14442" s="180">
        <v>99755</v>
      </c>
      <c r="L14442" s="180">
        <v>2200242.56</v>
      </c>
    </row>
    <row r="14443" spans="1:12">
      <c r="A14443" s="180">
        <v>2018</v>
      </c>
      <c r="B14443" s="180" t="s">
        <v>179</v>
      </c>
      <c r="C14443" s="180" t="s">
        <v>34</v>
      </c>
      <c r="D14443" s="180" t="s">
        <v>176</v>
      </c>
      <c r="E14443" s="180">
        <v>0</v>
      </c>
      <c r="F14443" s="180">
        <v>18463</v>
      </c>
      <c r="G14443" s="180">
        <v>950</v>
      </c>
      <c r="H14443" s="180">
        <v>2816</v>
      </c>
      <c r="I14443" s="180">
        <v>1790637.11</v>
      </c>
      <c r="J14443" s="180">
        <v>375740.17</v>
      </c>
      <c r="K14443" s="180">
        <v>79256</v>
      </c>
      <c r="L14443" s="180">
        <v>2342444.79</v>
      </c>
    </row>
    <row r="14444" spans="1:12">
      <c r="A14444" s="180">
        <v>2018</v>
      </c>
      <c r="B14444" s="180" t="s">
        <v>179</v>
      </c>
      <c r="C14444" s="180" t="s">
        <v>34</v>
      </c>
      <c r="D14444" s="180" t="s">
        <v>176</v>
      </c>
      <c r="E14444" s="180">
        <v>5</v>
      </c>
      <c r="F14444" s="180">
        <v>21973</v>
      </c>
      <c r="G14444" s="180">
        <v>427</v>
      </c>
      <c r="H14444" s="180">
        <v>565</v>
      </c>
      <c r="I14444" s="180">
        <v>474748.5</v>
      </c>
      <c r="J14444" s="180">
        <v>160612.89000000001</v>
      </c>
      <c r="K14444" s="180">
        <v>27335.25</v>
      </c>
      <c r="L14444" s="180">
        <v>713812.38</v>
      </c>
    </row>
    <row r="14445" spans="1:12">
      <c r="A14445" s="180">
        <v>2018</v>
      </c>
      <c r="B14445" s="180" t="s">
        <v>179</v>
      </c>
      <c r="C14445" s="180" t="s">
        <v>34</v>
      </c>
      <c r="D14445" s="180" t="s">
        <v>176</v>
      </c>
      <c r="E14445" s="180">
        <v>10</v>
      </c>
      <c r="F14445" s="180">
        <v>22056</v>
      </c>
      <c r="G14445" s="180">
        <v>372</v>
      </c>
      <c r="H14445" s="180">
        <v>538</v>
      </c>
      <c r="I14445" s="180">
        <v>457787.4</v>
      </c>
      <c r="J14445" s="180">
        <v>157524.71</v>
      </c>
      <c r="K14445" s="180">
        <v>57784</v>
      </c>
      <c r="L14445" s="180">
        <v>734597.15</v>
      </c>
    </row>
    <row r="14446" spans="1:12">
      <c r="A14446" s="180">
        <v>2018</v>
      </c>
      <c r="B14446" s="180" t="s">
        <v>179</v>
      </c>
      <c r="C14446" s="180" t="s">
        <v>34</v>
      </c>
      <c r="D14446" s="180" t="s">
        <v>176</v>
      </c>
      <c r="E14446" s="180">
        <v>15</v>
      </c>
      <c r="F14446" s="180">
        <v>21580</v>
      </c>
      <c r="G14446" s="180">
        <v>630</v>
      </c>
      <c r="H14446" s="180">
        <v>865</v>
      </c>
      <c r="I14446" s="180">
        <v>1014094.15</v>
      </c>
      <c r="J14446" s="180">
        <v>369460.41</v>
      </c>
      <c r="K14446" s="180">
        <v>279432</v>
      </c>
      <c r="L14446" s="180">
        <v>1783358.98</v>
      </c>
    </row>
    <row r="14447" spans="1:12">
      <c r="A14447" s="180">
        <v>2018</v>
      </c>
      <c r="B14447" s="180" t="s">
        <v>179</v>
      </c>
      <c r="C14447" s="180" t="s">
        <v>34</v>
      </c>
      <c r="D14447" s="180" t="s">
        <v>176</v>
      </c>
      <c r="E14447" s="180">
        <v>20</v>
      </c>
      <c r="F14447" s="180">
        <v>19137</v>
      </c>
      <c r="G14447" s="180">
        <v>666</v>
      </c>
      <c r="H14447" s="180">
        <v>1179</v>
      </c>
      <c r="I14447" s="180">
        <v>1200892.5</v>
      </c>
      <c r="J14447" s="180">
        <v>364170.64</v>
      </c>
      <c r="K14447" s="180">
        <v>202179.8</v>
      </c>
      <c r="L14447" s="180">
        <v>1921798.9</v>
      </c>
    </row>
    <row r="14448" spans="1:12">
      <c r="A14448" s="180">
        <v>2018</v>
      </c>
      <c r="B14448" s="180" t="s">
        <v>179</v>
      </c>
      <c r="C14448" s="180" t="s">
        <v>34</v>
      </c>
      <c r="D14448" s="180" t="s">
        <v>176</v>
      </c>
      <c r="E14448" s="180">
        <v>25</v>
      </c>
      <c r="F14448" s="180">
        <v>14517</v>
      </c>
      <c r="G14448" s="180">
        <v>478</v>
      </c>
      <c r="H14448" s="180">
        <v>819</v>
      </c>
      <c r="I14448" s="180">
        <v>970526.25</v>
      </c>
      <c r="J14448" s="180">
        <v>345684.07</v>
      </c>
      <c r="K14448" s="180">
        <v>190016</v>
      </c>
      <c r="L14448" s="180">
        <v>1688921.2</v>
      </c>
    </row>
    <row r="14449" spans="1:12">
      <c r="A14449" s="180">
        <v>2018</v>
      </c>
      <c r="B14449" s="180" t="s">
        <v>179</v>
      </c>
      <c r="C14449" s="180" t="s">
        <v>34</v>
      </c>
      <c r="D14449" s="180" t="s">
        <v>176</v>
      </c>
      <c r="E14449" s="180">
        <v>30</v>
      </c>
      <c r="F14449" s="180">
        <v>21045</v>
      </c>
      <c r="G14449" s="180">
        <v>711</v>
      </c>
      <c r="H14449" s="180">
        <v>1193</v>
      </c>
      <c r="I14449" s="180">
        <v>1254141.26</v>
      </c>
      <c r="J14449" s="180">
        <v>455583.52</v>
      </c>
      <c r="K14449" s="180">
        <v>242538</v>
      </c>
      <c r="L14449" s="180">
        <v>2165212.83</v>
      </c>
    </row>
    <row r="14450" spans="1:12">
      <c r="A14450" s="180">
        <v>2018</v>
      </c>
      <c r="B14450" s="180" t="s">
        <v>179</v>
      </c>
      <c r="C14450" s="180" t="s">
        <v>34</v>
      </c>
      <c r="D14450" s="180" t="s">
        <v>176</v>
      </c>
      <c r="E14450" s="180">
        <v>35</v>
      </c>
      <c r="F14450" s="180">
        <v>22888</v>
      </c>
      <c r="G14450" s="180">
        <v>810</v>
      </c>
      <c r="H14450" s="180">
        <v>1450</v>
      </c>
      <c r="I14450" s="180">
        <v>1295215</v>
      </c>
      <c r="J14450" s="180">
        <v>455012.59</v>
      </c>
      <c r="K14450" s="180">
        <v>204013.15</v>
      </c>
      <c r="L14450" s="180">
        <v>2212682.4700000002</v>
      </c>
    </row>
    <row r="14451" spans="1:12">
      <c r="A14451" s="180">
        <v>2018</v>
      </c>
      <c r="B14451" s="180" t="s">
        <v>179</v>
      </c>
      <c r="C14451" s="180" t="s">
        <v>34</v>
      </c>
      <c r="D14451" s="180" t="s">
        <v>176</v>
      </c>
      <c r="E14451" s="180">
        <v>40</v>
      </c>
      <c r="F14451" s="180">
        <v>22433</v>
      </c>
      <c r="G14451" s="180">
        <v>974</v>
      </c>
      <c r="H14451" s="180">
        <v>1708</v>
      </c>
      <c r="I14451" s="180">
        <v>1599462.5</v>
      </c>
      <c r="J14451" s="180">
        <v>564506.73</v>
      </c>
      <c r="K14451" s="180">
        <v>418327</v>
      </c>
      <c r="L14451" s="180">
        <v>2851790.93</v>
      </c>
    </row>
    <row r="14452" spans="1:12">
      <c r="A14452" s="180">
        <v>2018</v>
      </c>
      <c r="B14452" s="180" t="s">
        <v>179</v>
      </c>
      <c r="C14452" s="180" t="s">
        <v>34</v>
      </c>
      <c r="D14452" s="180" t="s">
        <v>176</v>
      </c>
      <c r="E14452" s="180">
        <v>45</v>
      </c>
      <c r="F14452" s="180">
        <v>24763</v>
      </c>
      <c r="G14452" s="180">
        <v>1234</v>
      </c>
      <c r="H14452" s="180">
        <v>2230</v>
      </c>
      <c r="I14452" s="180">
        <v>2532731.44</v>
      </c>
      <c r="J14452" s="180">
        <v>868612.4</v>
      </c>
      <c r="K14452" s="180">
        <v>666782.4</v>
      </c>
      <c r="L14452" s="180">
        <v>4436166.24</v>
      </c>
    </row>
    <row r="14453" spans="1:12">
      <c r="A14453" s="180">
        <v>2018</v>
      </c>
      <c r="B14453" s="180" t="s">
        <v>179</v>
      </c>
      <c r="C14453" s="180" t="s">
        <v>34</v>
      </c>
      <c r="D14453" s="180" t="s">
        <v>176</v>
      </c>
      <c r="E14453" s="180">
        <v>50</v>
      </c>
      <c r="F14453" s="180">
        <v>24876</v>
      </c>
      <c r="G14453" s="180">
        <v>1820</v>
      </c>
      <c r="H14453" s="180">
        <v>3318</v>
      </c>
      <c r="I14453" s="180">
        <v>3168507.33</v>
      </c>
      <c r="J14453" s="180">
        <v>1131691.1000000001</v>
      </c>
      <c r="K14453" s="180">
        <v>645274.19999999995</v>
      </c>
      <c r="L14453" s="180">
        <v>5347165.93</v>
      </c>
    </row>
    <row r="14454" spans="1:12">
      <c r="A14454" s="180">
        <v>2018</v>
      </c>
      <c r="B14454" s="180" t="s">
        <v>179</v>
      </c>
      <c r="C14454" s="180" t="s">
        <v>34</v>
      </c>
      <c r="D14454" s="180" t="s">
        <v>176</v>
      </c>
      <c r="E14454" s="180">
        <v>55</v>
      </c>
      <c r="F14454" s="180">
        <v>28052</v>
      </c>
      <c r="G14454" s="180">
        <v>2655</v>
      </c>
      <c r="H14454" s="180">
        <v>5186</v>
      </c>
      <c r="I14454" s="180">
        <v>5700877.4100000001</v>
      </c>
      <c r="J14454" s="180">
        <v>1797632.92</v>
      </c>
      <c r="K14454" s="180">
        <v>1540230.1</v>
      </c>
      <c r="L14454" s="180">
        <v>9615271.3599999994</v>
      </c>
    </row>
    <row r="14455" spans="1:12">
      <c r="A14455" s="180">
        <v>2018</v>
      </c>
      <c r="B14455" s="180" t="s">
        <v>179</v>
      </c>
      <c r="C14455" s="180" t="s">
        <v>34</v>
      </c>
      <c r="D14455" s="180" t="s">
        <v>176</v>
      </c>
      <c r="E14455" s="180">
        <v>60</v>
      </c>
      <c r="F14455" s="180">
        <v>27912</v>
      </c>
      <c r="G14455" s="180">
        <v>3753</v>
      </c>
      <c r="H14455" s="180">
        <v>7538</v>
      </c>
      <c r="I14455" s="180">
        <v>8020479.4100000001</v>
      </c>
      <c r="J14455" s="180">
        <v>2540966.61</v>
      </c>
      <c r="K14455" s="180">
        <v>2355534</v>
      </c>
      <c r="L14455" s="180">
        <v>13637632.800000001</v>
      </c>
    </row>
    <row r="14456" spans="1:12">
      <c r="A14456" s="180">
        <v>2018</v>
      </c>
      <c r="B14456" s="180" t="s">
        <v>179</v>
      </c>
      <c r="C14456" s="180" t="s">
        <v>34</v>
      </c>
      <c r="D14456" s="180" t="s">
        <v>176</v>
      </c>
      <c r="E14456" s="180">
        <v>65</v>
      </c>
      <c r="F14456" s="180">
        <v>26990</v>
      </c>
      <c r="G14456" s="180">
        <v>4716</v>
      </c>
      <c r="H14456" s="180">
        <v>10211</v>
      </c>
      <c r="I14456" s="180">
        <v>11274818.57</v>
      </c>
      <c r="J14456" s="180">
        <v>3212649.62</v>
      </c>
      <c r="K14456" s="180">
        <v>3112339.88</v>
      </c>
      <c r="L14456" s="180">
        <v>18400927.66</v>
      </c>
    </row>
    <row r="14457" spans="1:12">
      <c r="A14457" s="180">
        <v>2018</v>
      </c>
      <c r="B14457" s="180" t="s">
        <v>179</v>
      </c>
      <c r="C14457" s="180" t="s">
        <v>34</v>
      </c>
      <c r="D14457" s="180" t="s">
        <v>176</v>
      </c>
      <c r="E14457" s="180">
        <v>70</v>
      </c>
      <c r="F14457" s="180">
        <v>23438</v>
      </c>
      <c r="G14457" s="180">
        <v>5339</v>
      </c>
      <c r="H14457" s="180">
        <v>12533</v>
      </c>
      <c r="I14457" s="180">
        <v>13029540.26</v>
      </c>
      <c r="J14457" s="180">
        <v>3739535.25</v>
      </c>
      <c r="K14457" s="180">
        <v>3196637.9</v>
      </c>
      <c r="L14457" s="180">
        <v>20751179.27</v>
      </c>
    </row>
    <row r="14458" spans="1:12">
      <c r="A14458" s="180">
        <v>2018</v>
      </c>
      <c r="B14458" s="180" t="s">
        <v>179</v>
      </c>
      <c r="C14458" s="180" t="s">
        <v>34</v>
      </c>
      <c r="D14458" s="180" t="s">
        <v>176</v>
      </c>
      <c r="E14458" s="180">
        <v>75</v>
      </c>
      <c r="F14458" s="180">
        <v>15496</v>
      </c>
      <c r="G14458" s="180">
        <v>5073</v>
      </c>
      <c r="H14458" s="180">
        <v>12290</v>
      </c>
      <c r="I14458" s="180">
        <v>11712157.43</v>
      </c>
      <c r="J14458" s="180">
        <v>3004376.21</v>
      </c>
      <c r="K14458" s="180">
        <v>2420761.6000000001</v>
      </c>
      <c r="L14458" s="180">
        <v>17626710.899999999</v>
      </c>
    </row>
    <row r="14459" spans="1:12">
      <c r="A14459" s="180">
        <v>2018</v>
      </c>
      <c r="B14459" s="180" t="s">
        <v>179</v>
      </c>
      <c r="C14459" s="180" t="s">
        <v>34</v>
      </c>
      <c r="D14459" s="180" t="s">
        <v>176</v>
      </c>
      <c r="E14459" s="180">
        <v>80</v>
      </c>
      <c r="F14459" s="180">
        <v>9989</v>
      </c>
      <c r="G14459" s="180">
        <v>3528</v>
      </c>
      <c r="H14459" s="180">
        <v>10247</v>
      </c>
      <c r="I14459" s="180">
        <v>8902675.75</v>
      </c>
      <c r="J14459" s="180">
        <v>2073529.49</v>
      </c>
      <c r="K14459" s="180">
        <v>1987243.3</v>
      </c>
      <c r="L14459" s="180">
        <v>13262275.199999999</v>
      </c>
    </row>
    <row r="14460" spans="1:12">
      <c r="A14460" s="180">
        <v>2018</v>
      </c>
      <c r="B14460" s="180" t="s">
        <v>179</v>
      </c>
      <c r="C14460" s="180" t="s">
        <v>34</v>
      </c>
      <c r="D14460" s="180" t="s">
        <v>176</v>
      </c>
      <c r="E14460" s="180">
        <v>85</v>
      </c>
      <c r="F14460" s="180">
        <v>5760</v>
      </c>
      <c r="G14460" s="180">
        <v>2137</v>
      </c>
      <c r="H14460" s="180">
        <v>8177</v>
      </c>
      <c r="I14460" s="180">
        <v>5545584.0800000001</v>
      </c>
      <c r="J14460" s="180">
        <v>1206816.76</v>
      </c>
      <c r="K14460" s="180">
        <v>974016.71</v>
      </c>
      <c r="L14460" s="180">
        <v>7887505</v>
      </c>
    </row>
    <row r="14461" spans="1:12">
      <c r="A14461" s="180">
        <v>2018</v>
      </c>
      <c r="B14461" s="180" t="s">
        <v>179</v>
      </c>
      <c r="C14461" s="180" t="s">
        <v>34</v>
      </c>
      <c r="D14461" s="180" t="s">
        <v>176</v>
      </c>
      <c r="E14461" s="180">
        <v>90</v>
      </c>
      <c r="F14461" s="180">
        <v>2188</v>
      </c>
      <c r="G14461" s="180">
        <v>650</v>
      </c>
      <c r="H14461" s="180">
        <v>3526</v>
      </c>
      <c r="I14461" s="180">
        <v>1994904.1</v>
      </c>
      <c r="J14461" s="180">
        <v>361321.88</v>
      </c>
      <c r="K14461" s="180">
        <v>210316.46</v>
      </c>
      <c r="L14461" s="180">
        <v>2634404.84</v>
      </c>
    </row>
    <row r="14462" spans="1:12">
      <c r="A14462" s="180">
        <v>2018</v>
      </c>
      <c r="B14462" s="180" t="s">
        <v>179</v>
      </c>
      <c r="C14462" s="180" t="s">
        <v>34</v>
      </c>
      <c r="D14462" s="180" t="s">
        <v>176</v>
      </c>
      <c r="E14462" s="180">
        <v>95</v>
      </c>
      <c r="F14462" s="180">
        <v>324</v>
      </c>
      <c r="G14462" s="180">
        <v>96</v>
      </c>
      <c r="H14462" s="180">
        <v>600</v>
      </c>
      <c r="I14462" s="180">
        <v>353239</v>
      </c>
      <c r="J14462" s="180">
        <v>44905.8</v>
      </c>
      <c r="K14462" s="180">
        <v>28179</v>
      </c>
      <c r="L14462" s="180">
        <v>442986.86</v>
      </c>
    </row>
    <row r="14463" spans="1:12">
      <c r="A14463" s="180">
        <v>2018</v>
      </c>
      <c r="B14463" s="180" t="s">
        <v>179</v>
      </c>
      <c r="C14463" s="180" t="s">
        <v>34</v>
      </c>
      <c r="D14463" s="180" t="s">
        <v>177</v>
      </c>
      <c r="E14463" s="180">
        <v>0</v>
      </c>
      <c r="F14463" s="180">
        <v>17096</v>
      </c>
      <c r="G14463" s="180">
        <v>667</v>
      </c>
      <c r="H14463" s="180">
        <v>2094</v>
      </c>
      <c r="I14463" s="180">
        <v>1286925.51</v>
      </c>
      <c r="J14463" s="180">
        <v>257442.18</v>
      </c>
      <c r="K14463" s="180">
        <v>18189</v>
      </c>
      <c r="L14463" s="180">
        <v>1629296.86</v>
      </c>
    </row>
    <row r="14464" spans="1:12">
      <c r="A14464" s="180">
        <v>2018</v>
      </c>
      <c r="B14464" s="180" t="s">
        <v>179</v>
      </c>
      <c r="C14464" s="180" t="s">
        <v>34</v>
      </c>
      <c r="D14464" s="180" t="s">
        <v>177</v>
      </c>
      <c r="E14464" s="180">
        <v>5</v>
      </c>
      <c r="F14464" s="180">
        <v>20587</v>
      </c>
      <c r="G14464" s="180">
        <v>350</v>
      </c>
      <c r="H14464" s="180">
        <v>483</v>
      </c>
      <c r="I14464" s="180">
        <v>416598.1</v>
      </c>
      <c r="J14464" s="180">
        <v>123936.75</v>
      </c>
      <c r="K14464" s="180">
        <v>46965</v>
      </c>
      <c r="L14464" s="180">
        <v>633802.71</v>
      </c>
    </row>
    <row r="14465" spans="1:12">
      <c r="A14465" s="180">
        <v>2018</v>
      </c>
      <c r="B14465" s="180" t="s">
        <v>179</v>
      </c>
      <c r="C14465" s="180" t="s">
        <v>34</v>
      </c>
      <c r="D14465" s="180" t="s">
        <v>177</v>
      </c>
      <c r="E14465" s="180">
        <v>10</v>
      </c>
      <c r="F14465" s="180">
        <v>21250</v>
      </c>
      <c r="G14465" s="180">
        <v>317</v>
      </c>
      <c r="H14465" s="180">
        <v>430</v>
      </c>
      <c r="I14465" s="180">
        <v>381935.39</v>
      </c>
      <c r="J14465" s="180">
        <v>146493.04999999999</v>
      </c>
      <c r="K14465" s="180">
        <v>82473</v>
      </c>
      <c r="L14465" s="180">
        <v>656001.25</v>
      </c>
    </row>
    <row r="14466" spans="1:12">
      <c r="A14466" s="180">
        <v>2018</v>
      </c>
      <c r="B14466" s="180" t="s">
        <v>179</v>
      </c>
      <c r="C14466" s="180" t="s">
        <v>34</v>
      </c>
      <c r="D14466" s="180" t="s">
        <v>177</v>
      </c>
      <c r="E14466" s="180">
        <v>15</v>
      </c>
      <c r="F14466" s="180">
        <v>20370</v>
      </c>
      <c r="G14466" s="180">
        <v>778</v>
      </c>
      <c r="H14466" s="180">
        <v>1269</v>
      </c>
      <c r="I14466" s="180">
        <v>1322876.76</v>
      </c>
      <c r="J14466" s="180">
        <v>410872.61</v>
      </c>
      <c r="K14466" s="180">
        <v>207303</v>
      </c>
      <c r="L14466" s="180">
        <v>2091868.67</v>
      </c>
    </row>
    <row r="14467" spans="1:12">
      <c r="A14467" s="180">
        <v>2018</v>
      </c>
      <c r="B14467" s="180" t="s">
        <v>179</v>
      </c>
      <c r="C14467" s="180" t="s">
        <v>34</v>
      </c>
      <c r="D14467" s="180" t="s">
        <v>177</v>
      </c>
      <c r="E14467" s="180">
        <v>20</v>
      </c>
      <c r="F14467" s="180">
        <v>19301</v>
      </c>
      <c r="G14467" s="180">
        <v>991</v>
      </c>
      <c r="H14467" s="180">
        <v>1965</v>
      </c>
      <c r="I14467" s="180">
        <v>2053100.47</v>
      </c>
      <c r="J14467" s="180">
        <v>572166.57999999996</v>
      </c>
      <c r="K14467" s="180">
        <v>314234</v>
      </c>
      <c r="L14467" s="180">
        <v>3209609.97</v>
      </c>
    </row>
    <row r="14468" spans="1:12">
      <c r="A14468" s="180">
        <v>2018</v>
      </c>
      <c r="B14468" s="180" t="s">
        <v>179</v>
      </c>
      <c r="C14468" s="180" t="s">
        <v>34</v>
      </c>
      <c r="D14468" s="180" t="s">
        <v>177</v>
      </c>
      <c r="E14468" s="180">
        <v>25</v>
      </c>
      <c r="F14468" s="180">
        <v>16294</v>
      </c>
      <c r="G14468" s="180">
        <v>1017</v>
      </c>
      <c r="H14468" s="180">
        <v>2597</v>
      </c>
      <c r="I14468" s="180">
        <v>2367578.25</v>
      </c>
      <c r="J14468" s="180">
        <v>770785</v>
      </c>
      <c r="K14468" s="180">
        <v>280523</v>
      </c>
      <c r="L14468" s="180">
        <v>3834689.1</v>
      </c>
    </row>
    <row r="14469" spans="1:12">
      <c r="A14469" s="180">
        <v>2018</v>
      </c>
      <c r="B14469" s="180" t="s">
        <v>179</v>
      </c>
      <c r="C14469" s="180" t="s">
        <v>34</v>
      </c>
      <c r="D14469" s="180" t="s">
        <v>177</v>
      </c>
      <c r="E14469" s="180">
        <v>30</v>
      </c>
      <c r="F14469" s="180">
        <v>24110</v>
      </c>
      <c r="G14469" s="180">
        <v>1888</v>
      </c>
      <c r="H14469" s="180">
        <v>5317</v>
      </c>
      <c r="I14469" s="180">
        <v>4976190.26</v>
      </c>
      <c r="J14469" s="180">
        <v>1675343.3</v>
      </c>
      <c r="K14469" s="180">
        <v>370411</v>
      </c>
      <c r="L14469" s="180">
        <v>7697834.3499999996</v>
      </c>
    </row>
    <row r="14470" spans="1:12">
      <c r="A14470" s="180">
        <v>2018</v>
      </c>
      <c r="B14470" s="180" t="s">
        <v>179</v>
      </c>
      <c r="C14470" s="180" t="s">
        <v>34</v>
      </c>
      <c r="D14470" s="180" t="s">
        <v>177</v>
      </c>
      <c r="E14470" s="180">
        <v>35</v>
      </c>
      <c r="F14470" s="180">
        <v>25665</v>
      </c>
      <c r="G14470" s="180">
        <v>1983</v>
      </c>
      <c r="H14470" s="180">
        <v>4386</v>
      </c>
      <c r="I14470" s="180">
        <v>4351895.17</v>
      </c>
      <c r="J14470" s="180">
        <v>1503933.8</v>
      </c>
      <c r="K14470" s="180">
        <v>482825</v>
      </c>
      <c r="L14470" s="180">
        <v>6969193.6399999997</v>
      </c>
    </row>
    <row r="14471" spans="1:12">
      <c r="A14471" s="180">
        <v>2018</v>
      </c>
      <c r="B14471" s="180" t="s">
        <v>179</v>
      </c>
      <c r="C14471" s="180" t="s">
        <v>34</v>
      </c>
      <c r="D14471" s="180" t="s">
        <v>177</v>
      </c>
      <c r="E14471" s="180">
        <v>40</v>
      </c>
      <c r="F14471" s="180">
        <v>24238</v>
      </c>
      <c r="G14471" s="180">
        <v>1758</v>
      </c>
      <c r="H14471" s="180">
        <v>3312</v>
      </c>
      <c r="I14471" s="180">
        <v>3510586.15</v>
      </c>
      <c r="J14471" s="180">
        <v>1120282.51</v>
      </c>
      <c r="K14471" s="180">
        <v>610063</v>
      </c>
      <c r="L14471" s="180">
        <v>5728198.8600000003</v>
      </c>
    </row>
    <row r="14472" spans="1:12">
      <c r="A14472" s="180">
        <v>2018</v>
      </c>
      <c r="B14472" s="180" t="s">
        <v>179</v>
      </c>
      <c r="C14472" s="180" t="s">
        <v>34</v>
      </c>
      <c r="D14472" s="180" t="s">
        <v>177</v>
      </c>
      <c r="E14472" s="180">
        <v>45</v>
      </c>
      <c r="F14472" s="180">
        <v>27464</v>
      </c>
      <c r="G14472" s="180">
        <v>2176</v>
      </c>
      <c r="H14472" s="180">
        <v>4197</v>
      </c>
      <c r="I14472" s="180">
        <v>4691800.2</v>
      </c>
      <c r="J14472" s="180">
        <v>1500692.36</v>
      </c>
      <c r="K14472" s="180">
        <v>696254</v>
      </c>
      <c r="L14472" s="180">
        <v>7543368.9900000002</v>
      </c>
    </row>
    <row r="14473" spans="1:12">
      <c r="A14473" s="180">
        <v>2018</v>
      </c>
      <c r="B14473" s="180" t="s">
        <v>179</v>
      </c>
      <c r="C14473" s="180" t="s">
        <v>34</v>
      </c>
      <c r="D14473" s="180" t="s">
        <v>177</v>
      </c>
      <c r="E14473" s="180">
        <v>50</v>
      </c>
      <c r="F14473" s="180">
        <v>27761</v>
      </c>
      <c r="G14473" s="180">
        <v>2532</v>
      </c>
      <c r="H14473" s="180">
        <v>5076</v>
      </c>
      <c r="I14473" s="180">
        <v>5563237.9400000004</v>
      </c>
      <c r="J14473" s="180">
        <v>1786473.11</v>
      </c>
      <c r="K14473" s="180">
        <v>1104994</v>
      </c>
      <c r="L14473" s="180">
        <v>9120890.5999999996</v>
      </c>
    </row>
    <row r="14474" spans="1:12">
      <c r="A14474" s="180">
        <v>2018</v>
      </c>
      <c r="B14474" s="180" t="s">
        <v>179</v>
      </c>
      <c r="C14474" s="180" t="s">
        <v>34</v>
      </c>
      <c r="D14474" s="180" t="s">
        <v>177</v>
      </c>
      <c r="E14474" s="180">
        <v>55</v>
      </c>
      <c r="F14474" s="180">
        <v>31063</v>
      </c>
      <c r="G14474" s="180">
        <v>3331</v>
      </c>
      <c r="H14474" s="180">
        <v>7115</v>
      </c>
      <c r="I14474" s="180">
        <v>6816745.9000000004</v>
      </c>
      <c r="J14474" s="180">
        <v>2219800.92</v>
      </c>
      <c r="K14474" s="180">
        <v>1782336</v>
      </c>
      <c r="L14474" s="180">
        <v>11625560.220000001</v>
      </c>
    </row>
    <row r="14475" spans="1:12">
      <c r="A14475" s="180">
        <v>2018</v>
      </c>
      <c r="B14475" s="180" t="s">
        <v>179</v>
      </c>
      <c r="C14475" s="180" t="s">
        <v>34</v>
      </c>
      <c r="D14475" s="180" t="s">
        <v>177</v>
      </c>
      <c r="E14475" s="180">
        <v>60</v>
      </c>
      <c r="F14475" s="180">
        <v>31363</v>
      </c>
      <c r="G14475" s="180">
        <v>4396</v>
      </c>
      <c r="H14475" s="180">
        <v>9361</v>
      </c>
      <c r="I14475" s="180">
        <v>9729168.3000000007</v>
      </c>
      <c r="J14475" s="180">
        <v>2781373.19</v>
      </c>
      <c r="K14475" s="180">
        <v>2431764.9</v>
      </c>
      <c r="L14475" s="180">
        <v>15710185.470000001</v>
      </c>
    </row>
    <row r="14476" spans="1:12">
      <c r="A14476" s="180">
        <v>2018</v>
      </c>
      <c r="B14476" s="180" t="s">
        <v>179</v>
      </c>
      <c r="C14476" s="180" t="s">
        <v>34</v>
      </c>
      <c r="D14476" s="180" t="s">
        <v>177</v>
      </c>
      <c r="E14476" s="180">
        <v>65</v>
      </c>
      <c r="F14476" s="180">
        <v>30349</v>
      </c>
      <c r="G14476" s="180">
        <v>5111</v>
      </c>
      <c r="H14476" s="180">
        <v>11346</v>
      </c>
      <c r="I14476" s="180">
        <v>11613349.119999999</v>
      </c>
      <c r="J14476" s="180">
        <v>3419196.2</v>
      </c>
      <c r="K14476" s="180">
        <v>3097970.34</v>
      </c>
      <c r="L14476" s="180">
        <v>19201311.120000001</v>
      </c>
    </row>
    <row r="14477" spans="1:12">
      <c r="A14477" s="180">
        <v>2018</v>
      </c>
      <c r="B14477" s="180" t="s">
        <v>179</v>
      </c>
      <c r="C14477" s="180" t="s">
        <v>34</v>
      </c>
      <c r="D14477" s="180" t="s">
        <v>177</v>
      </c>
      <c r="E14477" s="180">
        <v>70</v>
      </c>
      <c r="F14477" s="180">
        <v>26578</v>
      </c>
      <c r="G14477" s="180">
        <v>5760</v>
      </c>
      <c r="H14477" s="180">
        <v>13296</v>
      </c>
      <c r="I14477" s="180">
        <v>13359504.109999999</v>
      </c>
      <c r="J14477" s="180">
        <v>3954257.15</v>
      </c>
      <c r="K14477" s="180">
        <v>4139130.8</v>
      </c>
      <c r="L14477" s="180">
        <v>22203395.59</v>
      </c>
    </row>
    <row r="14478" spans="1:12">
      <c r="A14478" s="180">
        <v>2018</v>
      </c>
      <c r="B14478" s="180" t="s">
        <v>179</v>
      </c>
      <c r="C14478" s="180" t="s">
        <v>34</v>
      </c>
      <c r="D14478" s="180" t="s">
        <v>177</v>
      </c>
      <c r="E14478" s="180">
        <v>75</v>
      </c>
      <c r="F14478" s="180">
        <v>17260</v>
      </c>
      <c r="G14478" s="180">
        <v>4395</v>
      </c>
      <c r="H14478" s="180">
        <v>12034</v>
      </c>
      <c r="I14478" s="180">
        <v>11220710.73</v>
      </c>
      <c r="J14478" s="180">
        <v>2933027.96</v>
      </c>
      <c r="K14478" s="180">
        <v>2978616.4</v>
      </c>
      <c r="L14478" s="180">
        <v>17583788.309999999</v>
      </c>
    </row>
    <row r="14479" spans="1:12">
      <c r="A14479" s="180">
        <v>2018</v>
      </c>
      <c r="B14479" s="180" t="s">
        <v>179</v>
      </c>
      <c r="C14479" s="180" t="s">
        <v>34</v>
      </c>
      <c r="D14479" s="180" t="s">
        <v>177</v>
      </c>
      <c r="E14479" s="180">
        <v>80</v>
      </c>
      <c r="F14479" s="180">
        <v>11838</v>
      </c>
      <c r="G14479" s="180">
        <v>3137</v>
      </c>
      <c r="H14479" s="180">
        <v>10935</v>
      </c>
      <c r="I14479" s="180">
        <v>8885146.9499999993</v>
      </c>
      <c r="J14479" s="180">
        <v>2106606.9700000002</v>
      </c>
      <c r="K14479" s="180">
        <v>1851356.2</v>
      </c>
      <c r="L14479" s="180">
        <v>13158723.68</v>
      </c>
    </row>
    <row r="14480" spans="1:12">
      <c r="A14480" s="180">
        <v>2018</v>
      </c>
      <c r="B14480" s="180" t="s">
        <v>179</v>
      </c>
      <c r="C14480" s="180" t="s">
        <v>34</v>
      </c>
      <c r="D14480" s="180" t="s">
        <v>177</v>
      </c>
      <c r="E14480" s="180">
        <v>85</v>
      </c>
      <c r="F14480" s="180">
        <v>7877</v>
      </c>
      <c r="G14480" s="180">
        <v>2030</v>
      </c>
      <c r="H14480" s="180">
        <v>9383</v>
      </c>
      <c r="I14480" s="180">
        <v>6477475.2300000004</v>
      </c>
      <c r="J14480" s="180">
        <v>1290093.3700000001</v>
      </c>
      <c r="K14480" s="180">
        <v>1160969</v>
      </c>
      <c r="L14480" s="180">
        <v>9097343.4000000004</v>
      </c>
    </row>
    <row r="14481" spans="1:12">
      <c r="A14481" s="180">
        <v>2018</v>
      </c>
      <c r="B14481" s="180" t="s">
        <v>179</v>
      </c>
      <c r="C14481" s="180" t="s">
        <v>34</v>
      </c>
      <c r="D14481" s="180" t="s">
        <v>177</v>
      </c>
      <c r="E14481" s="180">
        <v>90</v>
      </c>
      <c r="F14481" s="180">
        <v>3829</v>
      </c>
      <c r="G14481" s="180">
        <v>940</v>
      </c>
      <c r="H14481" s="180">
        <v>5198</v>
      </c>
      <c r="I14481" s="180">
        <v>3159717.15</v>
      </c>
      <c r="J14481" s="180">
        <v>581359.46</v>
      </c>
      <c r="K14481" s="180">
        <v>430733.1</v>
      </c>
      <c r="L14481" s="180">
        <v>4262756.03</v>
      </c>
    </row>
    <row r="14482" spans="1:12">
      <c r="A14482" s="180">
        <v>2018</v>
      </c>
      <c r="B14482" s="180" t="s">
        <v>179</v>
      </c>
      <c r="C14482" s="180" t="s">
        <v>34</v>
      </c>
      <c r="D14482" s="180" t="s">
        <v>177</v>
      </c>
      <c r="E14482" s="180">
        <v>95</v>
      </c>
      <c r="F14482" s="180">
        <v>1030</v>
      </c>
      <c r="G14482" s="180">
        <v>235</v>
      </c>
      <c r="H14482" s="180">
        <v>1585</v>
      </c>
      <c r="I14482" s="180">
        <v>760627.95</v>
      </c>
      <c r="J14482" s="180">
        <v>118044.62</v>
      </c>
      <c r="K14482" s="180">
        <v>67779</v>
      </c>
      <c r="L14482" s="180">
        <v>967970.23</v>
      </c>
    </row>
    <row r="14483" spans="1:12">
      <c r="A14483" s="180">
        <v>2018</v>
      </c>
      <c r="B14483" s="180" t="s">
        <v>179</v>
      </c>
      <c r="C14483" s="180" t="s">
        <v>35</v>
      </c>
      <c r="D14483" s="180" t="s">
        <v>176</v>
      </c>
      <c r="E14483" s="180">
        <v>0</v>
      </c>
      <c r="F14483" s="180">
        <v>41408</v>
      </c>
      <c r="G14483" s="180">
        <v>2089</v>
      </c>
      <c r="H14483" s="180">
        <v>3807</v>
      </c>
      <c r="I14483" s="180">
        <v>3508441.6</v>
      </c>
      <c r="J14483" s="180">
        <v>657075.43000000005</v>
      </c>
      <c r="K14483" s="180">
        <v>23917.65</v>
      </c>
      <c r="L14483" s="180">
        <v>4683482.5999999996</v>
      </c>
    </row>
    <row r="14484" spans="1:12">
      <c r="A14484" s="180">
        <v>2018</v>
      </c>
      <c r="B14484" s="180" t="s">
        <v>179</v>
      </c>
      <c r="C14484" s="180" t="s">
        <v>35</v>
      </c>
      <c r="D14484" s="180" t="s">
        <v>176</v>
      </c>
      <c r="E14484" s="180">
        <v>5</v>
      </c>
      <c r="F14484" s="180">
        <v>47964</v>
      </c>
      <c r="G14484" s="180">
        <v>1043</v>
      </c>
      <c r="H14484" s="180">
        <v>1266</v>
      </c>
      <c r="I14484" s="180">
        <v>1530071.45</v>
      </c>
      <c r="J14484" s="180">
        <v>328942.32</v>
      </c>
      <c r="K14484" s="180">
        <v>30361</v>
      </c>
      <c r="L14484" s="180">
        <v>2118929.91</v>
      </c>
    </row>
    <row r="14485" spans="1:12">
      <c r="A14485" s="180">
        <v>2018</v>
      </c>
      <c r="B14485" s="180" t="s">
        <v>179</v>
      </c>
      <c r="C14485" s="180" t="s">
        <v>35</v>
      </c>
      <c r="D14485" s="180" t="s">
        <v>176</v>
      </c>
      <c r="E14485" s="180">
        <v>10</v>
      </c>
      <c r="F14485" s="180">
        <v>46930</v>
      </c>
      <c r="G14485" s="180">
        <v>695</v>
      </c>
      <c r="H14485" s="180">
        <v>1002</v>
      </c>
      <c r="I14485" s="180">
        <v>1053007.45</v>
      </c>
      <c r="J14485" s="180">
        <v>251499.53</v>
      </c>
      <c r="K14485" s="180">
        <v>142559</v>
      </c>
      <c r="L14485" s="180">
        <v>1593437.47</v>
      </c>
    </row>
    <row r="14486" spans="1:12">
      <c r="A14486" s="180">
        <v>2018</v>
      </c>
      <c r="B14486" s="180" t="s">
        <v>179</v>
      </c>
      <c r="C14486" s="180" t="s">
        <v>35</v>
      </c>
      <c r="D14486" s="180" t="s">
        <v>176</v>
      </c>
      <c r="E14486" s="180">
        <v>15</v>
      </c>
      <c r="F14486" s="180">
        <v>43079</v>
      </c>
      <c r="G14486" s="180">
        <v>1313</v>
      </c>
      <c r="H14486" s="180">
        <v>2506</v>
      </c>
      <c r="I14486" s="180">
        <v>2729858.65</v>
      </c>
      <c r="J14486" s="180">
        <v>544083.9</v>
      </c>
      <c r="K14486" s="180">
        <v>430616</v>
      </c>
      <c r="L14486" s="180">
        <v>4052185.07</v>
      </c>
    </row>
    <row r="14487" spans="1:12">
      <c r="A14487" s="180">
        <v>2018</v>
      </c>
      <c r="B14487" s="180" t="s">
        <v>179</v>
      </c>
      <c r="C14487" s="180" t="s">
        <v>35</v>
      </c>
      <c r="D14487" s="180" t="s">
        <v>176</v>
      </c>
      <c r="E14487" s="180">
        <v>20</v>
      </c>
      <c r="F14487" s="180">
        <v>34564</v>
      </c>
      <c r="G14487" s="180">
        <v>1104</v>
      </c>
      <c r="H14487" s="180">
        <v>2245</v>
      </c>
      <c r="I14487" s="180">
        <v>2315147.25</v>
      </c>
      <c r="J14487" s="180">
        <v>444618.74</v>
      </c>
      <c r="K14487" s="180">
        <v>437623</v>
      </c>
      <c r="L14487" s="180">
        <v>3490120.32</v>
      </c>
    </row>
    <row r="14488" spans="1:12">
      <c r="A14488" s="180">
        <v>2018</v>
      </c>
      <c r="B14488" s="180" t="s">
        <v>179</v>
      </c>
      <c r="C14488" s="180" t="s">
        <v>35</v>
      </c>
      <c r="D14488" s="180" t="s">
        <v>176</v>
      </c>
      <c r="E14488" s="180">
        <v>25</v>
      </c>
      <c r="F14488" s="180">
        <v>32063</v>
      </c>
      <c r="G14488" s="180">
        <v>1030</v>
      </c>
      <c r="H14488" s="180">
        <v>2175</v>
      </c>
      <c r="I14488" s="180">
        <v>2255276.5499999998</v>
      </c>
      <c r="J14488" s="180">
        <v>458392</v>
      </c>
      <c r="K14488" s="180">
        <v>476058</v>
      </c>
      <c r="L14488" s="180">
        <v>3538023.28</v>
      </c>
    </row>
    <row r="14489" spans="1:12">
      <c r="A14489" s="180">
        <v>2018</v>
      </c>
      <c r="B14489" s="180" t="s">
        <v>179</v>
      </c>
      <c r="C14489" s="180" t="s">
        <v>35</v>
      </c>
      <c r="D14489" s="180" t="s">
        <v>176</v>
      </c>
      <c r="E14489" s="180">
        <v>30</v>
      </c>
      <c r="F14489" s="180">
        <v>50037</v>
      </c>
      <c r="G14489" s="180">
        <v>1424</v>
      </c>
      <c r="H14489" s="180">
        <v>2554</v>
      </c>
      <c r="I14489" s="180">
        <v>2842028.54</v>
      </c>
      <c r="J14489" s="180">
        <v>703621.47</v>
      </c>
      <c r="K14489" s="180">
        <v>594665</v>
      </c>
      <c r="L14489" s="180">
        <v>4688584.58</v>
      </c>
    </row>
    <row r="14490" spans="1:12">
      <c r="A14490" s="180">
        <v>2018</v>
      </c>
      <c r="B14490" s="180" t="s">
        <v>179</v>
      </c>
      <c r="C14490" s="180" t="s">
        <v>35</v>
      </c>
      <c r="D14490" s="180" t="s">
        <v>176</v>
      </c>
      <c r="E14490" s="180">
        <v>35</v>
      </c>
      <c r="F14490" s="180">
        <v>53823</v>
      </c>
      <c r="G14490" s="180">
        <v>1955</v>
      </c>
      <c r="H14490" s="180">
        <v>3620</v>
      </c>
      <c r="I14490" s="180">
        <v>3942333.27</v>
      </c>
      <c r="J14490" s="180">
        <v>939388.29</v>
      </c>
      <c r="K14490" s="180">
        <v>689414</v>
      </c>
      <c r="L14490" s="180">
        <v>6215835.3200000003</v>
      </c>
    </row>
    <row r="14491" spans="1:12">
      <c r="A14491" s="180">
        <v>2018</v>
      </c>
      <c r="B14491" s="180" t="s">
        <v>179</v>
      </c>
      <c r="C14491" s="180" t="s">
        <v>35</v>
      </c>
      <c r="D14491" s="180" t="s">
        <v>176</v>
      </c>
      <c r="E14491" s="180">
        <v>40</v>
      </c>
      <c r="F14491" s="180">
        <v>49737</v>
      </c>
      <c r="G14491" s="180">
        <v>1943</v>
      </c>
      <c r="H14491" s="180">
        <v>3372</v>
      </c>
      <c r="I14491" s="180">
        <v>4031254.8</v>
      </c>
      <c r="J14491" s="180">
        <v>1080493.6200000001</v>
      </c>
      <c r="K14491" s="180">
        <v>813773</v>
      </c>
      <c r="L14491" s="180">
        <v>6704890.8300000001</v>
      </c>
    </row>
    <row r="14492" spans="1:12">
      <c r="A14492" s="180">
        <v>2018</v>
      </c>
      <c r="B14492" s="180" t="s">
        <v>179</v>
      </c>
      <c r="C14492" s="180" t="s">
        <v>35</v>
      </c>
      <c r="D14492" s="180" t="s">
        <v>176</v>
      </c>
      <c r="E14492" s="180">
        <v>45</v>
      </c>
      <c r="F14492" s="180">
        <v>52676</v>
      </c>
      <c r="G14492" s="180">
        <v>2637</v>
      </c>
      <c r="H14492" s="180">
        <v>4936</v>
      </c>
      <c r="I14492" s="180">
        <v>6105232.6500000004</v>
      </c>
      <c r="J14492" s="180">
        <v>1515435.19</v>
      </c>
      <c r="K14492" s="180">
        <v>1476094.05</v>
      </c>
      <c r="L14492" s="180">
        <v>10051965.58</v>
      </c>
    </row>
    <row r="14493" spans="1:12">
      <c r="A14493" s="180">
        <v>2018</v>
      </c>
      <c r="B14493" s="180" t="s">
        <v>179</v>
      </c>
      <c r="C14493" s="180" t="s">
        <v>35</v>
      </c>
      <c r="D14493" s="180" t="s">
        <v>176</v>
      </c>
      <c r="E14493" s="180">
        <v>50</v>
      </c>
      <c r="F14493" s="180">
        <v>48519</v>
      </c>
      <c r="G14493" s="180">
        <v>3139</v>
      </c>
      <c r="H14493" s="180">
        <v>5790</v>
      </c>
      <c r="I14493" s="180">
        <v>7388272.9100000001</v>
      </c>
      <c r="J14493" s="180">
        <v>1875996.23</v>
      </c>
      <c r="K14493" s="180">
        <v>1691045.6</v>
      </c>
      <c r="L14493" s="180">
        <v>12017694.07</v>
      </c>
    </row>
    <row r="14494" spans="1:12">
      <c r="A14494" s="180">
        <v>2018</v>
      </c>
      <c r="B14494" s="180" t="s">
        <v>179</v>
      </c>
      <c r="C14494" s="180" t="s">
        <v>35</v>
      </c>
      <c r="D14494" s="180" t="s">
        <v>176</v>
      </c>
      <c r="E14494" s="180">
        <v>55</v>
      </c>
      <c r="F14494" s="180">
        <v>48220</v>
      </c>
      <c r="G14494" s="180">
        <v>4156</v>
      </c>
      <c r="H14494" s="180">
        <v>7542</v>
      </c>
      <c r="I14494" s="180">
        <v>10844938.1</v>
      </c>
      <c r="J14494" s="180">
        <v>2659838.0299999998</v>
      </c>
      <c r="K14494" s="180">
        <v>2560273.15</v>
      </c>
      <c r="L14494" s="180">
        <v>17475080.41</v>
      </c>
    </row>
    <row r="14495" spans="1:12">
      <c r="A14495" s="180">
        <v>2018</v>
      </c>
      <c r="B14495" s="180" t="s">
        <v>179</v>
      </c>
      <c r="C14495" s="180" t="s">
        <v>35</v>
      </c>
      <c r="D14495" s="180" t="s">
        <v>176</v>
      </c>
      <c r="E14495" s="180">
        <v>60</v>
      </c>
      <c r="F14495" s="180">
        <v>42979</v>
      </c>
      <c r="G14495" s="180">
        <v>5530</v>
      </c>
      <c r="H14495" s="180">
        <v>10602</v>
      </c>
      <c r="I14495" s="180">
        <v>14908280.34</v>
      </c>
      <c r="J14495" s="180">
        <v>3460673.37</v>
      </c>
      <c r="K14495" s="180">
        <v>3857798.01</v>
      </c>
      <c r="L14495" s="180">
        <v>23961330.800000001</v>
      </c>
    </row>
    <row r="14496" spans="1:12">
      <c r="A14496" s="180">
        <v>2018</v>
      </c>
      <c r="B14496" s="180" t="s">
        <v>179</v>
      </c>
      <c r="C14496" s="180" t="s">
        <v>35</v>
      </c>
      <c r="D14496" s="180" t="s">
        <v>176</v>
      </c>
      <c r="E14496" s="180">
        <v>65</v>
      </c>
      <c r="F14496" s="180">
        <v>37271</v>
      </c>
      <c r="G14496" s="180">
        <v>6507</v>
      </c>
      <c r="H14496" s="180">
        <v>12811</v>
      </c>
      <c r="I14496" s="180">
        <v>18724961.050000001</v>
      </c>
      <c r="J14496" s="180">
        <v>4160242.86</v>
      </c>
      <c r="K14496" s="180">
        <v>4658632.51</v>
      </c>
      <c r="L14496" s="180">
        <v>29246896.93</v>
      </c>
    </row>
    <row r="14497" spans="1:12">
      <c r="A14497" s="180">
        <v>2018</v>
      </c>
      <c r="B14497" s="180" t="s">
        <v>179</v>
      </c>
      <c r="C14497" s="180" t="s">
        <v>35</v>
      </c>
      <c r="D14497" s="180" t="s">
        <v>176</v>
      </c>
      <c r="E14497" s="180">
        <v>70</v>
      </c>
      <c r="F14497" s="180">
        <v>29454</v>
      </c>
      <c r="G14497" s="180">
        <v>6588</v>
      </c>
      <c r="H14497" s="180">
        <v>14195</v>
      </c>
      <c r="I14497" s="180">
        <v>20114987.079999998</v>
      </c>
      <c r="J14497" s="180">
        <v>4570785.03</v>
      </c>
      <c r="K14497" s="180">
        <v>5361864.25</v>
      </c>
      <c r="L14497" s="180">
        <v>31640395.329999998</v>
      </c>
    </row>
    <row r="14498" spans="1:12">
      <c r="A14498" s="180">
        <v>2018</v>
      </c>
      <c r="B14498" s="180" t="s">
        <v>179</v>
      </c>
      <c r="C14498" s="180" t="s">
        <v>35</v>
      </c>
      <c r="D14498" s="180" t="s">
        <v>176</v>
      </c>
      <c r="E14498" s="180">
        <v>75</v>
      </c>
      <c r="F14498" s="180">
        <v>19018</v>
      </c>
      <c r="G14498" s="180">
        <v>5016</v>
      </c>
      <c r="H14498" s="180">
        <v>13190</v>
      </c>
      <c r="I14498" s="180">
        <v>16885042.800000001</v>
      </c>
      <c r="J14498" s="180">
        <v>3610592.19</v>
      </c>
      <c r="K14498" s="180">
        <v>4082846.9</v>
      </c>
      <c r="L14498" s="180">
        <v>25441720.829999998</v>
      </c>
    </row>
    <row r="14499" spans="1:12">
      <c r="A14499" s="180">
        <v>2018</v>
      </c>
      <c r="B14499" s="180" t="s">
        <v>179</v>
      </c>
      <c r="C14499" s="180" t="s">
        <v>35</v>
      </c>
      <c r="D14499" s="180" t="s">
        <v>176</v>
      </c>
      <c r="E14499" s="180">
        <v>80</v>
      </c>
      <c r="F14499" s="180">
        <v>11732</v>
      </c>
      <c r="G14499" s="180">
        <v>3535</v>
      </c>
      <c r="H14499" s="180">
        <v>11035</v>
      </c>
      <c r="I14499" s="180">
        <v>11971492.859999999</v>
      </c>
      <c r="J14499" s="180">
        <v>2399409.98</v>
      </c>
      <c r="K14499" s="180">
        <v>2181018.4</v>
      </c>
      <c r="L14499" s="180">
        <v>17045005.120000001</v>
      </c>
    </row>
    <row r="14500" spans="1:12">
      <c r="A14500" s="180">
        <v>2018</v>
      </c>
      <c r="B14500" s="180" t="s">
        <v>179</v>
      </c>
      <c r="C14500" s="180" t="s">
        <v>35</v>
      </c>
      <c r="D14500" s="180" t="s">
        <v>176</v>
      </c>
      <c r="E14500" s="180">
        <v>85</v>
      </c>
      <c r="F14500" s="180">
        <v>6287</v>
      </c>
      <c r="G14500" s="180">
        <v>2105</v>
      </c>
      <c r="H14500" s="180">
        <v>9002</v>
      </c>
      <c r="I14500" s="180">
        <v>7928594.1399999997</v>
      </c>
      <c r="J14500" s="180">
        <v>1253507.21</v>
      </c>
      <c r="K14500" s="180">
        <v>1041482.54</v>
      </c>
      <c r="L14500" s="180">
        <v>10519016.76</v>
      </c>
    </row>
    <row r="14501" spans="1:12">
      <c r="A14501" s="180">
        <v>2018</v>
      </c>
      <c r="B14501" s="180" t="s">
        <v>179</v>
      </c>
      <c r="C14501" s="180" t="s">
        <v>35</v>
      </c>
      <c r="D14501" s="180" t="s">
        <v>176</v>
      </c>
      <c r="E14501" s="180">
        <v>90</v>
      </c>
      <c r="F14501" s="180">
        <v>2202</v>
      </c>
      <c r="G14501" s="180">
        <v>755</v>
      </c>
      <c r="H14501" s="180">
        <v>4394</v>
      </c>
      <c r="I14501" s="180">
        <v>3578185.25</v>
      </c>
      <c r="J14501" s="180">
        <v>417354.03</v>
      </c>
      <c r="K14501" s="180">
        <v>393734</v>
      </c>
      <c r="L14501" s="180">
        <v>4486974.71</v>
      </c>
    </row>
    <row r="14502" spans="1:12">
      <c r="A14502" s="180">
        <v>2018</v>
      </c>
      <c r="B14502" s="180" t="s">
        <v>179</v>
      </c>
      <c r="C14502" s="180" t="s">
        <v>35</v>
      </c>
      <c r="D14502" s="180" t="s">
        <v>176</v>
      </c>
      <c r="E14502" s="180">
        <v>95</v>
      </c>
      <c r="F14502" s="180">
        <v>275</v>
      </c>
      <c r="G14502" s="180">
        <v>78</v>
      </c>
      <c r="H14502" s="180">
        <v>661</v>
      </c>
      <c r="I14502" s="180">
        <v>464169</v>
      </c>
      <c r="J14502" s="180">
        <v>45630.34</v>
      </c>
      <c r="K14502" s="180">
        <v>35010</v>
      </c>
      <c r="L14502" s="180">
        <v>554014.04</v>
      </c>
    </row>
    <row r="14503" spans="1:12">
      <c r="A14503" s="180">
        <v>2018</v>
      </c>
      <c r="B14503" s="180" t="s">
        <v>179</v>
      </c>
      <c r="C14503" s="180" t="s">
        <v>35</v>
      </c>
      <c r="D14503" s="180" t="s">
        <v>177</v>
      </c>
      <c r="E14503" s="180">
        <v>0</v>
      </c>
      <c r="F14503" s="180">
        <v>38025</v>
      </c>
      <c r="G14503" s="180">
        <v>1309</v>
      </c>
      <c r="H14503" s="180">
        <v>2794</v>
      </c>
      <c r="I14503" s="180">
        <v>2222286.2000000002</v>
      </c>
      <c r="J14503" s="180">
        <v>401450.31</v>
      </c>
      <c r="K14503" s="180">
        <v>39373</v>
      </c>
      <c r="L14503" s="180">
        <v>2932228.03</v>
      </c>
    </row>
    <row r="14504" spans="1:12">
      <c r="A14504" s="180">
        <v>2018</v>
      </c>
      <c r="B14504" s="180" t="s">
        <v>179</v>
      </c>
      <c r="C14504" s="180" t="s">
        <v>35</v>
      </c>
      <c r="D14504" s="180" t="s">
        <v>177</v>
      </c>
      <c r="E14504" s="180">
        <v>5</v>
      </c>
      <c r="F14504" s="180">
        <v>45461</v>
      </c>
      <c r="G14504" s="180">
        <v>855</v>
      </c>
      <c r="H14504" s="180">
        <v>1160</v>
      </c>
      <c r="I14504" s="180">
        <v>1267153.1000000001</v>
      </c>
      <c r="J14504" s="180">
        <v>276882.34000000003</v>
      </c>
      <c r="K14504" s="180">
        <v>26444</v>
      </c>
      <c r="L14504" s="180">
        <v>1765954.01</v>
      </c>
    </row>
    <row r="14505" spans="1:12">
      <c r="A14505" s="180">
        <v>2018</v>
      </c>
      <c r="B14505" s="180" t="s">
        <v>179</v>
      </c>
      <c r="C14505" s="180" t="s">
        <v>35</v>
      </c>
      <c r="D14505" s="180" t="s">
        <v>177</v>
      </c>
      <c r="E14505" s="180">
        <v>10</v>
      </c>
      <c r="F14505" s="180">
        <v>44630</v>
      </c>
      <c r="G14505" s="180">
        <v>733</v>
      </c>
      <c r="H14505" s="180">
        <v>1314</v>
      </c>
      <c r="I14505" s="180">
        <v>1206712.25</v>
      </c>
      <c r="J14505" s="180">
        <v>269666.75</v>
      </c>
      <c r="K14505" s="180">
        <v>163639</v>
      </c>
      <c r="L14505" s="180">
        <v>1815369.91</v>
      </c>
    </row>
    <row r="14506" spans="1:12">
      <c r="A14506" s="180">
        <v>2018</v>
      </c>
      <c r="B14506" s="180" t="s">
        <v>179</v>
      </c>
      <c r="C14506" s="180" t="s">
        <v>35</v>
      </c>
      <c r="D14506" s="180" t="s">
        <v>177</v>
      </c>
      <c r="E14506" s="180">
        <v>15</v>
      </c>
      <c r="F14506" s="180">
        <v>41114</v>
      </c>
      <c r="G14506" s="180">
        <v>1898</v>
      </c>
      <c r="H14506" s="180">
        <v>4425</v>
      </c>
      <c r="I14506" s="180">
        <v>4340675.6500000004</v>
      </c>
      <c r="J14506" s="180">
        <v>637975.56000000006</v>
      </c>
      <c r="K14506" s="180">
        <v>844222.4</v>
      </c>
      <c r="L14506" s="180">
        <v>6242472.1699999999</v>
      </c>
    </row>
    <row r="14507" spans="1:12">
      <c r="A14507" s="180">
        <v>2018</v>
      </c>
      <c r="B14507" s="180" t="s">
        <v>179</v>
      </c>
      <c r="C14507" s="180" t="s">
        <v>35</v>
      </c>
      <c r="D14507" s="180" t="s">
        <v>177</v>
      </c>
      <c r="E14507" s="180">
        <v>20</v>
      </c>
      <c r="F14507" s="180">
        <v>35428</v>
      </c>
      <c r="G14507" s="180">
        <v>1851</v>
      </c>
      <c r="H14507" s="180">
        <v>5090</v>
      </c>
      <c r="I14507" s="180">
        <v>5011587.5999999996</v>
      </c>
      <c r="J14507" s="180">
        <v>832512.2</v>
      </c>
      <c r="K14507" s="180">
        <v>689580.75</v>
      </c>
      <c r="L14507" s="180">
        <v>7160836.4299999997</v>
      </c>
    </row>
    <row r="14508" spans="1:12">
      <c r="A14508" s="180">
        <v>2018</v>
      </c>
      <c r="B14508" s="180" t="s">
        <v>179</v>
      </c>
      <c r="C14508" s="180" t="s">
        <v>35</v>
      </c>
      <c r="D14508" s="180" t="s">
        <v>177</v>
      </c>
      <c r="E14508" s="180">
        <v>25</v>
      </c>
      <c r="F14508" s="180">
        <v>36079</v>
      </c>
      <c r="G14508" s="180">
        <v>2307</v>
      </c>
      <c r="H14508" s="180">
        <v>6432</v>
      </c>
      <c r="I14508" s="180">
        <v>7193006.2000000002</v>
      </c>
      <c r="J14508" s="180">
        <v>1482609.22</v>
      </c>
      <c r="K14508" s="180">
        <v>917061</v>
      </c>
      <c r="L14508" s="180">
        <v>10507333.039999999</v>
      </c>
    </row>
    <row r="14509" spans="1:12">
      <c r="A14509" s="180">
        <v>2018</v>
      </c>
      <c r="B14509" s="180" t="s">
        <v>179</v>
      </c>
      <c r="C14509" s="180" t="s">
        <v>35</v>
      </c>
      <c r="D14509" s="180" t="s">
        <v>177</v>
      </c>
      <c r="E14509" s="180">
        <v>30</v>
      </c>
      <c r="F14509" s="180">
        <v>54659</v>
      </c>
      <c r="G14509" s="180">
        <v>4121</v>
      </c>
      <c r="H14509" s="180">
        <v>11433</v>
      </c>
      <c r="I14509" s="180">
        <v>13675572.51</v>
      </c>
      <c r="J14509" s="180">
        <v>3144870.43</v>
      </c>
      <c r="K14509" s="180">
        <v>1344253</v>
      </c>
      <c r="L14509" s="180">
        <v>19833211.309999999</v>
      </c>
    </row>
    <row r="14510" spans="1:12">
      <c r="A14510" s="180">
        <v>2018</v>
      </c>
      <c r="B14510" s="180" t="s">
        <v>179</v>
      </c>
      <c r="C14510" s="180" t="s">
        <v>35</v>
      </c>
      <c r="D14510" s="180" t="s">
        <v>177</v>
      </c>
      <c r="E14510" s="180">
        <v>35</v>
      </c>
      <c r="F14510" s="180">
        <v>56348</v>
      </c>
      <c r="G14510" s="180">
        <v>4027</v>
      </c>
      <c r="H14510" s="180">
        <v>10098</v>
      </c>
      <c r="I14510" s="180">
        <v>12219759.699999999</v>
      </c>
      <c r="J14510" s="180">
        <v>2889423.82</v>
      </c>
      <c r="K14510" s="180">
        <v>1529601</v>
      </c>
      <c r="L14510" s="180">
        <v>18484335.789999999</v>
      </c>
    </row>
    <row r="14511" spans="1:12">
      <c r="A14511" s="180">
        <v>2018</v>
      </c>
      <c r="B14511" s="180" t="s">
        <v>179</v>
      </c>
      <c r="C14511" s="180" t="s">
        <v>35</v>
      </c>
      <c r="D14511" s="180" t="s">
        <v>177</v>
      </c>
      <c r="E14511" s="180">
        <v>40</v>
      </c>
      <c r="F14511" s="180">
        <v>51082</v>
      </c>
      <c r="G14511" s="180">
        <v>3397</v>
      </c>
      <c r="H14511" s="180">
        <v>6846</v>
      </c>
      <c r="I14511" s="180">
        <v>8416238.3100000005</v>
      </c>
      <c r="J14511" s="180">
        <v>1995360.59</v>
      </c>
      <c r="K14511" s="180">
        <v>1539720</v>
      </c>
      <c r="L14511" s="180">
        <v>13511237.51</v>
      </c>
    </row>
    <row r="14512" spans="1:12">
      <c r="A14512" s="180">
        <v>2018</v>
      </c>
      <c r="B14512" s="180" t="s">
        <v>179</v>
      </c>
      <c r="C14512" s="180" t="s">
        <v>35</v>
      </c>
      <c r="D14512" s="180" t="s">
        <v>177</v>
      </c>
      <c r="E14512" s="180">
        <v>45</v>
      </c>
      <c r="F14512" s="180">
        <v>53976</v>
      </c>
      <c r="G14512" s="180">
        <v>4021</v>
      </c>
      <c r="H14512" s="180">
        <v>8074</v>
      </c>
      <c r="I14512" s="180">
        <v>9935574.0299999993</v>
      </c>
      <c r="J14512" s="180">
        <v>2339167.73</v>
      </c>
      <c r="K14512" s="180">
        <v>1856609.6</v>
      </c>
      <c r="L14512" s="180">
        <v>15972840.439999999</v>
      </c>
    </row>
    <row r="14513" spans="1:12">
      <c r="A14513" s="180">
        <v>2018</v>
      </c>
      <c r="B14513" s="180" t="s">
        <v>179</v>
      </c>
      <c r="C14513" s="180" t="s">
        <v>35</v>
      </c>
      <c r="D14513" s="180" t="s">
        <v>177</v>
      </c>
      <c r="E14513" s="180">
        <v>50</v>
      </c>
      <c r="F14513" s="180">
        <v>49842</v>
      </c>
      <c r="G14513" s="180">
        <v>4200</v>
      </c>
      <c r="H14513" s="180">
        <v>8723</v>
      </c>
      <c r="I14513" s="180">
        <v>10537778.27</v>
      </c>
      <c r="J14513" s="180">
        <v>2468396.4300000002</v>
      </c>
      <c r="K14513" s="180">
        <v>2246661.2999999998</v>
      </c>
      <c r="L14513" s="180">
        <v>17056297.780000001</v>
      </c>
    </row>
    <row r="14514" spans="1:12">
      <c r="A14514" s="180">
        <v>2018</v>
      </c>
      <c r="B14514" s="180" t="s">
        <v>179</v>
      </c>
      <c r="C14514" s="180" t="s">
        <v>35</v>
      </c>
      <c r="D14514" s="180" t="s">
        <v>177</v>
      </c>
      <c r="E14514" s="180">
        <v>55</v>
      </c>
      <c r="F14514" s="180">
        <v>49934</v>
      </c>
      <c r="G14514" s="180">
        <v>4842</v>
      </c>
      <c r="H14514" s="180">
        <v>9735</v>
      </c>
      <c r="I14514" s="180">
        <v>11637570.800000001</v>
      </c>
      <c r="J14514" s="180">
        <v>2803394.44</v>
      </c>
      <c r="K14514" s="180">
        <v>2653967</v>
      </c>
      <c r="L14514" s="180">
        <v>18729483.530000001</v>
      </c>
    </row>
    <row r="14515" spans="1:12">
      <c r="A14515" s="180">
        <v>2018</v>
      </c>
      <c r="B14515" s="180" t="s">
        <v>179</v>
      </c>
      <c r="C14515" s="180" t="s">
        <v>35</v>
      </c>
      <c r="D14515" s="180" t="s">
        <v>177</v>
      </c>
      <c r="E14515" s="180">
        <v>60</v>
      </c>
      <c r="F14515" s="180">
        <v>45471</v>
      </c>
      <c r="G14515" s="180">
        <v>5545</v>
      </c>
      <c r="H14515" s="180">
        <v>11427</v>
      </c>
      <c r="I14515" s="180">
        <v>14504558.199999999</v>
      </c>
      <c r="J14515" s="180">
        <v>3373552.73</v>
      </c>
      <c r="K14515" s="180">
        <v>3480101</v>
      </c>
      <c r="L14515" s="180">
        <v>22949444.859999999</v>
      </c>
    </row>
    <row r="14516" spans="1:12">
      <c r="A14516" s="180">
        <v>2018</v>
      </c>
      <c r="B14516" s="180" t="s">
        <v>179</v>
      </c>
      <c r="C14516" s="180" t="s">
        <v>35</v>
      </c>
      <c r="D14516" s="180" t="s">
        <v>177</v>
      </c>
      <c r="E14516" s="180">
        <v>65</v>
      </c>
      <c r="F14516" s="180">
        <v>39311</v>
      </c>
      <c r="G14516" s="180">
        <v>5994</v>
      </c>
      <c r="H14516" s="180">
        <v>12797</v>
      </c>
      <c r="I14516" s="180">
        <v>17471669.809999999</v>
      </c>
      <c r="J14516" s="180">
        <v>3965110.65</v>
      </c>
      <c r="K14516" s="180">
        <v>4523220.7</v>
      </c>
      <c r="L14516" s="180">
        <v>27345513.32</v>
      </c>
    </row>
    <row r="14517" spans="1:12">
      <c r="A14517" s="180">
        <v>2018</v>
      </c>
      <c r="B14517" s="180" t="s">
        <v>179</v>
      </c>
      <c r="C14517" s="180" t="s">
        <v>35</v>
      </c>
      <c r="D14517" s="180" t="s">
        <v>177</v>
      </c>
      <c r="E14517" s="180">
        <v>70</v>
      </c>
      <c r="F14517" s="180">
        <v>31345</v>
      </c>
      <c r="G14517" s="180">
        <v>5874</v>
      </c>
      <c r="H14517" s="180">
        <v>14166</v>
      </c>
      <c r="I14517" s="180">
        <v>18520790.789999999</v>
      </c>
      <c r="J14517" s="180">
        <v>4094376.02</v>
      </c>
      <c r="K14517" s="180">
        <v>4655868.7300000004</v>
      </c>
      <c r="L14517" s="180">
        <v>28402189.890000001</v>
      </c>
    </row>
    <row r="14518" spans="1:12">
      <c r="A14518" s="180">
        <v>2018</v>
      </c>
      <c r="B14518" s="180" t="s">
        <v>179</v>
      </c>
      <c r="C14518" s="180" t="s">
        <v>35</v>
      </c>
      <c r="D14518" s="180" t="s">
        <v>177</v>
      </c>
      <c r="E14518" s="180">
        <v>75</v>
      </c>
      <c r="F14518" s="180">
        <v>20259</v>
      </c>
      <c r="G14518" s="180">
        <v>4496</v>
      </c>
      <c r="H14518" s="180">
        <v>13060</v>
      </c>
      <c r="I14518" s="180">
        <v>15736647.75</v>
      </c>
      <c r="J14518" s="180">
        <v>3178678.2</v>
      </c>
      <c r="K14518" s="180">
        <v>3378128.95</v>
      </c>
      <c r="L14518" s="180">
        <v>22978756.530000001</v>
      </c>
    </row>
    <row r="14519" spans="1:12">
      <c r="A14519" s="180">
        <v>2018</v>
      </c>
      <c r="B14519" s="180" t="s">
        <v>179</v>
      </c>
      <c r="C14519" s="180" t="s">
        <v>35</v>
      </c>
      <c r="D14519" s="180" t="s">
        <v>177</v>
      </c>
      <c r="E14519" s="180">
        <v>80</v>
      </c>
      <c r="F14519" s="180">
        <v>13737</v>
      </c>
      <c r="G14519" s="180">
        <v>3182</v>
      </c>
      <c r="H14519" s="180">
        <v>12750</v>
      </c>
      <c r="I14519" s="180">
        <v>12591794.09</v>
      </c>
      <c r="J14519" s="180">
        <v>2233417.4300000002</v>
      </c>
      <c r="K14519" s="180">
        <v>2210798.6</v>
      </c>
      <c r="L14519" s="180">
        <v>17472788.199999999</v>
      </c>
    </row>
    <row r="14520" spans="1:12">
      <c r="A14520" s="180">
        <v>2018</v>
      </c>
      <c r="B14520" s="180" t="s">
        <v>179</v>
      </c>
      <c r="C14520" s="180" t="s">
        <v>35</v>
      </c>
      <c r="D14520" s="180" t="s">
        <v>177</v>
      </c>
      <c r="E14520" s="180">
        <v>85</v>
      </c>
      <c r="F14520" s="180">
        <v>8383</v>
      </c>
      <c r="G14520" s="180">
        <v>1913</v>
      </c>
      <c r="H14520" s="180">
        <v>10892</v>
      </c>
      <c r="I14520" s="180">
        <v>8950737.8100000005</v>
      </c>
      <c r="J14520" s="180">
        <v>1207194.58</v>
      </c>
      <c r="K14520" s="180">
        <v>1101262.2</v>
      </c>
      <c r="L14520" s="180">
        <v>11600387.18</v>
      </c>
    </row>
    <row r="14521" spans="1:12">
      <c r="A14521" s="180">
        <v>2018</v>
      </c>
      <c r="B14521" s="180" t="s">
        <v>179</v>
      </c>
      <c r="C14521" s="180" t="s">
        <v>35</v>
      </c>
      <c r="D14521" s="180" t="s">
        <v>177</v>
      </c>
      <c r="E14521" s="180">
        <v>90</v>
      </c>
      <c r="F14521" s="180">
        <v>3597</v>
      </c>
      <c r="G14521" s="180">
        <v>890</v>
      </c>
      <c r="H14521" s="180">
        <v>6168</v>
      </c>
      <c r="I14521" s="180">
        <v>4218678.4000000004</v>
      </c>
      <c r="J14521" s="180">
        <v>457371.62</v>
      </c>
      <c r="K14521" s="180">
        <v>194731</v>
      </c>
      <c r="L14521" s="180">
        <v>4965792.87</v>
      </c>
    </row>
    <row r="14522" spans="1:12">
      <c r="A14522" s="180">
        <v>2018</v>
      </c>
      <c r="B14522" s="180" t="s">
        <v>179</v>
      </c>
      <c r="C14522" s="180" t="s">
        <v>35</v>
      </c>
      <c r="D14522" s="180" t="s">
        <v>177</v>
      </c>
      <c r="E14522" s="180">
        <v>95</v>
      </c>
      <c r="F14522" s="180">
        <v>971</v>
      </c>
      <c r="G14522" s="180">
        <v>191</v>
      </c>
      <c r="H14522" s="180">
        <v>1561</v>
      </c>
      <c r="I14522" s="180">
        <v>1042230.55</v>
      </c>
      <c r="J14522" s="180">
        <v>100513.81</v>
      </c>
      <c r="K14522" s="180">
        <v>32332</v>
      </c>
      <c r="L14522" s="180">
        <v>1201804.45</v>
      </c>
    </row>
    <row r="14523" spans="1:12">
      <c r="A14523" s="180">
        <v>2018</v>
      </c>
      <c r="B14523" s="180" t="s">
        <v>179</v>
      </c>
      <c r="C14523" s="180" t="s">
        <v>36</v>
      </c>
      <c r="D14523" s="180" t="s">
        <v>176</v>
      </c>
      <c r="E14523" s="180">
        <v>0</v>
      </c>
      <c r="F14523" s="180">
        <v>4794</v>
      </c>
      <c r="G14523" s="180">
        <v>202</v>
      </c>
      <c r="H14523" s="180">
        <v>848</v>
      </c>
      <c r="I14523" s="180">
        <v>540203.17000000004</v>
      </c>
      <c r="J14523" s="180">
        <v>57124.99</v>
      </c>
      <c r="K14523" s="180">
        <v>1864</v>
      </c>
      <c r="L14523" s="180">
        <v>625322.23</v>
      </c>
    </row>
    <row r="14524" spans="1:12">
      <c r="A14524" s="180">
        <v>2018</v>
      </c>
      <c r="B14524" s="180" t="s">
        <v>179</v>
      </c>
      <c r="C14524" s="180" t="s">
        <v>36</v>
      </c>
      <c r="D14524" s="180" t="s">
        <v>176</v>
      </c>
      <c r="E14524" s="180">
        <v>5</v>
      </c>
      <c r="F14524" s="180">
        <v>5944</v>
      </c>
      <c r="G14524" s="180">
        <v>112</v>
      </c>
      <c r="H14524" s="180">
        <v>263</v>
      </c>
      <c r="I14524" s="180">
        <v>193219.47</v>
      </c>
      <c r="J14524" s="180">
        <v>44376.87</v>
      </c>
      <c r="K14524" s="180">
        <v>11000</v>
      </c>
      <c r="L14524" s="180">
        <v>268096.18</v>
      </c>
    </row>
    <row r="14525" spans="1:12">
      <c r="A14525" s="180">
        <v>2018</v>
      </c>
      <c r="B14525" s="180" t="s">
        <v>179</v>
      </c>
      <c r="C14525" s="180" t="s">
        <v>36</v>
      </c>
      <c r="D14525" s="180" t="s">
        <v>176</v>
      </c>
      <c r="E14525" s="180">
        <v>10</v>
      </c>
      <c r="F14525" s="180">
        <v>6372</v>
      </c>
      <c r="G14525" s="180">
        <v>87</v>
      </c>
      <c r="H14525" s="180">
        <v>105</v>
      </c>
      <c r="I14525" s="180">
        <v>115468.67</v>
      </c>
      <c r="J14525" s="180">
        <v>35798.07</v>
      </c>
      <c r="K14525" s="180">
        <v>20961</v>
      </c>
      <c r="L14525" s="180">
        <v>187588.14</v>
      </c>
    </row>
    <row r="14526" spans="1:12">
      <c r="A14526" s="180">
        <v>2018</v>
      </c>
      <c r="B14526" s="180" t="s">
        <v>179</v>
      </c>
      <c r="C14526" s="180" t="s">
        <v>36</v>
      </c>
      <c r="D14526" s="180" t="s">
        <v>176</v>
      </c>
      <c r="E14526" s="180">
        <v>15</v>
      </c>
      <c r="F14526" s="180">
        <v>6370</v>
      </c>
      <c r="G14526" s="180">
        <v>192</v>
      </c>
      <c r="H14526" s="180">
        <v>288</v>
      </c>
      <c r="I14526" s="180">
        <v>328469.57</v>
      </c>
      <c r="J14526" s="180">
        <v>80519.600000000006</v>
      </c>
      <c r="K14526" s="180">
        <v>107834</v>
      </c>
      <c r="L14526" s="180">
        <v>544938.31000000006</v>
      </c>
    </row>
    <row r="14527" spans="1:12">
      <c r="A14527" s="180">
        <v>2018</v>
      </c>
      <c r="B14527" s="180" t="s">
        <v>179</v>
      </c>
      <c r="C14527" s="180" t="s">
        <v>36</v>
      </c>
      <c r="D14527" s="180" t="s">
        <v>176</v>
      </c>
      <c r="E14527" s="180">
        <v>20</v>
      </c>
      <c r="F14527" s="180">
        <v>5219</v>
      </c>
      <c r="G14527" s="180">
        <v>159</v>
      </c>
      <c r="H14527" s="180">
        <v>287</v>
      </c>
      <c r="I14527" s="180">
        <v>306495.81</v>
      </c>
      <c r="J14527" s="180">
        <v>73660.95</v>
      </c>
      <c r="K14527" s="180">
        <v>95899</v>
      </c>
      <c r="L14527" s="180">
        <v>518584.9</v>
      </c>
    </row>
    <row r="14528" spans="1:12">
      <c r="A14528" s="180">
        <v>2018</v>
      </c>
      <c r="B14528" s="180" t="s">
        <v>179</v>
      </c>
      <c r="C14528" s="180" t="s">
        <v>36</v>
      </c>
      <c r="D14528" s="180" t="s">
        <v>176</v>
      </c>
      <c r="E14528" s="180">
        <v>25</v>
      </c>
      <c r="F14528" s="180">
        <v>3328</v>
      </c>
      <c r="G14528" s="180">
        <v>124</v>
      </c>
      <c r="H14528" s="180">
        <v>236</v>
      </c>
      <c r="I14528" s="180">
        <v>232255.35</v>
      </c>
      <c r="J14528" s="180">
        <v>60447.29</v>
      </c>
      <c r="K14528" s="180">
        <v>30197</v>
      </c>
      <c r="L14528" s="180">
        <v>374439.73</v>
      </c>
    </row>
    <row r="14529" spans="1:12">
      <c r="A14529" s="180">
        <v>2018</v>
      </c>
      <c r="B14529" s="180" t="s">
        <v>179</v>
      </c>
      <c r="C14529" s="180" t="s">
        <v>36</v>
      </c>
      <c r="D14529" s="180" t="s">
        <v>176</v>
      </c>
      <c r="E14529" s="180">
        <v>30</v>
      </c>
      <c r="F14529" s="180">
        <v>5145</v>
      </c>
      <c r="G14529" s="180">
        <v>195</v>
      </c>
      <c r="H14529" s="180">
        <v>440</v>
      </c>
      <c r="I14529" s="180">
        <v>391496.42</v>
      </c>
      <c r="J14529" s="180">
        <v>99789.74</v>
      </c>
      <c r="K14529" s="180">
        <v>46087</v>
      </c>
      <c r="L14529" s="180">
        <v>613780.99</v>
      </c>
    </row>
    <row r="14530" spans="1:12">
      <c r="A14530" s="180">
        <v>2018</v>
      </c>
      <c r="B14530" s="180" t="s">
        <v>179</v>
      </c>
      <c r="C14530" s="180" t="s">
        <v>36</v>
      </c>
      <c r="D14530" s="180" t="s">
        <v>176</v>
      </c>
      <c r="E14530" s="180">
        <v>35</v>
      </c>
      <c r="F14530" s="180">
        <v>5806</v>
      </c>
      <c r="G14530" s="180">
        <v>319</v>
      </c>
      <c r="H14530" s="180">
        <v>583</v>
      </c>
      <c r="I14530" s="180">
        <v>504046.49</v>
      </c>
      <c r="J14530" s="180">
        <v>128787.57</v>
      </c>
      <c r="K14530" s="180">
        <v>49615</v>
      </c>
      <c r="L14530" s="180">
        <v>774921.16</v>
      </c>
    </row>
    <row r="14531" spans="1:12">
      <c r="A14531" s="180">
        <v>2018</v>
      </c>
      <c r="B14531" s="180" t="s">
        <v>179</v>
      </c>
      <c r="C14531" s="180" t="s">
        <v>36</v>
      </c>
      <c r="D14531" s="180" t="s">
        <v>176</v>
      </c>
      <c r="E14531" s="180">
        <v>40</v>
      </c>
      <c r="F14531" s="180">
        <v>5836</v>
      </c>
      <c r="G14531" s="180">
        <v>395</v>
      </c>
      <c r="H14531" s="180">
        <v>776</v>
      </c>
      <c r="I14531" s="180">
        <v>576619.63</v>
      </c>
      <c r="J14531" s="180">
        <v>141387.85</v>
      </c>
      <c r="K14531" s="180">
        <v>87080</v>
      </c>
      <c r="L14531" s="180">
        <v>916165.26</v>
      </c>
    </row>
    <row r="14532" spans="1:12">
      <c r="A14532" s="180">
        <v>2018</v>
      </c>
      <c r="B14532" s="180" t="s">
        <v>179</v>
      </c>
      <c r="C14532" s="180" t="s">
        <v>36</v>
      </c>
      <c r="D14532" s="180" t="s">
        <v>176</v>
      </c>
      <c r="E14532" s="180">
        <v>45</v>
      </c>
      <c r="F14532" s="180">
        <v>6983</v>
      </c>
      <c r="G14532" s="180">
        <v>405</v>
      </c>
      <c r="H14532" s="180">
        <v>781</v>
      </c>
      <c r="I14532" s="180">
        <v>693994.03</v>
      </c>
      <c r="J14532" s="180">
        <v>204413.11</v>
      </c>
      <c r="K14532" s="180">
        <v>181135</v>
      </c>
      <c r="L14532" s="180">
        <v>1227697.77</v>
      </c>
    </row>
    <row r="14533" spans="1:12">
      <c r="A14533" s="180">
        <v>2018</v>
      </c>
      <c r="B14533" s="180" t="s">
        <v>179</v>
      </c>
      <c r="C14533" s="180" t="s">
        <v>36</v>
      </c>
      <c r="D14533" s="180" t="s">
        <v>176</v>
      </c>
      <c r="E14533" s="180">
        <v>50</v>
      </c>
      <c r="F14533" s="180">
        <v>7231</v>
      </c>
      <c r="G14533" s="180">
        <v>600</v>
      </c>
      <c r="H14533" s="180">
        <v>1190</v>
      </c>
      <c r="I14533" s="180">
        <v>1268683.07</v>
      </c>
      <c r="J14533" s="180">
        <v>353401.42</v>
      </c>
      <c r="K14533" s="180">
        <v>389724.8</v>
      </c>
      <c r="L14533" s="180">
        <v>2206436.54</v>
      </c>
    </row>
    <row r="14534" spans="1:12">
      <c r="A14534" s="180">
        <v>2018</v>
      </c>
      <c r="B14534" s="180" t="s">
        <v>179</v>
      </c>
      <c r="C14534" s="180" t="s">
        <v>36</v>
      </c>
      <c r="D14534" s="180" t="s">
        <v>176</v>
      </c>
      <c r="E14534" s="180">
        <v>55</v>
      </c>
      <c r="F14534" s="180">
        <v>9128</v>
      </c>
      <c r="G14534" s="180">
        <v>871</v>
      </c>
      <c r="H14534" s="180">
        <v>1859</v>
      </c>
      <c r="I14534" s="180">
        <v>1881557.86</v>
      </c>
      <c r="J14534" s="180">
        <v>509771.77</v>
      </c>
      <c r="K14534" s="180">
        <v>625442</v>
      </c>
      <c r="L14534" s="180">
        <v>3229507.14</v>
      </c>
    </row>
    <row r="14535" spans="1:12">
      <c r="A14535" s="180">
        <v>2018</v>
      </c>
      <c r="B14535" s="180" t="s">
        <v>179</v>
      </c>
      <c r="C14535" s="180" t="s">
        <v>36</v>
      </c>
      <c r="D14535" s="180" t="s">
        <v>176</v>
      </c>
      <c r="E14535" s="180">
        <v>60</v>
      </c>
      <c r="F14535" s="180">
        <v>9322</v>
      </c>
      <c r="G14535" s="180">
        <v>1441</v>
      </c>
      <c r="H14535" s="180">
        <v>3095</v>
      </c>
      <c r="I14535" s="180">
        <v>2981571.51</v>
      </c>
      <c r="J14535" s="180">
        <v>770310.92</v>
      </c>
      <c r="K14535" s="180">
        <v>971557.78</v>
      </c>
      <c r="L14535" s="180">
        <v>5074450.7</v>
      </c>
    </row>
    <row r="14536" spans="1:12">
      <c r="A14536" s="180">
        <v>2018</v>
      </c>
      <c r="B14536" s="180" t="s">
        <v>179</v>
      </c>
      <c r="C14536" s="180" t="s">
        <v>36</v>
      </c>
      <c r="D14536" s="180" t="s">
        <v>176</v>
      </c>
      <c r="E14536" s="180">
        <v>65</v>
      </c>
      <c r="F14536" s="180">
        <v>8904</v>
      </c>
      <c r="G14536" s="180">
        <v>1706</v>
      </c>
      <c r="H14536" s="180">
        <v>3469</v>
      </c>
      <c r="I14536" s="180">
        <v>4192796.83</v>
      </c>
      <c r="J14536" s="180">
        <v>1042164.79</v>
      </c>
      <c r="K14536" s="180">
        <v>1274613.44</v>
      </c>
      <c r="L14536" s="180">
        <v>6853370.9400000004</v>
      </c>
    </row>
    <row r="14537" spans="1:12">
      <c r="A14537" s="180">
        <v>2018</v>
      </c>
      <c r="B14537" s="180" t="s">
        <v>179</v>
      </c>
      <c r="C14537" s="180" t="s">
        <v>36</v>
      </c>
      <c r="D14537" s="180" t="s">
        <v>176</v>
      </c>
      <c r="E14537" s="180">
        <v>70</v>
      </c>
      <c r="F14537" s="180">
        <v>7461</v>
      </c>
      <c r="G14537" s="180">
        <v>1889</v>
      </c>
      <c r="H14537" s="180">
        <v>4185</v>
      </c>
      <c r="I14537" s="180">
        <v>4235051.24</v>
      </c>
      <c r="J14537" s="180">
        <v>1086121.49</v>
      </c>
      <c r="K14537" s="180">
        <v>1390543.15</v>
      </c>
      <c r="L14537" s="180">
        <v>7042558.8700000001</v>
      </c>
    </row>
    <row r="14538" spans="1:12">
      <c r="A14538" s="180">
        <v>2018</v>
      </c>
      <c r="B14538" s="180" t="s">
        <v>179</v>
      </c>
      <c r="C14538" s="180" t="s">
        <v>36</v>
      </c>
      <c r="D14538" s="180" t="s">
        <v>176</v>
      </c>
      <c r="E14538" s="180">
        <v>75</v>
      </c>
      <c r="F14538" s="180">
        <v>5059</v>
      </c>
      <c r="G14538" s="180">
        <v>1748</v>
      </c>
      <c r="H14538" s="180">
        <v>3830</v>
      </c>
      <c r="I14538" s="180">
        <v>3474261.89</v>
      </c>
      <c r="J14538" s="180">
        <v>832560.95</v>
      </c>
      <c r="K14538" s="180">
        <v>1078521.08</v>
      </c>
      <c r="L14538" s="180">
        <v>5615803.4000000004</v>
      </c>
    </row>
    <row r="14539" spans="1:12">
      <c r="A14539" s="180">
        <v>2018</v>
      </c>
      <c r="B14539" s="180" t="s">
        <v>179</v>
      </c>
      <c r="C14539" s="180" t="s">
        <v>36</v>
      </c>
      <c r="D14539" s="180" t="s">
        <v>176</v>
      </c>
      <c r="E14539" s="180">
        <v>80</v>
      </c>
      <c r="F14539" s="180">
        <v>3011</v>
      </c>
      <c r="G14539" s="180">
        <v>1261</v>
      </c>
      <c r="H14539" s="180">
        <v>3612</v>
      </c>
      <c r="I14539" s="180">
        <v>2738417.14</v>
      </c>
      <c r="J14539" s="180">
        <v>529985.68000000005</v>
      </c>
      <c r="K14539" s="180">
        <v>586694.40000000002</v>
      </c>
      <c r="L14539" s="180">
        <v>3975336.54</v>
      </c>
    </row>
    <row r="14540" spans="1:12">
      <c r="A14540" s="180">
        <v>2018</v>
      </c>
      <c r="B14540" s="180" t="s">
        <v>179</v>
      </c>
      <c r="C14540" s="180" t="s">
        <v>36</v>
      </c>
      <c r="D14540" s="180" t="s">
        <v>176</v>
      </c>
      <c r="E14540" s="180">
        <v>85</v>
      </c>
      <c r="F14540" s="180">
        <v>1730</v>
      </c>
      <c r="G14540" s="180">
        <v>555</v>
      </c>
      <c r="H14540" s="180">
        <v>2809</v>
      </c>
      <c r="I14540" s="180">
        <v>1943858.71</v>
      </c>
      <c r="J14540" s="180">
        <v>292756.01</v>
      </c>
      <c r="K14540" s="180">
        <v>310028</v>
      </c>
      <c r="L14540" s="180">
        <v>2603002.04</v>
      </c>
    </row>
    <row r="14541" spans="1:12">
      <c r="A14541" s="180">
        <v>2018</v>
      </c>
      <c r="B14541" s="180" t="s">
        <v>179</v>
      </c>
      <c r="C14541" s="180" t="s">
        <v>36</v>
      </c>
      <c r="D14541" s="180" t="s">
        <v>176</v>
      </c>
      <c r="E14541" s="180">
        <v>90</v>
      </c>
      <c r="F14541" s="180">
        <v>536</v>
      </c>
      <c r="G14541" s="180">
        <v>152</v>
      </c>
      <c r="H14541" s="180">
        <v>905</v>
      </c>
      <c r="I14541" s="180">
        <v>540104.82999999996</v>
      </c>
      <c r="J14541" s="180">
        <v>66006.63</v>
      </c>
      <c r="K14541" s="180">
        <v>58997</v>
      </c>
      <c r="L14541" s="180">
        <v>682169.45</v>
      </c>
    </row>
    <row r="14542" spans="1:12">
      <c r="A14542" s="180">
        <v>2018</v>
      </c>
      <c r="B14542" s="180" t="s">
        <v>179</v>
      </c>
      <c r="C14542" s="180" t="s">
        <v>36</v>
      </c>
      <c r="D14542" s="180" t="s">
        <v>176</v>
      </c>
      <c r="E14542" s="180">
        <v>95</v>
      </c>
      <c r="F14542" s="180">
        <v>51</v>
      </c>
      <c r="G14542" s="180">
        <v>16</v>
      </c>
      <c r="H14542" s="180">
        <v>46</v>
      </c>
      <c r="I14542" s="180">
        <v>38192</v>
      </c>
      <c r="J14542" s="180">
        <v>6158.41</v>
      </c>
      <c r="K14542" s="180">
        <v>22958</v>
      </c>
      <c r="L14542" s="180">
        <v>68176.41</v>
      </c>
    </row>
    <row r="14543" spans="1:12">
      <c r="A14543" s="180">
        <v>2018</v>
      </c>
      <c r="B14543" s="180" t="s">
        <v>179</v>
      </c>
      <c r="C14543" s="180" t="s">
        <v>36</v>
      </c>
      <c r="D14543" s="180" t="s">
        <v>177</v>
      </c>
      <c r="E14543" s="180">
        <v>0</v>
      </c>
      <c r="F14543" s="180">
        <v>4434</v>
      </c>
      <c r="G14543" s="180">
        <v>182</v>
      </c>
      <c r="H14543" s="180">
        <v>585</v>
      </c>
      <c r="I14543" s="180">
        <v>427003.59</v>
      </c>
      <c r="J14543" s="180">
        <v>62264.05</v>
      </c>
      <c r="K14543" s="180">
        <v>35937</v>
      </c>
      <c r="L14543" s="180">
        <v>537917.13</v>
      </c>
    </row>
    <row r="14544" spans="1:12">
      <c r="A14544" s="180">
        <v>2018</v>
      </c>
      <c r="B14544" s="180" t="s">
        <v>179</v>
      </c>
      <c r="C14544" s="180" t="s">
        <v>36</v>
      </c>
      <c r="D14544" s="180" t="s">
        <v>177</v>
      </c>
      <c r="E14544" s="180">
        <v>5</v>
      </c>
      <c r="F14544" s="180">
        <v>5529</v>
      </c>
      <c r="G14544" s="180">
        <v>79</v>
      </c>
      <c r="H14544" s="180">
        <v>131</v>
      </c>
      <c r="I14544" s="180">
        <v>113602.78</v>
      </c>
      <c r="J14544" s="180">
        <v>28632.639999999999</v>
      </c>
      <c r="K14544" s="180">
        <v>14949</v>
      </c>
      <c r="L14544" s="180">
        <v>177576.42</v>
      </c>
    </row>
    <row r="14545" spans="1:12">
      <c r="A14545" s="180">
        <v>2018</v>
      </c>
      <c r="B14545" s="180" t="s">
        <v>179</v>
      </c>
      <c r="C14545" s="180" t="s">
        <v>36</v>
      </c>
      <c r="D14545" s="180" t="s">
        <v>177</v>
      </c>
      <c r="E14545" s="180">
        <v>10</v>
      </c>
      <c r="F14545" s="180">
        <v>6038</v>
      </c>
      <c r="G14545" s="180">
        <v>83</v>
      </c>
      <c r="H14545" s="180">
        <v>148</v>
      </c>
      <c r="I14545" s="180">
        <v>124314.19</v>
      </c>
      <c r="J14545" s="180">
        <v>30915.64</v>
      </c>
      <c r="K14545" s="180">
        <v>3325</v>
      </c>
      <c r="L14545" s="180">
        <v>173421.48</v>
      </c>
    </row>
    <row r="14546" spans="1:12">
      <c r="A14546" s="180">
        <v>2018</v>
      </c>
      <c r="B14546" s="180" t="s">
        <v>179</v>
      </c>
      <c r="C14546" s="180" t="s">
        <v>36</v>
      </c>
      <c r="D14546" s="180" t="s">
        <v>177</v>
      </c>
      <c r="E14546" s="180">
        <v>15</v>
      </c>
      <c r="F14546" s="180">
        <v>5992</v>
      </c>
      <c r="G14546" s="180">
        <v>267</v>
      </c>
      <c r="H14546" s="180">
        <v>515</v>
      </c>
      <c r="I14546" s="180">
        <v>489430.98</v>
      </c>
      <c r="J14546" s="180">
        <v>99654.87</v>
      </c>
      <c r="K14546" s="180">
        <v>68590</v>
      </c>
      <c r="L14546" s="180">
        <v>708689.68</v>
      </c>
    </row>
    <row r="14547" spans="1:12">
      <c r="A14547" s="180">
        <v>2018</v>
      </c>
      <c r="B14547" s="180" t="s">
        <v>179</v>
      </c>
      <c r="C14547" s="180" t="s">
        <v>36</v>
      </c>
      <c r="D14547" s="180" t="s">
        <v>177</v>
      </c>
      <c r="E14547" s="180">
        <v>20</v>
      </c>
      <c r="F14547" s="180">
        <v>5434</v>
      </c>
      <c r="G14547" s="180">
        <v>343</v>
      </c>
      <c r="H14547" s="180">
        <v>778</v>
      </c>
      <c r="I14547" s="180">
        <v>775106.98</v>
      </c>
      <c r="J14547" s="180">
        <v>143610.23000000001</v>
      </c>
      <c r="K14547" s="180">
        <v>138113</v>
      </c>
      <c r="L14547" s="180">
        <v>1134987.3999999999</v>
      </c>
    </row>
    <row r="14548" spans="1:12">
      <c r="A14548" s="180">
        <v>2018</v>
      </c>
      <c r="B14548" s="180" t="s">
        <v>179</v>
      </c>
      <c r="C14548" s="180" t="s">
        <v>36</v>
      </c>
      <c r="D14548" s="180" t="s">
        <v>177</v>
      </c>
      <c r="E14548" s="180">
        <v>25</v>
      </c>
      <c r="F14548" s="180">
        <v>4039</v>
      </c>
      <c r="G14548" s="180">
        <v>411</v>
      </c>
      <c r="H14548" s="180">
        <v>1349</v>
      </c>
      <c r="I14548" s="180">
        <v>1086882.95</v>
      </c>
      <c r="J14548" s="180">
        <v>211117.67</v>
      </c>
      <c r="K14548" s="180">
        <v>115261</v>
      </c>
      <c r="L14548" s="180">
        <v>1530309.52</v>
      </c>
    </row>
    <row r="14549" spans="1:12">
      <c r="A14549" s="180">
        <v>2018</v>
      </c>
      <c r="B14549" s="180" t="s">
        <v>179</v>
      </c>
      <c r="C14549" s="180" t="s">
        <v>36</v>
      </c>
      <c r="D14549" s="180" t="s">
        <v>177</v>
      </c>
      <c r="E14549" s="180">
        <v>30</v>
      </c>
      <c r="F14549" s="180">
        <v>6254</v>
      </c>
      <c r="G14549" s="180">
        <v>605</v>
      </c>
      <c r="H14549" s="180">
        <v>2231</v>
      </c>
      <c r="I14549" s="180">
        <v>1814147.12</v>
      </c>
      <c r="J14549" s="180">
        <v>438199.96</v>
      </c>
      <c r="K14549" s="180">
        <v>117414</v>
      </c>
      <c r="L14549" s="180">
        <v>2581545.2400000002</v>
      </c>
    </row>
    <row r="14550" spans="1:12">
      <c r="A14550" s="180">
        <v>2018</v>
      </c>
      <c r="B14550" s="180" t="s">
        <v>179</v>
      </c>
      <c r="C14550" s="180" t="s">
        <v>36</v>
      </c>
      <c r="D14550" s="180" t="s">
        <v>177</v>
      </c>
      <c r="E14550" s="180">
        <v>35</v>
      </c>
      <c r="F14550" s="180">
        <v>6651</v>
      </c>
      <c r="G14550" s="180">
        <v>619</v>
      </c>
      <c r="H14550" s="180">
        <v>1955</v>
      </c>
      <c r="I14550" s="180">
        <v>1664257.42</v>
      </c>
      <c r="J14550" s="180">
        <v>368931.97</v>
      </c>
      <c r="K14550" s="180">
        <v>182170</v>
      </c>
      <c r="L14550" s="180">
        <v>2426285.2200000002</v>
      </c>
    </row>
    <row r="14551" spans="1:12">
      <c r="A14551" s="180">
        <v>2018</v>
      </c>
      <c r="B14551" s="180" t="s">
        <v>179</v>
      </c>
      <c r="C14551" s="180" t="s">
        <v>36</v>
      </c>
      <c r="D14551" s="180" t="s">
        <v>177</v>
      </c>
      <c r="E14551" s="180">
        <v>40</v>
      </c>
      <c r="F14551" s="180">
        <v>6844</v>
      </c>
      <c r="G14551" s="180">
        <v>592</v>
      </c>
      <c r="H14551" s="180">
        <v>1498</v>
      </c>
      <c r="I14551" s="180">
        <v>1457387.72</v>
      </c>
      <c r="J14551" s="180">
        <v>309218</v>
      </c>
      <c r="K14551" s="180">
        <v>254086</v>
      </c>
      <c r="L14551" s="180">
        <v>2218376.34</v>
      </c>
    </row>
    <row r="14552" spans="1:12">
      <c r="A14552" s="180">
        <v>2018</v>
      </c>
      <c r="B14552" s="180" t="s">
        <v>179</v>
      </c>
      <c r="C14552" s="180" t="s">
        <v>36</v>
      </c>
      <c r="D14552" s="180" t="s">
        <v>177</v>
      </c>
      <c r="E14552" s="180">
        <v>45</v>
      </c>
      <c r="F14552" s="180">
        <v>8255</v>
      </c>
      <c r="G14552" s="180">
        <v>716</v>
      </c>
      <c r="H14552" s="180">
        <v>1775</v>
      </c>
      <c r="I14552" s="180">
        <v>1838525.52</v>
      </c>
      <c r="J14552" s="180">
        <v>418376.74</v>
      </c>
      <c r="K14552" s="180">
        <v>422172</v>
      </c>
      <c r="L14552" s="180">
        <v>2944351.84</v>
      </c>
    </row>
    <row r="14553" spans="1:12">
      <c r="A14553" s="180">
        <v>2018</v>
      </c>
      <c r="B14553" s="180" t="s">
        <v>179</v>
      </c>
      <c r="C14553" s="180" t="s">
        <v>36</v>
      </c>
      <c r="D14553" s="180" t="s">
        <v>177</v>
      </c>
      <c r="E14553" s="180">
        <v>50</v>
      </c>
      <c r="F14553" s="180">
        <v>8534</v>
      </c>
      <c r="G14553" s="180">
        <v>868</v>
      </c>
      <c r="H14553" s="180">
        <v>2117</v>
      </c>
      <c r="I14553" s="180">
        <v>2099476.0699999998</v>
      </c>
      <c r="J14553" s="180">
        <v>477329.85</v>
      </c>
      <c r="K14553" s="180">
        <v>497932</v>
      </c>
      <c r="L14553" s="180">
        <v>3326513.48</v>
      </c>
    </row>
    <row r="14554" spans="1:12">
      <c r="A14554" s="180">
        <v>2018</v>
      </c>
      <c r="B14554" s="180" t="s">
        <v>179</v>
      </c>
      <c r="C14554" s="180" t="s">
        <v>36</v>
      </c>
      <c r="D14554" s="180" t="s">
        <v>177</v>
      </c>
      <c r="E14554" s="180">
        <v>55</v>
      </c>
      <c r="F14554" s="180">
        <v>10520</v>
      </c>
      <c r="G14554" s="180">
        <v>1120</v>
      </c>
      <c r="H14554" s="180">
        <v>2289</v>
      </c>
      <c r="I14554" s="180">
        <v>2501323.9</v>
      </c>
      <c r="J14554" s="180">
        <v>598552.72</v>
      </c>
      <c r="K14554" s="180">
        <v>877708</v>
      </c>
      <c r="L14554" s="180">
        <v>4260663.43</v>
      </c>
    </row>
    <row r="14555" spans="1:12">
      <c r="A14555" s="180">
        <v>2018</v>
      </c>
      <c r="B14555" s="180" t="s">
        <v>179</v>
      </c>
      <c r="C14555" s="180" t="s">
        <v>36</v>
      </c>
      <c r="D14555" s="180" t="s">
        <v>177</v>
      </c>
      <c r="E14555" s="180">
        <v>60</v>
      </c>
      <c r="F14555" s="180">
        <v>10443</v>
      </c>
      <c r="G14555" s="180">
        <v>1368</v>
      </c>
      <c r="H14555" s="180">
        <v>3388</v>
      </c>
      <c r="I14555" s="180">
        <v>3297073.32</v>
      </c>
      <c r="J14555" s="180">
        <v>742489.82</v>
      </c>
      <c r="K14555" s="180">
        <v>1105951</v>
      </c>
      <c r="L14555" s="180">
        <v>5461777.8799999999</v>
      </c>
    </row>
    <row r="14556" spans="1:12">
      <c r="A14556" s="180">
        <v>2018</v>
      </c>
      <c r="B14556" s="180" t="s">
        <v>179</v>
      </c>
      <c r="C14556" s="180" t="s">
        <v>36</v>
      </c>
      <c r="D14556" s="180" t="s">
        <v>177</v>
      </c>
      <c r="E14556" s="180">
        <v>65</v>
      </c>
      <c r="F14556" s="180">
        <v>9895</v>
      </c>
      <c r="G14556" s="180">
        <v>1554</v>
      </c>
      <c r="H14556" s="180">
        <v>3781</v>
      </c>
      <c r="I14556" s="180">
        <v>4076957</v>
      </c>
      <c r="J14556" s="180">
        <v>977877.46</v>
      </c>
      <c r="K14556" s="180">
        <v>1431726.4</v>
      </c>
      <c r="L14556" s="180">
        <v>6801325.0199999996</v>
      </c>
    </row>
    <row r="14557" spans="1:12">
      <c r="A14557" s="180">
        <v>2018</v>
      </c>
      <c r="B14557" s="180" t="s">
        <v>179</v>
      </c>
      <c r="C14557" s="180" t="s">
        <v>36</v>
      </c>
      <c r="D14557" s="180" t="s">
        <v>177</v>
      </c>
      <c r="E14557" s="180">
        <v>70</v>
      </c>
      <c r="F14557" s="180">
        <v>8225</v>
      </c>
      <c r="G14557" s="180">
        <v>1579</v>
      </c>
      <c r="H14557" s="180">
        <v>4048</v>
      </c>
      <c r="I14557" s="180">
        <v>4361153.2699999996</v>
      </c>
      <c r="J14557" s="180">
        <v>999725.22</v>
      </c>
      <c r="K14557" s="180">
        <v>1383889.6</v>
      </c>
      <c r="L14557" s="180">
        <v>7016045.5899999999</v>
      </c>
    </row>
    <row r="14558" spans="1:12">
      <c r="A14558" s="180">
        <v>2018</v>
      </c>
      <c r="B14558" s="180" t="s">
        <v>179</v>
      </c>
      <c r="C14558" s="180" t="s">
        <v>36</v>
      </c>
      <c r="D14558" s="180" t="s">
        <v>177</v>
      </c>
      <c r="E14558" s="180">
        <v>75</v>
      </c>
      <c r="F14558" s="180">
        <v>5506</v>
      </c>
      <c r="G14558" s="180">
        <v>1493</v>
      </c>
      <c r="H14558" s="180">
        <v>4042</v>
      </c>
      <c r="I14558" s="180">
        <v>3555696.72</v>
      </c>
      <c r="J14558" s="180">
        <v>730880.7</v>
      </c>
      <c r="K14558" s="180">
        <v>777177.3</v>
      </c>
      <c r="L14558" s="180">
        <v>5229927.5999999996</v>
      </c>
    </row>
    <row r="14559" spans="1:12">
      <c r="A14559" s="180">
        <v>2018</v>
      </c>
      <c r="B14559" s="180" t="s">
        <v>179</v>
      </c>
      <c r="C14559" s="180" t="s">
        <v>36</v>
      </c>
      <c r="D14559" s="180" t="s">
        <v>177</v>
      </c>
      <c r="E14559" s="180">
        <v>80</v>
      </c>
      <c r="F14559" s="180">
        <v>3666</v>
      </c>
      <c r="G14559" s="180">
        <v>947</v>
      </c>
      <c r="H14559" s="180">
        <v>3737</v>
      </c>
      <c r="I14559" s="180">
        <v>2966414.39</v>
      </c>
      <c r="J14559" s="180">
        <v>479547.64</v>
      </c>
      <c r="K14559" s="180">
        <v>648577</v>
      </c>
      <c r="L14559" s="180">
        <v>4199896.53</v>
      </c>
    </row>
    <row r="14560" spans="1:12">
      <c r="A14560" s="180">
        <v>2018</v>
      </c>
      <c r="B14560" s="180" t="s">
        <v>179</v>
      </c>
      <c r="C14560" s="180" t="s">
        <v>36</v>
      </c>
      <c r="D14560" s="180" t="s">
        <v>177</v>
      </c>
      <c r="E14560" s="180">
        <v>85</v>
      </c>
      <c r="F14560" s="180">
        <v>2214</v>
      </c>
      <c r="G14560" s="180">
        <v>669</v>
      </c>
      <c r="H14560" s="180">
        <v>2550</v>
      </c>
      <c r="I14560" s="180">
        <v>1801776.82</v>
      </c>
      <c r="J14560" s="180">
        <v>288189.61</v>
      </c>
      <c r="K14560" s="180">
        <v>213256</v>
      </c>
      <c r="L14560" s="180">
        <v>2361246.75</v>
      </c>
    </row>
    <row r="14561" spans="1:12">
      <c r="A14561" s="180">
        <v>2018</v>
      </c>
      <c r="B14561" s="180" t="s">
        <v>179</v>
      </c>
      <c r="C14561" s="180" t="s">
        <v>36</v>
      </c>
      <c r="D14561" s="180" t="s">
        <v>177</v>
      </c>
      <c r="E14561" s="180">
        <v>90</v>
      </c>
      <c r="F14561" s="180">
        <v>900</v>
      </c>
      <c r="G14561" s="180">
        <v>249</v>
      </c>
      <c r="H14561" s="180">
        <v>1148</v>
      </c>
      <c r="I14561" s="180">
        <v>787432.12</v>
      </c>
      <c r="J14561" s="180">
        <v>96242.11</v>
      </c>
      <c r="K14561" s="180">
        <v>82184</v>
      </c>
      <c r="L14561" s="180">
        <v>983187.56</v>
      </c>
    </row>
    <row r="14562" spans="1:12">
      <c r="A14562" s="180">
        <v>2018</v>
      </c>
      <c r="B14562" s="180" t="s">
        <v>179</v>
      </c>
      <c r="C14562" s="180" t="s">
        <v>36</v>
      </c>
      <c r="D14562" s="180" t="s">
        <v>177</v>
      </c>
      <c r="E14562" s="180">
        <v>95</v>
      </c>
      <c r="F14562" s="180">
        <v>230</v>
      </c>
      <c r="G14562" s="180">
        <v>40</v>
      </c>
      <c r="H14562" s="180">
        <v>186</v>
      </c>
      <c r="I14562" s="180">
        <v>101515</v>
      </c>
      <c r="J14562" s="180">
        <v>14312.27</v>
      </c>
      <c r="K14562" s="180">
        <v>12583</v>
      </c>
      <c r="L14562" s="180">
        <v>131677.46</v>
      </c>
    </row>
    <row r="14563" spans="1:12">
      <c r="A14563" s="180">
        <v>2018</v>
      </c>
      <c r="B14563" s="180" t="s">
        <v>179</v>
      </c>
      <c r="C14563" s="180" t="s">
        <v>3</v>
      </c>
      <c r="D14563" s="180" t="s">
        <v>176</v>
      </c>
      <c r="E14563" s="180">
        <v>0</v>
      </c>
      <c r="F14563" s="180">
        <v>6856</v>
      </c>
      <c r="G14563" s="180">
        <v>241</v>
      </c>
      <c r="H14563" s="180">
        <v>906</v>
      </c>
      <c r="I14563" s="180">
        <v>547374.69999999995</v>
      </c>
      <c r="J14563" s="180">
        <v>71400.09</v>
      </c>
      <c r="K14563" s="180">
        <v>16098</v>
      </c>
      <c r="L14563" s="180">
        <v>734824.07</v>
      </c>
    </row>
    <row r="14564" spans="1:12">
      <c r="A14564" s="180">
        <v>2018</v>
      </c>
      <c r="B14564" s="180" t="s">
        <v>179</v>
      </c>
      <c r="C14564" s="180" t="s">
        <v>3</v>
      </c>
      <c r="D14564" s="180" t="s">
        <v>176</v>
      </c>
      <c r="E14564" s="180">
        <v>5</v>
      </c>
      <c r="F14564" s="180">
        <v>8384</v>
      </c>
      <c r="G14564" s="180">
        <v>149</v>
      </c>
      <c r="H14564" s="180">
        <v>191</v>
      </c>
      <c r="I14564" s="180">
        <v>205317.55</v>
      </c>
      <c r="J14564" s="180">
        <v>35291.019999999997</v>
      </c>
      <c r="K14564" s="180">
        <v>24194</v>
      </c>
      <c r="L14564" s="180">
        <v>321064.25</v>
      </c>
    </row>
    <row r="14565" spans="1:12">
      <c r="A14565" s="180">
        <v>2018</v>
      </c>
      <c r="B14565" s="180" t="s">
        <v>179</v>
      </c>
      <c r="C14565" s="180" t="s">
        <v>3</v>
      </c>
      <c r="D14565" s="180" t="s">
        <v>176</v>
      </c>
      <c r="E14565" s="180">
        <v>10</v>
      </c>
      <c r="F14565" s="180">
        <v>7665</v>
      </c>
      <c r="G14565" s="180">
        <v>108</v>
      </c>
      <c r="H14565" s="180">
        <v>191</v>
      </c>
      <c r="I14565" s="180">
        <v>146908.04</v>
      </c>
      <c r="J14565" s="180">
        <v>42425.919999999998</v>
      </c>
      <c r="K14565" s="180">
        <v>9368</v>
      </c>
      <c r="L14565" s="180">
        <v>259488.8</v>
      </c>
    </row>
    <row r="14566" spans="1:12">
      <c r="A14566" s="180">
        <v>2018</v>
      </c>
      <c r="B14566" s="180" t="s">
        <v>179</v>
      </c>
      <c r="C14566" s="180" t="s">
        <v>3</v>
      </c>
      <c r="D14566" s="180" t="s">
        <v>176</v>
      </c>
      <c r="E14566" s="180">
        <v>15</v>
      </c>
      <c r="F14566" s="180">
        <v>6784</v>
      </c>
      <c r="G14566" s="180">
        <v>146</v>
      </c>
      <c r="H14566" s="180">
        <v>196</v>
      </c>
      <c r="I14566" s="180">
        <v>246227.55</v>
      </c>
      <c r="J14566" s="180">
        <v>59216.26</v>
      </c>
      <c r="K14566" s="180">
        <v>68700</v>
      </c>
      <c r="L14566" s="180">
        <v>497740.74</v>
      </c>
    </row>
    <row r="14567" spans="1:12">
      <c r="A14567" s="180">
        <v>2018</v>
      </c>
      <c r="B14567" s="180" t="s">
        <v>179</v>
      </c>
      <c r="C14567" s="180" t="s">
        <v>3</v>
      </c>
      <c r="D14567" s="180" t="s">
        <v>176</v>
      </c>
      <c r="E14567" s="180">
        <v>20</v>
      </c>
      <c r="F14567" s="180">
        <v>5112</v>
      </c>
      <c r="G14567" s="180">
        <v>124</v>
      </c>
      <c r="H14567" s="180">
        <v>224</v>
      </c>
      <c r="I14567" s="180">
        <v>314564.02</v>
      </c>
      <c r="J14567" s="180">
        <v>51152.21</v>
      </c>
      <c r="K14567" s="180">
        <v>79216</v>
      </c>
      <c r="L14567" s="180">
        <v>532546.65</v>
      </c>
    </row>
    <row r="14568" spans="1:12">
      <c r="A14568" s="180">
        <v>2018</v>
      </c>
      <c r="B14568" s="180" t="s">
        <v>179</v>
      </c>
      <c r="C14568" s="180" t="s">
        <v>3</v>
      </c>
      <c r="D14568" s="180" t="s">
        <v>176</v>
      </c>
      <c r="E14568" s="180">
        <v>25</v>
      </c>
      <c r="F14568" s="180">
        <v>4369</v>
      </c>
      <c r="G14568" s="180">
        <v>88</v>
      </c>
      <c r="H14568" s="180">
        <v>155</v>
      </c>
      <c r="I14568" s="180">
        <v>157322.29</v>
      </c>
      <c r="J14568" s="180">
        <v>34999.1</v>
      </c>
      <c r="K14568" s="180">
        <v>54018</v>
      </c>
      <c r="L14568" s="180">
        <v>330501.77</v>
      </c>
    </row>
    <row r="14569" spans="1:12">
      <c r="A14569" s="180">
        <v>2018</v>
      </c>
      <c r="B14569" s="180" t="s">
        <v>179</v>
      </c>
      <c r="C14569" s="180" t="s">
        <v>3</v>
      </c>
      <c r="D14569" s="180" t="s">
        <v>176</v>
      </c>
      <c r="E14569" s="180">
        <v>30</v>
      </c>
      <c r="F14569" s="180">
        <v>8005</v>
      </c>
      <c r="G14569" s="180">
        <v>180</v>
      </c>
      <c r="H14569" s="180">
        <v>376</v>
      </c>
      <c r="I14569" s="180">
        <v>388332.38</v>
      </c>
      <c r="J14569" s="180">
        <v>74841.37</v>
      </c>
      <c r="K14569" s="180">
        <v>103432</v>
      </c>
      <c r="L14569" s="180">
        <v>761875.37</v>
      </c>
    </row>
    <row r="14570" spans="1:12">
      <c r="A14570" s="180">
        <v>2018</v>
      </c>
      <c r="B14570" s="180" t="s">
        <v>179</v>
      </c>
      <c r="C14570" s="180" t="s">
        <v>3</v>
      </c>
      <c r="D14570" s="180" t="s">
        <v>176</v>
      </c>
      <c r="E14570" s="180">
        <v>35</v>
      </c>
      <c r="F14570" s="180">
        <v>9307</v>
      </c>
      <c r="G14570" s="180">
        <v>189</v>
      </c>
      <c r="H14570" s="180">
        <v>399</v>
      </c>
      <c r="I14570" s="180">
        <v>382670.49</v>
      </c>
      <c r="J14570" s="180">
        <v>89800.36</v>
      </c>
      <c r="K14570" s="180">
        <v>63298.8</v>
      </c>
      <c r="L14570" s="180">
        <v>734213.72</v>
      </c>
    </row>
    <row r="14571" spans="1:12">
      <c r="A14571" s="180">
        <v>2018</v>
      </c>
      <c r="B14571" s="180" t="s">
        <v>179</v>
      </c>
      <c r="C14571" s="180" t="s">
        <v>3</v>
      </c>
      <c r="D14571" s="180" t="s">
        <v>176</v>
      </c>
      <c r="E14571" s="180">
        <v>40</v>
      </c>
      <c r="F14571" s="180">
        <v>8371</v>
      </c>
      <c r="G14571" s="180">
        <v>262</v>
      </c>
      <c r="H14571" s="180">
        <v>430</v>
      </c>
      <c r="I14571" s="180">
        <v>394999.3</v>
      </c>
      <c r="J14571" s="180">
        <v>98817.9</v>
      </c>
      <c r="K14571" s="180">
        <v>92138</v>
      </c>
      <c r="L14571" s="180">
        <v>803978.99</v>
      </c>
    </row>
    <row r="14572" spans="1:12">
      <c r="A14572" s="180">
        <v>2018</v>
      </c>
      <c r="B14572" s="180" t="s">
        <v>179</v>
      </c>
      <c r="C14572" s="180" t="s">
        <v>3</v>
      </c>
      <c r="D14572" s="180" t="s">
        <v>176</v>
      </c>
      <c r="E14572" s="180">
        <v>45</v>
      </c>
      <c r="F14572" s="180">
        <v>8366</v>
      </c>
      <c r="G14572" s="180">
        <v>306</v>
      </c>
      <c r="H14572" s="180">
        <v>762</v>
      </c>
      <c r="I14572" s="180">
        <v>693086.95</v>
      </c>
      <c r="J14572" s="180">
        <v>134354.12</v>
      </c>
      <c r="K14572" s="180">
        <v>70266</v>
      </c>
      <c r="L14572" s="180">
        <v>1157698.3600000001</v>
      </c>
    </row>
    <row r="14573" spans="1:12">
      <c r="A14573" s="180">
        <v>2018</v>
      </c>
      <c r="B14573" s="180" t="s">
        <v>179</v>
      </c>
      <c r="C14573" s="180" t="s">
        <v>3</v>
      </c>
      <c r="D14573" s="180" t="s">
        <v>176</v>
      </c>
      <c r="E14573" s="180">
        <v>50</v>
      </c>
      <c r="F14573" s="180">
        <v>7372</v>
      </c>
      <c r="G14573" s="180">
        <v>353</v>
      </c>
      <c r="H14573" s="180">
        <v>585</v>
      </c>
      <c r="I14573" s="180">
        <v>627400.39</v>
      </c>
      <c r="J14573" s="180">
        <v>161781.65</v>
      </c>
      <c r="K14573" s="180">
        <v>127351.49</v>
      </c>
      <c r="L14573" s="180">
        <v>1230299.22</v>
      </c>
    </row>
    <row r="14574" spans="1:12">
      <c r="A14574" s="180">
        <v>2018</v>
      </c>
      <c r="B14574" s="180" t="s">
        <v>179</v>
      </c>
      <c r="C14574" s="180" t="s">
        <v>3</v>
      </c>
      <c r="D14574" s="180" t="s">
        <v>176</v>
      </c>
      <c r="E14574" s="180">
        <v>55</v>
      </c>
      <c r="F14574" s="180">
        <v>7389</v>
      </c>
      <c r="G14574" s="180">
        <v>600</v>
      </c>
      <c r="H14574" s="180">
        <v>1238</v>
      </c>
      <c r="I14574" s="180">
        <v>1152256.21</v>
      </c>
      <c r="J14574" s="180">
        <v>247875.24</v>
      </c>
      <c r="K14574" s="180">
        <v>379690</v>
      </c>
      <c r="L14574" s="180">
        <v>2173293.52</v>
      </c>
    </row>
    <row r="14575" spans="1:12">
      <c r="A14575" s="180">
        <v>2018</v>
      </c>
      <c r="B14575" s="180" t="s">
        <v>179</v>
      </c>
      <c r="C14575" s="180" t="s">
        <v>3</v>
      </c>
      <c r="D14575" s="180" t="s">
        <v>176</v>
      </c>
      <c r="E14575" s="180">
        <v>60</v>
      </c>
      <c r="F14575" s="180">
        <v>6354</v>
      </c>
      <c r="G14575" s="180">
        <v>665</v>
      </c>
      <c r="H14575" s="180">
        <v>1273</v>
      </c>
      <c r="I14575" s="180">
        <v>1480635.24</v>
      </c>
      <c r="J14575" s="180">
        <v>303617.76</v>
      </c>
      <c r="K14575" s="180">
        <v>396038</v>
      </c>
      <c r="L14575" s="180">
        <v>2663623.61</v>
      </c>
    </row>
    <row r="14576" spans="1:12">
      <c r="A14576" s="180">
        <v>2018</v>
      </c>
      <c r="B14576" s="180" t="s">
        <v>179</v>
      </c>
      <c r="C14576" s="180" t="s">
        <v>3</v>
      </c>
      <c r="D14576" s="180" t="s">
        <v>176</v>
      </c>
      <c r="E14576" s="180">
        <v>65</v>
      </c>
      <c r="F14576" s="180">
        <v>5864</v>
      </c>
      <c r="G14576" s="180">
        <v>770</v>
      </c>
      <c r="H14576" s="180">
        <v>1261</v>
      </c>
      <c r="I14576" s="180">
        <v>1880313.02</v>
      </c>
      <c r="J14576" s="180">
        <v>392689.06</v>
      </c>
      <c r="K14576" s="180">
        <v>819247</v>
      </c>
      <c r="L14576" s="180">
        <v>3668443.54</v>
      </c>
    </row>
    <row r="14577" spans="1:12">
      <c r="A14577" s="180">
        <v>2018</v>
      </c>
      <c r="B14577" s="180" t="s">
        <v>179</v>
      </c>
      <c r="C14577" s="180" t="s">
        <v>3</v>
      </c>
      <c r="D14577" s="180" t="s">
        <v>176</v>
      </c>
      <c r="E14577" s="180">
        <v>70</v>
      </c>
      <c r="F14577" s="180">
        <v>4500</v>
      </c>
      <c r="G14577" s="180">
        <v>869</v>
      </c>
      <c r="H14577" s="180">
        <v>1805</v>
      </c>
      <c r="I14577" s="180">
        <v>1947279.88</v>
      </c>
      <c r="J14577" s="180">
        <v>346397.62</v>
      </c>
      <c r="K14577" s="180">
        <v>590206</v>
      </c>
      <c r="L14577" s="180">
        <v>3435785.54</v>
      </c>
    </row>
    <row r="14578" spans="1:12">
      <c r="A14578" s="180">
        <v>2018</v>
      </c>
      <c r="B14578" s="180" t="s">
        <v>179</v>
      </c>
      <c r="C14578" s="180" t="s">
        <v>3</v>
      </c>
      <c r="D14578" s="180" t="s">
        <v>176</v>
      </c>
      <c r="E14578" s="180">
        <v>75</v>
      </c>
      <c r="F14578" s="180">
        <v>2701</v>
      </c>
      <c r="G14578" s="180">
        <v>798</v>
      </c>
      <c r="H14578" s="180">
        <v>2288</v>
      </c>
      <c r="I14578" s="180">
        <v>2062186.7</v>
      </c>
      <c r="J14578" s="180">
        <v>340384.73</v>
      </c>
      <c r="K14578" s="180">
        <v>434900</v>
      </c>
      <c r="L14578" s="180">
        <v>3118493.3</v>
      </c>
    </row>
    <row r="14579" spans="1:12">
      <c r="A14579" s="180">
        <v>2018</v>
      </c>
      <c r="B14579" s="180" t="s">
        <v>179</v>
      </c>
      <c r="C14579" s="180" t="s">
        <v>3</v>
      </c>
      <c r="D14579" s="180" t="s">
        <v>176</v>
      </c>
      <c r="E14579" s="180">
        <v>80</v>
      </c>
      <c r="F14579" s="180">
        <v>1604</v>
      </c>
      <c r="G14579" s="180">
        <v>489</v>
      </c>
      <c r="H14579" s="180">
        <v>1695</v>
      </c>
      <c r="I14579" s="180">
        <v>1296404.1000000001</v>
      </c>
      <c r="J14579" s="180">
        <v>171466.02</v>
      </c>
      <c r="K14579" s="180">
        <v>253118</v>
      </c>
      <c r="L14579" s="180">
        <v>1863926.88</v>
      </c>
    </row>
    <row r="14580" spans="1:12">
      <c r="A14580" s="180">
        <v>2018</v>
      </c>
      <c r="B14580" s="180" t="s">
        <v>179</v>
      </c>
      <c r="C14580" s="180" t="s">
        <v>3</v>
      </c>
      <c r="D14580" s="180" t="s">
        <v>176</v>
      </c>
      <c r="E14580" s="180">
        <v>85</v>
      </c>
      <c r="F14580" s="180">
        <v>861</v>
      </c>
      <c r="G14580" s="180">
        <v>274</v>
      </c>
      <c r="H14580" s="180">
        <v>1072</v>
      </c>
      <c r="I14580" s="180">
        <v>884615.3</v>
      </c>
      <c r="J14580" s="180">
        <v>123411.89</v>
      </c>
      <c r="K14580" s="180">
        <v>147739</v>
      </c>
      <c r="L14580" s="180">
        <v>1226410.6399999999</v>
      </c>
    </row>
    <row r="14581" spans="1:12">
      <c r="A14581" s="180">
        <v>2018</v>
      </c>
      <c r="B14581" s="180" t="s">
        <v>179</v>
      </c>
      <c r="C14581" s="180" t="s">
        <v>3</v>
      </c>
      <c r="D14581" s="180" t="s">
        <v>176</v>
      </c>
      <c r="E14581" s="180">
        <v>90</v>
      </c>
      <c r="F14581" s="180">
        <v>341</v>
      </c>
      <c r="G14581" s="180">
        <v>62</v>
      </c>
      <c r="H14581" s="180">
        <v>271</v>
      </c>
      <c r="I14581" s="180">
        <v>208313.01</v>
      </c>
      <c r="J14581" s="180">
        <v>16141.87</v>
      </c>
      <c r="K14581" s="180">
        <v>64661</v>
      </c>
      <c r="L14581" s="180">
        <v>299765.99</v>
      </c>
    </row>
    <row r="14582" spans="1:12">
      <c r="A14582" s="180">
        <v>2018</v>
      </c>
      <c r="B14582" s="180" t="s">
        <v>179</v>
      </c>
      <c r="C14582" s="180" t="s">
        <v>3</v>
      </c>
      <c r="D14582" s="180" t="s">
        <v>176</v>
      </c>
      <c r="E14582" s="180">
        <v>95</v>
      </c>
      <c r="F14582" s="180">
        <v>40</v>
      </c>
      <c r="G14582" s="180">
        <v>5</v>
      </c>
      <c r="H14582" s="180">
        <v>23</v>
      </c>
      <c r="I14582" s="180">
        <v>15479</v>
      </c>
      <c r="J14582" s="180">
        <v>922</v>
      </c>
      <c r="K14582" s="180">
        <v>5836</v>
      </c>
      <c r="L14582" s="180">
        <v>21597.9</v>
      </c>
    </row>
    <row r="14583" spans="1:12">
      <c r="A14583" s="180">
        <v>2018</v>
      </c>
      <c r="B14583" s="180" t="s">
        <v>179</v>
      </c>
      <c r="C14583" s="180" t="s">
        <v>3</v>
      </c>
      <c r="D14583" s="180" t="s">
        <v>177</v>
      </c>
      <c r="E14583" s="180">
        <v>0</v>
      </c>
      <c r="F14583" s="180">
        <v>6476</v>
      </c>
      <c r="G14583" s="180">
        <v>170</v>
      </c>
      <c r="H14583" s="180">
        <v>568</v>
      </c>
      <c r="I14583" s="180">
        <v>382772.59</v>
      </c>
      <c r="J14583" s="180">
        <v>39633.550000000003</v>
      </c>
      <c r="K14583" s="180">
        <v>9982.1</v>
      </c>
      <c r="L14583" s="180">
        <v>500807.08</v>
      </c>
    </row>
    <row r="14584" spans="1:12">
      <c r="A14584" s="180">
        <v>2018</v>
      </c>
      <c r="B14584" s="180" t="s">
        <v>179</v>
      </c>
      <c r="C14584" s="180" t="s">
        <v>3</v>
      </c>
      <c r="D14584" s="180" t="s">
        <v>177</v>
      </c>
      <c r="E14584" s="180">
        <v>5</v>
      </c>
      <c r="F14584" s="180">
        <v>7918</v>
      </c>
      <c r="G14584" s="180">
        <v>87</v>
      </c>
      <c r="H14584" s="180">
        <v>173</v>
      </c>
      <c r="I14584" s="180">
        <v>157857.29999999999</v>
      </c>
      <c r="J14584" s="180">
        <v>30946.46</v>
      </c>
      <c r="K14584" s="180">
        <v>2404</v>
      </c>
      <c r="L14584" s="180">
        <v>231496.57</v>
      </c>
    </row>
    <row r="14585" spans="1:12">
      <c r="A14585" s="180">
        <v>2018</v>
      </c>
      <c r="B14585" s="180" t="s">
        <v>179</v>
      </c>
      <c r="C14585" s="180" t="s">
        <v>3</v>
      </c>
      <c r="D14585" s="180" t="s">
        <v>177</v>
      </c>
      <c r="E14585" s="180">
        <v>10</v>
      </c>
      <c r="F14585" s="180">
        <v>7346</v>
      </c>
      <c r="G14585" s="180">
        <v>98</v>
      </c>
      <c r="H14585" s="180">
        <v>224</v>
      </c>
      <c r="I14585" s="180">
        <v>184633.15</v>
      </c>
      <c r="J14585" s="180">
        <v>32067.83</v>
      </c>
      <c r="K14585" s="180">
        <v>82443</v>
      </c>
      <c r="L14585" s="180">
        <v>344004.15</v>
      </c>
    </row>
    <row r="14586" spans="1:12">
      <c r="A14586" s="180">
        <v>2018</v>
      </c>
      <c r="B14586" s="180" t="s">
        <v>179</v>
      </c>
      <c r="C14586" s="180" t="s">
        <v>3</v>
      </c>
      <c r="D14586" s="180" t="s">
        <v>177</v>
      </c>
      <c r="E14586" s="180">
        <v>15</v>
      </c>
      <c r="F14586" s="180">
        <v>6555</v>
      </c>
      <c r="G14586" s="180">
        <v>232</v>
      </c>
      <c r="H14586" s="180">
        <v>668</v>
      </c>
      <c r="I14586" s="180">
        <v>546871.91</v>
      </c>
      <c r="J14586" s="180">
        <v>75293.48</v>
      </c>
      <c r="K14586" s="180">
        <v>43538</v>
      </c>
      <c r="L14586" s="180">
        <v>774764.66</v>
      </c>
    </row>
    <row r="14587" spans="1:12">
      <c r="A14587" s="180">
        <v>2018</v>
      </c>
      <c r="B14587" s="180" t="s">
        <v>179</v>
      </c>
      <c r="C14587" s="180" t="s">
        <v>3</v>
      </c>
      <c r="D14587" s="180" t="s">
        <v>177</v>
      </c>
      <c r="E14587" s="180">
        <v>20</v>
      </c>
      <c r="F14587" s="180">
        <v>5432</v>
      </c>
      <c r="G14587" s="180">
        <v>259</v>
      </c>
      <c r="H14587" s="180">
        <v>580</v>
      </c>
      <c r="I14587" s="180">
        <v>467621.48</v>
      </c>
      <c r="J14587" s="180">
        <v>91430.03</v>
      </c>
      <c r="K14587" s="180">
        <v>46799</v>
      </c>
      <c r="L14587" s="180">
        <v>727757.92</v>
      </c>
    </row>
    <row r="14588" spans="1:12">
      <c r="A14588" s="180">
        <v>2018</v>
      </c>
      <c r="B14588" s="180" t="s">
        <v>179</v>
      </c>
      <c r="C14588" s="180" t="s">
        <v>3</v>
      </c>
      <c r="D14588" s="180" t="s">
        <v>177</v>
      </c>
      <c r="E14588" s="180">
        <v>25</v>
      </c>
      <c r="F14588" s="180">
        <v>5520</v>
      </c>
      <c r="G14588" s="180">
        <v>252</v>
      </c>
      <c r="H14588" s="180">
        <v>824</v>
      </c>
      <c r="I14588" s="180">
        <v>618917.87</v>
      </c>
      <c r="J14588" s="180">
        <v>128580.83</v>
      </c>
      <c r="K14588" s="180">
        <v>90807.1</v>
      </c>
      <c r="L14588" s="180">
        <v>1037905.56</v>
      </c>
    </row>
    <row r="14589" spans="1:12">
      <c r="A14589" s="180">
        <v>2018</v>
      </c>
      <c r="B14589" s="180" t="s">
        <v>179</v>
      </c>
      <c r="C14589" s="180" t="s">
        <v>3</v>
      </c>
      <c r="D14589" s="180" t="s">
        <v>177</v>
      </c>
      <c r="E14589" s="180">
        <v>30</v>
      </c>
      <c r="F14589" s="180">
        <v>9715</v>
      </c>
      <c r="G14589" s="180">
        <v>460</v>
      </c>
      <c r="H14589" s="180">
        <v>1265</v>
      </c>
      <c r="I14589" s="180">
        <v>1127692.1299999999</v>
      </c>
      <c r="J14589" s="180">
        <v>253901.64</v>
      </c>
      <c r="K14589" s="180">
        <v>87096</v>
      </c>
      <c r="L14589" s="180">
        <v>1849846.06</v>
      </c>
    </row>
    <row r="14590" spans="1:12">
      <c r="A14590" s="180">
        <v>2018</v>
      </c>
      <c r="B14590" s="180" t="s">
        <v>179</v>
      </c>
      <c r="C14590" s="180" t="s">
        <v>3</v>
      </c>
      <c r="D14590" s="180" t="s">
        <v>177</v>
      </c>
      <c r="E14590" s="180">
        <v>35</v>
      </c>
      <c r="F14590" s="180">
        <v>10626</v>
      </c>
      <c r="G14590" s="180">
        <v>561</v>
      </c>
      <c r="H14590" s="180">
        <v>1322</v>
      </c>
      <c r="I14590" s="180">
        <v>1330575.57</v>
      </c>
      <c r="J14590" s="180">
        <v>281955.02</v>
      </c>
      <c r="K14590" s="180">
        <v>242167.4</v>
      </c>
      <c r="L14590" s="180">
        <v>2308039.65</v>
      </c>
    </row>
    <row r="14591" spans="1:12">
      <c r="A14591" s="180">
        <v>2018</v>
      </c>
      <c r="B14591" s="180" t="s">
        <v>179</v>
      </c>
      <c r="C14591" s="180" t="s">
        <v>3</v>
      </c>
      <c r="D14591" s="180" t="s">
        <v>177</v>
      </c>
      <c r="E14591" s="180">
        <v>40</v>
      </c>
      <c r="F14591" s="180">
        <v>9278</v>
      </c>
      <c r="G14591" s="180">
        <v>458</v>
      </c>
      <c r="H14591" s="180">
        <v>983</v>
      </c>
      <c r="I14591" s="180">
        <v>1005097.87</v>
      </c>
      <c r="J14591" s="180">
        <v>220907.88</v>
      </c>
      <c r="K14591" s="180">
        <v>105560</v>
      </c>
      <c r="L14591" s="180">
        <v>1778998.08</v>
      </c>
    </row>
    <row r="14592" spans="1:12">
      <c r="A14592" s="180">
        <v>2018</v>
      </c>
      <c r="B14592" s="180" t="s">
        <v>179</v>
      </c>
      <c r="C14592" s="180" t="s">
        <v>3</v>
      </c>
      <c r="D14592" s="180" t="s">
        <v>177</v>
      </c>
      <c r="E14592" s="180">
        <v>45</v>
      </c>
      <c r="F14592" s="180">
        <v>9406</v>
      </c>
      <c r="G14592" s="180">
        <v>483</v>
      </c>
      <c r="H14592" s="180">
        <v>893</v>
      </c>
      <c r="I14592" s="180">
        <v>914511.69</v>
      </c>
      <c r="J14592" s="180">
        <v>240656.02</v>
      </c>
      <c r="K14592" s="180">
        <v>195634</v>
      </c>
      <c r="L14592" s="180">
        <v>1710021.48</v>
      </c>
    </row>
    <row r="14593" spans="1:12">
      <c r="A14593" s="180">
        <v>2018</v>
      </c>
      <c r="B14593" s="180" t="s">
        <v>179</v>
      </c>
      <c r="C14593" s="180" t="s">
        <v>3</v>
      </c>
      <c r="D14593" s="180" t="s">
        <v>177</v>
      </c>
      <c r="E14593" s="180">
        <v>50</v>
      </c>
      <c r="F14593" s="180">
        <v>8259</v>
      </c>
      <c r="G14593" s="180">
        <v>644</v>
      </c>
      <c r="H14593" s="180">
        <v>1325</v>
      </c>
      <c r="I14593" s="180">
        <v>1382103.34</v>
      </c>
      <c r="J14593" s="180">
        <v>263254.7</v>
      </c>
      <c r="K14593" s="180">
        <v>286584</v>
      </c>
      <c r="L14593" s="180">
        <v>2438633.31</v>
      </c>
    </row>
    <row r="14594" spans="1:12">
      <c r="A14594" s="180">
        <v>2018</v>
      </c>
      <c r="B14594" s="180" t="s">
        <v>179</v>
      </c>
      <c r="C14594" s="180" t="s">
        <v>3</v>
      </c>
      <c r="D14594" s="180" t="s">
        <v>177</v>
      </c>
      <c r="E14594" s="180">
        <v>55</v>
      </c>
      <c r="F14594" s="180">
        <v>8049</v>
      </c>
      <c r="G14594" s="180">
        <v>625</v>
      </c>
      <c r="H14594" s="180">
        <v>1261</v>
      </c>
      <c r="I14594" s="180">
        <v>1149929.3500000001</v>
      </c>
      <c r="J14594" s="180">
        <v>231209.69</v>
      </c>
      <c r="K14594" s="180">
        <v>236029</v>
      </c>
      <c r="L14594" s="180">
        <v>1987108.08</v>
      </c>
    </row>
    <row r="14595" spans="1:12">
      <c r="A14595" s="180">
        <v>2018</v>
      </c>
      <c r="B14595" s="180" t="s">
        <v>179</v>
      </c>
      <c r="C14595" s="180" t="s">
        <v>3</v>
      </c>
      <c r="D14595" s="180" t="s">
        <v>177</v>
      </c>
      <c r="E14595" s="180">
        <v>60</v>
      </c>
      <c r="F14595" s="180">
        <v>7102</v>
      </c>
      <c r="G14595" s="180">
        <v>743</v>
      </c>
      <c r="H14595" s="180">
        <v>1458</v>
      </c>
      <c r="I14595" s="180">
        <v>1425642.51</v>
      </c>
      <c r="J14595" s="180">
        <v>277773.03999999998</v>
      </c>
      <c r="K14595" s="180">
        <v>386326</v>
      </c>
      <c r="L14595" s="180">
        <v>2537725.4500000002</v>
      </c>
    </row>
    <row r="14596" spans="1:12">
      <c r="A14596" s="180">
        <v>2018</v>
      </c>
      <c r="B14596" s="180" t="s">
        <v>179</v>
      </c>
      <c r="C14596" s="180" t="s">
        <v>3</v>
      </c>
      <c r="D14596" s="180" t="s">
        <v>177</v>
      </c>
      <c r="E14596" s="180">
        <v>65</v>
      </c>
      <c r="F14596" s="180">
        <v>6399</v>
      </c>
      <c r="G14596" s="180">
        <v>862</v>
      </c>
      <c r="H14596" s="180">
        <v>1781</v>
      </c>
      <c r="I14596" s="180">
        <v>1937193.37</v>
      </c>
      <c r="J14596" s="180">
        <v>387214.01</v>
      </c>
      <c r="K14596" s="180">
        <v>740136</v>
      </c>
      <c r="L14596" s="180">
        <v>3627091.18</v>
      </c>
    </row>
    <row r="14597" spans="1:12">
      <c r="A14597" s="180">
        <v>2018</v>
      </c>
      <c r="B14597" s="180" t="s">
        <v>179</v>
      </c>
      <c r="C14597" s="180" t="s">
        <v>3</v>
      </c>
      <c r="D14597" s="180" t="s">
        <v>177</v>
      </c>
      <c r="E14597" s="180">
        <v>70</v>
      </c>
      <c r="F14597" s="180">
        <v>5199</v>
      </c>
      <c r="G14597" s="180">
        <v>959</v>
      </c>
      <c r="H14597" s="180">
        <v>2217</v>
      </c>
      <c r="I14597" s="180">
        <v>2072113.13</v>
      </c>
      <c r="J14597" s="180">
        <v>373201.44</v>
      </c>
      <c r="K14597" s="180">
        <v>594241</v>
      </c>
      <c r="L14597" s="180">
        <v>3483359.1</v>
      </c>
    </row>
    <row r="14598" spans="1:12">
      <c r="A14598" s="180">
        <v>2018</v>
      </c>
      <c r="B14598" s="180" t="s">
        <v>179</v>
      </c>
      <c r="C14598" s="180" t="s">
        <v>3</v>
      </c>
      <c r="D14598" s="180" t="s">
        <v>177</v>
      </c>
      <c r="E14598" s="180">
        <v>75</v>
      </c>
      <c r="F14598" s="180">
        <v>3197</v>
      </c>
      <c r="G14598" s="180">
        <v>877</v>
      </c>
      <c r="H14598" s="180">
        <v>2240</v>
      </c>
      <c r="I14598" s="180">
        <v>1907313.22</v>
      </c>
      <c r="J14598" s="180">
        <v>316995.09999999998</v>
      </c>
      <c r="K14598" s="180">
        <v>409663</v>
      </c>
      <c r="L14598" s="180">
        <v>2898755.02</v>
      </c>
    </row>
    <row r="14599" spans="1:12">
      <c r="A14599" s="180">
        <v>2018</v>
      </c>
      <c r="B14599" s="180" t="s">
        <v>179</v>
      </c>
      <c r="C14599" s="180" t="s">
        <v>3</v>
      </c>
      <c r="D14599" s="180" t="s">
        <v>177</v>
      </c>
      <c r="E14599" s="180">
        <v>80</v>
      </c>
      <c r="F14599" s="180">
        <v>1947</v>
      </c>
      <c r="G14599" s="180">
        <v>463</v>
      </c>
      <c r="H14599" s="180">
        <v>1953</v>
      </c>
      <c r="I14599" s="180">
        <v>1621803.12</v>
      </c>
      <c r="J14599" s="180">
        <v>178024.86</v>
      </c>
      <c r="K14599" s="180">
        <v>378097.4</v>
      </c>
      <c r="L14599" s="180">
        <v>2337715.8199999998</v>
      </c>
    </row>
    <row r="14600" spans="1:12">
      <c r="A14600" s="180">
        <v>2018</v>
      </c>
      <c r="B14600" s="180" t="s">
        <v>179</v>
      </c>
      <c r="C14600" s="180" t="s">
        <v>3</v>
      </c>
      <c r="D14600" s="180" t="s">
        <v>177</v>
      </c>
      <c r="E14600" s="180">
        <v>85</v>
      </c>
      <c r="F14600" s="180">
        <v>1141</v>
      </c>
      <c r="G14600" s="180">
        <v>233</v>
      </c>
      <c r="H14600" s="180">
        <v>1193</v>
      </c>
      <c r="I14600" s="180">
        <v>838201.05</v>
      </c>
      <c r="J14600" s="180">
        <v>89481.85</v>
      </c>
      <c r="K14600" s="180">
        <v>68249</v>
      </c>
      <c r="L14600" s="180">
        <v>1057609.78</v>
      </c>
    </row>
    <row r="14601" spans="1:12">
      <c r="A14601" s="180">
        <v>2018</v>
      </c>
      <c r="B14601" s="180" t="s">
        <v>179</v>
      </c>
      <c r="C14601" s="180" t="s">
        <v>3</v>
      </c>
      <c r="D14601" s="180" t="s">
        <v>177</v>
      </c>
      <c r="E14601" s="180">
        <v>90</v>
      </c>
      <c r="F14601" s="180">
        <v>538</v>
      </c>
      <c r="G14601" s="180">
        <v>107</v>
      </c>
      <c r="H14601" s="180">
        <v>946</v>
      </c>
      <c r="I14601" s="180">
        <v>570325.44999999995</v>
      </c>
      <c r="J14601" s="180">
        <v>56880.09</v>
      </c>
      <c r="K14601" s="180">
        <v>83187</v>
      </c>
      <c r="L14601" s="180">
        <v>738312.51</v>
      </c>
    </row>
    <row r="14602" spans="1:12">
      <c r="A14602" s="180">
        <v>2018</v>
      </c>
      <c r="B14602" s="180" t="s">
        <v>179</v>
      </c>
      <c r="C14602" s="180" t="s">
        <v>3</v>
      </c>
      <c r="D14602" s="180" t="s">
        <v>177</v>
      </c>
      <c r="E14602" s="180">
        <v>95</v>
      </c>
      <c r="F14602" s="180">
        <v>129</v>
      </c>
      <c r="G14602" s="180">
        <v>20</v>
      </c>
      <c r="H14602" s="180">
        <v>238</v>
      </c>
      <c r="I14602" s="180">
        <v>101194</v>
      </c>
      <c r="J14602" s="180">
        <v>11080.74</v>
      </c>
      <c r="K14602" s="180">
        <v>0</v>
      </c>
      <c r="L14602" s="180">
        <v>115438.54</v>
      </c>
    </row>
    <row r="14603" spans="1:12">
      <c r="A14603" s="180">
        <v>2018</v>
      </c>
      <c r="B14603" s="180" t="s">
        <v>179</v>
      </c>
      <c r="C14603" s="180" t="s">
        <v>37</v>
      </c>
      <c r="D14603" s="180" t="s">
        <v>176</v>
      </c>
      <c r="E14603" s="180">
        <v>0</v>
      </c>
      <c r="F14603" s="180">
        <v>3253</v>
      </c>
      <c r="G14603" s="180">
        <v>124</v>
      </c>
      <c r="H14603" s="180">
        <v>290</v>
      </c>
      <c r="I14603" s="180">
        <v>188708.7</v>
      </c>
      <c r="J14603" s="180">
        <v>37535.019999999997</v>
      </c>
      <c r="K14603" s="180">
        <v>3806</v>
      </c>
      <c r="L14603" s="180">
        <v>258330.85</v>
      </c>
    </row>
    <row r="14604" spans="1:12">
      <c r="A14604" s="180">
        <v>2018</v>
      </c>
      <c r="B14604" s="180" t="s">
        <v>179</v>
      </c>
      <c r="C14604" s="180" t="s">
        <v>37</v>
      </c>
      <c r="D14604" s="180" t="s">
        <v>176</v>
      </c>
      <c r="E14604" s="180">
        <v>5</v>
      </c>
      <c r="F14604" s="180">
        <v>3655</v>
      </c>
      <c r="G14604" s="180">
        <v>65</v>
      </c>
      <c r="H14604" s="180">
        <v>79</v>
      </c>
      <c r="I14604" s="180">
        <v>65850</v>
      </c>
      <c r="J14604" s="180">
        <v>14815.75</v>
      </c>
      <c r="K14604" s="180">
        <v>249</v>
      </c>
      <c r="L14604" s="180">
        <v>85226.05</v>
      </c>
    </row>
    <row r="14605" spans="1:12">
      <c r="A14605" s="180">
        <v>2018</v>
      </c>
      <c r="B14605" s="180" t="s">
        <v>179</v>
      </c>
      <c r="C14605" s="180" t="s">
        <v>37</v>
      </c>
      <c r="D14605" s="180" t="s">
        <v>176</v>
      </c>
      <c r="E14605" s="180">
        <v>10</v>
      </c>
      <c r="F14605" s="180">
        <v>3373</v>
      </c>
      <c r="G14605" s="180">
        <v>31</v>
      </c>
      <c r="H14605" s="180">
        <v>85</v>
      </c>
      <c r="I14605" s="180">
        <v>44482.55</v>
      </c>
      <c r="J14605" s="180">
        <v>11339.05</v>
      </c>
      <c r="K14605" s="180">
        <v>12681</v>
      </c>
      <c r="L14605" s="180">
        <v>74324.67</v>
      </c>
    </row>
    <row r="14606" spans="1:12">
      <c r="A14606" s="180">
        <v>2018</v>
      </c>
      <c r="B14606" s="180" t="s">
        <v>179</v>
      </c>
      <c r="C14606" s="180" t="s">
        <v>37</v>
      </c>
      <c r="D14606" s="180" t="s">
        <v>176</v>
      </c>
      <c r="E14606" s="180">
        <v>15</v>
      </c>
      <c r="F14606" s="180">
        <v>3090</v>
      </c>
      <c r="G14606" s="180">
        <v>53</v>
      </c>
      <c r="H14606" s="180">
        <v>79</v>
      </c>
      <c r="I14606" s="180">
        <v>93629</v>
      </c>
      <c r="J14606" s="180">
        <v>22506.25</v>
      </c>
      <c r="K14606" s="180">
        <v>8593</v>
      </c>
      <c r="L14606" s="180">
        <v>128610.85</v>
      </c>
    </row>
    <row r="14607" spans="1:12">
      <c r="A14607" s="180">
        <v>2018</v>
      </c>
      <c r="B14607" s="180" t="s">
        <v>179</v>
      </c>
      <c r="C14607" s="180" t="s">
        <v>37</v>
      </c>
      <c r="D14607" s="180" t="s">
        <v>176</v>
      </c>
      <c r="E14607" s="180">
        <v>20</v>
      </c>
      <c r="F14607" s="180">
        <v>2323</v>
      </c>
      <c r="G14607" s="180">
        <v>47</v>
      </c>
      <c r="H14607" s="180">
        <v>71</v>
      </c>
      <c r="I14607" s="180">
        <v>103133.55</v>
      </c>
      <c r="J14607" s="180">
        <v>27995.67</v>
      </c>
      <c r="K14607" s="180">
        <v>22960</v>
      </c>
      <c r="L14607" s="180">
        <v>169569.25</v>
      </c>
    </row>
    <row r="14608" spans="1:12">
      <c r="A14608" s="180">
        <v>2018</v>
      </c>
      <c r="B14608" s="180" t="s">
        <v>179</v>
      </c>
      <c r="C14608" s="180" t="s">
        <v>37</v>
      </c>
      <c r="D14608" s="180" t="s">
        <v>176</v>
      </c>
      <c r="E14608" s="180">
        <v>25</v>
      </c>
      <c r="F14608" s="180">
        <v>2360</v>
      </c>
      <c r="G14608" s="180">
        <v>47</v>
      </c>
      <c r="H14608" s="180">
        <v>69</v>
      </c>
      <c r="I14608" s="180">
        <v>73797</v>
      </c>
      <c r="J14608" s="180">
        <v>33976.339999999997</v>
      </c>
      <c r="K14608" s="180">
        <v>44256</v>
      </c>
      <c r="L14608" s="180">
        <v>187794</v>
      </c>
    </row>
    <row r="14609" spans="1:12">
      <c r="A14609" s="180">
        <v>2018</v>
      </c>
      <c r="B14609" s="180" t="s">
        <v>179</v>
      </c>
      <c r="C14609" s="180" t="s">
        <v>37</v>
      </c>
      <c r="D14609" s="180" t="s">
        <v>176</v>
      </c>
      <c r="E14609" s="180">
        <v>30</v>
      </c>
      <c r="F14609" s="180">
        <v>3869</v>
      </c>
      <c r="G14609" s="180">
        <v>102</v>
      </c>
      <c r="H14609" s="180">
        <v>143</v>
      </c>
      <c r="I14609" s="180">
        <v>107873.3</v>
      </c>
      <c r="J14609" s="180">
        <v>28478.39</v>
      </c>
      <c r="K14609" s="180">
        <v>27080</v>
      </c>
      <c r="L14609" s="180">
        <v>199863.42</v>
      </c>
    </row>
    <row r="14610" spans="1:12">
      <c r="A14610" s="180">
        <v>2018</v>
      </c>
      <c r="B14610" s="180" t="s">
        <v>179</v>
      </c>
      <c r="C14610" s="180" t="s">
        <v>37</v>
      </c>
      <c r="D14610" s="180" t="s">
        <v>176</v>
      </c>
      <c r="E14610" s="180">
        <v>35</v>
      </c>
      <c r="F14610" s="180">
        <v>4106</v>
      </c>
      <c r="G14610" s="180">
        <v>107</v>
      </c>
      <c r="H14610" s="180">
        <v>204</v>
      </c>
      <c r="I14610" s="180">
        <v>183381.6</v>
      </c>
      <c r="J14610" s="180">
        <v>54054.87</v>
      </c>
      <c r="K14610" s="180">
        <v>36558</v>
      </c>
      <c r="L14610" s="180">
        <v>316169.86</v>
      </c>
    </row>
    <row r="14611" spans="1:12">
      <c r="A14611" s="180">
        <v>2018</v>
      </c>
      <c r="B14611" s="180" t="s">
        <v>179</v>
      </c>
      <c r="C14611" s="180" t="s">
        <v>37</v>
      </c>
      <c r="D14611" s="180" t="s">
        <v>176</v>
      </c>
      <c r="E14611" s="180">
        <v>40</v>
      </c>
      <c r="F14611" s="180">
        <v>3645</v>
      </c>
      <c r="G14611" s="180">
        <v>112</v>
      </c>
      <c r="H14611" s="180">
        <v>199</v>
      </c>
      <c r="I14611" s="180">
        <v>193955.6</v>
      </c>
      <c r="J14611" s="180">
        <v>49921.19</v>
      </c>
      <c r="K14611" s="180">
        <v>16492</v>
      </c>
      <c r="L14611" s="180">
        <v>347257.78</v>
      </c>
    </row>
    <row r="14612" spans="1:12">
      <c r="A14612" s="180">
        <v>2018</v>
      </c>
      <c r="B14612" s="180" t="s">
        <v>179</v>
      </c>
      <c r="C14612" s="180" t="s">
        <v>37</v>
      </c>
      <c r="D14612" s="180" t="s">
        <v>176</v>
      </c>
      <c r="E14612" s="180">
        <v>45</v>
      </c>
      <c r="F14612" s="180">
        <v>3743</v>
      </c>
      <c r="G14612" s="180">
        <v>132</v>
      </c>
      <c r="H14612" s="180">
        <v>330</v>
      </c>
      <c r="I14612" s="180">
        <v>326941.09999999998</v>
      </c>
      <c r="J14612" s="180">
        <v>97926.74</v>
      </c>
      <c r="K14612" s="180">
        <v>20113</v>
      </c>
      <c r="L14612" s="180">
        <v>507497.26</v>
      </c>
    </row>
    <row r="14613" spans="1:12">
      <c r="A14613" s="180">
        <v>2018</v>
      </c>
      <c r="B14613" s="180" t="s">
        <v>179</v>
      </c>
      <c r="C14613" s="180" t="s">
        <v>37</v>
      </c>
      <c r="D14613" s="180" t="s">
        <v>176</v>
      </c>
      <c r="E14613" s="180">
        <v>50</v>
      </c>
      <c r="F14613" s="180">
        <v>3487</v>
      </c>
      <c r="G14613" s="180">
        <v>235</v>
      </c>
      <c r="H14613" s="180">
        <v>375</v>
      </c>
      <c r="I14613" s="180">
        <v>354265.98</v>
      </c>
      <c r="J14613" s="180">
        <v>109589.38</v>
      </c>
      <c r="K14613" s="180">
        <v>124456.8</v>
      </c>
      <c r="L14613" s="180">
        <v>663556.36</v>
      </c>
    </row>
    <row r="14614" spans="1:12">
      <c r="A14614" s="180">
        <v>2018</v>
      </c>
      <c r="B14614" s="180" t="s">
        <v>179</v>
      </c>
      <c r="C14614" s="180" t="s">
        <v>37</v>
      </c>
      <c r="D14614" s="180" t="s">
        <v>176</v>
      </c>
      <c r="E14614" s="180">
        <v>55</v>
      </c>
      <c r="F14614" s="180">
        <v>3585</v>
      </c>
      <c r="G14614" s="180">
        <v>276</v>
      </c>
      <c r="H14614" s="180">
        <v>719</v>
      </c>
      <c r="I14614" s="180">
        <v>645754.6</v>
      </c>
      <c r="J14614" s="180">
        <v>149624.04999999999</v>
      </c>
      <c r="K14614" s="180">
        <v>165093</v>
      </c>
      <c r="L14614" s="180">
        <v>1066042.6599999999</v>
      </c>
    </row>
    <row r="14615" spans="1:12">
      <c r="A14615" s="180">
        <v>2018</v>
      </c>
      <c r="B14615" s="180" t="s">
        <v>179</v>
      </c>
      <c r="C14615" s="180" t="s">
        <v>37</v>
      </c>
      <c r="D14615" s="180" t="s">
        <v>176</v>
      </c>
      <c r="E14615" s="180">
        <v>60</v>
      </c>
      <c r="F14615" s="180">
        <v>2898</v>
      </c>
      <c r="G14615" s="180">
        <v>271</v>
      </c>
      <c r="H14615" s="180">
        <v>684</v>
      </c>
      <c r="I14615" s="180">
        <v>686437.18</v>
      </c>
      <c r="J14615" s="180">
        <v>172829.24</v>
      </c>
      <c r="K14615" s="180">
        <v>185232.8</v>
      </c>
      <c r="L14615" s="180">
        <v>1124900.25</v>
      </c>
    </row>
    <row r="14616" spans="1:12">
      <c r="A14616" s="180">
        <v>2018</v>
      </c>
      <c r="B14616" s="180" t="s">
        <v>179</v>
      </c>
      <c r="C14616" s="180" t="s">
        <v>37</v>
      </c>
      <c r="D14616" s="180" t="s">
        <v>176</v>
      </c>
      <c r="E14616" s="180">
        <v>65</v>
      </c>
      <c r="F14616" s="180">
        <v>2125</v>
      </c>
      <c r="G14616" s="180">
        <v>295</v>
      </c>
      <c r="H14616" s="180">
        <v>629</v>
      </c>
      <c r="I14616" s="180">
        <v>615409.42000000004</v>
      </c>
      <c r="J14616" s="180">
        <v>162571.47</v>
      </c>
      <c r="K14616" s="180">
        <v>176761</v>
      </c>
      <c r="L14616" s="180">
        <v>1034474.76</v>
      </c>
    </row>
    <row r="14617" spans="1:12">
      <c r="A14617" s="180">
        <v>2018</v>
      </c>
      <c r="B14617" s="180" t="s">
        <v>179</v>
      </c>
      <c r="C14617" s="180" t="s">
        <v>37</v>
      </c>
      <c r="D14617" s="180" t="s">
        <v>176</v>
      </c>
      <c r="E14617" s="180">
        <v>70</v>
      </c>
      <c r="F14617" s="180">
        <v>1350</v>
      </c>
      <c r="G14617" s="180">
        <v>310</v>
      </c>
      <c r="H14617" s="180">
        <v>883</v>
      </c>
      <c r="I14617" s="180">
        <v>840994.65</v>
      </c>
      <c r="J14617" s="180">
        <v>175470.91</v>
      </c>
      <c r="K14617" s="180">
        <v>137641.60000000001</v>
      </c>
      <c r="L14617" s="180">
        <v>1188006.6599999999</v>
      </c>
    </row>
    <row r="14618" spans="1:12">
      <c r="A14618" s="180">
        <v>2018</v>
      </c>
      <c r="B14618" s="180" t="s">
        <v>179</v>
      </c>
      <c r="C14618" s="180" t="s">
        <v>37</v>
      </c>
      <c r="D14618" s="180" t="s">
        <v>176</v>
      </c>
      <c r="E14618" s="180">
        <v>75</v>
      </c>
      <c r="F14618" s="180">
        <v>742</v>
      </c>
      <c r="G14618" s="180">
        <v>177</v>
      </c>
      <c r="H14618" s="180">
        <v>480</v>
      </c>
      <c r="I14618" s="180">
        <v>402214.35</v>
      </c>
      <c r="J14618" s="180">
        <v>82544.23</v>
      </c>
      <c r="K14618" s="180">
        <v>49327</v>
      </c>
      <c r="L14618" s="180">
        <v>567055.89</v>
      </c>
    </row>
    <row r="14619" spans="1:12">
      <c r="A14619" s="180">
        <v>2018</v>
      </c>
      <c r="B14619" s="180" t="s">
        <v>179</v>
      </c>
      <c r="C14619" s="180" t="s">
        <v>37</v>
      </c>
      <c r="D14619" s="180" t="s">
        <v>176</v>
      </c>
      <c r="E14619" s="180">
        <v>80</v>
      </c>
      <c r="F14619" s="180">
        <v>305</v>
      </c>
      <c r="G14619" s="180">
        <v>38</v>
      </c>
      <c r="H14619" s="180">
        <v>163</v>
      </c>
      <c r="I14619" s="180">
        <v>138369.54999999999</v>
      </c>
      <c r="J14619" s="180">
        <v>35027.65</v>
      </c>
      <c r="K14619" s="180">
        <v>50255</v>
      </c>
      <c r="L14619" s="180">
        <v>232188.11</v>
      </c>
    </row>
    <row r="14620" spans="1:12">
      <c r="A14620" s="180">
        <v>2018</v>
      </c>
      <c r="B14620" s="180" t="s">
        <v>179</v>
      </c>
      <c r="C14620" s="180" t="s">
        <v>37</v>
      </c>
      <c r="D14620" s="180" t="s">
        <v>176</v>
      </c>
      <c r="E14620" s="180">
        <v>85</v>
      </c>
      <c r="F14620" s="180">
        <v>100</v>
      </c>
      <c r="G14620" s="180">
        <v>22</v>
      </c>
      <c r="H14620" s="180">
        <v>110</v>
      </c>
      <c r="I14620" s="180">
        <v>61174</v>
      </c>
      <c r="J14620" s="180">
        <v>9680.2099999999991</v>
      </c>
      <c r="K14620" s="180">
        <v>12297</v>
      </c>
      <c r="L14620" s="180">
        <v>84564.76</v>
      </c>
    </row>
    <row r="14621" spans="1:12">
      <c r="A14621" s="180">
        <v>2018</v>
      </c>
      <c r="B14621" s="180" t="s">
        <v>179</v>
      </c>
      <c r="C14621" s="180" t="s">
        <v>37</v>
      </c>
      <c r="D14621" s="180" t="s">
        <v>176</v>
      </c>
      <c r="E14621" s="180">
        <v>90</v>
      </c>
      <c r="F14621" s="180">
        <v>32</v>
      </c>
      <c r="G14621" s="180">
        <v>3</v>
      </c>
      <c r="H14621" s="180">
        <v>29</v>
      </c>
      <c r="I14621" s="180">
        <v>14717</v>
      </c>
      <c r="J14621" s="180">
        <v>1290.7</v>
      </c>
      <c r="K14621" s="180">
        <v>0</v>
      </c>
      <c r="L14621" s="180">
        <v>15024.7</v>
      </c>
    </row>
    <row r="14622" spans="1:12">
      <c r="A14622" s="180">
        <v>2018</v>
      </c>
      <c r="B14622" s="180" t="s">
        <v>179</v>
      </c>
      <c r="C14622" s="180" t="s">
        <v>37</v>
      </c>
      <c r="D14622" s="180" t="s">
        <v>176</v>
      </c>
      <c r="E14622" s="180">
        <v>95</v>
      </c>
      <c r="F14622" s="180">
        <v>1</v>
      </c>
      <c r="G14622" s="180">
        <v>0</v>
      </c>
      <c r="H14622" s="180">
        <v>0</v>
      </c>
      <c r="I14622" s="180">
        <v>0</v>
      </c>
      <c r="J14622" s="180">
        <v>0</v>
      </c>
      <c r="K14622" s="180">
        <v>0</v>
      </c>
      <c r="L14622" s="180">
        <v>0</v>
      </c>
    </row>
    <row r="14623" spans="1:12">
      <c r="A14623" s="180">
        <v>2018</v>
      </c>
      <c r="B14623" s="180" t="s">
        <v>179</v>
      </c>
      <c r="C14623" s="180" t="s">
        <v>37</v>
      </c>
      <c r="D14623" s="180" t="s">
        <v>177</v>
      </c>
      <c r="E14623" s="180">
        <v>0</v>
      </c>
      <c r="F14623" s="180">
        <v>3059</v>
      </c>
      <c r="G14623" s="180">
        <v>87</v>
      </c>
      <c r="H14623" s="180">
        <v>149</v>
      </c>
      <c r="I14623" s="180">
        <v>116094.2</v>
      </c>
      <c r="J14623" s="180">
        <v>20878.150000000001</v>
      </c>
      <c r="K14623" s="180">
        <v>805</v>
      </c>
      <c r="L14623" s="180">
        <v>141457.69</v>
      </c>
    </row>
    <row r="14624" spans="1:12">
      <c r="A14624" s="180">
        <v>2018</v>
      </c>
      <c r="B14624" s="180" t="s">
        <v>179</v>
      </c>
      <c r="C14624" s="180" t="s">
        <v>37</v>
      </c>
      <c r="D14624" s="180" t="s">
        <v>177</v>
      </c>
      <c r="E14624" s="180">
        <v>5</v>
      </c>
      <c r="F14624" s="180">
        <v>3489</v>
      </c>
      <c r="G14624" s="180">
        <v>37</v>
      </c>
      <c r="H14624" s="180">
        <v>43</v>
      </c>
      <c r="I14624" s="180">
        <v>38664</v>
      </c>
      <c r="J14624" s="180">
        <v>9309</v>
      </c>
      <c r="K14624" s="180">
        <v>194</v>
      </c>
      <c r="L14624" s="180">
        <v>51539.8</v>
      </c>
    </row>
    <row r="14625" spans="1:12">
      <c r="A14625" s="180">
        <v>2018</v>
      </c>
      <c r="B14625" s="180" t="s">
        <v>179</v>
      </c>
      <c r="C14625" s="180" t="s">
        <v>37</v>
      </c>
      <c r="D14625" s="180" t="s">
        <v>177</v>
      </c>
      <c r="E14625" s="180">
        <v>10</v>
      </c>
      <c r="F14625" s="180">
        <v>3264</v>
      </c>
      <c r="G14625" s="180">
        <v>33</v>
      </c>
      <c r="H14625" s="180">
        <v>46</v>
      </c>
      <c r="I14625" s="180">
        <v>47499</v>
      </c>
      <c r="J14625" s="180">
        <v>11252.91</v>
      </c>
      <c r="K14625" s="180">
        <v>14845</v>
      </c>
      <c r="L14625" s="180">
        <v>86736.11</v>
      </c>
    </row>
    <row r="14626" spans="1:12">
      <c r="A14626" s="180">
        <v>2018</v>
      </c>
      <c r="B14626" s="180" t="s">
        <v>179</v>
      </c>
      <c r="C14626" s="180" t="s">
        <v>37</v>
      </c>
      <c r="D14626" s="180" t="s">
        <v>177</v>
      </c>
      <c r="E14626" s="180">
        <v>15</v>
      </c>
      <c r="F14626" s="180">
        <v>2997</v>
      </c>
      <c r="G14626" s="180">
        <v>76</v>
      </c>
      <c r="H14626" s="180">
        <v>130</v>
      </c>
      <c r="I14626" s="180">
        <v>98766</v>
      </c>
      <c r="J14626" s="180">
        <v>27529</v>
      </c>
      <c r="K14626" s="180">
        <v>27800</v>
      </c>
      <c r="L14626" s="180">
        <v>177431.64</v>
      </c>
    </row>
    <row r="14627" spans="1:12">
      <c r="A14627" s="180">
        <v>2018</v>
      </c>
      <c r="B14627" s="180" t="s">
        <v>179</v>
      </c>
      <c r="C14627" s="180" t="s">
        <v>37</v>
      </c>
      <c r="D14627" s="180" t="s">
        <v>177</v>
      </c>
      <c r="E14627" s="180">
        <v>20</v>
      </c>
      <c r="F14627" s="180">
        <v>2413</v>
      </c>
      <c r="G14627" s="180">
        <v>84</v>
      </c>
      <c r="H14627" s="180">
        <v>243</v>
      </c>
      <c r="I14627" s="180">
        <v>206661.25</v>
      </c>
      <c r="J14627" s="180">
        <v>36767.699999999997</v>
      </c>
      <c r="K14627" s="180">
        <v>19024</v>
      </c>
      <c r="L14627" s="180">
        <v>299928.73</v>
      </c>
    </row>
    <row r="14628" spans="1:12">
      <c r="A14628" s="180">
        <v>2018</v>
      </c>
      <c r="B14628" s="180" t="s">
        <v>179</v>
      </c>
      <c r="C14628" s="180" t="s">
        <v>37</v>
      </c>
      <c r="D14628" s="180" t="s">
        <v>177</v>
      </c>
      <c r="E14628" s="180">
        <v>25</v>
      </c>
      <c r="F14628" s="180">
        <v>3054</v>
      </c>
      <c r="G14628" s="180">
        <v>117</v>
      </c>
      <c r="H14628" s="180">
        <v>317</v>
      </c>
      <c r="I14628" s="180">
        <v>280121.15000000002</v>
      </c>
      <c r="J14628" s="180">
        <v>62316.42</v>
      </c>
      <c r="K14628" s="180">
        <v>34506</v>
      </c>
      <c r="L14628" s="180">
        <v>454158.01</v>
      </c>
    </row>
    <row r="14629" spans="1:12">
      <c r="A14629" s="180">
        <v>2018</v>
      </c>
      <c r="B14629" s="180" t="s">
        <v>179</v>
      </c>
      <c r="C14629" s="180" t="s">
        <v>37</v>
      </c>
      <c r="D14629" s="180" t="s">
        <v>177</v>
      </c>
      <c r="E14629" s="180">
        <v>30</v>
      </c>
      <c r="F14629" s="180">
        <v>4661</v>
      </c>
      <c r="G14629" s="180">
        <v>248</v>
      </c>
      <c r="H14629" s="180">
        <v>760</v>
      </c>
      <c r="I14629" s="180">
        <v>635964.65</v>
      </c>
      <c r="J14629" s="180">
        <v>120470.88</v>
      </c>
      <c r="K14629" s="180">
        <v>93999</v>
      </c>
      <c r="L14629" s="180">
        <v>966720.04</v>
      </c>
    </row>
    <row r="14630" spans="1:12">
      <c r="A14630" s="180">
        <v>2018</v>
      </c>
      <c r="B14630" s="180" t="s">
        <v>179</v>
      </c>
      <c r="C14630" s="180" t="s">
        <v>37</v>
      </c>
      <c r="D14630" s="180" t="s">
        <v>177</v>
      </c>
      <c r="E14630" s="180">
        <v>35</v>
      </c>
      <c r="F14630" s="180">
        <v>4527</v>
      </c>
      <c r="G14630" s="180">
        <v>266</v>
      </c>
      <c r="H14630" s="180">
        <v>611</v>
      </c>
      <c r="I14630" s="180">
        <v>626376.6</v>
      </c>
      <c r="J14630" s="180">
        <v>132712.04999999999</v>
      </c>
      <c r="K14630" s="180">
        <v>78553</v>
      </c>
      <c r="L14630" s="180">
        <v>967278.04</v>
      </c>
    </row>
    <row r="14631" spans="1:12">
      <c r="A14631" s="180">
        <v>2018</v>
      </c>
      <c r="B14631" s="180" t="s">
        <v>179</v>
      </c>
      <c r="C14631" s="180" t="s">
        <v>37</v>
      </c>
      <c r="D14631" s="180" t="s">
        <v>177</v>
      </c>
      <c r="E14631" s="180">
        <v>40</v>
      </c>
      <c r="F14631" s="180">
        <v>3895</v>
      </c>
      <c r="G14631" s="180">
        <v>180</v>
      </c>
      <c r="H14631" s="180">
        <v>384</v>
      </c>
      <c r="I14631" s="180">
        <v>425864.65</v>
      </c>
      <c r="J14631" s="180">
        <v>99011.5</v>
      </c>
      <c r="K14631" s="180">
        <v>119309</v>
      </c>
      <c r="L14631" s="180">
        <v>768142.73</v>
      </c>
    </row>
    <row r="14632" spans="1:12">
      <c r="A14632" s="180">
        <v>2018</v>
      </c>
      <c r="B14632" s="180" t="s">
        <v>179</v>
      </c>
      <c r="C14632" s="180" t="s">
        <v>37</v>
      </c>
      <c r="D14632" s="180" t="s">
        <v>177</v>
      </c>
      <c r="E14632" s="180">
        <v>45</v>
      </c>
      <c r="F14632" s="180">
        <v>3926</v>
      </c>
      <c r="G14632" s="180">
        <v>225</v>
      </c>
      <c r="H14632" s="180">
        <v>522</v>
      </c>
      <c r="I14632" s="180">
        <v>476182.5</v>
      </c>
      <c r="J14632" s="180">
        <v>141951.92000000001</v>
      </c>
      <c r="K14632" s="180">
        <v>106891</v>
      </c>
      <c r="L14632" s="180">
        <v>837267.59</v>
      </c>
    </row>
    <row r="14633" spans="1:12">
      <c r="A14633" s="180">
        <v>2018</v>
      </c>
      <c r="B14633" s="180" t="s">
        <v>179</v>
      </c>
      <c r="C14633" s="180" t="s">
        <v>37</v>
      </c>
      <c r="D14633" s="180" t="s">
        <v>177</v>
      </c>
      <c r="E14633" s="180">
        <v>50</v>
      </c>
      <c r="F14633" s="180">
        <v>3611</v>
      </c>
      <c r="G14633" s="180">
        <v>221</v>
      </c>
      <c r="H14633" s="180">
        <v>415</v>
      </c>
      <c r="I14633" s="180">
        <v>445361.1</v>
      </c>
      <c r="J14633" s="180">
        <v>130452.17</v>
      </c>
      <c r="K14633" s="180">
        <v>117666</v>
      </c>
      <c r="L14633" s="180">
        <v>790972.89</v>
      </c>
    </row>
    <row r="14634" spans="1:12">
      <c r="A14634" s="180">
        <v>2018</v>
      </c>
      <c r="B14634" s="180" t="s">
        <v>179</v>
      </c>
      <c r="C14634" s="180" t="s">
        <v>37</v>
      </c>
      <c r="D14634" s="180" t="s">
        <v>177</v>
      </c>
      <c r="E14634" s="180">
        <v>55</v>
      </c>
      <c r="F14634" s="180">
        <v>3530</v>
      </c>
      <c r="G14634" s="180">
        <v>337</v>
      </c>
      <c r="H14634" s="180">
        <v>727</v>
      </c>
      <c r="I14634" s="180">
        <v>729935.75</v>
      </c>
      <c r="J14634" s="180">
        <v>184693.7</v>
      </c>
      <c r="K14634" s="180">
        <v>183087.8</v>
      </c>
      <c r="L14634" s="180">
        <v>1217529.3700000001</v>
      </c>
    </row>
    <row r="14635" spans="1:12">
      <c r="A14635" s="180">
        <v>2018</v>
      </c>
      <c r="B14635" s="180" t="s">
        <v>179</v>
      </c>
      <c r="C14635" s="180" t="s">
        <v>37</v>
      </c>
      <c r="D14635" s="180" t="s">
        <v>177</v>
      </c>
      <c r="E14635" s="180">
        <v>60</v>
      </c>
      <c r="F14635" s="180">
        <v>2803</v>
      </c>
      <c r="G14635" s="180">
        <v>259</v>
      </c>
      <c r="H14635" s="180">
        <v>772</v>
      </c>
      <c r="I14635" s="180">
        <v>591556.55000000005</v>
      </c>
      <c r="J14635" s="180">
        <v>127741.38</v>
      </c>
      <c r="K14635" s="180">
        <v>158156.4</v>
      </c>
      <c r="L14635" s="180">
        <v>984605.7</v>
      </c>
    </row>
    <row r="14636" spans="1:12">
      <c r="A14636" s="180">
        <v>2018</v>
      </c>
      <c r="B14636" s="180" t="s">
        <v>179</v>
      </c>
      <c r="C14636" s="180" t="s">
        <v>37</v>
      </c>
      <c r="D14636" s="180" t="s">
        <v>177</v>
      </c>
      <c r="E14636" s="180">
        <v>65</v>
      </c>
      <c r="F14636" s="180">
        <v>1985</v>
      </c>
      <c r="G14636" s="180">
        <v>216</v>
      </c>
      <c r="H14636" s="180">
        <v>592</v>
      </c>
      <c r="I14636" s="180">
        <v>638130</v>
      </c>
      <c r="J14636" s="180">
        <v>142598.35999999999</v>
      </c>
      <c r="K14636" s="180">
        <v>170476.2</v>
      </c>
      <c r="L14636" s="180">
        <v>1020560.06</v>
      </c>
    </row>
    <row r="14637" spans="1:12">
      <c r="A14637" s="180">
        <v>2018</v>
      </c>
      <c r="B14637" s="180" t="s">
        <v>179</v>
      </c>
      <c r="C14637" s="180" t="s">
        <v>37</v>
      </c>
      <c r="D14637" s="180" t="s">
        <v>177</v>
      </c>
      <c r="E14637" s="180">
        <v>70</v>
      </c>
      <c r="F14637" s="180">
        <v>1250</v>
      </c>
      <c r="G14637" s="180">
        <v>316</v>
      </c>
      <c r="H14637" s="180">
        <v>621</v>
      </c>
      <c r="I14637" s="180">
        <v>587498.39</v>
      </c>
      <c r="J14637" s="180">
        <v>110088.64</v>
      </c>
      <c r="K14637" s="180">
        <v>168650</v>
      </c>
      <c r="L14637" s="180">
        <v>906363.97</v>
      </c>
    </row>
    <row r="14638" spans="1:12">
      <c r="A14638" s="180">
        <v>2018</v>
      </c>
      <c r="B14638" s="180" t="s">
        <v>179</v>
      </c>
      <c r="C14638" s="180" t="s">
        <v>37</v>
      </c>
      <c r="D14638" s="180" t="s">
        <v>177</v>
      </c>
      <c r="E14638" s="180">
        <v>75</v>
      </c>
      <c r="F14638" s="180">
        <v>600</v>
      </c>
      <c r="G14638" s="180">
        <v>108</v>
      </c>
      <c r="H14638" s="180">
        <v>485</v>
      </c>
      <c r="I14638" s="180">
        <v>310340.2</v>
      </c>
      <c r="J14638" s="180">
        <v>55415.48</v>
      </c>
      <c r="K14638" s="180">
        <v>30688</v>
      </c>
      <c r="L14638" s="180">
        <v>414912.64</v>
      </c>
    </row>
    <row r="14639" spans="1:12">
      <c r="A14639" s="180">
        <v>2018</v>
      </c>
      <c r="B14639" s="180" t="s">
        <v>179</v>
      </c>
      <c r="C14639" s="180" t="s">
        <v>37</v>
      </c>
      <c r="D14639" s="180" t="s">
        <v>177</v>
      </c>
      <c r="E14639" s="180">
        <v>80</v>
      </c>
      <c r="F14639" s="180">
        <v>300</v>
      </c>
      <c r="G14639" s="180">
        <v>34</v>
      </c>
      <c r="H14639" s="180">
        <v>211</v>
      </c>
      <c r="I14639" s="180">
        <v>83573</v>
      </c>
      <c r="J14639" s="180">
        <v>12197.16</v>
      </c>
      <c r="K14639" s="180">
        <v>5404</v>
      </c>
      <c r="L14639" s="180">
        <v>108068.92</v>
      </c>
    </row>
    <row r="14640" spans="1:12">
      <c r="A14640" s="180">
        <v>2018</v>
      </c>
      <c r="B14640" s="180" t="s">
        <v>179</v>
      </c>
      <c r="C14640" s="180" t="s">
        <v>37</v>
      </c>
      <c r="D14640" s="180" t="s">
        <v>177</v>
      </c>
      <c r="E14640" s="180">
        <v>85</v>
      </c>
      <c r="F14640" s="180">
        <v>133</v>
      </c>
      <c r="G14640" s="180">
        <v>19</v>
      </c>
      <c r="H14640" s="180">
        <v>220</v>
      </c>
      <c r="I14640" s="180">
        <v>125998</v>
      </c>
      <c r="J14640" s="180">
        <v>14199.18</v>
      </c>
      <c r="K14640" s="180">
        <v>51753</v>
      </c>
      <c r="L14640" s="180">
        <v>194183.06</v>
      </c>
    </row>
    <row r="14641" spans="1:12">
      <c r="A14641" s="180">
        <v>2018</v>
      </c>
      <c r="B14641" s="180" t="s">
        <v>179</v>
      </c>
      <c r="C14641" s="180" t="s">
        <v>37</v>
      </c>
      <c r="D14641" s="180" t="s">
        <v>177</v>
      </c>
      <c r="E14641" s="180">
        <v>90</v>
      </c>
      <c r="F14641" s="180">
        <v>62</v>
      </c>
      <c r="G14641" s="180">
        <v>8</v>
      </c>
      <c r="H14641" s="180">
        <v>52</v>
      </c>
      <c r="I14641" s="180">
        <v>22660</v>
      </c>
      <c r="J14641" s="180">
        <v>1896</v>
      </c>
      <c r="K14641" s="180">
        <v>0</v>
      </c>
      <c r="L14641" s="180">
        <v>25301</v>
      </c>
    </row>
    <row r="14642" spans="1:12">
      <c r="A14642" s="180">
        <v>2018</v>
      </c>
      <c r="B14642" s="180" t="s">
        <v>179</v>
      </c>
      <c r="C14642" s="180" t="s">
        <v>37</v>
      </c>
      <c r="D14642" s="180" t="s">
        <v>177</v>
      </c>
      <c r="E14642" s="180">
        <v>95</v>
      </c>
      <c r="F14642" s="180">
        <v>6</v>
      </c>
      <c r="G14642" s="180">
        <v>2</v>
      </c>
      <c r="H14642" s="180">
        <v>3</v>
      </c>
      <c r="I14642" s="180">
        <v>5884</v>
      </c>
      <c r="J14642" s="180">
        <v>1356.15</v>
      </c>
      <c r="K14642" s="180">
        <v>0</v>
      </c>
      <c r="L14642" s="180">
        <v>7340.15</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D3203"/>
  <sheetViews>
    <sheetView workbookViewId="0">
      <selection activeCell="I923" sqref="I923"/>
    </sheetView>
  </sheetViews>
  <sheetFormatPr defaultRowHeight="12.75"/>
  <cols>
    <col min="1" max="1" width="7.3984375" customWidth="1"/>
    <col min="2" max="2" width="12.265625" bestFit="1" customWidth="1"/>
    <col min="3" max="3" width="18.265625" bestFit="1" customWidth="1"/>
    <col min="4" max="4" width="13.1328125" bestFit="1" customWidth="1"/>
  </cols>
  <sheetData>
    <row r="1" spans="1:4">
      <c r="A1" t="s">
        <v>57</v>
      </c>
      <c r="B1" t="s">
        <v>124</v>
      </c>
      <c r="C1" t="s">
        <v>135</v>
      </c>
      <c r="D1" t="s">
        <v>136</v>
      </c>
    </row>
    <row r="2" spans="1:4" hidden="1">
      <c r="A2" s="180" t="s">
        <v>57</v>
      </c>
      <c r="B2" s="180" t="s">
        <v>124</v>
      </c>
      <c r="C2" s="180" t="s">
        <v>125</v>
      </c>
      <c r="D2" s="180" t="s">
        <v>181</v>
      </c>
    </row>
    <row r="3" spans="1:4" hidden="1">
      <c r="A3" s="180">
        <v>1990</v>
      </c>
      <c r="B3" s="180" t="s">
        <v>180</v>
      </c>
      <c r="C3" s="180" t="s">
        <v>31</v>
      </c>
      <c r="D3" s="180">
        <v>6098810</v>
      </c>
    </row>
    <row r="4" spans="1:4" hidden="1">
      <c r="A4" s="180">
        <v>1990</v>
      </c>
      <c r="B4" s="180" t="s">
        <v>180</v>
      </c>
      <c r="C4" s="180" t="s">
        <v>32</v>
      </c>
      <c r="D4" s="180">
        <v>4364548</v>
      </c>
    </row>
    <row r="5" spans="1:4" hidden="1">
      <c r="A5" s="180">
        <v>1990</v>
      </c>
      <c r="B5" s="180" t="s">
        <v>180</v>
      </c>
      <c r="C5" s="180" t="s">
        <v>33</v>
      </c>
      <c r="D5" s="180">
        <v>2884170</v>
      </c>
    </row>
    <row r="6" spans="1:4" hidden="1">
      <c r="A6" s="180">
        <v>1990</v>
      </c>
      <c r="B6" s="180" t="s">
        <v>180</v>
      </c>
      <c r="C6" s="180" t="s">
        <v>34</v>
      </c>
      <c r="D6" s="180">
        <v>1429541</v>
      </c>
    </row>
    <row r="7" spans="1:4" hidden="1">
      <c r="A7" s="180">
        <v>1990</v>
      </c>
      <c r="B7" s="180" t="s">
        <v>180</v>
      </c>
      <c r="C7" s="180" t="s">
        <v>35</v>
      </c>
      <c r="D7" s="180">
        <v>1605959</v>
      </c>
    </row>
    <row r="8" spans="1:4" hidden="1">
      <c r="A8" s="180">
        <v>1990</v>
      </c>
      <c r="B8" s="180" t="s">
        <v>180</v>
      </c>
      <c r="C8" s="180" t="s">
        <v>36</v>
      </c>
      <c r="D8" s="180">
        <v>460070</v>
      </c>
    </row>
    <row r="9" spans="1:4" hidden="1">
      <c r="A9" s="180">
        <v>1990</v>
      </c>
      <c r="B9" s="180" t="s">
        <v>180</v>
      </c>
      <c r="C9" s="180" t="s">
        <v>3</v>
      </c>
      <c r="D9" s="180">
        <v>0</v>
      </c>
    </row>
    <row r="10" spans="1:4" hidden="1">
      <c r="A10" s="180">
        <v>1990</v>
      </c>
      <c r="B10" s="180" t="s">
        <v>180</v>
      </c>
      <c r="C10" s="180" t="s">
        <v>37</v>
      </c>
      <c r="D10" s="180">
        <v>162538</v>
      </c>
    </row>
    <row r="11" spans="1:4" hidden="1">
      <c r="A11" s="180">
        <v>1990</v>
      </c>
      <c r="B11" s="180" t="s">
        <v>175</v>
      </c>
      <c r="C11" s="180" t="s">
        <v>31</v>
      </c>
      <c r="D11" s="180">
        <v>6116232</v>
      </c>
    </row>
    <row r="12" spans="1:4" hidden="1">
      <c r="A12" s="180">
        <v>1990</v>
      </c>
      <c r="B12" s="180" t="s">
        <v>175</v>
      </c>
      <c r="C12" s="180" t="s">
        <v>32</v>
      </c>
      <c r="D12" s="180">
        <v>4378592</v>
      </c>
    </row>
    <row r="13" spans="1:4" hidden="1">
      <c r="A13" s="180">
        <v>1990</v>
      </c>
      <c r="B13" s="180" t="s">
        <v>175</v>
      </c>
      <c r="C13" s="180" t="s">
        <v>33</v>
      </c>
      <c r="D13" s="180">
        <v>2899283</v>
      </c>
    </row>
    <row r="14" spans="1:4" hidden="1">
      <c r="A14" s="180">
        <v>1990</v>
      </c>
      <c r="B14" s="180" t="s">
        <v>175</v>
      </c>
      <c r="C14" s="180" t="s">
        <v>34</v>
      </c>
      <c r="D14" s="180">
        <v>1432056</v>
      </c>
    </row>
    <row r="15" spans="1:4" hidden="1">
      <c r="A15" s="180">
        <v>1990</v>
      </c>
      <c r="B15" s="180" t="s">
        <v>175</v>
      </c>
      <c r="C15" s="180" t="s">
        <v>35</v>
      </c>
      <c r="D15" s="180">
        <v>1613049</v>
      </c>
    </row>
    <row r="16" spans="1:4" hidden="1">
      <c r="A16" s="180">
        <v>1990</v>
      </c>
      <c r="B16" s="180" t="s">
        <v>175</v>
      </c>
      <c r="C16" s="180" t="s">
        <v>36</v>
      </c>
      <c r="D16" s="180">
        <v>462188</v>
      </c>
    </row>
    <row r="17" spans="1:4" hidden="1">
      <c r="A17" s="180">
        <v>1990</v>
      </c>
      <c r="B17" s="180" t="s">
        <v>175</v>
      </c>
      <c r="C17" s="180" t="s">
        <v>3</v>
      </c>
      <c r="D17" s="180">
        <v>0</v>
      </c>
    </row>
    <row r="18" spans="1:4" hidden="1">
      <c r="A18" s="180">
        <v>1990</v>
      </c>
      <c r="B18" s="180" t="s">
        <v>175</v>
      </c>
      <c r="C18" s="180" t="s">
        <v>37</v>
      </c>
      <c r="D18" s="180">
        <v>163728</v>
      </c>
    </row>
    <row r="19" spans="1:4" hidden="1">
      <c r="A19" s="180">
        <v>1990</v>
      </c>
      <c r="B19" s="180" t="s">
        <v>178</v>
      </c>
      <c r="C19" s="180" t="s">
        <v>31</v>
      </c>
      <c r="D19" s="180">
        <v>6133205</v>
      </c>
    </row>
    <row r="20" spans="1:4" hidden="1">
      <c r="A20" s="180">
        <v>1990</v>
      </c>
      <c r="B20" s="180" t="s">
        <v>178</v>
      </c>
      <c r="C20" s="180" t="s">
        <v>32</v>
      </c>
      <c r="D20" s="180">
        <v>4391183</v>
      </c>
    </row>
    <row r="21" spans="1:4" hidden="1">
      <c r="A21" s="180">
        <v>1990</v>
      </c>
      <c r="B21" s="180" t="s">
        <v>178</v>
      </c>
      <c r="C21" s="180" t="s">
        <v>33</v>
      </c>
      <c r="D21" s="180">
        <v>2913538</v>
      </c>
    </row>
    <row r="22" spans="1:4" hidden="1">
      <c r="A22" s="180">
        <v>1990</v>
      </c>
      <c r="B22" s="180" t="s">
        <v>178</v>
      </c>
      <c r="C22" s="180" t="s">
        <v>34</v>
      </c>
      <c r="D22" s="180">
        <v>1435497</v>
      </c>
    </row>
    <row r="23" spans="1:4" hidden="1">
      <c r="A23" s="180">
        <v>1990</v>
      </c>
      <c r="B23" s="180" t="s">
        <v>178</v>
      </c>
      <c r="C23" s="180" t="s">
        <v>35</v>
      </c>
      <c r="D23" s="180">
        <v>1619848</v>
      </c>
    </row>
    <row r="24" spans="1:4" hidden="1">
      <c r="A24" s="180">
        <v>1990</v>
      </c>
      <c r="B24" s="180" t="s">
        <v>178</v>
      </c>
      <c r="C24" s="180" t="s">
        <v>36</v>
      </c>
      <c r="D24" s="180">
        <v>463469</v>
      </c>
    </row>
    <row r="25" spans="1:4" hidden="1">
      <c r="A25" s="180">
        <v>1990</v>
      </c>
      <c r="B25" s="180" t="s">
        <v>178</v>
      </c>
      <c r="C25" s="180" t="s">
        <v>3</v>
      </c>
      <c r="D25" s="180">
        <v>0</v>
      </c>
    </row>
    <row r="26" spans="1:4" hidden="1">
      <c r="A26" s="180">
        <v>1990</v>
      </c>
      <c r="B26" s="180" t="s">
        <v>178</v>
      </c>
      <c r="C26" s="180" t="s">
        <v>37</v>
      </c>
      <c r="D26" s="180">
        <v>164392</v>
      </c>
    </row>
    <row r="27" spans="1:4" hidden="1">
      <c r="A27" s="180">
        <v>1990</v>
      </c>
      <c r="B27" s="180" t="s">
        <v>179</v>
      </c>
      <c r="C27" s="180" t="s">
        <v>31</v>
      </c>
      <c r="D27" s="180">
        <v>6147509</v>
      </c>
    </row>
    <row r="28" spans="1:4" hidden="1">
      <c r="A28" s="180">
        <v>1990</v>
      </c>
      <c r="B28" s="180" t="s">
        <v>179</v>
      </c>
      <c r="C28" s="180" t="s">
        <v>32</v>
      </c>
      <c r="D28" s="180">
        <v>4400707</v>
      </c>
    </row>
    <row r="29" spans="1:4" hidden="1">
      <c r="A29" s="180">
        <v>1990</v>
      </c>
      <c r="B29" s="180" t="s">
        <v>179</v>
      </c>
      <c r="C29" s="180" t="s">
        <v>33</v>
      </c>
      <c r="D29" s="180">
        <v>2928713</v>
      </c>
    </row>
    <row r="30" spans="1:4" hidden="1">
      <c r="A30" s="180">
        <v>1990</v>
      </c>
      <c r="B30" s="180" t="s">
        <v>179</v>
      </c>
      <c r="C30" s="180" t="s">
        <v>34</v>
      </c>
      <c r="D30" s="180">
        <v>1438882</v>
      </c>
    </row>
    <row r="31" spans="1:4" hidden="1">
      <c r="A31" s="180">
        <v>1990</v>
      </c>
      <c r="B31" s="180" t="s">
        <v>179</v>
      </c>
      <c r="C31" s="180" t="s">
        <v>35</v>
      </c>
      <c r="D31" s="180">
        <v>1624390</v>
      </c>
    </row>
    <row r="32" spans="1:4" hidden="1">
      <c r="A32" s="180">
        <v>1990</v>
      </c>
      <c r="B32" s="180" t="s">
        <v>179</v>
      </c>
      <c r="C32" s="180" t="s">
        <v>36</v>
      </c>
      <c r="D32" s="180">
        <v>464520</v>
      </c>
    </row>
    <row r="33" spans="1:4" hidden="1">
      <c r="A33" s="180">
        <v>1990</v>
      </c>
      <c r="B33" s="180" t="s">
        <v>179</v>
      </c>
      <c r="C33" s="180" t="s">
        <v>3</v>
      </c>
      <c r="D33" s="180">
        <v>0</v>
      </c>
    </row>
    <row r="34" spans="1:4" hidden="1">
      <c r="A34" s="180">
        <v>1990</v>
      </c>
      <c r="B34" s="180" t="s">
        <v>179</v>
      </c>
      <c r="C34" s="180" t="s">
        <v>37</v>
      </c>
      <c r="D34" s="180">
        <v>165047</v>
      </c>
    </row>
    <row r="35" spans="1:4" hidden="1">
      <c r="A35" s="180">
        <v>1991</v>
      </c>
      <c r="B35" s="180" t="s">
        <v>180</v>
      </c>
      <c r="C35" s="180" t="s">
        <v>31</v>
      </c>
      <c r="D35" s="180">
        <v>6170548</v>
      </c>
    </row>
    <row r="36" spans="1:4" hidden="1">
      <c r="A36" s="180">
        <v>1991</v>
      </c>
      <c r="B36" s="180" t="s">
        <v>180</v>
      </c>
      <c r="C36" s="180" t="s">
        <v>32</v>
      </c>
      <c r="D36" s="180">
        <v>4413410</v>
      </c>
    </row>
    <row r="37" spans="1:4" hidden="1">
      <c r="A37" s="180">
        <v>1991</v>
      </c>
      <c r="B37" s="180" t="s">
        <v>180</v>
      </c>
      <c r="C37" s="180" t="s">
        <v>33</v>
      </c>
      <c r="D37" s="180">
        <v>2947512</v>
      </c>
    </row>
    <row r="38" spans="1:4" hidden="1">
      <c r="A38" s="180">
        <v>1991</v>
      </c>
      <c r="B38" s="180" t="s">
        <v>180</v>
      </c>
      <c r="C38" s="180" t="s">
        <v>34</v>
      </c>
      <c r="D38" s="180">
        <v>1443371</v>
      </c>
    </row>
    <row r="39" spans="1:4" hidden="1">
      <c r="A39" s="180">
        <v>1991</v>
      </c>
      <c r="B39" s="180" t="s">
        <v>180</v>
      </c>
      <c r="C39" s="180" t="s">
        <v>35</v>
      </c>
      <c r="D39" s="180">
        <v>1631357</v>
      </c>
    </row>
    <row r="40" spans="1:4" hidden="1">
      <c r="A40" s="180">
        <v>1991</v>
      </c>
      <c r="B40" s="180" t="s">
        <v>180</v>
      </c>
      <c r="C40" s="180" t="s">
        <v>36</v>
      </c>
      <c r="D40" s="180">
        <v>465870</v>
      </c>
    </row>
    <row r="41" spans="1:4" hidden="1">
      <c r="A41" s="180">
        <v>1991</v>
      </c>
      <c r="B41" s="180" t="s">
        <v>180</v>
      </c>
      <c r="C41" s="180" t="s">
        <v>3</v>
      </c>
      <c r="D41" s="180">
        <v>0</v>
      </c>
    </row>
    <row r="42" spans="1:4" hidden="1">
      <c r="A42" s="180">
        <v>1991</v>
      </c>
      <c r="B42" s="180" t="s">
        <v>180</v>
      </c>
      <c r="C42" s="180" t="s">
        <v>37</v>
      </c>
      <c r="D42" s="180">
        <v>165356</v>
      </c>
    </row>
    <row r="43" spans="1:4" hidden="1">
      <c r="A43" s="180">
        <v>1991</v>
      </c>
      <c r="B43" s="180" t="s">
        <v>175</v>
      </c>
      <c r="C43" s="180" t="s">
        <v>31</v>
      </c>
      <c r="D43" s="180">
        <v>6188051</v>
      </c>
    </row>
    <row r="44" spans="1:4" hidden="1">
      <c r="A44" s="180">
        <v>1991</v>
      </c>
      <c r="B44" s="180" t="s">
        <v>175</v>
      </c>
      <c r="C44" s="180" t="s">
        <v>32</v>
      </c>
      <c r="D44" s="180">
        <v>4420373</v>
      </c>
    </row>
    <row r="45" spans="1:4" hidden="1">
      <c r="A45" s="180">
        <v>1991</v>
      </c>
      <c r="B45" s="180" t="s">
        <v>175</v>
      </c>
      <c r="C45" s="180" t="s">
        <v>33</v>
      </c>
      <c r="D45" s="180">
        <v>2960951</v>
      </c>
    </row>
    <row r="46" spans="1:4" hidden="1">
      <c r="A46" s="180">
        <v>1991</v>
      </c>
      <c r="B46" s="180" t="s">
        <v>175</v>
      </c>
      <c r="C46" s="180" t="s">
        <v>34</v>
      </c>
      <c r="D46" s="180">
        <v>1446299</v>
      </c>
    </row>
    <row r="47" spans="1:4" hidden="1">
      <c r="A47" s="180">
        <v>1991</v>
      </c>
      <c r="B47" s="180" t="s">
        <v>175</v>
      </c>
      <c r="C47" s="180" t="s">
        <v>35</v>
      </c>
      <c r="D47" s="180">
        <v>1636067</v>
      </c>
    </row>
    <row r="48" spans="1:4" hidden="1">
      <c r="A48" s="180">
        <v>1991</v>
      </c>
      <c r="B48" s="180" t="s">
        <v>175</v>
      </c>
      <c r="C48" s="180" t="s">
        <v>36</v>
      </c>
      <c r="D48" s="180">
        <v>466802</v>
      </c>
    </row>
    <row r="49" spans="1:4" hidden="1">
      <c r="A49" s="180">
        <v>1991</v>
      </c>
      <c r="B49" s="180" t="s">
        <v>175</v>
      </c>
      <c r="C49" s="180" t="s">
        <v>3</v>
      </c>
      <c r="D49" s="180">
        <v>0</v>
      </c>
    </row>
    <row r="50" spans="1:4" hidden="1">
      <c r="A50" s="180">
        <v>1991</v>
      </c>
      <c r="B50" s="180" t="s">
        <v>175</v>
      </c>
      <c r="C50" s="180" t="s">
        <v>37</v>
      </c>
      <c r="D50" s="180">
        <v>165493</v>
      </c>
    </row>
    <row r="51" spans="1:4" hidden="1">
      <c r="A51" s="180">
        <v>1991</v>
      </c>
      <c r="B51" s="180" t="s">
        <v>178</v>
      </c>
      <c r="C51" s="180" t="s">
        <v>31</v>
      </c>
      <c r="D51" s="180">
        <v>6207231</v>
      </c>
    </row>
    <row r="52" spans="1:4" hidden="1">
      <c r="A52" s="180">
        <v>1991</v>
      </c>
      <c r="B52" s="180" t="s">
        <v>178</v>
      </c>
      <c r="C52" s="180" t="s">
        <v>32</v>
      </c>
      <c r="D52" s="180">
        <v>4429409</v>
      </c>
    </row>
    <row r="53" spans="1:4" hidden="1">
      <c r="A53" s="180">
        <v>1991</v>
      </c>
      <c r="B53" s="180" t="s">
        <v>178</v>
      </c>
      <c r="C53" s="180" t="s">
        <v>33</v>
      </c>
      <c r="D53" s="180">
        <v>2975984</v>
      </c>
    </row>
    <row r="54" spans="1:4" hidden="1">
      <c r="A54" s="180">
        <v>1991</v>
      </c>
      <c r="B54" s="180" t="s">
        <v>178</v>
      </c>
      <c r="C54" s="180" t="s">
        <v>34</v>
      </c>
      <c r="D54" s="180">
        <v>1449037</v>
      </c>
    </row>
    <row r="55" spans="1:4" hidden="1">
      <c r="A55" s="180">
        <v>1991</v>
      </c>
      <c r="B55" s="180" t="s">
        <v>178</v>
      </c>
      <c r="C55" s="180" t="s">
        <v>35</v>
      </c>
      <c r="D55" s="180">
        <v>1642746</v>
      </c>
    </row>
    <row r="56" spans="1:4" hidden="1">
      <c r="A56" s="180">
        <v>1991</v>
      </c>
      <c r="B56" s="180" t="s">
        <v>178</v>
      </c>
      <c r="C56" s="180" t="s">
        <v>36</v>
      </c>
      <c r="D56" s="180">
        <v>467736</v>
      </c>
    </row>
    <row r="57" spans="1:4" hidden="1">
      <c r="A57" s="180">
        <v>1991</v>
      </c>
      <c r="B57" s="180" t="s">
        <v>178</v>
      </c>
      <c r="C57" s="180" t="s">
        <v>3</v>
      </c>
      <c r="D57" s="180">
        <v>0</v>
      </c>
    </row>
    <row r="58" spans="1:4" hidden="1">
      <c r="A58" s="180">
        <v>1991</v>
      </c>
      <c r="B58" s="180" t="s">
        <v>178</v>
      </c>
      <c r="C58" s="180" t="s">
        <v>37</v>
      </c>
      <c r="D58" s="180">
        <v>166716</v>
      </c>
    </row>
    <row r="59" spans="1:4" hidden="1">
      <c r="A59" s="180">
        <v>1991</v>
      </c>
      <c r="B59" s="180" t="s">
        <v>179</v>
      </c>
      <c r="C59" s="180" t="s">
        <v>31</v>
      </c>
      <c r="D59" s="180">
        <v>6219595</v>
      </c>
    </row>
    <row r="60" spans="1:4" hidden="1">
      <c r="A60" s="180">
        <v>1991</v>
      </c>
      <c r="B60" s="180" t="s">
        <v>179</v>
      </c>
      <c r="C60" s="180" t="s">
        <v>32</v>
      </c>
      <c r="D60" s="180">
        <v>4435083</v>
      </c>
    </row>
    <row r="61" spans="1:4" hidden="1">
      <c r="A61" s="180">
        <v>1991</v>
      </c>
      <c r="B61" s="180" t="s">
        <v>179</v>
      </c>
      <c r="C61" s="180" t="s">
        <v>33</v>
      </c>
      <c r="D61" s="180">
        <v>2990441</v>
      </c>
    </row>
    <row r="62" spans="1:4" hidden="1">
      <c r="A62" s="180">
        <v>1991</v>
      </c>
      <c r="B62" s="180" t="s">
        <v>179</v>
      </c>
      <c r="C62" s="180" t="s">
        <v>34</v>
      </c>
      <c r="D62" s="180">
        <v>1450862</v>
      </c>
    </row>
    <row r="63" spans="1:4" hidden="1">
      <c r="A63" s="180">
        <v>1991</v>
      </c>
      <c r="B63" s="180" t="s">
        <v>179</v>
      </c>
      <c r="C63" s="180" t="s">
        <v>35</v>
      </c>
      <c r="D63" s="180">
        <v>1647408</v>
      </c>
    </row>
    <row r="64" spans="1:4" hidden="1">
      <c r="A64" s="180">
        <v>1991</v>
      </c>
      <c r="B64" s="180" t="s">
        <v>179</v>
      </c>
      <c r="C64" s="180" t="s">
        <v>36</v>
      </c>
      <c r="D64" s="180">
        <v>468549</v>
      </c>
    </row>
    <row r="65" spans="1:4" hidden="1">
      <c r="A65" s="180">
        <v>1991</v>
      </c>
      <c r="B65" s="180" t="s">
        <v>179</v>
      </c>
      <c r="C65" s="180" t="s">
        <v>3</v>
      </c>
      <c r="D65" s="180">
        <v>0</v>
      </c>
    </row>
    <row r="66" spans="1:4" hidden="1">
      <c r="A66" s="180">
        <v>1991</v>
      </c>
      <c r="B66" s="180" t="s">
        <v>179</v>
      </c>
      <c r="C66" s="180" t="s">
        <v>37</v>
      </c>
      <c r="D66" s="180">
        <v>167043</v>
      </c>
    </row>
    <row r="67" spans="1:4" hidden="1">
      <c r="A67" s="180">
        <v>1992</v>
      </c>
      <c r="B67" s="180" t="s">
        <v>180</v>
      </c>
      <c r="C67" s="180" t="s">
        <v>31</v>
      </c>
      <c r="D67" s="180">
        <v>6239870</v>
      </c>
    </row>
    <row r="68" spans="1:4" hidden="1">
      <c r="A68" s="180">
        <v>1992</v>
      </c>
      <c r="B68" s="180" t="s">
        <v>180</v>
      </c>
      <c r="C68" s="180" t="s">
        <v>32</v>
      </c>
      <c r="D68" s="180">
        <v>4445141</v>
      </c>
    </row>
    <row r="69" spans="1:4" hidden="1">
      <c r="A69" s="180">
        <v>1992</v>
      </c>
      <c r="B69" s="180" t="s">
        <v>180</v>
      </c>
      <c r="C69" s="180" t="s">
        <v>33</v>
      </c>
      <c r="D69" s="180">
        <v>3010322</v>
      </c>
    </row>
    <row r="70" spans="1:4" hidden="1">
      <c r="A70" s="180">
        <v>1992</v>
      </c>
      <c r="B70" s="180" t="s">
        <v>180</v>
      </c>
      <c r="C70" s="180" t="s">
        <v>34</v>
      </c>
      <c r="D70" s="180">
        <v>1454160</v>
      </c>
    </row>
    <row r="71" spans="1:4" hidden="1">
      <c r="A71" s="180">
        <v>1992</v>
      </c>
      <c r="B71" s="180" t="s">
        <v>180</v>
      </c>
      <c r="C71" s="180" t="s">
        <v>35</v>
      </c>
      <c r="D71" s="180">
        <v>1654244</v>
      </c>
    </row>
    <row r="72" spans="1:4" hidden="1">
      <c r="A72" s="180">
        <v>1992</v>
      </c>
      <c r="B72" s="180" t="s">
        <v>180</v>
      </c>
      <c r="C72" s="180" t="s">
        <v>36</v>
      </c>
      <c r="D72" s="180">
        <v>469433</v>
      </c>
    </row>
    <row r="73" spans="1:4" hidden="1">
      <c r="A73" s="180">
        <v>1992</v>
      </c>
      <c r="B73" s="180" t="s">
        <v>180</v>
      </c>
      <c r="C73" s="180" t="s">
        <v>3</v>
      </c>
      <c r="D73" s="180">
        <v>0</v>
      </c>
    </row>
    <row r="74" spans="1:4" hidden="1">
      <c r="A74" s="180">
        <v>1992</v>
      </c>
      <c r="B74" s="180" t="s">
        <v>180</v>
      </c>
      <c r="C74" s="180" t="s">
        <v>37</v>
      </c>
      <c r="D74" s="180">
        <v>168117</v>
      </c>
    </row>
    <row r="75" spans="1:4" hidden="1">
      <c r="A75" s="180">
        <v>1992</v>
      </c>
      <c r="B75" s="180" t="s">
        <v>175</v>
      </c>
      <c r="C75" s="180" t="s">
        <v>31</v>
      </c>
      <c r="D75" s="180">
        <v>6252709</v>
      </c>
    </row>
    <row r="76" spans="1:4" hidden="1">
      <c r="A76" s="180">
        <v>1992</v>
      </c>
      <c r="B76" s="180" t="s">
        <v>175</v>
      </c>
      <c r="C76" s="180" t="s">
        <v>32</v>
      </c>
      <c r="D76" s="180">
        <v>4450217</v>
      </c>
    </row>
    <row r="77" spans="1:4" hidden="1">
      <c r="A77" s="180">
        <v>1992</v>
      </c>
      <c r="B77" s="180" t="s">
        <v>175</v>
      </c>
      <c r="C77" s="180" t="s">
        <v>33</v>
      </c>
      <c r="D77" s="180">
        <v>3023198</v>
      </c>
    </row>
    <row r="78" spans="1:4" hidden="1">
      <c r="A78" s="180">
        <v>1992</v>
      </c>
      <c r="B78" s="180" t="s">
        <v>175</v>
      </c>
      <c r="C78" s="180" t="s">
        <v>34</v>
      </c>
      <c r="D78" s="180">
        <v>1455442</v>
      </c>
    </row>
    <row r="79" spans="1:4" hidden="1">
      <c r="A79" s="180">
        <v>1992</v>
      </c>
      <c r="B79" s="180" t="s">
        <v>175</v>
      </c>
      <c r="C79" s="180" t="s">
        <v>35</v>
      </c>
      <c r="D79" s="180">
        <v>1658544</v>
      </c>
    </row>
    <row r="80" spans="1:4" hidden="1">
      <c r="A80" s="180">
        <v>1992</v>
      </c>
      <c r="B80" s="180" t="s">
        <v>175</v>
      </c>
      <c r="C80" s="180" t="s">
        <v>36</v>
      </c>
      <c r="D80" s="180">
        <v>469979</v>
      </c>
    </row>
    <row r="81" spans="1:4" hidden="1">
      <c r="A81" s="180">
        <v>1992</v>
      </c>
      <c r="B81" s="180" t="s">
        <v>175</v>
      </c>
      <c r="C81" s="180" t="s">
        <v>3</v>
      </c>
      <c r="D81" s="180">
        <v>0</v>
      </c>
    </row>
    <row r="82" spans="1:4" hidden="1">
      <c r="A82" s="180">
        <v>1992</v>
      </c>
      <c r="B82" s="180" t="s">
        <v>175</v>
      </c>
      <c r="C82" s="180" t="s">
        <v>37</v>
      </c>
      <c r="D82" s="180">
        <v>168546</v>
      </c>
    </row>
    <row r="83" spans="1:4" hidden="1">
      <c r="A83" s="180">
        <v>1992</v>
      </c>
      <c r="B83" s="180" t="s">
        <v>178</v>
      </c>
      <c r="C83" s="180" t="s">
        <v>31</v>
      </c>
      <c r="D83" s="180">
        <v>6266841</v>
      </c>
    </row>
    <row r="84" spans="1:4" hidden="1">
      <c r="A84" s="180">
        <v>1992</v>
      </c>
      <c r="B84" s="180" t="s">
        <v>178</v>
      </c>
      <c r="C84" s="180" t="s">
        <v>32</v>
      </c>
      <c r="D84" s="180">
        <v>4454836</v>
      </c>
    </row>
    <row r="85" spans="1:4" hidden="1">
      <c r="A85" s="180">
        <v>1992</v>
      </c>
      <c r="B85" s="180" t="s">
        <v>178</v>
      </c>
      <c r="C85" s="180" t="s">
        <v>33</v>
      </c>
      <c r="D85" s="180">
        <v>3041149</v>
      </c>
    </row>
    <row r="86" spans="1:4" hidden="1">
      <c r="A86" s="180">
        <v>1992</v>
      </c>
      <c r="B86" s="180" t="s">
        <v>178</v>
      </c>
      <c r="C86" s="180" t="s">
        <v>34</v>
      </c>
      <c r="D86" s="180">
        <v>1456178</v>
      </c>
    </row>
    <row r="87" spans="1:4" hidden="1">
      <c r="A87" s="180">
        <v>1992</v>
      </c>
      <c r="B87" s="180" t="s">
        <v>178</v>
      </c>
      <c r="C87" s="180" t="s">
        <v>35</v>
      </c>
      <c r="D87" s="180">
        <v>1664755</v>
      </c>
    </row>
    <row r="88" spans="1:4" hidden="1">
      <c r="A88" s="180">
        <v>1992</v>
      </c>
      <c r="B88" s="180" t="s">
        <v>178</v>
      </c>
      <c r="C88" s="180" t="s">
        <v>36</v>
      </c>
      <c r="D88" s="180">
        <v>470443</v>
      </c>
    </row>
    <row r="89" spans="1:4" hidden="1">
      <c r="A89" s="180">
        <v>1992</v>
      </c>
      <c r="B89" s="180" t="s">
        <v>178</v>
      </c>
      <c r="C89" s="180" t="s">
        <v>3</v>
      </c>
      <c r="D89" s="180">
        <v>0</v>
      </c>
    </row>
    <row r="90" spans="1:4" hidden="1">
      <c r="A90" s="180">
        <v>1992</v>
      </c>
      <c r="B90" s="180" t="s">
        <v>178</v>
      </c>
      <c r="C90" s="180" t="s">
        <v>37</v>
      </c>
      <c r="D90" s="180">
        <v>169101</v>
      </c>
    </row>
    <row r="91" spans="1:4" hidden="1">
      <c r="A91" s="180">
        <v>1992</v>
      </c>
      <c r="B91" s="180" t="s">
        <v>179</v>
      </c>
      <c r="C91" s="180" t="s">
        <v>31</v>
      </c>
      <c r="D91" s="180">
        <v>6274342</v>
      </c>
    </row>
    <row r="92" spans="1:4" hidden="1">
      <c r="A92" s="180">
        <v>1992</v>
      </c>
      <c r="B92" s="180" t="s">
        <v>179</v>
      </c>
      <c r="C92" s="180" t="s">
        <v>32</v>
      </c>
      <c r="D92" s="180">
        <v>4458219</v>
      </c>
    </row>
    <row r="93" spans="1:4" hidden="1">
      <c r="A93" s="180">
        <v>1992</v>
      </c>
      <c r="B93" s="180" t="s">
        <v>179</v>
      </c>
      <c r="C93" s="180" t="s">
        <v>33</v>
      </c>
      <c r="D93" s="180">
        <v>3057138</v>
      </c>
    </row>
    <row r="94" spans="1:4" hidden="1">
      <c r="A94" s="180">
        <v>1992</v>
      </c>
      <c r="B94" s="180" t="s">
        <v>179</v>
      </c>
      <c r="C94" s="180" t="s">
        <v>34</v>
      </c>
      <c r="D94" s="180">
        <v>1457241</v>
      </c>
    </row>
    <row r="95" spans="1:4" hidden="1">
      <c r="A95" s="180">
        <v>1992</v>
      </c>
      <c r="B95" s="180" t="s">
        <v>179</v>
      </c>
      <c r="C95" s="180" t="s">
        <v>35</v>
      </c>
      <c r="D95" s="180">
        <v>1668515</v>
      </c>
    </row>
    <row r="96" spans="1:4" hidden="1">
      <c r="A96" s="180">
        <v>1992</v>
      </c>
      <c r="B96" s="180" t="s">
        <v>179</v>
      </c>
      <c r="C96" s="180" t="s">
        <v>36</v>
      </c>
      <c r="D96" s="180">
        <v>471258</v>
      </c>
    </row>
    <row r="97" spans="1:4" hidden="1">
      <c r="A97" s="180">
        <v>1992</v>
      </c>
      <c r="B97" s="180" t="s">
        <v>179</v>
      </c>
      <c r="C97" s="180" t="s">
        <v>3</v>
      </c>
      <c r="D97" s="180">
        <v>0</v>
      </c>
    </row>
    <row r="98" spans="1:4" hidden="1">
      <c r="A98" s="180">
        <v>1992</v>
      </c>
      <c r="B98" s="180" t="s">
        <v>179</v>
      </c>
      <c r="C98" s="180" t="s">
        <v>37</v>
      </c>
      <c r="D98" s="180">
        <v>170420</v>
      </c>
    </row>
    <row r="99" spans="1:4" hidden="1">
      <c r="A99" s="180">
        <v>1993</v>
      </c>
      <c r="B99" s="180" t="s">
        <v>180</v>
      </c>
      <c r="C99" s="180" t="s">
        <v>31</v>
      </c>
      <c r="D99" s="180">
        <v>6289628</v>
      </c>
    </row>
    <row r="100" spans="1:4" hidden="1">
      <c r="A100" s="180">
        <v>1993</v>
      </c>
      <c r="B100" s="180" t="s">
        <v>180</v>
      </c>
      <c r="C100" s="180" t="s">
        <v>32</v>
      </c>
      <c r="D100" s="180">
        <v>4463265</v>
      </c>
    </row>
    <row r="101" spans="1:4" hidden="1">
      <c r="A101" s="180">
        <v>1993</v>
      </c>
      <c r="B101" s="180" t="s">
        <v>180</v>
      </c>
      <c r="C101" s="180" t="s">
        <v>33</v>
      </c>
      <c r="D101" s="180">
        <v>3081331</v>
      </c>
    </row>
    <row r="102" spans="1:4" hidden="1">
      <c r="A102" s="180">
        <v>1993</v>
      </c>
      <c r="B102" s="180" t="s">
        <v>180</v>
      </c>
      <c r="C102" s="180" t="s">
        <v>34</v>
      </c>
      <c r="D102" s="180">
        <v>1457895</v>
      </c>
    </row>
    <row r="103" spans="1:4" hidden="1">
      <c r="A103" s="180">
        <v>1993</v>
      </c>
      <c r="B103" s="180" t="s">
        <v>180</v>
      </c>
      <c r="C103" s="180" t="s">
        <v>35</v>
      </c>
      <c r="D103" s="180">
        <v>1674250</v>
      </c>
    </row>
    <row r="104" spans="1:4" hidden="1">
      <c r="A104" s="180">
        <v>1993</v>
      </c>
      <c r="B104" s="180" t="s">
        <v>180</v>
      </c>
      <c r="C104" s="180" t="s">
        <v>36</v>
      </c>
      <c r="D104" s="180">
        <v>471864</v>
      </c>
    </row>
    <row r="105" spans="1:4" hidden="1">
      <c r="A105" s="180">
        <v>1993</v>
      </c>
      <c r="B105" s="180" t="s">
        <v>180</v>
      </c>
      <c r="C105" s="180" t="s">
        <v>3</v>
      </c>
      <c r="D105" s="180">
        <v>0</v>
      </c>
    </row>
    <row r="106" spans="1:4" hidden="1">
      <c r="A106" s="180">
        <v>1993</v>
      </c>
      <c r="B106" s="180" t="s">
        <v>180</v>
      </c>
      <c r="C106" s="180" t="s">
        <v>37</v>
      </c>
      <c r="D106" s="180">
        <v>171319</v>
      </c>
    </row>
    <row r="107" spans="1:4" hidden="1">
      <c r="A107" s="180">
        <v>1993</v>
      </c>
      <c r="B107" s="180" t="s">
        <v>175</v>
      </c>
      <c r="C107" s="180" t="s">
        <v>31</v>
      </c>
      <c r="D107" s="180">
        <v>6294808</v>
      </c>
    </row>
    <row r="108" spans="1:4" hidden="1">
      <c r="A108" s="180">
        <v>1993</v>
      </c>
      <c r="B108" s="180" t="s">
        <v>175</v>
      </c>
      <c r="C108" s="180" t="s">
        <v>32</v>
      </c>
      <c r="D108" s="180">
        <v>4462766</v>
      </c>
    </row>
    <row r="109" spans="1:4" hidden="1">
      <c r="A109" s="180">
        <v>1993</v>
      </c>
      <c r="B109" s="180" t="s">
        <v>175</v>
      </c>
      <c r="C109" s="180" t="s">
        <v>33</v>
      </c>
      <c r="D109" s="180">
        <v>3096185</v>
      </c>
    </row>
    <row r="110" spans="1:4" hidden="1">
      <c r="A110" s="180">
        <v>1993</v>
      </c>
      <c r="B110" s="180" t="s">
        <v>175</v>
      </c>
      <c r="C110" s="180" t="s">
        <v>34</v>
      </c>
      <c r="D110" s="180">
        <v>1458632</v>
      </c>
    </row>
    <row r="111" spans="1:4" hidden="1">
      <c r="A111" s="180">
        <v>1993</v>
      </c>
      <c r="B111" s="180" t="s">
        <v>175</v>
      </c>
      <c r="C111" s="180" t="s">
        <v>35</v>
      </c>
      <c r="D111" s="180">
        <v>1678722</v>
      </c>
    </row>
    <row r="112" spans="1:4" hidden="1">
      <c r="A112" s="180">
        <v>1993</v>
      </c>
      <c r="B112" s="180" t="s">
        <v>175</v>
      </c>
      <c r="C112" s="180" t="s">
        <v>36</v>
      </c>
      <c r="D112" s="180">
        <v>471987</v>
      </c>
    </row>
    <row r="113" spans="1:4" hidden="1">
      <c r="A113" s="180">
        <v>1993</v>
      </c>
      <c r="B113" s="180" t="s">
        <v>175</v>
      </c>
      <c r="C113" s="180" t="s">
        <v>3</v>
      </c>
      <c r="D113" s="180">
        <v>0</v>
      </c>
    </row>
    <row r="114" spans="1:4" hidden="1">
      <c r="A114" s="180">
        <v>1993</v>
      </c>
      <c r="B114" s="180" t="s">
        <v>175</v>
      </c>
      <c r="C114" s="180" t="s">
        <v>37</v>
      </c>
      <c r="D114" s="180">
        <v>171708</v>
      </c>
    </row>
    <row r="115" spans="1:4" hidden="1">
      <c r="A115" s="180">
        <v>1993</v>
      </c>
      <c r="B115" s="180" t="s">
        <v>178</v>
      </c>
      <c r="C115" s="180" t="s">
        <v>31</v>
      </c>
      <c r="D115" s="180">
        <v>6309689</v>
      </c>
    </row>
    <row r="116" spans="1:4" hidden="1">
      <c r="A116" s="180">
        <v>1993</v>
      </c>
      <c r="B116" s="180" t="s">
        <v>178</v>
      </c>
      <c r="C116" s="180" t="s">
        <v>32</v>
      </c>
      <c r="D116" s="180">
        <v>4464794</v>
      </c>
    </row>
    <row r="117" spans="1:4" hidden="1">
      <c r="A117" s="180">
        <v>1993</v>
      </c>
      <c r="B117" s="180" t="s">
        <v>178</v>
      </c>
      <c r="C117" s="180" t="s">
        <v>33</v>
      </c>
      <c r="D117" s="180">
        <v>3115843</v>
      </c>
    </row>
    <row r="118" spans="1:4" hidden="1">
      <c r="A118" s="180">
        <v>1993</v>
      </c>
      <c r="B118" s="180" t="s">
        <v>178</v>
      </c>
      <c r="C118" s="180" t="s">
        <v>34</v>
      </c>
      <c r="D118" s="180">
        <v>1460306</v>
      </c>
    </row>
    <row r="119" spans="1:4" hidden="1">
      <c r="A119" s="180">
        <v>1993</v>
      </c>
      <c r="B119" s="180" t="s">
        <v>178</v>
      </c>
      <c r="C119" s="180" t="s">
        <v>35</v>
      </c>
      <c r="D119" s="180">
        <v>1684972</v>
      </c>
    </row>
    <row r="120" spans="1:4" hidden="1">
      <c r="A120" s="180">
        <v>1993</v>
      </c>
      <c r="B120" s="180" t="s">
        <v>178</v>
      </c>
      <c r="C120" s="180" t="s">
        <v>36</v>
      </c>
      <c r="D120" s="180">
        <v>472574</v>
      </c>
    </row>
    <row r="121" spans="1:4" hidden="1">
      <c r="A121" s="180">
        <v>1993</v>
      </c>
      <c r="B121" s="180" t="s">
        <v>178</v>
      </c>
      <c r="C121" s="180" t="s">
        <v>3</v>
      </c>
      <c r="D121" s="180">
        <v>0</v>
      </c>
    </row>
    <row r="122" spans="1:4" hidden="1">
      <c r="A122" s="180">
        <v>1993</v>
      </c>
      <c r="B122" s="180" t="s">
        <v>178</v>
      </c>
      <c r="C122" s="180" t="s">
        <v>37</v>
      </c>
      <c r="D122" s="180">
        <v>172884</v>
      </c>
    </row>
    <row r="123" spans="1:4" hidden="1">
      <c r="A123" s="180">
        <v>1993</v>
      </c>
      <c r="B123" s="180" t="s">
        <v>179</v>
      </c>
      <c r="C123" s="180" t="s">
        <v>31</v>
      </c>
      <c r="D123" s="180">
        <v>6320661</v>
      </c>
    </row>
    <row r="124" spans="1:4" hidden="1">
      <c r="A124" s="180">
        <v>1993</v>
      </c>
      <c r="B124" s="180" t="s">
        <v>179</v>
      </c>
      <c r="C124" s="180" t="s">
        <v>32</v>
      </c>
      <c r="D124" s="180">
        <v>4466738</v>
      </c>
    </row>
    <row r="125" spans="1:4" hidden="1">
      <c r="A125" s="180">
        <v>1993</v>
      </c>
      <c r="B125" s="180" t="s">
        <v>179</v>
      </c>
      <c r="C125" s="180" t="s">
        <v>33</v>
      </c>
      <c r="D125" s="180">
        <v>3130986</v>
      </c>
    </row>
    <row r="126" spans="1:4" hidden="1">
      <c r="A126" s="180">
        <v>1993</v>
      </c>
      <c r="B126" s="180" t="s">
        <v>179</v>
      </c>
      <c r="C126" s="180" t="s">
        <v>34</v>
      </c>
      <c r="D126" s="180">
        <v>1461102</v>
      </c>
    </row>
    <row r="127" spans="1:4" hidden="1">
      <c r="A127" s="180">
        <v>1993</v>
      </c>
      <c r="B127" s="180" t="s">
        <v>179</v>
      </c>
      <c r="C127" s="180" t="s">
        <v>35</v>
      </c>
      <c r="D127" s="180">
        <v>1690348</v>
      </c>
    </row>
    <row r="128" spans="1:4" hidden="1">
      <c r="A128" s="180">
        <v>1993</v>
      </c>
      <c r="B128" s="180" t="s">
        <v>179</v>
      </c>
      <c r="C128" s="180" t="s">
        <v>36</v>
      </c>
      <c r="D128" s="180">
        <v>472983</v>
      </c>
    </row>
    <row r="129" spans="1:4" hidden="1">
      <c r="A129" s="180">
        <v>1993</v>
      </c>
      <c r="B129" s="180" t="s">
        <v>179</v>
      </c>
      <c r="C129" s="180" t="s">
        <v>3</v>
      </c>
      <c r="D129" s="180">
        <v>0</v>
      </c>
    </row>
    <row r="130" spans="1:4" hidden="1">
      <c r="A130" s="180">
        <v>1993</v>
      </c>
      <c r="B130" s="180" t="s">
        <v>179</v>
      </c>
      <c r="C130" s="180" t="s">
        <v>37</v>
      </c>
      <c r="D130" s="180">
        <v>173590</v>
      </c>
    </row>
    <row r="131" spans="1:4" hidden="1">
      <c r="A131" s="180">
        <v>1994</v>
      </c>
      <c r="B131" s="180" t="s">
        <v>180</v>
      </c>
      <c r="C131" s="180" t="s">
        <v>31</v>
      </c>
      <c r="D131" s="180">
        <v>6338509</v>
      </c>
    </row>
    <row r="132" spans="1:4" hidden="1">
      <c r="A132" s="180">
        <v>1994</v>
      </c>
      <c r="B132" s="180" t="s">
        <v>180</v>
      </c>
      <c r="C132" s="180" t="s">
        <v>32</v>
      </c>
      <c r="D132" s="180">
        <v>4471010</v>
      </c>
    </row>
    <row r="133" spans="1:4" hidden="1">
      <c r="A133" s="180">
        <v>1994</v>
      </c>
      <c r="B133" s="180" t="s">
        <v>180</v>
      </c>
      <c r="C133" s="180" t="s">
        <v>33</v>
      </c>
      <c r="D133" s="180">
        <v>3151365</v>
      </c>
    </row>
    <row r="134" spans="1:4" hidden="1">
      <c r="A134" s="180">
        <v>1994</v>
      </c>
      <c r="B134" s="180" t="s">
        <v>180</v>
      </c>
      <c r="C134" s="180" t="s">
        <v>34</v>
      </c>
      <c r="D134" s="180">
        <v>1462557</v>
      </c>
    </row>
    <row r="135" spans="1:4" hidden="1">
      <c r="A135" s="180">
        <v>1994</v>
      </c>
      <c r="B135" s="180" t="s">
        <v>180</v>
      </c>
      <c r="C135" s="180" t="s">
        <v>35</v>
      </c>
      <c r="D135" s="180">
        <v>1698534</v>
      </c>
    </row>
    <row r="136" spans="1:4" hidden="1">
      <c r="A136" s="180">
        <v>1994</v>
      </c>
      <c r="B136" s="180" t="s">
        <v>180</v>
      </c>
      <c r="C136" s="180" t="s">
        <v>36</v>
      </c>
      <c r="D136" s="180">
        <v>473143</v>
      </c>
    </row>
    <row r="137" spans="1:4" hidden="1">
      <c r="A137" s="180">
        <v>1994</v>
      </c>
      <c r="B137" s="180" t="s">
        <v>180</v>
      </c>
      <c r="C137" s="180" t="s">
        <v>3</v>
      </c>
      <c r="D137" s="180">
        <v>0</v>
      </c>
    </row>
    <row r="138" spans="1:4" hidden="1">
      <c r="A138" s="180">
        <v>1994</v>
      </c>
      <c r="B138" s="180" t="s">
        <v>180</v>
      </c>
      <c r="C138" s="180" t="s">
        <v>37</v>
      </c>
      <c r="D138" s="180">
        <v>174237</v>
      </c>
    </row>
    <row r="139" spans="1:4" hidden="1">
      <c r="A139" s="180">
        <v>1994</v>
      </c>
      <c r="B139" s="180" t="s">
        <v>175</v>
      </c>
      <c r="C139" s="180" t="s">
        <v>31</v>
      </c>
      <c r="D139" s="180">
        <v>6347013</v>
      </c>
    </row>
    <row r="140" spans="1:4" hidden="1">
      <c r="A140" s="180">
        <v>1994</v>
      </c>
      <c r="B140" s="180" t="s">
        <v>175</v>
      </c>
      <c r="C140" s="180" t="s">
        <v>32</v>
      </c>
      <c r="D140" s="180">
        <v>4472989</v>
      </c>
    </row>
    <row r="141" spans="1:4" hidden="1">
      <c r="A141" s="180">
        <v>1994</v>
      </c>
      <c r="B141" s="180" t="s">
        <v>175</v>
      </c>
      <c r="C141" s="180" t="s">
        <v>33</v>
      </c>
      <c r="D141" s="180">
        <v>3166566</v>
      </c>
    </row>
    <row r="142" spans="1:4" hidden="1">
      <c r="A142" s="180">
        <v>1994</v>
      </c>
      <c r="B142" s="180" t="s">
        <v>175</v>
      </c>
      <c r="C142" s="180" t="s">
        <v>34</v>
      </c>
      <c r="D142" s="180">
        <v>1463089</v>
      </c>
    </row>
    <row r="143" spans="1:4" hidden="1">
      <c r="A143" s="180">
        <v>1994</v>
      </c>
      <c r="B143" s="180" t="s">
        <v>175</v>
      </c>
      <c r="C143" s="180" t="s">
        <v>35</v>
      </c>
      <c r="D143" s="180">
        <v>1704649</v>
      </c>
    </row>
    <row r="144" spans="1:4" hidden="1">
      <c r="A144" s="180">
        <v>1994</v>
      </c>
      <c r="B144" s="180" t="s">
        <v>175</v>
      </c>
      <c r="C144" s="180" t="s">
        <v>36</v>
      </c>
      <c r="D144" s="180">
        <v>473499</v>
      </c>
    </row>
    <row r="145" spans="1:4" hidden="1">
      <c r="A145" s="180">
        <v>1994</v>
      </c>
      <c r="B145" s="180" t="s">
        <v>175</v>
      </c>
      <c r="C145" s="180" t="s">
        <v>3</v>
      </c>
      <c r="D145" s="180">
        <v>0</v>
      </c>
    </row>
    <row r="146" spans="1:4" hidden="1">
      <c r="A146" s="180">
        <v>1994</v>
      </c>
      <c r="B146" s="180" t="s">
        <v>175</v>
      </c>
      <c r="C146" s="180" t="s">
        <v>37</v>
      </c>
      <c r="D146" s="180">
        <v>174908</v>
      </c>
    </row>
    <row r="147" spans="1:4" hidden="1">
      <c r="A147" s="180">
        <v>1994</v>
      </c>
      <c r="B147" s="180" t="s">
        <v>178</v>
      </c>
      <c r="C147" s="180" t="s">
        <v>31</v>
      </c>
      <c r="D147" s="180">
        <v>6366192</v>
      </c>
    </row>
    <row r="148" spans="1:4" hidden="1">
      <c r="A148" s="180">
        <v>1994</v>
      </c>
      <c r="B148" s="180" t="s">
        <v>178</v>
      </c>
      <c r="C148" s="180" t="s">
        <v>32</v>
      </c>
      <c r="D148" s="180">
        <v>4479378</v>
      </c>
    </row>
    <row r="149" spans="1:4" hidden="1">
      <c r="A149" s="180">
        <v>1994</v>
      </c>
      <c r="B149" s="180" t="s">
        <v>178</v>
      </c>
      <c r="C149" s="180" t="s">
        <v>33</v>
      </c>
      <c r="D149" s="180">
        <v>3184148</v>
      </c>
    </row>
    <row r="150" spans="1:4" hidden="1">
      <c r="A150" s="180">
        <v>1994</v>
      </c>
      <c r="B150" s="180" t="s">
        <v>178</v>
      </c>
      <c r="C150" s="180" t="s">
        <v>34</v>
      </c>
      <c r="D150" s="180">
        <v>1463714</v>
      </c>
    </row>
    <row r="151" spans="1:4" hidden="1">
      <c r="A151" s="180">
        <v>1994</v>
      </c>
      <c r="B151" s="180" t="s">
        <v>178</v>
      </c>
      <c r="C151" s="180" t="s">
        <v>35</v>
      </c>
      <c r="D151" s="180">
        <v>1713520</v>
      </c>
    </row>
    <row r="152" spans="1:4" hidden="1">
      <c r="A152" s="180">
        <v>1994</v>
      </c>
      <c r="B152" s="180" t="s">
        <v>178</v>
      </c>
      <c r="C152" s="180" t="s">
        <v>36</v>
      </c>
      <c r="D152" s="180">
        <v>473972</v>
      </c>
    </row>
    <row r="153" spans="1:4" hidden="1">
      <c r="A153" s="180">
        <v>1994</v>
      </c>
      <c r="B153" s="180" t="s">
        <v>178</v>
      </c>
      <c r="C153" s="180" t="s">
        <v>3</v>
      </c>
      <c r="D153" s="180">
        <v>0</v>
      </c>
    </row>
    <row r="154" spans="1:4" hidden="1">
      <c r="A154" s="180">
        <v>1994</v>
      </c>
      <c r="B154" s="180" t="s">
        <v>178</v>
      </c>
      <c r="C154" s="180" t="s">
        <v>37</v>
      </c>
      <c r="D154" s="180">
        <v>175543</v>
      </c>
    </row>
    <row r="155" spans="1:4" hidden="1">
      <c r="A155" s="180">
        <v>1994</v>
      </c>
      <c r="B155" s="180" t="s">
        <v>179</v>
      </c>
      <c r="C155" s="180" t="s">
        <v>31</v>
      </c>
      <c r="D155" s="180">
        <v>6375161</v>
      </c>
    </row>
    <row r="156" spans="1:4" hidden="1">
      <c r="A156" s="180">
        <v>1994</v>
      </c>
      <c r="B156" s="180" t="s">
        <v>179</v>
      </c>
      <c r="C156" s="180" t="s">
        <v>32</v>
      </c>
      <c r="D156" s="180">
        <v>4483205</v>
      </c>
    </row>
    <row r="157" spans="1:4" hidden="1">
      <c r="A157" s="180">
        <v>1994</v>
      </c>
      <c r="B157" s="180" t="s">
        <v>179</v>
      </c>
      <c r="C157" s="180" t="s">
        <v>33</v>
      </c>
      <c r="D157" s="180">
        <v>3198877</v>
      </c>
    </row>
    <row r="158" spans="1:4" hidden="1">
      <c r="A158" s="180">
        <v>1994</v>
      </c>
      <c r="B158" s="180" t="s">
        <v>179</v>
      </c>
      <c r="C158" s="180" t="s">
        <v>34</v>
      </c>
      <c r="D158" s="180">
        <v>1463977</v>
      </c>
    </row>
    <row r="159" spans="1:4" hidden="1">
      <c r="A159" s="180">
        <v>1994</v>
      </c>
      <c r="B159" s="180" t="s">
        <v>179</v>
      </c>
      <c r="C159" s="180" t="s">
        <v>35</v>
      </c>
      <c r="D159" s="180">
        <v>1718549</v>
      </c>
    </row>
    <row r="160" spans="1:4" hidden="1">
      <c r="A160" s="180">
        <v>1994</v>
      </c>
      <c r="B160" s="180" t="s">
        <v>179</v>
      </c>
      <c r="C160" s="180" t="s">
        <v>36</v>
      </c>
      <c r="D160" s="180">
        <v>474076</v>
      </c>
    </row>
    <row r="161" spans="1:4" hidden="1">
      <c r="A161" s="180">
        <v>1994</v>
      </c>
      <c r="B161" s="180" t="s">
        <v>179</v>
      </c>
      <c r="C161" s="180" t="s">
        <v>3</v>
      </c>
      <c r="D161" s="180">
        <v>0</v>
      </c>
    </row>
    <row r="162" spans="1:4" hidden="1">
      <c r="A162" s="180">
        <v>1994</v>
      </c>
      <c r="B162" s="180" t="s">
        <v>179</v>
      </c>
      <c r="C162" s="180" t="s">
        <v>37</v>
      </c>
      <c r="D162" s="180">
        <v>176761</v>
      </c>
    </row>
    <row r="163" spans="1:4" hidden="1">
      <c r="A163" s="180">
        <v>1995</v>
      </c>
      <c r="B163" s="180" t="s">
        <v>180</v>
      </c>
      <c r="C163" s="180" t="s">
        <v>31</v>
      </c>
      <c r="D163" s="180">
        <v>6393298</v>
      </c>
    </row>
    <row r="164" spans="1:4" hidden="1">
      <c r="A164" s="180">
        <v>1995</v>
      </c>
      <c r="B164" s="180" t="s">
        <v>180</v>
      </c>
      <c r="C164" s="180" t="s">
        <v>32</v>
      </c>
      <c r="D164" s="180">
        <v>4491289</v>
      </c>
    </row>
    <row r="165" spans="1:4" hidden="1">
      <c r="A165" s="180">
        <v>1995</v>
      </c>
      <c r="B165" s="180" t="s">
        <v>180</v>
      </c>
      <c r="C165" s="180" t="s">
        <v>33</v>
      </c>
      <c r="D165" s="180">
        <v>3218314</v>
      </c>
    </row>
    <row r="166" spans="1:4" hidden="1">
      <c r="A166" s="180">
        <v>1995</v>
      </c>
      <c r="B166" s="180" t="s">
        <v>180</v>
      </c>
      <c r="C166" s="180" t="s">
        <v>34</v>
      </c>
      <c r="D166" s="180">
        <v>1464763</v>
      </c>
    </row>
    <row r="167" spans="1:4" hidden="1">
      <c r="A167" s="180">
        <v>1995</v>
      </c>
      <c r="B167" s="180" t="s">
        <v>180</v>
      </c>
      <c r="C167" s="180" t="s">
        <v>35</v>
      </c>
      <c r="D167" s="180">
        <v>1727907</v>
      </c>
    </row>
    <row r="168" spans="1:4" hidden="1">
      <c r="A168" s="180">
        <v>1995</v>
      </c>
      <c r="B168" s="180" t="s">
        <v>180</v>
      </c>
      <c r="C168" s="180" t="s">
        <v>36</v>
      </c>
      <c r="D168" s="180">
        <v>474411</v>
      </c>
    </row>
    <row r="169" spans="1:4" hidden="1">
      <c r="A169" s="180">
        <v>1995</v>
      </c>
      <c r="B169" s="180" t="s">
        <v>180</v>
      </c>
      <c r="C169" s="180" t="s">
        <v>3</v>
      </c>
      <c r="D169" s="180">
        <v>0</v>
      </c>
    </row>
    <row r="170" spans="1:4" hidden="1">
      <c r="A170" s="180">
        <v>1995</v>
      </c>
      <c r="B170" s="180" t="s">
        <v>180</v>
      </c>
      <c r="C170" s="180" t="s">
        <v>37</v>
      </c>
      <c r="D170" s="180">
        <v>178692</v>
      </c>
    </row>
    <row r="171" spans="1:4" hidden="1">
      <c r="A171" s="180">
        <v>1995</v>
      </c>
      <c r="B171" s="180" t="s">
        <v>175</v>
      </c>
      <c r="C171" s="180" t="s">
        <v>31</v>
      </c>
      <c r="D171" s="180">
        <v>6411398</v>
      </c>
    </row>
    <row r="172" spans="1:4" hidden="1">
      <c r="A172" s="180">
        <v>1995</v>
      </c>
      <c r="B172" s="180" t="s">
        <v>175</v>
      </c>
      <c r="C172" s="180" t="s">
        <v>32</v>
      </c>
      <c r="D172" s="180">
        <v>4497660</v>
      </c>
    </row>
    <row r="173" spans="1:4" hidden="1">
      <c r="A173" s="180">
        <v>1995</v>
      </c>
      <c r="B173" s="180" t="s">
        <v>175</v>
      </c>
      <c r="C173" s="180" t="s">
        <v>33</v>
      </c>
      <c r="D173" s="180">
        <v>3237380</v>
      </c>
    </row>
    <row r="174" spans="1:4" hidden="1">
      <c r="A174" s="180">
        <v>1995</v>
      </c>
      <c r="B174" s="180" t="s">
        <v>175</v>
      </c>
      <c r="C174" s="180" t="s">
        <v>34</v>
      </c>
      <c r="D174" s="180">
        <v>1465340</v>
      </c>
    </row>
    <row r="175" spans="1:4" hidden="1">
      <c r="A175" s="180">
        <v>1995</v>
      </c>
      <c r="B175" s="180" t="s">
        <v>175</v>
      </c>
      <c r="C175" s="180" t="s">
        <v>35</v>
      </c>
      <c r="D175" s="180">
        <v>1736066</v>
      </c>
    </row>
    <row r="176" spans="1:4" hidden="1">
      <c r="A176" s="180">
        <v>1995</v>
      </c>
      <c r="B176" s="180" t="s">
        <v>175</v>
      </c>
      <c r="C176" s="180" t="s">
        <v>36</v>
      </c>
      <c r="D176" s="180">
        <v>474515</v>
      </c>
    </row>
    <row r="177" spans="1:4" hidden="1">
      <c r="A177" s="180">
        <v>1995</v>
      </c>
      <c r="B177" s="180" t="s">
        <v>175</v>
      </c>
      <c r="C177" s="180" t="s">
        <v>3</v>
      </c>
      <c r="D177" s="180">
        <v>0</v>
      </c>
    </row>
    <row r="178" spans="1:4" hidden="1">
      <c r="A178" s="180">
        <v>1995</v>
      </c>
      <c r="B178" s="180" t="s">
        <v>175</v>
      </c>
      <c r="C178" s="180" t="s">
        <v>37</v>
      </c>
      <c r="D178" s="180">
        <v>179602</v>
      </c>
    </row>
    <row r="179" spans="1:4" hidden="1">
      <c r="A179" s="180">
        <v>1995</v>
      </c>
      <c r="B179" s="180" t="s">
        <v>178</v>
      </c>
      <c r="C179" s="180" t="s">
        <v>31</v>
      </c>
      <c r="D179" s="180">
        <v>6431528</v>
      </c>
    </row>
    <row r="180" spans="1:4" hidden="1">
      <c r="A180" s="180">
        <v>1995</v>
      </c>
      <c r="B180" s="180" t="s">
        <v>178</v>
      </c>
      <c r="C180" s="180" t="s">
        <v>32</v>
      </c>
      <c r="D180" s="180">
        <v>4506386</v>
      </c>
    </row>
    <row r="181" spans="1:4" hidden="1">
      <c r="A181" s="180">
        <v>1995</v>
      </c>
      <c r="B181" s="180" t="s">
        <v>178</v>
      </c>
      <c r="C181" s="180" t="s">
        <v>33</v>
      </c>
      <c r="D181" s="180">
        <v>3255117</v>
      </c>
    </row>
    <row r="182" spans="1:4" hidden="1">
      <c r="A182" s="180">
        <v>1995</v>
      </c>
      <c r="B182" s="180" t="s">
        <v>178</v>
      </c>
      <c r="C182" s="180" t="s">
        <v>34</v>
      </c>
      <c r="D182" s="180">
        <v>1465759</v>
      </c>
    </row>
    <row r="183" spans="1:4" hidden="1">
      <c r="A183" s="180">
        <v>1995</v>
      </c>
      <c r="B183" s="180" t="s">
        <v>178</v>
      </c>
      <c r="C183" s="180" t="s">
        <v>35</v>
      </c>
      <c r="D183" s="180">
        <v>1744788</v>
      </c>
    </row>
    <row r="184" spans="1:4" hidden="1">
      <c r="A184" s="180">
        <v>1995</v>
      </c>
      <c r="B184" s="180" t="s">
        <v>178</v>
      </c>
      <c r="C184" s="180" t="s">
        <v>36</v>
      </c>
      <c r="D184" s="180">
        <v>474941</v>
      </c>
    </row>
    <row r="185" spans="1:4" hidden="1">
      <c r="A185" s="180">
        <v>1995</v>
      </c>
      <c r="B185" s="180" t="s">
        <v>178</v>
      </c>
      <c r="C185" s="180" t="s">
        <v>3</v>
      </c>
      <c r="D185" s="180">
        <v>0</v>
      </c>
    </row>
    <row r="186" spans="1:4" hidden="1">
      <c r="A186" s="180">
        <v>1995</v>
      </c>
      <c r="B186" s="180" t="s">
        <v>178</v>
      </c>
      <c r="C186" s="180" t="s">
        <v>37</v>
      </c>
      <c r="D186" s="180">
        <v>180698</v>
      </c>
    </row>
    <row r="187" spans="1:4" hidden="1">
      <c r="A187" s="180">
        <v>1995</v>
      </c>
      <c r="B187" s="180" t="s">
        <v>179</v>
      </c>
      <c r="C187" s="180" t="s">
        <v>31</v>
      </c>
      <c r="D187" s="180">
        <v>6450993</v>
      </c>
    </row>
    <row r="188" spans="1:4" hidden="1">
      <c r="A188" s="180">
        <v>1995</v>
      </c>
      <c r="B188" s="180" t="s">
        <v>179</v>
      </c>
      <c r="C188" s="180" t="s">
        <v>32</v>
      </c>
      <c r="D188" s="180">
        <v>4517353</v>
      </c>
    </row>
    <row r="189" spans="1:4" hidden="1">
      <c r="A189" s="180">
        <v>1995</v>
      </c>
      <c r="B189" s="180" t="s">
        <v>179</v>
      </c>
      <c r="C189" s="180" t="s">
        <v>33</v>
      </c>
      <c r="D189" s="180">
        <v>3271743</v>
      </c>
    </row>
    <row r="190" spans="1:4" hidden="1">
      <c r="A190" s="180">
        <v>1995</v>
      </c>
      <c r="B190" s="180" t="s">
        <v>179</v>
      </c>
      <c r="C190" s="180" t="s">
        <v>34</v>
      </c>
      <c r="D190" s="180">
        <v>1466605</v>
      </c>
    </row>
    <row r="191" spans="1:4" hidden="1">
      <c r="A191" s="180">
        <v>1995</v>
      </c>
      <c r="B191" s="180" t="s">
        <v>179</v>
      </c>
      <c r="C191" s="180" t="s">
        <v>35</v>
      </c>
      <c r="D191" s="180">
        <v>1751933</v>
      </c>
    </row>
    <row r="192" spans="1:4" hidden="1">
      <c r="A192" s="180">
        <v>1995</v>
      </c>
      <c r="B192" s="180" t="s">
        <v>179</v>
      </c>
      <c r="C192" s="180" t="s">
        <v>36</v>
      </c>
      <c r="D192" s="180">
        <v>475148</v>
      </c>
    </row>
    <row r="193" spans="1:4" hidden="1">
      <c r="A193" s="180">
        <v>1995</v>
      </c>
      <c r="B193" s="180" t="s">
        <v>179</v>
      </c>
      <c r="C193" s="180" t="s">
        <v>3</v>
      </c>
      <c r="D193" s="180">
        <v>0</v>
      </c>
    </row>
    <row r="194" spans="1:4" hidden="1">
      <c r="A194" s="180">
        <v>1995</v>
      </c>
      <c r="B194" s="180" t="s">
        <v>179</v>
      </c>
      <c r="C194" s="180" t="s">
        <v>37</v>
      </c>
      <c r="D194" s="180">
        <v>182829</v>
      </c>
    </row>
    <row r="195" spans="1:4" hidden="1">
      <c r="A195" s="180">
        <v>1996</v>
      </c>
      <c r="B195" s="180" t="s">
        <v>180</v>
      </c>
      <c r="C195" s="180" t="s">
        <v>31</v>
      </c>
      <c r="D195" s="180">
        <v>6468318</v>
      </c>
    </row>
    <row r="196" spans="1:4" hidden="1">
      <c r="A196" s="180">
        <v>1996</v>
      </c>
      <c r="B196" s="180" t="s">
        <v>180</v>
      </c>
      <c r="C196" s="180" t="s">
        <v>32</v>
      </c>
      <c r="D196" s="180">
        <v>4527573</v>
      </c>
    </row>
    <row r="197" spans="1:4" hidden="1">
      <c r="A197" s="180">
        <v>1996</v>
      </c>
      <c r="B197" s="180" t="s">
        <v>180</v>
      </c>
      <c r="C197" s="180" t="s">
        <v>33</v>
      </c>
      <c r="D197" s="180">
        <v>3289507</v>
      </c>
    </row>
    <row r="198" spans="1:4" hidden="1">
      <c r="A198" s="180">
        <v>1996</v>
      </c>
      <c r="B198" s="180" t="s">
        <v>180</v>
      </c>
      <c r="C198" s="180" t="s">
        <v>34</v>
      </c>
      <c r="D198" s="180">
        <v>1467943</v>
      </c>
    </row>
    <row r="199" spans="1:4" hidden="1">
      <c r="A199" s="180">
        <v>1996</v>
      </c>
      <c r="B199" s="180" t="s">
        <v>180</v>
      </c>
      <c r="C199" s="180" t="s">
        <v>35</v>
      </c>
      <c r="D199" s="180">
        <v>1760445</v>
      </c>
    </row>
    <row r="200" spans="1:4" hidden="1">
      <c r="A200" s="180">
        <v>1996</v>
      </c>
      <c r="B200" s="180" t="s">
        <v>180</v>
      </c>
      <c r="C200" s="180" t="s">
        <v>36</v>
      </c>
      <c r="D200" s="180">
        <v>475282</v>
      </c>
    </row>
    <row r="201" spans="1:4" hidden="1">
      <c r="A201" s="180">
        <v>1996</v>
      </c>
      <c r="B201" s="180" t="s">
        <v>180</v>
      </c>
      <c r="C201" s="180" t="s">
        <v>3</v>
      </c>
      <c r="D201" s="180">
        <v>0</v>
      </c>
    </row>
    <row r="202" spans="1:4" hidden="1">
      <c r="A202" s="180">
        <v>1996</v>
      </c>
      <c r="B202" s="180" t="s">
        <v>180</v>
      </c>
      <c r="C202" s="180" t="s">
        <v>37</v>
      </c>
      <c r="D202" s="180">
        <v>183859</v>
      </c>
    </row>
    <row r="203" spans="1:4" hidden="1">
      <c r="A203" s="180">
        <v>1996</v>
      </c>
      <c r="B203" s="180" t="s">
        <v>175</v>
      </c>
      <c r="C203" s="180" t="s">
        <v>31</v>
      </c>
      <c r="D203" s="180">
        <v>6486090</v>
      </c>
    </row>
    <row r="204" spans="1:4" hidden="1">
      <c r="A204" s="180">
        <v>1996</v>
      </c>
      <c r="B204" s="180" t="s">
        <v>175</v>
      </c>
      <c r="C204" s="180" t="s">
        <v>32</v>
      </c>
      <c r="D204" s="180">
        <v>4534984</v>
      </c>
    </row>
    <row r="205" spans="1:4" hidden="1">
      <c r="A205" s="180">
        <v>1996</v>
      </c>
      <c r="B205" s="180" t="s">
        <v>175</v>
      </c>
      <c r="C205" s="180" t="s">
        <v>33</v>
      </c>
      <c r="D205" s="180">
        <v>3303192</v>
      </c>
    </row>
    <row r="206" spans="1:4" hidden="1">
      <c r="A206" s="180">
        <v>1996</v>
      </c>
      <c r="B206" s="180" t="s">
        <v>175</v>
      </c>
      <c r="C206" s="180" t="s">
        <v>34</v>
      </c>
      <c r="D206" s="180">
        <v>1469079</v>
      </c>
    </row>
    <row r="207" spans="1:4" hidden="1">
      <c r="A207" s="180">
        <v>1996</v>
      </c>
      <c r="B207" s="180" t="s">
        <v>175</v>
      </c>
      <c r="C207" s="180" t="s">
        <v>35</v>
      </c>
      <c r="D207" s="180">
        <v>1768206</v>
      </c>
    </row>
    <row r="208" spans="1:4" hidden="1">
      <c r="A208" s="180">
        <v>1996</v>
      </c>
      <c r="B208" s="180" t="s">
        <v>175</v>
      </c>
      <c r="C208" s="180" t="s">
        <v>36</v>
      </c>
      <c r="D208" s="180">
        <v>475605</v>
      </c>
    </row>
    <row r="209" spans="1:4" hidden="1">
      <c r="A209" s="180">
        <v>1996</v>
      </c>
      <c r="B209" s="180" t="s">
        <v>175</v>
      </c>
      <c r="C209" s="180" t="s">
        <v>3</v>
      </c>
      <c r="D209" s="180">
        <v>0</v>
      </c>
    </row>
    <row r="210" spans="1:4" hidden="1">
      <c r="A210" s="180">
        <v>1996</v>
      </c>
      <c r="B210" s="180" t="s">
        <v>175</v>
      </c>
      <c r="C210" s="180" t="s">
        <v>37</v>
      </c>
      <c r="D210" s="180">
        <v>184516</v>
      </c>
    </row>
    <row r="211" spans="1:4" hidden="1">
      <c r="A211" s="180">
        <v>1996</v>
      </c>
      <c r="B211" s="180" t="s">
        <v>178</v>
      </c>
      <c r="C211" s="180" t="s">
        <v>31</v>
      </c>
      <c r="D211" s="180">
        <v>6506478</v>
      </c>
    </row>
    <row r="212" spans="1:4" hidden="1">
      <c r="A212" s="180">
        <v>1996</v>
      </c>
      <c r="B212" s="180" t="s">
        <v>178</v>
      </c>
      <c r="C212" s="180" t="s">
        <v>32</v>
      </c>
      <c r="D212" s="180">
        <v>4544480</v>
      </c>
    </row>
    <row r="213" spans="1:4" hidden="1">
      <c r="A213" s="180">
        <v>1996</v>
      </c>
      <c r="B213" s="180" t="s">
        <v>178</v>
      </c>
      <c r="C213" s="180" t="s">
        <v>33</v>
      </c>
      <c r="D213" s="180">
        <v>3318599</v>
      </c>
    </row>
    <row r="214" spans="1:4" hidden="1">
      <c r="A214" s="180">
        <v>1996</v>
      </c>
      <c r="B214" s="180" t="s">
        <v>178</v>
      </c>
      <c r="C214" s="180" t="s">
        <v>34</v>
      </c>
      <c r="D214" s="180">
        <v>1470334</v>
      </c>
    </row>
    <row r="215" spans="1:4" hidden="1">
      <c r="A215" s="180">
        <v>1996</v>
      </c>
      <c r="B215" s="180" t="s">
        <v>178</v>
      </c>
      <c r="C215" s="180" t="s">
        <v>35</v>
      </c>
      <c r="D215" s="180">
        <v>1776454</v>
      </c>
    </row>
    <row r="216" spans="1:4" hidden="1">
      <c r="A216" s="180">
        <v>1996</v>
      </c>
      <c r="B216" s="180" t="s">
        <v>178</v>
      </c>
      <c r="C216" s="180" t="s">
        <v>36</v>
      </c>
      <c r="D216" s="180">
        <v>475731</v>
      </c>
    </row>
    <row r="217" spans="1:4" hidden="1">
      <c r="A217" s="180">
        <v>1996</v>
      </c>
      <c r="B217" s="180" t="s">
        <v>178</v>
      </c>
      <c r="C217" s="180" t="s">
        <v>3</v>
      </c>
      <c r="D217" s="180">
        <v>0</v>
      </c>
    </row>
    <row r="218" spans="1:4" hidden="1">
      <c r="A218" s="180">
        <v>1996</v>
      </c>
      <c r="B218" s="180" t="s">
        <v>178</v>
      </c>
      <c r="C218" s="180" t="s">
        <v>37</v>
      </c>
      <c r="D218" s="180">
        <v>186229</v>
      </c>
    </row>
    <row r="219" spans="1:4" hidden="1">
      <c r="A219" s="180">
        <v>1996</v>
      </c>
      <c r="B219" s="180" t="s">
        <v>179</v>
      </c>
      <c r="C219" s="180" t="s">
        <v>31</v>
      </c>
      <c r="D219" s="180">
        <v>6525203</v>
      </c>
    </row>
    <row r="220" spans="1:4" hidden="1">
      <c r="A220" s="180">
        <v>1996</v>
      </c>
      <c r="B220" s="180" t="s">
        <v>179</v>
      </c>
      <c r="C220" s="180" t="s">
        <v>32</v>
      </c>
      <c r="D220" s="180">
        <v>4552904</v>
      </c>
    </row>
    <row r="221" spans="1:4" hidden="1">
      <c r="A221" s="180">
        <v>1996</v>
      </c>
      <c r="B221" s="180" t="s">
        <v>179</v>
      </c>
      <c r="C221" s="180" t="s">
        <v>33</v>
      </c>
      <c r="D221" s="180">
        <v>3330579</v>
      </c>
    </row>
    <row r="222" spans="1:4" hidden="1">
      <c r="A222" s="180">
        <v>1996</v>
      </c>
      <c r="B222" s="180" t="s">
        <v>179</v>
      </c>
      <c r="C222" s="180" t="s">
        <v>34</v>
      </c>
      <c r="D222" s="180">
        <v>1471997</v>
      </c>
    </row>
    <row r="223" spans="1:4" hidden="1">
      <c r="A223" s="180">
        <v>1996</v>
      </c>
      <c r="B223" s="180" t="s">
        <v>179</v>
      </c>
      <c r="C223" s="180" t="s">
        <v>35</v>
      </c>
      <c r="D223" s="180">
        <v>1783556</v>
      </c>
    </row>
    <row r="224" spans="1:4" hidden="1">
      <c r="A224" s="180">
        <v>1996</v>
      </c>
      <c r="B224" s="180" t="s">
        <v>179</v>
      </c>
      <c r="C224" s="180" t="s">
        <v>36</v>
      </c>
      <c r="D224" s="180">
        <v>475529</v>
      </c>
    </row>
    <row r="225" spans="1:4" hidden="1">
      <c r="A225" s="180">
        <v>1996</v>
      </c>
      <c r="B225" s="180" t="s">
        <v>179</v>
      </c>
      <c r="C225" s="180" t="s">
        <v>3</v>
      </c>
      <c r="D225" s="180">
        <v>0</v>
      </c>
    </row>
    <row r="226" spans="1:4" hidden="1">
      <c r="A226" s="180">
        <v>1996</v>
      </c>
      <c r="B226" s="180" t="s">
        <v>179</v>
      </c>
      <c r="C226" s="180" t="s">
        <v>37</v>
      </c>
      <c r="D226" s="180">
        <v>187342</v>
      </c>
    </row>
    <row r="227" spans="1:4" hidden="1">
      <c r="A227" s="180">
        <v>1997</v>
      </c>
      <c r="B227" s="180" t="s">
        <v>180</v>
      </c>
      <c r="C227" s="180" t="s">
        <v>31</v>
      </c>
      <c r="D227" s="180">
        <v>6545213</v>
      </c>
    </row>
    <row r="228" spans="1:4" hidden="1">
      <c r="A228" s="180">
        <v>1997</v>
      </c>
      <c r="B228" s="180" t="s">
        <v>180</v>
      </c>
      <c r="C228" s="180" t="s">
        <v>32</v>
      </c>
      <c r="D228" s="180">
        <v>4565356</v>
      </c>
    </row>
    <row r="229" spans="1:4" hidden="1">
      <c r="A229" s="180">
        <v>1997</v>
      </c>
      <c r="B229" s="180" t="s">
        <v>180</v>
      </c>
      <c r="C229" s="180" t="s">
        <v>33</v>
      </c>
      <c r="D229" s="180">
        <v>3343777</v>
      </c>
    </row>
    <row r="230" spans="1:4" hidden="1">
      <c r="A230" s="180">
        <v>1997</v>
      </c>
      <c r="B230" s="180" t="s">
        <v>180</v>
      </c>
      <c r="C230" s="180" t="s">
        <v>34</v>
      </c>
      <c r="D230" s="180">
        <v>1474442</v>
      </c>
    </row>
    <row r="231" spans="1:4" hidden="1">
      <c r="A231" s="180">
        <v>1997</v>
      </c>
      <c r="B231" s="180" t="s">
        <v>180</v>
      </c>
      <c r="C231" s="180" t="s">
        <v>35</v>
      </c>
      <c r="D231" s="180">
        <v>1793345</v>
      </c>
    </row>
    <row r="232" spans="1:4" hidden="1">
      <c r="A232" s="180">
        <v>1997</v>
      </c>
      <c r="B232" s="180" t="s">
        <v>180</v>
      </c>
      <c r="C232" s="180" t="s">
        <v>36</v>
      </c>
      <c r="D232" s="180">
        <v>475444</v>
      </c>
    </row>
    <row r="233" spans="1:4" hidden="1">
      <c r="A233" s="180">
        <v>1997</v>
      </c>
      <c r="B233" s="180" t="s">
        <v>180</v>
      </c>
      <c r="C233" s="180" t="s">
        <v>3</v>
      </c>
      <c r="D233" s="180">
        <v>0</v>
      </c>
    </row>
    <row r="234" spans="1:4" hidden="1">
      <c r="A234" s="180">
        <v>1997</v>
      </c>
      <c r="B234" s="180" t="s">
        <v>180</v>
      </c>
      <c r="C234" s="180" t="s">
        <v>37</v>
      </c>
      <c r="D234" s="180">
        <v>188223</v>
      </c>
    </row>
    <row r="235" spans="1:4" hidden="1">
      <c r="A235" s="180">
        <v>1997</v>
      </c>
      <c r="B235" s="180" t="s">
        <v>175</v>
      </c>
      <c r="C235" s="180" t="s">
        <v>31</v>
      </c>
      <c r="D235" s="180">
        <v>6556800</v>
      </c>
    </row>
    <row r="236" spans="1:4" hidden="1">
      <c r="A236" s="180">
        <v>1997</v>
      </c>
      <c r="B236" s="180" t="s">
        <v>175</v>
      </c>
      <c r="C236" s="180" t="s">
        <v>32</v>
      </c>
      <c r="D236" s="180">
        <v>4569297</v>
      </c>
    </row>
    <row r="237" spans="1:4" hidden="1">
      <c r="A237" s="180">
        <v>1997</v>
      </c>
      <c r="B237" s="180" t="s">
        <v>175</v>
      </c>
      <c r="C237" s="180" t="s">
        <v>33</v>
      </c>
      <c r="D237" s="180">
        <v>3355417</v>
      </c>
    </row>
    <row r="238" spans="1:4" hidden="1">
      <c r="A238" s="180">
        <v>1997</v>
      </c>
      <c r="B238" s="180" t="s">
        <v>175</v>
      </c>
      <c r="C238" s="180" t="s">
        <v>34</v>
      </c>
      <c r="D238" s="180">
        <v>1475658</v>
      </c>
    </row>
    <row r="239" spans="1:4" hidden="1">
      <c r="A239" s="180">
        <v>1997</v>
      </c>
      <c r="B239" s="180" t="s">
        <v>175</v>
      </c>
      <c r="C239" s="180" t="s">
        <v>35</v>
      </c>
      <c r="D239" s="180">
        <v>1798341</v>
      </c>
    </row>
    <row r="240" spans="1:4" hidden="1">
      <c r="A240" s="180">
        <v>1997</v>
      </c>
      <c r="B240" s="180" t="s">
        <v>175</v>
      </c>
      <c r="C240" s="180" t="s">
        <v>36</v>
      </c>
      <c r="D240" s="180">
        <v>474908</v>
      </c>
    </row>
    <row r="241" spans="1:4" hidden="1">
      <c r="A241" s="180">
        <v>1997</v>
      </c>
      <c r="B241" s="180" t="s">
        <v>175</v>
      </c>
      <c r="C241" s="180" t="s">
        <v>3</v>
      </c>
      <c r="D241" s="180">
        <v>0</v>
      </c>
    </row>
    <row r="242" spans="1:4" hidden="1">
      <c r="A242" s="180">
        <v>1997</v>
      </c>
      <c r="B242" s="180" t="s">
        <v>175</v>
      </c>
      <c r="C242" s="180" t="s">
        <v>37</v>
      </c>
      <c r="D242" s="180">
        <v>189755</v>
      </c>
    </row>
    <row r="243" spans="1:4" hidden="1">
      <c r="A243" s="180">
        <v>1997</v>
      </c>
      <c r="B243" s="180" t="s">
        <v>178</v>
      </c>
      <c r="C243" s="180" t="s">
        <v>31</v>
      </c>
      <c r="D243" s="180">
        <v>6571125</v>
      </c>
    </row>
    <row r="244" spans="1:4" hidden="1">
      <c r="A244" s="180">
        <v>1997</v>
      </c>
      <c r="B244" s="180" t="s">
        <v>178</v>
      </c>
      <c r="C244" s="180" t="s">
        <v>32</v>
      </c>
      <c r="D244" s="180">
        <v>4578175</v>
      </c>
    </row>
    <row r="245" spans="1:4" hidden="1">
      <c r="A245" s="180">
        <v>1997</v>
      </c>
      <c r="B245" s="180" t="s">
        <v>178</v>
      </c>
      <c r="C245" s="180" t="s">
        <v>33</v>
      </c>
      <c r="D245" s="180">
        <v>3369184</v>
      </c>
    </row>
    <row r="246" spans="1:4" hidden="1">
      <c r="A246" s="180">
        <v>1997</v>
      </c>
      <c r="B246" s="180" t="s">
        <v>178</v>
      </c>
      <c r="C246" s="180" t="s">
        <v>34</v>
      </c>
      <c r="D246" s="180">
        <v>1477371</v>
      </c>
    </row>
    <row r="247" spans="1:4" hidden="1">
      <c r="A247" s="180">
        <v>1997</v>
      </c>
      <c r="B247" s="180" t="s">
        <v>178</v>
      </c>
      <c r="C247" s="180" t="s">
        <v>35</v>
      </c>
      <c r="D247" s="180">
        <v>1804800</v>
      </c>
    </row>
    <row r="248" spans="1:4" hidden="1">
      <c r="A248" s="180">
        <v>1997</v>
      </c>
      <c r="B248" s="180" t="s">
        <v>178</v>
      </c>
      <c r="C248" s="180" t="s">
        <v>36</v>
      </c>
      <c r="D248" s="180">
        <v>474528</v>
      </c>
    </row>
    <row r="249" spans="1:4" hidden="1">
      <c r="A249" s="180">
        <v>1997</v>
      </c>
      <c r="B249" s="180" t="s">
        <v>178</v>
      </c>
      <c r="C249" s="180" t="s">
        <v>3</v>
      </c>
      <c r="D249" s="180">
        <v>0</v>
      </c>
    </row>
    <row r="250" spans="1:4" hidden="1">
      <c r="A250" s="180">
        <v>1997</v>
      </c>
      <c r="B250" s="180" t="s">
        <v>178</v>
      </c>
      <c r="C250" s="180" t="s">
        <v>37</v>
      </c>
      <c r="D250" s="180">
        <v>190694</v>
      </c>
    </row>
    <row r="251" spans="1:4" hidden="1">
      <c r="A251" s="180">
        <v>1997</v>
      </c>
      <c r="B251" s="180" t="s">
        <v>179</v>
      </c>
      <c r="C251" s="180" t="s">
        <v>31</v>
      </c>
      <c r="D251" s="180">
        <v>6585247</v>
      </c>
    </row>
    <row r="252" spans="1:4" hidden="1">
      <c r="A252" s="180">
        <v>1997</v>
      </c>
      <c r="B252" s="180" t="s">
        <v>179</v>
      </c>
      <c r="C252" s="180" t="s">
        <v>32</v>
      </c>
      <c r="D252" s="180">
        <v>4586156</v>
      </c>
    </row>
    <row r="253" spans="1:4" hidden="1">
      <c r="A253" s="180">
        <v>1997</v>
      </c>
      <c r="B253" s="180" t="s">
        <v>179</v>
      </c>
      <c r="C253" s="180" t="s">
        <v>33</v>
      </c>
      <c r="D253" s="180">
        <v>3380394</v>
      </c>
    </row>
    <row r="254" spans="1:4" hidden="1">
      <c r="A254" s="180">
        <v>1997</v>
      </c>
      <c r="B254" s="180" t="s">
        <v>179</v>
      </c>
      <c r="C254" s="180" t="s">
        <v>34</v>
      </c>
      <c r="D254" s="180">
        <v>1479003</v>
      </c>
    </row>
    <row r="255" spans="1:4" hidden="1">
      <c r="A255" s="180">
        <v>1997</v>
      </c>
      <c r="B255" s="180" t="s">
        <v>179</v>
      </c>
      <c r="C255" s="180" t="s">
        <v>35</v>
      </c>
      <c r="D255" s="180">
        <v>1810928</v>
      </c>
    </row>
    <row r="256" spans="1:4" hidden="1">
      <c r="A256" s="180">
        <v>1997</v>
      </c>
      <c r="B256" s="180" t="s">
        <v>179</v>
      </c>
      <c r="C256" s="180" t="s">
        <v>36</v>
      </c>
      <c r="D256" s="180">
        <v>474215</v>
      </c>
    </row>
    <row r="257" spans="1:4" hidden="1">
      <c r="A257" s="180">
        <v>1997</v>
      </c>
      <c r="B257" s="180" t="s">
        <v>179</v>
      </c>
      <c r="C257" s="180" t="s">
        <v>3</v>
      </c>
      <c r="D257" s="180">
        <v>0</v>
      </c>
    </row>
    <row r="258" spans="1:4" hidden="1">
      <c r="A258" s="180">
        <v>1997</v>
      </c>
      <c r="B258" s="180" t="s">
        <v>179</v>
      </c>
      <c r="C258" s="180" t="s">
        <v>37</v>
      </c>
      <c r="D258" s="180">
        <v>191259</v>
      </c>
    </row>
    <row r="259" spans="1:4" hidden="1">
      <c r="A259" s="180">
        <v>1998</v>
      </c>
      <c r="B259" s="180" t="s">
        <v>180</v>
      </c>
      <c r="C259" s="180" t="s">
        <v>31</v>
      </c>
      <c r="D259" s="180">
        <v>6606286</v>
      </c>
    </row>
    <row r="260" spans="1:4" hidden="1">
      <c r="A260" s="180">
        <v>1998</v>
      </c>
      <c r="B260" s="180" t="s">
        <v>180</v>
      </c>
      <c r="C260" s="180" t="s">
        <v>32</v>
      </c>
      <c r="D260" s="180">
        <v>4600872</v>
      </c>
    </row>
    <row r="261" spans="1:4" hidden="1">
      <c r="A261" s="180">
        <v>1998</v>
      </c>
      <c r="B261" s="180" t="s">
        <v>180</v>
      </c>
      <c r="C261" s="180" t="s">
        <v>33</v>
      </c>
      <c r="D261" s="180">
        <v>3393483</v>
      </c>
    </row>
    <row r="262" spans="1:4" hidden="1">
      <c r="A262" s="180">
        <v>1998</v>
      </c>
      <c r="B262" s="180" t="s">
        <v>180</v>
      </c>
      <c r="C262" s="180" t="s">
        <v>34</v>
      </c>
      <c r="D262" s="180">
        <v>1482137</v>
      </c>
    </row>
    <row r="263" spans="1:4" hidden="1">
      <c r="A263" s="180">
        <v>1998</v>
      </c>
      <c r="B263" s="180" t="s">
        <v>180</v>
      </c>
      <c r="C263" s="180" t="s">
        <v>35</v>
      </c>
      <c r="D263" s="180">
        <v>1820812</v>
      </c>
    </row>
    <row r="264" spans="1:4" hidden="1">
      <c r="A264" s="180">
        <v>1998</v>
      </c>
      <c r="B264" s="180" t="s">
        <v>180</v>
      </c>
      <c r="C264" s="180" t="s">
        <v>36</v>
      </c>
      <c r="D264" s="180">
        <v>473982</v>
      </c>
    </row>
    <row r="265" spans="1:4" hidden="1">
      <c r="A265" s="180">
        <v>1998</v>
      </c>
      <c r="B265" s="180" t="s">
        <v>180</v>
      </c>
      <c r="C265" s="180" t="s">
        <v>3</v>
      </c>
      <c r="D265" s="180">
        <v>0</v>
      </c>
    </row>
    <row r="266" spans="1:4" hidden="1">
      <c r="A266" s="180">
        <v>1998</v>
      </c>
      <c r="B266" s="180" t="s">
        <v>180</v>
      </c>
      <c r="C266" s="180" t="s">
        <v>37</v>
      </c>
      <c r="D266" s="180">
        <v>192061</v>
      </c>
    </row>
    <row r="267" spans="1:4" hidden="1">
      <c r="A267" s="180">
        <v>1998</v>
      </c>
      <c r="B267" s="180" t="s">
        <v>175</v>
      </c>
      <c r="C267" s="180" t="s">
        <v>31</v>
      </c>
      <c r="D267" s="180">
        <v>6617331</v>
      </c>
    </row>
    <row r="268" spans="1:4" hidden="1">
      <c r="A268" s="180">
        <v>1998</v>
      </c>
      <c r="B268" s="180" t="s">
        <v>175</v>
      </c>
      <c r="C268" s="180" t="s">
        <v>32</v>
      </c>
      <c r="D268" s="180">
        <v>4606970</v>
      </c>
    </row>
    <row r="269" spans="1:4" hidden="1">
      <c r="A269" s="180">
        <v>1998</v>
      </c>
      <c r="B269" s="180" t="s">
        <v>175</v>
      </c>
      <c r="C269" s="180" t="s">
        <v>33</v>
      </c>
      <c r="D269" s="180">
        <v>3404484</v>
      </c>
    </row>
    <row r="270" spans="1:4" hidden="1">
      <c r="A270" s="180">
        <v>1998</v>
      </c>
      <c r="B270" s="180" t="s">
        <v>175</v>
      </c>
      <c r="C270" s="180" t="s">
        <v>34</v>
      </c>
      <c r="D270" s="180">
        <v>1483270</v>
      </c>
    </row>
    <row r="271" spans="1:4" hidden="1">
      <c r="A271" s="180">
        <v>1998</v>
      </c>
      <c r="B271" s="180" t="s">
        <v>175</v>
      </c>
      <c r="C271" s="180" t="s">
        <v>35</v>
      </c>
      <c r="D271" s="180">
        <v>1826440</v>
      </c>
    </row>
    <row r="272" spans="1:4" hidden="1">
      <c r="A272" s="180">
        <v>1998</v>
      </c>
      <c r="B272" s="180" t="s">
        <v>175</v>
      </c>
      <c r="C272" s="180" t="s">
        <v>36</v>
      </c>
      <c r="D272" s="180">
        <v>473430</v>
      </c>
    </row>
    <row r="273" spans="1:4" hidden="1">
      <c r="A273" s="180">
        <v>1998</v>
      </c>
      <c r="B273" s="180" t="s">
        <v>175</v>
      </c>
      <c r="C273" s="180" t="s">
        <v>3</v>
      </c>
      <c r="D273" s="180">
        <v>0</v>
      </c>
    </row>
    <row r="274" spans="1:4" hidden="1">
      <c r="A274" s="180">
        <v>1998</v>
      </c>
      <c r="B274" s="180" t="s">
        <v>175</v>
      </c>
      <c r="C274" s="180" t="s">
        <v>37</v>
      </c>
      <c r="D274" s="180">
        <v>192905</v>
      </c>
    </row>
    <row r="275" spans="1:4" hidden="1">
      <c r="A275" s="180">
        <v>1998</v>
      </c>
      <c r="B275" s="180" t="s">
        <v>178</v>
      </c>
      <c r="C275" s="180" t="s">
        <v>31</v>
      </c>
      <c r="D275" s="180">
        <v>6635843</v>
      </c>
    </row>
    <row r="276" spans="1:4" hidden="1">
      <c r="A276" s="180">
        <v>1998</v>
      </c>
      <c r="B276" s="180" t="s">
        <v>178</v>
      </c>
      <c r="C276" s="180" t="s">
        <v>32</v>
      </c>
      <c r="D276" s="180">
        <v>4617308</v>
      </c>
    </row>
    <row r="277" spans="1:4" hidden="1">
      <c r="A277" s="180">
        <v>1998</v>
      </c>
      <c r="B277" s="180" t="s">
        <v>178</v>
      </c>
      <c r="C277" s="180" t="s">
        <v>33</v>
      </c>
      <c r="D277" s="180">
        <v>3416076</v>
      </c>
    </row>
    <row r="278" spans="1:4" hidden="1">
      <c r="A278" s="180">
        <v>1998</v>
      </c>
      <c r="B278" s="180" t="s">
        <v>178</v>
      </c>
      <c r="C278" s="180" t="s">
        <v>34</v>
      </c>
      <c r="D278" s="180">
        <v>1484580</v>
      </c>
    </row>
    <row r="279" spans="1:4" hidden="1">
      <c r="A279" s="180">
        <v>1998</v>
      </c>
      <c r="B279" s="180" t="s">
        <v>178</v>
      </c>
      <c r="C279" s="180" t="s">
        <v>35</v>
      </c>
      <c r="D279" s="180">
        <v>1834703</v>
      </c>
    </row>
    <row r="280" spans="1:4" hidden="1">
      <c r="A280" s="180">
        <v>1998</v>
      </c>
      <c r="B280" s="180" t="s">
        <v>178</v>
      </c>
      <c r="C280" s="180" t="s">
        <v>36</v>
      </c>
      <c r="D280" s="180">
        <v>473430</v>
      </c>
    </row>
    <row r="281" spans="1:4" hidden="1">
      <c r="A281" s="180">
        <v>1998</v>
      </c>
      <c r="B281" s="180" t="s">
        <v>178</v>
      </c>
      <c r="C281" s="180" t="s">
        <v>3</v>
      </c>
      <c r="D281" s="180">
        <v>0</v>
      </c>
    </row>
    <row r="282" spans="1:4" hidden="1">
      <c r="A282" s="180">
        <v>1998</v>
      </c>
      <c r="B282" s="180" t="s">
        <v>178</v>
      </c>
      <c r="C282" s="180" t="s">
        <v>37</v>
      </c>
      <c r="D282" s="180">
        <v>193703</v>
      </c>
    </row>
    <row r="283" spans="1:4" hidden="1">
      <c r="A283" s="180">
        <v>1998</v>
      </c>
      <c r="B283" s="180" t="s">
        <v>179</v>
      </c>
      <c r="C283" s="180" t="s">
        <v>31</v>
      </c>
      <c r="D283" s="180">
        <v>6651090</v>
      </c>
    </row>
    <row r="284" spans="1:4" hidden="1">
      <c r="A284" s="180">
        <v>1998</v>
      </c>
      <c r="B284" s="180" t="s">
        <v>179</v>
      </c>
      <c r="C284" s="180" t="s">
        <v>32</v>
      </c>
      <c r="D284" s="180">
        <v>4629345</v>
      </c>
    </row>
    <row r="285" spans="1:4" hidden="1">
      <c r="A285" s="180">
        <v>1998</v>
      </c>
      <c r="B285" s="180" t="s">
        <v>179</v>
      </c>
      <c r="C285" s="180" t="s">
        <v>33</v>
      </c>
      <c r="D285" s="180">
        <v>3427505</v>
      </c>
    </row>
    <row r="286" spans="1:4" hidden="1">
      <c r="A286" s="180">
        <v>1998</v>
      </c>
      <c r="B286" s="180" t="s">
        <v>179</v>
      </c>
      <c r="C286" s="180" t="s">
        <v>34</v>
      </c>
      <c r="D286" s="180">
        <v>1487042</v>
      </c>
    </row>
    <row r="287" spans="1:4" hidden="1">
      <c r="A287" s="180">
        <v>1998</v>
      </c>
      <c r="B287" s="180" t="s">
        <v>179</v>
      </c>
      <c r="C287" s="180" t="s">
        <v>35</v>
      </c>
      <c r="D287" s="180">
        <v>1840078</v>
      </c>
    </row>
    <row r="288" spans="1:4" hidden="1">
      <c r="A288" s="180">
        <v>1998</v>
      </c>
      <c r="B288" s="180" t="s">
        <v>179</v>
      </c>
      <c r="C288" s="180" t="s">
        <v>36</v>
      </c>
      <c r="D288" s="180">
        <v>473450</v>
      </c>
    </row>
    <row r="289" spans="1:4" hidden="1">
      <c r="A289" s="180">
        <v>1998</v>
      </c>
      <c r="B289" s="180" t="s">
        <v>179</v>
      </c>
      <c r="C289" s="180" t="s">
        <v>3</v>
      </c>
      <c r="D289" s="180">
        <v>0</v>
      </c>
    </row>
    <row r="290" spans="1:4" hidden="1">
      <c r="A290" s="180">
        <v>1998</v>
      </c>
      <c r="B290" s="180" t="s">
        <v>179</v>
      </c>
      <c r="C290" s="180" t="s">
        <v>37</v>
      </c>
      <c r="D290" s="180">
        <v>194390</v>
      </c>
    </row>
    <row r="291" spans="1:4" hidden="1">
      <c r="A291" s="180">
        <v>1999</v>
      </c>
      <c r="B291" s="180" t="s">
        <v>180</v>
      </c>
      <c r="C291" s="180" t="s">
        <v>31</v>
      </c>
      <c r="D291" s="180">
        <v>6674018</v>
      </c>
    </row>
    <row r="292" spans="1:4" hidden="1">
      <c r="A292" s="180">
        <v>1999</v>
      </c>
      <c r="B292" s="180" t="s">
        <v>180</v>
      </c>
      <c r="C292" s="180" t="s">
        <v>32</v>
      </c>
      <c r="D292" s="180">
        <v>4645152</v>
      </c>
    </row>
    <row r="293" spans="1:4" hidden="1">
      <c r="A293" s="180">
        <v>1999</v>
      </c>
      <c r="B293" s="180" t="s">
        <v>180</v>
      </c>
      <c r="C293" s="180" t="s">
        <v>33</v>
      </c>
      <c r="D293" s="180">
        <v>3442196</v>
      </c>
    </row>
    <row r="294" spans="1:4" hidden="1">
      <c r="A294" s="180">
        <v>1999</v>
      </c>
      <c r="B294" s="180" t="s">
        <v>180</v>
      </c>
      <c r="C294" s="180" t="s">
        <v>34</v>
      </c>
      <c r="D294" s="180">
        <v>1489729</v>
      </c>
    </row>
    <row r="295" spans="1:4" hidden="1">
      <c r="A295" s="180">
        <v>1999</v>
      </c>
      <c r="B295" s="180" t="s">
        <v>180</v>
      </c>
      <c r="C295" s="180" t="s">
        <v>35</v>
      </c>
      <c r="D295" s="180">
        <v>1848303</v>
      </c>
    </row>
    <row r="296" spans="1:4" hidden="1">
      <c r="A296" s="180">
        <v>1999</v>
      </c>
      <c r="B296" s="180" t="s">
        <v>180</v>
      </c>
      <c r="C296" s="180" t="s">
        <v>36</v>
      </c>
      <c r="D296" s="180">
        <v>473189</v>
      </c>
    </row>
    <row r="297" spans="1:4" hidden="1">
      <c r="A297" s="180">
        <v>1999</v>
      </c>
      <c r="B297" s="180" t="s">
        <v>180</v>
      </c>
      <c r="C297" s="180" t="s">
        <v>3</v>
      </c>
      <c r="D297" s="180">
        <v>0</v>
      </c>
    </row>
    <row r="298" spans="1:4" hidden="1">
      <c r="A298" s="180">
        <v>1999</v>
      </c>
      <c r="B298" s="180" t="s">
        <v>180</v>
      </c>
      <c r="C298" s="180" t="s">
        <v>37</v>
      </c>
      <c r="D298" s="180">
        <v>195251</v>
      </c>
    </row>
    <row r="299" spans="1:4" hidden="1">
      <c r="A299" s="180">
        <v>1999</v>
      </c>
      <c r="B299" s="180" t="s">
        <v>175</v>
      </c>
      <c r="C299" s="180" t="s">
        <v>31</v>
      </c>
      <c r="D299" s="180">
        <v>6689274</v>
      </c>
    </row>
    <row r="300" spans="1:4" hidden="1">
      <c r="A300" s="180">
        <v>1999</v>
      </c>
      <c r="B300" s="180" t="s">
        <v>175</v>
      </c>
      <c r="C300" s="180" t="s">
        <v>32</v>
      </c>
      <c r="D300" s="180">
        <v>4652462</v>
      </c>
    </row>
    <row r="301" spans="1:4" hidden="1">
      <c r="A301" s="180">
        <v>1999</v>
      </c>
      <c r="B301" s="180" t="s">
        <v>175</v>
      </c>
      <c r="C301" s="180" t="s">
        <v>33</v>
      </c>
      <c r="D301" s="180">
        <v>3453936</v>
      </c>
    </row>
    <row r="302" spans="1:4" hidden="1">
      <c r="A302" s="180">
        <v>1999</v>
      </c>
      <c r="B302" s="180" t="s">
        <v>175</v>
      </c>
      <c r="C302" s="180" t="s">
        <v>34</v>
      </c>
      <c r="D302" s="180">
        <v>1490934</v>
      </c>
    </row>
    <row r="303" spans="1:4" hidden="1">
      <c r="A303" s="180">
        <v>1999</v>
      </c>
      <c r="B303" s="180" t="s">
        <v>175</v>
      </c>
      <c r="C303" s="180" t="s">
        <v>35</v>
      </c>
      <c r="D303" s="180">
        <v>1853936</v>
      </c>
    </row>
    <row r="304" spans="1:4" hidden="1">
      <c r="A304" s="180">
        <v>1999</v>
      </c>
      <c r="B304" s="180" t="s">
        <v>175</v>
      </c>
      <c r="C304" s="180" t="s">
        <v>36</v>
      </c>
      <c r="D304" s="180">
        <v>473030</v>
      </c>
    </row>
    <row r="305" spans="1:4" hidden="1">
      <c r="A305" s="180">
        <v>1999</v>
      </c>
      <c r="B305" s="180" t="s">
        <v>175</v>
      </c>
      <c r="C305" s="180" t="s">
        <v>3</v>
      </c>
      <c r="D305" s="180">
        <v>0</v>
      </c>
    </row>
    <row r="306" spans="1:4" hidden="1">
      <c r="A306" s="180">
        <v>1999</v>
      </c>
      <c r="B306" s="180" t="s">
        <v>175</v>
      </c>
      <c r="C306" s="180" t="s">
        <v>37</v>
      </c>
      <c r="D306" s="180">
        <v>196012</v>
      </c>
    </row>
    <row r="307" spans="1:4" hidden="1">
      <c r="A307" s="180">
        <v>1999</v>
      </c>
      <c r="B307" s="180" t="s">
        <v>178</v>
      </c>
      <c r="C307" s="180" t="s">
        <v>31</v>
      </c>
      <c r="D307" s="180">
        <v>6707933</v>
      </c>
    </row>
    <row r="308" spans="1:4" hidden="1">
      <c r="A308" s="180">
        <v>1999</v>
      </c>
      <c r="B308" s="180" t="s">
        <v>178</v>
      </c>
      <c r="C308" s="180" t="s">
        <v>32</v>
      </c>
      <c r="D308" s="180">
        <v>4665626</v>
      </c>
    </row>
    <row r="309" spans="1:4" hidden="1">
      <c r="A309" s="180">
        <v>1999</v>
      </c>
      <c r="B309" s="180" t="s">
        <v>178</v>
      </c>
      <c r="C309" s="180" t="s">
        <v>33</v>
      </c>
      <c r="D309" s="180">
        <v>3466399</v>
      </c>
    </row>
    <row r="310" spans="1:4" hidden="1">
      <c r="A310" s="180">
        <v>1999</v>
      </c>
      <c r="B310" s="180" t="s">
        <v>178</v>
      </c>
      <c r="C310" s="180" t="s">
        <v>34</v>
      </c>
      <c r="D310" s="180">
        <v>1493030</v>
      </c>
    </row>
    <row r="311" spans="1:4" hidden="1">
      <c r="A311" s="180">
        <v>1999</v>
      </c>
      <c r="B311" s="180" t="s">
        <v>178</v>
      </c>
      <c r="C311" s="180" t="s">
        <v>35</v>
      </c>
      <c r="D311" s="180">
        <v>1862033</v>
      </c>
    </row>
    <row r="312" spans="1:4" hidden="1">
      <c r="A312" s="180">
        <v>1999</v>
      </c>
      <c r="B312" s="180" t="s">
        <v>178</v>
      </c>
      <c r="C312" s="180" t="s">
        <v>36</v>
      </c>
      <c r="D312" s="180">
        <v>473181</v>
      </c>
    </row>
    <row r="313" spans="1:4" hidden="1">
      <c r="A313" s="180">
        <v>1999</v>
      </c>
      <c r="B313" s="180" t="s">
        <v>178</v>
      </c>
      <c r="C313" s="180" t="s">
        <v>3</v>
      </c>
      <c r="D313" s="180">
        <v>0</v>
      </c>
    </row>
    <row r="314" spans="1:4" hidden="1">
      <c r="A314" s="180">
        <v>1999</v>
      </c>
      <c r="B314" s="180" t="s">
        <v>178</v>
      </c>
      <c r="C314" s="180" t="s">
        <v>37</v>
      </c>
      <c r="D314" s="180">
        <v>196807</v>
      </c>
    </row>
    <row r="315" spans="1:4" hidden="1">
      <c r="A315" s="180">
        <v>1999</v>
      </c>
      <c r="B315" s="180" t="s">
        <v>179</v>
      </c>
      <c r="C315" s="180" t="s">
        <v>31</v>
      </c>
      <c r="D315" s="180">
        <v>6725402</v>
      </c>
    </row>
    <row r="316" spans="1:4" hidden="1">
      <c r="A316" s="180">
        <v>1999</v>
      </c>
      <c r="B316" s="180" t="s">
        <v>179</v>
      </c>
      <c r="C316" s="180" t="s">
        <v>32</v>
      </c>
      <c r="D316" s="180">
        <v>4677581</v>
      </c>
    </row>
    <row r="317" spans="1:4" hidden="1">
      <c r="A317" s="180">
        <v>1999</v>
      </c>
      <c r="B317" s="180" t="s">
        <v>179</v>
      </c>
      <c r="C317" s="180" t="s">
        <v>33</v>
      </c>
      <c r="D317" s="180">
        <v>3481034</v>
      </c>
    </row>
    <row r="318" spans="1:4" hidden="1">
      <c r="A318" s="180">
        <v>1999</v>
      </c>
      <c r="B318" s="180" t="s">
        <v>179</v>
      </c>
      <c r="C318" s="180" t="s">
        <v>34</v>
      </c>
      <c r="D318" s="180">
        <v>1495218</v>
      </c>
    </row>
    <row r="319" spans="1:4" hidden="1">
      <c r="A319" s="180">
        <v>1999</v>
      </c>
      <c r="B319" s="180" t="s">
        <v>179</v>
      </c>
      <c r="C319" s="180" t="s">
        <v>35</v>
      </c>
      <c r="D319" s="180">
        <v>1866265</v>
      </c>
    </row>
    <row r="320" spans="1:4" hidden="1">
      <c r="A320" s="180">
        <v>1999</v>
      </c>
      <c r="B320" s="180" t="s">
        <v>179</v>
      </c>
      <c r="C320" s="180" t="s">
        <v>36</v>
      </c>
      <c r="D320" s="180">
        <v>473294</v>
      </c>
    </row>
    <row r="321" spans="1:4" hidden="1">
      <c r="A321" s="180">
        <v>1999</v>
      </c>
      <c r="B321" s="180" t="s">
        <v>179</v>
      </c>
      <c r="C321" s="180" t="s">
        <v>3</v>
      </c>
      <c r="D321" s="180">
        <v>0</v>
      </c>
    </row>
    <row r="322" spans="1:4" hidden="1">
      <c r="A322" s="180">
        <v>1999</v>
      </c>
      <c r="B322" s="180" t="s">
        <v>179</v>
      </c>
      <c r="C322" s="180" t="s">
        <v>37</v>
      </c>
      <c r="D322" s="180">
        <v>197757</v>
      </c>
    </row>
    <row r="323" spans="1:4" hidden="1">
      <c r="A323" s="180">
        <v>2000</v>
      </c>
      <c r="B323" s="180" t="s">
        <v>180</v>
      </c>
      <c r="C323" s="180" t="s">
        <v>31</v>
      </c>
      <c r="D323" s="180">
        <v>6748557</v>
      </c>
    </row>
    <row r="324" spans="1:4" hidden="1">
      <c r="A324" s="180">
        <v>2000</v>
      </c>
      <c r="B324" s="180" t="s">
        <v>180</v>
      </c>
      <c r="C324" s="180" t="s">
        <v>32</v>
      </c>
      <c r="D324" s="180">
        <v>4695560</v>
      </c>
    </row>
    <row r="325" spans="1:4" hidden="1">
      <c r="A325" s="180">
        <v>2000</v>
      </c>
      <c r="B325" s="180" t="s">
        <v>180</v>
      </c>
      <c r="C325" s="180" t="s">
        <v>33</v>
      </c>
      <c r="D325" s="180">
        <v>3497147</v>
      </c>
    </row>
    <row r="326" spans="1:4" hidden="1">
      <c r="A326" s="180">
        <v>2000</v>
      </c>
      <c r="B326" s="180" t="s">
        <v>180</v>
      </c>
      <c r="C326" s="180" t="s">
        <v>34</v>
      </c>
      <c r="D326" s="180">
        <v>1496828</v>
      </c>
    </row>
    <row r="327" spans="1:4" hidden="1">
      <c r="A327" s="180">
        <v>2000</v>
      </c>
      <c r="B327" s="180" t="s">
        <v>180</v>
      </c>
      <c r="C327" s="180" t="s">
        <v>35</v>
      </c>
      <c r="D327" s="180">
        <v>1874371</v>
      </c>
    </row>
    <row r="328" spans="1:4" hidden="1">
      <c r="A328" s="180">
        <v>2000</v>
      </c>
      <c r="B328" s="180" t="s">
        <v>180</v>
      </c>
      <c r="C328" s="180" t="s">
        <v>36</v>
      </c>
      <c r="D328" s="180">
        <v>473303</v>
      </c>
    </row>
    <row r="329" spans="1:4" hidden="1">
      <c r="A329" s="180">
        <v>2000</v>
      </c>
      <c r="B329" s="180" t="s">
        <v>180</v>
      </c>
      <c r="C329" s="180" t="s">
        <v>3</v>
      </c>
      <c r="D329" s="180">
        <v>0</v>
      </c>
    </row>
    <row r="330" spans="1:4" hidden="1">
      <c r="A330" s="180">
        <v>2000</v>
      </c>
      <c r="B330" s="180" t="s">
        <v>180</v>
      </c>
      <c r="C330" s="180" t="s">
        <v>37</v>
      </c>
      <c r="D330" s="180">
        <v>198304</v>
      </c>
    </row>
    <row r="331" spans="1:4" hidden="1">
      <c r="A331" s="180">
        <v>2000</v>
      </c>
      <c r="B331" s="180" t="s">
        <v>175</v>
      </c>
      <c r="C331" s="180" t="s">
        <v>31</v>
      </c>
      <c r="D331" s="180">
        <v>6763793</v>
      </c>
    </row>
    <row r="332" spans="1:4" hidden="1">
      <c r="A332" s="180">
        <v>2000</v>
      </c>
      <c r="B332" s="180" t="s">
        <v>175</v>
      </c>
      <c r="C332" s="180" t="s">
        <v>32</v>
      </c>
      <c r="D332" s="180">
        <v>4704065</v>
      </c>
    </row>
    <row r="333" spans="1:4" hidden="1">
      <c r="A333" s="180">
        <v>2000</v>
      </c>
      <c r="B333" s="180" t="s">
        <v>175</v>
      </c>
      <c r="C333" s="180" t="s">
        <v>33</v>
      </c>
      <c r="D333" s="180">
        <v>3509458</v>
      </c>
    </row>
    <row r="334" spans="1:4" hidden="1">
      <c r="A334" s="180">
        <v>2000</v>
      </c>
      <c r="B334" s="180" t="s">
        <v>175</v>
      </c>
      <c r="C334" s="180" t="s">
        <v>34</v>
      </c>
      <c r="D334" s="180">
        <v>1497503</v>
      </c>
    </row>
    <row r="335" spans="1:4" hidden="1">
      <c r="A335" s="180">
        <v>2000</v>
      </c>
      <c r="B335" s="180" t="s">
        <v>175</v>
      </c>
      <c r="C335" s="180" t="s">
        <v>35</v>
      </c>
      <c r="D335" s="180">
        <v>1879093</v>
      </c>
    </row>
    <row r="336" spans="1:4" hidden="1">
      <c r="A336" s="180">
        <v>2000</v>
      </c>
      <c r="B336" s="180" t="s">
        <v>175</v>
      </c>
      <c r="C336" s="180" t="s">
        <v>36</v>
      </c>
      <c r="D336" s="180">
        <v>473123</v>
      </c>
    </row>
    <row r="337" spans="1:4" hidden="1">
      <c r="A337" s="180">
        <v>2000</v>
      </c>
      <c r="B337" s="180" t="s">
        <v>175</v>
      </c>
      <c r="C337" s="180" t="s">
        <v>3</v>
      </c>
      <c r="D337" s="180">
        <v>0</v>
      </c>
    </row>
    <row r="338" spans="1:4" hidden="1">
      <c r="A338" s="180">
        <v>2000</v>
      </c>
      <c r="B338" s="180" t="s">
        <v>175</v>
      </c>
      <c r="C338" s="180" t="s">
        <v>37</v>
      </c>
      <c r="D338" s="180">
        <v>199149</v>
      </c>
    </row>
    <row r="339" spans="1:4" hidden="1">
      <c r="A339" s="180">
        <v>2000</v>
      </c>
      <c r="B339" s="180" t="s">
        <v>178</v>
      </c>
      <c r="C339" s="180" t="s">
        <v>31</v>
      </c>
      <c r="D339" s="180">
        <v>6783693</v>
      </c>
    </row>
    <row r="340" spans="1:4" hidden="1">
      <c r="A340" s="180">
        <v>2000</v>
      </c>
      <c r="B340" s="180" t="s">
        <v>178</v>
      </c>
      <c r="C340" s="180" t="s">
        <v>32</v>
      </c>
      <c r="D340" s="180">
        <v>4718436</v>
      </c>
    </row>
    <row r="341" spans="1:4" hidden="1">
      <c r="A341" s="180">
        <v>2000</v>
      </c>
      <c r="B341" s="180" t="s">
        <v>178</v>
      </c>
      <c r="C341" s="180" t="s">
        <v>33</v>
      </c>
      <c r="D341" s="180">
        <v>3523446</v>
      </c>
    </row>
    <row r="342" spans="1:4" hidden="1">
      <c r="A342" s="180">
        <v>2000</v>
      </c>
      <c r="B342" s="180" t="s">
        <v>178</v>
      </c>
      <c r="C342" s="180" t="s">
        <v>34</v>
      </c>
      <c r="D342" s="180">
        <v>1498934</v>
      </c>
    </row>
    <row r="343" spans="1:4" hidden="1">
      <c r="A343" s="180">
        <v>2000</v>
      </c>
      <c r="B343" s="180" t="s">
        <v>178</v>
      </c>
      <c r="C343" s="180" t="s">
        <v>35</v>
      </c>
      <c r="D343" s="180">
        <v>1886084</v>
      </c>
    </row>
    <row r="344" spans="1:4" hidden="1">
      <c r="A344" s="180">
        <v>2000</v>
      </c>
      <c r="B344" s="180" t="s">
        <v>178</v>
      </c>
      <c r="C344" s="180" t="s">
        <v>36</v>
      </c>
      <c r="D344" s="180">
        <v>473035</v>
      </c>
    </row>
    <row r="345" spans="1:4" hidden="1">
      <c r="A345" s="180">
        <v>2000</v>
      </c>
      <c r="B345" s="180" t="s">
        <v>178</v>
      </c>
      <c r="C345" s="180" t="s">
        <v>3</v>
      </c>
      <c r="D345" s="180">
        <v>0</v>
      </c>
    </row>
    <row r="346" spans="1:4" hidden="1">
      <c r="A346" s="180">
        <v>2000</v>
      </c>
      <c r="B346" s="180" t="s">
        <v>178</v>
      </c>
      <c r="C346" s="180" t="s">
        <v>37</v>
      </c>
      <c r="D346" s="180">
        <v>199816</v>
      </c>
    </row>
    <row r="347" spans="1:4" hidden="1">
      <c r="A347" s="180">
        <v>2000</v>
      </c>
      <c r="B347" s="180" t="s">
        <v>179</v>
      </c>
      <c r="C347" s="180" t="s">
        <v>31</v>
      </c>
      <c r="D347" s="180">
        <v>6804022</v>
      </c>
    </row>
    <row r="348" spans="1:4" hidden="1">
      <c r="A348" s="180">
        <v>2000</v>
      </c>
      <c r="B348" s="180" t="s">
        <v>179</v>
      </c>
      <c r="C348" s="180" t="s">
        <v>32</v>
      </c>
      <c r="D348" s="180">
        <v>4730855</v>
      </c>
    </row>
    <row r="349" spans="1:4" hidden="1">
      <c r="A349" s="180">
        <v>2000</v>
      </c>
      <c r="B349" s="180" t="s">
        <v>179</v>
      </c>
      <c r="C349" s="180" t="s">
        <v>33</v>
      </c>
      <c r="D349" s="180">
        <v>3537670</v>
      </c>
    </row>
    <row r="350" spans="1:4" hidden="1">
      <c r="A350" s="180">
        <v>2000</v>
      </c>
      <c r="B350" s="180" t="s">
        <v>179</v>
      </c>
      <c r="C350" s="180" t="s">
        <v>34</v>
      </c>
      <c r="D350" s="180">
        <v>1500129</v>
      </c>
    </row>
    <row r="351" spans="1:4" hidden="1">
      <c r="A351" s="180">
        <v>2000</v>
      </c>
      <c r="B351" s="180" t="s">
        <v>179</v>
      </c>
      <c r="C351" s="180" t="s">
        <v>35</v>
      </c>
      <c r="D351" s="180">
        <v>1892531</v>
      </c>
    </row>
    <row r="352" spans="1:4" hidden="1">
      <c r="A352" s="180">
        <v>2000</v>
      </c>
      <c r="B352" s="180" t="s">
        <v>179</v>
      </c>
      <c r="C352" s="180" t="s">
        <v>36</v>
      </c>
      <c r="D352" s="180">
        <v>473200</v>
      </c>
    </row>
    <row r="353" spans="1:4" hidden="1">
      <c r="A353" s="180">
        <v>2000</v>
      </c>
      <c r="B353" s="180" t="s">
        <v>179</v>
      </c>
      <c r="C353" s="180" t="s">
        <v>3</v>
      </c>
      <c r="D353" s="180">
        <v>0</v>
      </c>
    </row>
    <row r="354" spans="1:4" hidden="1">
      <c r="A354" s="180">
        <v>2000</v>
      </c>
      <c r="B354" s="180" t="s">
        <v>179</v>
      </c>
      <c r="C354" s="180" t="s">
        <v>37</v>
      </c>
      <c r="D354" s="180">
        <v>200045</v>
      </c>
    </row>
    <row r="355" spans="1:4" hidden="1">
      <c r="A355" s="180">
        <v>2001</v>
      </c>
      <c r="B355" s="180" t="s">
        <v>180</v>
      </c>
      <c r="C355" s="180" t="s">
        <v>31</v>
      </c>
      <c r="D355" s="180">
        <v>6834370</v>
      </c>
    </row>
    <row r="356" spans="1:4" hidden="1">
      <c r="A356" s="180">
        <v>2001</v>
      </c>
      <c r="B356" s="180" t="s">
        <v>180</v>
      </c>
      <c r="C356" s="180" t="s">
        <v>32</v>
      </c>
      <c r="D356" s="180">
        <v>4753725</v>
      </c>
    </row>
    <row r="357" spans="1:4" hidden="1">
      <c r="A357" s="180">
        <v>2001</v>
      </c>
      <c r="B357" s="180" t="s">
        <v>180</v>
      </c>
      <c r="C357" s="180" t="s">
        <v>33</v>
      </c>
      <c r="D357" s="180">
        <v>3556466</v>
      </c>
    </row>
    <row r="358" spans="1:4" hidden="1">
      <c r="A358" s="180">
        <v>2001</v>
      </c>
      <c r="B358" s="180" t="s">
        <v>180</v>
      </c>
      <c r="C358" s="180" t="s">
        <v>34</v>
      </c>
      <c r="D358" s="180">
        <v>1502299</v>
      </c>
    </row>
    <row r="359" spans="1:4" hidden="1">
      <c r="A359" s="180">
        <v>2001</v>
      </c>
      <c r="B359" s="180" t="s">
        <v>180</v>
      </c>
      <c r="C359" s="180" t="s">
        <v>35</v>
      </c>
      <c r="D359" s="180">
        <v>1901295</v>
      </c>
    </row>
    <row r="360" spans="1:4" hidden="1">
      <c r="A360" s="180">
        <v>2001</v>
      </c>
      <c r="B360" s="180" t="s">
        <v>180</v>
      </c>
      <c r="C360" s="180" t="s">
        <v>36</v>
      </c>
      <c r="D360" s="180">
        <v>473662</v>
      </c>
    </row>
    <row r="361" spans="1:4" hidden="1">
      <c r="A361" s="180">
        <v>2001</v>
      </c>
      <c r="B361" s="180" t="s">
        <v>180</v>
      </c>
      <c r="C361" s="180" t="s">
        <v>3</v>
      </c>
      <c r="D361" s="180">
        <v>0</v>
      </c>
    </row>
    <row r="362" spans="1:4" hidden="1">
      <c r="A362" s="180">
        <v>2001</v>
      </c>
      <c r="B362" s="180" t="s">
        <v>180</v>
      </c>
      <c r="C362" s="180" t="s">
        <v>37</v>
      </c>
      <c r="D362" s="180">
        <v>200789</v>
      </c>
    </row>
    <row r="363" spans="1:4" hidden="1">
      <c r="A363" s="180">
        <v>2001</v>
      </c>
      <c r="B363" s="180" t="s">
        <v>175</v>
      </c>
      <c r="C363" s="180" t="s">
        <v>31</v>
      </c>
      <c r="D363" s="180">
        <v>6851887</v>
      </c>
    </row>
    <row r="364" spans="1:4" hidden="1">
      <c r="A364" s="180">
        <v>2001</v>
      </c>
      <c r="B364" s="180" t="s">
        <v>175</v>
      </c>
      <c r="C364" s="180" t="s">
        <v>32</v>
      </c>
      <c r="D364" s="180">
        <v>4763615</v>
      </c>
    </row>
    <row r="365" spans="1:4" hidden="1">
      <c r="A365" s="180">
        <v>2001</v>
      </c>
      <c r="B365" s="180" t="s">
        <v>175</v>
      </c>
      <c r="C365" s="180" t="s">
        <v>33</v>
      </c>
      <c r="D365" s="180">
        <v>3571469</v>
      </c>
    </row>
    <row r="366" spans="1:4" hidden="1">
      <c r="A366" s="180">
        <v>2001</v>
      </c>
      <c r="B366" s="180" t="s">
        <v>175</v>
      </c>
      <c r="C366" s="180" t="s">
        <v>34</v>
      </c>
      <c r="D366" s="180">
        <v>1503461</v>
      </c>
    </row>
    <row r="367" spans="1:4" hidden="1">
      <c r="A367" s="180">
        <v>2001</v>
      </c>
      <c r="B367" s="180" t="s">
        <v>175</v>
      </c>
      <c r="C367" s="180" t="s">
        <v>35</v>
      </c>
      <c r="D367" s="180">
        <v>1906274</v>
      </c>
    </row>
    <row r="368" spans="1:4" hidden="1">
      <c r="A368" s="180">
        <v>2001</v>
      </c>
      <c r="B368" s="180" t="s">
        <v>175</v>
      </c>
      <c r="C368" s="180" t="s">
        <v>36</v>
      </c>
      <c r="D368" s="180">
        <v>473668</v>
      </c>
    </row>
    <row r="369" spans="1:4" hidden="1">
      <c r="A369" s="180">
        <v>2001</v>
      </c>
      <c r="B369" s="180" t="s">
        <v>175</v>
      </c>
      <c r="C369" s="180" t="s">
        <v>3</v>
      </c>
      <c r="D369" s="180">
        <v>0</v>
      </c>
    </row>
    <row r="370" spans="1:4" hidden="1">
      <c r="A370" s="180">
        <v>2001</v>
      </c>
      <c r="B370" s="180" t="s">
        <v>175</v>
      </c>
      <c r="C370" s="180" t="s">
        <v>37</v>
      </c>
      <c r="D370" s="180">
        <v>201743</v>
      </c>
    </row>
    <row r="371" spans="1:4" hidden="1">
      <c r="A371" s="180">
        <v>2001</v>
      </c>
      <c r="B371" s="180" t="s">
        <v>178</v>
      </c>
      <c r="C371" s="180" t="s">
        <v>31</v>
      </c>
      <c r="D371" s="180">
        <v>6866833</v>
      </c>
    </row>
    <row r="372" spans="1:4" hidden="1">
      <c r="A372" s="180">
        <v>2001</v>
      </c>
      <c r="B372" s="180" t="s">
        <v>178</v>
      </c>
      <c r="C372" s="180" t="s">
        <v>32</v>
      </c>
      <c r="D372" s="180">
        <v>4776052</v>
      </c>
    </row>
    <row r="373" spans="1:4" hidden="1">
      <c r="A373" s="180">
        <v>2001</v>
      </c>
      <c r="B373" s="180" t="s">
        <v>178</v>
      </c>
      <c r="C373" s="180" t="s">
        <v>33</v>
      </c>
      <c r="D373" s="180">
        <v>3590969</v>
      </c>
    </row>
    <row r="374" spans="1:4" hidden="1">
      <c r="A374" s="180">
        <v>2001</v>
      </c>
      <c r="B374" s="180" t="s">
        <v>178</v>
      </c>
      <c r="C374" s="180" t="s">
        <v>34</v>
      </c>
      <c r="D374" s="180">
        <v>1504992</v>
      </c>
    </row>
    <row r="375" spans="1:4" hidden="1">
      <c r="A375" s="180">
        <v>2001</v>
      </c>
      <c r="B375" s="180" t="s">
        <v>178</v>
      </c>
      <c r="C375" s="180" t="s">
        <v>35</v>
      </c>
      <c r="D375" s="180">
        <v>1912214</v>
      </c>
    </row>
    <row r="376" spans="1:4" hidden="1">
      <c r="A376" s="180">
        <v>2001</v>
      </c>
      <c r="B376" s="180" t="s">
        <v>178</v>
      </c>
      <c r="C376" s="180" t="s">
        <v>36</v>
      </c>
      <c r="D376" s="180">
        <v>473530</v>
      </c>
    </row>
    <row r="377" spans="1:4" hidden="1">
      <c r="A377" s="180">
        <v>2001</v>
      </c>
      <c r="B377" s="180" t="s">
        <v>178</v>
      </c>
      <c r="C377" s="180" t="s">
        <v>3</v>
      </c>
      <c r="D377" s="180">
        <v>0</v>
      </c>
    </row>
    <row r="378" spans="1:4" hidden="1">
      <c r="A378" s="180">
        <v>2001</v>
      </c>
      <c r="B378" s="180" t="s">
        <v>178</v>
      </c>
      <c r="C378" s="180" t="s">
        <v>37</v>
      </c>
      <c r="D378" s="180">
        <v>201995</v>
      </c>
    </row>
    <row r="379" spans="1:4" hidden="1">
      <c r="A379" s="180">
        <v>2001</v>
      </c>
      <c r="B379" s="180" t="s">
        <v>179</v>
      </c>
      <c r="C379" s="180" t="s">
        <v>31</v>
      </c>
      <c r="D379" s="180">
        <v>6881358</v>
      </c>
    </row>
    <row r="380" spans="1:4" hidden="1">
      <c r="A380" s="180">
        <v>2001</v>
      </c>
      <c r="B380" s="180" t="s">
        <v>179</v>
      </c>
      <c r="C380" s="180" t="s">
        <v>32</v>
      </c>
      <c r="D380" s="180">
        <v>4790212</v>
      </c>
    </row>
    <row r="381" spans="1:4" hidden="1">
      <c r="A381" s="180">
        <v>2001</v>
      </c>
      <c r="B381" s="180" t="s">
        <v>179</v>
      </c>
      <c r="C381" s="180" t="s">
        <v>33</v>
      </c>
      <c r="D381" s="180">
        <v>3611203</v>
      </c>
    </row>
    <row r="382" spans="1:4" hidden="1">
      <c r="A382" s="180">
        <v>2001</v>
      </c>
      <c r="B382" s="180" t="s">
        <v>179</v>
      </c>
      <c r="C382" s="180" t="s">
        <v>34</v>
      </c>
      <c r="D382" s="180">
        <v>1507825</v>
      </c>
    </row>
    <row r="383" spans="1:4" hidden="1">
      <c r="A383" s="180">
        <v>2001</v>
      </c>
      <c r="B383" s="180" t="s">
        <v>179</v>
      </c>
      <c r="C383" s="180" t="s">
        <v>35</v>
      </c>
      <c r="D383" s="180">
        <v>1917752</v>
      </c>
    </row>
    <row r="384" spans="1:4" hidden="1">
      <c r="A384" s="180">
        <v>2001</v>
      </c>
      <c r="B384" s="180" t="s">
        <v>179</v>
      </c>
      <c r="C384" s="180" t="s">
        <v>36</v>
      </c>
      <c r="D384" s="180">
        <v>473890</v>
      </c>
    </row>
    <row r="385" spans="1:4" hidden="1">
      <c r="A385" s="180">
        <v>2001</v>
      </c>
      <c r="B385" s="180" t="s">
        <v>179</v>
      </c>
      <c r="C385" s="180" t="s">
        <v>3</v>
      </c>
      <c r="D385" s="180">
        <v>0</v>
      </c>
    </row>
    <row r="386" spans="1:4" hidden="1">
      <c r="A386" s="180">
        <v>2001</v>
      </c>
      <c r="B386" s="180" t="s">
        <v>179</v>
      </c>
      <c r="C386" s="180" t="s">
        <v>37</v>
      </c>
      <c r="D386" s="180">
        <v>201751</v>
      </c>
    </row>
    <row r="387" spans="1:4" hidden="1">
      <c r="A387" s="180">
        <v>2002</v>
      </c>
      <c r="B387" s="180" t="s">
        <v>180</v>
      </c>
      <c r="C387" s="180" t="s">
        <v>31</v>
      </c>
      <c r="D387" s="180">
        <v>6899483</v>
      </c>
    </row>
    <row r="388" spans="1:4" hidden="1">
      <c r="A388" s="180">
        <v>2002</v>
      </c>
      <c r="B388" s="180" t="s">
        <v>180</v>
      </c>
      <c r="C388" s="180" t="s">
        <v>32</v>
      </c>
      <c r="D388" s="180">
        <v>4808940</v>
      </c>
    </row>
    <row r="389" spans="1:4" hidden="1">
      <c r="A389" s="180">
        <v>2002</v>
      </c>
      <c r="B389" s="180" t="s">
        <v>180</v>
      </c>
      <c r="C389" s="180" t="s">
        <v>33</v>
      </c>
      <c r="D389" s="180">
        <v>3631451</v>
      </c>
    </row>
    <row r="390" spans="1:4" hidden="1">
      <c r="A390" s="180">
        <v>2002</v>
      </c>
      <c r="B390" s="180" t="s">
        <v>180</v>
      </c>
      <c r="C390" s="180" t="s">
        <v>34</v>
      </c>
      <c r="D390" s="180">
        <v>1510013</v>
      </c>
    </row>
    <row r="391" spans="1:4" hidden="1">
      <c r="A391" s="180">
        <v>2002</v>
      </c>
      <c r="B391" s="180" t="s">
        <v>180</v>
      </c>
      <c r="C391" s="180" t="s">
        <v>35</v>
      </c>
      <c r="D391" s="180">
        <v>1924935</v>
      </c>
    </row>
    <row r="392" spans="1:4" hidden="1">
      <c r="A392" s="180">
        <v>2002</v>
      </c>
      <c r="B392" s="180" t="s">
        <v>180</v>
      </c>
      <c r="C392" s="180" t="s">
        <v>36</v>
      </c>
      <c r="D392" s="180">
        <v>474218</v>
      </c>
    </row>
    <row r="393" spans="1:4" hidden="1">
      <c r="A393" s="180">
        <v>2002</v>
      </c>
      <c r="B393" s="180" t="s">
        <v>180</v>
      </c>
      <c r="C393" s="180" t="s">
        <v>3</v>
      </c>
      <c r="D393" s="180">
        <v>0</v>
      </c>
    </row>
    <row r="394" spans="1:4" hidden="1">
      <c r="A394" s="180">
        <v>2002</v>
      </c>
      <c r="B394" s="180" t="s">
        <v>180</v>
      </c>
      <c r="C394" s="180" t="s">
        <v>37</v>
      </c>
      <c r="D394" s="180">
        <v>201880</v>
      </c>
    </row>
    <row r="395" spans="1:4" hidden="1">
      <c r="A395" s="180">
        <v>2002</v>
      </c>
      <c r="B395" s="180" t="s">
        <v>175</v>
      </c>
      <c r="C395" s="180" t="s">
        <v>31</v>
      </c>
      <c r="D395" s="180">
        <v>6905434</v>
      </c>
    </row>
    <row r="396" spans="1:4" hidden="1">
      <c r="A396" s="180">
        <v>2002</v>
      </c>
      <c r="B396" s="180" t="s">
        <v>175</v>
      </c>
      <c r="C396" s="180" t="s">
        <v>32</v>
      </c>
      <c r="D396" s="180">
        <v>4817774</v>
      </c>
    </row>
    <row r="397" spans="1:4" hidden="1">
      <c r="A397" s="180">
        <v>2002</v>
      </c>
      <c r="B397" s="180" t="s">
        <v>175</v>
      </c>
      <c r="C397" s="180" t="s">
        <v>33</v>
      </c>
      <c r="D397" s="180">
        <v>3653123</v>
      </c>
    </row>
    <row r="398" spans="1:4" hidden="1">
      <c r="A398" s="180">
        <v>2002</v>
      </c>
      <c r="B398" s="180" t="s">
        <v>175</v>
      </c>
      <c r="C398" s="180" t="s">
        <v>34</v>
      </c>
      <c r="D398" s="180">
        <v>1511567</v>
      </c>
    </row>
    <row r="399" spans="1:4" hidden="1">
      <c r="A399" s="180">
        <v>2002</v>
      </c>
      <c r="B399" s="180" t="s">
        <v>175</v>
      </c>
      <c r="C399" s="180" t="s">
        <v>35</v>
      </c>
      <c r="D399" s="180">
        <v>1928512</v>
      </c>
    </row>
    <row r="400" spans="1:4" hidden="1">
      <c r="A400" s="180">
        <v>2002</v>
      </c>
      <c r="B400" s="180" t="s">
        <v>175</v>
      </c>
      <c r="C400" s="180" t="s">
        <v>36</v>
      </c>
      <c r="D400" s="180">
        <v>474152</v>
      </c>
    </row>
    <row r="401" spans="1:4" hidden="1">
      <c r="A401" s="180">
        <v>2002</v>
      </c>
      <c r="B401" s="180" t="s">
        <v>175</v>
      </c>
      <c r="C401" s="180" t="s">
        <v>3</v>
      </c>
      <c r="D401" s="180">
        <v>0</v>
      </c>
    </row>
    <row r="402" spans="1:4" hidden="1">
      <c r="A402" s="180">
        <v>2002</v>
      </c>
      <c r="B402" s="180" t="s">
        <v>175</v>
      </c>
      <c r="C402" s="180" t="s">
        <v>37</v>
      </c>
      <c r="D402" s="180">
        <v>202251</v>
      </c>
    </row>
    <row r="403" spans="1:4" hidden="1">
      <c r="A403" s="180">
        <v>2002</v>
      </c>
      <c r="B403" s="180" t="s">
        <v>178</v>
      </c>
      <c r="C403" s="180" t="s">
        <v>31</v>
      </c>
      <c r="D403" s="180">
        <v>6915914</v>
      </c>
    </row>
    <row r="404" spans="1:4" hidden="1">
      <c r="A404" s="180">
        <v>2002</v>
      </c>
      <c r="B404" s="180" t="s">
        <v>178</v>
      </c>
      <c r="C404" s="180" t="s">
        <v>32</v>
      </c>
      <c r="D404" s="180">
        <v>4830383</v>
      </c>
    </row>
    <row r="405" spans="1:4" hidden="1">
      <c r="A405" s="180">
        <v>2002</v>
      </c>
      <c r="B405" s="180" t="s">
        <v>178</v>
      </c>
      <c r="C405" s="180" t="s">
        <v>33</v>
      </c>
      <c r="D405" s="180">
        <v>3676870</v>
      </c>
    </row>
    <row r="406" spans="1:4" hidden="1">
      <c r="A406" s="180">
        <v>2002</v>
      </c>
      <c r="B406" s="180" t="s">
        <v>178</v>
      </c>
      <c r="C406" s="180" t="s">
        <v>34</v>
      </c>
      <c r="D406" s="180">
        <v>1513662</v>
      </c>
    </row>
    <row r="407" spans="1:4" hidden="1">
      <c r="A407" s="180">
        <v>2002</v>
      </c>
      <c r="B407" s="180" t="s">
        <v>178</v>
      </c>
      <c r="C407" s="180" t="s">
        <v>35</v>
      </c>
      <c r="D407" s="180">
        <v>1932977</v>
      </c>
    </row>
    <row r="408" spans="1:4" hidden="1">
      <c r="A408" s="180">
        <v>2002</v>
      </c>
      <c r="B408" s="180" t="s">
        <v>178</v>
      </c>
      <c r="C408" s="180" t="s">
        <v>36</v>
      </c>
      <c r="D408" s="180">
        <v>474626</v>
      </c>
    </row>
    <row r="409" spans="1:4" hidden="1">
      <c r="A409" s="180">
        <v>2002</v>
      </c>
      <c r="B409" s="180" t="s">
        <v>178</v>
      </c>
      <c r="C409" s="180" t="s">
        <v>3</v>
      </c>
      <c r="D409" s="180">
        <v>0</v>
      </c>
    </row>
    <row r="410" spans="1:4" hidden="1">
      <c r="A410" s="180">
        <v>2002</v>
      </c>
      <c r="B410" s="180" t="s">
        <v>178</v>
      </c>
      <c r="C410" s="180" t="s">
        <v>37</v>
      </c>
      <c r="D410" s="180">
        <v>202069</v>
      </c>
    </row>
    <row r="411" spans="1:4" hidden="1">
      <c r="A411" s="180">
        <v>2002</v>
      </c>
      <c r="B411" s="180" t="s">
        <v>179</v>
      </c>
      <c r="C411" s="180" t="s">
        <v>31</v>
      </c>
      <c r="D411" s="180">
        <v>6925391</v>
      </c>
    </row>
    <row r="412" spans="1:4" hidden="1">
      <c r="A412" s="180">
        <v>2002</v>
      </c>
      <c r="B412" s="180" t="s">
        <v>179</v>
      </c>
      <c r="C412" s="180" t="s">
        <v>32</v>
      </c>
      <c r="D412" s="180">
        <v>4845024</v>
      </c>
    </row>
    <row r="413" spans="1:4" hidden="1">
      <c r="A413" s="180">
        <v>2002</v>
      </c>
      <c r="B413" s="180" t="s">
        <v>179</v>
      </c>
      <c r="C413" s="180" t="s">
        <v>33</v>
      </c>
      <c r="D413" s="180">
        <v>3700791</v>
      </c>
    </row>
    <row r="414" spans="1:4" hidden="1">
      <c r="A414" s="180">
        <v>2002</v>
      </c>
      <c r="B414" s="180" t="s">
        <v>179</v>
      </c>
      <c r="C414" s="180" t="s">
        <v>34</v>
      </c>
      <c r="D414" s="180">
        <v>1515723</v>
      </c>
    </row>
    <row r="415" spans="1:4" hidden="1">
      <c r="A415" s="180">
        <v>2002</v>
      </c>
      <c r="B415" s="180" t="s">
        <v>179</v>
      </c>
      <c r="C415" s="180" t="s">
        <v>35</v>
      </c>
      <c r="D415" s="180">
        <v>1938610</v>
      </c>
    </row>
    <row r="416" spans="1:4" hidden="1">
      <c r="A416" s="180">
        <v>2002</v>
      </c>
      <c r="B416" s="180" t="s">
        <v>179</v>
      </c>
      <c r="C416" s="180" t="s">
        <v>36</v>
      </c>
      <c r="D416" s="180">
        <v>475998</v>
      </c>
    </row>
    <row r="417" spans="1:4" hidden="1">
      <c r="A417" s="180">
        <v>2002</v>
      </c>
      <c r="B417" s="180" t="s">
        <v>179</v>
      </c>
      <c r="C417" s="180" t="s">
        <v>3</v>
      </c>
      <c r="D417" s="180">
        <v>0</v>
      </c>
    </row>
    <row r="418" spans="1:4" hidden="1">
      <c r="A418" s="180">
        <v>2002</v>
      </c>
      <c r="B418" s="180" t="s">
        <v>179</v>
      </c>
      <c r="C418" s="180" t="s">
        <v>37</v>
      </c>
      <c r="D418" s="180">
        <v>201549</v>
      </c>
    </row>
    <row r="419" spans="1:4" hidden="1">
      <c r="A419" s="180">
        <v>2003</v>
      </c>
      <c r="B419" s="180" t="s">
        <v>180</v>
      </c>
      <c r="C419" s="180" t="s">
        <v>31</v>
      </c>
      <c r="D419" s="180">
        <v>6942795</v>
      </c>
    </row>
    <row r="420" spans="1:4" hidden="1">
      <c r="A420" s="180">
        <v>2003</v>
      </c>
      <c r="B420" s="180" t="s">
        <v>180</v>
      </c>
      <c r="C420" s="180" t="s">
        <v>32</v>
      </c>
      <c r="D420" s="180">
        <v>4864214</v>
      </c>
    </row>
    <row r="421" spans="1:4" hidden="1">
      <c r="A421" s="180">
        <v>2003</v>
      </c>
      <c r="B421" s="180" t="s">
        <v>180</v>
      </c>
      <c r="C421" s="180" t="s">
        <v>33</v>
      </c>
      <c r="D421" s="180">
        <v>3723239</v>
      </c>
    </row>
    <row r="422" spans="1:4" hidden="1">
      <c r="A422" s="180">
        <v>2003</v>
      </c>
      <c r="B422" s="180" t="s">
        <v>180</v>
      </c>
      <c r="C422" s="180" t="s">
        <v>34</v>
      </c>
      <c r="D422" s="180">
        <v>1518570</v>
      </c>
    </row>
    <row r="423" spans="1:4" hidden="1">
      <c r="A423" s="180">
        <v>2003</v>
      </c>
      <c r="B423" s="180" t="s">
        <v>180</v>
      </c>
      <c r="C423" s="180" t="s">
        <v>35</v>
      </c>
      <c r="D423" s="180">
        <v>1946831</v>
      </c>
    </row>
    <row r="424" spans="1:4" hidden="1">
      <c r="A424" s="180">
        <v>2003</v>
      </c>
      <c r="B424" s="180" t="s">
        <v>180</v>
      </c>
      <c r="C424" s="180" t="s">
        <v>36</v>
      </c>
      <c r="D424" s="180">
        <v>477576</v>
      </c>
    </row>
    <row r="425" spans="1:4" hidden="1">
      <c r="A425" s="180">
        <v>2003</v>
      </c>
      <c r="B425" s="180" t="s">
        <v>180</v>
      </c>
      <c r="C425" s="180" t="s">
        <v>3</v>
      </c>
      <c r="D425" s="180">
        <v>0</v>
      </c>
    </row>
    <row r="426" spans="1:4" hidden="1">
      <c r="A426" s="180">
        <v>2003</v>
      </c>
      <c r="B426" s="180" t="s">
        <v>180</v>
      </c>
      <c r="C426" s="180" t="s">
        <v>37</v>
      </c>
      <c r="D426" s="180">
        <v>201068</v>
      </c>
    </row>
    <row r="427" spans="1:4" hidden="1">
      <c r="A427" s="180">
        <v>2003</v>
      </c>
      <c r="B427" s="180" t="s">
        <v>175</v>
      </c>
      <c r="C427" s="180" t="s">
        <v>31</v>
      </c>
      <c r="D427" s="180">
        <v>6948072</v>
      </c>
    </row>
    <row r="428" spans="1:4" hidden="1">
      <c r="A428" s="180">
        <v>2003</v>
      </c>
      <c r="B428" s="180" t="s">
        <v>175</v>
      </c>
      <c r="C428" s="180" t="s">
        <v>32</v>
      </c>
      <c r="D428" s="180">
        <v>4873809</v>
      </c>
    </row>
    <row r="429" spans="1:4" hidden="1">
      <c r="A429" s="180">
        <v>2003</v>
      </c>
      <c r="B429" s="180" t="s">
        <v>175</v>
      </c>
      <c r="C429" s="180" t="s">
        <v>33</v>
      </c>
      <c r="D429" s="180">
        <v>3743121</v>
      </c>
    </row>
    <row r="430" spans="1:4" hidden="1">
      <c r="A430" s="180">
        <v>2003</v>
      </c>
      <c r="B430" s="180" t="s">
        <v>175</v>
      </c>
      <c r="C430" s="180" t="s">
        <v>34</v>
      </c>
      <c r="D430" s="180">
        <v>1520399</v>
      </c>
    </row>
    <row r="431" spans="1:4" hidden="1">
      <c r="A431" s="180">
        <v>2003</v>
      </c>
      <c r="B431" s="180" t="s">
        <v>175</v>
      </c>
      <c r="C431" s="180" t="s">
        <v>35</v>
      </c>
      <c r="D431" s="180">
        <v>1952741</v>
      </c>
    </row>
    <row r="432" spans="1:4" hidden="1">
      <c r="A432" s="180">
        <v>2003</v>
      </c>
      <c r="B432" s="180" t="s">
        <v>175</v>
      </c>
      <c r="C432" s="180" t="s">
        <v>36</v>
      </c>
      <c r="D432" s="180">
        <v>478534</v>
      </c>
    </row>
    <row r="433" spans="1:4" hidden="1">
      <c r="A433" s="180">
        <v>2003</v>
      </c>
      <c r="B433" s="180" t="s">
        <v>175</v>
      </c>
      <c r="C433" s="180" t="s">
        <v>3</v>
      </c>
      <c r="D433" s="180">
        <v>0</v>
      </c>
    </row>
    <row r="434" spans="1:4" hidden="1">
      <c r="A434" s="180">
        <v>2003</v>
      </c>
      <c r="B434" s="180" t="s">
        <v>175</v>
      </c>
      <c r="C434" s="180" t="s">
        <v>37</v>
      </c>
      <c r="D434" s="180">
        <v>201725</v>
      </c>
    </row>
    <row r="435" spans="1:4" hidden="1">
      <c r="A435" s="180">
        <v>2003</v>
      </c>
      <c r="B435" s="180" t="s">
        <v>178</v>
      </c>
      <c r="C435" s="180" t="s">
        <v>31</v>
      </c>
      <c r="D435" s="180">
        <v>6954925</v>
      </c>
    </row>
    <row r="436" spans="1:4" hidden="1">
      <c r="A436" s="180">
        <v>2003</v>
      </c>
      <c r="B436" s="180" t="s">
        <v>178</v>
      </c>
      <c r="C436" s="180" t="s">
        <v>32</v>
      </c>
      <c r="D436" s="180">
        <v>4887826</v>
      </c>
    </row>
    <row r="437" spans="1:4" hidden="1">
      <c r="A437" s="180">
        <v>2003</v>
      </c>
      <c r="B437" s="180" t="s">
        <v>178</v>
      </c>
      <c r="C437" s="180" t="s">
        <v>33</v>
      </c>
      <c r="D437" s="180">
        <v>3765109</v>
      </c>
    </row>
    <row r="438" spans="1:4" hidden="1">
      <c r="A438" s="180">
        <v>2003</v>
      </c>
      <c r="B438" s="180" t="s">
        <v>178</v>
      </c>
      <c r="C438" s="180" t="s">
        <v>34</v>
      </c>
      <c r="D438" s="180">
        <v>1522193</v>
      </c>
    </row>
    <row r="439" spans="1:4" hidden="1">
      <c r="A439" s="180">
        <v>2003</v>
      </c>
      <c r="B439" s="180" t="s">
        <v>178</v>
      </c>
      <c r="C439" s="180" t="s">
        <v>35</v>
      </c>
      <c r="D439" s="180">
        <v>1959430</v>
      </c>
    </row>
    <row r="440" spans="1:4" hidden="1">
      <c r="A440" s="180">
        <v>2003</v>
      </c>
      <c r="B440" s="180" t="s">
        <v>178</v>
      </c>
      <c r="C440" s="180" t="s">
        <v>36</v>
      </c>
      <c r="D440" s="180">
        <v>479829</v>
      </c>
    </row>
    <row r="441" spans="1:4" hidden="1">
      <c r="A441" s="180">
        <v>2003</v>
      </c>
      <c r="B441" s="180" t="s">
        <v>178</v>
      </c>
      <c r="C441" s="180" t="s">
        <v>3</v>
      </c>
      <c r="D441" s="180">
        <v>0</v>
      </c>
    </row>
    <row r="442" spans="1:4" hidden="1">
      <c r="A442" s="180">
        <v>2003</v>
      </c>
      <c r="B442" s="180" t="s">
        <v>178</v>
      </c>
      <c r="C442" s="180" t="s">
        <v>37</v>
      </c>
      <c r="D442" s="180">
        <v>201781</v>
      </c>
    </row>
    <row r="443" spans="1:4" hidden="1">
      <c r="A443" s="180">
        <v>2003</v>
      </c>
      <c r="B443" s="180" t="s">
        <v>179</v>
      </c>
      <c r="C443" s="180" t="s">
        <v>31</v>
      </c>
      <c r="D443" s="180">
        <v>6962105</v>
      </c>
    </row>
    <row r="444" spans="1:4" hidden="1">
      <c r="A444" s="180">
        <v>2003</v>
      </c>
      <c r="B444" s="180" t="s">
        <v>179</v>
      </c>
      <c r="C444" s="180" t="s">
        <v>32</v>
      </c>
      <c r="D444" s="180">
        <v>4900176</v>
      </c>
    </row>
    <row r="445" spans="1:4" hidden="1">
      <c r="A445" s="180">
        <v>2003</v>
      </c>
      <c r="B445" s="180" t="s">
        <v>179</v>
      </c>
      <c r="C445" s="180" t="s">
        <v>33</v>
      </c>
      <c r="D445" s="180">
        <v>3788560</v>
      </c>
    </row>
    <row r="446" spans="1:4" hidden="1">
      <c r="A446" s="180">
        <v>2003</v>
      </c>
      <c r="B446" s="180" t="s">
        <v>179</v>
      </c>
      <c r="C446" s="180" t="s">
        <v>34</v>
      </c>
      <c r="D446" s="180">
        <v>1524727</v>
      </c>
    </row>
    <row r="447" spans="1:4" hidden="1">
      <c r="A447" s="180">
        <v>2003</v>
      </c>
      <c r="B447" s="180" t="s">
        <v>179</v>
      </c>
      <c r="C447" s="180" t="s">
        <v>35</v>
      </c>
      <c r="D447" s="180">
        <v>1966130</v>
      </c>
    </row>
    <row r="448" spans="1:4" hidden="1">
      <c r="A448" s="180">
        <v>2003</v>
      </c>
      <c r="B448" s="180" t="s">
        <v>179</v>
      </c>
      <c r="C448" s="180" t="s">
        <v>36</v>
      </c>
      <c r="D448" s="180">
        <v>481411</v>
      </c>
    </row>
    <row r="449" spans="1:4" hidden="1">
      <c r="A449" s="180">
        <v>2003</v>
      </c>
      <c r="B449" s="180" t="s">
        <v>179</v>
      </c>
      <c r="C449" s="180" t="s">
        <v>3</v>
      </c>
      <c r="D449" s="180">
        <v>0</v>
      </c>
    </row>
    <row r="450" spans="1:4" hidden="1">
      <c r="A450" s="180">
        <v>2003</v>
      </c>
      <c r="B450" s="180" t="s">
        <v>179</v>
      </c>
      <c r="C450" s="180" t="s">
        <v>37</v>
      </c>
      <c r="D450" s="180">
        <v>201708</v>
      </c>
    </row>
    <row r="451" spans="1:4" hidden="1">
      <c r="A451" s="180">
        <v>2004</v>
      </c>
      <c r="B451" s="180" t="s">
        <v>180</v>
      </c>
      <c r="C451" s="180" t="s">
        <v>31</v>
      </c>
      <c r="D451" s="180">
        <v>6976840</v>
      </c>
    </row>
    <row r="452" spans="1:4" hidden="1">
      <c r="A452" s="180">
        <v>2004</v>
      </c>
      <c r="B452" s="180" t="s">
        <v>180</v>
      </c>
      <c r="C452" s="180" t="s">
        <v>32</v>
      </c>
      <c r="D452" s="180">
        <v>4918070</v>
      </c>
    </row>
    <row r="453" spans="1:4" hidden="1">
      <c r="A453" s="180">
        <v>2004</v>
      </c>
      <c r="B453" s="180" t="s">
        <v>180</v>
      </c>
      <c r="C453" s="180" t="s">
        <v>33</v>
      </c>
      <c r="D453" s="180">
        <v>3810921</v>
      </c>
    </row>
    <row r="454" spans="1:4" hidden="1">
      <c r="A454" s="180">
        <v>2004</v>
      </c>
      <c r="B454" s="180" t="s">
        <v>180</v>
      </c>
      <c r="C454" s="180" t="s">
        <v>34</v>
      </c>
      <c r="D454" s="180">
        <v>1526994</v>
      </c>
    </row>
    <row r="455" spans="1:4" hidden="1">
      <c r="A455" s="180">
        <v>2004</v>
      </c>
      <c r="B455" s="180" t="s">
        <v>180</v>
      </c>
      <c r="C455" s="180" t="s">
        <v>35</v>
      </c>
      <c r="D455" s="180">
        <v>1974145</v>
      </c>
    </row>
    <row r="456" spans="1:4" hidden="1">
      <c r="A456" s="180">
        <v>2004</v>
      </c>
      <c r="B456" s="180" t="s">
        <v>180</v>
      </c>
      <c r="C456" s="180" t="s">
        <v>36</v>
      </c>
      <c r="D456" s="180">
        <v>482778</v>
      </c>
    </row>
    <row r="457" spans="1:4" hidden="1">
      <c r="A457" s="180">
        <v>2004</v>
      </c>
      <c r="B457" s="180" t="s">
        <v>180</v>
      </c>
      <c r="C457" s="180" t="s">
        <v>3</v>
      </c>
      <c r="D457" s="180">
        <v>0</v>
      </c>
    </row>
    <row r="458" spans="1:4" hidden="1">
      <c r="A458" s="180">
        <v>2004</v>
      </c>
      <c r="B458" s="180" t="s">
        <v>180</v>
      </c>
      <c r="C458" s="180" t="s">
        <v>37</v>
      </c>
      <c r="D458" s="180">
        <v>202009</v>
      </c>
    </row>
    <row r="459" spans="1:4" hidden="1">
      <c r="A459" s="180">
        <v>2004</v>
      </c>
      <c r="B459" s="180" t="s">
        <v>175</v>
      </c>
      <c r="C459" s="180" t="s">
        <v>31</v>
      </c>
      <c r="D459" s="180">
        <v>6979675</v>
      </c>
    </row>
    <row r="460" spans="1:4" hidden="1">
      <c r="A460" s="180">
        <v>2004</v>
      </c>
      <c r="B460" s="180" t="s">
        <v>175</v>
      </c>
      <c r="C460" s="180" t="s">
        <v>32</v>
      </c>
      <c r="D460" s="180">
        <v>4927149</v>
      </c>
    </row>
    <row r="461" spans="1:4" hidden="1">
      <c r="A461" s="180">
        <v>2004</v>
      </c>
      <c r="B461" s="180" t="s">
        <v>175</v>
      </c>
      <c r="C461" s="180" t="s">
        <v>33</v>
      </c>
      <c r="D461" s="180">
        <v>3829970</v>
      </c>
    </row>
    <row r="462" spans="1:4" hidden="1">
      <c r="A462" s="180">
        <v>2004</v>
      </c>
      <c r="B462" s="180" t="s">
        <v>175</v>
      </c>
      <c r="C462" s="180" t="s">
        <v>34</v>
      </c>
      <c r="D462" s="180">
        <v>1528189</v>
      </c>
    </row>
    <row r="463" spans="1:4" hidden="1">
      <c r="A463" s="180">
        <v>2004</v>
      </c>
      <c r="B463" s="180" t="s">
        <v>175</v>
      </c>
      <c r="C463" s="180" t="s">
        <v>35</v>
      </c>
      <c r="D463" s="180">
        <v>1979542</v>
      </c>
    </row>
    <row r="464" spans="1:4" hidden="1">
      <c r="A464" s="180">
        <v>2004</v>
      </c>
      <c r="B464" s="180" t="s">
        <v>175</v>
      </c>
      <c r="C464" s="180" t="s">
        <v>36</v>
      </c>
      <c r="D464" s="180">
        <v>483178</v>
      </c>
    </row>
    <row r="465" spans="1:4" hidden="1">
      <c r="A465" s="180">
        <v>2004</v>
      </c>
      <c r="B465" s="180" t="s">
        <v>175</v>
      </c>
      <c r="C465" s="180" t="s">
        <v>3</v>
      </c>
      <c r="D465" s="180">
        <v>0</v>
      </c>
    </row>
    <row r="466" spans="1:4" hidden="1">
      <c r="A466" s="180">
        <v>2004</v>
      </c>
      <c r="B466" s="180" t="s">
        <v>175</v>
      </c>
      <c r="C466" s="180" t="s">
        <v>37</v>
      </c>
      <c r="D466" s="180">
        <v>202663</v>
      </c>
    </row>
    <row r="467" spans="1:4" hidden="1">
      <c r="A467" s="180">
        <v>2004</v>
      </c>
      <c r="B467" s="180" t="s">
        <v>178</v>
      </c>
      <c r="C467" s="180" t="s">
        <v>31</v>
      </c>
      <c r="D467" s="180">
        <v>6989547</v>
      </c>
    </row>
    <row r="468" spans="1:4" hidden="1">
      <c r="A468" s="180">
        <v>2004</v>
      </c>
      <c r="B468" s="180" t="s">
        <v>178</v>
      </c>
      <c r="C468" s="180" t="s">
        <v>32</v>
      </c>
      <c r="D468" s="180">
        <v>4943359</v>
      </c>
    </row>
    <row r="469" spans="1:4" hidden="1">
      <c r="A469" s="180">
        <v>2004</v>
      </c>
      <c r="B469" s="180" t="s">
        <v>178</v>
      </c>
      <c r="C469" s="180" t="s">
        <v>33</v>
      </c>
      <c r="D469" s="180">
        <v>3849852</v>
      </c>
    </row>
    <row r="470" spans="1:4" hidden="1">
      <c r="A470" s="180">
        <v>2004</v>
      </c>
      <c r="B470" s="180" t="s">
        <v>178</v>
      </c>
      <c r="C470" s="180" t="s">
        <v>34</v>
      </c>
      <c r="D470" s="180">
        <v>1530521</v>
      </c>
    </row>
    <row r="471" spans="1:4" hidden="1">
      <c r="A471" s="180">
        <v>2004</v>
      </c>
      <c r="B471" s="180" t="s">
        <v>178</v>
      </c>
      <c r="C471" s="180" t="s">
        <v>35</v>
      </c>
      <c r="D471" s="180">
        <v>1986513</v>
      </c>
    </row>
    <row r="472" spans="1:4" hidden="1">
      <c r="A472" s="180">
        <v>2004</v>
      </c>
      <c r="B472" s="180" t="s">
        <v>178</v>
      </c>
      <c r="C472" s="180" t="s">
        <v>36</v>
      </c>
      <c r="D472" s="180">
        <v>483995</v>
      </c>
    </row>
    <row r="473" spans="1:4" hidden="1">
      <c r="A473" s="180">
        <v>2004</v>
      </c>
      <c r="B473" s="180" t="s">
        <v>178</v>
      </c>
      <c r="C473" s="180" t="s">
        <v>3</v>
      </c>
      <c r="D473" s="180">
        <v>0</v>
      </c>
    </row>
    <row r="474" spans="1:4" hidden="1">
      <c r="A474" s="180">
        <v>2004</v>
      </c>
      <c r="B474" s="180" t="s">
        <v>178</v>
      </c>
      <c r="C474" s="180" t="s">
        <v>37</v>
      </c>
      <c r="D474" s="180">
        <v>203527</v>
      </c>
    </row>
    <row r="475" spans="1:4" hidden="1">
      <c r="A475" s="180">
        <v>2004</v>
      </c>
      <c r="B475" s="180" t="s">
        <v>179</v>
      </c>
      <c r="C475" s="180" t="s">
        <v>31</v>
      </c>
      <c r="D475" s="180">
        <v>6998704</v>
      </c>
    </row>
    <row r="476" spans="1:4" hidden="1">
      <c r="A476" s="180">
        <v>2004</v>
      </c>
      <c r="B476" s="180" t="s">
        <v>179</v>
      </c>
      <c r="C476" s="180" t="s">
        <v>32</v>
      </c>
      <c r="D476" s="180">
        <v>4957147</v>
      </c>
    </row>
    <row r="477" spans="1:4" hidden="1">
      <c r="A477" s="180">
        <v>2004</v>
      </c>
      <c r="B477" s="180" t="s">
        <v>179</v>
      </c>
      <c r="C477" s="180" t="s">
        <v>33</v>
      </c>
      <c r="D477" s="180">
        <v>3872351</v>
      </c>
    </row>
    <row r="478" spans="1:4" hidden="1">
      <c r="A478" s="180">
        <v>2004</v>
      </c>
      <c r="B478" s="180" t="s">
        <v>179</v>
      </c>
      <c r="C478" s="180" t="s">
        <v>34</v>
      </c>
      <c r="D478" s="180">
        <v>1532562</v>
      </c>
    </row>
    <row r="479" spans="1:4" hidden="1">
      <c r="A479" s="180">
        <v>2004</v>
      </c>
      <c r="B479" s="180" t="s">
        <v>179</v>
      </c>
      <c r="C479" s="180" t="s">
        <v>35</v>
      </c>
      <c r="D479" s="180">
        <v>1994241</v>
      </c>
    </row>
    <row r="480" spans="1:4" hidden="1">
      <c r="A480" s="180">
        <v>2004</v>
      </c>
      <c r="B480" s="180" t="s">
        <v>179</v>
      </c>
      <c r="C480" s="180" t="s">
        <v>36</v>
      </c>
      <c r="D480" s="180">
        <v>484778</v>
      </c>
    </row>
    <row r="481" spans="1:4" hidden="1">
      <c r="A481" s="180">
        <v>2004</v>
      </c>
      <c r="B481" s="180" t="s">
        <v>179</v>
      </c>
      <c r="C481" s="180" t="s">
        <v>3</v>
      </c>
      <c r="D481" s="180">
        <v>0</v>
      </c>
    </row>
    <row r="482" spans="1:4" hidden="1">
      <c r="A482" s="180">
        <v>2004</v>
      </c>
      <c r="B482" s="180" t="s">
        <v>179</v>
      </c>
      <c r="C482" s="180" t="s">
        <v>37</v>
      </c>
      <c r="D482" s="180">
        <v>203857</v>
      </c>
    </row>
    <row r="483" spans="1:4" hidden="1">
      <c r="A483" s="180">
        <v>2005</v>
      </c>
      <c r="B483" s="180" t="s">
        <v>180</v>
      </c>
      <c r="C483" s="180" t="s">
        <v>31</v>
      </c>
      <c r="D483" s="180">
        <v>7016791</v>
      </c>
    </row>
    <row r="484" spans="1:4" hidden="1">
      <c r="A484" s="180">
        <v>2005</v>
      </c>
      <c r="B484" s="180" t="s">
        <v>180</v>
      </c>
      <c r="C484" s="180" t="s">
        <v>32</v>
      </c>
      <c r="D484" s="180">
        <v>4978342</v>
      </c>
    </row>
    <row r="485" spans="1:4" hidden="1">
      <c r="A485" s="180">
        <v>2005</v>
      </c>
      <c r="B485" s="180" t="s">
        <v>180</v>
      </c>
      <c r="C485" s="180" t="s">
        <v>33</v>
      </c>
      <c r="D485" s="180">
        <v>3896951</v>
      </c>
    </row>
    <row r="486" spans="1:4" hidden="1">
      <c r="A486" s="180">
        <v>2005</v>
      </c>
      <c r="B486" s="180" t="s">
        <v>180</v>
      </c>
      <c r="C486" s="180" t="s">
        <v>34</v>
      </c>
      <c r="D486" s="180">
        <v>1536798</v>
      </c>
    </row>
    <row r="487" spans="1:4" hidden="1">
      <c r="A487" s="180">
        <v>2005</v>
      </c>
      <c r="B487" s="180" t="s">
        <v>180</v>
      </c>
      <c r="C487" s="180" t="s">
        <v>35</v>
      </c>
      <c r="D487" s="180">
        <v>2004644</v>
      </c>
    </row>
    <row r="488" spans="1:4" hidden="1">
      <c r="A488" s="180">
        <v>2005</v>
      </c>
      <c r="B488" s="180" t="s">
        <v>180</v>
      </c>
      <c r="C488" s="180" t="s">
        <v>36</v>
      </c>
      <c r="D488" s="180">
        <v>485755</v>
      </c>
    </row>
    <row r="489" spans="1:4" hidden="1">
      <c r="A489" s="180">
        <v>2005</v>
      </c>
      <c r="B489" s="180" t="s">
        <v>180</v>
      </c>
      <c r="C489" s="180" t="s">
        <v>3</v>
      </c>
      <c r="D489" s="180">
        <v>0</v>
      </c>
    </row>
    <row r="490" spans="1:4" hidden="1">
      <c r="A490" s="180">
        <v>2005</v>
      </c>
      <c r="B490" s="180" t="s">
        <v>180</v>
      </c>
      <c r="C490" s="180" t="s">
        <v>37</v>
      </c>
      <c r="D490" s="180">
        <v>204897</v>
      </c>
    </row>
    <row r="491" spans="1:4" hidden="1">
      <c r="A491" s="180">
        <v>2005</v>
      </c>
      <c r="B491" s="180" t="s">
        <v>175</v>
      </c>
      <c r="C491" s="180" t="s">
        <v>31</v>
      </c>
      <c r="D491" s="180">
        <v>7024605</v>
      </c>
    </row>
    <row r="492" spans="1:4" hidden="1">
      <c r="A492" s="180">
        <v>2005</v>
      </c>
      <c r="B492" s="180" t="s">
        <v>175</v>
      </c>
      <c r="C492" s="180" t="s">
        <v>32</v>
      </c>
      <c r="D492" s="180">
        <v>4989246</v>
      </c>
    </row>
    <row r="493" spans="1:4" hidden="1">
      <c r="A493" s="180">
        <v>2005</v>
      </c>
      <c r="B493" s="180" t="s">
        <v>175</v>
      </c>
      <c r="C493" s="180" t="s">
        <v>33</v>
      </c>
      <c r="D493" s="180">
        <v>3918494</v>
      </c>
    </row>
    <row r="494" spans="1:4" hidden="1">
      <c r="A494" s="180">
        <v>2005</v>
      </c>
      <c r="B494" s="180" t="s">
        <v>175</v>
      </c>
      <c r="C494" s="180" t="s">
        <v>34</v>
      </c>
      <c r="D494" s="180">
        <v>1538804</v>
      </c>
    </row>
    <row r="495" spans="1:4" hidden="1">
      <c r="A495" s="180">
        <v>2005</v>
      </c>
      <c r="B495" s="180" t="s">
        <v>175</v>
      </c>
      <c r="C495" s="180" t="s">
        <v>35</v>
      </c>
      <c r="D495" s="180">
        <v>2011207</v>
      </c>
    </row>
    <row r="496" spans="1:4" hidden="1">
      <c r="A496" s="180">
        <v>2005</v>
      </c>
      <c r="B496" s="180" t="s">
        <v>175</v>
      </c>
      <c r="C496" s="180" t="s">
        <v>36</v>
      </c>
      <c r="D496" s="180">
        <v>486202</v>
      </c>
    </row>
    <row r="497" spans="1:4" hidden="1">
      <c r="A497" s="180">
        <v>2005</v>
      </c>
      <c r="B497" s="180" t="s">
        <v>175</v>
      </c>
      <c r="C497" s="180" t="s">
        <v>3</v>
      </c>
      <c r="D497" s="180">
        <v>0</v>
      </c>
    </row>
    <row r="498" spans="1:4" hidden="1">
      <c r="A498" s="180">
        <v>2005</v>
      </c>
      <c r="B498" s="180" t="s">
        <v>175</v>
      </c>
      <c r="C498" s="180" t="s">
        <v>37</v>
      </c>
      <c r="D498" s="180">
        <v>205905</v>
      </c>
    </row>
    <row r="499" spans="1:4" hidden="1">
      <c r="A499" s="180">
        <v>2005</v>
      </c>
      <c r="B499" s="180" t="s">
        <v>178</v>
      </c>
      <c r="C499" s="180" t="s">
        <v>31</v>
      </c>
      <c r="D499" s="180">
        <v>7039606</v>
      </c>
    </row>
    <row r="500" spans="1:4" hidden="1">
      <c r="A500" s="180">
        <v>2005</v>
      </c>
      <c r="B500" s="180" t="s">
        <v>178</v>
      </c>
      <c r="C500" s="180" t="s">
        <v>32</v>
      </c>
      <c r="D500" s="180">
        <v>5006241</v>
      </c>
    </row>
    <row r="501" spans="1:4" hidden="1">
      <c r="A501" s="180">
        <v>2005</v>
      </c>
      <c r="B501" s="180" t="s">
        <v>178</v>
      </c>
      <c r="C501" s="180" t="s">
        <v>33</v>
      </c>
      <c r="D501" s="180">
        <v>3940494</v>
      </c>
    </row>
    <row r="502" spans="1:4" hidden="1">
      <c r="A502" s="180">
        <v>2005</v>
      </c>
      <c r="B502" s="180" t="s">
        <v>178</v>
      </c>
      <c r="C502" s="180" t="s">
        <v>34</v>
      </c>
      <c r="D502" s="180">
        <v>1542004</v>
      </c>
    </row>
    <row r="503" spans="1:4" hidden="1">
      <c r="A503" s="180">
        <v>2005</v>
      </c>
      <c r="B503" s="180" t="s">
        <v>178</v>
      </c>
      <c r="C503" s="180" t="s">
        <v>35</v>
      </c>
      <c r="D503" s="180">
        <v>2020359</v>
      </c>
    </row>
    <row r="504" spans="1:4" hidden="1">
      <c r="A504" s="180">
        <v>2005</v>
      </c>
      <c r="B504" s="180" t="s">
        <v>178</v>
      </c>
      <c r="C504" s="180" t="s">
        <v>36</v>
      </c>
      <c r="D504" s="180">
        <v>486893</v>
      </c>
    </row>
    <row r="505" spans="1:4" hidden="1">
      <c r="A505" s="180">
        <v>2005</v>
      </c>
      <c r="B505" s="180" t="s">
        <v>178</v>
      </c>
      <c r="C505" s="180" t="s">
        <v>3</v>
      </c>
      <c r="D505" s="180">
        <v>0</v>
      </c>
    </row>
    <row r="506" spans="1:4" hidden="1">
      <c r="A506" s="180">
        <v>2005</v>
      </c>
      <c r="B506" s="180" t="s">
        <v>178</v>
      </c>
      <c r="C506" s="180" t="s">
        <v>37</v>
      </c>
      <c r="D506" s="180">
        <v>206759</v>
      </c>
    </row>
    <row r="507" spans="1:4" hidden="1">
      <c r="A507" s="180">
        <v>2005</v>
      </c>
      <c r="B507" s="180" t="s">
        <v>179</v>
      </c>
      <c r="C507" s="180" t="s">
        <v>31</v>
      </c>
      <c r="D507" s="180">
        <v>7051528</v>
      </c>
    </row>
    <row r="508" spans="1:4" hidden="1">
      <c r="A508" s="180">
        <v>2005</v>
      </c>
      <c r="B508" s="180" t="s">
        <v>179</v>
      </c>
      <c r="C508" s="180" t="s">
        <v>32</v>
      </c>
      <c r="D508" s="180">
        <v>5023203</v>
      </c>
    </row>
    <row r="509" spans="1:4" hidden="1">
      <c r="A509" s="180">
        <v>2005</v>
      </c>
      <c r="B509" s="180" t="s">
        <v>179</v>
      </c>
      <c r="C509" s="180" t="s">
        <v>33</v>
      </c>
      <c r="D509" s="180">
        <v>3964175</v>
      </c>
    </row>
    <row r="510" spans="1:4" hidden="1">
      <c r="A510" s="180">
        <v>2005</v>
      </c>
      <c r="B510" s="180" t="s">
        <v>179</v>
      </c>
      <c r="C510" s="180" t="s">
        <v>34</v>
      </c>
      <c r="D510" s="180">
        <v>1544852</v>
      </c>
    </row>
    <row r="511" spans="1:4" hidden="1">
      <c r="A511" s="180">
        <v>2005</v>
      </c>
      <c r="B511" s="180" t="s">
        <v>179</v>
      </c>
      <c r="C511" s="180" t="s">
        <v>35</v>
      </c>
      <c r="D511" s="180">
        <v>2029936</v>
      </c>
    </row>
    <row r="512" spans="1:4" hidden="1">
      <c r="A512" s="180">
        <v>2005</v>
      </c>
      <c r="B512" s="180" t="s">
        <v>179</v>
      </c>
      <c r="C512" s="180" t="s">
        <v>36</v>
      </c>
      <c r="D512" s="180">
        <v>488098</v>
      </c>
    </row>
    <row r="513" spans="1:4" hidden="1">
      <c r="A513" s="180">
        <v>2005</v>
      </c>
      <c r="B513" s="180" t="s">
        <v>179</v>
      </c>
      <c r="C513" s="180" t="s">
        <v>3</v>
      </c>
      <c r="D513" s="180">
        <v>0</v>
      </c>
    </row>
    <row r="514" spans="1:4" hidden="1">
      <c r="A514" s="180">
        <v>2005</v>
      </c>
      <c r="B514" s="180" t="s">
        <v>179</v>
      </c>
      <c r="C514" s="180" t="s">
        <v>37</v>
      </c>
      <c r="D514" s="180">
        <v>207385</v>
      </c>
    </row>
    <row r="515" spans="1:4" hidden="1">
      <c r="A515" s="180">
        <v>2006</v>
      </c>
      <c r="B515" s="180" t="s">
        <v>180</v>
      </c>
      <c r="C515" s="180" t="s">
        <v>31</v>
      </c>
      <c r="D515" s="180">
        <v>7069827</v>
      </c>
    </row>
    <row r="516" spans="1:4" hidden="1">
      <c r="A516" s="180">
        <v>2006</v>
      </c>
      <c r="B516" s="180" t="s">
        <v>180</v>
      </c>
      <c r="C516" s="180" t="s">
        <v>32</v>
      </c>
      <c r="D516" s="180">
        <v>5048207</v>
      </c>
    </row>
    <row r="517" spans="1:4" hidden="1">
      <c r="A517" s="180">
        <v>2006</v>
      </c>
      <c r="B517" s="180" t="s">
        <v>180</v>
      </c>
      <c r="C517" s="180" t="s">
        <v>33</v>
      </c>
      <c r="D517" s="180">
        <v>3987653</v>
      </c>
    </row>
    <row r="518" spans="1:4" hidden="1">
      <c r="A518" s="180">
        <v>2006</v>
      </c>
      <c r="B518" s="180" t="s">
        <v>180</v>
      </c>
      <c r="C518" s="180" t="s">
        <v>34</v>
      </c>
      <c r="D518" s="180">
        <v>1550135</v>
      </c>
    </row>
    <row r="519" spans="1:4" hidden="1">
      <c r="A519" s="180">
        <v>2006</v>
      </c>
      <c r="B519" s="180" t="s">
        <v>180</v>
      </c>
      <c r="C519" s="180" t="s">
        <v>35</v>
      </c>
      <c r="D519" s="180">
        <v>2042450</v>
      </c>
    </row>
    <row r="520" spans="1:4" hidden="1">
      <c r="A520" s="180">
        <v>2006</v>
      </c>
      <c r="B520" s="180" t="s">
        <v>180</v>
      </c>
      <c r="C520" s="180" t="s">
        <v>36</v>
      </c>
      <c r="D520" s="180">
        <v>489140</v>
      </c>
    </row>
    <row r="521" spans="1:4" hidden="1">
      <c r="A521" s="180">
        <v>2006</v>
      </c>
      <c r="B521" s="180" t="s">
        <v>180</v>
      </c>
      <c r="C521" s="180" t="s">
        <v>3</v>
      </c>
      <c r="D521" s="180">
        <v>0</v>
      </c>
    </row>
    <row r="522" spans="1:4" hidden="1">
      <c r="A522" s="180">
        <v>2006</v>
      </c>
      <c r="B522" s="180" t="s">
        <v>180</v>
      </c>
      <c r="C522" s="180" t="s">
        <v>37</v>
      </c>
      <c r="D522" s="180">
        <v>208347</v>
      </c>
    </row>
    <row r="523" spans="1:4" hidden="1">
      <c r="A523" s="180">
        <v>2006</v>
      </c>
      <c r="B523" s="180" t="s">
        <v>175</v>
      </c>
      <c r="C523" s="180" t="s">
        <v>31</v>
      </c>
      <c r="D523" s="180">
        <v>7077860</v>
      </c>
    </row>
    <row r="524" spans="1:4" hidden="1">
      <c r="A524" s="180">
        <v>2006</v>
      </c>
      <c r="B524" s="180" t="s">
        <v>175</v>
      </c>
      <c r="C524" s="180" t="s">
        <v>32</v>
      </c>
      <c r="D524" s="180">
        <v>5061266</v>
      </c>
    </row>
    <row r="525" spans="1:4" hidden="1">
      <c r="A525" s="180">
        <v>2006</v>
      </c>
      <c r="B525" s="180" t="s">
        <v>175</v>
      </c>
      <c r="C525" s="180" t="s">
        <v>33</v>
      </c>
      <c r="D525" s="180">
        <v>4007992</v>
      </c>
    </row>
    <row r="526" spans="1:4" hidden="1">
      <c r="A526" s="180">
        <v>2006</v>
      </c>
      <c r="B526" s="180" t="s">
        <v>175</v>
      </c>
      <c r="C526" s="180" t="s">
        <v>34</v>
      </c>
      <c r="D526" s="180">
        <v>1552529</v>
      </c>
    </row>
    <row r="527" spans="1:4" hidden="1">
      <c r="A527" s="180">
        <v>2006</v>
      </c>
      <c r="B527" s="180" t="s">
        <v>175</v>
      </c>
      <c r="C527" s="180" t="s">
        <v>35</v>
      </c>
      <c r="D527" s="180">
        <v>2050581</v>
      </c>
    </row>
    <row r="528" spans="1:4" hidden="1">
      <c r="A528" s="180">
        <v>2006</v>
      </c>
      <c r="B528" s="180" t="s">
        <v>175</v>
      </c>
      <c r="C528" s="180" t="s">
        <v>36</v>
      </c>
      <c r="D528" s="180">
        <v>489302</v>
      </c>
    </row>
    <row r="529" spans="1:4" hidden="1">
      <c r="A529" s="180">
        <v>2006</v>
      </c>
      <c r="B529" s="180" t="s">
        <v>175</v>
      </c>
      <c r="C529" s="180" t="s">
        <v>3</v>
      </c>
      <c r="D529" s="180">
        <v>0</v>
      </c>
    </row>
    <row r="530" spans="1:4" hidden="1">
      <c r="A530" s="180">
        <v>2006</v>
      </c>
      <c r="B530" s="180" t="s">
        <v>175</v>
      </c>
      <c r="C530" s="180" t="s">
        <v>37</v>
      </c>
      <c r="D530" s="180">
        <v>209057</v>
      </c>
    </row>
    <row r="531" spans="1:4" hidden="1">
      <c r="A531" s="180">
        <v>2006</v>
      </c>
      <c r="B531" s="180" t="s">
        <v>178</v>
      </c>
      <c r="C531" s="180" t="s">
        <v>31</v>
      </c>
      <c r="D531" s="180">
        <v>7102680</v>
      </c>
    </row>
    <row r="532" spans="1:4" hidden="1">
      <c r="A532" s="180">
        <v>2006</v>
      </c>
      <c r="B532" s="180" t="s">
        <v>178</v>
      </c>
      <c r="C532" s="180" t="s">
        <v>32</v>
      </c>
      <c r="D532" s="180">
        <v>5083593</v>
      </c>
    </row>
    <row r="533" spans="1:4" hidden="1">
      <c r="A533" s="180">
        <v>2006</v>
      </c>
      <c r="B533" s="180" t="s">
        <v>178</v>
      </c>
      <c r="C533" s="180" t="s">
        <v>33</v>
      </c>
      <c r="D533" s="180">
        <v>4031580</v>
      </c>
    </row>
    <row r="534" spans="1:4" hidden="1">
      <c r="A534" s="180">
        <v>2006</v>
      </c>
      <c r="B534" s="180" t="s">
        <v>178</v>
      </c>
      <c r="C534" s="180" t="s">
        <v>34</v>
      </c>
      <c r="D534" s="180">
        <v>1557332</v>
      </c>
    </row>
    <row r="535" spans="1:4" hidden="1">
      <c r="A535" s="180">
        <v>2006</v>
      </c>
      <c r="B535" s="180" t="s">
        <v>178</v>
      </c>
      <c r="C535" s="180" t="s">
        <v>35</v>
      </c>
      <c r="D535" s="180">
        <v>2064032</v>
      </c>
    </row>
    <row r="536" spans="1:4" hidden="1">
      <c r="A536" s="180">
        <v>2006</v>
      </c>
      <c r="B536" s="180" t="s">
        <v>178</v>
      </c>
      <c r="C536" s="180" t="s">
        <v>36</v>
      </c>
      <c r="D536" s="180">
        <v>490354</v>
      </c>
    </row>
    <row r="537" spans="1:4" hidden="1">
      <c r="A537" s="180">
        <v>2006</v>
      </c>
      <c r="B537" s="180" t="s">
        <v>178</v>
      </c>
      <c r="C537" s="180" t="s">
        <v>3</v>
      </c>
      <c r="D537" s="180">
        <v>0</v>
      </c>
    </row>
    <row r="538" spans="1:4" hidden="1">
      <c r="A538" s="180">
        <v>2006</v>
      </c>
      <c r="B538" s="180" t="s">
        <v>178</v>
      </c>
      <c r="C538" s="180" t="s">
        <v>37</v>
      </c>
      <c r="D538" s="180">
        <v>210284</v>
      </c>
    </row>
    <row r="539" spans="1:4" hidden="1">
      <c r="A539" s="180">
        <v>2006</v>
      </c>
      <c r="B539" s="180" t="s">
        <v>179</v>
      </c>
      <c r="C539" s="180" t="s">
        <v>31</v>
      </c>
      <c r="D539" s="180">
        <v>7124541</v>
      </c>
    </row>
    <row r="540" spans="1:4" hidden="1">
      <c r="A540" s="180">
        <v>2006</v>
      </c>
      <c r="B540" s="180" t="s">
        <v>179</v>
      </c>
      <c r="C540" s="180" t="s">
        <v>32</v>
      </c>
      <c r="D540" s="180">
        <v>5103965</v>
      </c>
    </row>
    <row r="541" spans="1:4" hidden="1">
      <c r="A541" s="180">
        <v>2006</v>
      </c>
      <c r="B541" s="180" t="s">
        <v>179</v>
      </c>
      <c r="C541" s="180" t="s">
        <v>33</v>
      </c>
      <c r="D541" s="180">
        <v>4055845</v>
      </c>
    </row>
    <row r="542" spans="1:4" hidden="1">
      <c r="A542" s="180">
        <v>2006</v>
      </c>
      <c r="B542" s="180" t="s">
        <v>179</v>
      </c>
      <c r="C542" s="180" t="s">
        <v>34</v>
      </c>
      <c r="D542" s="180">
        <v>1561300</v>
      </c>
    </row>
    <row r="543" spans="1:4" hidden="1">
      <c r="A543" s="180">
        <v>2006</v>
      </c>
      <c r="B543" s="180" t="s">
        <v>179</v>
      </c>
      <c r="C543" s="180" t="s">
        <v>35</v>
      </c>
      <c r="D543" s="180">
        <v>2076867</v>
      </c>
    </row>
    <row r="544" spans="1:4" hidden="1">
      <c r="A544" s="180">
        <v>2006</v>
      </c>
      <c r="B544" s="180" t="s">
        <v>179</v>
      </c>
      <c r="C544" s="180" t="s">
        <v>36</v>
      </c>
      <c r="D544" s="180">
        <v>491515</v>
      </c>
    </row>
    <row r="545" spans="1:4" hidden="1">
      <c r="A545" s="180">
        <v>2006</v>
      </c>
      <c r="B545" s="180" t="s">
        <v>179</v>
      </c>
      <c r="C545" s="180" t="s">
        <v>3</v>
      </c>
      <c r="D545" s="180">
        <v>0</v>
      </c>
    </row>
    <row r="546" spans="1:4" hidden="1">
      <c r="A546" s="180">
        <v>2006</v>
      </c>
      <c r="B546" s="180" t="s">
        <v>179</v>
      </c>
      <c r="C546" s="180" t="s">
        <v>37</v>
      </c>
      <c r="D546" s="180">
        <v>211029</v>
      </c>
    </row>
    <row r="547" spans="1:4" hidden="1">
      <c r="A547" s="180">
        <v>2007</v>
      </c>
      <c r="B547" s="180" t="s">
        <v>180</v>
      </c>
      <c r="C547" s="180" t="s">
        <v>31</v>
      </c>
      <c r="D547" s="180">
        <v>7155903</v>
      </c>
    </row>
    <row r="548" spans="1:4" hidden="1">
      <c r="A548" s="180">
        <v>2007</v>
      </c>
      <c r="B548" s="180" t="s">
        <v>180</v>
      </c>
      <c r="C548" s="180" t="s">
        <v>32</v>
      </c>
      <c r="D548" s="180">
        <v>5134074</v>
      </c>
    </row>
    <row r="549" spans="1:4" hidden="1">
      <c r="A549" s="180">
        <v>2007</v>
      </c>
      <c r="B549" s="180" t="s">
        <v>180</v>
      </c>
      <c r="C549" s="180" t="s">
        <v>33</v>
      </c>
      <c r="D549" s="180">
        <v>4084531</v>
      </c>
    </row>
    <row r="550" spans="1:4" hidden="1">
      <c r="A550" s="180">
        <v>2007</v>
      </c>
      <c r="B550" s="180" t="s">
        <v>180</v>
      </c>
      <c r="C550" s="180" t="s">
        <v>34</v>
      </c>
      <c r="D550" s="180">
        <v>1567206</v>
      </c>
    </row>
    <row r="551" spans="1:4" hidden="1">
      <c r="A551" s="180">
        <v>2007</v>
      </c>
      <c r="B551" s="180" t="s">
        <v>180</v>
      </c>
      <c r="C551" s="180" t="s">
        <v>35</v>
      </c>
      <c r="D551" s="180">
        <v>2093633</v>
      </c>
    </row>
    <row r="552" spans="1:4" hidden="1">
      <c r="A552" s="180">
        <v>2007</v>
      </c>
      <c r="B552" s="180" t="s">
        <v>180</v>
      </c>
      <c r="C552" s="180" t="s">
        <v>36</v>
      </c>
      <c r="D552" s="180">
        <v>492625</v>
      </c>
    </row>
    <row r="553" spans="1:4" hidden="1">
      <c r="A553" s="180">
        <v>2007</v>
      </c>
      <c r="B553" s="180" t="s">
        <v>180</v>
      </c>
      <c r="C553" s="180" t="s">
        <v>3</v>
      </c>
      <c r="D553" s="180">
        <v>0</v>
      </c>
    </row>
    <row r="554" spans="1:4" hidden="1">
      <c r="A554" s="180">
        <v>2007</v>
      </c>
      <c r="B554" s="180" t="s">
        <v>180</v>
      </c>
      <c r="C554" s="180" t="s">
        <v>37</v>
      </c>
      <c r="D554" s="180">
        <v>212372</v>
      </c>
    </row>
    <row r="555" spans="1:4" hidden="1">
      <c r="A555" s="180">
        <v>2007</v>
      </c>
      <c r="B555" s="180" t="s">
        <v>175</v>
      </c>
      <c r="C555" s="180" t="s">
        <v>31</v>
      </c>
      <c r="D555" s="180">
        <v>7176800</v>
      </c>
    </row>
    <row r="556" spans="1:4" hidden="1">
      <c r="A556" s="180">
        <v>2007</v>
      </c>
      <c r="B556" s="180" t="s">
        <v>175</v>
      </c>
      <c r="C556" s="180" t="s">
        <v>32</v>
      </c>
      <c r="D556" s="180">
        <v>5153522</v>
      </c>
    </row>
    <row r="557" spans="1:4" hidden="1">
      <c r="A557" s="180">
        <v>2007</v>
      </c>
      <c r="B557" s="180" t="s">
        <v>175</v>
      </c>
      <c r="C557" s="180" t="s">
        <v>33</v>
      </c>
      <c r="D557" s="180">
        <v>4111018</v>
      </c>
    </row>
    <row r="558" spans="1:4" hidden="1">
      <c r="A558" s="180">
        <v>2007</v>
      </c>
      <c r="B558" s="180" t="s">
        <v>175</v>
      </c>
      <c r="C558" s="180" t="s">
        <v>34</v>
      </c>
      <c r="D558" s="180">
        <v>1570619</v>
      </c>
    </row>
    <row r="559" spans="1:4" hidden="1">
      <c r="A559" s="180">
        <v>2007</v>
      </c>
      <c r="B559" s="180" t="s">
        <v>175</v>
      </c>
      <c r="C559" s="180" t="s">
        <v>35</v>
      </c>
      <c r="D559" s="180">
        <v>2106139</v>
      </c>
    </row>
    <row r="560" spans="1:4" hidden="1">
      <c r="A560" s="180">
        <v>2007</v>
      </c>
      <c r="B560" s="180" t="s">
        <v>175</v>
      </c>
      <c r="C560" s="180" t="s">
        <v>36</v>
      </c>
      <c r="D560" s="180">
        <v>493262</v>
      </c>
    </row>
    <row r="561" spans="1:4" hidden="1">
      <c r="A561" s="180">
        <v>2007</v>
      </c>
      <c r="B561" s="180" t="s">
        <v>175</v>
      </c>
      <c r="C561" s="180" t="s">
        <v>3</v>
      </c>
      <c r="D561" s="180">
        <v>0</v>
      </c>
    </row>
    <row r="562" spans="1:4" hidden="1">
      <c r="A562" s="180">
        <v>2007</v>
      </c>
      <c r="B562" s="180" t="s">
        <v>175</v>
      </c>
      <c r="C562" s="180" t="s">
        <v>37</v>
      </c>
      <c r="D562" s="180">
        <v>213748</v>
      </c>
    </row>
    <row r="563" spans="1:4" hidden="1">
      <c r="A563" s="180">
        <v>2007</v>
      </c>
      <c r="B563" s="180" t="s">
        <v>178</v>
      </c>
      <c r="C563" s="180" t="s">
        <v>31</v>
      </c>
      <c r="D563" s="180">
        <v>7203077</v>
      </c>
    </row>
    <row r="564" spans="1:4" hidden="1">
      <c r="A564" s="180">
        <v>2007</v>
      </c>
      <c r="B564" s="180" t="s">
        <v>178</v>
      </c>
      <c r="C564" s="180" t="s">
        <v>32</v>
      </c>
      <c r="D564" s="180">
        <v>5178515</v>
      </c>
    </row>
    <row r="565" spans="1:4" hidden="1">
      <c r="A565" s="180">
        <v>2007</v>
      </c>
      <c r="B565" s="180" t="s">
        <v>178</v>
      </c>
      <c r="C565" s="180" t="s">
        <v>33</v>
      </c>
      <c r="D565" s="180">
        <v>4134958</v>
      </c>
    </row>
    <row r="566" spans="1:4" hidden="1">
      <c r="A566" s="180">
        <v>2007</v>
      </c>
      <c r="B566" s="180" t="s">
        <v>178</v>
      </c>
      <c r="C566" s="180" t="s">
        <v>34</v>
      </c>
      <c r="D566" s="180">
        <v>1574537</v>
      </c>
    </row>
    <row r="567" spans="1:4" hidden="1">
      <c r="A567" s="180">
        <v>2007</v>
      </c>
      <c r="B567" s="180" t="s">
        <v>178</v>
      </c>
      <c r="C567" s="180" t="s">
        <v>35</v>
      </c>
      <c r="D567" s="180">
        <v>2120776</v>
      </c>
    </row>
    <row r="568" spans="1:4" hidden="1">
      <c r="A568" s="180">
        <v>2007</v>
      </c>
      <c r="B568" s="180" t="s">
        <v>178</v>
      </c>
      <c r="C568" s="180" t="s">
        <v>36</v>
      </c>
      <c r="D568" s="180">
        <v>494547</v>
      </c>
    </row>
    <row r="569" spans="1:4" hidden="1">
      <c r="A569" s="180">
        <v>2007</v>
      </c>
      <c r="B569" s="180" t="s">
        <v>178</v>
      </c>
      <c r="C569" s="180" t="s">
        <v>3</v>
      </c>
      <c r="D569" s="180">
        <v>0</v>
      </c>
    </row>
    <row r="570" spans="1:4" hidden="1">
      <c r="A570" s="180">
        <v>2007</v>
      </c>
      <c r="B570" s="180" t="s">
        <v>178</v>
      </c>
      <c r="C570" s="180" t="s">
        <v>37</v>
      </c>
      <c r="D570" s="180">
        <v>215180</v>
      </c>
    </row>
    <row r="571" spans="1:4" hidden="1">
      <c r="A571" s="180">
        <v>2007</v>
      </c>
      <c r="B571" s="180" t="s">
        <v>179</v>
      </c>
      <c r="C571" s="180" t="s">
        <v>31</v>
      </c>
      <c r="D571" s="180">
        <v>7228028</v>
      </c>
    </row>
    <row r="572" spans="1:4" hidden="1">
      <c r="A572" s="180">
        <v>2007</v>
      </c>
      <c r="B572" s="180" t="s">
        <v>179</v>
      </c>
      <c r="C572" s="180" t="s">
        <v>32</v>
      </c>
      <c r="D572" s="180">
        <v>5199503</v>
      </c>
    </row>
    <row r="573" spans="1:4" hidden="1">
      <c r="A573" s="180">
        <v>2007</v>
      </c>
      <c r="B573" s="180" t="s">
        <v>179</v>
      </c>
      <c r="C573" s="180" t="s">
        <v>33</v>
      </c>
      <c r="D573" s="180">
        <v>4159990</v>
      </c>
    </row>
    <row r="574" spans="1:4" hidden="1">
      <c r="A574" s="180">
        <v>2007</v>
      </c>
      <c r="B574" s="180" t="s">
        <v>179</v>
      </c>
      <c r="C574" s="180" t="s">
        <v>34</v>
      </c>
      <c r="D574" s="180">
        <v>1578489</v>
      </c>
    </row>
    <row r="575" spans="1:4" hidden="1">
      <c r="A575" s="180">
        <v>2007</v>
      </c>
      <c r="B575" s="180" t="s">
        <v>179</v>
      </c>
      <c r="C575" s="180" t="s">
        <v>35</v>
      </c>
      <c r="D575" s="180">
        <v>2135006</v>
      </c>
    </row>
    <row r="576" spans="1:4" hidden="1">
      <c r="A576" s="180">
        <v>2007</v>
      </c>
      <c r="B576" s="180" t="s">
        <v>179</v>
      </c>
      <c r="C576" s="180" t="s">
        <v>36</v>
      </c>
      <c r="D576" s="180">
        <v>495858</v>
      </c>
    </row>
    <row r="577" spans="1:4" hidden="1">
      <c r="A577" s="180">
        <v>2007</v>
      </c>
      <c r="B577" s="180" t="s">
        <v>179</v>
      </c>
      <c r="C577" s="180" t="s">
        <v>3</v>
      </c>
      <c r="D577" s="180">
        <v>0</v>
      </c>
    </row>
    <row r="578" spans="1:4" hidden="1">
      <c r="A578" s="180">
        <v>2007</v>
      </c>
      <c r="B578" s="180" t="s">
        <v>179</v>
      </c>
      <c r="C578" s="180" t="s">
        <v>37</v>
      </c>
      <c r="D578" s="180">
        <v>216618</v>
      </c>
    </row>
    <row r="579" spans="1:4" hidden="1">
      <c r="A579" s="180">
        <v>2008</v>
      </c>
      <c r="B579" s="180" t="s">
        <v>180</v>
      </c>
      <c r="C579" s="180" t="s">
        <v>31</v>
      </c>
      <c r="D579" s="180">
        <v>7266384</v>
      </c>
    </row>
    <row r="580" spans="1:4" hidden="1">
      <c r="A580" s="180">
        <v>2008</v>
      </c>
      <c r="B580" s="180" t="s">
        <v>180</v>
      </c>
      <c r="C580" s="180" t="s">
        <v>32</v>
      </c>
      <c r="D580" s="180">
        <v>5233000</v>
      </c>
    </row>
    <row r="581" spans="1:4" hidden="1">
      <c r="A581" s="180">
        <v>2008</v>
      </c>
      <c r="B581" s="180" t="s">
        <v>180</v>
      </c>
      <c r="C581" s="180" t="s">
        <v>33</v>
      </c>
      <c r="D581" s="180">
        <v>4191479</v>
      </c>
    </row>
    <row r="582" spans="1:4" hidden="1">
      <c r="A582" s="180">
        <v>2008</v>
      </c>
      <c r="B582" s="180" t="s">
        <v>180</v>
      </c>
      <c r="C582" s="180" t="s">
        <v>34</v>
      </c>
      <c r="D582" s="180">
        <v>1584408</v>
      </c>
    </row>
    <row r="583" spans="1:4" hidden="1">
      <c r="A583" s="180">
        <v>2008</v>
      </c>
      <c r="B583" s="180" t="s">
        <v>180</v>
      </c>
      <c r="C583" s="180" t="s">
        <v>35</v>
      </c>
      <c r="D583" s="180">
        <v>2155552</v>
      </c>
    </row>
    <row r="584" spans="1:4" hidden="1">
      <c r="A584" s="180">
        <v>2008</v>
      </c>
      <c r="B584" s="180" t="s">
        <v>180</v>
      </c>
      <c r="C584" s="180" t="s">
        <v>36</v>
      </c>
      <c r="D584" s="180">
        <v>497552</v>
      </c>
    </row>
    <row r="585" spans="1:4" hidden="1">
      <c r="A585" s="180">
        <v>2008</v>
      </c>
      <c r="B585" s="180" t="s">
        <v>180</v>
      </c>
      <c r="C585" s="180" t="s">
        <v>3</v>
      </c>
      <c r="D585" s="180">
        <v>0</v>
      </c>
    </row>
    <row r="586" spans="1:4" hidden="1">
      <c r="A586" s="180">
        <v>2008</v>
      </c>
      <c r="B586" s="180" t="s">
        <v>180</v>
      </c>
      <c r="C586" s="180" t="s">
        <v>37</v>
      </c>
      <c r="D586" s="180">
        <v>217912</v>
      </c>
    </row>
    <row r="587" spans="1:4" hidden="1">
      <c r="A587" s="180">
        <v>2008</v>
      </c>
      <c r="B587" s="180" t="s">
        <v>175</v>
      </c>
      <c r="C587" s="180" t="s">
        <v>31</v>
      </c>
      <c r="D587" s="180">
        <v>7291829</v>
      </c>
    </row>
    <row r="588" spans="1:4" hidden="1">
      <c r="A588" s="180">
        <v>2008</v>
      </c>
      <c r="B588" s="180" t="s">
        <v>175</v>
      </c>
      <c r="C588" s="180" t="s">
        <v>32</v>
      </c>
      <c r="D588" s="180">
        <v>5256375</v>
      </c>
    </row>
    <row r="589" spans="1:4" hidden="1">
      <c r="A589" s="180">
        <v>2008</v>
      </c>
      <c r="B589" s="180" t="s">
        <v>175</v>
      </c>
      <c r="C589" s="180" t="s">
        <v>33</v>
      </c>
      <c r="D589" s="180">
        <v>4219505</v>
      </c>
    </row>
    <row r="590" spans="1:4" hidden="1">
      <c r="A590" s="180">
        <v>2008</v>
      </c>
      <c r="B590" s="180" t="s">
        <v>175</v>
      </c>
      <c r="C590" s="180" t="s">
        <v>34</v>
      </c>
      <c r="D590" s="180">
        <v>1588665</v>
      </c>
    </row>
    <row r="591" spans="1:4" hidden="1">
      <c r="A591" s="180">
        <v>2008</v>
      </c>
      <c r="B591" s="180" t="s">
        <v>175</v>
      </c>
      <c r="C591" s="180" t="s">
        <v>35</v>
      </c>
      <c r="D591" s="180">
        <v>2171700</v>
      </c>
    </row>
    <row r="592" spans="1:4" hidden="1">
      <c r="A592" s="180">
        <v>2008</v>
      </c>
      <c r="B592" s="180" t="s">
        <v>175</v>
      </c>
      <c r="C592" s="180" t="s">
        <v>36</v>
      </c>
      <c r="D592" s="180">
        <v>498568</v>
      </c>
    </row>
    <row r="593" spans="1:4" hidden="1">
      <c r="A593" s="180">
        <v>2008</v>
      </c>
      <c r="B593" s="180" t="s">
        <v>175</v>
      </c>
      <c r="C593" s="180" t="s">
        <v>3</v>
      </c>
      <c r="D593" s="180">
        <v>0</v>
      </c>
    </row>
    <row r="594" spans="1:4" hidden="1">
      <c r="A594" s="180">
        <v>2008</v>
      </c>
      <c r="B594" s="180" t="s">
        <v>175</v>
      </c>
      <c r="C594" s="180" t="s">
        <v>37</v>
      </c>
      <c r="D594" s="180">
        <v>219874</v>
      </c>
    </row>
    <row r="595" spans="1:4" hidden="1">
      <c r="A595" s="180">
        <v>2008</v>
      </c>
      <c r="B595" s="180" t="s">
        <v>178</v>
      </c>
      <c r="C595" s="180" t="s">
        <v>31</v>
      </c>
      <c r="D595" s="180">
        <v>7321938</v>
      </c>
    </row>
    <row r="596" spans="1:4" hidden="1">
      <c r="A596" s="180">
        <v>2008</v>
      </c>
      <c r="B596" s="180" t="s">
        <v>178</v>
      </c>
      <c r="C596" s="180" t="s">
        <v>32</v>
      </c>
      <c r="D596" s="180">
        <v>5286549</v>
      </c>
    </row>
    <row r="597" spans="1:4" hidden="1">
      <c r="A597" s="180">
        <v>2008</v>
      </c>
      <c r="B597" s="180" t="s">
        <v>178</v>
      </c>
      <c r="C597" s="180" t="s">
        <v>33</v>
      </c>
      <c r="D597" s="180">
        <v>4247991</v>
      </c>
    </row>
    <row r="598" spans="1:4" hidden="1">
      <c r="A598" s="180">
        <v>2008</v>
      </c>
      <c r="B598" s="180" t="s">
        <v>178</v>
      </c>
      <c r="C598" s="180" t="s">
        <v>34</v>
      </c>
      <c r="D598" s="180">
        <v>1593725</v>
      </c>
    </row>
    <row r="599" spans="1:4" hidden="1">
      <c r="A599" s="180">
        <v>2008</v>
      </c>
      <c r="B599" s="180" t="s">
        <v>178</v>
      </c>
      <c r="C599" s="180" t="s">
        <v>35</v>
      </c>
      <c r="D599" s="180">
        <v>2191582</v>
      </c>
    </row>
    <row r="600" spans="1:4" hidden="1">
      <c r="A600" s="180">
        <v>2008</v>
      </c>
      <c r="B600" s="180" t="s">
        <v>178</v>
      </c>
      <c r="C600" s="180" t="s">
        <v>36</v>
      </c>
      <c r="D600" s="180">
        <v>500062</v>
      </c>
    </row>
    <row r="601" spans="1:4" hidden="1">
      <c r="A601" s="180">
        <v>2008</v>
      </c>
      <c r="B601" s="180" t="s">
        <v>178</v>
      </c>
      <c r="C601" s="180" t="s">
        <v>3</v>
      </c>
      <c r="D601" s="180">
        <v>0</v>
      </c>
    </row>
    <row r="602" spans="1:4" hidden="1">
      <c r="A602" s="180">
        <v>2008</v>
      </c>
      <c r="B602" s="180" t="s">
        <v>178</v>
      </c>
      <c r="C602" s="180" t="s">
        <v>37</v>
      </c>
      <c r="D602" s="180">
        <v>221464</v>
      </c>
    </row>
    <row r="603" spans="1:4" hidden="1">
      <c r="A603" s="180">
        <v>2008</v>
      </c>
      <c r="B603" s="180" t="s">
        <v>179</v>
      </c>
      <c r="C603" s="180" t="s">
        <v>31</v>
      </c>
      <c r="D603" s="180">
        <v>7352883</v>
      </c>
    </row>
    <row r="604" spans="1:4" hidden="1">
      <c r="A604" s="180">
        <v>2008</v>
      </c>
      <c r="B604" s="180" t="s">
        <v>179</v>
      </c>
      <c r="C604" s="180" t="s">
        <v>32</v>
      </c>
      <c r="D604" s="180">
        <v>5313285</v>
      </c>
    </row>
    <row r="605" spans="1:4" hidden="1">
      <c r="A605" s="180">
        <v>2008</v>
      </c>
      <c r="B605" s="180" t="s">
        <v>179</v>
      </c>
      <c r="C605" s="180" t="s">
        <v>33</v>
      </c>
      <c r="D605" s="180">
        <v>4275551</v>
      </c>
    </row>
    <row r="606" spans="1:4" hidden="1">
      <c r="A606" s="180">
        <v>2008</v>
      </c>
      <c r="B606" s="180" t="s">
        <v>179</v>
      </c>
      <c r="C606" s="180" t="s">
        <v>34</v>
      </c>
      <c r="D606" s="180">
        <v>1597880</v>
      </c>
    </row>
    <row r="607" spans="1:4" hidden="1">
      <c r="A607" s="180">
        <v>2008</v>
      </c>
      <c r="B607" s="180" t="s">
        <v>179</v>
      </c>
      <c r="C607" s="180" t="s">
        <v>35</v>
      </c>
      <c r="D607" s="180">
        <v>2208928</v>
      </c>
    </row>
    <row r="608" spans="1:4" hidden="1">
      <c r="A608" s="180">
        <v>2008</v>
      </c>
      <c r="B608" s="180" t="s">
        <v>179</v>
      </c>
      <c r="C608" s="180" t="s">
        <v>36</v>
      </c>
      <c r="D608" s="180">
        <v>501774</v>
      </c>
    </row>
    <row r="609" spans="1:4" hidden="1">
      <c r="A609" s="180">
        <v>2008</v>
      </c>
      <c r="B609" s="180" t="s">
        <v>179</v>
      </c>
      <c r="C609" s="180" t="s">
        <v>3</v>
      </c>
      <c r="D609" s="180">
        <v>0</v>
      </c>
    </row>
    <row r="610" spans="1:4" hidden="1">
      <c r="A610" s="180">
        <v>2008</v>
      </c>
      <c r="B610" s="180" t="s">
        <v>179</v>
      </c>
      <c r="C610" s="180" t="s">
        <v>37</v>
      </c>
      <c r="D610" s="180">
        <v>222526</v>
      </c>
    </row>
    <row r="611" spans="1:4" hidden="1">
      <c r="A611" s="180">
        <v>2009</v>
      </c>
      <c r="B611" s="180" t="s">
        <v>180</v>
      </c>
      <c r="C611" s="180" t="s">
        <v>31</v>
      </c>
      <c r="D611" s="180">
        <v>7385774</v>
      </c>
    </row>
    <row r="612" spans="1:4" hidden="1">
      <c r="A612" s="180">
        <v>2009</v>
      </c>
      <c r="B612" s="180" t="s">
        <v>180</v>
      </c>
      <c r="C612" s="180" t="s">
        <v>32</v>
      </c>
      <c r="D612" s="180">
        <v>5347672</v>
      </c>
    </row>
    <row r="613" spans="1:4" hidden="1">
      <c r="A613" s="180">
        <v>2009</v>
      </c>
      <c r="B613" s="180" t="s">
        <v>180</v>
      </c>
      <c r="C613" s="180" t="s">
        <v>33</v>
      </c>
      <c r="D613" s="180">
        <v>4305605</v>
      </c>
    </row>
    <row r="614" spans="1:4" hidden="1">
      <c r="A614" s="180">
        <v>2009</v>
      </c>
      <c r="B614" s="180" t="s">
        <v>180</v>
      </c>
      <c r="C614" s="180" t="s">
        <v>34</v>
      </c>
      <c r="D614" s="180">
        <v>1604142</v>
      </c>
    </row>
    <row r="615" spans="1:4" hidden="1">
      <c r="A615" s="180">
        <v>2009</v>
      </c>
      <c r="B615" s="180" t="s">
        <v>180</v>
      </c>
      <c r="C615" s="180" t="s">
        <v>35</v>
      </c>
      <c r="D615" s="180">
        <v>2228317</v>
      </c>
    </row>
    <row r="616" spans="1:4" hidden="1">
      <c r="A616" s="180">
        <v>2009</v>
      </c>
      <c r="B616" s="180" t="s">
        <v>180</v>
      </c>
      <c r="C616" s="180" t="s">
        <v>36</v>
      </c>
      <c r="D616" s="180">
        <v>503431</v>
      </c>
    </row>
    <row r="617" spans="1:4" hidden="1">
      <c r="A617" s="180">
        <v>2009</v>
      </c>
      <c r="B617" s="180" t="s">
        <v>180</v>
      </c>
      <c r="C617" s="180" t="s">
        <v>3</v>
      </c>
      <c r="D617" s="180">
        <v>0</v>
      </c>
    </row>
    <row r="618" spans="1:4" hidden="1">
      <c r="A618" s="180">
        <v>2009</v>
      </c>
      <c r="B618" s="180" t="s">
        <v>180</v>
      </c>
      <c r="C618" s="180" t="s">
        <v>37</v>
      </c>
      <c r="D618" s="180">
        <v>223922</v>
      </c>
    </row>
    <row r="619" spans="1:4" hidden="1">
      <c r="A619" s="180">
        <v>2009</v>
      </c>
      <c r="B619" s="180" t="s">
        <v>175</v>
      </c>
      <c r="C619" s="180" t="s">
        <v>31</v>
      </c>
      <c r="D619" s="180">
        <v>7408540</v>
      </c>
    </row>
    <row r="620" spans="1:4" hidden="1">
      <c r="A620" s="180">
        <v>2009</v>
      </c>
      <c r="B620" s="180" t="s">
        <v>175</v>
      </c>
      <c r="C620" s="180" t="s">
        <v>32</v>
      </c>
      <c r="D620" s="180">
        <v>5371934</v>
      </c>
    </row>
    <row r="621" spans="1:4" hidden="1">
      <c r="A621" s="180">
        <v>2009</v>
      </c>
      <c r="B621" s="180" t="s">
        <v>175</v>
      </c>
      <c r="C621" s="180" t="s">
        <v>33</v>
      </c>
      <c r="D621" s="180">
        <v>4328771</v>
      </c>
    </row>
    <row r="622" spans="1:4" hidden="1">
      <c r="A622" s="180">
        <v>2009</v>
      </c>
      <c r="B622" s="180" t="s">
        <v>175</v>
      </c>
      <c r="C622" s="180" t="s">
        <v>34</v>
      </c>
      <c r="D622" s="180">
        <v>1608902</v>
      </c>
    </row>
    <row r="623" spans="1:4" hidden="1">
      <c r="A623" s="180">
        <v>2009</v>
      </c>
      <c r="B623" s="180" t="s">
        <v>175</v>
      </c>
      <c r="C623" s="180" t="s">
        <v>35</v>
      </c>
      <c r="D623" s="180">
        <v>2240250</v>
      </c>
    </row>
    <row r="624" spans="1:4" hidden="1">
      <c r="A624" s="180">
        <v>2009</v>
      </c>
      <c r="B624" s="180" t="s">
        <v>175</v>
      </c>
      <c r="C624" s="180" t="s">
        <v>36</v>
      </c>
      <c r="D624" s="180">
        <v>504353</v>
      </c>
    </row>
    <row r="625" spans="1:4" hidden="1">
      <c r="A625" s="180">
        <v>2009</v>
      </c>
      <c r="B625" s="180" t="s">
        <v>175</v>
      </c>
      <c r="C625" s="180" t="s">
        <v>3</v>
      </c>
      <c r="D625" s="180">
        <v>0</v>
      </c>
    </row>
    <row r="626" spans="1:4" hidden="1">
      <c r="A626" s="180">
        <v>2009</v>
      </c>
      <c r="B626" s="180" t="s">
        <v>175</v>
      </c>
      <c r="C626" s="180" t="s">
        <v>37</v>
      </c>
      <c r="D626" s="180">
        <v>226027</v>
      </c>
    </row>
    <row r="627" spans="1:4" hidden="1">
      <c r="A627" s="180">
        <v>2009</v>
      </c>
      <c r="B627" s="180" t="s">
        <v>178</v>
      </c>
      <c r="C627" s="180" t="s">
        <v>31</v>
      </c>
      <c r="D627" s="180">
        <v>7435485</v>
      </c>
    </row>
    <row r="628" spans="1:4" hidden="1">
      <c r="A628" s="180">
        <v>2009</v>
      </c>
      <c r="B628" s="180" t="s">
        <v>178</v>
      </c>
      <c r="C628" s="180" t="s">
        <v>32</v>
      </c>
      <c r="D628" s="180">
        <v>5398874</v>
      </c>
    </row>
    <row r="629" spans="1:4" hidden="1">
      <c r="A629" s="180">
        <v>2009</v>
      </c>
      <c r="B629" s="180" t="s">
        <v>178</v>
      </c>
      <c r="C629" s="180" t="s">
        <v>33</v>
      </c>
      <c r="D629" s="180">
        <v>4350135</v>
      </c>
    </row>
    <row r="630" spans="1:4" hidden="1">
      <c r="A630" s="180">
        <v>2009</v>
      </c>
      <c r="B630" s="180" t="s">
        <v>178</v>
      </c>
      <c r="C630" s="180" t="s">
        <v>34</v>
      </c>
      <c r="D630" s="180">
        <v>1614593</v>
      </c>
    </row>
    <row r="631" spans="1:4" hidden="1">
      <c r="A631" s="180">
        <v>2009</v>
      </c>
      <c r="B631" s="180" t="s">
        <v>178</v>
      </c>
      <c r="C631" s="180" t="s">
        <v>35</v>
      </c>
      <c r="D631" s="180">
        <v>2253355</v>
      </c>
    </row>
    <row r="632" spans="1:4" hidden="1">
      <c r="A632" s="180">
        <v>2009</v>
      </c>
      <c r="B632" s="180" t="s">
        <v>178</v>
      </c>
      <c r="C632" s="180" t="s">
        <v>36</v>
      </c>
      <c r="D632" s="180">
        <v>505468</v>
      </c>
    </row>
    <row r="633" spans="1:4" hidden="1">
      <c r="A633" s="180">
        <v>2009</v>
      </c>
      <c r="B633" s="180" t="s">
        <v>178</v>
      </c>
      <c r="C633" s="180" t="s">
        <v>3</v>
      </c>
      <c r="D633" s="180">
        <v>0</v>
      </c>
    </row>
    <row r="634" spans="1:4" hidden="1">
      <c r="A634" s="180">
        <v>2009</v>
      </c>
      <c r="B634" s="180" t="s">
        <v>178</v>
      </c>
      <c r="C634" s="180" t="s">
        <v>37</v>
      </c>
      <c r="D634" s="180">
        <v>227255</v>
      </c>
    </row>
    <row r="635" spans="1:4" hidden="1">
      <c r="A635" s="180">
        <v>2009</v>
      </c>
      <c r="B635" s="180" t="s">
        <v>179</v>
      </c>
      <c r="C635" s="180" t="s">
        <v>31</v>
      </c>
      <c r="D635" s="180">
        <v>7101504</v>
      </c>
    </row>
    <row r="636" spans="1:4" hidden="1">
      <c r="A636" s="180">
        <v>2009</v>
      </c>
      <c r="B636" s="180" t="s">
        <v>179</v>
      </c>
      <c r="C636" s="180" t="s">
        <v>32</v>
      </c>
      <c r="D636" s="180">
        <v>5419249</v>
      </c>
    </row>
    <row r="637" spans="1:4" hidden="1">
      <c r="A637" s="180">
        <v>2009</v>
      </c>
      <c r="B637" s="180" t="s">
        <v>179</v>
      </c>
      <c r="C637" s="180" t="s">
        <v>33</v>
      </c>
      <c r="D637" s="180">
        <v>4367454</v>
      </c>
    </row>
    <row r="638" spans="1:4" hidden="1">
      <c r="A638" s="180">
        <v>2009</v>
      </c>
      <c r="B638" s="180" t="s">
        <v>179</v>
      </c>
      <c r="C638" s="180" t="s">
        <v>34</v>
      </c>
      <c r="D638" s="180">
        <v>1618578</v>
      </c>
    </row>
    <row r="639" spans="1:4" hidden="1">
      <c r="A639" s="180">
        <v>2009</v>
      </c>
      <c r="B639" s="180" t="s">
        <v>179</v>
      </c>
      <c r="C639" s="180" t="s">
        <v>35</v>
      </c>
      <c r="D639" s="180">
        <v>2263747</v>
      </c>
    </row>
    <row r="640" spans="1:4" hidden="1">
      <c r="A640" s="180">
        <v>2009</v>
      </c>
      <c r="B640" s="180" t="s">
        <v>179</v>
      </c>
      <c r="C640" s="180" t="s">
        <v>36</v>
      </c>
      <c r="D640" s="180">
        <v>506461</v>
      </c>
    </row>
    <row r="641" spans="1:4" hidden="1">
      <c r="A641" s="180">
        <v>2009</v>
      </c>
      <c r="B641" s="180" t="s">
        <v>179</v>
      </c>
      <c r="C641" s="180" t="s">
        <v>3</v>
      </c>
      <c r="D641" s="180">
        <v>357859</v>
      </c>
    </row>
    <row r="642" spans="1:4" hidden="1">
      <c r="A642" s="180">
        <v>2009</v>
      </c>
      <c r="B642" s="180" t="s">
        <v>179</v>
      </c>
      <c r="C642" s="180" t="s">
        <v>37</v>
      </c>
      <c r="D642" s="180">
        <v>227783</v>
      </c>
    </row>
    <row r="643" spans="1:4" hidden="1">
      <c r="A643" s="180">
        <v>2010</v>
      </c>
      <c r="B643" s="180" t="s">
        <v>180</v>
      </c>
      <c r="C643" s="180" t="s">
        <v>31</v>
      </c>
      <c r="D643" s="180">
        <v>7128356</v>
      </c>
    </row>
    <row r="644" spans="1:4" hidden="1">
      <c r="A644" s="180">
        <v>2010</v>
      </c>
      <c r="B644" s="180" t="s">
        <v>180</v>
      </c>
      <c r="C644" s="180" t="s">
        <v>32</v>
      </c>
      <c r="D644" s="180">
        <v>5445172</v>
      </c>
    </row>
    <row r="645" spans="1:4" hidden="1">
      <c r="A645" s="180">
        <v>2010</v>
      </c>
      <c r="B645" s="180" t="s">
        <v>180</v>
      </c>
      <c r="C645" s="180" t="s">
        <v>33</v>
      </c>
      <c r="D645" s="180">
        <v>4387801</v>
      </c>
    </row>
    <row r="646" spans="1:4" hidden="1">
      <c r="A646" s="180">
        <v>2010</v>
      </c>
      <c r="B646" s="180" t="s">
        <v>180</v>
      </c>
      <c r="C646" s="180" t="s">
        <v>34</v>
      </c>
      <c r="D646" s="180">
        <v>1624033</v>
      </c>
    </row>
    <row r="647" spans="1:4" hidden="1">
      <c r="A647" s="180">
        <v>2010</v>
      </c>
      <c r="B647" s="180" t="s">
        <v>180</v>
      </c>
      <c r="C647" s="180" t="s">
        <v>35</v>
      </c>
      <c r="D647" s="180">
        <v>2278589</v>
      </c>
    </row>
    <row r="648" spans="1:4" hidden="1">
      <c r="A648" s="180">
        <v>2010</v>
      </c>
      <c r="B648" s="180" t="s">
        <v>180</v>
      </c>
      <c r="C648" s="180" t="s">
        <v>36</v>
      </c>
      <c r="D648" s="180">
        <v>508182</v>
      </c>
    </row>
    <row r="649" spans="1:4" hidden="1">
      <c r="A649" s="180">
        <v>2010</v>
      </c>
      <c r="B649" s="180" t="s">
        <v>180</v>
      </c>
      <c r="C649" s="180" t="s">
        <v>3</v>
      </c>
      <c r="D649" s="180">
        <v>360361</v>
      </c>
    </row>
    <row r="650" spans="1:4" hidden="1">
      <c r="A650" s="180">
        <v>2010</v>
      </c>
      <c r="B650" s="180" t="s">
        <v>180</v>
      </c>
      <c r="C650" s="180" t="s">
        <v>37</v>
      </c>
      <c r="D650" s="180">
        <v>228600</v>
      </c>
    </row>
    <row r="651" spans="1:4" hidden="1">
      <c r="A651" s="180">
        <v>2010</v>
      </c>
      <c r="B651" s="180" t="s">
        <v>175</v>
      </c>
      <c r="C651" s="180" t="s">
        <v>31</v>
      </c>
      <c r="D651" s="180">
        <v>7144292</v>
      </c>
    </row>
    <row r="652" spans="1:4" hidden="1">
      <c r="A652" s="180">
        <v>2010</v>
      </c>
      <c r="B652" s="180" t="s">
        <v>175</v>
      </c>
      <c r="C652" s="180" t="s">
        <v>32</v>
      </c>
      <c r="D652" s="180">
        <v>5461101</v>
      </c>
    </row>
    <row r="653" spans="1:4" hidden="1">
      <c r="A653" s="180">
        <v>2010</v>
      </c>
      <c r="B653" s="180" t="s">
        <v>175</v>
      </c>
      <c r="C653" s="180" t="s">
        <v>33</v>
      </c>
      <c r="D653" s="180">
        <v>4404744</v>
      </c>
    </row>
    <row r="654" spans="1:4" hidden="1">
      <c r="A654" s="180">
        <v>2010</v>
      </c>
      <c r="B654" s="180" t="s">
        <v>175</v>
      </c>
      <c r="C654" s="180" t="s">
        <v>34</v>
      </c>
      <c r="D654" s="180">
        <v>1627322</v>
      </c>
    </row>
    <row r="655" spans="1:4" hidden="1">
      <c r="A655" s="180">
        <v>2010</v>
      </c>
      <c r="B655" s="180" t="s">
        <v>175</v>
      </c>
      <c r="C655" s="180" t="s">
        <v>35</v>
      </c>
      <c r="D655" s="180">
        <v>2290845</v>
      </c>
    </row>
    <row r="656" spans="1:4" hidden="1">
      <c r="A656" s="180">
        <v>2010</v>
      </c>
      <c r="B656" s="180" t="s">
        <v>175</v>
      </c>
      <c r="C656" s="180" t="s">
        <v>36</v>
      </c>
      <c r="D656" s="180">
        <v>508847</v>
      </c>
    </row>
    <row r="657" spans="1:4" hidden="1">
      <c r="A657" s="180">
        <v>2010</v>
      </c>
      <c r="B657" s="180" t="s">
        <v>175</v>
      </c>
      <c r="C657" s="180" t="s">
        <v>3</v>
      </c>
      <c r="D657" s="180">
        <v>361766</v>
      </c>
    </row>
    <row r="658" spans="1:4" hidden="1">
      <c r="A658" s="180">
        <v>2010</v>
      </c>
      <c r="B658" s="180" t="s">
        <v>175</v>
      </c>
      <c r="C658" s="180" t="s">
        <v>37</v>
      </c>
      <c r="D658" s="180">
        <v>229778</v>
      </c>
    </row>
    <row r="659" spans="1:4" hidden="1">
      <c r="A659" s="180">
        <v>2010</v>
      </c>
      <c r="B659" s="180" t="s">
        <v>178</v>
      </c>
      <c r="C659" s="180" t="s">
        <v>31</v>
      </c>
      <c r="D659" s="180">
        <v>7162726</v>
      </c>
    </row>
    <row r="660" spans="1:4" hidden="1">
      <c r="A660" s="180">
        <v>2010</v>
      </c>
      <c r="B660" s="180" t="s">
        <v>178</v>
      </c>
      <c r="C660" s="180" t="s">
        <v>32</v>
      </c>
      <c r="D660" s="180">
        <v>5478710</v>
      </c>
    </row>
    <row r="661" spans="1:4" hidden="1">
      <c r="A661" s="180">
        <v>2010</v>
      </c>
      <c r="B661" s="180" t="s">
        <v>178</v>
      </c>
      <c r="C661" s="180" t="s">
        <v>33</v>
      </c>
      <c r="D661" s="180">
        <v>4421470</v>
      </c>
    </row>
    <row r="662" spans="1:4" hidden="1">
      <c r="A662" s="180">
        <v>2010</v>
      </c>
      <c r="B662" s="180" t="s">
        <v>178</v>
      </c>
      <c r="C662" s="180" t="s">
        <v>34</v>
      </c>
      <c r="D662" s="180">
        <v>1630230</v>
      </c>
    </row>
    <row r="663" spans="1:4" hidden="1">
      <c r="A663" s="180">
        <v>2010</v>
      </c>
      <c r="B663" s="180" t="s">
        <v>178</v>
      </c>
      <c r="C663" s="180" t="s">
        <v>35</v>
      </c>
      <c r="D663" s="180">
        <v>2305415</v>
      </c>
    </row>
    <row r="664" spans="1:4" hidden="1">
      <c r="A664" s="180">
        <v>2010</v>
      </c>
      <c r="B664" s="180" t="s">
        <v>178</v>
      </c>
      <c r="C664" s="180" t="s">
        <v>36</v>
      </c>
      <c r="D664" s="180">
        <v>509481</v>
      </c>
    </row>
    <row r="665" spans="1:4" hidden="1">
      <c r="A665" s="180">
        <v>2010</v>
      </c>
      <c r="B665" s="180" t="s">
        <v>178</v>
      </c>
      <c r="C665" s="180" t="s">
        <v>3</v>
      </c>
      <c r="D665" s="180">
        <v>362838</v>
      </c>
    </row>
    <row r="666" spans="1:4" hidden="1">
      <c r="A666" s="180">
        <v>2010</v>
      </c>
      <c r="B666" s="180" t="s">
        <v>178</v>
      </c>
      <c r="C666" s="180" t="s">
        <v>37</v>
      </c>
      <c r="D666" s="180">
        <v>230460</v>
      </c>
    </row>
    <row r="667" spans="1:4" hidden="1">
      <c r="A667" s="180">
        <v>2010</v>
      </c>
      <c r="B667" s="180" t="s">
        <v>179</v>
      </c>
      <c r="C667" s="180" t="s">
        <v>31</v>
      </c>
      <c r="D667" s="180">
        <v>7179891</v>
      </c>
    </row>
    <row r="668" spans="1:4" hidden="1">
      <c r="A668" s="180">
        <v>2010</v>
      </c>
      <c r="B668" s="180" t="s">
        <v>179</v>
      </c>
      <c r="C668" s="180" t="s">
        <v>32</v>
      </c>
      <c r="D668" s="180">
        <v>5495711</v>
      </c>
    </row>
    <row r="669" spans="1:4" hidden="1">
      <c r="A669" s="180">
        <v>2010</v>
      </c>
      <c r="B669" s="180" t="s">
        <v>179</v>
      </c>
      <c r="C669" s="180" t="s">
        <v>33</v>
      </c>
      <c r="D669" s="180">
        <v>4436882</v>
      </c>
    </row>
    <row r="670" spans="1:4" hidden="1">
      <c r="A670" s="180">
        <v>2010</v>
      </c>
      <c r="B670" s="180" t="s">
        <v>179</v>
      </c>
      <c r="C670" s="180" t="s">
        <v>34</v>
      </c>
      <c r="D670" s="180">
        <v>1632482</v>
      </c>
    </row>
    <row r="671" spans="1:4" hidden="1">
      <c r="A671" s="180">
        <v>2010</v>
      </c>
      <c r="B671" s="180" t="s">
        <v>179</v>
      </c>
      <c r="C671" s="180" t="s">
        <v>35</v>
      </c>
      <c r="D671" s="180">
        <v>2319063</v>
      </c>
    </row>
    <row r="672" spans="1:4" hidden="1">
      <c r="A672" s="180">
        <v>2010</v>
      </c>
      <c r="B672" s="180" t="s">
        <v>179</v>
      </c>
      <c r="C672" s="180" t="s">
        <v>36</v>
      </c>
      <c r="D672" s="180">
        <v>510219</v>
      </c>
    </row>
    <row r="673" spans="1:4" hidden="1">
      <c r="A673" s="180">
        <v>2010</v>
      </c>
      <c r="B673" s="180" t="s">
        <v>179</v>
      </c>
      <c r="C673" s="180" t="s">
        <v>3</v>
      </c>
      <c r="D673" s="180">
        <v>364833</v>
      </c>
    </row>
    <row r="674" spans="1:4" hidden="1">
      <c r="A674" s="180">
        <v>2010</v>
      </c>
      <c r="B674" s="180" t="s">
        <v>179</v>
      </c>
      <c r="C674" s="180" t="s">
        <v>37</v>
      </c>
      <c r="D674" s="180">
        <v>230299</v>
      </c>
    </row>
    <row r="675" spans="1:4" hidden="1">
      <c r="A675" s="180">
        <v>2011</v>
      </c>
      <c r="B675" s="180" t="s">
        <v>180</v>
      </c>
      <c r="C675" s="180" t="s">
        <v>31</v>
      </c>
      <c r="D675" s="180">
        <v>7204737</v>
      </c>
    </row>
    <row r="676" spans="1:4" hidden="1">
      <c r="A676" s="180">
        <v>2011</v>
      </c>
      <c r="B676" s="180" t="s">
        <v>180</v>
      </c>
      <c r="C676" s="180" t="s">
        <v>32</v>
      </c>
      <c r="D676" s="180">
        <v>5520378</v>
      </c>
    </row>
    <row r="677" spans="1:4" hidden="1">
      <c r="A677" s="180">
        <v>2011</v>
      </c>
      <c r="B677" s="180" t="s">
        <v>180</v>
      </c>
      <c r="C677" s="180" t="s">
        <v>33</v>
      </c>
      <c r="D677" s="180">
        <v>4457971</v>
      </c>
    </row>
    <row r="678" spans="1:4" hidden="1">
      <c r="A678" s="180">
        <v>2011</v>
      </c>
      <c r="B678" s="180" t="s">
        <v>180</v>
      </c>
      <c r="C678" s="180" t="s">
        <v>34</v>
      </c>
      <c r="D678" s="180">
        <v>1636759</v>
      </c>
    </row>
    <row r="679" spans="1:4" hidden="1">
      <c r="A679" s="180">
        <v>2011</v>
      </c>
      <c r="B679" s="180" t="s">
        <v>180</v>
      </c>
      <c r="C679" s="180" t="s">
        <v>35</v>
      </c>
      <c r="D679" s="180">
        <v>2337611</v>
      </c>
    </row>
    <row r="680" spans="1:4" hidden="1">
      <c r="A680" s="180">
        <v>2011</v>
      </c>
      <c r="B680" s="180" t="s">
        <v>180</v>
      </c>
      <c r="C680" s="180" t="s">
        <v>36</v>
      </c>
      <c r="D680" s="180">
        <v>511248</v>
      </c>
    </row>
    <row r="681" spans="1:4" hidden="1">
      <c r="A681" s="180">
        <v>2011</v>
      </c>
      <c r="B681" s="180" t="s">
        <v>180</v>
      </c>
      <c r="C681" s="180" t="s">
        <v>3</v>
      </c>
      <c r="D681" s="180">
        <v>366737</v>
      </c>
    </row>
    <row r="682" spans="1:4" hidden="1">
      <c r="A682" s="180">
        <v>2011</v>
      </c>
      <c r="B682" s="180" t="s">
        <v>180</v>
      </c>
      <c r="C682" s="180" t="s">
        <v>37</v>
      </c>
      <c r="D682" s="180">
        <v>230224</v>
      </c>
    </row>
    <row r="683" spans="1:4" hidden="1">
      <c r="A683" s="180">
        <v>2011</v>
      </c>
      <c r="B683" s="180" t="s">
        <v>175</v>
      </c>
      <c r="C683" s="180" t="s">
        <v>31</v>
      </c>
      <c r="D683" s="180">
        <v>7218529</v>
      </c>
    </row>
    <row r="684" spans="1:4" hidden="1">
      <c r="A684" s="180">
        <v>2011</v>
      </c>
      <c r="B684" s="180" t="s">
        <v>175</v>
      </c>
      <c r="C684" s="180" t="s">
        <v>32</v>
      </c>
      <c r="D684" s="180">
        <v>5537817</v>
      </c>
    </row>
    <row r="685" spans="1:4" hidden="1">
      <c r="A685" s="180">
        <v>2011</v>
      </c>
      <c r="B685" s="180" t="s">
        <v>175</v>
      </c>
      <c r="C685" s="180" t="s">
        <v>33</v>
      </c>
      <c r="D685" s="180">
        <v>4476778</v>
      </c>
    </row>
    <row r="686" spans="1:4" hidden="1">
      <c r="A686" s="180">
        <v>2011</v>
      </c>
      <c r="B686" s="180" t="s">
        <v>175</v>
      </c>
      <c r="C686" s="180" t="s">
        <v>34</v>
      </c>
      <c r="D686" s="180">
        <v>1639614</v>
      </c>
    </row>
    <row r="687" spans="1:4" hidden="1">
      <c r="A687" s="180">
        <v>2011</v>
      </c>
      <c r="B687" s="180" t="s">
        <v>175</v>
      </c>
      <c r="C687" s="180" t="s">
        <v>35</v>
      </c>
      <c r="D687" s="180">
        <v>2353409</v>
      </c>
    </row>
    <row r="688" spans="1:4" hidden="1">
      <c r="A688" s="180">
        <v>2011</v>
      </c>
      <c r="B688" s="180" t="s">
        <v>175</v>
      </c>
      <c r="C688" s="180" t="s">
        <v>36</v>
      </c>
      <c r="D688" s="180">
        <v>511483</v>
      </c>
    </row>
    <row r="689" spans="1:4" hidden="1">
      <c r="A689" s="180">
        <v>2011</v>
      </c>
      <c r="B689" s="180" t="s">
        <v>175</v>
      </c>
      <c r="C689" s="180" t="s">
        <v>3</v>
      </c>
      <c r="D689" s="180">
        <v>367985</v>
      </c>
    </row>
    <row r="690" spans="1:4" hidden="1">
      <c r="A690" s="180">
        <v>2011</v>
      </c>
      <c r="B690" s="180" t="s">
        <v>175</v>
      </c>
      <c r="C690" s="180" t="s">
        <v>37</v>
      </c>
      <c r="D690" s="180">
        <v>231292</v>
      </c>
    </row>
    <row r="691" spans="1:4" hidden="1">
      <c r="A691" s="180">
        <v>2011</v>
      </c>
      <c r="B691" s="180" t="s">
        <v>178</v>
      </c>
      <c r="C691" s="180" t="s">
        <v>31</v>
      </c>
      <c r="D691" s="180">
        <v>7239528</v>
      </c>
    </row>
    <row r="692" spans="1:4" hidden="1">
      <c r="A692" s="180">
        <v>2011</v>
      </c>
      <c r="B692" s="180" t="s">
        <v>178</v>
      </c>
      <c r="C692" s="180" t="s">
        <v>32</v>
      </c>
      <c r="D692" s="180">
        <v>5564662</v>
      </c>
    </row>
    <row r="693" spans="1:4" hidden="1">
      <c r="A693" s="180">
        <v>2011</v>
      </c>
      <c r="B693" s="180" t="s">
        <v>178</v>
      </c>
      <c r="C693" s="180" t="s">
        <v>33</v>
      </c>
      <c r="D693" s="180">
        <v>4498104</v>
      </c>
    </row>
    <row r="694" spans="1:4" hidden="1">
      <c r="A694" s="180">
        <v>2011</v>
      </c>
      <c r="B694" s="180" t="s">
        <v>178</v>
      </c>
      <c r="C694" s="180" t="s">
        <v>34</v>
      </c>
      <c r="D694" s="180">
        <v>1643402</v>
      </c>
    </row>
    <row r="695" spans="1:4" hidden="1">
      <c r="A695" s="180">
        <v>2011</v>
      </c>
      <c r="B695" s="180" t="s">
        <v>178</v>
      </c>
      <c r="C695" s="180" t="s">
        <v>35</v>
      </c>
      <c r="D695" s="180">
        <v>2369612</v>
      </c>
    </row>
    <row r="696" spans="1:4" hidden="1">
      <c r="A696" s="180">
        <v>2011</v>
      </c>
      <c r="B696" s="180" t="s">
        <v>178</v>
      </c>
      <c r="C696" s="180" t="s">
        <v>36</v>
      </c>
      <c r="D696" s="180">
        <v>511880</v>
      </c>
    </row>
    <row r="697" spans="1:4" hidden="1">
      <c r="A697" s="180">
        <v>2011</v>
      </c>
      <c r="B697" s="180" t="s">
        <v>178</v>
      </c>
      <c r="C697" s="180" t="s">
        <v>3</v>
      </c>
      <c r="D697" s="180">
        <v>369888</v>
      </c>
    </row>
    <row r="698" spans="1:4" hidden="1">
      <c r="A698" s="180">
        <v>2011</v>
      </c>
      <c r="B698" s="180" t="s">
        <v>178</v>
      </c>
      <c r="C698" s="180" t="s">
        <v>37</v>
      </c>
      <c r="D698" s="180">
        <v>232581</v>
      </c>
    </row>
    <row r="699" spans="1:4" hidden="1">
      <c r="A699" s="180">
        <v>2011</v>
      </c>
      <c r="B699" s="180" t="s">
        <v>179</v>
      </c>
      <c r="C699" s="180" t="s">
        <v>31</v>
      </c>
      <c r="D699" s="180">
        <v>7258722</v>
      </c>
    </row>
    <row r="700" spans="1:4" hidden="1">
      <c r="A700" s="180">
        <v>2011</v>
      </c>
      <c r="B700" s="180" t="s">
        <v>179</v>
      </c>
      <c r="C700" s="180" t="s">
        <v>32</v>
      </c>
      <c r="D700" s="180">
        <v>5591818</v>
      </c>
    </row>
    <row r="701" spans="1:4" hidden="1">
      <c r="A701" s="180">
        <v>2011</v>
      </c>
      <c r="B701" s="180" t="s">
        <v>179</v>
      </c>
      <c r="C701" s="180" t="s">
        <v>33</v>
      </c>
      <c r="D701" s="180">
        <v>4518649</v>
      </c>
    </row>
    <row r="702" spans="1:4" hidden="1">
      <c r="A702" s="180">
        <v>2011</v>
      </c>
      <c r="B702" s="180" t="s">
        <v>179</v>
      </c>
      <c r="C702" s="180" t="s">
        <v>34</v>
      </c>
      <c r="D702" s="180">
        <v>1647183</v>
      </c>
    </row>
    <row r="703" spans="1:4" hidden="1">
      <c r="A703" s="180">
        <v>2011</v>
      </c>
      <c r="B703" s="180" t="s">
        <v>179</v>
      </c>
      <c r="C703" s="180" t="s">
        <v>35</v>
      </c>
      <c r="D703" s="180">
        <v>2385947</v>
      </c>
    </row>
    <row r="704" spans="1:4" hidden="1">
      <c r="A704" s="180">
        <v>2011</v>
      </c>
      <c r="B704" s="180" t="s">
        <v>179</v>
      </c>
      <c r="C704" s="180" t="s">
        <v>36</v>
      </c>
      <c r="D704" s="180">
        <v>511739</v>
      </c>
    </row>
    <row r="705" spans="1:4" hidden="1">
      <c r="A705" s="180">
        <v>2011</v>
      </c>
      <c r="B705" s="180" t="s">
        <v>179</v>
      </c>
      <c r="C705" s="180" t="s">
        <v>3</v>
      </c>
      <c r="D705" s="180">
        <v>372070</v>
      </c>
    </row>
    <row r="706" spans="1:4" hidden="1">
      <c r="A706" s="180">
        <v>2011</v>
      </c>
      <c r="B706" s="180" t="s">
        <v>179</v>
      </c>
      <c r="C706" s="180" t="s">
        <v>37</v>
      </c>
      <c r="D706" s="180">
        <v>232952</v>
      </c>
    </row>
    <row r="707" spans="1:4" hidden="1">
      <c r="A707" s="180">
        <v>2012</v>
      </c>
      <c r="B707" s="180" t="s">
        <v>180</v>
      </c>
      <c r="C707" s="180" t="s">
        <v>31</v>
      </c>
      <c r="D707" s="180">
        <v>7284982</v>
      </c>
    </row>
    <row r="708" spans="1:4" hidden="1">
      <c r="A708" s="180">
        <v>2012</v>
      </c>
      <c r="B708" s="180" t="s">
        <v>180</v>
      </c>
      <c r="C708" s="180" t="s">
        <v>32</v>
      </c>
      <c r="D708" s="180">
        <v>5625354</v>
      </c>
    </row>
    <row r="709" spans="1:4" hidden="1">
      <c r="A709" s="180">
        <v>2012</v>
      </c>
      <c r="B709" s="180" t="s">
        <v>180</v>
      </c>
      <c r="C709" s="180" t="s">
        <v>33</v>
      </c>
      <c r="D709" s="180">
        <v>4545613</v>
      </c>
    </row>
    <row r="710" spans="1:4" hidden="1">
      <c r="A710" s="180">
        <v>2012</v>
      </c>
      <c r="B710" s="180" t="s">
        <v>180</v>
      </c>
      <c r="C710" s="180" t="s">
        <v>34</v>
      </c>
      <c r="D710" s="180">
        <v>1652716</v>
      </c>
    </row>
    <row r="711" spans="1:4" hidden="1">
      <c r="A711" s="180">
        <v>2012</v>
      </c>
      <c r="B711" s="180" t="s">
        <v>180</v>
      </c>
      <c r="C711" s="180" t="s">
        <v>35</v>
      </c>
      <c r="D711" s="180">
        <v>2408108</v>
      </c>
    </row>
    <row r="712" spans="1:4" hidden="1">
      <c r="A712" s="180">
        <v>2012</v>
      </c>
      <c r="B712" s="180" t="s">
        <v>180</v>
      </c>
      <c r="C712" s="180" t="s">
        <v>36</v>
      </c>
      <c r="D712" s="180">
        <v>511993</v>
      </c>
    </row>
    <row r="713" spans="1:4" hidden="1">
      <c r="A713" s="180">
        <v>2012</v>
      </c>
      <c r="B713" s="180" t="s">
        <v>180</v>
      </c>
      <c r="C713" s="180" t="s">
        <v>3</v>
      </c>
      <c r="D713" s="180">
        <v>374853</v>
      </c>
    </row>
    <row r="714" spans="1:4" hidden="1">
      <c r="A714" s="180">
        <v>2012</v>
      </c>
      <c r="B714" s="180" t="s">
        <v>180</v>
      </c>
      <c r="C714" s="180" t="s">
        <v>37</v>
      </c>
      <c r="D714" s="180">
        <v>234275</v>
      </c>
    </row>
    <row r="715" spans="1:4" hidden="1">
      <c r="A715" s="180">
        <v>2012</v>
      </c>
      <c r="B715" s="180" t="s">
        <v>175</v>
      </c>
      <c r="C715" s="180" t="s">
        <v>31</v>
      </c>
      <c r="D715" s="180">
        <v>7304244</v>
      </c>
    </row>
    <row r="716" spans="1:4" hidden="1">
      <c r="A716" s="180">
        <v>2012</v>
      </c>
      <c r="B716" s="180" t="s">
        <v>175</v>
      </c>
      <c r="C716" s="180" t="s">
        <v>32</v>
      </c>
      <c r="D716" s="180">
        <v>5651091</v>
      </c>
    </row>
    <row r="717" spans="1:4" hidden="1">
      <c r="A717" s="180">
        <v>2012</v>
      </c>
      <c r="B717" s="180" t="s">
        <v>175</v>
      </c>
      <c r="C717" s="180" t="s">
        <v>33</v>
      </c>
      <c r="D717" s="180">
        <v>4568687</v>
      </c>
    </row>
    <row r="718" spans="1:4" hidden="1">
      <c r="A718" s="180">
        <v>2012</v>
      </c>
      <c r="B718" s="180" t="s">
        <v>175</v>
      </c>
      <c r="C718" s="180" t="s">
        <v>34</v>
      </c>
      <c r="D718" s="180">
        <v>1656725</v>
      </c>
    </row>
    <row r="719" spans="1:4" hidden="1">
      <c r="A719" s="180">
        <v>2012</v>
      </c>
      <c r="B719" s="180" t="s">
        <v>175</v>
      </c>
      <c r="C719" s="180" t="s">
        <v>35</v>
      </c>
      <c r="D719" s="180">
        <v>2425507</v>
      </c>
    </row>
    <row r="720" spans="1:4" hidden="1">
      <c r="A720" s="180">
        <v>2012</v>
      </c>
      <c r="B720" s="180" t="s">
        <v>175</v>
      </c>
      <c r="C720" s="180" t="s">
        <v>36</v>
      </c>
      <c r="D720" s="180">
        <v>511724</v>
      </c>
    </row>
    <row r="721" spans="1:4" hidden="1">
      <c r="A721" s="180">
        <v>2012</v>
      </c>
      <c r="B721" s="180" t="s">
        <v>175</v>
      </c>
      <c r="C721" s="180" t="s">
        <v>3</v>
      </c>
      <c r="D721" s="180">
        <v>376539</v>
      </c>
    </row>
    <row r="722" spans="1:4" hidden="1">
      <c r="A722" s="180">
        <v>2012</v>
      </c>
      <c r="B722" s="180" t="s">
        <v>175</v>
      </c>
      <c r="C722" s="180" t="s">
        <v>37</v>
      </c>
      <c r="D722" s="180">
        <v>235915</v>
      </c>
    </row>
    <row r="723" spans="1:4" hidden="1">
      <c r="A723" s="180">
        <v>2012</v>
      </c>
      <c r="B723" s="180" t="s">
        <v>178</v>
      </c>
      <c r="C723" s="180" t="s">
        <v>31</v>
      </c>
      <c r="D723" s="180">
        <v>7327614</v>
      </c>
    </row>
    <row r="724" spans="1:4" hidden="1">
      <c r="A724" s="180">
        <v>2012</v>
      </c>
      <c r="B724" s="180" t="s">
        <v>178</v>
      </c>
      <c r="C724" s="180" t="s">
        <v>32</v>
      </c>
      <c r="D724" s="180">
        <v>5680420</v>
      </c>
    </row>
    <row r="725" spans="1:4" hidden="1">
      <c r="A725" s="180">
        <v>2012</v>
      </c>
      <c r="B725" s="180" t="s">
        <v>178</v>
      </c>
      <c r="C725" s="180" t="s">
        <v>33</v>
      </c>
      <c r="D725" s="180">
        <v>4592100</v>
      </c>
    </row>
    <row r="726" spans="1:4" hidden="1">
      <c r="A726" s="180">
        <v>2012</v>
      </c>
      <c r="B726" s="180" t="s">
        <v>178</v>
      </c>
      <c r="C726" s="180" t="s">
        <v>34</v>
      </c>
      <c r="D726" s="180">
        <v>1660198</v>
      </c>
    </row>
    <row r="727" spans="1:4" hidden="1">
      <c r="A727" s="180">
        <v>2012</v>
      </c>
      <c r="B727" s="180" t="s">
        <v>178</v>
      </c>
      <c r="C727" s="180" t="s">
        <v>35</v>
      </c>
      <c r="D727" s="180">
        <v>2442876</v>
      </c>
    </row>
    <row r="728" spans="1:4" hidden="1">
      <c r="A728" s="180">
        <v>2012</v>
      </c>
      <c r="B728" s="180" t="s">
        <v>178</v>
      </c>
      <c r="C728" s="180" t="s">
        <v>36</v>
      </c>
      <c r="D728" s="180">
        <v>511582</v>
      </c>
    </row>
    <row r="729" spans="1:4" hidden="1">
      <c r="A729" s="180">
        <v>2012</v>
      </c>
      <c r="B729" s="180" t="s">
        <v>178</v>
      </c>
      <c r="C729" s="180" t="s">
        <v>3</v>
      </c>
      <c r="D729" s="180">
        <v>378586</v>
      </c>
    </row>
    <row r="730" spans="1:4" hidden="1">
      <c r="A730" s="180">
        <v>2012</v>
      </c>
      <c r="B730" s="180" t="s">
        <v>178</v>
      </c>
      <c r="C730" s="180" t="s">
        <v>37</v>
      </c>
      <c r="D730" s="180">
        <v>237517</v>
      </c>
    </row>
    <row r="731" spans="1:4" hidden="1">
      <c r="A731" s="180">
        <v>2012</v>
      </c>
      <c r="B731" s="180" t="s">
        <v>179</v>
      </c>
      <c r="C731" s="180" t="s">
        <v>31</v>
      </c>
      <c r="D731" s="180">
        <v>7353189</v>
      </c>
    </row>
    <row r="732" spans="1:4" hidden="1">
      <c r="A732" s="180">
        <v>2012</v>
      </c>
      <c r="B732" s="180" t="s">
        <v>179</v>
      </c>
      <c r="C732" s="180" t="s">
        <v>32</v>
      </c>
      <c r="D732" s="180">
        <v>5709586</v>
      </c>
    </row>
    <row r="733" spans="1:4" hidden="1">
      <c r="A733" s="180">
        <v>2012</v>
      </c>
      <c r="B733" s="180" t="s">
        <v>179</v>
      </c>
      <c r="C733" s="180" t="s">
        <v>33</v>
      </c>
      <c r="D733" s="180">
        <v>4611304</v>
      </c>
    </row>
    <row r="734" spans="1:4" hidden="1">
      <c r="A734" s="180">
        <v>2012</v>
      </c>
      <c r="B734" s="180" t="s">
        <v>179</v>
      </c>
      <c r="C734" s="180" t="s">
        <v>34</v>
      </c>
      <c r="D734" s="180">
        <v>1663082</v>
      </c>
    </row>
    <row r="735" spans="1:4" hidden="1">
      <c r="A735" s="180">
        <v>2012</v>
      </c>
      <c r="B735" s="180" t="s">
        <v>179</v>
      </c>
      <c r="C735" s="180" t="s">
        <v>35</v>
      </c>
      <c r="D735" s="180">
        <v>2457489</v>
      </c>
    </row>
    <row r="736" spans="1:4" hidden="1">
      <c r="A736" s="180">
        <v>2012</v>
      </c>
      <c r="B736" s="180" t="s">
        <v>179</v>
      </c>
      <c r="C736" s="180" t="s">
        <v>36</v>
      </c>
      <c r="D736" s="180">
        <v>511813</v>
      </c>
    </row>
    <row r="737" spans="1:4" hidden="1">
      <c r="A737" s="180">
        <v>2012</v>
      </c>
      <c r="B737" s="180" t="s">
        <v>179</v>
      </c>
      <c r="C737" s="180" t="s">
        <v>3</v>
      </c>
      <c r="D737" s="180">
        <v>379812</v>
      </c>
    </row>
    <row r="738" spans="1:4" hidden="1">
      <c r="A738" s="180">
        <v>2012</v>
      </c>
      <c r="B738" s="180" t="s">
        <v>179</v>
      </c>
      <c r="C738" s="180" t="s">
        <v>37</v>
      </c>
      <c r="D738" s="180">
        <v>238728</v>
      </c>
    </row>
    <row r="739" spans="1:4" hidden="1">
      <c r="A739" s="180">
        <v>2013</v>
      </c>
      <c r="B739" s="180" t="s">
        <v>180</v>
      </c>
      <c r="C739" s="180" t="s">
        <v>31</v>
      </c>
      <c r="D739" s="180">
        <v>7382957</v>
      </c>
    </row>
    <row r="740" spans="1:4" hidden="1">
      <c r="A740" s="180">
        <v>2013</v>
      </c>
      <c r="B740" s="180" t="s">
        <v>180</v>
      </c>
      <c r="C740" s="180" t="s">
        <v>32</v>
      </c>
      <c r="D740" s="180">
        <v>5744915</v>
      </c>
    </row>
    <row r="741" spans="1:4" hidden="1">
      <c r="A741" s="180">
        <v>2013</v>
      </c>
      <c r="B741" s="180" t="s">
        <v>180</v>
      </c>
      <c r="C741" s="180" t="s">
        <v>33</v>
      </c>
      <c r="D741" s="180">
        <v>4634430</v>
      </c>
    </row>
    <row r="742" spans="1:4" hidden="1">
      <c r="A742" s="180">
        <v>2013</v>
      </c>
      <c r="B742" s="180" t="s">
        <v>180</v>
      </c>
      <c r="C742" s="180" t="s">
        <v>34</v>
      </c>
      <c r="D742" s="180">
        <v>1668056</v>
      </c>
    </row>
    <row r="743" spans="1:4" hidden="1">
      <c r="A743" s="180">
        <v>2013</v>
      </c>
      <c r="B743" s="180" t="s">
        <v>180</v>
      </c>
      <c r="C743" s="180" t="s">
        <v>35</v>
      </c>
      <c r="D743" s="180">
        <v>2475242</v>
      </c>
    </row>
    <row r="744" spans="1:4" hidden="1">
      <c r="A744" s="180">
        <v>2013</v>
      </c>
      <c r="B744" s="180" t="s">
        <v>180</v>
      </c>
      <c r="C744" s="180" t="s">
        <v>36</v>
      </c>
      <c r="D744" s="180">
        <v>512240</v>
      </c>
    </row>
    <row r="745" spans="1:4" hidden="1">
      <c r="A745" s="180">
        <v>2013</v>
      </c>
      <c r="B745" s="180" t="s">
        <v>180</v>
      </c>
      <c r="C745" s="180" t="s">
        <v>3</v>
      </c>
      <c r="D745" s="180">
        <v>382082</v>
      </c>
    </row>
    <row r="746" spans="1:4" hidden="1">
      <c r="A746" s="180">
        <v>2013</v>
      </c>
      <c r="B746" s="180" t="s">
        <v>180</v>
      </c>
      <c r="C746" s="180" t="s">
        <v>37</v>
      </c>
      <c r="D746" s="180">
        <v>240107</v>
      </c>
    </row>
    <row r="747" spans="1:4" hidden="1">
      <c r="A747" s="180">
        <v>2013</v>
      </c>
      <c r="B747" s="180" t="s">
        <v>175</v>
      </c>
      <c r="C747" s="180" t="s">
        <v>31</v>
      </c>
      <c r="D747" s="180">
        <v>7404032</v>
      </c>
    </row>
    <row r="748" spans="1:4" hidden="1">
      <c r="A748" s="180">
        <v>2013</v>
      </c>
      <c r="B748" s="180" t="s">
        <v>175</v>
      </c>
      <c r="C748" s="180" t="s">
        <v>32</v>
      </c>
      <c r="D748" s="180">
        <v>5772669</v>
      </c>
    </row>
    <row r="749" spans="1:4" hidden="1">
      <c r="A749" s="180">
        <v>2013</v>
      </c>
      <c r="B749" s="180" t="s">
        <v>175</v>
      </c>
      <c r="C749" s="180" t="s">
        <v>33</v>
      </c>
      <c r="D749" s="180">
        <v>4652824</v>
      </c>
    </row>
    <row r="750" spans="1:4" hidden="1">
      <c r="A750" s="180">
        <v>2013</v>
      </c>
      <c r="B750" s="180" t="s">
        <v>175</v>
      </c>
      <c r="C750" s="180" t="s">
        <v>34</v>
      </c>
      <c r="D750" s="180">
        <v>1671488</v>
      </c>
    </row>
    <row r="751" spans="1:4" hidden="1">
      <c r="A751" s="180">
        <v>2013</v>
      </c>
      <c r="B751" s="180" t="s">
        <v>175</v>
      </c>
      <c r="C751" s="180" t="s">
        <v>35</v>
      </c>
      <c r="D751" s="180">
        <v>2486944</v>
      </c>
    </row>
    <row r="752" spans="1:4" hidden="1">
      <c r="A752" s="180">
        <v>2013</v>
      </c>
      <c r="B752" s="180" t="s">
        <v>175</v>
      </c>
      <c r="C752" s="180" t="s">
        <v>36</v>
      </c>
      <c r="D752" s="180">
        <v>512231</v>
      </c>
    </row>
    <row r="753" spans="1:4" hidden="1">
      <c r="A753" s="180">
        <v>2013</v>
      </c>
      <c r="B753" s="180" t="s">
        <v>175</v>
      </c>
      <c r="C753" s="180" t="s">
        <v>3</v>
      </c>
      <c r="D753" s="180">
        <v>383257</v>
      </c>
    </row>
    <row r="754" spans="1:4" hidden="1">
      <c r="A754" s="180">
        <v>2013</v>
      </c>
      <c r="B754" s="180" t="s">
        <v>175</v>
      </c>
      <c r="C754" s="180" t="s">
        <v>37</v>
      </c>
      <c r="D754" s="180">
        <v>241722</v>
      </c>
    </row>
    <row r="755" spans="1:4" hidden="1">
      <c r="A755" s="180">
        <v>2013</v>
      </c>
      <c r="B755" s="180" t="s">
        <v>178</v>
      </c>
      <c r="C755" s="180" t="s">
        <v>31</v>
      </c>
      <c r="D755" s="180">
        <v>7430904</v>
      </c>
    </row>
    <row r="756" spans="1:4" hidden="1">
      <c r="A756" s="180">
        <v>2013</v>
      </c>
      <c r="B756" s="180" t="s">
        <v>178</v>
      </c>
      <c r="C756" s="180" t="s">
        <v>32</v>
      </c>
      <c r="D756" s="180">
        <v>5804499</v>
      </c>
    </row>
    <row r="757" spans="1:4" hidden="1">
      <c r="A757" s="180">
        <v>2013</v>
      </c>
      <c r="B757" s="180" t="s">
        <v>178</v>
      </c>
      <c r="C757" s="180" t="s">
        <v>33</v>
      </c>
      <c r="D757" s="180">
        <v>4670784</v>
      </c>
    </row>
    <row r="758" spans="1:4" hidden="1">
      <c r="A758" s="180">
        <v>2013</v>
      </c>
      <c r="B758" s="180" t="s">
        <v>178</v>
      </c>
      <c r="C758" s="180" t="s">
        <v>34</v>
      </c>
      <c r="D758" s="180">
        <v>1675313</v>
      </c>
    </row>
    <row r="759" spans="1:4" hidden="1">
      <c r="A759" s="180">
        <v>2013</v>
      </c>
      <c r="B759" s="180" t="s">
        <v>178</v>
      </c>
      <c r="C759" s="180" t="s">
        <v>35</v>
      </c>
      <c r="D759" s="180">
        <v>2496285</v>
      </c>
    </row>
    <row r="760" spans="1:4" hidden="1">
      <c r="A760" s="180">
        <v>2013</v>
      </c>
      <c r="B760" s="180" t="s">
        <v>178</v>
      </c>
      <c r="C760" s="180" t="s">
        <v>36</v>
      </c>
      <c r="D760" s="180">
        <v>512510</v>
      </c>
    </row>
    <row r="761" spans="1:4" hidden="1">
      <c r="A761" s="180">
        <v>2013</v>
      </c>
      <c r="B761" s="180" t="s">
        <v>178</v>
      </c>
      <c r="C761" s="180" t="s">
        <v>3</v>
      </c>
      <c r="D761" s="180">
        <v>384690</v>
      </c>
    </row>
    <row r="762" spans="1:4" hidden="1">
      <c r="A762" s="180">
        <v>2013</v>
      </c>
      <c r="B762" s="180" t="s">
        <v>178</v>
      </c>
      <c r="C762" s="180" t="s">
        <v>37</v>
      </c>
      <c r="D762" s="180">
        <v>242301</v>
      </c>
    </row>
    <row r="763" spans="1:4" hidden="1">
      <c r="A763" s="180">
        <v>2013</v>
      </c>
      <c r="B763" s="180" t="s">
        <v>179</v>
      </c>
      <c r="C763" s="180" t="s">
        <v>31</v>
      </c>
      <c r="D763" s="180">
        <v>7454938</v>
      </c>
    </row>
    <row r="764" spans="1:4" hidden="1">
      <c r="A764" s="180">
        <v>2013</v>
      </c>
      <c r="B764" s="180" t="s">
        <v>179</v>
      </c>
      <c r="C764" s="180" t="s">
        <v>32</v>
      </c>
      <c r="D764" s="180">
        <v>5832585</v>
      </c>
    </row>
    <row r="765" spans="1:4" hidden="1">
      <c r="A765" s="180">
        <v>2013</v>
      </c>
      <c r="B765" s="180" t="s">
        <v>179</v>
      </c>
      <c r="C765" s="180" t="s">
        <v>33</v>
      </c>
      <c r="D765" s="180">
        <v>4685439</v>
      </c>
    </row>
    <row r="766" spans="1:4" hidden="1">
      <c r="A766" s="180">
        <v>2013</v>
      </c>
      <c r="B766" s="180" t="s">
        <v>179</v>
      </c>
      <c r="C766" s="180" t="s">
        <v>34</v>
      </c>
      <c r="D766" s="180">
        <v>1678052</v>
      </c>
    </row>
    <row r="767" spans="1:4" hidden="1">
      <c r="A767" s="180">
        <v>2013</v>
      </c>
      <c r="B767" s="180" t="s">
        <v>179</v>
      </c>
      <c r="C767" s="180" t="s">
        <v>35</v>
      </c>
      <c r="D767" s="180">
        <v>2502188</v>
      </c>
    </row>
    <row r="768" spans="1:4" hidden="1">
      <c r="A768" s="180">
        <v>2013</v>
      </c>
      <c r="B768" s="180" t="s">
        <v>179</v>
      </c>
      <c r="C768" s="180" t="s">
        <v>36</v>
      </c>
      <c r="D768" s="180">
        <v>513015</v>
      </c>
    </row>
    <row r="769" spans="1:4" hidden="1">
      <c r="A769" s="180">
        <v>2013</v>
      </c>
      <c r="B769" s="180" t="s">
        <v>179</v>
      </c>
      <c r="C769" s="180" t="s">
        <v>3</v>
      </c>
      <c r="D769" s="180">
        <v>386318</v>
      </c>
    </row>
    <row r="770" spans="1:4" hidden="1">
      <c r="A770" s="180">
        <v>2013</v>
      </c>
      <c r="B770" s="180" t="s">
        <v>179</v>
      </c>
      <c r="C770" s="180" t="s">
        <v>37</v>
      </c>
      <c r="D770" s="180">
        <v>242304</v>
      </c>
    </row>
    <row r="771" spans="1:4" hidden="1">
      <c r="A771" s="180">
        <v>2014</v>
      </c>
      <c r="B771" s="180" t="s">
        <v>180</v>
      </c>
      <c r="C771" s="180" t="s">
        <v>31</v>
      </c>
      <c r="D771" s="180">
        <v>7487834</v>
      </c>
    </row>
    <row r="772" spans="1:4" hidden="1">
      <c r="A772" s="180">
        <v>2014</v>
      </c>
      <c r="B772" s="180" t="s">
        <v>180</v>
      </c>
      <c r="C772" s="180" t="s">
        <v>32</v>
      </c>
      <c r="D772" s="180">
        <v>5869511</v>
      </c>
    </row>
    <row r="773" spans="1:4" hidden="1">
      <c r="A773" s="180">
        <v>2014</v>
      </c>
      <c r="B773" s="180" t="s">
        <v>180</v>
      </c>
      <c r="C773" s="180" t="s">
        <v>33</v>
      </c>
      <c r="D773" s="180">
        <v>4705187</v>
      </c>
    </row>
    <row r="774" spans="1:4" hidden="1">
      <c r="A774" s="180">
        <v>2014</v>
      </c>
      <c r="B774" s="180" t="s">
        <v>180</v>
      </c>
      <c r="C774" s="180" t="s">
        <v>34</v>
      </c>
      <c r="D774" s="180">
        <v>1683544</v>
      </c>
    </row>
    <row r="775" spans="1:4" hidden="1">
      <c r="A775" s="180">
        <v>2014</v>
      </c>
      <c r="B775" s="180" t="s">
        <v>180</v>
      </c>
      <c r="C775" s="180" t="s">
        <v>35</v>
      </c>
      <c r="D775" s="180">
        <v>2512556</v>
      </c>
    </row>
    <row r="776" spans="1:4" hidden="1">
      <c r="A776" s="180">
        <v>2014</v>
      </c>
      <c r="B776" s="180" t="s">
        <v>180</v>
      </c>
      <c r="C776" s="180" t="s">
        <v>36</v>
      </c>
      <c r="D776" s="180">
        <v>513681</v>
      </c>
    </row>
    <row r="777" spans="1:4" hidden="1">
      <c r="A777" s="180">
        <v>2014</v>
      </c>
      <c r="B777" s="180" t="s">
        <v>180</v>
      </c>
      <c r="C777" s="180" t="s">
        <v>3</v>
      </c>
      <c r="D777" s="180">
        <v>388190</v>
      </c>
    </row>
    <row r="778" spans="1:4" hidden="1">
      <c r="A778" s="180">
        <v>2014</v>
      </c>
      <c r="B778" s="180" t="s">
        <v>180</v>
      </c>
      <c r="C778" s="180" t="s">
        <v>37</v>
      </c>
      <c r="D778" s="180">
        <v>242790</v>
      </c>
    </row>
    <row r="779" spans="1:4" hidden="1">
      <c r="A779" s="180">
        <v>2014</v>
      </c>
      <c r="B779" s="180" t="s">
        <v>175</v>
      </c>
      <c r="C779" s="180" t="s">
        <v>31</v>
      </c>
      <c r="D779" s="180">
        <v>7508353</v>
      </c>
    </row>
    <row r="780" spans="1:4" hidden="1">
      <c r="A780" s="180">
        <v>2014</v>
      </c>
      <c r="B780" s="180" t="s">
        <v>175</v>
      </c>
      <c r="C780" s="180" t="s">
        <v>32</v>
      </c>
      <c r="D780" s="180">
        <v>5894917</v>
      </c>
    </row>
    <row r="781" spans="1:4" hidden="1">
      <c r="A781" s="180">
        <v>2014</v>
      </c>
      <c r="B781" s="180" t="s">
        <v>175</v>
      </c>
      <c r="C781" s="180" t="s">
        <v>33</v>
      </c>
      <c r="D781" s="180">
        <v>4719653</v>
      </c>
    </row>
    <row r="782" spans="1:4" hidden="1">
      <c r="A782" s="180">
        <v>2014</v>
      </c>
      <c r="B782" s="180" t="s">
        <v>175</v>
      </c>
      <c r="C782" s="180" t="s">
        <v>34</v>
      </c>
      <c r="D782" s="180">
        <v>1686945</v>
      </c>
    </row>
    <row r="783" spans="1:4" hidden="1">
      <c r="A783" s="180">
        <v>2014</v>
      </c>
      <c r="B783" s="180" t="s">
        <v>175</v>
      </c>
      <c r="C783" s="180" t="s">
        <v>35</v>
      </c>
      <c r="D783" s="180">
        <v>2517608</v>
      </c>
    </row>
    <row r="784" spans="1:4" hidden="1">
      <c r="A784" s="180">
        <v>2014</v>
      </c>
      <c r="B784" s="180" t="s">
        <v>175</v>
      </c>
      <c r="C784" s="180" t="s">
        <v>36</v>
      </c>
      <c r="D784" s="180">
        <v>513621</v>
      </c>
    </row>
    <row r="785" spans="1:4" hidden="1">
      <c r="A785" s="180">
        <v>2014</v>
      </c>
      <c r="B785" s="180" t="s">
        <v>175</v>
      </c>
      <c r="C785" s="180" t="s">
        <v>3</v>
      </c>
      <c r="D785" s="180">
        <v>388799</v>
      </c>
    </row>
    <row r="786" spans="1:4" hidden="1">
      <c r="A786" s="180">
        <v>2014</v>
      </c>
      <c r="B786" s="180" t="s">
        <v>175</v>
      </c>
      <c r="C786" s="180" t="s">
        <v>37</v>
      </c>
      <c r="D786" s="180">
        <v>242894</v>
      </c>
    </row>
    <row r="787" spans="1:4" hidden="1">
      <c r="A787" s="180">
        <v>2014</v>
      </c>
      <c r="B787" s="180" t="s">
        <v>178</v>
      </c>
      <c r="C787" s="180" t="s">
        <v>31</v>
      </c>
      <c r="D787" s="180">
        <v>7536277</v>
      </c>
    </row>
    <row r="788" spans="1:4" hidden="1">
      <c r="A788" s="180">
        <v>2014</v>
      </c>
      <c r="B788" s="180" t="s">
        <v>178</v>
      </c>
      <c r="C788" s="180" t="s">
        <v>32</v>
      </c>
      <c r="D788" s="180">
        <v>5927199</v>
      </c>
    </row>
    <row r="789" spans="1:4" hidden="1">
      <c r="A789" s="180">
        <v>2014</v>
      </c>
      <c r="B789" s="180" t="s">
        <v>178</v>
      </c>
      <c r="C789" s="180" t="s">
        <v>33</v>
      </c>
      <c r="D789" s="180">
        <v>4734613</v>
      </c>
    </row>
    <row r="790" spans="1:4" hidden="1">
      <c r="A790" s="180">
        <v>2014</v>
      </c>
      <c r="B790" s="180" t="s">
        <v>178</v>
      </c>
      <c r="C790" s="180" t="s">
        <v>34</v>
      </c>
      <c r="D790" s="180">
        <v>1690133</v>
      </c>
    </row>
    <row r="791" spans="1:4" hidden="1">
      <c r="A791" s="180">
        <v>2014</v>
      </c>
      <c r="B791" s="180" t="s">
        <v>178</v>
      </c>
      <c r="C791" s="180" t="s">
        <v>35</v>
      </c>
      <c r="D791" s="180">
        <v>2524042</v>
      </c>
    </row>
    <row r="792" spans="1:4" hidden="1">
      <c r="A792" s="180">
        <v>2014</v>
      </c>
      <c r="B792" s="180" t="s">
        <v>178</v>
      </c>
      <c r="C792" s="180" t="s">
        <v>36</v>
      </c>
      <c r="D792" s="180">
        <v>513898</v>
      </c>
    </row>
    <row r="793" spans="1:4" hidden="1">
      <c r="A793" s="180">
        <v>2014</v>
      </c>
      <c r="B793" s="180" t="s">
        <v>178</v>
      </c>
      <c r="C793" s="180" t="s">
        <v>3</v>
      </c>
      <c r="D793" s="180">
        <v>390654</v>
      </c>
    </row>
    <row r="794" spans="1:4" hidden="1">
      <c r="A794" s="180">
        <v>2014</v>
      </c>
      <c r="B794" s="180" t="s">
        <v>178</v>
      </c>
      <c r="C794" s="180" t="s">
        <v>37</v>
      </c>
      <c r="D794" s="180">
        <v>243201</v>
      </c>
    </row>
    <row r="795" spans="1:4" hidden="1">
      <c r="A795" s="180">
        <v>2014</v>
      </c>
      <c r="B795" s="180" t="s">
        <v>179</v>
      </c>
      <c r="C795" s="180" t="s">
        <v>31</v>
      </c>
      <c r="D795" s="180">
        <v>7562171</v>
      </c>
    </row>
    <row r="796" spans="1:4" hidden="1">
      <c r="A796" s="180">
        <v>2014</v>
      </c>
      <c r="B796" s="180" t="s">
        <v>179</v>
      </c>
      <c r="C796" s="180" t="s">
        <v>32</v>
      </c>
      <c r="D796" s="180">
        <v>5957512</v>
      </c>
    </row>
    <row r="797" spans="1:4" hidden="1">
      <c r="A797" s="180">
        <v>2014</v>
      </c>
      <c r="B797" s="180" t="s">
        <v>179</v>
      </c>
      <c r="C797" s="180" t="s">
        <v>33</v>
      </c>
      <c r="D797" s="180">
        <v>4747263</v>
      </c>
    </row>
    <row r="798" spans="1:4" hidden="1">
      <c r="A798" s="180">
        <v>2014</v>
      </c>
      <c r="B798" s="180" t="s">
        <v>179</v>
      </c>
      <c r="C798" s="180" t="s">
        <v>34</v>
      </c>
      <c r="D798" s="180">
        <v>1693107</v>
      </c>
    </row>
    <row r="799" spans="1:4" hidden="1">
      <c r="A799" s="180">
        <v>2014</v>
      </c>
      <c r="B799" s="180" t="s">
        <v>179</v>
      </c>
      <c r="C799" s="180" t="s">
        <v>35</v>
      </c>
      <c r="D799" s="180">
        <v>2528619</v>
      </c>
    </row>
    <row r="800" spans="1:4" hidden="1">
      <c r="A800" s="180">
        <v>2014</v>
      </c>
      <c r="B800" s="180" t="s">
        <v>179</v>
      </c>
      <c r="C800" s="180" t="s">
        <v>36</v>
      </c>
      <c r="D800" s="180">
        <v>514040</v>
      </c>
    </row>
    <row r="801" spans="1:4" hidden="1">
      <c r="A801" s="180">
        <v>2014</v>
      </c>
      <c r="B801" s="180" t="s">
        <v>179</v>
      </c>
      <c r="C801" s="180" t="s">
        <v>3</v>
      </c>
      <c r="D801" s="180">
        <v>391981</v>
      </c>
    </row>
    <row r="802" spans="1:4" hidden="1">
      <c r="A802" s="180">
        <v>2014</v>
      </c>
      <c r="B802" s="180" t="s">
        <v>179</v>
      </c>
      <c r="C802" s="180" t="s">
        <v>37</v>
      </c>
      <c r="D802" s="180">
        <v>242753</v>
      </c>
    </row>
    <row r="803" spans="1:4" hidden="1">
      <c r="A803" s="180">
        <v>2015</v>
      </c>
      <c r="B803" s="180" t="s">
        <v>180</v>
      </c>
      <c r="C803" s="180" t="s">
        <v>31</v>
      </c>
      <c r="D803" s="180">
        <v>7595731</v>
      </c>
    </row>
    <row r="804" spans="1:4" hidden="1">
      <c r="A804" s="180">
        <v>2015</v>
      </c>
      <c r="B804" s="180" t="s">
        <v>180</v>
      </c>
      <c r="C804" s="180" t="s">
        <v>32</v>
      </c>
      <c r="D804" s="180">
        <v>5995205</v>
      </c>
    </row>
    <row r="805" spans="1:4" hidden="1">
      <c r="A805" s="180">
        <v>2015</v>
      </c>
      <c r="B805" s="180" t="s">
        <v>180</v>
      </c>
      <c r="C805" s="180" t="s">
        <v>33</v>
      </c>
      <c r="D805" s="180">
        <v>4764439</v>
      </c>
    </row>
    <row r="806" spans="1:4" hidden="1">
      <c r="A806" s="180">
        <v>2015</v>
      </c>
      <c r="B806" s="180" t="s">
        <v>180</v>
      </c>
      <c r="C806" s="180" t="s">
        <v>34</v>
      </c>
      <c r="D806" s="180">
        <v>1698433</v>
      </c>
    </row>
    <row r="807" spans="1:4" hidden="1">
      <c r="A807" s="180">
        <v>2015</v>
      </c>
      <c r="B807" s="180" t="s">
        <v>180</v>
      </c>
      <c r="C807" s="180" t="s">
        <v>35</v>
      </c>
      <c r="D807" s="180">
        <v>2536604</v>
      </c>
    </row>
    <row r="808" spans="1:4" hidden="1">
      <c r="A808" s="180">
        <v>2015</v>
      </c>
      <c r="B808" s="180" t="s">
        <v>180</v>
      </c>
      <c r="C808" s="180" t="s">
        <v>36</v>
      </c>
      <c r="D808" s="180">
        <v>514812</v>
      </c>
    </row>
    <row r="809" spans="1:4" hidden="1">
      <c r="A809" s="180">
        <v>2015</v>
      </c>
      <c r="B809" s="180" t="s">
        <v>180</v>
      </c>
      <c r="C809" s="180" t="s">
        <v>3</v>
      </c>
      <c r="D809" s="180">
        <v>394491</v>
      </c>
    </row>
    <row r="810" spans="1:4" hidden="1">
      <c r="A810" s="180">
        <v>2015</v>
      </c>
      <c r="B810" s="180" t="s">
        <v>180</v>
      </c>
      <c r="C810" s="180" t="s">
        <v>37</v>
      </c>
      <c r="D810" s="180">
        <v>243059</v>
      </c>
    </row>
    <row r="811" spans="1:4" hidden="1">
      <c r="A811" s="180">
        <v>2015</v>
      </c>
      <c r="B811" s="180" t="s">
        <v>175</v>
      </c>
      <c r="C811" s="180" t="s">
        <v>31</v>
      </c>
      <c r="D811" s="180">
        <v>7616168</v>
      </c>
    </row>
    <row r="812" spans="1:4" hidden="1">
      <c r="A812" s="180">
        <v>2015</v>
      </c>
      <c r="B812" s="180" t="s">
        <v>175</v>
      </c>
      <c r="C812" s="180" t="s">
        <v>32</v>
      </c>
      <c r="D812" s="180">
        <v>6022322</v>
      </c>
    </row>
    <row r="813" spans="1:4" hidden="1">
      <c r="A813" s="180">
        <v>2015</v>
      </c>
      <c r="B813" s="180" t="s">
        <v>175</v>
      </c>
      <c r="C813" s="180" t="s">
        <v>33</v>
      </c>
      <c r="D813" s="180">
        <v>4777692</v>
      </c>
    </row>
    <row r="814" spans="1:4" hidden="1">
      <c r="A814" s="180">
        <v>2015</v>
      </c>
      <c r="B814" s="180" t="s">
        <v>175</v>
      </c>
      <c r="C814" s="180" t="s">
        <v>34</v>
      </c>
      <c r="D814" s="180">
        <v>1700668</v>
      </c>
    </row>
    <row r="815" spans="1:4" hidden="1">
      <c r="A815" s="180">
        <v>2015</v>
      </c>
      <c r="B815" s="180" t="s">
        <v>175</v>
      </c>
      <c r="C815" s="180" t="s">
        <v>35</v>
      </c>
      <c r="D815" s="180">
        <v>2540672</v>
      </c>
    </row>
    <row r="816" spans="1:4" hidden="1">
      <c r="A816" s="180">
        <v>2015</v>
      </c>
      <c r="B816" s="180" t="s">
        <v>175</v>
      </c>
      <c r="C816" s="180" t="s">
        <v>36</v>
      </c>
      <c r="D816" s="180">
        <v>515117</v>
      </c>
    </row>
    <row r="817" spans="1:4" hidden="1">
      <c r="A817" s="180">
        <v>2015</v>
      </c>
      <c r="B817" s="180" t="s">
        <v>175</v>
      </c>
      <c r="C817" s="180" t="s">
        <v>3</v>
      </c>
      <c r="D817" s="180">
        <v>395813</v>
      </c>
    </row>
    <row r="818" spans="1:4" hidden="1">
      <c r="A818" s="180">
        <v>2015</v>
      </c>
      <c r="B818" s="180" t="s">
        <v>175</v>
      </c>
      <c r="C818" s="180" t="s">
        <v>37</v>
      </c>
      <c r="D818" s="180">
        <v>244692</v>
      </c>
    </row>
    <row r="819" spans="1:4" hidden="1">
      <c r="A819" s="180">
        <v>2015</v>
      </c>
      <c r="B819" s="180" t="s">
        <v>178</v>
      </c>
      <c r="C819" s="180" t="s">
        <v>31</v>
      </c>
      <c r="D819" s="180">
        <v>7645324</v>
      </c>
    </row>
    <row r="820" spans="1:4" hidden="1">
      <c r="A820" s="180">
        <v>2015</v>
      </c>
      <c r="B820" s="180" t="s">
        <v>178</v>
      </c>
      <c r="C820" s="180" t="s">
        <v>32</v>
      </c>
      <c r="D820" s="180">
        <v>6057558</v>
      </c>
    </row>
    <row r="821" spans="1:4" hidden="1">
      <c r="A821" s="180">
        <v>2015</v>
      </c>
      <c r="B821" s="180" t="s">
        <v>178</v>
      </c>
      <c r="C821" s="180" t="s">
        <v>33</v>
      </c>
      <c r="D821" s="180">
        <v>4791520</v>
      </c>
    </row>
    <row r="822" spans="1:4" hidden="1">
      <c r="A822" s="180">
        <v>2015</v>
      </c>
      <c r="B822" s="180" t="s">
        <v>178</v>
      </c>
      <c r="C822" s="180" t="s">
        <v>34</v>
      </c>
      <c r="D822" s="180">
        <v>1703703</v>
      </c>
    </row>
    <row r="823" spans="1:4" hidden="1">
      <c r="A823" s="180">
        <v>2015</v>
      </c>
      <c r="B823" s="180" t="s">
        <v>178</v>
      </c>
      <c r="C823" s="180" t="s">
        <v>35</v>
      </c>
      <c r="D823" s="180">
        <v>2545509</v>
      </c>
    </row>
    <row r="824" spans="1:4" hidden="1">
      <c r="A824" s="180">
        <v>2015</v>
      </c>
      <c r="B824" s="180" t="s">
        <v>178</v>
      </c>
      <c r="C824" s="180" t="s">
        <v>36</v>
      </c>
      <c r="D824" s="180">
        <v>515697</v>
      </c>
    </row>
    <row r="825" spans="1:4" hidden="1">
      <c r="A825" s="180">
        <v>2015</v>
      </c>
      <c r="B825" s="180" t="s">
        <v>178</v>
      </c>
      <c r="C825" s="180" t="s">
        <v>3</v>
      </c>
      <c r="D825" s="180">
        <v>397540</v>
      </c>
    </row>
    <row r="826" spans="1:4" hidden="1">
      <c r="A826" s="180">
        <v>2015</v>
      </c>
      <c r="B826" s="180" t="s">
        <v>178</v>
      </c>
      <c r="C826" s="180" t="s">
        <v>37</v>
      </c>
      <c r="D826" s="180">
        <v>244570</v>
      </c>
    </row>
    <row r="827" spans="1:4" hidden="1">
      <c r="A827" s="180">
        <v>2015</v>
      </c>
      <c r="B827" s="180" t="s">
        <v>179</v>
      </c>
      <c r="C827" s="180" t="s">
        <v>31</v>
      </c>
      <c r="D827" s="180">
        <v>7671401</v>
      </c>
    </row>
    <row r="828" spans="1:4" hidden="1">
      <c r="A828" s="180">
        <v>2015</v>
      </c>
      <c r="B828" s="180" t="s">
        <v>179</v>
      </c>
      <c r="C828" s="180" t="s">
        <v>32</v>
      </c>
      <c r="D828" s="180">
        <v>6093049</v>
      </c>
    </row>
    <row r="829" spans="1:4" hidden="1">
      <c r="A829" s="180">
        <v>2015</v>
      </c>
      <c r="B829" s="180" t="s">
        <v>179</v>
      </c>
      <c r="C829" s="180" t="s">
        <v>33</v>
      </c>
      <c r="D829" s="180">
        <v>4804933</v>
      </c>
    </row>
    <row r="830" spans="1:4" hidden="1">
      <c r="A830" s="180">
        <v>2015</v>
      </c>
      <c r="B830" s="180" t="s">
        <v>179</v>
      </c>
      <c r="C830" s="180" t="s">
        <v>34</v>
      </c>
      <c r="D830" s="180">
        <v>1705937</v>
      </c>
    </row>
    <row r="831" spans="1:4" hidden="1">
      <c r="A831" s="180">
        <v>2015</v>
      </c>
      <c r="B831" s="180" t="s">
        <v>179</v>
      </c>
      <c r="C831" s="180" t="s">
        <v>35</v>
      </c>
      <c r="D831" s="180">
        <v>2547745</v>
      </c>
    </row>
    <row r="832" spans="1:4" hidden="1">
      <c r="A832" s="180">
        <v>2015</v>
      </c>
      <c r="B832" s="180" t="s">
        <v>179</v>
      </c>
      <c r="C832" s="180" t="s">
        <v>36</v>
      </c>
      <c r="D832" s="180">
        <v>515694</v>
      </c>
    </row>
    <row r="833" spans="1:4" hidden="1">
      <c r="A833" s="180">
        <v>2015</v>
      </c>
      <c r="B833" s="180" t="s">
        <v>179</v>
      </c>
      <c r="C833" s="180" t="s">
        <v>3</v>
      </c>
      <c r="D833" s="180">
        <v>398874</v>
      </c>
    </row>
    <row r="834" spans="1:4" hidden="1">
      <c r="A834" s="180">
        <v>2015</v>
      </c>
      <c r="B834" s="180" t="s">
        <v>179</v>
      </c>
      <c r="C834" s="180" t="s">
        <v>37</v>
      </c>
      <c r="D834" s="180">
        <v>244090</v>
      </c>
    </row>
    <row r="835" spans="1:4" hidden="1">
      <c r="A835" s="180">
        <v>2016</v>
      </c>
      <c r="B835" s="180" t="s">
        <v>180</v>
      </c>
      <c r="C835" s="180" t="s">
        <v>31</v>
      </c>
      <c r="D835" s="180">
        <v>7707412</v>
      </c>
    </row>
    <row r="836" spans="1:4" hidden="1">
      <c r="A836" s="180">
        <v>2016</v>
      </c>
      <c r="B836" s="180" t="s">
        <v>180</v>
      </c>
      <c r="C836" s="180" t="s">
        <v>32</v>
      </c>
      <c r="D836" s="180">
        <v>6138627</v>
      </c>
    </row>
    <row r="837" spans="1:4" hidden="1">
      <c r="A837" s="180">
        <v>2016</v>
      </c>
      <c r="B837" s="180" t="s">
        <v>180</v>
      </c>
      <c r="C837" s="180" t="s">
        <v>33</v>
      </c>
      <c r="D837" s="180">
        <v>4826538</v>
      </c>
    </row>
    <row r="838" spans="1:4" hidden="1">
      <c r="A838" s="180">
        <v>2016</v>
      </c>
      <c r="B838" s="180" t="s">
        <v>180</v>
      </c>
      <c r="C838" s="180" t="s">
        <v>34</v>
      </c>
      <c r="D838" s="180">
        <v>1710334</v>
      </c>
    </row>
    <row r="839" spans="1:4" hidden="1">
      <c r="A839" s="180">
        <v>2016</v>
      </c>
      <c r="B839" s="180" t="s">
        <v>180</v>
      </c>
      <c r="C839" s="180" t="s">
        <v>35</v>
      </c>
      <c r="D839" s="180">
        <v>2554506</v>
      </c>
    </row>
    <row r="840" spans="1:4" hidden="1">
      <c r="A840" s="180">
        <v>2016</v>
      </c>
      <c r="B840" s="180" t="s">
        <v>180</v>
      </c>
      <c r="C840" s="180" t="s">
        <v>36</v>
      </c>
      <c r="D840" s="180">
        <v>516861</v>
      </c>
    </row>
    <row r="841" spans="1:4" hidden="1">
      <c r="A841" s="180">
        <v>2016</v>
      </c>
      <c r="B841" s="180" t="s">
        <v>180</v>
      </c>
      <c r="C841" s="180" t="s">
        <v>3</v>
      </c>
      <c r="D841" s="180">
        <v>401673</v>
      </c>
    </row>
    <row r="842" spans="1:4" hidden="1">
      <c r="A842" s="180">
        <v>2016</v>
      </c>
      <c r="B842" s="180" t="s">
        <v>180</v>
      </c>
      <c r="C842" s="180" t="s">
        <v>37</v>
      </c>
      <c r="D842" s="180">
        <v>244627</v>
      </c>
    </row>
    <row r="843" spans="1:4" hidden="1">
      <c r="A843" s="180">
        <v>2016</v>
      </c>
      <c r="B843" s="180" t="s">
        <v>175</v>
      </c>
      <c r="C843" s="180" t="s">
        <v>31</v>
      </c>
      <c r="D843" s="180">
        <v>7732858</v>
      </c>
    </row>
    <row r="844" spans="1:4" hidden="1">
      <c r="A844" s="180">
        <v>2016</v>
      </c>
      <c r="B844" s="180" t="s">
        <v>175</v>
      </c>
      <c r="C844" s="180" t="s">
        <v>32</v>
      </c>
      <c r="D844" s="180">
        <v>6173172</v>
      </c>
    </row>
    <row r="845" spans="1:4" hidden="1">
      <c r="A845" s="180">
        <v>2016</v>
      </c>
      <c r="B845" s="180" t="s">
        <v>175</v>
      </c>
      <c r="C845" s="180" t="s">
        <v>33</v>
      </c>
      <c r="D845" s="180">
        <v>4845152</v>
      </c>
    </row>
    <row r="846" spans="1:4" hidden="1">
      <c r="A846" s="180">
        <v>2016</v>
      </c>
      <c r="B846" s="180" t="s">
        <v>175</v>
      </c>
      <c r="C846" s="180" t="s">
        <v>34</v>
      </c>
      <c r="D846" s="180">
        <v>1712843</v>
      </c>
    </row>
    <row r="847" spans="1:4" hidden="1">
      <c r="A847" s="180">
        <v>2016</v>
      </c>
      <c r="B847" s="180" t="s">
        <v>175</v>
      </c>
      <c r="C847" s="180" t="s">
        <v>35</v>
      </c>
      <c r="D847" s="180">
        <v>2555978</v>
      </c>
    </row>
    <row r="848" spans="1:4" hidden="1">
      <c r="A848" s="180">
        <v>2016</v>
      </c>
      <c r="B848" s="180" t="s">
        <v>175</v>
      </c>
      <c r="C848" s="180" t="s">
        <v>36</v>
      </c>
      <c r="D848" s="180">
        <v>517514</v>
      </c>
    </row>
    <row r="849" spans="1:4" hidden="1">
      <c r="A849" s="180">
        <v>2016</v>
      </c>
      <c r="B849" s="180" t="s">
        <v>175</v>
      </c>
      <c r="C849" s="180" t="s">
        <v>3</v>
      </c>
      <c r="D849" s="180">
        <v>403104</v>
      </c>
    </row>
    <row r="850" spans="1:4" hidden="1">
      <c r="A850" s="180">
        <v>2016</v>
      </c>
      <c r="B850" s="180" t="s">
        <v>175</v>
      </c>
      <c r="C850" s="180" t="s">
        <v>37</v>
      </c>
      <c r="D850" s="180">
        <v>245678</v>
      </c>
    </row>
    <row r="851" spans="1:4" hidden="1">
      <c r="A851" s="180">
        <v>2016</v>
      </c>
      <c r="B851" s="180" t="s">
        <v>178</v>
      </c>
      <c r="C851" s="180" t="s">
        <v>31</v>
      </c>
      <c r="D851" s="180">
        <v>7770924</v>
      </c>
    </row>
    <row r="852" spans="1:4" hidden="1">
      <c r="A852" s="180">
        <v>2016</v>
      </c>
      <c r="B852" s="180" t="s">
        <v>178</v>
      </c>
      <c r="C852" s="180" t="s">
        <v>32</v>
      </c>
      <c r="D852" s="180">
        <v>6210191</v>
      </c>
    </row>
    <row r="853" spans="1:4" hidden="1">
      <c r="A853" s="180">
        <v>2016</v>
      </c>
      <c r="B853" s="180" t="s">
        <v>178</v>
      </c>
      <c r="C853" s="180" t="s">
        <v>33</v>
      </c>
      <c r="D853" s="180">
        <v>4865654</v>
      </c>
    </row>
    <row r="854" spans="1:4" hidden="1">
      <c r="A854" s="180">
        <v>2016</v>
      </c>
      <c r="B854" s="180" t="s">
        <v>178</v>
      </c>
      <c r="C854" s="180" t="s">
        <v>34</v>
      </c>
      <c r="D854" s="180">
        <v>1716275</v>
      </c>
    </row>
    <row r="855" spans="1:4" hidden="1">
      <c r="A855" s="180">
        <v>2016</v>
      </c>
      <c r="B855" s="180" t="s">
        <v>178</v>
      </c>
      <c r="C855" s="180" t="s">
        <v>35</v>
      </c>
      <c r="D855" s="180">
        <v>2561626</v>
      </c>
    </row>
    <row r="856" spans="1:4" hidden="1">
      <c r="A856" s="180">
        <v>2016</v>
      </c>
      <c r="B856" s="180" t="s">
        <v>178</v>
      </c>
      <c r="C856" s="180" t="s">
        <v>36</v>
      </c>
      <c r="D856" s="180">
        <v>518560</v>
      </c>
    </row>
    <row r="857" spans="1:4" hidden="1">
      <c r="A857" s="180">
        <v>2016</v>
      </c>
      <c r="B857" s="180" t="s">
        <v>178</v>
      </c>
      <c r="C857" s="180" t="s">
        <v>3</v>
      </c>
      <c r="D857" s="180">
        <v>405482</v>
      </c>
    </row>
    <row r="858" spans="1:4" hidden="1">
      <c r="A858" s="180">
        <v>2016</v>
      </c>
      <c r="B858" s="180" t="s">
        <v>178</v>
      </c>
      <c r="C858" s="180" t="s">
        <v>37</v>
      </c>
      <c r="D858" s="180">
        <v>246521</v>
      </c>
    </row>
    <row r="859" spans="1:4" hidden="1">
      <c r="A859" s="180">
        <v>2016</v>
      </c>
      <c r="B859" s="180" t="s">
        <v>179</v>
      </c>
      <c r="C859" s="180" t="s">
        <v>31</v>
      </c>
      <c r="D859" s="180">
        <v>7801785</v>
      </c>
    </row>
    <row r="860" spans="1:4" hidden="1">
      <c r="A860" s="180">
        <v>2016</v>
      </c>
      <c r="B860" s="180" t="s">
        <v>179</v>
      </c>
      <c r="C860" s="180" t="s">
        <v>32</v>
      </c>
      <c r="D860" s="180">
        <v>6244863</v>
      </c>
    </row>
    <row r="861" spans="1:4" hidden="1">
      <c r="A861" s="180">
        <v>2016</v>
      </c>
      <c r="B861" s="180" t="s">
        <v>179</v>
      </c>
      <c r="C861" s="180" t="s">
        <v>33</v>
      </c>
      <c r="D861" s="180">
        <v>4883821</v>
      </c>
    </row>
    <row r="862" spans="1:4" hidden="1">
      <c r="A862" s="180">
        <v>2016</v>
      </c>
      <c r="B862" s="180" t="s">
        <v>179</v>
      </c>
      <c r="C862" s="180" t="s">
        <v>34</v>
      </c>
      <c r="D862" s="180">
        <v>1717400</v>
      </c>
    </row>
    <row r="863" spans="1:4" hidden="1">
      <c r="A863" s="180">
        <v>2016</v>
      </c>
      <c r="B863" s="180" t="s">
        <v>179</v>
      </c>
      <c r="C863" s="180" t="s">
        <v>35</v>
      </c>
      <c r="D863" s="180">
        <v>2563708</v>
      </c>
    </row>
    <row r="864" spans="1:4" hidden="1">
      <c r="A864" s="180">
        <v>2016</v>
      </c>
      <c r="B864" s="180" t="s">
        <v>179</v>
      </c>
      <c r="C864" s="180" t="s">
        <v>36</v>
      </c>
      <c r="D864" s="180">
        <v>519810</v>
      </c>
    </row>
    <row r="865" spans="1:4" hidden="1">
      <c r="A865" s="180">
        <v>2016</v>
      </c>
      <c r="B865" s="180" t="s">
        <v>179</v>
      </c>
      <c r="C865" s="180" t="s">
        <v>3</v>
      </c>
      <c r="D865" s="180">
        <v>407489</v>
      </c>
    </row>
    <row r="866" spans="1:4" hidden="1">
      <c r="A866" s="180">
        <v>2016</v>
      </c>
      <c r="B866" s="180" t="s">
        <v>179</v>
      </c>
      <c r="C866" s="180" t="s">
        <v>37</v>
      </c>
      <c r="D866" s="180">
        <v>246183</v>
      </c>
    </row>
    <row r="867" spans="1:4" hidden="1">
      <c r="A867" s="180">
        <v>2017</v>
      </c>
      <c r="B867" s="180" t="s">
        <v>180</v>
      </c>
      <c r="C867" s="180" t="s">
        <v>31</v>
      </c>
      <c r="D867" s="180">
        <v>7842821</v>
      </c>
    </row>
    <row r="868" spans="1:4" hidden="1">
      <c r="A868" s="180">
        <v>2017</v>
      </c>
      <c r="B868" s="180" t="s">
        <v>180</v>
      </c>
      <c r="C868" s="180" t="s">
        <v>32</v>
      </c>
      <c r="D868" s="180">
        <v>6292584</v>
      </c>
    </row>
    <row r="869" spans="1:4" hidden="1">
      <c r="A869" s="180">
        <v>2017</v>
      </c>
      <c r="B869" s="180" t="s">
        <v>180</v>
      </c>
      <c r="C869" s="180" t="s">
        <v>33</v>
      </c>
      <c r="D869" s="180">
        <v>4907348</v>
      </c>
    </row>
    <row r="870" spans="1:4" hidden="1">
      <c r="A870" s="180">
        <v>2017</v>
      </c>
      <c r="B870" s="180" t="s">
        <v>180</v>
      </c>
      <c r="C870" s="180" t="s">
        <v>34</v>
      </c>
      <c r="D870" s="180">
        <v>1721862</v>
      </c>
    </row>
    <row r="871" spans="1:4" hidden="1">
      <c r="A871" s="180">
        <v>2017</v>
      </c>
      <c r="B871" s="180" t="s">
        <v>180</v>
      </c>
      <c r="C871" s="180" t="s">
        <v>35</v>
      </c>
      <c r="D871" s="180">
        <v>2570711</v>
      </c>
    </row>
    <row r="872" spans="1:4" hidden="1">
      <c r="A872" s="180">
        <v>2017</v>
      </c>
      <c r="B872" s="180" t="s">
        <v>180</v>
      </c>
      <c r="C872" s="180" t="s">
        <v>36</v>
      </c>
      <c r="D872" s="180">
        <v>521354</v>
      </c>
    </row>
    <row r="873" spans="1:4" hidden="1">
      <c r="A873" s="180">
        <v>2017</v>
      </c>
      <c r="B873" s="180" t="s">
        <v>180</v>
      </c>
      <c r="C873" s="180" t="s">
        <v>3</v>
      </c>
      <c r="D873" s="180">
        <v>410665</v>
      </c>
    </row>
    <row r="874" spans="1:4" hidden="1">
      <c r="A874" s="180">
        <v>2017</v>
      </c>
      <c r="B874" s="180" t="s">
        <v>180</v>
      </c>
      <c r="C874" s="180" t="s">
        <v>37</v>
      </c>
      <c r="D874" s="180">
        <v>246382</v>
      </c>
    </row>
    <row r="875" spans="1:4" hidden="1">
      <c r="A875" s="180">
        <v>2017</v>
      </c>
      <c r="B875" s="180" t="s">
        <v>175</v>
      </c>
      <c r="C875" s="180" t="s">
        <v>31</v>
      </c>
      <c r="D875" s="180">
        <v>7867936</v>
      </c>
    </row>
    <row r="876" spans="1:4" hidden="1">
      <c r="A876" s="180">
        <v>2017</v>
      </c>
      <c r="B876" s="180" t="s">
        <v>175</v>
      </c>
      <c r="C876" s="180" t="s">
        <v>32</v>
      </c>
      <c r="D876" s="180">
        <v>6321606</v>
      </c>
    </row>
    <row r="877" spans="1:4" hidden="1">
      <c r="A877" s="180">
        <v>2017</v>
      </c>
      <c r="B877" s="180" t="s">
        <v>175</v>
      </c>
      <c r="C877" s="180" t="s">
        <v>33</v>
      </c>
      <c r="D877" s="180">
        <v>4927629</v>
      </c>
    </row>
    <row r="878" spans="1:4" hidden="1">
      <c r="A878" s="180">
        <v>2017</v>
      </c>
      <c r="B878" s="180" t="s">
        <v>175</v>
      </c>
      <c r="C878" s="180" t="s">
        <v>34</v>
      </c>
      <c r="D878" s="180">
        <v>1723923</v>
      </c>
    </row>
    <row r="879" spans="1:4" hidden="1">
      <c r="A879" s="180">
        <v>2017</v>
      </c>
      <c r="B879" s="180" t="s">
        <v>175</v>
      </c>
      <c r="C879" s="180" t="s">
        <v>35</v>
      </c>
      <c r="D879" s="180">
        <v>2574193</v>
      </c>
    </row>
    <row r="880" spans="1:4" hidden="1">
      <c r="A880" s="180">
        <v>2017</v>
      </c>
      <c r="B880" s="180" t="s">
        <v>175</v>
      </c>
      <c r="C880" s="180" t="s">
        <v>36</v>
      </c>
      <c r="D880" s="180">
        <v>522410</v>
      </c>
    </row>
    <row r="881" spans="1:4" hidden="1">
      <c r="A881" s="180">
        <v>2017</v>
      </c>
      <c r="B881" s="180" t="s">
        <v>175</v>
      </c>
      <c r="C881" s="180" t="s">
        <v>3</v>
      </c>
      <c r="D881" s="180">
        <v>412025</v>
      </c>
    </row>
    <row r="882" spans="1:4" hidden="1">
      <c r="A882" s="180">
        <v>2017</v>
      </c>
      <c r="B882" s="180" t="s">
        <v>175</v>
      </c>
      <c r="C882" s="180" t="s">
        <v>37</v>
      </c>
      <c r="D882" s="180">
        <v>247517</v>
      </c>
    </row>
    <row r="883" spans="1:4" hidden="1">
      <c r="A883" s="180">
        <v>2017</v>
      </c>
      <c r="B883" s="180" t="s">
        <v>178</v>
      </c>
      <c r="C883" s="180" t="s">
        <v>31</v>
      </c>
      <c r="D883" s="180">
        <v>7903236</v>
      </c>
    </row>
    <row r="884" spans="1:4" hidden="1">
      <c r="A884" s="180">
        <v>2017</v>
      </c>
      <c r="B884" s="180" t="s">
        <v>178</v>
      </c>
      <c r="C884" s="180" t="s">
        <v>32</v>
      </c>
      <c r="D884" s="180">
        <v>6357115</v>
      </c>
    </row>
    <row r="885" spans="1:4" hidden="1">
      <c r="A885" s="180">
        <v>2017</v>
      </c>
      <c r="B885" s="180" t="s">
        <v>178</v>
      </c>
      <c r="C885" s="180" t="s">
        <v>33</v>
      </c>
      <c r="D885" s="180">
        <v>4948100</v>
      </c>
    </row>
    <row r="886" spans="1:4" hidden="1">
      <c r="A886" s="180">
        <v>2017</v>
      </c>
      <c r="B886" s="180" t="s">
        <v>178</v>
      </c>
      <c r="C886" s="180" t="s">
        <v>34</v>
      </c>
      <c r="D886" s="180">
        <v>1727058</v>
      </c>
    </row>
    <row r="887" spans="1:4" hidden="1">
      <c r="A887" s="180">
        <v>2017</v>
      </c>
      <c r="B887" s="180" t="s">
        <v>178</v>
      </c>
      <c r="C887" s="180" t="s">
        <v>35</v>
      </c>
      <c r="D887" s="180">
        <v>2580487</v>
      </c>
    </row>
    <row r="888" spans="1:4" hidden="1">
      <c r="A888" s="180">
        <v>2017</v>
      </c>
      <c r="B888" s="180" t="s">
        <v>178</v>
      </c>
      <c r="C888" s="180" t="s">
        <v>36</v>
      </c>
      <c r="D888" s="180">
        <v>523767</v>
      </c>
    </row>
    <row r="889" spans="1:4" hidden="1">
      <c r="A889" s="180">
        <v>2017</v>
      </c>
      <c r="B889" s="180" t="s">
        <v>178</v>
      </c>
      <c r="C889" s="180" t="s">
        <v>3</v>
      </c>
      <c r="D889" s="180">
        <v>414401</v>
      </c>
    </row>
    <row r="890" spans="1:4" hidden="1">
      <c r="A890" s="180">
        <v>2017</v>
      </c>
      <c r="B890" s="180" t="s">
        <v>178</v>
      </c>
      <c r="C890" s="180" t="s">
        <v>37</v>
      </c>
      <c r="D890" s="180">
        <v>247558</v>
      </c>
    </row>
    <row r="891" spans="1:4" hidden="1">
      <c r="A891" s="180">
        <v>2017</v>
      </c>
      <c r="B891" s="180" t="s">
        <v>179</v>
      </c>
      <c r="C891" s="180" t="s">
        <v>31</v>
      </c>
      <c r="D891" s="180">
        <v>7921392</v>
      </c>
    </row>
    <row r="892" spans="1:4" hidden="1">
      <c r="A892" s="180">
        <v>2017</v>
      </c>
      <c r="B892" s="180" t="s">
        <v>179</v>
      </c>
      <c r="C892" s="180" t="s">
        <v>32</v>
      </c>
      <c r="D892" s="180">
        <v>6385695</v>
      </c>
    </row>
    <row r="893" spans="1:4" hidden="1">
      <c r="A893" s="180">
        <v>2017</v>
      </c>
      <c r="B893" s="180" t="s">
        <v>179</v>
      </c>
      <c r="C893" s="180" t="s">
        <v>33</v>
      </c>
      <c r="D893" s="180">
        <v>4963553</v>
      </c>
    </row>
    <row r="894" spans="1:4" hidden="1">
      <c r="A894" s="180">
        <v>2017</v>
      </c>
      <c r="B894" s="180" t="s">
        <v>179</v>
      </c>
      <c r="C894" s="180" t="s">
        <v>34</v>
      </c>
      <c r="D894" s="180">
        <v>1728291</v>
      </c>
    </row>
    <row r="895" spans="1:4" hidden="1">
      <c r="A895" s="180">
        <v>2017</v>
      </c>
      <c r="B895" s="180" t="s">
        <v>179</v>
      </c>
      <c r="C895" s="180" t="s">
        <v>35</v>
      </c>
      <c r="D895" s="180">
        <v>2583542</v>
      </c>
    </row>
    <row r="896" spans="1:4" hidden="1">
      <c r="A896" s="180">
        <v>2017</v>
      </c>
      <c r="B896" s="180" t="s">
        <v>179</v>
      </c>
      <c r="C896" s="180" t="s">
        <v>36</v>
      </c>
      <c r="D896" s="180">
        <v>524957</v>
      </c>
    </row>
    <row r="897" spans="1:4" hidden="1">
      <c r="A897" s="180">
        <v>2017</v>
      </c>
      <c r="B897" s="180" t="s">
        <v>179</v>
      </c>
      <c r="C897" s="180" t="s">
        <v>3</v>
      </c>
      <c r="D897" s="180">
        <v>416283</v>
      </c>
    </row>
    <row r="898" spans="1:4" hidden="1">
      <c r="A898" s="180">
        <v>2017</v>
      </c>
      <c r="B898" s="180" t="s">
        <v>179</v>
      </c>
      <c r="C898" s="180" t="s">
        <v>37</v>
      </c>
      <c r="D898" s="180">
        <v>246756</v>
      </c>
    </row>
    <row r="899" spans="1:4">
      <c r="A899" s="180">
        <v>2018</v>
      </c>
      <c r="B899" s="180" t="s">
        <v>180</v>
      </c>
      <c r="C899" s="180" t="s">
        <v>31</v>
      </c>
      <c r="D899" s="180">
        <v>7956785</v>
      </c>
    </row>
    <row r="900" spans="1:4">
      <c r="A900" s="180">
        <v>2018</v>
      </c>
      <c r="B900" s="180" t="s">
        <v>180</v>
      </c>
      <c r="C900" s="180" t="s">
        <v>32</v>
      </c>
      <c r="D900" s="180">
        <v>6431293</v>
      </c>
    </row>
    <row r="901" spans="1:4">
      <c r="A901" s="180">
        <v>2018</v>
      </c>
      <c r="B901" s="180" t="s">
        <v>180</v>
      </c>
      <c r="C901" s="180" t="s">
        <v>33</v>
      </c>
      <c r="D901" s="180">
        <v>4989898</v>
      </c>
    </row>
    <row r="902" spans="1:4">
      <c r="A902" s="180">
        <v>2018</v>
      </c>
      <c r="B902" s="180" t="s">
        <v>180</v>
      </c>
      <c r="C902" s="180" t="s">
        <v>34</v>
      </c>
      <c r="D902" s="180">
        <v>1733688</v>
      </c>
    </row>
    <row r="903" spans="1:4">
      <c r="A903" s="180">
        <v>2018</v>
      </c>
      <c r="B903" s="180" t="s">
        <v>180</v>
      </c>
      <c r="C903" s="180" t="s">
        <v>35</v>
      </c>
      <c r="D903" s="180">
        <v>2591319</v>
      </c>
    </row>
    <row r="904" spans="1:4">
      <c r="A904" s="180">
        <v>2018</v>
      </c>
      <c r="B904" s="180" t="s">
        <v>180</v>
      </c>
      <c r="C904" s="180" t="s">
        <v>36</v>
      </c>
      <c r="D904" s="180">
        <v>526794</v>
      </c>
    </row>
    <row r="905" spans="1:4">
      <c r="A905" s="180">
        <v>2018</v>
      </c>
      <c r="B905" s="180" t="s">
        <v>180</v>
      </c>
      <c r="C905" s="180" t="s">
        <v>3</v>
      </c>
      <c r="D905" s="180">
        <v>419231</v>
      </c>
    </row>
    <row r="906" spans="1:4">
      <c r="A906" s="180">
        <v>2018</v>
      </c>
      <c r="B906" s="180" t="s">
        <v>180</v>
      </c>
      <c r="C906" s="180" t="s">
        <v>37</v>
      </c>
      <c r="D906" s="180">
        <v>246589</v>
      </c>
    </row>
    <row r="907" spans="1:4">
      <c r="A907" s="180">
        <v>2018</v>
      </c>
      <c r="B907" s="180" t="s">
        <v>175</v>
      </c>
      <c r="C907" s="180" t="s">
        <v>31</v>
      </c>
      <c r="D907" s="180">
        <v>7987264</v>
      </c>
    </row>
    <row r="908" spans="1:4">
      <c r="A908" s="180">
        <v>2018</v>
      </c>
      <c r="B908" s="180" t="s">
        <v>175</v>
      </c>
      <c r="C908" s="180" t="s">
        <v>32</v>
      </c>
      <c r="D908" s="180">
        <v>6459765</v>
      </c>
    </row>
    <row r="909" spans="1:4">
      <c r="A909" s="180">
        <v>2018</v>
      </c>
      <c r="B909" s="180" t="s">
        <v>175</v>
      </c>
      <c r="C909" s="180" t="s">
        <v>33</v>
      </c>
      <c r="D909" s="180">
        <v>5012176</v>
      </c>
    </row>
    <row r="910" spans="1:4">
      <c r="A910" s="180">
        <v>2018</v>
      </c>
      <c r="B910" s="180" t="s">
        <v>175</v>
      </c>
      <c r="C910" s="180" t="s">
        <v>34</v>
      </c>
      <c r="D910" s="180">
        <v>1736389</v>
      </c>
    </row>
    <row r="911" spans="1:4">
      <c r="A911" s="180">
        <v>2018</v>
      </c>
      <c r="B911" s="180" t="s">
        <v>175</v>
      </c>
      <c r="C911" s="180" t="s">
        <v>35</v>
      </c>
      <c r="D911" s="180">
        <v>2595877</v>
      </c>
    </row>
    <row r="912" spans="1:4">
      <c r="A912" s="180">
        <v>2018</v>
      </c>
      <c r="B912" s="180" t="s">
        <v>175</v>
      </c>
      <c r="C912" s="180" t="s">
        <v>36</v>
      </c>
      <c r="D912" s="180">
        <v>528097</v>
      </c>
    </row>
    <row r="913" spans="1:4">
      <c r="A913" s="180">
        <v>2018</v>
      </c>
      <c r="B913" s="180" t="s">
        <v>175</v>
      </c>
      <c r="C913" s="180" t="s">
        <v>3</v>
      </c>
      <c r="D913" s="180">
        <v>420902</v>
      </c>
    </row>
    <row r="914" spans="1:4">
      <c r="A914" s="180">
        <v>2018</v>
      </c>
      <c r="B914" s="180" t="s">
        <v>175</v>
      </c>
      <c r="C914" s="180" t="s">
        <v>37</v>
      </c>
      <c r="D914" s="180">
        <v>247281</v>
      </c>
    </row>
    <row r="915" spans="1:4">
      <c r="A915" s="180">
        <v>2018</v>
      </c>
      <c r="B915" s="180" t="s">
        <v>178</v>
      </c>
      <c r="C915" s="180" t="s">
        <v>31</v>
      </c>
      <c r="D915" s="180">
        <v>8016033</v>
      </c>
    </row>
    <row r="916" spans="1:4">
      <c r="A916" s="180">
        <v>2018</v>
      </c>
      <c r="B916" s="180" t="s">
        <v>178</v>
      </c>
      <c r="C916" s="180" t="s">
        <v>32</v>
      </c>
      <c r="D916" s="180">
        <v>6493866</v>
      </c>
    </row>
    <row r="917" spans="1:4">
      <c r="A917" s="180">
        <v>2018</v>
      </c>
      <c r="B917" s="180" t="s">
        <v>178</v>
      </c>
      <c r="C917" s="180" t="s">
        <v>33</v>
      </c>
      <c r="D917" s="180">
        <v>5032930</v>
      </c>
    </row>
    <row r="918" spans="1:4">
      <c r="A918" s="180">
        <v>2018</v>
      </c>
      <c r="B918" s="180" t="s">
        <v>178</v>
      </c>
      <c r="C918" s="180" t="s">
        <v>34</v>
      </c>
      <c r="D918" s="180">
        <v>1739337</v>
      </c>
    </row>
    <row r="919" spans="1:4">
      <c r="A919" s="180">
        <v>2018</v>
      </c>
      <c r="B919" s="180" t="s">
        <v>178</v>
      </c>
      <c r="C919" s="180" t="s">
        <v>35</v>
      </c>
      <c r="D919" s="180">
        <v>2601027</v>
      </c>
    </row>
    <row r="920" spans="1:4">
      <c r="A920" s="180">
        <v>2018</v>
      </c>
      <c r="B920" s="180" t="s">
        <v>178</v>
      </c>
      <c r="C920" s="180" t="s">
        <v>36</v>
      </c>
      <c r="D920" s="180">
        <v>529470</v>
      </c>
    </row>
    <row r="921" spans="1:4">
      <c r="A921" s="180">
        <v>2018</v>
      </c>
      <c r="B921" s="180" t="s">
        <v>178</v>
      </c>
      <c r="C921" s="180" t="s">
        <v>3</v>
      </c>
      <c r="D921" s="180">
        <v>423036</v>
      </c>
    </row>
    <row r="922" spans="1:4">
      <c r="A922" s="180">
        <v>2018</v>
      </c>
      <c r="B922" s="180" t="s">
        <v>178</v>
      </c>
      <c r="C922" s="180" t="s">
        <v>37</v>
      </c>
      <c r="D922" s="180">
        <v>247307</v>
      </c>
    </row>
    <row r="923" spans="1:4">
      <c r="A923" s="180">
        <v>2018</v>
      </c>
      <c r="B923" s="180" t="s">
        <v>179</v>
      </c>
      <c r="C923" s="180" t="s">
        <v>31</v>
      </c>
      <c r="D923" s="180">
        <v>8045403</v>
      </c>
    </row>
    <row r="924" spans="1:4">
      <c r="A924" s="180">
        <v>2018</v>
      </c>
      <c r="B924" s="180" t="s">
        <v>179</v>
      </c>
      <c r="C924" s="180" t="s">
        <v>32</v>
      </c>
      <c r="D924" s="180">
        <v>6528576</v>
      </c>
    </row>
    <row r="925" spans="1:4">
      <c r="A925" s="180">
        <v>2018</v>
      </c>
      <c r="B925" s="180" t="s">
        <v>179</v>
      </c>
      <c r="C925" s="180" t="s">
        <v>33</v>
      </c>
      <c r="D925" s="180">
        <v>5054218</v>
      </c>
    </row>
    <row r="926" spans="1:4">
      <c r="A926" s="180">
        <v>2018</v>
      </c>
      <c r="B926" s="180" t="s">
        <v>179</v>
      </c>
      <c r="C926" s="180" t="s">
        <v>34</v>
      </c>
      <c r="D926" s="180">
        <v>1742493</v>
      </c>
    </row>
    <row r="927" spans="1:4">
      <c r="A927" s="180">
        <v>2018</v>
      </c>
      <c r="B927" s="180" t="s">
        <v>179</v>
      </c>
      <c r="C927" s="180" t="s">
        <v>35</v>
      </c>
      <c r="D927" s="180">
        <v>2606402</v>
      </c>
    </row>
    <row r="928" spans="1:4">
      <c r="A928" s="180">
        <v>2018</v>
      </c>
      <c r="B928" s="180" t="s">
        <v>179</v>
      </c>
      <c r="C928" s="180" t="s">
        <v>36</v>
      </c>
      <c r="D928" s="180">
        <v>530902</v>
      </c>
    </row>
    <row r="929" spans="1:4">
      <c r="A929" s="180">
        <v>2018</v>
      </c>
      <c r="B929" s="180" t="s">
        <v>179</v>
      </c>
      <c r="C929" s="180" t="s">
        <v>3</v>
      </c>
      <c r="D929" s="180">
        <v>425250</v>
      </c>
    </row>
    <row r="930" spans="1:4">
      <c r="A930" s="180">
        <v>2018</v>
      </c>
      <c r="B930" s="180" t="s">
        <v>179</v>
      </c>
      <c r="C930" s="180" t="s">
        <v>37</v>
      </c>
      <c r="D930" s="180">
        <v>247248</v>
      </c>
    </row>
    <row r="931" spans="1:4" hidden="1"/>
    <row r="932" spans="1:4" hidden="1"/>
    <row r="933" spans="1:4" hidden="1"/>
    <row r="934" spans="1:4" hidden="1"/>
    <row r="935" spans="1:4" hidden="1"/>
    <row r="936" spans="1:4" hidden="1"/>
    <row r="937" spans="1:4" hidden="1"/>
    <row r="938" spans="1:4" hidden="1"/>
    <row r="939" spans="1:4" hidden="1"/>
    <row r="940" spans="1:4" hidden="1"/>
    <row r="941" spans="1:4" hidden="1"/>
    <row r="942" spans="1:4" hidden="1"/>
    <row r="943" spans="1:4" hidden="1"/>
    <row r="944" spans="1: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P41"/>
  <sheetViews>
    <sheetView zoomScaleNormal="100" zoomScaleSheetLayoutView="100" workbookViewId="0">
      <selection activeCell="B1" sqref="B1"/>
    </sheetView>
  </sheetViews>
  <sheetFormatPr defaultColWidth="9.1328125" defaultRowHeight="15"/>
  <cols>
    <col min="1" max="1" width="3" style="340" customWidth="1"/>
    <col min="2" max="2" width="3" style="184" customWidth="1"/>
    <col min="3" max="3" width="9.1328125" style="183" customWidth="1"/>
    <col min="4" max="4" width="9.1328125" style="183"/>
    <col min="5" max="5" width="9.1328125" style="183" customWidth="1"/>
    <col min="6" max="16384" width="9.1328125" style="183"/>
  </cols>
  <sheetData>
    <row r="1" spans="1:16" ht="17.649999999999999">
      <c r="B1" s="137"/>
      <c r="C1" s="140" t="s">
        <v>67</v>
      </c>
      <c r="D1" s="137"/>
      <c r="E1" s="137"/>
      <c r="F1" s="137"/>
      <c r="G1" s="137"/>
      <c r="H1" s="137"/>
      <c r="I1" s="137"/>
      <c r="J1" s="137"/>
      <c r="K1" s="137"/>
      <c r="L1" s="137"/>
      <c r="M1" s="137"/>
      <c r="N1" s="137"/>
      <c r="O1" s="137"/>
      <c r="P1" s="137"/>
    </row>
    <row r="2" spans="1:16">
      <c r="C2" s="186"/>
      <c r="D2" s="187"/>
      <c r="F2" s="187"/>
      <c r="N2" s="187"/>
    </row>
    <row r="3" spans="1:16">
      <c r="C3" s="185"/>
      <c r="D3" s="187"/>
      <c r="F3" s="187"/>
      <c r="L3" s="188"/>
    </row>
    <row r="4" spans="1:16" s="181" customFormat="1" ht="13.15">
      <c r="A4" s="340"/>
      <c r="B4" s="341"/>
      <c r="C4" s="343" t="s">
        <v>68</v>
      </c>
      <c r="D4" s="344"/>
      <c r="F4" s="345"/>
      <c r="L4" s="332"/>
    </row>
    <row r="5" spans="1:16" s="181" customFormat="1" ht="13.15">
      <c r="A5" s="340"/>
      <c r="B5" s="341"/>
      <c r="C5" s="343" t="s">
        <v>69</v>
      </c>
      <c r="D5" s="346"/>
      <c r="F5" s="345"/>
      <c r="L5" s="332"/>
    </row>
    <row r="6" spans="1:16">
      <c r="C6" s="189"/>
      <c r="D6" s="192"/>
      <c r="F6" s="187"/>
      <c r="L6" s="187"/>
    </row>
    <row r="7" spans="1:16">
      <c r="C7" s="189" t="s">
        <v>73</v>
      </c>
      <c r="D7" s="191"/>
      <c r="F7" s="187"/>
      <c r="L7" s="187"/>
    </row>
    <row r="8" spans="1:16">
      <c r="C8" s="189" t="s">
        <v>77</v>
      </c>
      <c r="D8" s="191"/>
      <c r="F8" s="187"/>
      <c r="L8" s="187"/>
    </row>
    <row r="9" spans="1:16" s="181" customFormat="1" ht="15.75" customHeight="1">
      <c r="A9" s="340"/>
      <c r="B9" s="341"/>
      <c r="C9" s="347" t="s">
        <v>40</v>
      </c>
      <c r="D9" s="344"/>
      <c r="F9" s="342"/>
      <c r="L9" s="332"/>
    </row>
    <row r="10" spans="1:16" s="181" customFormat="1" ht="15.75" customHeight="1">
      <c r="A10" s="340"/>
      <c r="B10" s="341"/>
      <c r="C10" s="347" t="s">
        <v>78</v>
      </c>
      <c r="D10" s="344"/>
      <c r="F10" s="342"/>
      <c r="L10" s="332"/>
    </row>
    <row r="11" spans="1:16" s="181" customFormat="1" ht="13.15">
      <c r="A11" s="340"/>
      <c r="B11" s="341"/>
      <c r="C11" s="347" t="s">
        <v>79</v>
      </c>
      <c r="D11" s="344"/>
      <c r="F11" s="342"/>
      <c r="L11" s="332"/>
    </row>
    <row r="12" spans="1:16" s="181" customFormat="1" ht="13.15">
      <c r="A12" s="340"/>
      <c r="B12" s="341"/>
      <c r="C12" s="347" t="s">
        <v>80</v>
      </c>
      <c r="D12" s="344"/>
      <c r="F12" s="342"/>
      <c r="L12" s="332"/>
    </row>
    <row r="13" spans="1:16" s="181" customFormat="1" ht="13.15">
      <c r="A13" s="340"/>
      <c r="B13" s="341"/>
      <c r="C13" s="347" t="s">
        <v>81</v>
      </c>
      <c r="D13" s="344"/>
      <c r="F13" s="342"/>
      <c r="L13" s="332"/>
    </row>
    <row r="14" spans="1:16" s="181" customFormat="1" ht="13.15">
      <c r="A14" s="340"/>
      <c r="B14" s="341"/>
      <c r="C14" s="347" t="s">
        <v>82</v>
      </c>
      <c r="D14" s="344"/>
      <c r="F14" s="342"/>
      <c r="L14" s="332"/>
    </row>
    <row r="15" spans="1:16" s="181" customFormat="1" ht="13.15">
      <c r="A15" s="340"/>
      <c r="B15" s="341"/>
      <c r="C15" s="347" t="s">
        <v>83</v>
      </c>
      <c r="D15" s="344"/>
      <c r="F15" s="342"/>
      <c r="L15" s="332"/>
    </row>
    <row r="16" spans="1:16" s="181" customFormat="1" ht="13.15">
      <c r="A16" s="340"/>
      <c r="B16" s="341"/>
      <c r="C16" s="347" t="s">
        <v>84</v>
      </c>
      <c r="D16" s="344"/>
      <c r="F16" s="342"/>
      <c r="L16" s="332"/>
    </row>
    <row r="17" spans="1:12" s="181" customFormat="1" ht="13.15">
      <c r="A17" s="340"/>
      <c r="B17" s="341"/>
      <c r="C17" s="347" t="s">
        <v>85</v>
      </c>
      <c r="D17" s="344"/>
      <c r="F17" s="342"/>
      <c r="L17" s="332"/>
    </row>
    <row r="18" spans="1:12">
      <c r="C18" s="193"/>
      <c r="D18" s="189"/>
      <c r="F18" s="187"/>
      <c r="L18" s="187"/>
    </row>
    <row r="19" spans="1:12">
      <c r="C19" s="189" t="s">
        <v>87</v>
      </c>
      <c r="D19" s="189"/>
      <c r="F19" s="187"/>
      <c r="L19" s="187"/>
    </row>
    <row r="20" spans="1:12" s="181" customFormat="1" ht="13.15">
      <c r="A20" s="340"/>
      <c r="B20" s="341"/>
      <c r="C20" s="347" t="s">
        <v>88</v>
      </c>
      <c r="D20" s="344"/>
      <c r="F20" s="342"/>
      <c r="L20" s="332"/>
    </row>
    <row r="21" spans="1:12" s="181" customFormat="1" ht="13.15">
      <c r="A21" s="340"/>
      <c r="B21" s="341"/>
      <c r="C21" s="347" t="s">
        <v>89</v>
      </c>
      <c r="D21" s="344"/>
      <c r="F21" s="342"/>
      <c r="L21" s="332"/>
    </row>
    <row r="22" spans="1:12" s="181" customFormat="1" ht="13.15">
      <c r="A22" s="340"/>
      <c r="B22" s="341"/>
      <c r="C22" s="347" t="s">
        <v>90</v>
      </c>
      <c r="D22" s="344"/>
      <c r="F22" s="342"/>
      <c r="L22" s="332"/>
    </row>
    <row r="23" spans="1:12" s="181" customFormat="1" ht="13.15">
      <c r="A23" s="340"/>
      <c r="B23" s="341"/>
      <c r="C23" s="347" t="s">
        <v>91</v>
      </c>
      <c r="D23" s="344"/>
      <c r="F23" s="342"/>
      <c r="L23" s="332"/>
    </row>
    <row r="24" spans="1:12" s="181" customFormat="1" ht="13.15">
      <c r="A24" s="340"/>
      <c r="B24" s="341"/>
      <c r="C24" s="347" t="s">
        <v>92</v>
      </c>
      <c r="D24" s="344"/>
      <c r="F24" s="342"/>
      <c r="L24" s="332"/>
    </row>
    <row r="25" spans="1:12" s="181" customFormat="1" ht="13.15">
      <c r="A25" s="340"/>
      <c r="B25" s="341"/>
      <c r="C25" s="347" t="s">
        <v>93</v>
      </c>
      <c r="D25" s="344"/>
      <c r="F25" s="342"/>
      <c r="L25" s="332"/>
    </row>
    <row r="26" spans="1:12" s="181" customFormat="1" ht="13.15">
      <c r="A26" s="340"/>
      <c r="B26" s="341"/>
      <c r="C26" s="347" t="s">
        <v>94</v>
      </c>
      <c r="D26" s="344"/>
      <c r="F26" s="342"/>
      <c r="L26" s="332"/>
    </row>
    <row r="27" spans="1:12" s="181" customFormat="1" ht="13.15">
      <c r="A27" s="340"/>
      <c r="B27" s="341"/>
      <c r="C27" s="347" t="s">
        <v>95</v>
      </c>
      <c r="D27" s="344"/>
      <c r="F27" s="342"/>
      <c r="L27" s="332"/>
    </row>
    <row r="28" spans="1:12" s="181" customFormat="1" ht="13.15">
      <c r="A28" s="340"/>
      <c r="B28" s="341"/>
      <c r="C28" s="347" t="s">
        <v>96</v>
      </c>
      <c r="D28" s="344"/>
      <c r="F28" s="342"/>
      <c r="L28" s="332"/>
    </row>
    <row r="29" spans="1:12" s="181" customFormat="1" ht="13.15">
      <c r="A29" s="340"/>
      <c r="B29" s="341"/>
      <c r="C29" s="348"/>
      <c r="D29" s="344"/>
      <c r="F29" s="342"/>
      <c r="L29" s="342"/>
    </row>
    <row r="30" spans="1:12" s="181" customFormat="1" ht="13.15">
      <c r="A30" s="340"/>
      <c r="B30" s="341"/>
      <c r="C30" s="347" t="s">
        <v>170</v>
      </c>
      <c r="D30" s="344"/>
      <c r="F30" s="342"/>
      <c r="L30" s="332"/>
    </row>
    <row r="31" spans="1:12" s="181" customFormat="1" ht="13.15">
      <c r="A31" s="340"/>
      <c r="B31" s="341"/>
      <c r="C31" s="347" t="s">
        <v>171</v>
      </c>
      <c r="D31" s="344"/>
      <c r="F31" s="342"/>
    </row>
    <row r="32" spans="1:12" s="181" customFormat="1" ht="12.75">
      <c r="A32" s="340"/>
      <c r="B32" s="341"/>
      <c r="C32" s="347" t="s">
        <v>172</v>
      </c>
      <c r="L32" s="332"/>
    </row>
    <row r="33" spans="1:12" s="181" customFormat="1" ht="13.15">
      <c r="A33" s="340"/>
      <c r="B33" s="341"/>
      <c r="C33" s="348"/>
      <c r="L33" s="332"/>
    </row>
    <row r="34" spans="1:12" s="181" customFormat="1" ht="12.75">
      <c r="A34" s="340"/>
      <c r="B34" s="341"/>
      <c r="C34" s="347" t="s">
        <v>116</v>
      </c>
      <c r="L34" s="332"/>
    </row>
    <row r="35" spans="1:12" s="181" customFormat="1" ht="12.75">
      <c r="A35" s="340"/>
      <c r="B35" s="341"/>
      <c r="C35" s="347" t="s">
        <v>117</v>
      </c>
      <c r="L35" s="332"/>
    </row>
    <row r="36" spans="1:12" s="181" customFormat="1" ht="13.15">
      <c r="A36" s="340"/>
      <c r="B36" s="341"/>
      <c r="I36" s="348"/>
      <c r="L36" s="332"/>
    </row>
    <row r="37" spans="1:12" s="181" customFormat="1" ht="13.15">
      <c r="A37" s="340"/>
      <c r="B37" s="341"/>
      <c r="C37" s="348"/>
      <c r="L37" s="332"/>
    </row>
    <row r="38" spans="1:12" s="181" customFormat="1" ht="13.15">
      <c r="A38" s="340"/>
      <c r="B38" s="341"/>
      <c r="C38" s="343" t="s">
        <v>70</v>
      </c>
      <c r="D38" s="344"/>
      <c r="F38" s="342"/>
      <c r="L38" s="332"/>
    </row>
    <row r="39" spans="1:12" s="181" customFormat="1" ht="12.75">
      <c r="A39" s="340"/>
      <c r="B39" s="341"/>
      <c r="C39" s="343" t="s">
        <v>173</v>
      </c>
      <c r="D39" s="342"/>
      <c r="F39" s="342"/>
      <c r="L39" s="332"/>
    </row>
    <row r="40" spans="1:12" s="181" customFormat="1" ht="12.75">
      <c r="A40" s="340"/>
      <c r="B40" s="341"/>
      <c r="C40" s="343" t="s">
        <v>174</v>
      </c>
      <c r="L40" s="332"/>
    </row>
    <row r="41" spans="1:12">
      <c r="C41" s="185"/>
      <c r="L41" s="188"/>
    </row>
  </sheetData>
  <hyperlinks>
    <hyperlink ref="C4" location="Highlights!A1" display="Highlights "/>
    <hyperlink ref="C5" location="'Key Stats'!A1" display="Key statistics"/>
    <hyperlink ref="C9" location="Australia" display="Australia"/>
    <hyperlink ref="C10" location="ACT!A1" display="Australian Capital Territory"/>
    <hyperlink ref="C11" location="NSW!A1" display="New South Wales"/>
    <hyperlink ref="C12" location="Vic!A1" display="Victoria"/>
    <hyperlink ref="C13" location="Qld!A1" display="Queensland"/>
    <hyperlink ref="C14" location="SA!A1" display="South Australia"/>
    <hyperlink ref="C15" location="WA!A1" display="Western Australia"/>
    <hyperlink ref="C16" location="Tas!A1" display="Tasmania"/>
    <hyperlink ref="C17" location="NT!A1" display="Northern Territory"/>
    <hyperlink ref="C20" location="Australia_by_age_chart" display="Insured people by age and gender, selected years, Australia"/>
    <hyperlink ref="C21" location="ACT_by_age_chart" display="Insured people by age and gender, selected years, Australian Capital Territory"/>
    <hyperlink ref="C22" location="NSW_by_age_chart" display="Insured people by age and gender, selected years, New South Wales"/>
    <hyperlink ref="C23" location="Vic_by_age_chart" display="Insured people by age and gender, selected years, Victoria"/>
    <hyperlink ref="C24" location="Qld_by_age_chart" display="Insured people by age and gender, selected years, Queensland"/>
    <hyperlink ref="C25" location="SSA_by_age_chart" display="Insured people by age and gender, selected years, South Australia"/>
    <hyperlink ref="C26" location="WA_by_age_chart" display="Insured people by age and gender, selected years, Western Australia"/>
    <hyperlink ref="C27" location="Tas_by_age_chart" display="Insured people by age and gender, selected years, Tasmania"/>
    <hyperlink ref="C28" location="NT_by_age_chart" display="Insured people by age and gender, selected years, Northern Territory"/>
    <hyperlink ref="C30" location="ChartPersonsAustralia" display="Total Privately Insured People  by State, at 31 December, trends from 1999"/>
    <hyperlink ref="C31" location="ChartPercentAustralia" display="Total Privately Insured People  by State, percent of the population at 31 December, trends from 1999"/>
    <hyperlink ref="C32" location="ChartTotalpersonsPercent" display="Total privately insured people and percent of population, Australia, trends from 1999"/>
    <hyperlink ref="C34" location="AnnPercchangxagechart" display="Annual percent change in number of people with hospital treatment insurance  by age cohort - Australia"/>
    <hyperlink ref="C35" location="AnnNumcchangxagechart" display="Annual change in number of insured people with hospital treatment insurance  by age cohort - Australia"/>
    <hyperlink ref="C38" location="Explanatory_notes" display="Explanatory notes"/>
    <hyperlink ref="C39" location="DefnsAbbrvtns!Print_Area" display="Definitions"/>
    <hyperlink ref="C40" location="RelatedPublications!Print_Area" display="Related Publications"/>
  </hyperlinks>
  <pageMargins left="0.70866141732283472" right="0.70866141732283472" top="0.74803149606299213" bottom="0.74803149606299213" header="0.31496062992125984" footer="0.31496062992125984"/>
  <pageSetup paperSize="9"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41"/>
  <sheetViews>
    <sheetView showGridLines="0" zoomScaleNormal="100" zoomScaleSheetLayoutView="100" workbookViewId="0">
      <selection activeCell="B1" sqref="B1"/>
    </sheetView>
  </sheetViews>
  <sheetFormatPr defaultColWidth="9" defaultRowHeight="14.25"/>
  <cols>
    <col min="1" max="1" width="3" style="167" customWidth="1"/>
    <col min="2" max="11" width="9" style="182"/>
    <col min="12" max="12" width="9.59765625" style="182" customWidth="1"/>
    <col min="13" max="21" width="9" style="182"/>
    <col min="22" max="22" width="7.265625" style="182" customWidth="1"/>
    <col min="23" max="16384" width="9" style="182"/>
  </cols>
  <sheetData>
    <row r="1" spans="1:12" ht="17.649999999999999">
      <c r="B1" s="166" t="s">
        <v>168</v>
      </c>
      <c r="C1" s="137"/>
      <c r="D1" s="137"/>
      <c r="E1" s="139"/>
      <c r="F1" s="139"/>
      <c r="G1" s="139"/>
      <c r="H1" s="139"/>
      <c r="I1" s="139"/>
      <c r="J1" s="139"/>
      <c r="K1" s="139"/>
      <c r="L1" s="139"/>
    </row>
    <row r="2" spans="1:12" ht="9.75" customHeight="1">
      <c r="K2" s="190"/>
    </row>
    <row r="3" spans="1:12" s="181" customFormat="1" ht="71.25" customHeight="1">
      <c r="A3" s="349"/>
      <c r="B3" s="354" t="s">
        <v>202</v>
      </c>
      <c r="C3" s="354"/>
      <c r="D3" s="354"/>
      <c r="E3" s="354"/>
      <c r="F3" s="354"/>
      <c r="G3" s="354"/>
      <c r="H3" s="354"/>
      <c r="I3" s="354"/>
      <c r="J3" s="354"/>
      <c r="K3" s="354"/>
      <c r="L3" s="354"/>
    </row>
    <row r="4" spans="1:12" ht="15.4">
      <c r="B4" s="194"/>
      <c r="C4" s="194"/>
      <c r="D4" s="194"/>
      <c r="E4" s="194"/>
      <c r="F4" s="194"/>
      <c r="G4" s="194"/>
      <c r="H4" s="194"/>
      <c r="I4" s="194"/>
      <c r="J4" s="194"/>
      <c r="K4" s="194"/>
      <c r="L4" s="194"/>
    </row>
    <row r="5" spans="1:12" ht="15.4">
      <c r="B5" s="194"/>
      <c r="C5" s="194"/>
      <c r="D5" s="194"/>
      <c r="E5" s="194"/>
      <c r="F5" s="194"/>
      <c r="G5" s="194"/>
      <c r="H5" s="194"/>
      <c r="I5" s="194"/>
      <c r="J5" s="194"/>
      <c r="K5" s="194"/>
      <c r="L5" s="194"/>
    </row>
    <row r="6" spans="1:12" ht="15.4">
      <c r="B6" s="194"/>
      <c r="C6" s="194"/>
      <c r="D6" s="194"/>
      <c r="E6" s="194"/>
      <c r="F6" s="194"/>
      <c r="G6" s="194"/>
      <c r="H6" s="194"/>
      <c r="I6" s="194"/>
      <c r="J6" s="194"/>
      <c r="K6" s="194"/>
      <c r="L6" s="194"/>
    </row>
    <row r="7" spans="1:12" ht="15.4">
      <c r="B7" s="194"/>
      <c r="C7" s="194"/>
      <c r="D7" s="194"/>
      <c r="E7" s="194"/>
      <c r="F7" s="194"/>
      <c r="G7" s="194"/>
      <c r="H7" s="194"/>
      <c r="I7" s="194"/>
      <c r="J7" s="194"/>
      <c r="K7" s="194"/>
      <c r="L7" s="194"/>
    </row>
    <row r="8" spans="1:12" ht="15.4">
      <c r="B8" s="194"/>
      <c r="C8" s="194"/>
      <c r="D8" s="194"/>
      <c r="E8" s="194"/>
      <c r="F8" s="194"/>
      <c r="G8" s="194"/>
      <c r="H8" s="194"/>
      <c r="I8" s="194"/>
      <c r="J8" s="194"/>
      <c r="K8" s="194"/>
      <c r="L8" s="194"/>
    </row>
    <row r="9" spans="1:12" ht="15.4">
      <c r="B9" s="194"/>
      <c r="C9" s="194"/>
      <c r="D9" s="194"/>
      <c r="E9" s="194"/>
      <c r="F9" s="194"/>
      <c r="G9" s="194"/>
      <c r="H9" s="194"/>
      <c r="I9" s="194"/>
      <c r="J9" s="194"/>
      <c r="K9" s="194"/>
      <c r="L9" s="194"/>
    </row>
    <row r="10" spans="1:12" ht="15.4">
      <c r="B10" s="194"/>
      <c r="C10" s="194"/>
      <c r="D10" s="194"/>
      <c r="E10" s="194"/>
      <c r="F10" s="194"/>
      <c r="G10" s="194"/>
      <c r="H10" s="194"/>
      <c r="I10" s="194"/>
      <c r="J10" s="194"/>
      <c r="K10" s="194"/>
      <c r="L10" s="194"/>
    </row>
    <row r="11" spans="1:12" ht="15.4">
      <c r="B11" s="194"/>
      <c r="C11" s="194"/>
      <c r="D11" s="194"/>
      <c r="E11" s="194"/>
      <c r="F11" s="194"/>
      <c r="G11" s="194"/>
      <c r="H11" s="194"/>
      <c r="I11" s="194"/>
      <c r="J11" s="194"/>
      <c r="K11" s="194"/>
      <c r="L11" s="194"/>
    </row>
    <row r="12" spans="1:12" ht="15.4">
      <c r="B12" s="194"/>
      <c r="C12" s="194"/>
      <c r="D12" s="194"/>
      <c r="E12" s="194"/>
      <c r="F12" s="194"/>
      <c r="G12" s="194"/>
      <c r="H12" s="194"/>
      <c r="I12" s="194"/>
      <c r="J12" s="194"/>
      <c r="K12" s="194"/>
      <c r="L12" s="194"/>
    </row>
    <row r="13" spans="1:12" ht="15.4">
      <c r="B13" s="194"/>
      <c r="C13" s="194"/>
      <c r="D13" s="194"/>
      <c r="E13" s="194"/>
      <c r="F13" s="194"/>
      <c r="G13" s="194"/>
      <c r="H13" s="194"/>
      <c r="I13" s="194"/>
      <c r="J13" s="194"/>
      <c r="K13" s="194"/>
      <c r="L13" s="194"/>
    </row>
    <row r="14" spans="1:12" ht="15.4">
      <c r="B14" s="194"/>
      <c r="C14" s="194"/>
      <c r="D14" s="194"/>
      <c r="E14" s="194"/>
      <c r="F14" s="194"/>
      <c r="G14" s="194"/>
      <c r="H14" s="194"/>
      <c r="I14" s="194"/>
      <c r="J14" s="194"/>
      <c r="K14" s="194"/>
      <c r="L14" s="194"/>
    </row>
    <row r="15" spans="1:12" ht="15.4">
      <c r="B15" s="194"/>
      <c r="C15" s="194"/>
      <c r="D15" s="194"/>
      <c r="E15" s="194"/>
      <c r="F15" s="194"/>
      <c r="G15" s="194"/>
      <c r="H15" s="194"/>
      <c r="I15" s="194"/>
      <c r="J15" s="194"/>
      <c r="K15" s="194"/>
      <c r="L15" s="194"/>
    </row>
    <row r="16" spans="1:12" ht="15.4">
      <c r="B16" s="194"/>
      <c r="C16" s="194"/>
      <c r="D16" s="194"/>
      <c r="E16" s="194"/>
      <c r="F16" s="194"/>
      <c r="G16" s="194"/>
      <c r="H16" s="194"/>
      <c r="I16" s="194"/>
      <c r="J16" s="194"/>
      <c r="K16" s="194"/>
      <c r="L16" s="194"/>
    </row>
    <row r="17" spans="2:12" ht="15.4">
      <c r="B17" s="194"/>
      <c r="C17" s="194"/>
      <c r="D17" s="194"/>
      <c r="E17" s="194"/>
      <c r="F17" s="194"/>
      <c r="G17" s="194"/>
      <c r="H17" s="194"/>
      <c r="I17" s="194"/>
      <c r="J17" s="194"/>
      <c r="K17" s="194"/>
      <c r="L17" s="194"/>
    </row>
    <row r="18" spans="2:12" ht="15.4">
      <c r="B18" s="194"/>
      <c r="C18" s="194"/>
      <c r="D18" s="194"/>
      <c r="E18" s="194"/>
      <c r="F18" s="194"/>
      <c r="G18" s="194"/>
      <c r="H18" s="194"/>
      <c r="I18" s="194"/>
      <c r="J18" s="194"/>
      <c r="K18" s="194"/>
      <c r="L18" s="194"/>
    </row>
    <row r="19" spans="2:12" ht="2.25" customHeight="1">
      <c r="B19" s="355" t="s">
        <v>114</v>
      </c>
      <c r="C19" s="356"/>
      <c r="D19" s="356"/>
      <c r="E19" s="356"/>
      <c r="F19" s="356"/>
      <c r="G19" s="356"/>
      <c r="H19" s="356"/>
      <c r="I19" s="356"/>
      <c r="J19" s="356"/>
      <c r="K19" s="356"/>
      <c r="L19" s="356"/>
    </row>
    <row r="20" spans="2:12" ht="11.25" customHeight="1">
      <c r="B20" s="356"/>
      <c r="C20" s="356"/>
      <c r="D20" s="356"/>
      <c r="E20" s="356"/>
      <c r="F20" s="356"/>
      <c r="G20" s="356"/>
      <c r="H20" s="356"/>
      <c r="I20" s="356"/>
      <c r="J20" s="356"/>
      <c r="K20" s="356"/>
      <c r="L20" s="356"/>
    </row>
    <row r="21" spans="2:12">
      <c r="B21" s="356"/>
      <c r="C21" s="356"/>
      <c r="D21" s="356"/>
      <c r="E21" s="356"/>
      <c r="F21" s="356"/>
      <c r="G21" s="356"/>
      <c r="H21" s="356"/>
      <c r="I21" s="356"/>
      <c r="J21" s="356"/>
      <c r="K21" s="356"/>
      <c r="L21" s="356"/>
    </row>
    <row r="22" spans="2:12">
      <c r="B22" s="357" t="s">
        <v>183</v>
      </c>
      <c r="C22" s="358"/>
      <c r="D22" s="358"/>
      <c r="E22" s="358"/>
      <c r="F22" s="358"/>
      <c r="G22" s="358"/>
      <c r="H22" s="358"/>
      <c r="I22" s="358"/>
      <c r="J22" s="358"/>
      <c r="K22" s="358"/>
      <c r="L22" s="358"/>
    </row>
    <row r="23" spans="2:12" ht="57.75" customHeight="1">
      <c r="B23" s="358"/>
      <c r="C23" s="358"/>
      <c r="D23" s="358"/>
      <c r="E23" s="358"/>
      <c r="F23" s="358"/>
      <c r="G23" s="358"/>
      <c r="H23" s="358"/>
      <c r="I23" s="358"/>
      <c r="J23" s="358"/>
      <c r="K23" s="358"/>
      <c r="L23" s="358"/>
    </row>
    <row r="24" spans="2:12" ht="15" customHeight="1">
      <c r="B24" s="194"/>
      <c r="C24" s="194"/>
      <c r="D24" s="194"/>
      <c r="E24" s="194"/>
      <c r="F24" s="194"/>
      <c r="G24" s="194"/>
      <c r="H24" s="194"/>
      <c r="I24" s="194"/>
      <c r="J24" s="194"/>
      <c r="K24" s="194"/>
      <c r="L24" s="194"/>
    </row>
    <row r="25" spans="2:12" ht="15" customHeight="1">
      <c r="B25" s="194"/>
      <c r="C25" s="194"/>
      <c r="D25" s="194"/>
      <c r="E25" s="194"/>
      <c r="F25" s="194"/>
      <c r="G25" s="194"/>
      <c r="H25" s="194"/>
      <c r="I25" s="194"/>
      <c r="J25" s="194"/>
      <c r="K25" s="194"/>
      <c r="L25" s="194"/>
    </row>
    <row r="26" spans="2:12" ht="15" customHeight="1">
      <c r="B26" s="194"/>
      <c r="C26" s="194"/>
      <c r="D26" s="194"/>
      <c r="E26" s="194"/>
      <c r="F26" s="194"/>
      <c r="G26" s="194"/>
      <c r="H26" s="194"/>
      <c r="I26" s="194"/>
      <c r="J26" s="194"/>
      <c r="K26" s="194"/>
      <c r="L26" s="194"/>
    </row>
    <row r="27" spans="2:12" ht="9" customHeight="1">
      <c r="B27" s="194"/>
      <c r="C27" s="194"/>
      <c r="D27" s="194"/>
      <c r="E27" s="194"/>
      <c r="F27" s="194"/>
      <c r="G27" s="194"/>
      <c r="H27" s="194"/>
      <c r="I27" s="194"/>
      <c r="J27" s="194"/>
      <c r="K27" s="194"/>
      <c r="L27" s="194"/>
    </row>
    <row r="28" spans="2:12" ht="15.4">
      <c r="B28" s="195"/>
      <c r="C28" s="195"/>
      <c r="D28" s="195"/>
      <c r="E28" s="195"/>
      <c r="F28" s="195"/>
      <c r="G28" s="195"/>
      <c r="H28" s="195"/>
      <c r="I28" s="195"/>
      <c r="J28" s="195"/>
      <c r="K28" s="195"/>
      <c r="L28" s="195"/>
    </row>
    <row r="29" spans="2:12" ht="15.4">
      <c r="B29" s="195"/>
      <c r="C29" s="195"/>
      <c r="D29" s="195"/>
      <c r="E29" s="195"/>
      <c r="F29" s="195"/>
      <c r="G29" s="195"/>
      <c r="H29" s="195"/>
      <c r="I29" s="195"/>
      <c r="J29" s="195"/>
      <c r="K29" s="195"/>
      <c r="L29" s="195"/>
    </row>
    <row r="30" spans="2:12" ht="15.4">
      <c r="B30" s="195"/>
      <c r="C30" s="195"/>
      <c r="D30" s="195"/>
      <c r="E30" s="195"/>
      <c r="F30" s="195"/>
      <c r="G30" s="195"/>
      <c r="H30" s="195"/>
      <c r="I30" s="195"/>
      <c r="J30" s="195"/>
      <c r="K30" s="195"/>
      <c r="L30" s="195"/>
    </row>
    <row r="31" spans="2:12" ht="15.4">
      <c r="B31" s="195"/>
      <c r="C31" s="195"/>
      <c r="D31" s="195"/>
      <c r="E31" s="195"/>
      <c r="F31" s="195"/>
      <c r="G31" s="195"/>
      <c r="H31" s="195"/>
      <c r="I31" s="195"/>
      <c r="J31" s="195"/>
      <c r="K31" s="195"/>
      <c r="L31" s="195"/>
    </row>
    <row r="32" spans="2:12" ht="15.4">
      <c r="B32" s="195"/>
      <c r="C32" s="195"/>
      <c r="D32" s="195"/>
      <c r="E32" s="195"/>
      <c r="F32" s="195"/>
      <c r="G32" s="195"/>
      <c r="H32" s="195"/>
      <c r="I32" s="195"/>
      <c r="J32" s="195"/>
      <c r="K32" s="195"/>
      <c r="L32" s="195"/>
    </row>
    <row r="33" spans="2:12" ht="15.4">
      <c r="B33" s="195"/>
      <c r="C33" s="195"/>
      <c r="D33" s="195"/>
      <c r="E33" s="195"/>
      <c r="F33" s="195"/>
      <c r="G33" s="195"/>
      <c r="H33" s="195"/>
      <c r="I33" s="195"/>
      <c r="J33" s="195"/>
      <c r="K33" s="195"/>
      <c r="L33" s="195"/>
    </row>
    <row r="34" spans="2:12" ht="15.4">
      <c r="B34" s="195"/>
      <c r="C34" s="195"/>
      <c r="D34" s="195"/>
      <c r="E34" s="195"/>
      <c r="F34" s="195"/>
      <c r="G34" s="195"/>
      <c r="H34" s="195"/>
      <c r="I34" s="195"/>
      <c r="J34" s="195"/>
      <c r="K34" s="195"/>
      <c r="L34" s="195"/>
    </row>
    <row r="35" spans="2:12" ht="15.4">
      <c r="B35" s="195"/>
      <c r="C35" s="195"/>
      <c r="D35" s="195"/>
      <c r="E35" s="195"/>
      <c r="F35" s="195"/>
      <c r="G35" s="195"/>
      <c r="H35" s="195"/>
      <c r="I35" s="195"/>
      <c r="J35" s="195"/>
      <c r="K35" s="195"/>
      <c r="L35" s="195"/>
    </row>
    <row r="36" spans="2:12" ht="15.4">
      <c r="B36" s="195" t="s">
        <v>203</v>
      </c>
      <c r="C36" s="195"/>
      <c r="D36" s="195"/>
      <c r="E36" s="195"/>
      <c r="F36" s="195"/>
      <c r="G36" s="195"/>
      <c r="H36" s="195"/>
      <c r="I36" s="195"/>
      <c r="J36" s="195"/>
      <c r="K36" s="195"/>
      <c r="L36" s="195"/>
    </row>
    <row r="37" spans="2:12" ht="15.4" hidden="1">
      <c r="B37" s="195"/>
      <c r="C37" s="195"/>
      <c r="D37" s="195"/>
      <c r="E37" s="195"/>
      <c r="F37" s="195"/>
      <c r="G37" s="195"/>
      <c r="H37" s="195"/>
      <c r="I37" s="195"/>
      <c r="J37" s="195"/>
      <c r="K37" s="195"/>
      <c r="L37" s="195"/>
    </row>
    <row r="38" spans="2:12">
      <c r="B38" s="359" t="s">
        <v>205</v>
      </c>
      <c r="C38" s="359"/>
      <c r="D38" s="359"/>
      <c r="E38" s="359"/>
      <c r="F38" s="359"/>
      <c r="G38" s="359"/>
      <c r="H38" s="359"/>
      <c r="I38" s="359"/>
      <c r="J38" s="359"/>
      <c r="K38" s="359"/>
      <c r="L38" s="359"/>
    </row>
    <row r="39" spans="2:12" hidden="1">
      <c r="B39" s="359"/>
      <c r="C39" s="359"/>
      <c r="D39" s="359"/>
      <c r="E39" s="359"/>
      <c r="F39" s="359"/>
      <c r="G39" s="359"/>
      <c r="H39" s="359"/>
      <c r="I39" s="359"/>
      <c r="J39" s="359"/>
      <c r="K39" s="359"/>
      <c r="L39" s="359"/>
    </row>
    <row r="40" spans="2:12" ht="93.75" customHeight="1">
      <c r="B40" s="359"/>
      <c r="C40" s="359"/>
      <c r="D40" s="359"/>
      <c r="E40" s="359"/>
      <c r="F40" s="359"/>
      <c r="G40" s="359"/>
      <c r="H40" s="359"/>
      <c r="I40" s="359"/>
      <c r="J40" s="359"/>
      <c r="K40" s="359"/>
      <c r="L40" s="359"/>
    </row>
    <row r="41" spans="2:12" ht="8.25" customHeight="1">
      <c r="B41" s="194"/>
      <c r="C41" s="194"/>
      <c r="D41" s="194"/>
      <c r="E41" s="194"/>
      <c r="F41" s="194"/>
      <c r="G41" s="194"/>
      <c r="H41" s="194"/>
      <c r="I41" s="194"/>
      <c r="J41" s="194"/>
      <c r="K41" s="194"/>
      <c r="L41" s="194"/>
    </row>
  </sheetData>
  <mergeCells count="4">
    <mergeCell ref="B3:L3"/>
    <mergeCell ref="B19:L21"/>
    <mergeCell ref="B22:L23"/>
    <mergeCell ref="B38:L40"/>
  </mergeCells>
  <pageMargins left="0.70866141732283472" right="0.70866141732283472" top="0.74803149606299213" bottom="0.74803149606299213" header="0.31496062992125984" footer="0.31496062992125984"/>
  <pageSetup paperSize="9" orientation="portrait" useFirstPageNumber="1"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51"/>
  <sheetViews>
    <sheetView zoomScaleNormal="100" zoomScaleSheetLayoutView="100" workbookViewId="0"/>
  </sheetViews>
  <sheetFormatPr defaultColWidth="9" defaultRowHeight="12.75"/>
  <cols>
    <col min="1" max="1" width="9" style="182"/>
    <col min="2" max="20" width="8.73046875" style="182" customWidth="1"/>
    <col min="21" max="16384" width="9" style="182"/>
  </cols>
  <sheetData>
    <row r="1" spans="1:22" ht="17.649999999999999">
      <c r="A1" s="166" t="s">
        <v>72</v>
      </c>
      <c r="B1" s="139"/>
      <c r="C1" s="139"/>
      <c r="D1" s="139"/>
      <c r="E1" s="139"/>
      <c r="F1" s="139"/>
      <c r="G1" s="139"/>
      <c r="H1" s="139"/>
      <c r="I1" s="139"/>
      <c r="J1" s="139"/>
      <c r="K1" s="139"/>
      <c r="L1" s="139"/>
      <c r="M1" s="139"/>
      <c r="N1" s="139"/>
      <c r="O1" s="139"/>
      <c r="P1" s="139"/>
      <c r="Q1" s="139"/>
      <c r="R1" s="139"/>
      <c r="S1" s="139"/>
      <c r="T1" s="139"/>
      <c r="U1" s="139"/>
      <c r="V1" s="139"/>
    </row>
    <row r="2" spans="1:22" ht="17.649999999999999">
      <c r="A2" s="166" t="s">
        <v>99</v>
      </c>
      <c r="B2" s="139"/>
      <c r="C2" s="139"/>
      <c r="D2" s="139"/>
      <c r="E2" s="139"/>
      <c r="F2" s="139"/>
      <c r="G2" s="139"/>
      <c r="H2" s="139"/>
      <c r="I2" s="139"/>
      <c r="J2" s="139"/>
      <c r="K2" s="139"/>
      <c r="L2" s="139"/>
      <c r="M2" s="139"/>
      <c r="N2" s="139"/>
      <c r="O2" s="139"/>
      <c r="P2" s="139"/>
      <c r="Q2" s="139"/>
      <c r="R2" s="139"/>
      <c r="S2" s="139"/>
      <c r="T2" s="139"/>
      <c r="U2" s="139"/>
      <c r="V2" s="139"/>
    </row>
    <row r="3" spans="1:22" ht="17.649999999999999">
      <c r="A3" s="293"/>
      <c r="B3" s="226"/>
      <c r="C3" s="226"/>
      <c r="D3" s="226"/>
      <c r="E3" s="226"/>
      <c r="F3" s="226"/>
      <c r="G3" s="226"/>
      <c r="H3" s="226"/>
      <c r="I3" s="226"/>
      <c r="J3" s="226"/>
      <c r="K3" s="226"/>
      <c r="L3" s="226"/>
      <c r="M3" s="226"/>
      <c r="N3" s="226"/>
      <c r="O3" s="226"/>
      <c r="P3" s="226"/>
      <c r="Q3" s="226"/>
      <c r="R3" s="226"/>
      <c r="S3" s="226"/>
      <c r="T3" s="226"/>
      <c r="U3" s="226"/>
      <c r="V3" s="226"/>
    </row>
    <row r="4" spans="1:22" s="304" customFormat="1" ht="13.15">
      <c r="A4" s="302" t="s">
        <v>165</v>
      </c>
      <c r="B4" s="294"/>
      <c r="C4" s="303"/>
      <c r="D4" s="303"/>
      <c r="E4" s="303"/>
      <c r="F4" s="303"/>
      <c r="G4" s="303"/>
      <c r="H4" s="303"/>
      <c r="I4" s="303"/>
      <c r="J4" s="303"/>
      <c r="K4" s="303"/>
      <c r="L4" s="303"/>
      <c r="M4" s="303"/>
      <c r="N4" s="303"/>
      <c r="O4" s="303"/>
      <c r="P4" s="303"/>
      <c r="Q4" s="303"/>
      <c r="R4" s="303"/>
      <c r="S4" s="303"/>
      <c r="T4" s="303"/>
      <c r="U4" s="181"/>
      <c r="V4" s="181"/>
    </row>
    <row r="5" spans="1:22" s="304" customFormat="1" ht="13.15">
      <c r="A5" s="294"/>
      <c r="B5" s="305">
        <v>34698</v>
      </c>
      <c r="C5" s="305">
        <v>35063</v>
      </c>
      <c r="D5" s="305">
        <v>35419</v>
      </c>
      <c r="E5" s="305">
        <v>35794</v>
      </c>
      <c r="F5" s="305">
        <v>36159</v>
      </c>
      <c r="G5" s="305">
        <v>36524</v>
      </c>
      <c r="H5" s="305">
        <v>36890</v>
      </c>
      <c r="I5" s="305">
        <v>37255</v>
      </c>
      <c r="J5" s="305">
        <v>37620</v>
      </c>
      <c r="K5" s="305">
        <v>37985</v>
      </c>
      <c r="L5" s="305">
        <v>38351</v>
      </c>
      <c r="M5" s="305">
        <v>38716</v>
      </c>
      <c r="N5" s="305">
        <v>39081</v>
      </c>
      <c r="O5" s="305">
        <v>39446</v>
      </c>
      <c r="P5" s="305">
        <v>39812</v>
      </c>
      <c r="Q5" s="305">
        <v>40177</v>
      </c>
      <c r="R5" s="305">
        <v>40542</v>
      </c>
      <c r="S5" s="305">
        <v>40907</v>
      </c>
      <c r="T5" s="305">
        <v>41273</v>
      </c>
      <c r="U5" s="305">
        <v>41638</v>
      </c>
      <c r="V5" s="305">
        <v>42003</v>
      </c>
    </row>
    <row r="6" spans="1:22" s="304" customFormat="1">
      <c r="A6" s="306" t="s">
        <v>31</v>
      </c>
      <c r="B6" s="307">
        <v>1900</v>
      </c>
      <c r="C6" s="307">
        <v>2026</v>
      </c>
      <c r="D6" s="307">
        <v>2972.4850000000001</v>
      </c>
      <c r="E6" s="307">
        <v>2972.3829999999998</v>
      </c>
      <c r="F6" s="307">
        <v>2978.59</v>
      </c>
      <c r="G6" s="307">
        <v>2970.681</v>
      </c>
      <c r="H6" s="307">
        <v>2971.6550000000002</v>
      </c>
      <c r="I6" s="307">
        <v>2995.393</v>
      </c>
      <c r="J6" s="307">
        <v>3034.58</v>
      </c>
      <c r="K6" s="307">
        <f>'Charts pg 2'!N$13</f>
        <v>3135.6129999999998</v>
      </c>
      <c r="L6" s="307">
        <f>'Charts pg 2'!N$14</f>
        <v>3189.4940000000001</v>
      </c>
      <c r="M6" s="307">
        <f>'Charts pg 2'!N$15</f>
        <v>3247.252</v>
      </c>
      <c r="N6" s="307">
        <f>'Charts pg 2'!N$16</f>
        <v>3319.049</v>
      </c>
      <c r="O6" s="307">
        <f>'Charts pg 2'!N$17</f>
        <v>3402.873</v>
      </c>
      <c r="P6" s="307">
        <f>'Charts pg 2'!N$18</f>
        <v>3485.9639999999999</v>
      </c>
      <c r="Q6" s="307">
        <f>'Charts pg 2'!N$19</f>
        <v>3556.8119999999999</v>
      </c>
      <c r="R6" s="307">
        <f>'Charts pg 2'!N$20</f>
        <v>3628.848</v>
      </c>
      <c r="S6" s="307">
        <f>'Charts pg 2'!$N$21</f>
        <v>3682.03</v>
      </c>
      <c r="T6" s="307">
        <f>'Charts pg 2'!$N$22</f>
        <v>3704.6950000000002</v>
      </c>
      <c r="U6" s="307">
        <f>'Charts pg 2'!$N$23</f>
        <v>3711.46</v>
      </c>
      <c r="V6" s="307">
        <f>'Charts pg 2'!$N$24</f>
        <v>3696.5140000000001</v>
      </c>
    </row>
    <row r="7" spans="1:22" s="304" customFormat="1">
      <c r="A7" s="308" t="s">
        <v>32</v>
      </c>
      <c r="B7" s="309">
        <v>1367</v>
      </c>
      <c r="C7" s="309">
        <v>1439</v>
      </c>
      <c r="D7" s="309">
        <v>2164.8719999999998</v>
      </c>
      <c r="E7" s="309">
        <v>2156.4659999999999</v>
      </c>
      <c r="F7" s="309">
        <v>2133.6729999999998</v>
      </c>
      <c r="G7" s="309">
        <v>2116.0259999999998</v>
      </c>
      <c r="H7" s="309">
        <v>2115.306</v>
      </c>
      <c r="I7" s="309">
        <v>2127.1350000000002</v>
      </c>
      <c r="J7" s="309">
        <v>2170.3000000000002</v>
      </c>
      <c r="K7" s="309">
        <f>'Charts pg 2'!O$13</f>
        <v>2260.2950000000001</v>
      </c>
      <c r="L7" s="309">
        <f>'Charts pg 2'!O$14</f>
        <v>2312.9549999999999</v>
      </c>
      <c r="M7" s="309">
        <f>'Charts pg 2'!O$15</f>
        <v>2361.085</v>
      </c>
      <c r="N7" s="309">
        <f>'Charts pg 2'!O$16</f>
        <v>2415.7849999999999</v>
      </c>
      <c r="O7" s="309">
        <f>'Charts pg 2'!O$17</f>
        <v>2475.8910000000001</v>
      </c>
      <c r="P7" s="309">
        <f>'Charts pg 2'!O$18</f>
        <v>2535.3130000000001</v>
      </c>
      <c r="Q7" s="309">
        <f>'Charts pg 2'!O$19</f>
        <v>2591.2890000000002</v>
      </c>
      <c r="R7" s="309">
        <f>'Charts pg 2'!O$20</f>
        <v>2644.6210000000001</v>
      </c>
      <c r="S7" s="309">
        <f>'Charts pg 2'!$O$21</f>
        <v>2681.335</v>
      </c>
      <c r="T7" s="309">
        <f>'Charts pg 2'!$O$22</f>
        <v>2692.5929999999998</v>
      </c>
      <c r="U7" s="309">
        <f>'Charts pg 2'!$O$23</f>
        <v>2694.8649999999998</v>
      </c>
      <c r="V7" s="309">
        <f>'Charts pg 2'!$O$24</f>
        <v>2689.4769999999999</v>
      </c>
    </row>
    <row r="8" spans="1:22" s="304" customFormat="1">
      <c r="A8" s="306" t="s">
        <v>33</v>
      </c>
      <c r="B8" s="294">
        <v>987</v>
      </c>
      <c r="C8" s="294">
        <v>1036</v>
      </c>
      <c r="D8" s="307">
        <v>1530.405</v>
      </c>
      <c r="E8" s="307">
        <v>1552.75</v>
      </c>
      <c r="F8" s="307">
        <v>1555.655</v>
      </c>
      <c r="G8" s="307">
        <v>1558.761</v>
      </c>
      <c r="H8" s="307">
        <v>1574.896</v>
      </c>
      <c r="I8" s="307">
        <v>1609.7840000000001</v>
      </c>
      <c r="J8" s="307">
        <v>1665.557</v>
      </c>
      <c r="K8" s="307">
        <f>'Charts pg 2'!P$13</f>
        <v>1763.614</v>
      </c>
      <c r="L8" s="307">
        <f>'Charts pg 2'!P$14</f>
        <v>1843.1379999999999</v>
      </c>
      <c r="M8" s="307">
        <f>'Charts pg 2'!P$15</f>
        <v>1889.9290000000001</v>
      </c>
      <c r="N8" s="307">
        <f>'Charts pg 2'!P$16</f>
        <v>1941.76</v>
      </c>
      <c r="O8" s="307">
        <f>'Charts pg 2'!P$17</f>
        <v>2006.876</v>
      </c>
      <c r="P8" s="307">
        <f>'Charts pg 2'!P$18</f>
        <v>2076.0360000000001</v>
      </c>
      <c r="Q8" s="307">
        <f>'Charts pg 2'!P$19</f>
        <v>2125.3580000000002</v>
      </c>
      <c r="R8" s="307">
        <f>'Charts pg 2'!P$20</f>
        <v>2158.6489999999999</v>
      </c>
      <c r="S8" s="307">
        <f>'Charts pg 2'!$P$21</f>
        <v>2159.7080000000001</v>
      </c>
      <c r="T8" s="307">
        <f>'Charts pg 2'!$P$22</f>
        <v>2142.5619999999999</v>
      </c>
      <c r="U8" s="307">
        <f>'Charts pg 2'!$P$23</f>
        <v>2125.2950000000001</v>
      </c>
      <c r="V8" s="307">
        <f>'Charts pg 2'!$P$24</f>
        <v>2102.636</v>
      </c>
    </row>
    <row r="9" spans="1:22" s="304" customFormat="1">
      <c r="A9" s="308" t="s">
        <v>34</v>
      </c>
      <c r="B9" s="309">
        <v>486</v>
      </c>
      <c r="C9" s="309">
        <v>480</v>
      </c>
      <c r="D9" s="309">
        <v>695.65</v>
      </c>
      <c r="E9" s="309">
        <v>695.59400000000005</v>
      </c>
      <c r="F9" s="309">
        <v>689.03800000000001</v>
      </c>
      <c r="G9" s="309">
        <v>681.33600000000001</v>
      </c>
      <c r="H9" s="309">
        <v>676.89499999999998</v>
      </c>
      <c r="I9" s="309">
        <v>679.84400000000005</v>
      </c>
      <c r="J9" s="309">
        <v>687.48500000000001</v>
      </c>
      <c r="K9" s="309">
        <f>'Charts pg 2'!Q$13</f>
        <v>707.03399999999999</v>
      </c>
      <c r="L9" s="309">
        <f>'Charts pg 2'!Q$14</f>
        <v>720.77200000000005</v>
      </c>
      <c r="M9" s="309">
        <f>'Charts pg 2'!Q$15</f>
        <v>730.46</v>
      </c>
      <c r="N9" s="309">
        <f>'Charts pg 2'!Q$16</f>
        <v>740.48299999999995</v>
      </c>
      <c r="O9" s="309">
        <f>'Charts pg 2'!Q$17</f>
        <v>750.59299999999996</v>
      </c>
      <c r="P9" s="309">
        <f>'Charts pg 2'!Q$18</f>
        <v>762.20899999999995</v>
      </c>
      <c r="Q9" s="309">
        <f>'Charts pg 2'!Q$19</f>
        <v>771.55399999999997</v>
      </c>
      <c r="R9" s="309">
        <f>'Charts pg 2'!Q$20</f>
        <v>781.21199999999999</v>
      </c>
      <c r="S9" s="309">
        <f>'Charts pg 2'!$Q$21</f>
        <v>786.03</v>
      </c>
      <c r="T9" s="309">
        <f>'Charts pg 2'!$Q$22</f>
        <v>785.61699999999996</v>
      </c>
      <c r="U9" s="309">
        <f>'Charts pg 2'!$Q$23</f>
        <v>783.33199999999999</v>
      </c>
      <c r="V9" s="309">
        <f>'Charts pg 2'!$Q$24</f>
        <v>779.20299999999997</v>
      </c>
    </row>
    <row r="10" spans="1:22" s="304" customFormat="1">
      <c r="A10" s="306" t="s">
        <v>35</v>
      </c>
      <c r="B10" s="294">
        <v>628</v>
      </c>
      <c r="C10" s="294">
        <v>670</v>
      </c>
      <c r="D10" s="307">
        <v>915.37800000000004</v>
      </c>
      <c r="E10" s="307">
        <v>918.43499999999995</v>
      </c>
      <c r="F10" s="307">
        <v>911.59299999999996</v>
      </c>
      <c r="G10" s="307">
        <v>909.98599999999999</v>
      </c>
      <c r="H10" s="307">
        <v>921.76300000000003</v>
      </c>
      <c r="I10" s="307">
        <v>947.90200000000004</v>
      </c>
      <c r="J10" s="307">
        <v>985.95699999999999</v>
      </c>
      <c r="K10" s="307">
        <f>'Charts pg 2'!R$13</f>
        <v>1049.395</v>
      </c>
      <c r="L10" s="307">
        <f>'Charts pg 2'!R$14</f>
        <v>1107.3820000000001</v>
      </c>
      <c r="M10" s="307">
        <f>'Charts pg 2'!R$15</f>
        <v>1145.088</v>
      </c>
      <c r="N10" s="307">
        <f>'Charts pg 2'!R$16</f>
        <v>1195.06</v>
      </c>
      <c r="O10" s="307">
        <f>'Charts pg 2'!R$17</f>
        <v>1248.559</v>
      </c>
      <c r="P10" s="307">
        <f>'Charts pg 2'!R$18</f>
        <v>1317.1</v>
      </c>
      <c r="Q10" s="307">
        <f>'Charts pg 2'!R$19</f>
        <v>1368.0340000000001</v>
      </c>
      <c r="R10" s="307">
        <f>'Charts pg 2'!R$20</f>
        <v>1413.146</v>
      </c>
      <c r="S10" s="307">
        <f>'Charts pg 2'!$R$21</f>
        <v>1438.39</v>
      </c>
      <c r="T10" s="307">
        <f>'Charts pg 2'!$R$22</f>
        <v>1439.758</v>
      </c>
      <c r="U10" s="307">
        <f>'Charts pg 2'!$R$23</f>
        <v>1431.021</v>
      </c>
      <c r="V10" s="307">
        <f>'Charts pg 2'!$R$24</f>
        <v>1417.89</v>
      </c>
    </row>
    <row r="11" spans="1:22" s="304" customFormat="1">
      <c r="A11" s="308" t="s">
        <v>36</v>
      </c>
      <c r="B11" s="309">
        <v>158</v>
      </c>
      <c r="C11" s="309">
        <v>160</v>
      </c>
      <c r="D11" s="309">
        <v>214.107</v>
      </c>
      <c r="E11" s="309">
        <v>214.59399999999999</v>
      </c>
      <c r="F11" s="309">
        <v>212.214</v>
      </c>
      <c r="G11" s="309">
        <v>208.31</v>
      </c>
      <c r="H11" s="309">
        <v>207.39699999999999</v>
      </c>
      <c r="I11" s="309">
        <v>207.30699999999999</v>
      </c>
      <c r="J11" s="309">
        <v>208.43299999999999</v>
      </c>
      <c r="K11" s="309">
        <f>'Charts pg 2'!S$13</f>
        <v>212.99700000000001</v>
      </c>
      <c r="L11" s="309">
        <f>'Charts pg 2'!S$14</f>
        <v>215.732</v>
      </c>
      <c r="M11" s="309">
        <f>'Charts pg 2'!S$15</f>
        <v>218.1</v>
      </c>
      <c r="N11" s="309">
        <f>'Charts pg 2'!S$16</f>
        <v>221.035</v>
      </c>
      <c r="O11" s="309">
        <f>'Charts pg 2'!S$17</f>
        <v>224.81100000000001</v>
      </c>
      <c r="P11" s="309">
        <f>'Charts pg 2'!S$18</f>
        <v>228.148</v>
      </c>
      <c r="Q11" s="309">
        <f>'Charts pg 2'!S$19</f>
        <v>230.702</v>
      </c>
      <c r="R11" s="309">
        <f>'Charts pg 2'!S$20</f>
        <v>232.74</v>
      </c>
      <c r="S11" s="309">
        <f>'Charts pg 2'!$S$21</f>
        <v>233.18100000000001</v>
      </c>
      <c r="T11" s="309">
        <f>'Charts pg 2'!$S$22</f>
        <v>231.75899999999999</v>
      </c>
      <c r="U11" s="309">
        <f>'Charts pg 2'!$S$23</f>
        <v>230.15100000000001</v>
      </c>
      <c r="V11" s="309">
        <f>'Charts pg 2'!$S$24</f>
        <v>227.833</v>
      </c>
    </row>
    <row r="12" spans="1:22" s="304" customFormat="1">
      <c r="A12" s="306" t="s">
        <v>37</v>
      </c>
      <c r="B12" s="294">
        <v>46</v>
      </c>
      <c r="C12" s="294">
        <v>49</v>
      </c>
      <c r="D12" s="307">
        <v>74.125</v>
      </c>
      <c r="E12" s="307">
        <v>70.962999999999994</v>
      </c>
      <c r="F12" s="307">
        <v>68.66</v>
      </c>
      <c r="G12" s="307">
        <v>66.772999999999996</v>
      </c>
      <c r="H12" s="307">
        <v>66.805999999999997</v>
      </c>
      <c r="I12" s="307">
        <v>66.873000000000005</v>
      </c>
      <c r="J12" s="307">
        <v>68.031999999999996</v>
      </c>
      <c r="K12" s="307">
        <f>'Charts pg 2'!T$13</f>
        <v>72.363</v>
      </c>
      <c r="L12" s="307">
        <f>'Charts pg 2'!T$14</f>
        <v>75.840999999999994</v>
      </c>
      <c r="M12" s="307">
        <f>'Charts pg 2'!T$15</f>
        <v>79.272999999999996</v>
      </c>
      <c r="N12" s="307">
        <f>'Charts pg 2'!T$16</f>
        <v>82.739000000000004</v>
      </c>
      <c r="O12" s="307">
        <f>'Charts pg 2'!T$17</f>
        <v>86.028000000000006</v>
      </c>
      <c r="P12" s="307">
        <f>'Charts pg 2'!T$18</f>
        <v>90.590999999999994</v>
      </c>
      <c r="Q12" s="307">
        <f>'Charts pg 2'!T$19</f>
        <v>93.929000000000002</v>
      </c>
      <c r="R12" s="307">
        <f>'Charts pg 2'!T$20</f>
        <v>96.436000000000007</v>
      </c>
      <c r="S12" s="307">
        <f>'Charts pg 2'!$T$21</f>
        <v>99.088999999999999</v>
      </c>
      <c r="T12" s="307">
        <f>'Charts pg 2'!$T$22</f>
        <v>100.39100000000001</v>
      </c>
      <c r="U12" s="307">
        <f>'Charts pg 2'!$T$23</f>
        <v>99.69</v>
      </c>
      <c r="V12" s="307">
        <f>'Charts pg 2'!$T$24</f>
        <v>97.606999999999999</v>
      </c>
    </row>
    <row r="13" spans="1:22" s="304" customFormat="1">
      <c r="A13" s="308" t="s">
        <v>3</v>
      </c>
      <c r="B13" s="309">
        <v>104</v>
      </c>
      <c r="C13" s="309">
        <v>109</v>
      </c>
      <c r="D13" s="309">
        <v>175.84800000000001</v>
      </c>
      <c r="E13" s="309">
        <v>177.422</v>
      </c>
      <c r="F13" s="309">
        <v>167.67500000000001</v>
      </c>
      <c r="G13" s="309">
        <v>167.82499999999999</v>
      </c>
      <c r="H13" s="309">
        <v>168.81299999999999</v>
      </c>
      <c r="I13" s="309">
        <v>171.10300000000001</v>
      </c>
      <c r="J13" s="309">
        <v>178.45500000000001</v>
      </c>
      <c r="K13" s="309">
        <f>'Charts pg 2'!U$13</f>
        <v>190.178</v>
      </c>
      <c r="L13" s="309">
        <f>'Charts pg 2'!U$14</f>
        <v>191.53399999999999</v>
      </c>
      <c r="M13" s="309">
        <f>'Charts pg 2'!U$15</f>
        <v>195.01400000000001</v>
      </c>
      <c r="N13" s="309">
        <f>'Charts pg 2'!U$16</f>
        <v>201.61099999999999</v>
      </c>
      <c r="O13" s="309">
        <f>'Charts pg 2'!U$17</f>
        <v>208.04900000000001</v>
      </c>
      <c r="P13" s="309">
        <f>'Charts pg 2'!U$18</f>
        <v>214.958</v>
      </c>
      <c r="Q13" s="309">
        <f>'Charts pg 2'!U$19</f>
        <v>220.75</v>
      </c>
      <c r="R13" s="309">
        <f>'Charts pg 2'!U$20</f>
        <v>225.059</v>
      </c>
      <c r="S13" s="309">
        <f>'Charts pg 2'!$U$21</f>
        <v>228.702</v>
      </c>
      <c r="T13" s="309">
        <f>'Charts pg 2'!$U$22</f>
        <v>230.137</v>
      </c>
      <c r="U13" s="309">
        <f>'Charts pg 2'!$U$23</f>
        <v>230.48</v>
      </c>
      <c r="V13" s="309">
        <f>'Charts pg 2'!$U$24</f>
        <v>230.477</v>
      </c>
    </row>
    <row r="14" spans="1:22" s="304" customFormat="1" ht="13.15">
      <c r="A14" s="310" t="s">
        <v>38</v>
      </c>
      <c r="B14" s="297">
        <v>5676</v>
      </c>
      <c r="C14" s="297">
        <v>5970</v>
      </c>
      <c r="D14" s="311">
        <v>8742.8700000000008</v>
      </c>
      <c r="E14" s="311">
        <v>8758.607</v>
      </c>
      <c r="F14" s="311">
        <v>8717.098</v>
      </c>
      <c r="G14" s="311">
        <v>8679.6980000000003</v>
      </c>
      <c r="H14" s="311">
        <v>8703.5310000000009</v>
      </c>
      <c r="I14" s="311">
        <v>8805.3410000000003</v>
      </c>
      <c r="J14" s="311">
        <v>8998.7990000000009</v>
      </c>
      <c r="K14" s="311">
        <f>'Charts pg 2'!V$13</f>
        <v>9391.4889999999996</v>
      </c>
      <c r="L14" s="311">
        <f>'Charts pg 2'!V$14</f>
        <v>9656.848</v>
      </c>
      <c r="M14" s="311">
        <f>'Charts pg 2'!V$15</f>
        <v>9866.2009999999991</v>
      </c>
      <c r="N14" s="311">
        <f>'Charts pg 2'!V$16</f>
        <v>10117.522000000001</v>
      </c>
      <c r="O14" s="311">
        <f>'Charts pg 2'!V$17</f>
        <v>10403.68</v>
      </c>
      <c r="P14" s="311">
        <f>'Charts pg 2'!V$18</f>
        <v>10710.319</v>
      </c>
      <c r="Q14" s="311">
        <f>'Charts pg 2'!V$19</f>
        <v>10958.428</v>
      </c>
      <c r="R14" s="311">
        <f>'Charts pg 2'!V$20</f>
        <v>11180.710999999999</v>
      </c>
      <c r="S14" s="311">
        <f>'Charts pg 2'!$V$21</f>
        <v>11308.465</v>
      </c>
      <c r="T14" s="311">
        <f>'Charts pg 2'!$V$22</f>
        <v>11327.512000000001</v>
      </c>
      <c r="U14" s="311">
        <f>'Charts pg 2'!$V$23</f>
        <v>11306.294</v>
      </c>
      <c r="V14" s="311">
        <f>'Charts pg 2'!$V$24</f>
        <v>11241.637000000001</v>
      </c>
    </row>
    <row r="15" spans="1:22" s="304" customFormat="1" ht="13.15">
      <c r="A15" s="312"/>
      <c r="B15" s="294"/>
      <c r="C15" s="294"/>
      <c r="D15" s="307"/>
      <c r="E15" s="307"/>
      <c r="F15" s="307"/>
      <c r="G15" s="307"/>
      <c r="H15" s="307"/>
      <c r="I15" s="307"/>
      <c r="J15" s="307"/>
      <c r="K15" s="307"/>
      <c r="L15" s="307"/>
      <c r="M15" s="307"/>
      <c r="N15" s="307"/>
      <c r="O15" s="307"/>
      <c r="P15" s="307"/>
      <c r="Q15" s="307"/>
      <c r="R15" s="307"/>
      <c r="S15" s="307"/>
      <c r="T15" s="307"/>
      <c r="U15" s="307"/>
      <c r="V15" s="307"/>
    </row>
    <row r="16" spans="1:22" s="304" customFormat="1" ht="13.15">
      <c r="A16" s="302" t="s">
        <v>164</v>
      </c>
      <c r="B16" s="294"/>
      <c r="C16" s="303"/>
      <c r="D16" s="303"/>
      <c r="E16" s="303"/>
      <c r="F16" s="303"/>
      <c r="G16" s="303"/>
      <c r="H16" s="303"/>
      <c r="I16" s="303"/>
      <c r="J16" s="303"/>
      <c r="K16" s="303"/>
      <c r="L16" s="303"/>
      <c r="M16" s="303"/>
      <c r="N16" s="303"/>
      <c r="O16" s="303"/>
      <c r="P16" s="303"/>
      <c r="Q16" s="303"/>
      <c r="R16" s="303"/>
      <c r="S16" s="303"/>
      <c r="T16" s="303"/>
      <c r="U16" s="181"/>
      <c r="V16" s="181"/>
    </row>
    <row r="17" spans="1:22" s="304" customFormat="1" ht="13.15">
      <c r="A17" s="302"/>
      <c r="B17" s="305">
        <v>34698</v>
      </c>
      <c r="C17" s="305">
        <v>35063</v>
      </c>
      <c r="D17" s="305">
        <v>35419</v>
      </c>
      <c r="E17" s="305">
        <v>35794</v>
      </c>
      <c r="F17" s="305">
        <v>36159</v>
      </c>
      <c r="G17" s="305">
        <v>36524</v>
      </c>
      <c r="H17" s="305">
        <v>36890</v>
      </c>
      <c r="I17" s="305">
        <v>37255</v>
      </c>
      <c r="J17" s="305">
        <v>37620</v>
      </c>
      <c r="K17" s="305">
        <v>37985</v>
      </c>
      <c r="L17" s="305">
        <v>38351</v>
      </c>
      <c r="M17" s="305">
        <v>38716</v>
      </c>
      <c r="N17" s="305">
        <v>39081</v>
      </c>
      <c r="O17" s="305">
        <v>39446</v>
      </c>
      <c r="P17" s="305">
        <v>39812</v>
      </c>
      <c r="Q17" s="305">
        <v>40177</v>
      </c>
      <c r="R17" s="305">
        <v>40542</v>
      </c>
      <c r="S17" s="305">
        <v>40907</v>
      </c>
      <c r="T17" s="305">
        <v>41273</v>
      </c>
      <c r="U17" s="305">
        <v>41638</v>
      </c>
      <c r="V17" s="305">
        <f>V5</f>
        <v>42003</v>
      </c>
    </row>
    <row r="18" spans="1:22" s="304" customFormat="1">
      <c r="A18" s="306" t="s">
        <v>31</v>
      </c>
      <c r="B18" s="313">
        <v>0.29810571079541193</v>
      </c>
      <c r="C18" s="313">
        <v>0.31420663754542894</v>
      </c>
      <c r="D18" s="313">
        <v>0.45538722357013439</v>
      </c>
      <c r="E18" s="313">
        <v>0.4498067079148213</v>
      </c>
      <c r="F18" s="313">
        <v>0.44741658339977664</v>
      </c>
      <c r="G18" s="313">
        <v>0.44336457764951842</v>
      </c>
      <c r="H18" s="313">
        <v>0.44078666711759101</v>
      </c>
      <c r="I18" s="313">
        <v>0.44033248605563985</v>
      </c>
      <c r="J18" s="313">
        <v>0.4425636933724566</v>
      </c>
      <c r="K18" s="313">
        <f>'Charts pg 2'!N$37</f>
        <v>0.45550267495582414</v>
      </c>
      <c r="L18" s="313">
        <f>'Charts pg 2'!N$38</f>
        <v>0.45552603608624204</v>
      </c>
      <c r="M18" s="313">
        <f>'Charts pg 2'!N$39</f>
        <v>0.45726257423779526</v>
      </c>
      <c r="N18" s="313">
        <f>'Charts pg 2'!N$40</f>
        <v>0.46227010967158139</v>
      </c>
      <c r="O18" s="313">
        <f>'Charts pg 2'!N$41</f>
        <v>0.4687978131687644</v>
      </c>
      <c r="P18" s="313">
        <f>'Charts pg 2'!N$42</f>
        <v>0.47407512577196098</v>
      </c>
      <c r="Q18" s="313">
        <f>'Charts pg 2'!N$43</f>
        <v>0.47710819325392106</v>
      </c>
      <c r="R18" s="313">
        <f>'Charts pg 2'!N$44</f>
        <v>0.47986854568615284</v>
      </c>
      <c r="S18" s="313">
        <f>'Charts pg 2'!$N$45</f>
        <v>0.47996839169272992</v>
      </c>
      <c r="T18" s="313">
        <f>'Charts pg 2'!$N$46</f>
        <v>0.47485222932957011</v>
      </c>
      <c r="U18" s="313">
        <f>'Charts pg 2'!$N$47</f>
        <v>0.46853633805775552</v>
      </c>
      <c r="V18" s="313">
        <f>'Charts pg 2'!$N$48</f>
        <v>0.45945666115171607</v>
      </c>
    </row>
    <row r="19" spans="1:22" s="304" customFormat="1">
      <c r="A19" s="308" t="s">
        <v>32</v>
      </c>
      <c r="B19" s="314">
        <v>0.29323808422647246</v>
      </c>
      <c r="C19" s="314">
        <v>0.30531338647497769</v>
      </c>
      <c r="D19" s="314">
        <v>0.45384757618486371</v>
      </c>
      <c r="E19" s="314">
        <v>0.44642633859627184</v>
      </c>
      <c r="F19" s="314">
        <v>0.4369113130685171</v>
      </c>
      <c r="G19" s="314">
        <v>0.42862429698680415</v>
      </c>
      <c r="H19" s="314">
        <v>0.42374308737620581</v>
      </c>
      <c r="I19" s="314">
        <v>0.42072689160314469</v>
      </c>
      <c r="J19" s="314">
        <v>0.42334169112785008</v>
      </c>
      <c r="K19" s="314">
        <f>'Charts pg 2'!O$37</f>
        <v>0.43471366397903799</v>
      </c>
      <c r="L19" s="314">
        <f>'Charts pg 2'!O$38</f>
        <v>0.43531544044785853</v>
      </c>
      <c r="M19" s="314">
        <f>'Charts pg 2'!O$39</f>
        <v>0.43568490763203538</v>
      </c>
      <c r="N19" s="314">
        <f>'Charts pg 2'!O$40</f>
        <v>0.43957642605297115</v>
      </c>
      <c r="O19" s="314">
        <f>'Charts pg 2'!O$41</f>
        <v>0.44277031190929317</v>
      </c>
      <c r="P19" s="314">
        <f>'Charts pg 2'!O$42</f>
        <v>0.44404497979363128</v>
      </c>
      <c r="Q19" s="314">
        <f>'Charts pg 2'!O$43</f>
        <v>0.44427796594477403</v>
      </c>
      <c r="R19" s="314">
        <f>'Charts pg 2'!O$44</f>
        <v>0.44391366731615478</v>
      </c>
      <c r="S19" s="314">
        <f>'Charts pg 2'!$O$45</f>
        <v>0.4400645719409117</v>
      </c>
      <c r="T19" s="314">
        <f>'Charts pg 2'!$O$46</f>
        <v>0.43116926664363975</v>
      </c>
      <c r="U19" s="314">
        <f>'Charts pg 2'!$O$47</f>
        <v>0.42201592778859626</v>
      </c>
      <c r="V19" s="314">
        <f>'Charts pg 2'!$O$48</f>
        <v>0.41195461307335629</v>
      </c>
    </row>
    <row r="20" spans="1:22" s="304" customFormat="1">
      <c r="A20" s="306" t="s">
        <v>33</v>
      </c>
      <c r="B20" s="313">
        <v>0.284202242577412</v>
      </c>
      <c r="C20" s="313">
        <v>0.29341659265167036</v>
      </c>
      <c r="D20" s="313">
        <v>0.42600675918866349</v>
      </c>
      <c r="E20" s="313">
        <v>0.42322549203455689</v>
      </c>
      <c r="F20" s="313">
        <v>0.41388289092671793</v>
      </c>
      <c r="G20" s="313">
        <v>0.40524823635392254</v>
      </c>
      <c r="H20" s="313">
        <v>0.40067276764100607</v>
      </c>
      <c r="I20" s="313">
        <v>0.4008178777804558</v>
      </c>
      <c r="J20" s="313">
        <v>0.40701727431186768</v>
      </c>
      <c r="K20" s="313">
        <f>'Charts pg 2'!P$37</f>
        <v>0.4239466921795485</v>
      </c>
      <c r="L20" s="313">
        <f>'Charts pg 2'!P$38</f>
        <v>0.43108782938152301</v>
      </c>
      <c r="M20" s="313">
        <f>'Charts pg 2'!P$39</f>
        <v>0.43273014438160079</v>
      </c>
      <c r="N20" s="313">
        <f>'Charts pg 2'!P$40</f>
        <v>0.43764066747774677</v>
      </c>
      <c r="O20" s="313">
        <f>'Charts pg 2'!P$41</f>
        <v>0.44413186330693089</v>
      </c>
      <c r="P20" s="313">
        <f>'Charts pg 2'!P$42</f>
        <v>0.45020584199176633</v>
      </c>
      <c r="Q20" s="313">
        <f>'Charts pg 2'!P$43</f>
        <v>0.45360914953753534</v>
      </c>
      <c r="R20" s="313">
        <f>'Charts pg 2'!P$44</f>
        <v>0.45471443229498765</v>
      </c>
      <c r="S20" s="313">
        <f>'Charts pg 2'!$P$45</f>
        <v>0.4494772351664425</v>
      </c>
      <c r="T20" s="313">
        <f>'Charts pg 2'!$P$46</f>
        <v>0.4387060868938481</v>
      </c>
      <c r="U20" s="313">
        <f>'Charts pg 2'!$P$47</f>
        <v>0.42818017657915608</v>
      </c>
      <c r="V20" s="313">
        <f>'Charts pg 2'!$P$48</f>
        <v>0.41601608794871925</v>
      </c>
    </row>
    <row r="21" spans="1:22" s="304" customFormat="1">
      <c r="A21" s="308" t="s">
        <v>34</v>
      </c>
      <c r="B21" s="314">
        <v>0.32538374862163827</v>
      </c>
      <c r="C21" s="314">
        <v>0.31948286373789625</v>
      </c>
      <c r="D21" s="314">
        <v>0.46129780083658922</v>
      </c>
      <c r="E21" s="314">
        <v>0.45897950740437465</v>
      </c>
      <c r="F21" s="314">
        <v>0.45265246944764337</v>
      </c>
      <c r="G21" s="314">
        <v>0.44532987180040234</v>
      </c>
      <c r="H21" s="314">
        <v>0.44054889061433233</v>
      </c>
      <c r="I21" s="314">
        <v>0.4393320878426365</v>
      </c>
      <c r="J21" s="314">
        <v>0.44034416898260731</v>
      </c>
      <c r="K21" s="314">
        <f>'Charts pg 2'!Q$37</f>
        <v>0.44791823066236131</v>
      </c>
      <c r="L21" s="314">
        <f>'Charts pg 2'!Q$38</f>
        <v>0.45108018124014321</v>
      </c>
      <c r="M21" s="314">
        <f>'Charts pg 2'!Q$39</f>
        <v>0.45129737337341791</v>
      </c>
      <c r="N21" s="314">
        <f>'Charts pg 2'!Q$40</f>
        <v>0.45359336274458156</v>
      </c>
      <c r="O21" s="314">
        <f>'Charts pg 2'!Q$41</f>
        <v>0.45568282334142596</v>
      </c>
      <c r="P21" s="314">
        <f>'Charts pg 2'!Q$42</f>
        <v>0.45831113559042791</v>
      </c>
      <c r="Q21" s="314">
        <f>'Charts pg 2'!Q$43</f>
        <v>0.45979147249310509</v>
      </c>
      <c r="R21" s="314">
        <f>'Charts pg 2'!Q$44</f>
        <v>0.46140734165058678</v>
      </c>
      <c r="S21" s="314">
        <f>'Charts pg 2'!$Q$45</f>
        <v>0.46076144664193341</v>
      </c>
      <c r="T21" s="314">
        <f>'Charts pg 2'!$Q$46</f>
        <v>0.45744555723768487</v>
      </c>
      <c r="U21" s="314">
        <f>'Charts pg 2'!$Q$47</f>
        <v>0.45324080261946631</v>
      </c>
      <c r="V21" s="314">
        <f>'Charts pg 2'!$Q$48</f>
        <v>0.44717711921941722</v>
      </c>
    </row>
    <row r="22" spans="1:22" s="304" customFormat="1">
      <c r="A22" s="306" t="s">
        <v>35</v>
      </c>
      <c r="B22" s="313">
        <v>0.34203060520354905</v>
      </c>
      <c r="C22" s="313">
        <v>0.35985925743310782</v>
      </c>
      <c r="D22" s="313">
        <v>0.48492788418241023</v>
      </c>
      <c r="E22" s="313">
        <v>0.48003342962556833</v>
      </c>
      <c r="F22" s="313">
        <v>0.47104274037780847</v>
      </c>
      <c r="G22" s="313">
        <v>0.46329643027154171</v>
      </c>
      <c r="H22" s="313">
        <v>0.46239051143406512</v>
      </c>
      <c r="I22" s="313">
        <v>0.46672860815313433</v>
      </c>
      <c r="J22" s="313">
        <v>0.47601628332504331</v>
      </c>
      <c r="K22" s="313">
        <f>'Charts pg 2'!R$37</f>
        <v>0.49151852500648713</v>
      </c>
      <c r="L22" s="313">
        <f>'Charts pg 2'!R$38</f>
        <v>0.50132100276695302</v>
      </c>
      <c r="M22" s="313">
        <f>'Charts pg 2'!R$39</f>
        <v>0.50583744561560984</v>
      </c>
      <c r="N22" s="313">
        <f>'Charts pg 2'!R$40</f>
        <v>0.51532019613093738</v>
      </c>
      <c r="O22" s="313">
        <f>'Charts pg 2'!R$41</f>
        <v>0.52329703886968149</v>
      </c>
      <c r="P22" s="313">
        <f>'Charts pg 2'!R$42</f>
        <v>0.53595356886643242</v>
      </c>
      <c r="Q22" s="313">
        <f>'Charts pg 2'!R$43</f>
        <v>0.54673509744271809</v>
      </c>
      <c r="R22" s="313">
        <f>'Charts pg 2'!R$44</f>
        <v>0.55886078527449168</v>
      </c>
      <c r="S22" s="313">
        <f>'Charts pg 2'!$R$45</f>
        <v>0.56457377013790622</v>
      </c>
      <c r="T22" s="313">
        <f>'Charts pg 2'!$R$46</f>
        <v>0.561592037782774</v>
      </c>
      <c r="U22" s="313">
        <f>'Charts pg 2'!$R$47</f>
        <v>0.55389887216851907</v>
      </c>
      <c r="V22" s="313">
        <f>'Charts pg 2'!$R$48</f>
        <v>0.54400280539993451</v>
      </c>
    </row>
    <row r="23" spans="1:22" s="304" customFormat="1">
      <c r="A23" s="308" t="s">
        <v>36</v>
      </c>
      <c r="B23" s="314">
        <v>0.33480960352609607</v>
      </c>
      <c r="C23" s="314">
        <v>0.33924898755380278</v>
      </c>
      <c r="D23" s="314">
        <v>0.45417847506236531</v>
      </c>
      <c r="E23" s="314">
        <v>0.45446728845290435</v>
      </c>
      <c r="F23" s="314">
        <v>0.447136262212736</v>
      </c>
      <c r="G23" s="314">
        <v>0.43367469089410143</v>
      </c>
      <c r="H23" s="314">
        <v>0.4284822954091404</v>
      </c>
      <c r="I23" s="314">
        <v>0.42510647809227348</v>
      </c>
      <c r="J23" s="314">
        <v>0.42484477174507207</v>
      </c>
      <c r="K23" s="314">
        <f>'Charts pg 2'!S$37</f>
        <v>0.42955241218251999</v>
      </c>
      <c r="L23" s="314">
        <f>'Charts pg 2'!S$38</f>
        <v>0.42993857792552026</v>
      </c>
      <c r="M23" s="314">
        <f>'Charts pg 2'!S$39</f>
        <v>0.4306353302623499</v>
      </c>
      <c r="N23" s="314">
        <f>'Charts pg 2'!S$40</f>
        <v>0.43321593276612591</v>
      </c>
      <c r="O23" s="314">
        <f>'Charts pg 2'!S$41</f>
        <v>0.4393079284557167</v>
      </c>
      <c r="P23" s="314">
        <f>'Charts pg 2'!S$42</f>
        <v>0.44576437097142901</v>
      </c>
      <c r="Q23" s="314">
        <f>'Charts pg 2'!S$43</f>
        <v>0.44969835190004193</v>
      </c>
      <c r="R23" s="314">
        <f>'Charts pg 2'!S$44</f>
        <v>0.45276632168702824</v>
      </c>
      <c r="S23" s="314">
        <f>'Charts pg 2'!$S$45</f>
        <v>0.45216930970691921</v>
      </c>
      <c r="T23" s="314">
        <f>'Charts pg 2'!$S$46</f>
        <v>0.4458532925492007</v>
      </c>
      <c r="U23" s="314">
        <f>'Charts pg 2'!$S$47</f>
        <v>0.43841876572747862</v>
      </c>
      <c r="V23" s="314">
        <f>'Charts pg 2'!$S$48</f>
        <v>0.42914323170754676</v>
      </c>
    </row>
    <row r="24" spans="1:22" s="304" customFormat="1">
      <c r="A24" s="306" t="s">
        <v>37</v>
      </c>
      <c r="B24" s="313">
        <v>0.2405216181876173</v>
      </c>
      <c r="C24" s="313">
        <v>0.25215359756285832</v>
      </c>
      <c r="D24" s="313">
        <v>0.37769353449813253</v>
      </c>
      <c r="E24" s="313">
        <v>0.35845330100520278</v>
      </c>
      <c r="F24" s="313">
        <v>0.34648768671780378</v>
      </c>
      <c r="G24" s="313">
        <v>0.33603579121122451</v>
      </c>
      <c r="H24" s="313">
        <v>0.33207573430362319</v>
      </c>
      <c r="I24" s="313">
        <v>0.32590769530678887</v>
      </c>
      <c r="J24" s="313">
        <v>0.32664506061697274</v>
      </c>
      <c r="K24" s="313">
        <f>'Charts pg 2'!T$37</f>
        <v>0.33405811151427861</v>
      </c>
      <c r="L24" s="313">
        <f>'Charts pg 2'!T$38</f>
        <v>0.34081860097247063</v>
      </c>
      <c r="M24" s="313">
        <f>'Charts pg 2'!T$39</f>
        <v>0.34801982588691871</v>
      </c>
      <c r="N24" s="313">
        <f>'Charts pg 2'!T$40</f>
        <v>0.35926773455377575</v>
      </c>
      <c r="O24" s="313">
        <f>'Charts pg 2'!T$41</f>
        <v>0.36929496205226831</v>
      </c>
      <c r="P24" s="313">
        <f>'Charts pg 2'!T$42</f>
        <v>0.37947371066653263</v>
      </c>
      <c r="Q24" s="313">
        <f>'Charts pg 2'!T$43</f>
        <v>0.38764939910195456</v>
      </c>
      <c r="R24" s="313">
        <f>'Charts pg 2'!T$44</f>
        <v>0.39725976609969804</v>
      </c>
      <c r="S24" s="313">
        <f>'Charts pg 2'!$T$45</f>
        <v>0.40595272235650787</v>
      </c>
      <c r="T24" s="313">
        <f>'Charts pg 2'!$T$46</f>
        <v>0.40779013985531087</v>
      </c>
      <c r="U24" s="313">
        <f>'Charts pg 2'!$T$47</f>
        <v>0.40400233428974369</v>
      </c>
      <c r="V24" s="313">
        <f>'Charts pg 2'!$T$48</f>
        <v>0.39477366854332491</v>
      </c>
    </row>
    <row r="25" spans="1:22" s="304" customFormat="1">
      <c r="A25" s="308" t="s">
        <v>3</v>
      </c>
      <c r="B25" s="314">
        <v>0.33489402536178214</v>
      </c>
      <c r="C25" s="314">
        <v>0.34886413657154886</v>
      </c>
      <c r="D25" s="314">
        <v>0.55504772486238074</v>
      </c>
      <c r="E25" s="314">
        <v>0.55308351024199853</v>
      </c>
      <c r="F25" s="314">
        <v>0.51728233573759974</v>
      </c>
      <c r="G25" s="314">
        <v>0.51476271685520081</v>
      </c>
      <c r="H25" s="314">
        <v>0.51443068062348585</v>
      </c>
      <c r="I25" s="314">
        <v>0.5147812744449124</v>
      </c>
      <c r="J25" s="314">
        <v>0.52941909415356136</v>
      </c>
      <c r="K25" s="314">
        <f>'Charts pg 2'!U$37</f>
        <v>0.55256031797684901</v>
      </c>
      <c r="L25" s="314">
        <f>'Charts pg 2'!U$38</f>
        <v>0.54552393755642958</v>
      </c>
      <c r="M25" s="314">
        <f>'Charts pg 2'!U$39</f>
        <v>0.54494647333167534</v>
      </c>
      <c r="N25" s="314">
        <f>'Charts pg 2'!U$40</f>
        <v>0.55261174290702875</v>
      </c>
      <c r="O25" s="314">
        <f>'Charts pg 2'!U$41</f>
        <v>0.55916628591394091</v>
      </c>
      <c r="P25" s="314">
        <f>'Charts pg 2'!U$42</f>
        <v>0.56595894811117076</v>
      </c>
      <c r="Q25" s="314">
        <f>'Charts pg 2'!U$43</f>
        <v>0.57142043601385384</v>
      </c>
      <c r="R25" s="314">
        <f>'Charts pg 2'!U$44</f>
        <v>0.57415793112421265</v>
      </c>
      <c r="S25" s="314">
        <f>'Charts pg 2'!$U$45</f>
        <v>0.57336903383023208</v>
      </c>
      <c r="T25" s="314">
        <f>'Charts pg 2'!$U$46</f>
        <v>0.56476861952101776</v>
      </c>
      <c r="U25" s="314">
        <f>'Charts pg 2'!$U$47</f>
        <v>0.55366181179630203</v>
      </c>
      <c r="V25" s="314">
        <f>'Charts pg 2'!$U$48</f>
        <v>0.54198001175778954</v>
      </c>
    </row>
    <row r="26" spans="1:22" s="304" customFormat="1" ht="13.15">
      <c r="A26" s="310" t="s">
        <v>38</v>
      </c>
      <c r="B26" s="315">
        <v>0.30168580497065101</v>
      </c>
      <c r="C26" s="315">
        <v>0.31357779234721017</v>
      </c>
      <c r="D26" s="315">
        <v>0.4536414412054724</v>
      </c>
      <c r="E26" s="315">
        <v>0.4484860522720916</v>
      </c>
      <c r="F26" s="315">
        <v>0.44126382369812689</v>
      </c>
      <c r="G26" s="315">
        <v>0.43436470850111342</v>
      </c>
      <c r="H26" s="315">
        <v>0.43073155114819356</v>
      </c>
      <c r="I26" s="315">
        <v>0.43002759835151239</v>
      </c>
      <c r="J26" s="315">
        <v>0.43388723019681646</v>
      </c>
      <c r="K26" s="315">
        <f>'Charts pg 2'!V$37</f>
        <v>0.44687071415319696</v>
      </c>
      <c r="L26" s="315">
        <f>'Charts pg 2'!V$38</f>
        <v>0.44966551613748146</v>
      </c>
      <c r="M26" s="315">
        <f>'Charts pg 2'!V$39</f>
        <v>0.45128142147549916</v>
      </c>
      <c r="N26" s="315">
        <f>'Charts pg 2'!V$40</f>
        <v>0.45637370102366415</v>
      </c>
      <c r="O26" s="315">
        <f>'Charts pg 2'!V$41</f>
        <v>0.4619940068599605</v>
      </c>
      <c r="P26" s="315">
        <f>'Charts pg 2'!V$42</f>
        <v>0.46718942632199439</v>
      </c>
      <c r="Q26" s="315">
        <f>'Charts pg 2'!V$43</f>
        <v>0.47042299798680731</v>
      </c>
      <c r="R26" s="315">
        <f>'Charts pg 2'!V$44</f>
        <v>0.47300842062209258</v>
      </c>
      <c r="S26" s="315">
        <f>'Charts pg 2'!$V$45</f>
        <v>0.4715451429407303</v>
      </c>
      <c r="T26" s="315">
        <f>'Charts pg 2'!$V$46</f>
        <v>0.46452674155924739</v>
      </c>
      <c r="U26" s="315">
        <f>'Charts pg 2'!$V$47</f>
        <v>0.4564424678434631</v>
      </c>
      <c r="V26" s="315">
        <f>'Charts pg 2'!$V$48</f>
        <v>0.44644230938775936</v>
      </c>
    </row>
    <row r="27" spans="1:22" s="304" customFormat="1" ht="13.15">
      <c r="A27" s="312"/>
      <c r="B27" s="313"/>
      <c r="C27" s="313"/>
      <c r="D27" s="313"/>
      <c r="E27" s="313"/>
      <c r="F27" s="313"/>
      <c r="G27" s="313"/>
      <c r="H27" s="313"/>
      <c r="I27" s="313"/>
      <c r="J27" s="313"/>
      <c r="K27" s="313"/>
      <c r="L27" s="313"/>
      <c r="M27" s="313"/>
      <c r="N27" s="313"/>
      <c r="O27" s="313"/>
      <c r="P27" s="313"/>
      <c r="Q27" s="313"/>
      <c r="R27" s="313"/>
      <c r="S27" s="313"/>
      <c r="T27" s="313"/>
      <c r="U27" s="313"/>
      <c r="V27" s="313"/>
    </row>
    <row r="28" spans="1:22" s="304" customFormat="1" ht="13.15">
      <c r="A28" s="302" t="s">
        <v>166</v>
      </c>
      <c r="B28" s="294"/>
      <c r="C28" s="294"/>
      <c r="D28" s="302"/>
      <c r="E28" s="302"/>
      <c r="F28" s="302"/>
      <c r="G28" s="302"/>
      <c r="H28" s="302"/>
      <c r="I28" s="302"/>
      <c r="J28" s="302"/>
      <c r="K28" s="302"/>
      <c r="L28" s="302"/>
      <c r="M28" s="302"/>
      <c r="N28" s="302"/>
      <c r="O28" s="302"/>
      <c r="P28" s="302"/>
      <c r="Q28" s="302"/>
      <c r="R28" s="302"/>
      <c r="S28" s="302"/>
      <c r="T28" s="302"/>
      <c r="U28" s="181"/>
      <c r="V28" s="181"/>
    </row>
    <row r="29" spans="1:22" s="304" customFormat="1" ht="13.15">
      <c r="A29" s="302"/>
      <c r="B29" s="305"/>
      <c r="C29" s="305">
        <v>35063</v>
      </c>
      <c r="D29" s="305">
        <v>35419</v>
      </c>
      <c r="E29" s="305">
        <v>35794</v>
      </c>
      <c r="F29" s="305">
        <v>36159</v>
      </c>
      <c r="G29" s="305">
        <v>36524</v>
      </c>
      <c r="H29" s="305">
        <v>36890</v>
      </c>
      <c r="I29" s="305">
        <v>37255</v>
      </c>
      <c r="J29" s="305">
        <v>37620</v>
      </c>
      <c r="K29" s="305">
        <v>37985</v>
      </c>
      <c r="L29" s="305">
        <v>38351</v>
      </c>
      <c r="M29" s="305">
        <v>38716</v>
      </c>
      <c r="N29" s="305">
        <v>39081</v>
      </c>
      <c r="O29" s="305">
        <v>39446</v>
      </c>
      <c r="P29" s="305">
        <v>39812</v>
      </c>
      <c r="Q29" s="305">
        <v>40177</v>
      </c>
      <c r="R29" s="305">
        <v>40542</v>
      </c>
      <c r="S29" s="305">
        <v>40907</v>
      </c>
      <c r="T29" s="305">
        <v>41273</v>
      </c>
      <c r="U29" s="305">
        <v>41638</v>
      </c>
      <c r="V29" s="305">
        <f>V17</f>
        <v>42003</v>
      </c>
    </row>
    <row r="30" spans="1:22" s="304" customFormat="1">
      <c r="A30" s="306" t="s">
        <v>31</v>
      </c>
      <c r="B30" s="294"/>
      <c r="C30" s="307">
        <v>126</v>
      </c>
      <c r="D30" s="307">
        <v>946.48500000000001</v>
      </c>
      <c r="E30" s="307">
        <v>-0.1020000000003165</v>
      </c>
      <c r="F30" s="307">
        <v>6.2070000000003347</v>
      </c>
      <c r="G30" s="307">
        <v>-7.9090000000001055</v>
      </c>
      <c r="H30" s="307">
        <v>0.97400000000016007</v>
      </c>
      <c r="I30" s="307">
        <v>23.737999999999829</v>
      </c>
      <c r="J30" s="307">
        <v>39.186999999999898</v>
      </c>
      <c r="K30" s="307">
        <f>'Charts pg 2'!N$84</f>
        <v>101.0329999999999</v>
      </c>
      <c r="L30" s="307">
        <f>'Charts pg 2'!N$85</f>
        <v>53.881000000000313</v>
      </c>
      <c r="M30" s="307">
        <f>'Charts pg 2'!N$86</f>
        <v>57.757999999999811</v>
      </c>
      <c r="N30" s="307">
        <f>'Charts pg 2'!N$87</f>
        <v>71.797000000000025</v>
      </c>
      <c r="O30" s="307">
        <f>'Charts pg 2'!N$88</f>
        <v>83.824000000000069</v>
      </c>
      <c r="P30" s="307">
        <f>'Charts pg 2'!N$89</f>
        <v>83.090999999999894</v>
      </c>
      <c r="Q30" s="307">
        <f>'Charts pg 2'!N$90</f>
        <v>70.847999999999956</v>
      </c>
      <c r="R30" s="307">
        <f>'Charts pg 2'!N$91</f>
        <v>72.036000000000058</v>
      </c>
      <c r="S30" s="307">
        <f>'Charts pg 2'!$N$92</f>
        <v>53.182000000000244</v>
      </c>
      <c r="T30" s="307">
        <f>'Charts pg 2'!$N$93</f>
        <v>22.664999999999964</v>
      </c>
      <c r="U30" s="307">
        <f>'Charts pg 2'!$N$94</f>
        <v>6.7649999999998727</v>
      </c>
      <c r="V30" s="307">
        <f>'Charts pg 2'!$N$95</f>
        <v>-14.945999999999913</v>
      </c>
    </row>
    <row r="31" spans="1:22" s="304" customFormat="1" ht="13.15">
      <c r="A31" s="308" t="s">
        <v>32</v>
      </c>
      <c r="B31" s="316"/>
      <c r="C31" s="309">
        <v>72</v>
      </c>
      <c r="D31" s="309">
        <v>725.87199999999984</v>
      </c>
      <c r="E31" s="309">
        <v>-8.4059999999999491</v>
      </c>
      <c r="F31" s="309">
        <v>-22.79300000000012</v>
      </c>
      <c r="G31" s="309">
        <v>-17.646999999999935</v>
      </c>
      <c r="H31" s="309">
        <v>-0.71999999999979991</v>
      </c>
      <c r="I31" s="309">
        <v>11.829000000000178</v>
      </c>
      <c r="J31" s="309">
        <v>43.164999999999999</v>
      </c>
      <c r="K31" s="309">
        <f>'Charts pg 2'!O$84</f>
        <v>89.994999999999891</v>
      </c>
      <c r="L31" s="309">
        <f>'Charts pg 2'!O$85</f>
        <v>52.659999999999854</v>
      </c>
      <c r="M31" s="309">
        <f>'Charts pg 2'!O$86</f>
        <v>48.130000000000109</v>
      </c>
      <c r="N31" s="309">
        <f>'Charts pg 2'!O$87</f>
        <v>54.699999999999818</v>
      </c>
      <c r="O31" s="309">
        <f>'Charts pg 2'!O$88</f>
        <v>60.106000000000222</v>
      </c>
      <c r="P31" s="309">
        <f>'Charts pg 2'!O$89</f>
        <v>59.422000000000025</v>
      </c>
      <c r="Q31" s="309">
        <f>'Charts pg 2'!O$90</f>
        <v>55.976000000000113</v>
      </c>
      <c r="R31" s="309">
        <f>'Charts pg 2'!O$91</f>
        <v>53.33199999999988</v>
      </c>
      <c r="S31" s="309">
        <f>'Charts pg 2'!$O$92</f>
        <v>36.713999999999942</v>
      </c>
      <c r="T31" s="309">
        <f>'Charts pg 2'!$O$93</f>
        <v>11.257999999999811</v>
      </c>
      <c r="U31" s="309">
        <f>'Charts pg 2'!$O$94</f>
        <v>2.2719999999999345</v>
      </c>
      <c r="V31" s="309">
        <f>'Charts pg 2'!$O$95</f>
        <v>-5.38799999999992</v>
      </c>
    </row>
    <row r="32" spans="1:22" s="304" customFormat="1">
      <c r="A32" s="306" t="s">
        <v>33</v>
      </c>
      <c r="B32" s="294"/>
      <c r="C32" s="307">
        <v>49</v>
      </c>
      <c r="D32" s="307">
        <v>494.40499999999997</v>
      </c>
      <c r="E32" s="307">
        <v>22.344999999999999</v>
      </c>
      <c r="F32" s="307">
        <v>2.9049999999999727</v>
      </c>
      <c r="G32" s="307">
        <v>3.1059999999999945</v>
      </c>
      <c r="H32" s="307">
        <v>16.135000000000002</v>
      </c>
      <c r="I32" s="307">
        <v>34.888000000000147</v>
      </c>
      <c r="J32" s="307">
        <v>55.772999999999911</v>
      </c>
      <c r="K32" s="307">
        <f>'Charts pg 2'!P$84</f>
        <v>98.057000000000016</v>
      </c>
      <c r="L32" s="307">
        <f>'Charts pg 2'!P$85</f>
        <v>79.523999999999887</v>
      </c>
      <c r="M32" s="307">
        <f>'Charts pg 2'!P$86</f>
        <v>46.791000000000167</v>
      </c>
      <c r="N32" s="307">
        <f>'Charts pg 2'!P$87</f>
        <v>51.830999999999904</v>
      </c>
      <c r="O32" s="307">
        <f>'Charts pg 2'!P$88</f>
        <v>65.115999999999985</v>
      </c>
      <c r="P32" s="307">
        <f>'Charts pg 2'!P$89</f>
        <v>69.160000000000082</v>
      </c>
      <c r="Q32" s="307">
        <f>'Charts pg 2'!P$90</f>
        <v>49.322000000000116</v>
      </c>
      <c r="R32" s="307">
        <f>'Charts pg 2'!P$91</f>
        <v>33.290999999999713</v>
      </c>
      <c r="S32" s="307">
        <f>'Charts pg 2'!$P$92</f>
        <v>1.0590000000001965</v>
      </c>
      <c r="T32" s="307">
        <f>'Charts pg 2'!$P$93</f>
        <v>-17.146000000000186</v>
      </c>
      <c r="U32" s="307">
        <f>'Charts pg 2'!$P$94</f>
        <v>-17.266999999999825</v>
      </c>
      <c r="V32" s="307">
        <f>'Charts pg 2'!$P$95</f>
        <v>-22.659000000000106</v>
      </c>
    </row>
    <row r="33" spans="1:22" s="304" customFormat="1" ht="13.15">
      <c r="A33" s="308" t="s">
        <v>34</v>
      </c>
      <c r="B33" s="316"/>
      <c r="C33" s="309">
        <v>-6</v>
      </c>
      <c r="D33" s="309">
        <v>215.65</v>
      </c>
      <c r="E33" s="309">
        <v>-5.5999999999926331E-2</v>
      </c>
      <c r="F33" s="309">
        <v>-6.55600000000004</v>
      </c>
      <c r="G33" s="309">
        <v>-7.7019999999999982</v>
      </c>
      <c r="H33" s="309">
        <v>-4.4410000000000309</v>
      </c>
      <c r="I33" s="309">
        <v>2.9490000000000691</v>
      </c>
      <c r="J33" s="309">
        <v>7.6409999999999627</v>
      </c>
      <c r="K33" s="309">
        <f>'Charts pg 2'!Q$84</f>
        <v>19.548999999999978</v>
      </c>
      <c r="L33" s="309">
        <f>'Charts pg 2'!Q$85</f>
        <v>13.738000000000056</v>
      </c>
      <c r="M33" s="309">
        <f>'Charts pg 2'!Q$86</f>
        <v>9.6879999999999882</v>
      </c>
      <c r="N33" s="309">
        <f>'Charts pg 2'!Q$87</f>
        <v>10.022999999999911</v>
      </c>
      <c r="O33" s="309">
        <f>'Charts pg 2'!Q$88</f>
        <v>10.110000000000014</v>
      </c>
      <c r="P33" s="309">
        <f>'Charts pg 2'!Q$89</f>
        <v>11.615999999999985</v>
      </c>
      <c r="Q33" s="309">
        <f>'Charts pg 2'!Q$90</f>
        <v>9.3450000000000273</v>
      </c>
      <c r="R33" s="309">
        <f>'Charts pg 2'!Q$91</f>
        <v>9.6580000000000155</v>
      </c>
      <c r="S33" s="309">
        <f>'Charts pg 2'!$Q$92</f>
        <v>4.8179999999999836</v>
      </c>
      <c r="T33" s="309">
        <f>'Charts pg 2'!$Q$93</f>
        <v>-0.41300000000001091</v>
      </c>
      <c r="U33" s="309">
        <f>'Charts pg 2'!$Q$94</f>
        <v>-2.2849999999999682</v>
      </c>
      <c r="V33" s="309">
        <f>'Charts pg 2'!$Q$95</f>
        <v>-4.1290000000000191</v>
      </c>
    </row>
    <row r="34" spans="1:22" s="304" customFormat="1">
      <c r="A34" s="306" t="s">
        <v>35</v>
      </c>
      <c r="B34" s="294"/>
      <c r="C34" s="307">
        <v>42</v>
      </c>
      <c r="D34" s="307">
        <v>245.37800000000004</v>
      </c>
      <c r="E34" s="307">
        <v>3.0569999999999027</v>
      </c>
      <c r="F34" s="307">
        <v>-6.8419999999999845</v>
      </c>
      <c r="G34" s="307">
        <v>-1.6069999999999709</v>
      </c>
      <c r="H34" s="307">
        <v>11.777000000000044</v>
      </c>
      <c r="I34" s="307">
        <v>26.13900000000001</v>
      </c>
      <c r="J34" s="307">
        <v>38.05499999999995</v>
      </c>
      <c r="K34" s="307">
        <f>'Charts pg 2'!R$84</f>
        <v>63.437999999999988</v>
      </c>
      <c r="L34" s="307">
        <f>'Charts pg 2'!R$85</f>
        <v>57.98700000000008</v>
      </c>
      <c r="M34" s="307">
        <f>'Charts pg 2'!R$86</f>
        <v>37.705999999999904</v>
      </c>
      <c r="N34" s="307">
        <f>'Charts pg 2'!R$87</f>
        <v>49.97199999999998</v>
      </c>
      <c r="O34" s="307">
        <f>'Charts pg 2'!R$88</f>
        <v>53.499000000000024</v>
      </c>
      <c r="P34" s="307">
        <f>'Charts pg 2'!R$89</f>
        <v>68.54099999999994</v>
      </c>
      <c r="Q34" s="307">
        <f>'Charts pg 2'!R$90</f>
        <v>50.934000000000196</v>
      </c>
      <c r="R34" s="307">
        <f>'Charts pg 2'!R$91</f>
        <v>45.111999999999853</v>
      </c>
      <c r="S34" s="307">
        <f>'Charts pg 2'!$R$92</f>
        <v>25.244000000000142</v>
      </c>
      <c r="T34" s="307">
        <f>'Charts pg 2'!$R$93</f>
        <v>1.3679999999999382</v>
      </c>
      <c r="U34" s="307">
        <f>'Charts pg 2'!$R$94</f>
        <v>-8.73700000000008</v>
      </c>
      <c r="V34" s="307">
        <f>'Charts pg 2'!$R$95</f>
        <v>-13.130999999999858</v>
      </c>
    </row>
    <row r="35" spans="1:22" s="304" customFormat="1" ht="13.15">
      <c r="A35" s="308" t="s">
        <v>36</v>
      </c>
      <c r="B35" s="316"/>
      <c r="C35" s="309">
        <v>2</v>
      </c>
      <c r="D35" s="309">
        <v>54.106999999999999</v>
      </c>
      <c r="E35" s="309">
        <v>0.48699999999999477</v>
      </c>
      <c r="F35" s="309">
        <v>-2.38</v>
      </c>
      <c r="G35" s="309">
        <v>-3.9039999999999964</v>
      </c>
      <c r="H35" s="309">
        <v>-0.91300000000001091</v>
      </c>
      <c r="I35" s="309">
        <v>-9.0000000000003411E-2</v>
      </c>
      <c r="J35" s="309">
        <v>1.1260000000000048</v>
      </c>
      <c r="K35" s="309">
        <f>'Charts pg 2'!S$84</f>
        <v>4.5640000000000214</v>
      </c>
      <c r="L35" s="309">
        <f>'Charts pg 2'!S$85</f>
        <v>2.7349999999999852</v>
      </c>
      <c r="M35" s="309">
        <f>'Charts pg 2'!S$86</f>
        <v>2.367999999999995</v>
      </c>
      <c r="N35" s="309">
        <f>'Charts pg 2'!S$87</f>
        <v>2.9350000000000023</v>
      </c>
      <c r="O35" s="309">
        <f>'Charts pg 2'!S$88</f>
        <v>3.7760000000000105</v>
      </c>
      <c r="P35" s="309">
        <f>'Charts pg 2'!S$89</f>
        <v>3.3369999999999891</v>
      </c>
      <c r="Q35" s="309">
        <f>'Charts pg 2'!S$90</f>
        <v>2.554000000000002</v>
      </c>
      <c r="R35" s="309">
        <f>'Charts pg 2'!S$91</f>
        <v>2.0380000000000109</v>
      </c>
      <c r="S35" s="309">
        <f>'Charts pg 2'!$S$92</f>
        <v>0.4410000000000025</v>
      </c>
      <c r="T35" s="309">
        <f>'Charts pg 2'!$S$93</f>
        <v>-1.4220000000000255</v>
      </c>
      <c r="U35" s="309">
        <f>'Charts pg 2'!$S$94</f>
        <v>-1.6079999999999757</v>
      </c>
      <c r="V35" s="309">
        <f>'Charts pg 2'!$S$95</f>
        <v>-2.3180000000000121</v>
      </c>
    </row>
    <row r="36" spans="1:22" s="304" customFormat="1">
      <c r="A36" s="306" t="s">
        <v>37</v>
      </c>
      <c r="B36" s="294"/>
      <c r="C36" s="307">
        <v>3</v>
      </c>
      <c r="D36" s="307">
        <v>25.125</v>
      </c>
      <c r="E36" s="307">
        <v>-3.1620000000000061</v>
      </c>
      <c r="F36" s="307">
        <v>-2.3029999999999973</v>
      </c>
      <c r="G36" s="307">
        <v>-1.8870000000000005</v>
      </c>
      <c r="H36" s="307">
        <v>3.3000000000001251E-2</v>
      </c>
      <c r="I36" s="307">
        <v>6.7000000000007276E-2</v>
      </c>
      <c r="J36" s="307">
        <v>1.1589999999999918</v>
      </c>
      <c r="K36" s="307">
        <f>'Charts pg 2'!T$84</f>
        <v>4.3310000000000031</v>
      </c>
      <c r="L36" s="307">
        <f>'Charts pg 2'!T$85</f>
        <v>3.4779999999999944</v>
      </c>
      <c r="M36" s="307">
        <f>'Charts pg 2'!T$86</f>
        <v>3.4320000000000022</v>
      </c>
      <c r="N36" s="307">
        <f>'Charts pg 2'!T$87</f>
        <v>3.4660000000000082</v>
      </c>
      <c r="O36" s="307">
        <f>'Charts pg 2'!T$88</f>
        <v>3.2890000000000015</v>
      </c>
      <c r="P36" s="307">
        <f>'Charts pg 2'!T$89</f>
        <v>4.5629999999999882</v>
      </c>
      <c r="Q36" s="307">
        <f>'Charts pg 2'!T$90</f>
        <v>3.3380000000000081</v>
      </c>
      <c r="R36" s="307">
        <f>'Charts pg 2'!T$91</f>
        <v>2.507000000000005</v>
      </c>
      <c r="S36" s="307">
        <f>'Charts pg 2'!$T$92</f>
        <v>2.6529999999999916</v>
      </c>
      <c r="T36" s="307">
        <f>'Charts pg 2'!$T$93</f>
        <v>1.3020000000000067</v>
      </c>
      <c r="U36" s="307">
        <f>'Charts pg 2'!$T$94</f>
        <v>-0.70100000000000762</v>
      </c>
      <c r="V36" s="307">
        <f>'Charts pg 2'!$T$95</f>
        <v>-2.0829999999999984</v>
      </c>
    </row>
    <row r="37" spans="1:22" s="304" customFormat="1" ht="13.15">
      <c r="A37" s="308" t="s">
        <v>3</v>
      </c>
      <c r="B37" s="316"/>
      <c r="C37" s="309">
        <v>5</v>
      </c>
      <c r="D37" s="309">
        <v>66.848000000000013</v>
      </c>
      <c r="E37" s="309">
        <v>1.5739999999999839</v>
      </c>
      <c r="F37" s="309">
        <v>-9.7469999999999857</v>
      </c>
      <c r="G37" s="309">
        <v>0.14999999999997726</v>
      </c>
      <c r="H37" s="309">
        <v>0.98799999999999955</v>
      </c>
      <c r="I37" s="309">
        <v>2.2900000000000205</v>
      </c>
      <c r="J37" s="309">
        <v>7.3520000000000039</v>
      </c>
      <c r="K37" s="309">
        <f>'Charts pg 2'!U$84</f>
        <v>11.722999999999985</v>
      </c>
      <c r="L37" s="309">
        <f>'Charts pg 2'!U$85</f>
        <v>1.3559999999999945</v>
      </c>
      <c r="M37" s="309">
        <f>'Charts pg 2'!U$86</f>
        <v>3.4800000000000182</v>
      </c>
      <c r="N37" s="309">
        <f>'Charts pg 2'!U$87</f>
        <v>6.59699999999998</v>
      </c>
      <c r="O37" s="309">
        <f>'Charts pg 2'!U$88</f>
        <v>6.4380000000000166</v>
      </c>
      <c r="P37" s="309">
        <f>'Charts pg 2'!U$89</f>
        <v>6.9089999999999918</v>
      </c>
      <c r="Q37" s="309">
        <f>'Charts pg 2'!U$90</f>
        <v>5.7920000000000016</v>
      </c>
      <c r="R37" s="309">
        <f>'Charts pg 2'!U$91</f>
        <v>4.3089999999999975</v>
      </c>
      <c r="S37" s="309">
        <f>'Charts pg 2'!$U$92</f>
        <v>3.6430000000000007</v>
      </c>
      <c r="T37" s="309">
        <f>'Charts pg 2'!$U$93</f>
        <v>1.4350000000000023</v>
      </c>
      <c r="U37" s="309">
        <f>'Charts pg 2'!$U$94</f>
        <v>0.34299999999998931</v>
      </c>
      <c r="V37" s="309">
        <f>'Charts pg 2'!$U$95</f>
        <v>-2.9999999999859028E-3</v>
      </c>
    </row>
    <row r="38" spans="1:22" s="304" customFormat="1" ht="13.15">
      <c r="A38" s="310" t="s">
        <v>38</v>
      </c>
      <c r="B38" s="297"/>
      <c r="C38" s="311">
        <v>294</v>
      </c>
      <c r="D38" s="311">
        <v>2772.87</v>
      </c>
      <c r="E38" s="311">
        <v>15.736999999999171</v>
      </c>
      <c r="F38" s="311">
        <v>-41.509000000000015</v>
      </c>
      <c r="G38" s="311">
        <v>-37.399999999999636</v>
      </c>
      <c r="H38" s="311">
        <v>23.833000000000538</v>
      </c>
      <c r="I38" s="311">
        <v>101.80999999999949</v>
      </c>
      <c r="J38" s="311">
        <v>193.45800000000054</v>
      </c>
      <c r="K38" s="311">
        <f>'Charts pg 2'!V$84</f>
        <v>392.68999999999869</v>
      </c>
      <c r="L38" s="311">
        <f>'Charts pg 2'!V$85</f>
        <v>265.35900000000038</v>
      </c>
      <c r="M38" s="311">
        <f>'Charts pg 2'!V$86</f>
        <v>209.35299999999916</v>
      </c>
      <c r="N38" s="311">
        <f>'Charts pg 2'!V$87</f>
        <v>251.32100000000173</v>
      </c>
      <c r="O38" s="311">
        <f>'Charts pg 2'!V$88</f>
        <v>286.15799999999945</v>
      </c>
      <c r="P38" s="311">
        <f>'Charts pg 2'!V$89</f>
        <v>306.63899999999921</v>
      </c>
      <c r="Q38" s="311">
        <f>'Charts pg 2'!V$90</f>
        <v>248.10900000000038</v>
      </c>
      <c r="R38" s="311">
        <f>'Charts pg 2'!V$91</f>
        <v>222.28299999999945</v>
      </c>
      <c r="S38" s="311">
        <f>'Charts pg 2'!$V$92</f>
        <v>127.75400000000081</v>
      </c>
      <c r="T38" s="311">
        <f>'Charts pg 2'!$V$93</f>
        <v>19.04700000000048</v>
      </c>
      <c r="U38" s="311">
        <f>'Charts pg 2'!$V$94</f>
        <v>-21.218000000000757</v>
      </c>
      <c r="V38" s="311">
        <f>'Charts pg 2'!$V$95</f>
        <v>-64.656999999999243</v>
      </c>
    </row>
    <row r="39" spans="1:22" s="304" customFormat="1" ht="13.15">
      <c r="A39" s="312"/>
      <c r="B39" s="294"/>
      <c r="C39" s="307"/>
      <c r="D39" s="307"/>
      <c r="E39" s="307"/>
      <c r="F39" s="307"/>
      <c r="G39" s="307"/>
      <c r="H39" s="307"/>
      <c r="I39" s="307"/>
      <c r="J39" s="307"/>
      <c r="K39" s="307"/>
      <c r="L39" s="307"/>
      <c r="M39" s="307"/>
      <c r="N39" s="307"/>
      <c r="O39" s="307"/>
      <c r="P39" s="307"/>
      <c r="Q39" s="307"/>
      <c r="R39" s="307"/>
      <c r="S39" s="307"/>
      <c r="T39" s="307"/>
      <c r="U39" s="307"/>
      <c r="V39" s="307"/>
    </row>
    <row r="40" spans="1:22" s="304" customFormat="1" ht="13.15">
      <c r="A40" s="302" t="s">
        <v>167</v>
      </c>
      <c r="B40" s="294"/>
      <c r="C40" s="294"/>
      <c r="D40" s="302"/>
      <c r="E40" s="302"/>
      <c r="F40" s="302"/>
      <c r="G40" s="302"/>
      <c r="H40" s="302"/>
      <c r="I40" s="302"/>
      <c r="J40" s="302"/>
      <c r="K40" s="302"/>
      <c r="L40" s="302"/>
      <c r="M40" s="302"/>
      <c r="N40" s="302"/>
      <c r="O40" s="302"/>
      <c r="P40" s="302"/>
      <c r="Q40" s="302"/>
      <c r="R40" s="302"/>
      <c r="S40" s="302"/>
      <c r="T40" s="302"/>
      <c r="U40" s="181"/>
      <c r="V40" s="181"/>
    </row>
    <row r="41" spans="1:22" s="304" customFormat="1" ht="13.15">
      <c r="A41" s="302"/>
      <c r="B41" s="305"/>
      <c r="C41" s="305">
        <v>35063</v>
      </c>
      <c r="D41" s="305">
        <v>35419</v>
      </c>
      <c r="E41" s="305">
        <v>35794</v>
      </c>
      <c r="F41" s="305">
        <v>36159</v>
      </c>
      <c r="G41" s="305">
        <v>36524</v>
      </c>
      <c r="H41" s="305">
        <v>36890</v>
      </c>
      <c r="I41" s="305">
        <v>37255</v>
      </c>
      <c r="J41" s="305">
        <v>37620</v>
      </c>
      <c r="K41" s="305">
        <v>37985</v>
      </c>
      <c r="L41" s="305">
        <v>38351</v>
      </c>
      <c r="M41" s="305">
        <v>38716</v>
      </c>
      <c r="N41" s="305">
        <v>39081</v>
      </c>
      <c r="O41" s="305">
        <v>39446</v>
      </c>
      <c r="P41" s="305">
        <v>39812</v>
      </c>
      <c r="Q41" s="305">
        <v>40177</v>
      </c>
      <c r="R41" s="305">
        <v>40542</v>
      </c>
      <c r="S41" s="305">
        <v>40907</v>
      </c>
      <c r="T41" s="305">
        <v>41273</v>
      </c>
      <c r="U41" s="305">
        <v>41638</v>
      </c>
      <c r="V41" s="305">
        <f>V29</f>
        <v>42003</v>
      </c>
    </row>
    <row r="42" spans="1:22" s="304" customFormat="1">
      <c r="A42" s="306" t="s">
        <v>31</v>
      </c>
      <c r="B42" s="294"/>
      <c r="C42" s="313">
        <v>6.6315789473684217E-2</v>
      </c>
      <c r="D42" s="313">
        <v>0.46716929911154992</v>
      </c>
      <c r="E42" s="313">
        <v>-3.431472320308311E-5</v>
      </c>
      <c r="F42" s="313">
        <v>2.088223489368744E-3</v>
      </c>
      <c r="G42" s="313">
        <v>-2.655283204469264E-3</v>
      </c>
      <c r="H42" s="313">
        <v>3.2787094945575107E-4</v>
      </c>
      <c r="I42" s="313">
        <v>7.988141288271966E-3</v>
      </c>
      <c r="J42" s="313">
        <v>1.3082423575136851E-2</v>
      </c>
      <c r="K42" s="313">
        <f>'Charts pg 2'!N$107</f>
        <v>3.3293898990964119E-2</v>
      </c>
      <c r="L42" s="313">
        <f>'Charts pg 2'!N$108</f>
        <v>1.7183561874504386E-2</v>
      </c>
      <c r="M42" s="313">
        <f>'Charts pg 2'!N$109</f>
        <v>1.8108828547725692E-2</v>
      </c>
      <c r="N42" s="313">
        <f>'Charts pg 2'!N$110</f>
        <v>2.2110079538021694E-2</v>
      </c>
      <c r="O42" s="313">
        <f>'Charts pg 2'!N$111</f>
        <v>2.5255427081673113E-2</v>
      </c>
      <c r="P42" s="313">
        <f>'Charts pg 2'!N$112</f>
        <v>2.441789628940013E-2</v>
      </c>
      <c r="Q42" s="313">
        <f>'Charts pg 2'!N$113</f>
        <v>2.0323789918656635E-2</v>
      </c>
      <c r="R42" s="313">
        <f>'Charts pg 2'!N$114</f>
        <v>2.0252968107395065E-2</v>
      </c>
      <c r="S42" s="313">
        <f>'Charts pg 2'!$N$115</f>
        <v>1.465533965600109E-2</v>
      </c>
      <c r="T42" s="313">
        <f>'Charts pg 2'!$N$116</f>
        <v>6.155571790561175E-3</v>
      </c>
      <c r="U42" s="313">
        <f>'Charts pg 2'!$N$117</f>
        <v>1.8260612547051436E-3</v>
      </c>
      <c r="V42" s="313">
        <f>'Charts pg 2'!$N$118</f>
        <v>-4.0269866844853276E-3</v>
      </c>
    </row>
    <row r="43" spans="1:22" s="304" customFormat="1" ht="13.15">
      <c r="A43" s="308" t="s">
        <v>32</v>
      </c>
      <c r="B43" s="316"/>
      <c r="C43" s="314">
        <v>5.267008046817849E-2</v>
      </c>
      <c r="D43" s="314">
        <v>0.5044280750521194</v>
      </c>
      <c r="E43" s="314">
        <v>-3.8829085507133677E-3</v>
      </c>
      <c r="F43" s="314">
        <v>-1.0569607867687281E-2</v>
      </c>
      <c r="G43" s="314">
        <v>-8.2707143971920416E-3</v>
      </c>
      <c r="H43" s="314">
        <v>-3.4026046938922296E-4</v>
      </c>
      <c r="I43" s="314">
        <v>5.5920987318147722E-3</v>
      </c>
      <c r="J43" s="314">
        <v>2.029255312897393E-2</v>
      </c>
      <c r="K43" s="314">
        <f>'Charts pg 2'!O$107</f>
        <v>4.1466617518315388E-2</v>
      </c>
      <c r="L43" s="314">
        <f>'Charts pg 2'!O$108</f>
        <v>2.3297843865513066E-2</v>
      </c>
      <c r="M43" s="314">
        <f>'Charts pg 2'!O$109</f>
        <v>2.0808878685491118E-2</v>
      </c>
      <c r="N43" s="314">
        <f>'Charts pg 2'!O$110</f>
        <v>2.3167315026777865E-2</v>
      </c>
      <c r="O43" s="314">
        <f>'Charts pg 2'!O$111</f>
        <v>2.4880525377879333E-2</v>
      </c>
      <c r="P43" s="314">
        <f>'Charts pg 2'!O$112</f>
        <v>2.4000248799321142E-2</v>
      </c>
      <c r="Q43" s="314">
        <f>'Charts pg 2'!O$113</f>
        <v>2.2078536259625581E-2</v>
      </c>
      <c r="R43" s="314">
        <f>'Charts pg 2'!O$114</f>
        <v>2.058126283868757E-2</v>
      </c>
      <c r="S43" s="314">
        <f>'Charts pg 2'!$O$115</f>
        <v>1.3882518515885619E-2</v>
      </c>
      <c r="T43" s="314">
        <f>'Charts pg 2'!$O$116</f>
        <v>4.1986547745805018E-3</v>
      </c>
      <c r="U43" s="314">
        <f>'Charts pg 2'!$O$117</f>
        <v>8.4379629598678105E-4</v>
      </c>
      <c r="V43" s="314">
        <f>'Charts pg 2'!$O$118</f>
        <v>-1.999358038343264E-3</v>
      </c>
    </row>
    <row r="44" spans="1:22" s="304" customFormat="1">
      <c r="A44" s="306" t="s">
        <v>33</v>
      </c>
      <c r="B44" s="294"/>
      <c r="C44" s="313">
        <v>4.9645390070921988E-2</v>
      </c>
      <c r="D44" s="313">
        <v>0.47722490347490343</v>
      </c>
      <c r="E44" s="313">
        <v>1.4600710269503842E-2</v>
      </c>
      <c r="F44" s="313">
        <v>1.8708742553533878E-3</v>
      </c>
      <c r="G44" s="313">
        <v>1.9965866467822201E-3</v>
      </c>
      <c r="H44" s="313">
        <v>1.035116993560911E-2</v>
      </c>
      <c r="I44" s="313">
        <v>2.2152573884243878E-2</v>
      </c>
      <c r="J44" s="313">
        <v>3.4646263101136492E-2</v>
      </c>
      <c r="K44" s="313">
        <f>'Charts pg 2'!P$107</f>
        <v>5.8873397908327373E-2</v>
      </c>
      <c r="L44" s="313">
        <f>'Charts pg 2'!P$108</f>
        <v>4.5091499613861018E-2</v>
      </c>
      <c r="M44" s="313">
        <f>'Charts pg 2'!P$109</f>
        <v>2.5386596120312299E-2</v>
      </c>
      <c r="N44" s="313">
        <f>'Charts pg 2'!P$110</f>
        <v>2.7424839769112967E-2</v>
      </c>
      <c r="O44" s="313">
        <f>'Charts pg 2'!P$111</f>
        <v>3.3534525379037568E-2</v>
      </c>
      <c r="P44" s="313">
        <f>'Charts pg 2'!P$112</f>
        <v>3.4461521289805688E-2</v>
      </c>
      <c r="Q44" s="313">
        <f>'Charts pg 2'!P$113</f>
        <v>2.3757776840093388E-2</v>
      </c>
      <c r="R44" s="313">
        <f>'Charts pg 2'!P$114</f>
        <v>1.5663714066053675E-2</v>
      </c>
      <c r="S44" s="313">
        <f>'Charts pg 2'!$P$115</f>
        <v>4.9058462028805819E-4</v>
      </c>
      <c r="T44" s="313">
        <f>'Charts pg 2'!$P$116</f>
        <v>-7.9390362030423486E-3</v>
      </c>
      <c r="U44" s="313">
        <f>'Charts pg 2'!$P$117</f>
        <v>-8.0590433322348786E-3</v>
      </c>
      <c r="V44" s="313">
        <f>'Charts pg 2'!$P$118</f>
        <v>-1.0661578745538905E-2</v>
      </c>
    </row>
    <row r="45" spans="1:22" s="304" customFormat="1" ht="13.15">
      <c r="A45" s="308" t="s">
        <v>34</v>
      </c>
      <c r="B45" s="316"/>
      <c r="C45" s="314">
        <v>-1.2345679012345678E-2</v>
      </c>
      <c r="D45" s="314">
        <v>0.44927083333333329</v>
      </c>
      <c r="E45" s="314">
        <v>-8.0500251563180245E-5</v>
      </c>
      <c r="F45" s="314">
        <v>-9.4250381688169241E-3</v>
      </c>
      <c r="G45" s="314">
        <v>-1.11779031054891E-2</v>
      </c>
      <c r="H45" s="314">
        <v>-6.5180762501908466E-3</v>
      </c>
      <c r="I45" s="314">
        <v>4.3566579750183845E-3</v>
      </c>
      <c r="J45" s="314">
        <v>1.1239343143426965E-2</v>
      </c>
      <c r="K45" s="314">
        <f>'Charts pg 2'!Q$107</f>
        <v>2.8435529502461841E-2</v>
      </c>
      <c r="L45" s="314">
        <f>'Charts pg 2'!Q$108</f>
        <v>1.9430465861613525E-2</v>
      </c>
      <c r="M45" s="314">
        <f>'Charts pg 2'!Q$109</f>
        <v>1.3441143662628387E-2</v>
      </c>
      <c r="N45" s="314">
        <f>'Charts pg 2'!Q$110</f>
        <v>1.3721490567587424E-2</v>
      </c>
      <c r="O45" s="314">
        <f>'Charts pg 2'!Q$111</f>
        <v>1.3653250648563186E-2</v>
      </c>
      <c r="P45" s="314">
        <f>'Charts pg 2'!Q$112</f>
        <v>1.5475763829398871E-2</v>
      </c>
      <c r="Q45" s="314">
        <f>'Charts pg 2'!Q$113</f>
        <v>1.2260416762331628E-2</v>
      </c>
      <c r="R45" s="314">
        <f>'Charts pg 2'!Q$114</f>
        <v>1.251759436150939E-2</v>
      </c>
      <c r="S45" s="314">
        <f>'Charts pg 2'!$Q$115</f>
        <v>6.1673399794165782E-3</v>
      </c>
      <c r="T45" s="314">
        <f>'Charts pg 2'!$Q$116</f>
        <v>-5.2542523822247359E-4</v>
      </c>
      <c r="U45" s="314">
        <f>'Charts pg 2'!$Q$117</f>
        <v>-2.9085419485575903E-3</v>
      </c>
      <c r="V45" s="314">
        <f>'Charts pg 2'!$Q$118</f>
        <v>-5.2710728018260699E-3</v>
      </c>
    </row>
    <row r="46" spans="1:22" s="304" customFormat="1">
      <c r="A46" s="306" t="s">
        <v>35</v>
      </c>
      <c r="B46" s="294"/>
      <c r="C46" s="313">
        <v>6.6878980891719744E-2</v>
      </c>
      <c r="D46" s="313">
        <v>0.36623582089552248</v>
      </c>
      <c r="E46" s="313">
        <v>3.3396039668857048E-3</v>
      </c>
      <c r="F46" s="313">
        <v>-7.4496289884422792E-3</v>
      </c>
      <c r="G46" s="313">
        <v>-1.7628481131381779E-3</v>
      </c>
      <c r="H46" s="313">
        <v>1.2941957348794424E-2</v>
      </c>
      <c r="I46" s="313">
        <v>2.8357614701392884E-2</v>
      </c>
      <c r="J46" s="313">
        <v>4.0146555234612809E-2</v>
      </c>
      <c r="K46" s="313">
        <f>'Charts pg 2'!R$107</f>
        <v>6.4341548363671022E-2</v>
      </c>
      <c r="L46" s="313">
        <f>'Charts pg 2'!R$108</f>
        <v>5.5257553161583657E-2</v>
      </c>
      <c r="M46" s="313">
        <f>'Charts pg 2'!R$109</f>
        <v>3.4049677527718439E-2</v>
      </c>
      <c r="N46" s="313">
        <f>'Charts pg 2'!R$110</f>
        <v>4.3640314106863386E-2</v>
      </c>
      <c r="O46" s="313">
        <f>'Charts pg 2'!R$111</f>
        <v>4.4766789951968963E-2</v>
      </c>
      <c r="P46" s="313">
        <f>'Charts pg 2'!R$112</f>
        <v>5.4896084205872483E-2</v>
      </c>
      <c r="Q46" s="313">
        <f>'Charts pg 2'!R$113</f>
        <v>3.8671323361931666E-2</v>
      </c>
      <c r="R46" s="313">
        <f>'Charts pg 2'!R$114</f>
        <v>3.2975788613440783E-2</v>
      </c>
      <c r="S46" s="313">
        <f>'Charts pg 2'!$R$115</f>
        <v>1.786368853607493E-2</v>
      </c>
      <c r="T46" s="313">
        <f>'Charts pg 2'!$R$116</f>
        <v>9.5106334165277707E-4</v>
      </c>
      <c r="U46" s="313">
        <f>'Charts pg 2'!$R$117</f>
        <v>-6.068380936240729E-3</v>
      </c>
      <c r="V46" s="313">
        <f>'Charts pg 2'!$R$118</f>
        <v>-9.175965971149171E-3</v>
      </c>
    </row>
    <row r="47" spans="1:22" s="304" customFormat="1" ht="13.15">
      <c r="A47" s="308" t="s">
        <v>36</v>
      </c>
      <c r="B47" s="316"/>
      <c r="C47" s="314">
        <v>1.2658227848101266E-2</v>
      </c>
      <c r="D47" s="314">
        <v>0.33816875000000002</v>
      </c>
      <c r="E47" s="314">
        <v>2.2745636527530381E-3</v>
      </c>
      <c r="F47" s="314">
        <v>-1.1090710830684901E-2</v>
      </c>
      <c r="G47" s="314">
        <v>-1.8396524263243688E-2</v>
      </c>
      <c r="H47" s="314">
        <v>-4.3828908837790356E-3</v>
      </c>
      <c r="I47" s="314">
        <v>-4.3395034643704301E-4</v>
      </c>
      <c r="J47" s="314">
        <v>5.4315580274665346E-3</v>
      </c>
      <c r="K47" s="314">
        <f>'Charts pg 2'!S$107</f>
        <v>2.189672460694814E-2</v>
      </c>
      <c r="L47" s="314">
        <f>'Charts pg 2'!S$108</f>
        <v>1.2840556439761992E-2</v>
      </c>
      <c r="M47" s="314">
        <f>'Charts pg 2'!S$109</f>
        <v>1.0976582055513299E-2</v>
      </c>
      <c r="N47" s="314">
        <f>'Charts pg 2'!S$110</f>
        <v>1.3457129756992215E-2</v>
      </c>
      <c r="O47" s="314">
        <f>'Charts pg 2'!S$111</f>
        <v>1.7083267355848669E-2</v>
      </c>
      <c r="P47" s="314">
        <f>'Charts pg 2'!S$112</f>
        <v>1.4843579718074245E-2</v>
      </c>
      <c r="Q47" s="314">
        <f>'Charts pg 2'!S$113</f>
        <v>1.1194487788628443E-2</v>
      </c>
      <c r="R47" s="314">
        <f>'Charts pg 2'!S$114</f>
        <v>8.8339069448899916E-3</v>
      </c>
      <c r="S47" s="314">
        <f>'Charts pg 2'!$S$115</f>
        <v>1.8948182521268475E-3</v>
      </c>
      <c r="T47" s="314">
        <f>'Charts pg 2'!$S$116</f>
        <v>-6.098267011463307E-3</v>
      </c>
      <c r="U47" s="314">
        <f>'Charts pg 2'!$S$117</f>
        <v>-6.9382418805741123E-3</v>
      </c>
      <c r="V47" s="314">
        <f>'Charts pg 2'!$S$118</f>
        <v>-1.0071648613301754E-2</v>
      </c>
    </row>
    <row r="48" spans="1:22" s="304" customFormat="1">
      <c r="A48" s="306" t="s">
        <v>37</v>
      </c>
      <c r="B48" s="294"/>
      <c r="C48" s="313">
        <v>6.5217391304347824E-2</v>
      </c>
      <c r="D48" s="313">
        <v>0.51275510204081631</v>
      </c>
      <c r="E48" s="313">
        <v>-4.2657672849915763E-2</v>
      </c>
      <c r="F48" s="313">
        <v>-3.2453532122373598E-2</v>
      </c>
      <c r="G48" s="313">
        <v>-2.7483250801048652E-2</v>
      </c>
      <c r="H48" s="313">
        <v>4.9421173228702099E-4</v>
      </c>
      <c r="I48" s="313">
        <v>1.002903930784769E-3</v>
      </c>
      <c r="J48" s="313">
        <v>1.7331359442525261E-2</v>
      </c>
      <c r="K48" s="313">
        <f>'Charts pg 2'!T$107</f>
        <v>6.3661218250235227E-2</v>
      </c>
      <c r="L48" s="313">
        <f>'Charts pg 2'!T$108</f>
        <v>4.8063236737006403E-2</v>
      </c>
      <c r="M48" s="313">
        <f>'Charts pg 2'!T$109</f>
        <v>4.5252567872259099E-2</v>
      </c>
      <c r="N48" s="313">
        <f>'Charts pg 2'!T$110</f>
        <v>4.3722326643371744E-2</v>
      </c>
      <c r="O48" s="313">
        <f>'Charts pg 2'!T$111</f>
        <v>3.9751507753296528E-2</v>
      </c>
      <c r="P48" s="313">
        <f>'Charts pg 2'!T$112</f>
        <v>5.3040870414283584E-2</v>
      </c>
      <c r="Q48" s="313">
        <f>'Charts pg 2'!T$113</f>
        <v>3.6846927398969082E-2</v>
      </c>
      <c r="R48" s="313">
        <f>'Charts pg 2'!T$114</f>
        <v>2.6690372515410628E-2</v>
      </c>
      <c r="S48" s="313">
        <f>'Charts pg 2'!$T$115</f>
        <v>2.7510473267244508E-2</v>
      </c>
      <c r="T48" s="313">
        <f>'Charts pg 2'!$T$116</f>
        <v>1.3139702691519813E-2</v>
      </c>
      <c r="U48" s="313">
        <f>'Charts pg 2'!$T$117</f>
        <v>-6.9826976521800517E-3</v>
      </c>
      <c r="V48" s="313">
        <f>'Charts pg 2'!$T$118</f>
        <v>-2.0894773798776189E-2</v>
      </c>
    </row>
    <row r="49" spans="1:22" s="304" customFormat="1" ht="13.15">
      <c r="A49" s="308" t="s">
        <v>3</v>
      </c>
      <c r="B49" s="316"/>
      <c r="C49" s="314">
        <v>4.807692307692308E-2</v>
      </c>
      <c r="D49" s="314">
        <v>0.61328440366972492</v>
      </c>
      <c r="E49" s="314">
        <v>8.9509121514033917E-3</v>
      </c>
      <c r="F49" s="314">
        <v>-5.4936817305632817E-2</v>
      </c>
      <c r="G49" s="314">
        <v>8.9458774414776952E-4</v>
      </c>
      <c r="H49" s="314">
        <v>5.8870847609116617E-3</v>
      </c>
      <c r="I49" s="314">
        <v>1.3565305989467757E-2</v>
      </c>
      <c r="J49" s="314">
        <v>4.2968270573864882E-2</v>
      </c>
      <c r="K49" s="314">
        <f>'Charts pg 2'!U$107</f>
        <v>6.569163094337499E-2</v>
      </c>
      <c r="L49" s="314">
        <f>'Charts pg 2'!U$108</f>
        <v>7.130162269032141E-3</v>
      </c>
      <c r="M49" s="314">
        <f>'Charts pg 2'!U$109</f>
        <v>1.8169097914730641E-2</v>
      </c>
      <c r="N49" s="314">
        <f>'Charts pg 2'!U$110</f>
        <v>3.3828340529397788E-2</v>
      </c>
      <c r="O49" s="314">
        <f>'Charts pg 2'!U$111</f>
        <v>3.1932781445456929E-2</v>
      </c>
      <c r="P49" s="314">
        <f>'Charts pg 2'!U$112</f>
        <v>3.320852299217969E-2</v>
      </c>
      <c r="Q49" s="314">
        <f>'Charts pg 2'!U$113</f>
        <v>2.694479851878042E-2</v>
      </c>
      <c r="R49" s="314">
        <f>'Charts pg 2'!U$114</f>
        <v>1.9519818799546989E-2</v>
      </c>
      <c r="S49" s="314">
        <f>'Charts pg 2'!$U$115</f>
        <v>1.6186866554992251E-2</v>
      </c>
      <c r="T49" s="314">
        <f>'Charts pg 2'!$U$116</f>
        <v>6.2745406686430475E-3</v>
      </c>
      <c r="U49" s="314">
        <f>'Charts pg 2'!$U$117</f>
        <v>1.4904165779513476E-3</v>
      </c>
      <c r="V49" s="314">
        <f>'Charts pg 2'!$U$118</f>
        <v>-1.3016313779876358E-5</v>
      </c>
    </row>
    <row r="50" spans="1:22" s="304" customFormat="1" ht="13.15">
      <c r="A50" s="310" t="s">
        <v>38</v>
      </c>
      <c r="B50" s="297"/>
      <c r="C50" s="315">
        <v>5.1797040169133189E-2</v>
      </c>
      <c r="D50" s="315">
        <v>0.46446733668341722</v>
      </c>
      <c r="E50" s="315">
        <v>1.7999810130997222E-3</v>
      </c>
      <c r="F50" s="315">
        <v>-4.7392239428027784E-3</v>
      </c>
      <c r="G50" s="315">
        <v>-4.290418669148797E-3</v>
      </c>
      <c r="H50" s="315">
        <v>2.7458328619268248E-3</v>
      </c>
      <c r="I50" s="315">
        <v>1.1697551258219162E-2</v>
      </c>
      <c r="J50" s="315">
        <f>'Charts pg 2'!DC21</f>
        <v>0</v>
      </c>
      <c r="K50" s="315">
        <f>'Charts pg 2'!V$107</f>
        <v>4.3638045476957384E-2</v>
      </c>
      <c r="L50" s="315">
        <f>'Charts pg 2'!V$108</f>
        <v>2.8255263888399423E-2</v>
      </c>
      <c r="M50" s="315">
        <f>'Charts pg 2'!V$109</f>
        <v>2.1679227010718109E-2</v>
      </c>
      <c r="N50" s="315">
        <f>'Charts pg 2'!V$110</f>
        <v>2.5472925191773587E-2</v>
      </c>
      <c r="O50" s="315">
        <f>'Charts pg 2'!V$111</f>
        <v>2.8283407735609511E-2</v>
      </c>
      <c r="P50" s="315">
        <f>'Charts pg 2'!V$112</f>
        <v>2.9474089937406689E-2</v>
      </c>
      <c r="Q50" s="315">
        <f>'Charts pg 2'!V$113</f>
        <v>2.3165416454916085E-2</v>
      </c>
      <c r="R50" s="315">
        <f>'Charts pg 2'!V$114</f>
        <v>2.0284204997286056E-2</v>
      </c>
      <c r="S50" s="315">
        <f>'Charts pg 2'!$V$115</f>
        <v>1.1426285859638159E-2</v>
      </c>
      <c r="T50" s="315">
        <f>'Charts pg 2'!$V$116</f>
        <v>1.6843134766743745E-3</v>
      </c>
      <c r="U50" s="315">
        <f>'Charts pg 2'!$V$117</f>
        <v>-1.8731386027223591E-3</v>
      </c>
      <c r="V50" s="315">
        <f>'Charts pg 2'!$V$118</f>
        <v>-5.7186731567390025E-3</v>
      </c>
    </row>
    <row r="51" spans="1:22">
      <c r="A51" s="295"/>
      <c r="B51" s="295"/>
      <c r="C51" s="295"/>
      <c r="D51" s="295"/>
      <c r="E51" s="295"/>
      <c r="F51" s="295"/>
      <c r="G51" s="295"/>
      <c r="H51" s="295"/>
      <c r="I51" s="295"/>
      <c r="J51" s="295"/>
      <c r="K51" s="295"/>
      <c r="L51" s="295"/>
      <c r="M51" s="295"/>
      <c r="N51" s="295"/>
      <c r="O51" s="295"/>
      <c r="P51" s="295"/>
      <c r="Q51" s="295"/>
      <c r="R51" s="295"/>
      <c r="S51" s="295"/>
      <c r="T51" s="295"/>
      <c r="U51" s="295"/>
      <c r="V51" s="295"/>
    </row>
  </sheetData>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I69"/>
  <sheetViews>
    <sheetView showGridLines="0" zoomScaleNormal="100" zoomScaleSheetLayoutView="100" workbookViewId="0"/>
  </sheetViews>
  <sheetFormatPr defaultColWidth="10.73046875" defaultRowHeight="12.75" outlineLevelCol="1"/>
  <cols>
    <col min="1" max="1" width="11" style="10" customWidth="1"/>
    <col min="2" max="2" width="10.86328125" style="10" hidden="1" customWidth="1" outlineLevel="1"/>
    <col min="3"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3" width="10.73046875" style="10" hidden="1" customWidth="1" outlineLevel="1"/>
    <col min="44" max="44" width="10.73046875" style="10" customWidth="1" collapsed="1"/>
    <col min="45" max="46" width="10.73046875" style="10" customWidth="1"/>
    <col min="47" max="47" width="11" style="10" customWidth="1"/>
    <col min="48" max="49" width="10.73046875" style="10" customWidth="1"/>
    <col min="50" max="50" width="11" style="10" customWidth="1"/>
    <col min="51" max="52" width="10.73046875" style="10" customWidth="1"/>
    <col min="53" max="16384" width="10.73046875" style="10"/>
  </cols>
  <sheetData>
    <row r="1" spans="1:61" s="40" customFormat="1" ht="17.649999999999999">
      <c r="A1" s="166" t="s">
        <v>74</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6"/>
      <c r="AJ1" s="166"/>
      <c r="AK1" s="166"/>
      <c r="AL1" s="166"/>
      <c r="AM1" s="166"/>
      <c r="AN1" s="166"/>
      <c r="AO1" s="166"/>
      <c r="AP1" s="166"/>
      <c r="AQ1" s="166"/>
      <c r="AR1" s="166"/>
      <c r="AS1" s="166"/>
      <c r="AT1" s="166"/>
      <c r="AU1" s="166"/>
      <c r="AV1" s="299"/>
      <c r="AW1" s="299"/>
      <c r="AX1" s="299"/>
      <c r="AY1" s="299"/>
      <c r="AZ1" s="299"/>
      <c r="BA1" s="360"/>
      <c r="BB1" s="361"/>
      <c r="BC1" s="361"/>
      <c r="BD1" s="360" t="s">
        <v>40</v>
      </c>
      <c r="BE1" s="361"/>
      <c r="BF1" s="361"/>
    </row>
    <row r="2" spans="1:61" ht="13.15">
      <c r="A2" s="5" t="s">
        <v>42</v>
      </c>
      <c r="C2" s="13"/>
      <c r="D2" s="57"/>
      <c r="E2" s="14"/>
      <c r="F2" s="57"/>
      <c r="G2" s="57"/>
      <c r="H2" s="57"/>
      <c r="I2" s="57"/>
      <c r="J2" s="136" t="s">
        <v>86</v>
      </c>
      <c r="K2" s="57"/>
      <c r="L2" s="57"/>
      <c r="M2" s="57"/>
      <c r="N2" s="57"/>
      <c r="O2" s="57"/>
      <c r="P2" s="57"/>
      <c r="Q2" s="57"/>
      <c r="R2" s="196"/>
      <c r="S2" s="135"/>
      <c r="T2" s="57"/>
      <c r="U2" s="196"/>
      <c r="V2" s="135"/>
      <c r="W2" s="57"/>
      <c r="X2" s="196"/>
      <c r="Y2" s="135"/>
      <c r="Z2" s="57"/>
      <c r="AA2" s="196"/>
      <c r="AB2" s="135"/>
      <c r="AC2" s="57"/>
      <c r="AD2" s="196"/>
      <c r="AE2" s="135"/>
      <c r="AF2" s="57"/>
      <c r="AG2" s="196"/>
      <c r="AH2" s="135"/>
      <c r="AI2" s="136"/>
      <c r="AJ2" s="196"/>
      <c r="AK2" s="135"/>
      <c r="AL2" s="136"/>
      <c r="AM2" s="196"/>
      <c r="AN2" s="135"/>
      <c r="AO2" s="136"/>
      <c r="AP2" s="196"/>
      <c r="AQ2" s="135"/>
      <c r="AR2" s="135"/>
      <c r="AS2" s="135"/>
      <c r="AT2" s="135"/>
      <c r="AU2" s="136"/>
      <c r="AV2" s="196"/>
      <c r="AW2" s="135"/>
      <c r="AX2" s="136"/>
      <c r="AY2" s="196"/>
      <c r="AZ2" s="135"/>
      <c r="BA2" s="136"/>
      <c r="BB2" s="196"/>
      <c r="BC2" s="135"/>
      <c r="BD2" s="136"/>
      <c r="BE2" s="196"/>
      <c r="BF2" s="135"/>
    </row>
    <row r="3" spans="1:61" ht="15.4" customHeight="1">
      <c r="A3" s="65" t="s">
        <v>75</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row>
    <row r="4" spans="1:61" ht="6.95" customHeight="1" thickBot="1">
      <c r="A4" s="16" t="s">
        <v>4</v>
      </c>
      <c r="B4" s="4" t="s">
        <v>4</v>
      </c>
      <c r="C4" s="18"/>
      <c r="D4" s="4"/>
      <c r="E4" s="4"/>
      <c r="F4" s="4"/>
      <c r="G4" s="4"/>
      <c r="H4" s="4"/>
      <c r="I4" s="4"/>
      <c r="J4" s="4"/>
      <c r="K4" s="4"/>
      <c r="L4" s="4"/>
      <c r="M4" s="4"/>
      <c r="N4" s="4"/>
      <c r="O4" s="4"/>
      <c r="P4" s="4"/>
      <c r="Q4" s="110"/>
      <c r="R4" s="197"/>
      <c r="S4" s="135"/>
      <c r="T4" s="110"/>
      <c r="U4" s="197"/>
      <c r="V4" s="135"/>
      <c r="W4" s="110"/>
      <c r="X4" s="197"/>
      <c r="Y4" s="135"/>
      <c r="Z4" s="110"/>
      <c r="AA4" s="197"/>
      <c r="AB4" s="135"/>
      <c r="AC4" s="110"/>
      <c r="AD4" s="197"/>
      <c r="AE4" s="135"/>
      <c r="AF4" s="110"/>
      <c r="AG4" s="197"/>
      <c r="AH4" s="135"/>
      <c r="AI4" s="110"/>
      <c r="AJ4" s="197"/>
      <c r="AK4" s="135"/>
      <c r="AL4" s="110"/>
      <c r="AM4" s="197"/>
      <c r="AN4" s="135"/>
      <c r="AO4" s="110"/>
      <c r="AP4" s="197"/>
      <c r="AQ4" s="135"/>
      <c r="AR4" s="135"/>
      <c r="AS4" s="135"/>
      <c r="AT4" s="135"/>
      <c r="AU4" s="110"/>
      <c r="AV4" s="197"/>
      <c r="AW4" s="135"/>
      <c r="AX4" s="110"/>
      <c r="AY4" s="197"/>
      <c r="AZ4" s="135"/>
      <c r="BA4" s="110"/>
      <c r="BB4" s="197"/>
      <c r="BC4" s="135"/>
      <c r="BD4" s="110"/>
      <c r="BE4" s="197"/>
      <c r="BF4" s="135"/>
    </row>
    <row r="5" spans="1:61" ht="14.1" customHeight="1" thickTop="1">
      <c r="A5" s="19" t="s">
        <v>4</v>
      </c>
      <c r="B5" s="365">
        <v>35429</v>
      </c>
      <c r="C5" s="366"/>
      <c r="D5" s="367"/>
      <c r="E5" s="365">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4">
        <v>39446</v>
      </c>
      <c r="AJ5" s="362"/>
      <c r="AK5" s="363"/>
      <c r="AL5" s="364">
        <v>39812</v>
      </c>
      <c r="AM5" s="362"/>
      <c r="AN5" s="363"/>
      <c r="AO5" s="362">
        <v>40177</v>
      </c>
      <c r="AP5" s="362"/>
      <c r="AQ5" s="363"/>
      <c r="AR5" s="362">
        <v>40542</v>
      </c>
      <c r="AS5" s="362"/>
      <c r="AT5" s="363"/>
      <c r="AU5" s="362">
        <v>40907</v>
      </c>
      <c r="AV5" s="362"/>
      <c r="AW5" s="363"/>
      <c r="AX5" s="362">
        <v>41273</v>
      </c>
      <c r="AY5" s="362"/>
      <c r="AZ5" s="363"/>
      <c r="BA5" s="362">
        <v>41638</v>
      </c>
      <c r="BB5" s="362"/>
      <c r="BC5" s="363"/>
      <c r="BD5" s="362">
        <v>42003</v>
      </c>
      <c r="BE5" s="362"/>
      <c r="BF5" s="363"/>
    </row>
    <row r="6" spans="1:61" ht="13.15">
      <c r="A6" s="2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row>
    <row r="7" spans="1:61" s="64" customFormat="1" ht="14.1" customHeight="1">
      <c r="A7" s="78" t="s">
        <v>6</v>
      </c>
      <c r="B7" s="71">
        <v>259067</v>
      </c>
      <c r="C7" s="34">
        <v>241756</v>
      </c>
      <c r="D7" s="73">
        <v>500823</v>
      </c>
      <c r="E7" s="70">
        <v>251453</v>
      </c>
      <c r="F7" s="34">
        <v>235327</v>
      </c>
      <c r="G7" s="72">
        <v>486780</v>
      </c>
      <c r="H7" s="71">
        <v>247327</v>
      </c>
      <c r="I7" s="34">
        <v>230873</v>
      </c>
      <c r="J7" s="72">
        <v>478200</v>
      </c>
      <c r="K7" s="71">
        <v>245533</v>
      </c>
      <c r="L7" s="34">
        <v>229160</v>
      </c>
      <c r="M7" s="72">
        <v>474693</v>
      </c>
      <c r="N7" s="71">
        <v>245326</v>
      </c>
      <c r="O7" s="34">
        <v>229290</v>
      </c>
      <c r="P7" s="72">
        <v>474616</v>
      </c>
      <c r="Q7" s="71">
        <v>248730</v>
      </c>
      <c r="R7" s="34">
        <v>233197</v>
      </c>
      <c r="S7" s="72">
        <v>481927</v>
      </c>
      <c r="T7" s="198">
        <v>256561</v>
      </c>
      <c r="U7" s="34">
        <v>240387</v>
      </c>
      <c r="V7" s="72">
        <f>T7+U7</f>
        <v>496948</v>
      </c>
      <c r="W7" s="198">
        <v>273195</v>
      </c>
      <c r="X7" s="34">
        <v>257142</v>
      </c>
      <c r="Y7" s="72">
        <v>530337</v>
      </c>
      <c r="Z7" s="198">
        <v>285631</v>
      </c>
      <c r="AA7" s="34">
        <v>269176</v>
      </c>
      <c r="AB7" s="72">
        <f>AA7+Z7</f>
        <v>554807</v>
      </c>
      <c r="AC7" s="198">
        <v>295491</v>
      </c>
      <c r="AD7" s="34">
        <v>278685</v>
      </c>
      <c r="AE7" s="72">
        <f>AD7+AC7</f>
        <v>574176</v>
      </c>
      <c r="AF7" s="198">
        <v>303267</v>
      </c>
      <c r="AG7" s="34">
        <v>285615</v>
      </c>
      <c r="AH7" s="72">
        <f>AG7+AF7</f>
        <v>588882</v>
      </c>
      <c r="AI7" s="198">
        <v>313290</v>
      </c>
      <c r="AJ7" s="34">
        <v>295487</v>
      </c>
      <c r="AK7" s="72">
        <f>AJ7+AI7</f>
        <v>608777</v>
      </c>
      <c r="AL7" s="198">
        <v>321705</v>
      </c>
      <c r="AM7" s="34">
        <v>303024</v>
      </c>
      <c r="AN7" s="72">
        <f>AM7+AL7</f>
        <v>624729</v>
      </c>
      <c r="AO7" s="198">
        <v>325818</v>
      </c>
      <c r="AP7" s="34">
        <v>306361</v>
      </c>
      <c r="AQ7" s="72">
        <f>AP7+AO7</f>
        <v>632179</v>
      </c>
      <c r="AR7" s="198">
        <f>SUM(NSW:NT!AR7)</f>
        <v>329171</v>
      </c>
      <c r="AS7" s="198">
        <f>SUM(NSW:NT!AS7)</f>
        <v>309119</v>
      </c>
      <c r="AT7" s="72">
        <f>AS7+AR7</f>
        <v>638290</v>
      </c>
      <c r="AU7" s="198">
        <f>SUM(NSW:NT!AU7)</f>
        <v>329033</v>
      </c>
      <c r="AV7" s="198">
        <f>SUM(NSW:NT!AV7)</f>
        <v>308300</v>
      </c>
      <c r="AW7" s="72">
        <f>AV7+AU7</f>
        <v>637333</v>
      </c>
      <c r="AX7" s="198">
        <f>SUM(NSW:NT!AX7)</f>
        <v>323302</v>
      </c>
      <c r="AY7" s="198">
        <f>SUM(NSW:NT!AY7)</f>
        <v>302448</v>
      </c>
      <c r="AZ7" s="72">
        <f>AY7+AX7</f>
        <v>625750</v>
      </c>
      <c r="BA7" s="198">
        <f>SUM(NSW:NT!BA7)</f>
        <v>313229</v>
      </c>
      <c r="BB7" s="198">
        <f>SUM(NSW:NT!BB7)</f>
        <v>292884</v>
      </c>
      <c r="BC7" s="72">
        <f>BB7+BA7</f>
        <v>606113</v>
      </c>
      <c r="BD7" s="198">
        <f>SUM(NSW:NT!BD7)</f>
        <v>301252</v>
      </c>
      <c r="BE7" s="198">
        <f>SUM(NSW:NT!BE7)</f>
        <v>281127</v>
      </c>
      <c r="BF7" s="72">
        <f>BE7+BD7</f>
        <v>582379</v>
      </c>
      <c r="BH7" s="300"/>
      <c r="BI7" s="301"/>
    </row>
    <row r="8" spans="1:61" s="64" customFormat="1" ht="14.1" customHeight="1">
      <c r="A8" s="79" t="s">
        <v>7</v>
      </c>
      <c r="B8" s="71">
        <v>307072</v>
      </c>
      <c r="C8" s="34">
        <v>290860</v>
      </c>
      <c r="D8" s="73">
        <v>597932</v>
      </c>
      <c r="E8" s="70">
        <v>296120</v>
      </c>
      <c r="F8" s="34">
        <v>280652</v>
      </c>
      <c r="G8" s="72">
        <v>576772</v>
      </c>
      <c r="H8" s="71">
        <v>285222</v>
      </c>
      <c r="I8" s="34">
        <v>270132</v>
      </c>
      <c r="J8" s="72">
        <v>555354</v>
      </c>
      <c r="K8" s="71">
        <v>276628</v>
      </c>
      <c r="L8" s="34">
        <v>262162</v>
      </c>
      <c r="M8" s="72">
        <v>538790</v>
      </c>
      <c r="N8" s="71">
        <v>271016</v>
      </c>
      <c r="O8" s="34">
        <v>256076</v>
      </c>
      <c r="P8" s="72">
        <v>527092</v>
      </c>
      <c r="Q8" s="71">
        <v>268324</v>
      </c>
      <c r="R8" s="34">
        <v>253176</v>
      </c>
      <c r="S8" s="72">
        <v>521500</v>
      </c>
      <c r="T8" s="198">
        <v>270736</v>
      </c>
      <c r="U8" s="34">
        <v>255905</v>
      </c>
      <c r="V8" s="72">
        <f t="shared" ref="V8:V27" si="0">T8+U8</f>
        <v>526641</v>
      </c>
      <c r="W8" s="198">
        <v>281980</v>
      </c>
      <c r="X8" s="34">
        <v>266259</v>
      </c>
      <c r="Y8" s="72">
        <v>548239</v>
      </c>
      <c r="Z8" s="198">
        <v>290198</v>
      </c>
      <c r="AA8" s="34">
        <v>273826</v>
      </c>
      <c r="AB8" s="72">
        <f t="shared" ref="AB8:AB27" si="1">AA8+Z8</f>
        <v>564024</v>
      </c>
      <c r="AC8" s="198">
        <v>296881</v>
      </c>
      <c r="AD8" s="34">
        <v>279568</v>
      </c>
      <c r="AE8" s="72">
        <f t="shared" ref="AE8:AE27" si="2">AD8+AC8</f>
        <v>576449</v>
      </c>
      <c r="AF8" s="198">
        <v>305929</v>
      </c>
      <c r="AG8" s="34">
        <v>289050</v>
      </c>
      <c r="AH8" s="72">
        <f t="shared" ref="AH8:AH27" si="3">AG8+AF8</f>
        <v>594979</v>
      </c>
      <c r="AI8" s="198">
        <v>319666</v>
      </c>
      <c r="AJ8" s="34">
        <v>301247</v>
      </c>
      <c r="AK8" s="72">
        <f t="shared" ref="AK8:AK27" si="4">AJ8+AI8</f>
        <v>620913</v>
      </c>
      <c r="AL8" s="198">
        <v>335865</v>
      </c>
      <c r="AM8" s="34">
        <v>317341</v>
      </c>
      <c r="AN8" s="72">
        <f t="shared" ref="AN8:AN27" si="5">AM8+AL8</f>
        <v>653206</v>
      </c>
      <c r="AO8" s="198">
        <v>349143</v>
      </c>
      <c r="AP8" s="34">
        <v>329953</v>
      </c>
      <c r="AQ8" s="72">
        <f t="shared" ref="AQ8:AQ27" si="6">AP8+AO8</f>
        <v>679096</v>
      </c>
      <c r="AR8" s="198">
        <f>SUM(NSW:NT!AR8)</f>
        <v>361576</v>
      </c>
      <c r="AS8" s="198">
        <f>SUM(NSW:NT!AS8)</f>
        <v>342043</v>
      </c>
      <c r="AT8" s="72">
        <f t="shared" ref="AT8:AT27" si="7">AS8+AR8</f>
        <v>703619</v>
      </c>
      <c r="AU8" s="198">
        <f>SUM(NSW:NT!AU8)</f>
        <v>368022</v>
      </c>
      <c r="AV8" s="198">
        <f>SUM(NSW:NT!AV8)</f>
        <v>347750</v>
      </c>
      <c r="AW8" s="72">
        <f t="shared" ref="AW8:AW27" si="8">AV8+AU8</f>
        <v>715772</v>
      </c>
      <c r="AX8" s="198">
        <f>SUM(NSW:NT!AX8)</f>
        <v>368320</v>
      </c>
      <c r="AY8" s="198">
        <f>SUM(NSW:NT!AY8)</f>
        <v>348364</v>
      </c>
      <c r="AZ8" s="72">
        <f t="shared" ref="AZ8:AZ27" si="9">AY8+AX8</f>
        <v>716684</v>
      </c>
      <c r="BA8" s="198">
        <f>SUM(NSW:NT!BA8)</f>
        <v>367685</v>
      </c>
      <c r="BB8" s="198">
        <f>SUM(NSW:NT!BB8)</f>
        <v>346314</v>
      </c>
      <c r="BC8" s="72">
        <f t="shared" ref="BC8:BC27" si="10">BB8+BA8</f>
        <v>713999</v>
      </c>
      <c r="BD8" s="198">
        <f>SUM(NSW:NT!BD8)</f>
        <v>362930</v>
      </c>
      <c r="BE8" s="198">
        <f>SUM(NSW:NT!BE8)</f>
        <v>341894</v>
      </c>
      <c r="BF8" s="72">
        <f t="shared" ref="BF8:BF27" si="11">BE8+BD8</f>
        <v>704824</v>
      </c>
      <c r="BH8" s="300"/>
      <c r="BI8" s="301"/>
    </row>
    <row r="9" spans="1:61" s="64" customFormat="1" ht="14.1" customHeight="1">
      <c r="A9" s="78" t="s">
        <v>8</v>
      </c>
      <c r="B9" s="71">
        <v>334534</v>
      </c>
      <c r="C9" s="34">
        <v>319009</v>
      </c>
      <c r="D9" s="73">
        <v>653543</v>
      </c>
      <c r="E9" s="70">
        <v>326015</v>
      </c>
      <c r="F9" s="34">
        <v>310671</v>
      </c>
      <c r="G9" s="72">
        <v>636686</v>
      </c>
      <c r="H9" s="71">
        <v>318951</v>
      </c>
      <c r="I9" s="34">
        <v>303337</v>
      </c>
      <c r="J9" s="72">
        <v>622288</v>
      </c>
      <c r="K9" s="71">
        <v>310483</v>
      </c>
      <c r="L9" s="34">
        <v>294388</v>
      </c>
      <c r="M9" s="72">
        <v>604871</v>
      </c>
      <c r="N9" s="71">
        <v>304492</v>
      </c>
      <c r="O9" s="34">
        <v>288689</v>
      </c>
      <c r="P9" s="72">
        <v>593181</v>
      </c>
      <c r="Q9" s="71">
        <v>299054</v>
      </c>
      <c r="R9" s="34">
        <v>283427</v>
      </c>
      <c r="S9" s="72">
        <v>582481</v>
      </c>
      <c r="T9" s="198">
        <v>297291</v>
      </c>
      <c r="U9" s="34">
        <v>281897</v>
      </c>
      <c r="V9" s="72">
        <f t="shared" si="0"/>
        <v>579188</v>
      </c>
      <c r="W9" s="198">
        <v>303064</v>
      </c>
      <c r="X9" s="34">
        <v>287242</v>
      </c>
      <c r="Y9" s="72">
        <v>590306</v>
      </c>
      <c r="Z9" s="198">
        <v>305449</v>
      </c>
      <c r="AA9" s="34">
        <v>289600</v>
      </c>
      <c r="AB9" s="72">
        <f t="shared" si="1"/>
        <v>595049</v>
      </c>
      <c r="AC9" s="198">
        <v>307460</v>
      </c>
      <c r="AD9" s="34">
        <v>291299</v>
      </c>
      <c r="AE9" s="72">
        <f t="shared" si="2"/>
        <v>598759</v>
      </c>
      <c r="AF9" s="198">
        <v>310927</v>
      </c>
      <c r="AG9" s="34">
        <v>294088</v>
      </c>
      <c r="AH9" s="72">
        <f t="shared" si="3"/>
        <v>605015</v>
      </c>
      <c r="AI9" s="198">
        <v>316759</v>
      </c>
      <c r="AJ9" s="34">
        <v>299655</v>
      </c>
      <c r="AK9" s="72">
        <f t="shared" si="4"/>
        <v>616414</v>
      </c>
      <c r="AL9" s="198">
        <v>324546</v>
      </c>
      <c r="AM9" s="34">
        <v>306656</v>
      </c>
      <c r="AN9" s="72">
        <f t="shared" si="5"/>
        <v>631202</v>
      </c>
      <c r="AO9" s="198">
        <v>331412</v>
      </c>
      <c r="AP9" s="34">
        <v>312831</v>
      </c>
      <c r="AQ9" s="72">
        <f t="shared" si="6"/>
        <v>644243</v>
      </c>
      <c r="AR9" s="198">
        <f>SUM(NSW:NT!AR9)</f>
        <v>337930</v>
      </c>
      <c r="AS9" s="198">
        <f>SUM(NSW:NT!AS9)</f>
        <v>318923</v>
      </c>
      <c r="AT9" s="72">
        <f t="shared" si="7"/>
        <v>656853</v>
      </c>
      <c r="AU9" s="198">
        <f>SUM(NSW:NT!AU9)</f>
        <v>343207</v>
      </c>
      <c r="AV9" s="198">
        <f>SUM(NSW:NT!AV9)</f>
        <v>324873</v>
      </c>
      <c r="AW9" s="72">
        <f t="shared" si="8"/>
        <v>668080</v>
      </c>
      <c r="AX9" s="198">
        <f>SUM(NSW:NT!AX9)</f>
        <v>351155</v>
      </c>
      <c r="AY9" s="198">
        <f>SUM(NSW:NT!AY9)</f>
        <v>329814</v>
      </c>
      <c r="AZ9" s="72">
        <f t="shared" si="9"/>
        <v>680969</v>
      </c>
      <c r="BA9" s="198">
        <f>SUM(NSW:NT!BA9)</f>
        <v>355627</v>
      </c>
      <c r="BB9" s="198">
        <f>SUM(NSW:NT!BB9)</f>
        <v>336157</v>
      </c>
      <c r="BC9" s="72">
        <f t="shared" si="10"/>
        <v>691784</v>
      </c>
      <c r="BD9" s="198">
        <f>SUM(NSW:NT!BD9)</f>
        <v>360303</v>
      </c>
      <c r="BE9" s="198">
        <f>SUM(NSW:NT!BE9)</f>
        <v>340713</v>
      </c>
      <c r="BF9" s="72">
        <f t="shared" si="11"/>
        <v>701016</v>
      </c>
      <c r="BH9" s="300"/>
      <c r="BI9" s="301"/>
    </row>
    <row r="10" spans="1:61" s="64" customFormat="1" ht="14.1" customHeight="1">
      <c r="A10" s="78" t="s">
        <v>9</v>
      </c>
      <c r="B10" s="71">
        <v>314886</v>
      </c>
      <c r="C10" s="34">
        <v>307018</v>
      </c>
      <c r="D10" s="73">
        <v>621904</v>
      </c>
      <c r="E10" s="70">
        <v>327770</v>
      </c>
      <c r="F10" s="34">
        <v>315903</v>
      </c>
      <c r="G10" s="72">
        <v>643673</v>
      </c>
      <c r="H10" s="71">
        <v>325931</v>
      </c>
      <c r="I10" s="34">
        <v>312654</v>
      </c>
      <c r="J10" s="72">
        <v>638585</v>
      </c>
      <c r="K10" s="71">
        <v>321434</v>
      </c>
      <c r="L10" s="34">
        <v>309010</v>
      </c>
      <c r="M10" s="72">
        <v>630444</v>
      </c>
      <c r="N10" s="71">
        <v>317416</v>
      </c>
      <c r="O10" s="34">
        <v>304256</v>
      </c>
      <c r="P10" s="72">
        <v>621672</v>
      </c>
      <c r="Q10" s="71">
        <v>316842</v>
      </c>
      <c r="R10" s="34">
        <v>302877</v>
      </c>
      <c r="S10" s="72">
        <v>619719</v>
      </c>
      <c r="T10" s="198">
        <v>317404</v>
      </c>
      <c r="U10" s="34">
        <v>303231</v>
      </c>
      <c r="V10" s="72">
        <f t="shared" si="0"/>
        <v>620635</v>
      </c>
      <c r="W10" s="198">
        <v>324903</v>
      </c>
      <c r="X10" s="34">
        <v>309954</v>
      </c>
      <c r="Y10" s="72">
        <v>634857</v>
      </c>
      <c r="Z10" s="198">
        <v>327781</v>
      </c>
      <c r="AA10" s="34">
        <v>311764</v>
      </c>
      <c r="AB10" s="72">
        <f t="shared" si="1"/>
        <v>639545</v>
      </c>
      <c r="AC10" s="198">
        <v>329973</v>
      </c>
      <c r="AD10" s="34">
        <v>312912</v>
      </c>
      <c r="AE10" s="72">
        <f t="shared" si="2"/>
        <v>642885</v>
      </c>
      <c r="AF10" s="198">
        <v>331102</v>
      </c>
      <c r="AG10" s="34">
        <v>313785</v>
      </c>
      <c r="AH10" s="72">
        <f t="shared" si="3"/>
        <v>644887</v>
      </c>
      <c r="AI10" s="198">
        <v>332916</v>
      </c>
      <c r="AJ10" s="34">
        <v>316127</v>
      </c>
      <c r="AK10" s="72">
        <f t="shared" si="4"/>
        <v>649043</v>
      </c>
      <c r="AL10" s="198">
        <v>335258</v>
      </c>
      <c r="AM10" s="34">
        <v>318696</v>
      </c>
      <c r="AN10" s="72">
        <f t="shared" si="5"/>
        <v>653954</v>
      </c>
      <c r="AO10" s="198">
        <v>337072</v>
      </c>
      <c r="AP10" s="34">
        <v>321135</v>
      </c>
      <c r="AQ10" s="72">
        <f t="shared" si="6"/>
        <v>658207</v>
      </c>
      <c r="AR10" s="198">
        <f>SUM(NSW:NT!AR10)</f>
        <v>339304</v>
      </c>
      <c r="AS10" s="198">
        <f>SUM(NSW:NT!AS10)</f>
        <v>322964</v>
      </c>
      <c r="AT10" s="72">
        <f t="shared" si="7"/>
        <v>662268</v>
      </c>
      <c r="AU10" s="198">
        <f>SUM(NSW:NT!AU10)</f>
        <v>339541</v>
      </c>
      <c r="AV10" s="198">
        <f>SUM(NSW:NT!AV10)</f>
        <v>322597</v>
      </c>
      <c r="AW10" s="72">
        <f t="shared" si="8"/>
        <v>662138</v>
      </c>
      <c r="AX10" s="198">
        <f>SUM(NSW:NT!AX10)</f>
        <v>336579</v>
      </c>
      <c r="AY10" s="198">
        <f>SUM(NSW:NT!AY10)</f>
        <v>320838</v>
      </c>
      <c r="AZ10" s="72">
        <f t="shared" si="9"/>
        <v>657417</v>
      </c>
      <c r="BA10" s="198">
        <f>SUM(NSW:NT!BA10)</f>
        <v>336647</v>
      </c>
      <c r="BB10" s="198">
        <f>SUM(NSW:NT!BB10)</f>
        <v>318651</v>
      </c>
      <c r="BC10" s="72">
        <f t="shared" si="10"/>
        <v>655298</v>
      </c>
      <c r="BD10" s="198">
        <f>SUM(NSW:NT!BD10)</f>
        <v>335561</v>
      </c>
      <c r="BE10" s="198">
        <f>SUM(NSW:NT!BE10)</f>
        <v>316683</v>
      </c>
      <c r="BF10" s="72">
        <f t="shared" si="11"/>
        <v>652244</v>
      </c>
      <c r="BH10" s="300"/>
      <c r="BI10" s="301"/>
    </row>
    <row r="11" spans="1:61" s="64" customFormat="1" ht="14.1" customHeight="1">
      <c r="A11" s="78" t="s">
        <v>10</v>
      </c>
      <c r="B11" s="71">
        <v>168109</v>
      </c>
      <c r="C11" s="34">
        <v>189706</v>
      </c>
      <c r="D11" s="73">
        <v>357815</v>
      </c>
      <c r="E11" s="70">
        <v>189544</v>
      </c>
      <c r="F11" s="34">
        <v>208968</v>
      </c>
      <c r="G11" s="72">
        <v>398512</v>
      </c>
      <c r="H11" s="71">
        <v>201384</v>
      </c>
      <c r="I11" s="34">
        <v>219054</v>
      </c>
      <c r="J11" s="72">
        <v>420438</v>
      </c>
      <c r="K11" s="71">
        <v>201412</v>
      </c>
      <c r="L11" s="34">
        <v>217908</v>
      </c>
      <c r="M11" s="72">
        <v>419320</v>
      </c>
      <c r="N11" s="71">
        <v>209063</v>
      </c>
      <c r="O11" s="34">
        <v>223367</v>
      </c>
      <c r="P11" s="72">
        <v>432430</v>
      </c>
      <c r="Q11" s="71">
        <v>217539</v>
      </c>
      <c r="R11" s="34">
        <v>230810</v>
      </c>
      <c r="S11" s="72">
        <v>448349</v>
      </c>
      <c r="T11" s="198">
        <v>229978</v>
      </c>
      <c r="U11" s="34">
        <v>241698</v>
      </c>
      <c r="V11" s="72">
        <f t="shared" si="0"/>
        <v>471676</v>
      </c>
      <c r="W11" s="198">
        <v>240053</v>
      </c>
      <c r="X11" s="34">
        <v>253814</v>
      </c>
      <c r="Y11" s="72">
        <v>493867</v>
      </c>
      <c r="Z11" s="198">
        <v>249848</v>
      </c>
      <c r="AA11" s="34">
        <v>263694</v>
      </c>
      <c r="AB11" s="72">
        <f t="shared" si="1"/>
        <v>513542</v>
      </c>
      <c r="AC11" s="198">
        <v>253801</v>
      </c>
      <c r="AD11" s="34">
        <v>266522</v>
      </c>
      <c r="AE11" s="72">
        <f t="shared" si="2"/>
        <v>520323</v>
      </c>
      <c r="AF11" s="198">
        <v>261490</v>
      </c>
      <c r="AG11" s="34">
        <v>271551</v>
      </c>
      <c r="AH11" s="72">
        <f t="shared" si="3"/>
        <v>533041</v>
      </c>
      <c r="AI11" s="198">
        <v>268267</v>
      </c>
      <c r="AJ11" s="34">
        <v>276923</v>
      </c>
      <c r="AK11" s="72">
        <f t="shared" si="4"/>
        <v>545190</v>
      </c>
      <c r="AL11" s="198">
        <v>276474</v>
      </c>
      <c r="AM11" s="34">
        <v>285397</v>
      </c>
      <c r="AN11" s="72">
        <f t="shared" si="5"/>
        <v>561871</v>
      </c>
      <c r="AO11" s="198">
        <v>282721</v>
      </c>
      <c r="AP11" s="34">
        <v>290033</v>
      </c>
      <c r="AQ11" s="72">
        <f t="shared" si="6"/>
        <v>572754</v>
      </c>
      <c r="AR11" s="198">
        <f>SUM(NSW:NT!AR11)</f>
        <v>285224</v>
      </c>
      <c r="AS11" s="198">
        <f>SUM(NSW:NT!AS11)</f>
        <v>292227</v>
      </c>
      <c r="AT11" s="72">
        <f t="shared" si="7"/>
        <v>577451</v>
      </c>
      <c r="AU11" s="198">
        <f>SUM(NSW:NT!AU11)</f>
        <v>280787</v>
      </c>
      <c r="AV11" s="198">
        <f>SUM(NSW:NT!AV11)</f>
        <v>287568</v>
      </c>
      <c r="AW11" s="72">
        <f t="shared" si="8"/>
        <v>568355</v>
      </c>
      <c r="AX11" s="198">
        <f>SUM(NSW:NT!AX11)</f>
        <v>275002</v>
      </c>
      <c r="AY11" s="198">
        <f>SUM(NSW:NT!AY11)</f>
        <v>281315</v>
      </c>
      <c r="AZ11" s="72">
        <f t="shared" si="9"/>
        <v>556317</v>
      </c>
      <c r="BA11" s="198">
        <f>SUM(NSW:NT!BA11)</f>
        <v>267872</v>
      </c>
      <c r="BB11" s="198">
        <f>SUM(NSW:NT!BB11)</f>
        <v>273264</v>
      </c>
      <c r="BC11" s="72">
        <f t="shared" si="10"/>
        <v>541136</v>
      </c>
      <c r="BD11" s="198">
        <f>SUM(NSW:NT!BD11)</f>
        <v>259993</v>
      </c>
      <c r="BE11" s="198">
        <f>SUM(NSW:NT!BE11)</f>
        <v>265136</v>
      </c>
      <c r="BF11" s="72">
        <f t="shared" si="11"/>
        <v>525129</v>
      </c>
      <c r="BH11" s="300"/>
      <c r="BI11" s="301"/>
    </row>
    <row r="12" spans="1:61" s="64" customFormat="1" ht="14.1" customHeight="1">
      <c r="A12" s="78" t="s">
        <v>11</v>
      </c>
      <c r="B12" s="71">
        <v>161868</v>
      </c>
      <c r="C12" s="34">
        <v>216801</v>
      </c>
      <c r="D12" s="73">
        <v>378669</v>
      </c>
      <c r="E12" s="70">
        <v>159702</v>
      </c>
      <c r="F12" s="34">
        <v>209402</v>
      </c>
      <c r="G12" s="72">
        <v>369104</v>
      </c>
      <c r="H12" s="71">
        <v>155805</v>
      </c>
      <c r="I12" s="34">
        <v>201073</v>
      </c>
      <c r="J12" s="72">
        <v>356878</v>
      </c>
      <c r="K12" s="71">
        <v>156901</v>
      </c>
      <c r="L12" s="34">
        <v>199412</v>
      </c>
      <c r="M12" s="72">
        <v>356313</v>
      </c>
      <c r="N12" s="71">
        <v>156602</v>
      </c>
      <c r="O12" s="34">
        <v>197814</v>
      </c>
      <c r="P12" s="72">
        <v>354416</v>
      </c>
      <c r="Q12" s="71">
        <v>162421</v>
      </c>
      <c r="R12" s="34">
        <v>203844</v>
      </c>
      <c r="S12" s="72">
        <v>366265</v>
      </c>
      <c r="T12" s="198">
        <v>175694</v>
      </c>
      <c r="U12" s="34">
        <v>217519</v>
      </c>
      <c r="V12" s="72">
        <f t="shared" si="0"/>
        <v>393213</v>
      </c>
      <c r="W12" s="198">
        <v>201145</v>
      </c>
      <c r="X12" s="34">
        <v>245383</v>
      </c>
      <c r="Y12" s="72">
        <v>446528</v>
      </c>
      <c r="Z12" s="198">
        <v>215591</v>
      </c>
      <c r="AA12" s="34">
        <v>261834</v>
      </c>
      <c r="AB12" s="72">
        <f t="shared" si="1"/>
        <v>477425</v>
      </c>
      <c r="AC12" s="198">
        <v>223170</v>
      </c>
      <c r="AD12" s="34">
        <v>270811</v>
      </c>
      <c r="AE12" s="72">
        <f t="shared" si="2"/>
        <v>493981</v>
      </c>
      <c r="AF12" s="198">
        <v>232246</v>
      </c>
      <c r="AG12" s="34">
        <v>280063</v>
      </c>
      <c r="AH12" s="72">
        <f t="shared" si="3"/>
        <v>512309</v>
      </c>
      <c r="AI12" s="198">
        <v>241077</v>
      </c>
      <c r="AJ12" s="34">
        <v>287657</v>
      </c>
      <c r="AK12" s="72">
        <f t="shared" si="4"/>
        <v>528734</v>
      </c>
      <c r="AL12" s="198">
        <v>249045</v>
      </c>
      <c r="AM12" s="34">
        <v>294140</v>
      </c>
      <c r="AN12" s="72">
        <f t="shared" si="5"/>
        <v>543185</v>
      </c>
      <c r="AO12" s="198">
        <v>253213</v>
      </c>
      <c r="AP12" s="34">
        <v>298127</v>
      </c>
      <c r="AQ12" s="72">
        <f t="shared" si="6"/>
        <v>551340</v>
      </c>
      <c r="AR12" s="198">
        <f>SUM(NSW:NT!AR12)</f>
        <v>252731</v>
      </c>
      <c r="AS12" s="198">
        <f>SUM(NSW:NT!AS12)</f>
        <v>297770</v>
      </c>
      <c r="AT12" s="72">
        <f t="shared" si="7"/>
        <v>550501</v>
      </c>
      <c r="AU12" s="198">
        <f>SUM(NSW:NT!AU12)</f>
        <v>248518</v>
      </c>
      <c r="AV12" s="198">
        <f>SUM(NSW:NT!AV12)</f>
        <v>293104</v>
      </c>
      <c r="AW12" s="72">
        <f t="shared" si="8"/>
        <v>541622</v>
      </c>
      <c r="AX12" s="198">
        <f>SUM(NSW:NT!AX12)</f>
        <v>236821</v>
      </c>
      <c r="AY12" s="198">
        <f>SUM(NSW:NT!AY12)</f>
        <v>280385</v>
      </c>
      <c r="AZ12" s="72">
        <f t="shared" si="9"/>
        <v>517206</v>
      </c>
      <c r="BA12" s="198">
        <f>SUM(NSW:NT!BA12)</f>
        <v>223667</v>
      </c>
      <c r="BB12" s="198">
        <f>SUM(NSW:NT!BB12)</f>
        <v>266003</v>
      </c>
      <c r="BC12" s="72">
        <f t="shared" si="10"/>
        <v>489670</v>
      </c>
      <c r="BD12" s="198">
        <f>SUM(NSW:NT!BD12)</f>
        <v>208735</v>
      </c>
      <c r="BE12" s="198">
        <f>SUM(NSW:NT!BE12)</f>
        <v>246960</v>
      </c>
      <c r="BF12" s="72">
        <f t="shared" si="11"/>
        <v>455695</v>
      </c>
      <c r="BH12" s="300"/>
      <c r="BI12" s="301"/>
    </row>
    <row r="13" spans="1:61" s="64" customFormat="1" ht="14.1" customHeight="1">
      <c r="A13" s="78" t="s">
        <v>12</v>
      </c>
      <c r="B13" s="71">
        <v>299912</v>
      </c>
      <c r="C13" s="34">
        <v>348281</v>
      </c>
      <c r="D13" s="73">
        <v>648193</v>
      </c>
      <c r="E13" s="70">
        <v>288718</v>
      </c>
      <c r="F13" s="34">
        <v>342212</v>
      </c>
      <c r="G13" s="72">
        <v>630930</v>
      </c>
      <c r="H13" s="71">
        <v>279790</v>
      </c>
      <c r="I13" s="34">
        <v>334770</v>
      </c>
      <c r="J13" s="72">
        <v>614560</v>
      </c>
      <c r="K13" s="71">
        <v>271019</v>
      </c>
      <c r="L13" s="34">
        <v>325777</v>
      </c>
      <c r="M13" s="72">
        <v>596796</v>
      </c>
      <c r="N13" s="71">
        <v>264248</v>
      </c>
      <c r="O13" s="34">
        <v>316933</v>
      </c>
      <c r="P13" s="72">
        <v>581181</v>
      </c>
      <c r="Q13" s="71">
        <v>261796</v>
      </c>
      <c r="R13" s="34">
        <v>311002</v>
      </c>
      <c r="S13" s="72">
        <v>572798</v>
      </c>
      <c r="T13" s="198">
        <v>263173</v>
      </c>
      <c r="U13" s="34">
        <v>309179</v>
      </c>
      <c r="V13" s="72">
        <f t="shared" si="0"/>
        <v>572352</v>
      </c>
      <c r="W13" s="198">
        <v>282201</v>
      </c>
      <c r="X13" s="34">
        <v>324320</v>
      </c>
      <c r="Y13" s="72">
        <v>606521</v>
      </c>
      <c r="Z13" s="198">
        <v>292750</v>
      </c>
      <c r="AA13" s="34">
        <v>333451</v>
      </c>
      <c r="AB13" s="72">
        <f t="shared" si="1"/>
        <v>626201</v>
      </c>
      <c r="AC13" s="198">
        <v>297904</v>
      </c>
      <c r="AD13" s="34">
        <v>339494</v>
      </c>
      <c r="AE13" s="72">
        <f t="shared" si="2"/>
        <v>637398</v>
      </c>
      <c r="AF13" s="198">
        <v>309449</v>
      </c>
      <c r="AG13" s="34">
        <v>351171</v>
      </c>
      <c r="AH13" s="72">
        <f t="shared" si="3"/>
        <v>660620</v>
      </c>
      <c r="AI13" s="198">
        <v>326492</v>
      </c>
      <c r="AJ13" s="34">
        <v>367866</v>
      </c>
      <c r="AK13" s="72">
        <f t="shared" si="4"/>
        <v>694358</v>
      </c>
      <c r="AL13" s="198">
        <v>343936</v>
      </c>
      <c r="AM13" s="34">
        <v>386945</v>
      </c>
      <c r="AN13" s="72">
        <f t="shared" si="5"/>
        <v>730881</v>
      </c>
      <c r="AO13" s="198">
        <v>358106</v>
      </c>
      <c r="AP13" s="34">
        <v>403690</v>
      </c>
      <c r="AQ13" s="72">
        <f t="shared" si="6"/>
        <v>761796</v>
      </c>
      <c r="AR13" s="198">
        <f>SUM(NSW:NT!AR13)</f>
        <v>372097</v>
      </c>
      <c r="AS13" s="198">
        <f>SUM(NSW:NT!AS13)</f>
        <v>419162</v>
      </c>
      <c r="AT13" s="72">
        <f t="shared" si="7"/>
        <v>791259</v>
      </c>
      <c r="AU13" s="198">
        <f>SUM(NSW:NT!AU13)</f>
        <v>378465</v>
      </c>
      <c r="AV13" s="198">
        <f>SUM(NSW:NT!AV13)</f>
        <v>429257</v>
      </c>
      <c r="AW13" s="72">
        <f t="shared" si="8"/>
        <v>807722</v>
      </c>
      <c r="AX13" s="198">
        <f>SUM(NSW:NT!AX13)</f>
        <v>371590</v>
      </c>
      <c r="AY13" s="198">
        <f>SUM(NSW:NT!AY13)</f>
        <v>425000</v>
      </c>
      <c r="AZ13" s="72">
        <f t="shared" si="9"/>
        <v>796590</v>
      </c>
      <c r="BA13" s="198">
        <f>SUM(NSW:NT!BA13)</f>
        <v>361071</v>
      </c>
      <c r="BB13" s="198">
        <f>SUM(NSW:NT!BB13)</f>
        <v>416479</v>
      </c>
      <c r="BC13" s="72">
        <f t="shared" si="10"/>
        <v>777550</v>
      </c>
      <c r="BD13" s="198">
        <f>SUM(NSW:NT!BD13)</f>
        <v>346391</v>
      </c>
      <c r="BE13" s="198">
        <f>SUM(NSW:NT!BE13)</f>
        <v>403449</v>
      </c>
      <c r="BF13" s="72">
        <f t="shared" si="11"/>
        <v>749840</v>
      </c>
      <c r="BH13" s="300"/>
      <c r="BI13" s="301"/>
    </row>
    <row r="14" spans="1:61" s="64" customFormat="1" ht="14.1" customHeight="1">
      <c r="A14" s="78" t="s">
        <v>13</v>
      </c>
      <c r="B14" s="71">
        <v>353084</v>
      </c>
      <c r="C14" s="34">
        <v>386354</v>
      </c>
      <c r="D14" s="73">
        <v>739438</v>
      </c>
      <c r="E14" s="70">
        <v>334003</v>
      </c>
      <c r="F14" s="34">
        <v>368846</v>
      </c>
      <c r="G14" s="72">
        <v>702849</v>
      </c>
      <c r="H14" s="71">
        <v>317685</v>
      </c>
      <c r="I14" s="34">
        <v>354450</v>
      </c>
      <c r="J14" s="72">
        <v>672135</v>
      </c>
      <c r="K14" s="71">
        <v>305981</v>
      </c>
      <c r="L14" s="34">
        <v>343950</v>
      </c>
      <c r="M14" s="72">
        <v>649931</v>
      </c>
      <c r="N14" s="71">
        <v>302276</v>
      </c>
      <c r="O14" s="34">
        <v>341131</v>
      </c>
      <c r="P14" s="72">
        <v>643407</v>
      </c>
      <c r="Q14" s="71">
        <v>304629</v>
      </c>
      <c r="R14" s="34">
        <v>345561</v>
      </c>
      <c r="S14" s="72">
        <v>650190</v>
      </c>
      <c r="T14" s="198">
        <v>314918</v>
      </c>
      <c r="U14" s="34">
        <v>357284</v>
      </c>
      <c r="V14" s="72">
        <f t="shared" si="0"/>
        <v>672202</v>
      </c>
      <c r="W14" s="198">
        <v>334354</v>
      </c>
      <c r="X14" s="34">
        <v>376367</v>
      </c>
      <c r="Y14" s="72">
        <v>710721</v>
      </c>
      <c r="Z14" s="198">
        <v>342648</v>
      </c>
      <c r="AA14" s="34">
        <v>384269</v>
      </c>
      <c r="AB14" s="72">
        <f t="shared" si="1"/>
        <v>726917</v>
      </c>
      <c r="AC14" s="198">
        <v>346955</v>
      </c>
      <c r="AD14" s="34">
        <v>388332</v>
      </c>
      <c r="AE14" s="72">
        <f t="shared" si="2"/>
        <v>735287</v>
      </c>
      <c r="AF14" s="198">
        <v>350984</v>
      </c>
      <c r="AG14" s="34">
        <v>388945</v>
      </c>
      <c r="AH14" s="72">
        <f t="shared" si="3"/>
        <v>739929</v>
      </c>
      <c r="AI14" s="198">
        <v>354589</v>
      </c>
      <c r="AJ14" s="34">
        <v>388754</v>
      </c>
      <c r="AK14" s="72">
        <f t="shared" si="4"/>
        <v>743343</v>
      </c>
      <c r="AL14" s="198">
        <v>360888</v>
      </c>
      <c r="AM14" s="34">
        <v>391737</v>
      </c>
      <c r="AN14" s="72">
        <f t="shared" si="5"/>
        <v>752625</v>
      </c>
      <c r="AO14" s="198">
        <v>367278</v>
      </c>
      <c r="AP14" s="34">
        <v>397624</v>
      </c>
      <c r="AQ14" s="72">
        <f t="shared" si="6"/>
        <v>764902</v>
      </c>
      <c r="AR14" s="198">
        <f>SUM(NSW:NT!AR14)</f>
        <v>373895</v>
      </c>
      <c r="AS14" s="198">
        <f>SUM(NSW:NT!AS14)</f>
        <v>404180</v>
      </c>
      <c r="AT14" s="72">
        <f t="shared" si="7"/>
        <v>778075</v>
      </c>
      <c r="AU14" s="198">
        <f>SUM(NSW:NT!AU14)</f>
        <v>381174</v>
      </c>
      <c r="AV14" s="198">
        <f>SUM(NSW:NT!AV14)</f>
        <v>412381</v>
      </c>
      <c r="AW14" s="72">
        <f t="shared" si="8"/>
        <v>793555</v>
      </c>
      <c r="AX14" s="198">
        <f>SUM(NSW:NT!AX14)</f>
        <v>387049</v>
      </c>
      <c r="AY14" s="198">
        <f>SUM(NSW:NT!AY14)</f>
        <v>420564</v>
      </c>
      <c r="AZ14" s="72">
        <f t="shared" si="9"/>
        <v>807613</v>
      </c>
      <c r="BA14" s="198">
        <f>SUM(NSW:NT!BA14)</f>
        <v>391991</v>
      </c>
      <c r="BB14" s="198">
        <f>SUM(NSW:NT!BB14)</f>
        <v>428519</v>
      </c>
      <c r="BC14" s="72">
        <f t="shared" si="10"/>
        <v>820510</v>
      </c>
      <c r="BD14" s="198">
        <f>SUM(NSW:NT!BD14)</f>
        <v>395714</v>
      </c>
      <c r="BE14" s="198">
        <f>SUM(NSW:NT!BE14)</f>
        <v>435013</v>
      </c>
      <c r="BF14" s="72">
        <f t="shared" si="11"/>
        <v>830727</v>
      </c>
      <c r="BH14" s="300"/>
      <c r="BI14" s="301"/>
    </row>
    <row r="15" spans="1:61" s="64" customFormat="1" ht="14.1" customHeight="1">
      <c r="A15" s="78" t="s">
        <v>14</v>
      </c>
      <c r="B15" s="71">
        <v>378829</v>
      </c>
      <c r="C15" s="34">
        <v>406448</v>
      </c>
      <c r="D15" s="73">
        <v>785277</v>
      </c>
      <c r="E15" s="70">
        <v>371019</v>
      </c>
      <c r="F15" s="34">
        <v>399934</v>
      </c>
      <c r="G15" s="72">
        <v>770953</v>
      </c>
      <c r="H15" s="71">
        <v>362718</v>
      </c>
      <c r="I15" s="34">
        <v>391463</v>
      </c>
      <c r="J15" s="72">
        <v>754181</v>
      </c>
      <c r="K15" s="71">
        <v>354984</v>
      </c>
      <c r="L15" s="34">
        <v>384209</v>
      </c>
      <c r="M15" s="72">
        <v>739193</v>
      </c>
      <c r="N15" s="71">
        <v>346241</v>
      </c>
      <c r="O15" s="34">
        <v>376619</v>
      </c>
      <c r="P15" s="72">
        <v>722860</v>
      </c>
      <c r="Q15" s="71">
        <v>337948</v>
      </c>
      <c r="R15" s="34">
        <v>369031</v>
      </c>
      <c r="S15" s="72">
        <v>706979</v>
      </c>
      <c r="T15" s="198">
        <v>332650</v>
      </c>
      <c r="U15" s="34">
        <v>363254</v>
      </c>
      <c r="V15" s="72">
        <f t="shared" si="0"/>
        <v>695904</v>
      </c>
      <c r="W15" s="198">
        <v>337065</v>
      </c>
      <c r="X15" s="34">
        <v>367978</v>
      </c>
      <c r="Y15" s="72">
        <v>705043</v>
      </c>
      <c r="Z15" s="198">
        <v>338539</v>
      </c>
      <c r="AA15" s="34">
        <v>370795</v>
      </c>
      <c r="AB15" s="72">
        <f t="shared" si="1"/>
        <v>709334</v>
      </c>
      <c r="AC15" s="198">
        <v>343895</v>
      </c>
      <c r="AD15" s="34">
        <v>377012</v>
      </c>
      <c r="AE15" s="72">
        <f t="shared" si="2"/>
        <v>720907</v>
      </c>
      <c r="AF15" s="198">
        <v>355232</v>
      </c>
      <c r="AG15" s="34">
        <v>389656</v>
      </c>
      <c r="AH15" s="72">
        <f t="shared" si="3"/>
        <v>744888</v>
      </c>
      <c r="AI15" s="198">
        <v>372180</v>
      </c>
      <c r="AJ15" s="34">
        <v>407164</v>
      </c>
      <c r="AK15" s="72">
        <f t="shared" si="4"/>
        <v>779344</v>
      </c>
      <c r="AL15" s="198">
        <v>387739</v>
      </c>
      <c r="AM15" s="34">
        <v>423118</v>
      </c>
      <c r="AN15" s="72">
        <f t="shared" si="5"/>
        <v>810857</v>
      </c>
      <c r="AO15" s="198">
        <v>395219</v>
      </c>
      <c r="AP15" s="34">
        <v>430181</v>
      </c>
      <c r="AQ15" s="72">
        <f t="shared" si="6"/>
        <v>825400</v>
      </c>
      <c r="AR15" s="198">
        <f>SUM(NSW:NT!AR15)</f>
        <v>400271</v>
      </c>
      <c r="AS15" s="198">
        <f>SUM(NSW:NT!AS15)</f>
        <v>433926</v>
      </c>
      <c r="AT15" s="72">
        <f t="shared" si="7"/>
        <v>834197</v>
      </c>
      <c r="AU15" s="198">
        <f>SUM(NSW:NT!AU15)</f>
        <v>398181</v>
      </c>
      <c r="AV15" s="198">
        <f>SUM(NSW:NT!AV15)</f>
        <v>429465</v>
      </c>
      <c r="AW15" s="72">
        <f t="shared" si="8"/>
        <v>827646</v>
      </c>
      <c r="AX15" s="198">
        <f>SUM(NSW:NT!AX15)</f>
        <v>388743</v>
      </c>
      <c r="AY15" s="198">
        <f>SUM(NSW:NT!AY15)</f>
        <v>418607</v>
      </c>
      <c r="AZ15" s="72">
        <f t="shared" si="9"/>
        <v>807350</v>
      </c>
      <c r="BA15" s="198">
        <f>SUM(NSW:NT!BA15)</f>
        <v>381535</v>
      </c>
      <c r="BB15" s="198">
        <f>SUM(NSW:NT!BB15)</f>
        <v>409990</v>
      </c>
      <c r="BC15" s="72">
        <f t="shared" si="10"/>
        <v>791525</v>
      </c>
      <c r="BD15" s="198">
        <f>SUM(NSW:NT!BD15)</f>
        <v>377198</v>
      </c>
      <c r="BE15" s="198">
        <f>SUM(NSW:NT!BE15)</f>
        <v>405798</v>
      </c>
      <c r="BF15" s="72">
        <f t="shared" si="11"/>
        <v>782996</v>
      </c>
      <c r="BH15" s="300"/>
      <c r="BI15" s="301"/>
    </row>
    <row r="16" spans="1:61" s="64" customFormat="1" ht="14.1" customHeight="1">
      <c r="A16" s="78" t="s">
        <v>15</v>
      </c>
      <c r="B16" s="71">
        <v>378017</v>
      </c>
      <c r="C16" s="34">
        <v>402267</v>
      </c>
      <c r="D16" s="73">
        <v>780284</v>
      </c>
      <c r="E16" s="70">
        <v>372741</v>
      </c>
      <c r="F16" s="34">
        <v>399795</v>
      </c>
      <c r="G16" s="72">
        <v>772536</v>
      </c>
      <c r="H16" s="71">
        <v>365815</v>
      </c>
      <c r="I16" s="34">
        <v>393613</v>
      </c>
      <c r="J16" s="72">
        <v>759428</v>
      </c>
      <c r="K16" s="71">
        <v>360659</v>
      </c>
      <c r="L16" s="34">
        <v>388575</v>
      </c>
      <c r="M16" s="72">
        <v>749234</v>
      </c>
      <c r="N16" s="71">
        <v>359183</v>
      </c>
      <c r="O16" s="34">
        <v>387533</v>
      </c>
      <c r="P16" s="72">
        <v>746716</v>
      </c>
      <c r="Q16" s="71">
        <v>359397</v>
      </c>
      <c r="R16" s="34">
        <v>387481</v>
      </c>
      <c r="S16" s="72">
        <v>746878</v>
      </c>
      <c r="T16" s="198">
        <v>362390</v>
      </c>
      <c r="U16" s="34">
        <v>391350</v>
      </c>
      <c r="V16" s="72">
        <f t="shared" si="0"/>
        <v>753740</v>
      </c>
      <c r="W16" s="198">
        <v>371490</v>
      </c>
      <c r="X16" s="34">
        <v>400121</v>
      </c>
      <c r="Y16" s="72">
        <v>771611</v>
      </c>
      <c r="Z16" s="198">
        <v>375389</v>
      </c>
      <c r="AA16" s="34">
        <v>404650</v>
      </c>
      <c r="AB16" s="72">
        <f t="shared" si="1"/>
        <v>780039</v>
      </c>
      <c r="AC16" s="198">
        <v>374775</v>
      </c>
      <c r="AD16" s="34">
        <v>404843</v>
      </c>
      <c r="AE16" s="72">
        <f t="shared" si="2"/>
        <v>779618</v>
      </c>
      <c r="AF16" s="198">
        <v>373879</v>
      </c>
      <c r="AG16" s="34">
        <v>403676</v>
      </c>
      <c r="AH16" s="72">
        <f t="shared" si="3"/>
        <v>777555</v>
      </c>
      <c r="AI16" s="198">
        <v>373197</v>
      </c>
      <c r="AJ16" s="34">
        <v>401656</v>
      </c>
      <c r="AK16" s="72">
        <f t="shared" si="4"/>
        <v>774853</v>
      </c>
      <c r="AL16" s="198">
        <v>373535</v>
      </c>
      <c r="AM16" s="34">
        <v>402503</v>
      </c>
      <c r="AN16" s="72">
        <f t="shared" si="5"/>
        <v>776038</v>
      </c>
      <c r="AO16" s="198">
        <v>374504</v>
      </c>
      <c r="AP16" s="34">
        <v>404111</v>
      </c>
      <c r="AQ16" s="72">
        <f t="shared" si="6"/>
        <v>778615</v>
      </c>
      <c r="AR16" s="198">
        <f>SUM(NSW:NT!AR16)</f>
        <v>380743</v>
      </c>
      <c r="AS16" s="198">
        <f>SUM(NSW:NT!AS16)</f>
        <v>410924</v>
      </c>
      <c r="AT16" s="72">
        <f t="shared" si="7"/>
        <v>791667</v>
      </c>
      <c r="AU16" s="198">
        <f>SUM(NSW:NT!AU16)</f>
        <v>387623</v>
      </c>
      <c r="AV16" s="198">
        <f>SUM(NSW:NT!AV16)</f>
        <v>419680</v>
      </c>
      <c r="AW16" s="72">
        <f t="shared" si="8"/>
        <v>807303</v>
      </c>
      <c r="AX16" s="198">
        <f>SUM(NSW:NT!AX16)</f>
        <v>395345</v>
      </c>
      <c r="AY16" s="198">
        <f>SUM(NSW:NT!AY16)</f>
        <v>429729</v>
      </c>
      <c r="AZ16" s="72">
        <f t="shared" si="9"/>
        <v>825074</v>
      </c>
      <c r="BA16" s="198">
        <f>SUM(NSW:NT!BA16)</f>
        <v>400028</v>
      </c>
      <c r="BB16" s="198">
        <f>SUM(NSW:NT!BB16)</f>
        <v>435133</v>
      </c>
      <c r="BC16" s="72">
        <f t="shared" si="10"/>
        <v>835161</v>
      </c>
      <c r="BD16" s="198">
        <f>SUM(NSW:NT!BD16)</f>
        <v>397517</v>
      </c>
      <c r="BE16" s="198">
        <f>SUM(NSW:NT!BE16)</f>
        <v>432513</v>
      </c>
      <c r="BF16" s="72">
        <f t="shared" si="11"/>
        <v>830030</v>
      </c>
      <c r="BH16" s="300"/>
      <c r="BI16" s="301"/>
    </row>
    <row r="17" spans="1:61" s="64" customFormat="1" ht="14.1" customHeight="1">
      <c r="A17" s="78" t="s">
        <v>16</v>
      </c>
      <c r="B17" s="71">
        <v>380036</v>
      </c>
      <c r="C17" s="34">
        <v>387028</v>
      </c>
      <c r="D17" s="73">
        <v>767064</v>
      </c>
      <c r="E17" s="70">
        <v>373953</v>
      </c>
      <c r="F17" s="34">
        <v>385811</v>
      </c>
      <c r="G17" s="72">
        <v>759764</v>
      </c>
      <c r="H17" s="71">
        <v>365967</v>
      </c>
      <c r="I17" s="34">
        <v>383046</v>
      </c>
      <c r="J17" s="72">
        <v>749013</v>
      </c>
      <c r="K17" s="71">
        <v>361605</v>
      </c>
      <c r="L17" s="34">
        <v>381574</v>
      </c>
      <c r="M17" s="72">
        <v>743179</v>
      </c>
      <c r="N17" s="71">
        <v>358119</v>
      </c>
      <c r="O17" s="34">
        <v>380661</v>
      </c>
      <c r="P17" s="72">
        <v>738780</v>
      </c>
      <c r="Q17" s="71">
        <v>356335</v>
      </c>
      <c r="R17" s="34">
        <v>381382</v>
      </c>
      <c r="S17" s="72">
        <v>737717</v>
      </c>
      <c r="T17" s="198">
        <v>358219</v>
      </c>
      <c r="U17" s="34">
        <v>385398</v>
      </c>
      <c r="V17" s="72">
        <f t="shared" si="0"/>
        <v>743617</v>
      </c>
      <c r="W17" s="198">
        <v>364978</v>
      </c>
      <c r="X17" s="34">
        <v>393157</v>
      </c>
      <c r="Y17" s="72">
        <v>758135</v>
      </c>
      <c r="Z17" s="198">
        <v>368906</v>
      </c>
      <c r="AA17" s="34">
        <v>397946</v>
      </c>
      <c r="AB17" s="72">
        <f t="shared" si="1"/>
        <v>766852</v>
      </c>
      <c r="AC17" s="198">
        <v>373617</v>
      </c>
      <c r="AD17" s="34">
        <v>403993</v>
      </c>
      <c r="AE17" s="72">
        <f t="shared" si="2"/>
        <v>777610</v>
      </c>
      <c r="AF17" s="198">
        <v>380457</v>
      </c>
      <c r="AG17" s="34">
        <v>410593</v>
      </c>
      <c r="AH17" s="72">
        <f t="shared" si="3"/>
        <v>791050</v>
      </c>
      <c r="AI17" s="198">
        <v>388205</v>
      </c>
      <c r="AJ17" s="34">
        <v>418840</v>
      </c>
      <c r="AK17" s="72">
        <f t="shared" si="4"/>
        <v>807045</v>
      </c>
      <c r="AL17" s="198">
        <v>396007</v>
      </c>
      <c r="AM17" s="34">
        <v>425624</v>
      </c>
      <c r="AN17" s="72">
        <f t="shared" si="5"/>
        <v>821631</v>
      </c>
      <c r="AO17" s="198">
        <v>400758</v>
      </c>
      <c r="AP17" s="34">
        <v>430218</v>
      </c>
      <c r="AQ17" s="72">
        <f t="shared" si="6"/>
        <v>830976</v>
      </c>
      <c r="AR17" s="198">
        <f>SUM(NSW:NT!AR17)</f>
        <v>401091</v>
      </c>
      <c r="AS17" s="198">
        <f>SUM(NSW:NT!AS17)</f>
        <v>430855</v>
      </c>
      <c r="AT17" s="72">
        <f t="shared" si="7"/>
        <v>831946</v>
      </c>
      <c r="AU17" s="198">
        <f>SUM(NSW:NT!AU17)</f>
        <v>395211</v>
      </c>
      <c r="AV17" s="198">
        <f>SUM(NSW:NT!AV17)</f>
        <v>425467</v>
      </c>
      <c r="AW17" s="72">
        <f t="shared" si="8"/>
        <v>820678</v>
      </c>
      <c r="AX17" s="198">
        <f>SUM(NSW:NT!AX17)</f>
        <v>385893</v>
      </c>
      <c r="AY17" s="198">
        <f>SUM(NSW:NT!AY17)</f>
        <v>415317</v>
      </c>
      <c r="AZ17" s="72">
        <f t="shared" si="9"/>
        <v>801210</v>
      </c>
      <c r="BA17" s="198">
        <f>SUM(NSW:NT!BA17)</f>
        <v>376372</v>
      </c>
      <c r="BB17" s="198">
        <f>SUM(NSW:NT!BB17)</f>
        <v>406661</v>
      </c>
      <c r="BC17" s="72">
        <f t="shared" si="10"/>
        <v>783033</v>
      </c>
      <c r="BD17" s="198">
        <f>SUM(NSW:NT!BD17)</f>
        <v>369341</v>
      </c>
      <c r="BE17" s="198">
        <f>SUM(NSW:NT!BE17)</f>
        <v>400172</v>
      </c>
      <c r="BF17" s="72">
        <f t="shared" si="11"/>
        <v>769513</v>
      </c>
      <c r="BH17" s="300"/>
      <c r="BI17" s="301"/>
    </row>
    <row r="18" spans="1:61" s="64" customFormat="1" ht="14.1" customHeight="1">
      <c r="A18" s="78" t="s">
        <v>17</v>
      </c>
      <c r="B18" s="71">
        <v>287301</v>
      </c>
      <c r="C18" s="34">
        <v>279140</v>
      </c>
      <c r="D18" s="73">
        <v>566441</v>
      </c>
      <c r="E18" s="70">
        <v>306082</v>
      </c>
      <c r="F18" s="34">
        <v>301246</v>
      </c>
      <c r="G18" s="72">
        <v>607328</v>
      </c>
      <c r="H18" s="71">
        <v>324126</v>
      </c>
      <c r="I18" s="34">
        <v>321553</v>
      </c>
      <c r="J18" s="72">
        <v>645679</v>
      </c>
      <c r="K18" s="71">
        <v>335228</v>
      </c>
      <c r="L18" s="34">
        <v>336332</v>
      </c>
      <c r="M18" s="72">
        <v>671560</v>
      </c>
      <c r="N18" s="71">
        <v>343438</v>
      </c>
      <c r="O18" s="34">
        <v>349077</v>
      </c>
      <c r="P18" s="72">
        <v>692515</v>
      </c>
      <c r="Q18" s="71">
        <v>353050</v>
      </c>
      <c r="R18" s="34">
        <v>362626</v>
      </c>
      <c r="S18" s="72">
        <v>715676</v>
      </c>
      <c r="T18" s="198">
        <v>354240</v>
      </c>
      <c r="U18" s="34">
        <v>366553</v>
      </c>
      <c r="V18" s="72">
        <f t="shared" si="0"/>
        <v>720793</v>
      </c>
      <c r="W18" s="198">
        <v>356363</v>
      </c>
      <c r="X18" s="34">
        <v>373641</v>
      </c>
      <c r="Y18" s="72">
        <v>730004</v>
      </c>
      <c r="Z18" s="198">
        <v>358401</v>
      </c>
      <c r="AA18" s="34">
        <v>379702</v>
      </c>
      <c r="AB18" s="72">
        <f t="shared" si="1"/>
        <v>738103</v>
      </c>
      <c r="AC18" s="198">
        <v>360076</v>
      </c>
      <c r="AD18" s="34">
        <v>385006</v>
      </c>
      <c r="AE18" s="72">
        <f t="shared" si="2"/>
        <v>745082</v>
      </c>
      <c r="AF18" s="198">
        <v>363816</v>
      </c>
      <c r="AG18" s="34">
        <v>390597</v>
      </c>
      <c r="AH18" s="72">
        <f t="shared" si="3"/>
        <v>754413</v>
      </c>
      <c r="AI18" s="198">
        <v>369244</v>
      </c>
      <c r="AJ18" s="34">
        <v>397791</v>
      </c>
      <c r="AK18" s="72">
        <f t="shared" si="4"/>
        <v>767035</v>
      </c>
      <c r="AL18" s="198">
        <v>374739</v>
      </c>
      <c r="AM18" s="34">
        <v>404339</v>
      </c>
      <c r="AN18" s="72">
        <f t="shared" si="5"/>
        <v>779078</v>
      </c>
      <c r="AO18" s="198">
        <v>379809</v>
      </c>
      <c r="AP18" s="34">
        <v>410305</v>
      </c>
      <c r="AQ18" s="72">
        <f t="shared" si="6"/>
        <v>790114</v>
      </c>
      <c r="AR18" s="198">
        <f>SUM(NSW:NT!AR18)</f>
        <v>385412</v>
      </c>
      <c r="AS18" s="198">
        <f>SUM(NSW:NT!AS18)</f>
        <v>416664</v>
      </c>
      <c r="AT18" s="72">
        <f t="shared" si="7"/>
        <v>802076</v>
      </c>
      <c r="AU18" s="198">
        <f>SUM(NSW:NT!AU18)</f>
        <v>389041</v>
      </c>
      <c r="AV18" s="198">
        <f>SUM(NSW:NT!AV18)</f>
        <v>420194</v>
      </c>
      <c r="AW18" s="72">
        <f t="shared" si="8"/>
        <v>809235</v>
      </c>
      <c r="AX18" s="198">
        <f>SUM(NSW:NT!AX18)</f>
        <v>389543</v>
      </c>
      <c r="AY18" s="198">
        <f>SUM(NSW:NT!AY18)</f>
        <v>422219</v>
      </c>
      <c r="AZ18" s="72">
        <f t="shared" si="9"/>
        <v>811762</v>
      </c>
      <c r="BA18" s="198">
        <f>SUM(NSW:NT!BA18)</f>
        <v>388932</v>
      </c>
      <c r="BB18" s="198">
        <f>SUM(NSW:NT!BB18)</f>
        <v>421350</v>
      </c>
      <c r="BC18" s="72">
        <f t="shared" si="10"/>
        <v>810282</v>
      </c>
      <c r="BD18" s="198">
        <f>SUM(NSW:NT!BD18)</f>
        <v>386490</v>
      </c>
      <c r="BE18" s="198">
        <f>SUM(NSW:NT!BE18)</f>
        <v>418107</v>
      </c>
      <c r="BF18" s="72">
        <f t="shared" si="11"/>
        <v>804597</v>
      </c>
      <c r="BH18" s="300"/>
      <c r="BI18" s="301"/>
    </row>
    <row r="19" spans="1:61" s="64" customFormat="1" ht="14.1" customHeight="1">
      <c r="A19" s="78" t="s">
        <v>18</v>
      </c>
      <c r="B19" s="71">
        <v>209732</v>
      </c>
      <c r="C19" s="34">
        <v>201585</v>
      </c>
      <c r="D19" s="73">
        <v>411317</v>
      </c>
      <c r="E19" s="70">
        <v>218257</v>
      </c>
      <c r="F19" s="34">
        <v>210240</v>
      </c>
      <c r="G19" s="72">
        <v>428497</v>
      </c>
      <c r="H19" s="71">
        <v>226286</v>
      </c>
      <c r="I19" s="34">
        <v>218714</v>
      </c>
      <c r="J19" s="72">
        <v>445000</v>
      </c>
      <c r="K19" s="71">
        <v>236291</v>
      </c>
      <c r="L19" s="34">
        <v>229578</v>
      </c>
      <c r="M19" s="72">
        <v>465869</v>
      </c>
      <c r="N19" s="71">
        <v>249121</v>
      </c>
      <c r="O19" s="34">
        <v>243645</v>
      </c>
      <c r="P19" s="72">
        <v>492766</v>
      </c>
      <c r="Q19" s="71">
        <v>261287</v>
      </c>
      <c r="R19" s="34">
        <v>259398</v>
      </c>
      <c r="S19" s="72">
        <v>520685</v>
      </c>
      <c r="T19" s="198">
        <v>281586</v>
      </c>
      <c r="U19" s="34">
        <v>282211</v>
      </c>
      <c r="V19" s="72">
        <f t="shared" si="0"/>
        <v>563797</v>
      </c>
      <c r="W19" s="198">
        <v>305069</v>
      </c>
      <c r="X19" s="34">
        <v>308583</v>
      </c>
      <c r="Y19" s="72">
        <v>613652</v>
      </c>
      <c r="Z19" s="198">
        <v>320752</v>
      </c>
      <c r="AA19" s="34">
        <v>328140</v>
      </c>
      <c r="AB19" s="72">
        <f t="shared" si="1"/>
        <v>648892</v>
      </c>
      <c r="AC19" s="198">
        <v>331897</v>
      </c>
      <c r="AD19" s="34">
        <v>344328</v>
      </c>
      <c r="AE19" s="72">
        <f t="shared" si="2"/>
        <v>676225</v>
      </c>
      <c r="AF19" s="198">
        <v>345159</v>
      </c>
      <c r="AG19" s="34">
        <v>360911</v>
      </c>
      <c r="AH19" s="72">
        <f t="shared" si="3"/>
        <v>706070</v>
      </c>
      <c r="AI19" s="198">
        <v>348513</v>
      </c>
      <c r="AJ19" s="34">
        <v>366630</v>
      </c>
      <c r="AK19" s="72">
        <f t="shared" si="4"/>
        <v>715143</v>
      </c>
      <c r="AL19" s="198">
        <v>350996</v>
      </c>
      <c r="AM19" s="34">
        <v>372585</v>
      </c>
      <c r="AN19" s="72">
        <f t="shared" si="5"/>
        <v>723581</v>
      </c>
      <c r="AO19" s="198">
        <v>353522</v>
      </c>
      <c r="AP19" s="34">
        <v>379002</v>
      </c>
      <c r="AQ19" s="72">
        <f t="shared" si="6"/>
        <v>732524</v>
      </c>
      <c r="AR19" s="198">
        <f>SUM(NSW:NT!AR19)</f>
        <v>356551</v>
      </c>
      <c r="AS19" s="198">
        <f>SUM(NSW:NT!AS19)</f>
        <v>384348</v>
      </c>
      <c r="AT19" s="72">
        <f t="shared" si="7"/>
        <v>740899</v>
      </c>
      <c r="AU19" s="198">
        <f>SUM(NSW:NT!AU19)</f>
        <v>357895</v>
      </c>
      <c r="AV19" s="198">
        <f>SUM(NSW:NT!AV19)</f>
        <v>388038</v>
      </c>
      <c r="AW19" s="72">
        <f t="shared" si="8"/>
        <v>745933</v>
      </c>
      <c r="AX19" s="198">
        <f>SUM(NSW:NT!AX19)</f>
        <v>359228</v>
      </c>
      <c r="AY19" s="198">
        <f>SUM(NSW:NT!AY19)</f>
        <v>390804</v>
      </c>
      <c r="AZ19" s="72">
        <f t="shared" si="9"/>
        <v>750032</v>
      </c>
      <c r="BA19" s="198">
        <f>SUM(NSW:NT!BA19)</f>
        <v>358999</v>
      </c>
      <c r="BB19" s="198">
        <f>SUM(NSW:NT!BB19)</f>
        <v>391758</v>
      </c>
      <c r="BC19" s="72">
        <f t="shared" si="10"/>
        <v>750757</v>
      </c>
      <c r="BD19" s="198">
        <f>SUM(NSW:NT!BD19)</f>
        <v>358510</v>
      </c>
      <c r="BE19" s="198">
        <f>SUM(NSW:NT!BE19)</f>
        <v>391661</v>
      </c>
      <c r="BF19" s="72">
        <f t="shared" si="11"/>
        <v>750171</v>
      </c>
      <c r="BH19" s="300"/>
      <c r="BI19" s="301"/>
    </row>
    <row r="20" spans="1:61" s="64" customFormat="1" ht="14.1" customHeight="1">
      <c r="A20" s="78" t="s">
        <v>19</v>
      </c>
      <c r="B20" s="71">
        <v>146974</v>
      </c>
      <c r="C20" s="34">
        <v>149017</v>
      </c>
      <c r="D20" s="73">
        <v>295991</v>
      </c>
      <c r="E20" s="70">
        <v>153615</v>
      </c>
      <c r="F20" s="34">
        <v>155944</v>
      </c>
      <c r="G20" s="72">
        <v>309559</v>
      </c>
      <c r="H20" s="71">
        <v>160156</v>
      </c>
      <c r="I20" s="34">
        <v>162391</v>
      </c>
      <c r="J20" s="72">
        <v>322547</v>
      </c>
      <c r="K20" s="71">
        <v>168223</v>
      </c>
      <c r="L20" s="34">
        <v>169742</v>
      </c>
      <c r="M20" s="72">
        <v>337965</v>
      </c>
      <c r="N20" s="71">
        <v>177513</v>
      </c>
      <c r="O20" s="34">
        <v>178485</v>
      </c>
      <c r="P20" s="72">
        <v>355998</v>
      </c>
      <c r="Q20" s="71">
        <v>188324</v>
      </c>
      <c r="R20" s="34">
        <v>188252</v>
      </c>
      <c r="S20" s="72">
        <v>376576</v>
      </c>
      <c r="T20" s="198">
        <v>198060</v>
      </c>
      <c r="U20" s="34">
        <v>198234</v>
      </c>
      <c r="V20" s="72">
        <f t="shared" si="0"/>
        <v>396294</v>
      </c>
      <c r="W20" s="198">
        <v>209786</v>
      </c>
      <c r="X20" s="34">
        <v>209858</v>
      </c>
      <c r="Y20" s="72">
        <v>419644</v>
      </c>
      <c r="Z20" s="198">
        <v>222180</v>
      </c>
      <c r="AA20" s="34">
        <v>223333</v>
      </c>
      <c r="AB20" s="72">
        <f t="shared" si="1"/>
        <v>445513</v>
      </c>
      <c r="AC20" s="198">
        <v>236508</v>
      </c>
      <c r="AD20" s="34">
        <v>238807</v>
      </c>
      <c r="AE20" s="72">
        <f t="shared" si="2"/>
        <v>475315</v>
      </c>
      <c r="AF20" s="198">
        <v>249368</v>
      </c>
      <c r="AG20" s="34">
        <v>255423</v>
      </c>
      <c r="AH20" s="72">
        <f t="shared" si="3"/>
        <v>504791</v>
      </c>
      <c r="AI20" s="198">
        <v>270379</v>
      </c>
      <c r="AJ20" s="34">
        <v>278804</v>
      </c>
      <c r="AK20" s="72">
        <f t="shared" si="4"/>
        <v>549183</v>
      </c>
      <c r="AL20" s="198">
        <v>290605</v>
      </c>
      <c r="AM20" s="34">
        <v>303437</v>
      </c>
      <c r="AN20" s="72">
        <f t="shared" si="5"/>
        <v>594042</v>
      </c>
      <c r="AO20" s="198">
        <v>305109</v>
      </c>
      <c r="AP20" s="34">
        <v>321873</v>
      </c>
      <c r="AQ20" s="72">
        <f t="shared" si="6"/>
        <v>626982</v>
      </c>
      <c r="AR20" s="198">
        <f>SUM(NSW:NT!AR20)</f>
        <v>315474</v>
      </c>
      <c r="AS20" s="198">
        <f>SUM(NSW:NT!AS20)</f>
        <v>337010</v>
      </c>
      <c r="AT20" s="72">
        <f t="shared" si="7"/>
        <v>652484</v>
      </c>
      <c r="AU20" s="198">
        <f>SUM(NSW:NT!AU20)</f>
        <v>327600</v>
      </c>
      <c r="AV20" s="198">
        <f>SUM(NSW:NT!AV20)</f>
        <v>351019</v>
      </c>
      <c r="AW20" s="72">
        <f t="shared" si="8"/>
        <v>678619</v>
      </c>
      <c r="AX20" s="198">
        <f>SUM(NSW:NT!AX20)</f>
        <v>327278</v>
      </c>
      <c r="AY20" s="198">
        <f>SUM(NSW:NT!AY20)</f>
        <v>353772</v>
      </c>
      <c r="AZ20" s="72">
        <f t="shared" si="9"/>
        <v>681050</v>
      </c>
      <c r="BA20" s="198">
        <f>SUM(NSW:NT!BA20)</f>
        <v>325464</v>
      </c>
      <c r="BB20" s="198">
        <f>SUM(NSW:NT!BB20)</f>
        <v>354977</v>
      </c>
      <c r="BC20" s="72">
        <f t="shared" si="10"/>
        <v>680441</v>
      </c>
      <c r="BD20" s="198">
        <f>SUM(NSW:NT!BD20)</f>
        <v>324661</v>
      </c>
      <c r="BE20" s="198">
        <f>SUM(NSW:NT!BE20)</f>
        <v>356576</v>
      </c>
      <c r="BF20" s="72">
        <f t="shared" si="11"/>
        <v>681237</v>
      </c>
      <c r="BH20" s="300"/>
      <c r="BI20" s="301"/>
    </row>
    <row r="21" spans="1:61" s="64" customFormat="1" ht="14.1" customHeight="1">
      <c r="A21" s="78" t="s">
        <v>20</v>
      </c>
      <c r="B21" s="71">
        <v>125340</v>
      </c>
      <c r="C21" s="34">
        <v>139829</v>
      </c>
      <c r="D21" s="73">
        <v>265169</v>
      </c>
      <c r="E21" s="70">
        <v>129076</v>
      </c>
      <c r="F21" s="34">
        <v>141202</v>
      </c>
      <c r="G21" s="72">
        <v>270278</v>
      </c>
      <c r="H21" s="71">
        <v>129194</v>
      </c>
      <c r="I21" s="34">
        <v>140835</v>
      </c>
      <c r="J21" s="72">
        <v>270029</v>
      </c>
      <c r="K21" s="71">
        <v>128966</v>
      </c>
      <c r="L21" s="34">
        <v>140279</v>
      </c>
      <c r="M21" s="72">
        <v>269245</v>
      </c>
      <c r="N21" s="71">
        <v>130632</v>
      </c>
      <c r="O21" s="34">
        <v>141534</v>
      </c>
      <c r="P21" s="72">
        <v>272166</v>
      </c>
      <c r="Q21" s="71">
        <v>133615</v>
      </c>
      <c r="R21" s="34">
        <v>143748</v>
      </c>
      <c r="S21" s="72">
        <v>277363</v>
      </c>
      <c r="T21" s="198">
        <v>139577</v>
      </c>
      <c r="U21" s="34">
        <v>149159</v>
      </c>
      <c r="V21" s="72">
        <f t="shared" si="0"/>
        <v>288736</v>
      </c>
      <c r="W21" s="198">
        <v>147834</v>
      </c>
      <c r="X21" s="34">
        <v>157218</v>
      </c>
      <c r="Y21" s="72">
        <v>305052</v>
      </c>
      <c r="Z21" s="198">
        <v>156780</v>
      </c>
      <c r="AA21" s="34">
        <v>165605</v>
      </c>
      <c r="AB21" s="72">
        <f t="shared" si="1"/>
        <v>322385</v>
      </c>
      <c r="AC21" s="198">
        <v>166044</v>
      </c>
      <c r="AD21" s="34">
        <v>175178</v>
      </c>
      <c r="AE21" s="72">
        <f t="shared" si="2"/>
        <v>341222</v>
      </c>
      <c r="AF21" s="198">
        <v>176716</v>
      </c>
      <c r="AG21" s="34">
        <v>185046</v>
      </c>
      <c r="AH21" s="72">
        <f t="shared" si="3"/>
        <v>361762</v>
      </c>
      <c r="AI21" s="198">
        <v>185886</v>
      </c>
      <c r="AJ21" s="34">
        <v>194581</v>
      </c>
      <c r="AK21" s="72">
        <f t="shared" si="4"/>
        <v>380467</v>
      </c>
      <c r="AL21" s="198">
        <v>195638</v>
      </c>
      <c r="AM21" s="34">
        <v>204708</v>
      </c>
      <c r="AN21" s="72">
        <f t="shared" si="5"/>
        <v>400346</v>
      </c>
      <c r="AO21" s="198">
        <v>207472</v>
      </c>
      <c r="AP21" s="34">
        <v>217243</v>
      </c>
      <c r="AQ21" s="72">
        <f t="shared" si="6"/>
        <v>424715</v>
      </c>
      <c r="AR21" s="198">
        <f>SUM(NSW:NT!AR21)</f>
        <v>220581</v>
      </c>
      <c r="AS21" s="198">
        <f>SUM(NSW:NT!AS21)</f>
        <v>231646</v>
      </c>
      <c r="AT21" s="72">
        <f t="shared" si="7"/>
        <v>452227</v>
      </c>
      <c r="AU21" s="198">
        <f>SUM(NSW:NT!AU21)</f>
        <v>230276</v>
      </c>
      <c r="AV21" s="198">
        <f>SUM(NSW:NT!AV21)</f>
        <v>245880</v>
      </c>
      <c r="AW21" s="72">
        <f t="shared" si="8"/>
        <v>476156</v>
      </c>
      <c r="AX21" s="198">
        <f>SUM(NSW:NT!AX21)</f>
        <v>246490</v>
      </c>
      <c r="AY21" s="198">
        <f>SUM(NSW:NT!AY21)</f>
        <v>266310</v>
      </c>
      <c r="AZ21" s="72">
        <f t="shared" si="9"/>
        <v>512800</v>
      </c>
      <c r="BA21" s="198">
        <f>SUM(NSW:NT!BA21)</f>
        <v>262466</v>
      </c>
      <c r="BB21" s="198">
        <f>SUM(NSW:NT!BB21)</f>
        <v>286616</v>
      </c>
      <c r="BC21" s="72">
        <f t="shared" si="10"/>
        <v>549082</v>
      </c>
      <c r="BD21" s="198">
        <f>SUM(NSW:NT!BD21)</f>
        <v>272821</v>
      </c>
      <c r="BE21" s="198">
        <f>SUM(NSW:NT!BE21)</f>
        <v>300641</v>
      </c>
      <c r="BF21" s="72">
        <f t="shared" si="11"/>
        <v>573462</v>
      </c>
      <c r="BH21" s="300"/>
      <c r="BI21" s="301"/>
    </row>
    <row r="22" spans="1:61" s="64" customFormat="1" ht="14.1" customHeight="1">
      <c r="A22" s="78" t="s">
        <v>21</v>
      </c>
      <c r="B22" s="71">
        <v>62946</v>
      </c>
      <c r="C22" s="34">
        <v>113572</v>
      </c>
      <c r="D22" s="73">
        <v>176518</v>
      </c>
      <c r="E22" s="70">
        <v>72027</v>
      </c>
      <c r="F22" s="34">
        <v>116877</v>
      </c>
      <c r="G22" s="72">
        <v>188904</v>
      </c>
      <c r="H22" s="71">
        <v>82139</v>
      </c>
      <c r="I22" s="34">
        <v>118838</v>
      </c>
      <c r="J22" s="72">
        <v>200977</v>
      </c>
      <c r="K22" s="71">
        <v>92105</v>
      </c>
      <c r="L22" s="34">
        <v>121598</v>
      </c>
      <c r="M22" s="72">
        <v>213703</v>
      </c>
      <c r="N22" s="71">
        <v>100984</v>
      </c>
      <c r="O22" s="34">
        <v>124153</v>
      </c>
      <c r="P22" s="72">
        <v>225137</v>
      </c>
      <c r="Q22" s="71">
        <v>109086</v>
      </c>
      <c r="R22" s="34">
        <v>128255</v>
      </c>
      <c r="S22" s="72">
        <v>237341</v>
      </c>
      <c r="T22" s="198">
        <v>112976</v>
      </c>
      <c r="U22" s="34">
        <v>130275</v>
      </c>
      <c r="V22" s="72">
        <f t="shared" si="0"/>
        <v>243251</v>
      </c>
      <c r="W22" s="198">
        <v>115555</v>
      </c>
      <c r="X22" s="34">
        <v>132106</v>
      </c>
      <c r="Y22" s="72">
        <v>247661</v>
      </c>
      <c r="Z22" s="198">
        <v>116769</v>
      </c>
      <c r="AA22" s="34">
        <v>133546</v>
      </c>
      <c r="AB22" s="72">
        <f t="shared" si="1"/>
        <v>250315</v>
      </c>
      <c r="AC22" s="198">
        <v>119036</v>
      </c>
      <c r="AD22" s="34">
        <v>135661</v>
      </c>
      <c r="AE22" s="72">
        <f t="shared" si="2"/>
        <v>254697</v>
      </c>
      <c r="AF22" s="198">
        <v>121603</v>
      </c>
      <c r="AG22" s="34">
        <v>137852</v>
      </c>
      <c r="AH22" s="72">
        <f t="shared" si="3"/>
        <v>259455</v>
      </c>
      <c r="AI22" s="198">
        <v>126661</v>
      </c>
      <c r="AJ22" s="34">
        <v>142840</v>
      </c>
      <c r="AK22" s="72">
        <f t="shared" si="4"/>
        <v>269501</v>
      </c>
      <c r="AL22" s="198">
        <v>133441</v>
      </c>
      <c r="AM22" s="34">
        <v>149678</v>
      </c>
      <c r="AN22" s="72">
        <f t="shared" si="5"/>
        <v>283119</v>
      </c>
      <c r="AO22" s="198">
        <v>141072</v>
      </c>
      <c r="AP22" s="34">
        <v>156998</v>
      </c>
      <c r="AQ22" s="72">
        <f t="shared" si="6"/>
        <v>298070</v>
      </c>
      <c r="AR22" s="198">
        <f>SUM(NSW:NT!AR22)</f>
        <v>149205</v>
      </c>
      <c r="AS22" s="198">
        <f>SUM(NSW:NT!AS22)</f>
        <v>165083</v>
      </c>
      <c r="AT22" s="72">
        <f t="shared" si="7"/>
        <v>314288</v>
      </c>
      <c r="AU22" s="198">
        <f>SUM(NSW:NT!AU22)</f>
        <v>157943</v>
      </c>
      <c r="AV22" s="198">
        <f>SUM(NSW:NT!AV22)</f>
        <v>173050</v>
      </c>
      <c r="AW22" s="72">
        <f t="shared" si="8"/>
        <v>330993</v>
      </c>
      <c r="AX22" s="198">
        <f>SUM(NSW:NT!AX22)</f>
        <v>165228</v>
      </c>
      <c r="AY22" s="198">
        <f>SUM(NSW:NT!AY22)</f>
        <v>180765</v>
      </c>
      <c r="AZ22" s="72">
        <f t="shared" si="9"/>
        <v>345993</v>
      </c>
      <c r="BA22" s="198">
        <f>SUM(NSW:NT!BA22)</f>
        <v>172412</v>
      </c>
      <c r="BB22" s="198">
        <f>SUM(NSW:NT!BB22)</f>
        <v>187982</v>
      </c>
      <c r="BC22" s="72">
        <f t="shared" si="10"/>
        <v>360394</v>
      </c>
      <c r="BD22" s="198">
        <f>SUM(NSW:NT!BD22)</f>
        <v>181288</v>
      </c>
      <c r="BE22" s="198">
        <f>SUM(NSW:NT!BE22)</f>
        <v>197907</v>
      </c>
      <c r="BF22" s="72">
        <f t="shared" si="11"/>
        <v>379195</v>
      </c>
      <c r="BH22" s="300"/>
      <c r="BI22" s="301"/>
    </row>
    <row r="23" spans="1:61" s="64" customFormat="1" ht="14.1" customHeight="1">
      <c r="A23" s="78" t="s">
        <v>29</v>
      </c>
      <c r="B23" s="71">
        <v>32496</v>
      </c>
      <c r="C23" s="34">
        <v>73556</v>
      </c>
      <c r="D23" s="73">
        <v>106052</v>
      </c>
      <c r="E23" s="70">
        <v>34120</v>
      </c>
      <c r="F23" s="34">
        <v>77092</v>
      </c>
      <c r="G23" s="72">
        <v>111212</v>
      </c>
      <c r="H23" s="71">
        <v>35756</v>
      </c>
      <c r="I23" s="34">
        <v>80377</v>
      </c>
      <c r="J23" s="72">
        <v>116133</v>
      </c>
      <c r="K23" s="71">
        <v>37917</v>
      </c>
      <c r="L23" s="34">
        <v>83814</v>
      </c>
      <c r="M23" s="72">
        <v>121731</v>
      </c>
      <c r="N23" s="71">
        <v>41870</v>
      </c>
      <c r="O23" s="34">
        <v>88199</v>
      </c>
      <c r="P23" s="72">
        <v>130069</v>
      </c>
      <c r="Q23" s="71">
        <v>47174</v>
      </c>
      <c r="R23" s="34">
        <v>91579</v>
      </c>
      <c r="S23" s="72">
        <v>138753</v>
      </c>
      <c r="T23" s="198">
        <v>55215</v>
      </c>
      <c r="U23" s="34">
        <v>94766</v>
      </c>
      <c r="V23" s="72">
        <f t="shared" si="0"/>
        <v>149981</v>
      </c>
      <c r="W23" s="198">
        <v>64752</v>
      </c>
      <c r="X23" s="34">
        <v>98550</v>
      </c>
      <c r="Y23" s="72">
        <v>163302</v>
      </c>
      <c r="Z23" s="198">
        <v>74147</v>
      </c>
      <c r="AA23" s="34">
        <v>102395</v>
      </c>
      <c r="AB23" s="72">
        <f t="shared" si="1"/>
        <v>176542</v>
      </c>
      <c r="AC23" s="198">
        <v>81890</v>
      </c>
      <c r="AD23" s="34">
        <v>105757</v>
      </c>
      <c r="AE23" s="72">
        <f t="shared" si="2"/>
        <v>187647</v>
      </c>
      <c r="AF23" s="198">
        <v>88972</v>
      </c>
      <c r="AG23" s="34">
        <v>110265</v>
      </c>
      <c r="AH23" s="72">
        <f t="shared" si="3"/>
        <v>199237</v>
      </c>
      <c r="AI23" s="198">
        <v>92088</v>
      </c>
      <c r="AJ23" s="34">
        <v>112857</v>
      </c>
      <c r="AK23" s="72">
        <f t="shared" si="4"/>
        <v>204945</v>
      </c>
      <c r="AL23" s="198">
        <v>93952</v>
      </c>
      <c r="AM23" s="34">
        <v>114771</v>
      </c>
      <c r="AN23" s="72">
        <f t="shared" si="5"/>
        <v>208723</v>
      </c>
      <c r="AO23" s="198">
        <v>95425</v>
      </c>
      <c r="AP23" s="34">
        <v>116886</v>
      </c>
      <c r="AQ23" s="72">
        <f t="shared" si="6"/>
        <v>212311</v>
      </c>
      <c r="AR23" s="198">
        <f>SUM(NSW:NT!AR23)</f>
        <v>97457</v>
      </c>
      <c r="AS23" s="198">
        <f>SUM(NSW:NT!AS23)</f>
        <v>118883</v>
      </c>
      <c r="AT23" s="72">
        <f t="shared" si="7"/>
        <v>216340</v>
      </c>
      <c r="AU23" s="198">
        <f>SUM(NSW:NT!AU23)</f>
        <v>99138</v>
      </c>
      <c r="AV23" s="198">
        <f>SUM(NSW:NT!AV23)</f>
        <v>120090</v>
      </c>
      <c r="AW23" s="72">
        <f t="shared" si="8"/>
        <v>219228</v>
      </c>
      <c r="AX23" s="198">
        <f>SUM(NSW:NT!AX23)</f>
        <v>102988</v>
      </c>
      <c r="AY23" s="198">
        <f>SUM(NSW:NT!AY23)</f>
        <v>123569</v>
      </c>
      <c r="AZ23" s="72">
        <f t="shared" si="9"/>
        <v>226557</v>
      </c>
      <c r="BA23" s="198">
        <f>SUM(NSW:NT!BA23)</f>
        <v>107553</v>
      </c>
      <c r="BB23" s="198">
        <f>SUM(NSW:NT!BB23)</f>
        <v>128348</v>
      </c>
      <c r="BC23" s="72">
        <f t="shared" si="10"/>
        <v>235901</v>
      </c>
      <c r="BD23" s="198">
        <f>SUM(NSW:NT!BD23)</f>
        <v>113190</v>
      </c>
      <c r="BE23" s="198">
        <f>SUM(NSW:NT!BE23)</f>
        <v>133677</v>
      </c>
      <c r="BF23" s="72">
        <f t="shared" si="11"/>
        <v>246867</v>
      </c>
      <c r="BH23" s="300"/>
      <c r="BI23" s="301"/>
    </row>
    <row r="24" spans="1:61" s="64" customFormat="1" ht="14.1" customHeight="1">
      <c r="A24" s="78" t="s">
        <v>30</v>
      </c>
      <c r="B24" s="71">
        <v>17440</v>
      </c>
      <c r="C24" s="34">
        <v>44478</v>
      </c>
      <c r="D24" s="73">
        <v>61918</v>
      </c>
      <c r="E24" s="70">
        <v>17968</v>
      </c>
      <c r="F24" s="34">
        <v>46108</v>
      </c>
      <c r="G24" s="72">
        <v>64076</v>
      </c>
      <c r="H24" s="71">
        <v>17976</v>
      </c>
      <c r="I24" s="34">
        <v>46275</v>
      </c>
      <c r="J24" s="72">
        <v>64251</v>
      </c>
      <c r="K24" s="71">
        <v>17731</v>
      </c>
      <c r="L24" s="34">
        <v>46506</v>
      </c>
      <c r="M24" s="72">
        <v>64237</v>
      </c>
      <c r="N24" s="71">
        <v>17768</v>
      </c>
      <c r="O24" s="34">
        <v>46516</v>
      </c>
      <c r="P24" s="72">
        <v>64284</v>
      </c>
      <c r="Q24" s="71">
        <v>19222</v>
      </c>
      <c r="R24" s="34">
        <v>49115</v>
      </c>
      <c r="S24" s="72">
        <v>68337</v>
      </c>
      <c r="T24" s="198">
        <v>20521</v>
      </c>
      <c r="U24" s="34">
        <v>51744</v>
      </c>
      <c r="V24" s="72">
        <f t="shared" si="0"/>
        <v>72265</v>
      </c>
      <c r="W24" s="198">
        <v>22155</v>
      </c>
      <c r="X24" s="34">
        <v>55041</v>
      </c>
      <c r="Y24" s="72">
        <v>77196</v>
      </c>
      <c r="Z24" s="198">
        <v>23912</v>
      </c>
      <c r="AA24" s="34">
        <v>58045</v>
      </c>
      <c r="AB24" s="72">
        <f t="shared" si="1"/>
        <v>81957</v>
      </c>
      <c r="AC24" s="198">
        <v>26862</v>
      </c>
      <c r="AD24" s="34">
        <v>61588</v>
      </c>
      <c r="AE24" s="72">
        <f t="shared" si="2"/>
        <v>88450</v>
      </c>
      <c r="AF24" s="198">
        <v>30900</v>
      </c>
      <c r="AG24" s="34">
        <v>64557</v>
      </c>
      <c r="AH24" s="72">
        <f t="shared" si="3"/>
        <v>95457</v>
      </c>
      <c r="AI24" s="198">
        <v>36776</v>
      </c>
      <c r="AJ24" s="34">
        <v>66942</v>
      </c>
      <c r="AK24" s="72">
        <f t="shared" si="4"/>
        <v>103718</v>
      </c>
      <c r="AL24" s="198">
        <v>43328</v>
      </c>
      <c r="AM24" s="34">
        <v>69792</v>
      </c>
      <c r="AN24" s="72">
        <f t="shared" si="5"/>
        <v>113120</v>
      </c>
      <c r="AO24" s="198">
        <v>49908</v>
      </c>
      <c r="AP24" s="34">
        <v>73195</v>
      </c>
      <c r="AQ24" s="72">
        <f t="shared" si="6"/>
        <v>123103</v>
      </c>
      <c r="AR24" s="198">
        <f>SUM(NSW:NT!AR24)</f>
        <v>55255</v>
      </c>
      <c r="AS24" s="198">
        <f>SUM(NSW:NT!AS24)</f>
        <v>76268</v>
      </c>
      <c r="AT24" s="72">
        <f t="shared" si="7"/>
        <v>131523</v>
      </c>
      <c r="AU24" s="198">
        <f>SUM(NSW:NT!AU24)</f>
        <v>59582</v>
      </c>
      <c r="AV24" s="198">
        <f>SUM(NSW:NT!AV24)</f>
        <v>79683</v>
      </c>
      <c r="AW24" s="72">
        <f t="shared" si="8"/>
        <v>139265</v>
      </c>
      <c r="AX24" s="198">
        <f>SUM(NSW:NT!AX24)</f>
        <v>61563</v>
      </c>
      <c r="AY24" s="198">
        <f>SUM(NSW:NT!AY24)</f>
        <v>81901</v>
      </c>
      <c r="AZ24" s="72">
        <f t="shared" si="9"/>
        <v>143464</v>
      </c>
      <c r="BA24" s="198">
        <f>SUM(NSW:NT!BA24)</f>
        <v>62479</v>
      </c>
      <c r="BB24" s="198">
        <f>SUM(NSW:NT!BB24)</f>
        <v>82881</v>
      </c>
      <c r="BC24" s="72">
        <f t="shared" si="10"/>
        <v>145360</v>
      </c>
      <c r="BD24" s="198">
        <f>SUM(NSW:NT!BD24)</f>
        <v>63272</v>
      </c>
      <c r="BE24" s="198">
        <f>SUM(NSW:NT!BE24)</f>
        <v>84416</v>
      </c>
      <c r="BF24" s="72">
        <f t="shared" si="11"/>
        <v>147688</v>
      </c>
      <c r="BH24" s="300"/>
      <c r="BI24" s="301"/>
    </row>
    <row r="25" spans="1:61" s="64" customFormat="1" ht="14.1" customHeight="1">
      <c r="A25" s="78" t="s">
        <v>22</v>
      </c>
      <c r="B25" s="71">
        <v>5454</v>
      </c>
      <c r="C25" s="34">
        <v>16986</v>
      </c>
      <c r="D25" s="73">
        <v>22440</v>
      </c>
      <c r="E25" s="70">
        <v>5878</v>
      </c>
      <c r="F25" s="34">
        <v>18144</v>
      </c>
      <c r="G25" s="72">
        <v>24022</v>
      </c>
      <c r="H25" s="71">
        <v>6163</v>
      </c>
      <c r="I25" s="34">
        <v>18979</v>
      </c>
      <c r="J25" s="72">
        <v>25142</v>
      </c>
      <c r="K25" s="71">
        <v>6501</v>
      </c>
      <c r="L25" s="34">
        <v>19704</v>
      </c>
      <c r="M25" s="72">
        <v>26205</v>
      </c>
      <c r="N25" s="71">
        <v>6756</v>
      </c>
      <c r="O25" s="34">
        <v>20851</v>
      </c>
      <c r="P25" s="72">
        <v>27607</v>
      </c>
      <c r="Q25" s="71">
        <v>7057</v>
      </c>
      <c r="R25" s="34">
        <v>21637</v>
      </c>
      <c r="S25" s="72">
        <v>28694</v>
      </c>
      <c r="T25" s="198">
        <v>7376</v>
      </c>
      <c r="U25" s="34">
        <v>22549</v>
      </c>
      <c r="V25" s="72">
        <f t="shared" si="0"/>
        <v>29925</v>
      </c>
      <c r="W25" s="198">
        <v>7630</v>
      </c>
      <c r="X25" s="34">
        <v>23082</v>
      </c>
      <c r="Y25" s="72">
        <v>30712</v>
      </c>
      <c r="Z25" s="198">
        <v>7598</v>
      </c>
      <c r="AA25" s="34">
        <v>23305</v>
      </c>
      <c r="AB25" s="72">
        <f t="shared" si="1"/>
        <v>30903</v>
      </c>
      <c r="AC25" s="198">
        <v>7680</v>
      </c>
      <c r="AD25" s="34">
        <v>23405</v>
      </c>
      <c r="AE25" s="72">
        <f t="shared" si="2"/>
        <v>31085</v>
      </c>
      <c r="AF25" s="198">
        <v>8514</v>
      </c>
      <c r="AG25" s="34">
        <v>25149</v>
      </c>
      <c r="AH25" s="72">
        <f t="shared" si="3"/>
        <v>33663</v>
      </c>
      <c r="AI25" s="198">
        <v>9243</v>
      </c>
      <c r="AJ25" s="34">
        <v>26648</v>
      </c>
      <c r="AK25" s="72">
        <f t="shared" si="4"/>
        <v>35891</v>
      </c>
      <c r="AL25" s="198">
        <v>10028</v>
      </c>
      <c r="AM25" s="34">
        <v>28092</v>
      </c>
      <c r="AN25" s="72">
        <f t="shared" si="5"/>
        <v>38120</v>
      </c>
      <c r="AO25" s="198">
        <v>11003</v>
      </c>
      <c r="AP25" s="34">
        <v>29746</v>
      </c>
      <c r="AQ25" s="72">
        <f t="shared" si="6"/>
        <v>40749</v>
      </c>
      <c r="AR25" s="198">
        <f>SUM(NSW:NT!AR25)</f>
        <v>12556</v>
      </c>
      <c r="AS25" s="198">
        <f>SUM(NSW:NT!AS25)</f>
        <v>31749</v>
      </c>
      <c r="AT25" s="72">
        <f t="shared" si="7"/>
        <v>44305</v>
      </c>
      <c r="AU25" s="198">
        <f>SUM(NSW:NT!AU25)</f>
        <v>14579</v>
      </c>
      <c r="AV25" s="198">
        <f>SUM(NSW:NT!AV25)</f>
        <v>33173</v>
      </c>
      <c r="AW25" s="72">
        <f t="shared" si="8"/>
        <v>47752</v>
      </c>
      <c r="AX25" s="198">
        <f>SUM(NSW:NT!AX25)</f>
        <v>17495</v>
      </c>
      <c r="AY25" s="198">
        <f>SUM(NSW:NT!AY25)</f>
        <v>34247</v>
      </c>
      <c r="AZ25" s="72">
        <f t="shared" si="9"/>
        <v>51742</v>
      </c>
      <c r="BA25" s="198">
        <f>SUM(NSW:NT!BA25)</f>
        <v>20329</v>
      </c>
      <c r="BB25" s="198">
        <f>SUM(NSW:NT!BB25)</f>
        <v>35671</v>
      </c>
      <c r="BC25" s="72">
        <f t="shared" si="10"/>
        <v>56000</v>
      </c>
      <c r="BD25" s="198">
        <f>SUM(NSW:NT!BD25)</f>
        <v>23299</v>
      </c>
      <c r="BE25" s="198">
        <f>SUM(NSW:NT!BE25)</f>
        <v>37627</v>
      </c>
      <c r="BF25" s="72">
        <f t="shared" si="11"/>
        <v>60926</v>
      </c>
      <c r="BH25" s="300"/>
      <c r="BI25" s="301"/>
    </row>
    <row r="26" spans="1:61" s="64" customFormat="1" ht="14.1" customHeight="1" thickBot="1">
      <c r="A26" s="78" t="s">
        <v>23</v>
      </c>
      <c r="B26" s="84">
        <v>1565</v>
      </c>
      <c r="C26" s="82">
        <v>4517</v>
      </c>
      <c r="D26" s="85">
        <v>6082</v>
      </c>
      <c r="E26" s="81">
        <v>1451</v>
      </c>
      <c r="F26" s="82">
        <v>4721</v>
      </c>
      <c r="G26" s="83">
        <v>6172</v>
      </c>
      <c r="H26" s="84">
        <v>1352</v>
      </c>
      <c r="I26" s="82">
        <v>4928</v>
      </c>
      <c r="J26" s="83">
        <v>6280</v>
      </c>
      <c r="K26" s="84">
        <v>1408</v>
      </c>
      <c r="L26" s="82">
        <v>5011</v>
      </c>
      <c r="M26" s="83">
        <v>6419</v>
      </c>
      <c r="N26" s="84">
        <v>1434</v>
      </c>
      <c r="O26" s="82">
        <v>5204</v>
      </c>
      <c r="P26" s="83">
        <v>6638</v>
      </c>
      <c r="Q26" s="84">
        <v>1424</v>
      </c>
      <c r="R26" s="82">
        <v>5689</v>
      </c>
      <c r="S26" s="83">
        <v>7113</v>
      </c>
      <c r="T26" s="198">
        <v>1534</v>
      </c>
      <c r="U26" s="82">
        <v>6107</v>
      </c>
      <c r="V26" s="114">
        <f t="shared" si="0"/>
        <v>7641</v>
      </c>
      <c r="W26" s="198">
        <v>1627</v>
      </c>
      <c r="X26" s="82">
        <v>6474</v>
      </c>
      <c r="Y26" s="114">
        <v>8101</v>
      </c>
      <c r="Z26" s="198">
        <v>1695</v>
      </c>
      <c r="AA26" s="82">
        <v>6808</v>
      </c>
      <c r="AB26" s="114">
        <f t="shared" si="1"/>
        <v>8503</v>
      </c>
      <c r="AC26" s="198">
        <v>1839</v>
      </c>
      <c r="AD26" s="82">
        <v>7246</v>
      </c>
      <c r="AE26" s="114">
        <f t="shared" si="2"/>
        <v>9085</v>
      </c>
      <c r="AF26" s="198">
        <v>1949</v>
      </c>
      <c r="AG26" s="82">
        <v>7570</v>
      </c>
      <c r="AH26" s="114">
        <f t="shared" si="3"/>
        <v>9519</v>
      </c>
      <c r="AI26" s="198">
        <v>2009</v>
      </c>
      <c r="AJ26" s="82">
        <v>7774</v>
      </c>
      <c r="AK26" s="114">
        <f t="shared" si="4"/>
        <v>9783</v>
      </c>
      <c r="AL26" s="198">
        <v>2064</v>
      </c>
      <c r="AM26" s="82">
        <v>7947</v>
      </c>
      <c r="AN26" s="114">
        <f t="shared" si="5"/>
        <v>10011</v>
      </c>
      <c r="AO26" s="198">
        <v>2113</v>
      </c>
      <c r="AP26" s="34">
        <v>8239</v>
      </c>
      <c r="AQ26" s="114">
        <f t="shared" si="6"/>
        <v>10352</v>
      </c>
      <c r="AR26" s="198">
        <f>SUM(NSW:NT!AR26)</f>
        <v>2194</v>
      </c>
      <c r="AS26" s="198">
        <f>SUM(NSW:NT!AS26)</f>
        <v>8249</v>
      </c>
      <c r="AT26" s="114">
        <f t="shared" si="7"/>
        <v>10443</v>
      </c>
      <c r="AU26" s="198">
        <f>SUM(NSW:NT!AU26)</f>
        <v>2412</v>
      </c>
      <c r="AV26" s="198">
        <f>SUM(NSW:NT!AV26)</f>
        <v>8668</v>
      </c>
      <c r="AW26" s="114">
        <f t="shared" si="8"/>
        <v>11080</v>
      </c>
      <c r="AX26" s="198">
        <f>SUM(NSW:NT!AX26)</f>
        <v>2662</v>
      </c>
      <c r="AY26" s="198">
        <f>SUM(NSW:NT!AY26)</f>
        <v>9270</v>
      </c>
      <c r="AZ26" s="114">
        <f t="shared" si="9"/>
        <v>11932</v>
      </c>
      <c r="BA26" s="198">
        <f>SUM(NSW:NT!BA26)</f>
        <v>2835</v>
      </c>
      <c r="BB26" s="198">
        <f>SUM(NSW:NT!BB26)</f>
        <v>9463</v>
      </c>
      <c r="BC26" s="114">
        <f t="shared" si="10"/>
        <v>12298</v>
      </c>
      <c r="BD26" s="198">
        <f>SUM(NSW:NT!BD26)</f>
        <v>3110</v>
      </c>
      <c r="BE26" s="198">
        <f>SUM(NSW:NT!BE26)</f>
        <v>9991</v>
      </c>
      <c r="BF26" s="114">
        <f t="shared" si="11"/>
        <v>13101</v>
      </c>
      <c r="BH26" s="300"/>
      <c r="BI26" s="301"/>
    </row>
    <row r="27" spans="1:61" ht="13.9" thickTop="1" thickBot="1">
      <c r="A27" s="80" t="s">
        <v>25</v>
      </c>
      <c r="B27" s="91">
        <v>4224662</v>
      </c>
      <c r="C27" s="25">
        <v>4518208</v>
      </c>
      <c r="D27" s="92">
        <v>8742870</v>
      </c>
      <c r="E27" s="89">
        <v>4229512</v>
      </c>
      <c r="F27" s="25">
        <v>4529095</v>
      </c>
      <c r="G27" s="90">
        <v>8758607</v>
      </c>
      <c r="H27" s="91">
        <v>4209743</v>
      </c>
      <c r="I27" s="25">
        <v>4507355</v>
      </c>
      <c r="J27" s="93">
        <v>8717098</v>
      </c>
      <c r="K27" s="91">
        <v>4191009</v>
      </c>
      <c r="L27" s="25">
        <v>4488689</v>
      </c>
      <c r="M27" s="93">
        <v>8679698</v>
      </c>
      <c r="N27" s="91">
        <v>4203498</v>
      </c>
      <c r="O27" s="25">
        <v>4500033</v>
      </c>
      <c r="P27" s="93">
        <v>8703531</v>
      </c>
      <c r="Q27" s="91">
        <v>4253254</v>
      </c>
      <c r="R27" s="25">
        <v>4552087</v>
      </c>
      <c r="S27" s="93">
        <v>8805341</v>
      </c>
      <c r="T27" s="115">
        <f>SUM(T7:T26)</f>
        <v>4350099</v>
      </c>
      <c r="U27" s="25">
        <f>SUM(U7:U26)</f>
        <v>4648700</v>
      </c>
      <c r="V27" s="199">
        <f t="shared" si="0"/>
        <v>8998799</v>
      </c>
      <c r="W27" s="115">
        <v>4545199</v>
      </c>
      <c r="X27" s="25">
        <v>4846290</v>
      </c>
      <c r="Y27" s="199">
        <v>9391489</v>
      </c>
      <c r="Z27" s="115">
        <f>SUM(Z7:Z26)</f>
        <v>4674964</v>
      </c>
      <c r="AA27" s="25">
        <f>SUM(AA7:AA26)</f>
        <v>4981884</v>
      </c>
      <c r="AB27" s="199">
        <f t="shared" si="1"/>
        <v>9656848</v>
      </c>
      <c r="AC27" s="115">
        <f>SUM(AC7:AC26)</f>
        <v>4775754</v>
      </c>
      <c r="AD27" s="25">
        <f>SUM(AD7:AD26)</f>
        <v>5090447</v>
      </c>
      <c r="AE27" s="199">
        <f t="shared" si="2"/>
        <v>9866201</v>
      </c>
      <c r="AF27" s="115">
        <f>SUM(AF7:AF26)</f>
        <v>4901959</v>
      </c>
      <c r="AG27" s="25">
        <f>SUM(AG7:AG26)</f>
        <v>5215563</v>
      </c>
      <c r="AH27" s="199">
        <f t="shared" si="3"/>
        <v>10117522</v>
      </c>
      <c r="AI27" s="115">
        <f>SUM(AI7:AI26)</f>
        <v>5047437</v>
      </c>
      <c r="AJ27" s="25">
        <f>SUM(AJ7:AJ26)</f>
        <v>5356243</v>
      </c>
      <c r="AK27" s="199">
        <f t="shared" si="4"/>
        <v>10403680</v>
      </c>
      <c r="AL27" s="115">
        <f>SUM(AL7:AL26)</f>
        <v>5199789</v>
      </c>
      <c r="AM27" s="25">
        <f>SUM(AM7:AM26)</f>
        <v>5510530</v>
      </c>
      <c r="AN27" s="199">
        <f t="shared" si="5"/>
        <v>10710319</v>
      </c>
      <c r="AO27" s="115">
        <f>SUM(AO7:AO26)</f>
        <v>5320677</v>
      </c>
      <c r="AP27" s="25">
        <f>SUM(AP7:AP26)</f>
        <v>5637751</v>
      </c>
      <c r="AQ27" s="199">
        <f t="shared" si="6"/>
        <v>10958428</v>
      </c>
      <c r="AR27" s="115">
        <f>SUM(AR7:AR26)</f>
        <v>5428718</v>
      </c>
      <c r="AS27" s="25">
        <f>SUM(AS7:AS26)</f>
        <v>5751993</v>
      </c>
      <c r="AT27" s="199">
        <f t="shared" si="7"/>
        <v>11180711</v>
      </c>
      <c r="AU27" s="115">
        <f>SUM(AU7:AU26)</f>
        <v>5488228</v>
      </c>
      <c r="AV27" s="25">
        <f>SUM(AV7:AV26)</f>
        <v>5820237</v>
      </c>
      <c r="AW27" s="199">
        <f t="shared" si="8"/>
        <v>11308465</v>
      </c>
      <c r="AX27" s="115">
        <f>SUM(AX7:AX26)</f>
        <v>5492274</v>
      </c>
      <c r="AY27" s="25">
        <f>SUM(AY7:AY26)</f>
        <v>5835238</v>
      </c>
      <c r="AZ27" s="199">
        <f t="shared" si="9"/>
        <v>11327512</v>
      </c>
      <c r="BA27" s="115">
        <f>SUM(BA7:BA26)</f>
        <v>5477193</v>
      </c>
      <c r="BB27" s="25">
        <f>SUM(BB7:BB26)</f>
        <v>5829101</v>
      </c>
      <c r="BC27" s="199">
        <f t="shared" si="10"/>
        <v>11306294</v>
      </c>
      <c r="BD27" s="115">
        <f>SUM(BD7:BD26)</f>
        <v>5441576</v>
      </c>
      <c r="BE27" s="25">
        <f>SUM(BE7:BE26)</f>
        <v>5800061</v>
      </c>
      <c r="BF27" s="199">
        <f t="shared" si="11"/>
        <v>11241637</v>
      </c>
      <c r="BG27" s="233"/>
      <c r="BH27" s="300"/>
      <c r="BI27" s="301"/>
    </row>
    <row r="28" spans="1:61" ht="6.95" customHeight="1" thickTop="1">
      <c r="A28" s="26"/>
      <c r="B28" s="27"/>
      <c r="C28" s="27"/>
      <c r="D28" s="2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row>
    <row r="29" spans="1:61" ht="13.15">
      <c r="A29" s="65" t="s">
        <v>76</v>
      </c>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row>
    <row r="30" spans="1:61" ht="6.95" customHeight="1" thickBot="1">
      <c r="A30" s="6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row>
    <row r="31" spans="1:61" ht="13.5" thickTop="1">
      <c r="A31" s="30"/>
      <c r="B31" s="365">
        <v>35429</v>
      </c>
      <c r="C31" s="366"/>
      <c r="D31" s="367"/>
      <c r="E31" s="365">
        <v>35794</v>
      </c>
      <c r="F31" s="366"/>
      <c r="G31" s="367"/>
      <c r="H31" s="366">
        <v>36159</v>
      </c>
      <c r="I31" s="366"/>
      <c r="J31" s="367"/>
      <c r="K31" s="366">
        <v>36524</v>
      </c>
      <c r="L31" s="366"/>
      <c r="M31" s="367"/>
      <c r="N31" s="366">
        <v>36890</v>
      </c>
      <c r="O31" s="366"/>
      <c r="P31" s="367"/>
      <c r="Q31" s="366">
        <v>37255</v>
      </c>
      <c r="R31" s="366"/>
      <c r="S31" s="366"/>
      <c r="T31" s="365">
        <v>37620</v>
      </c>
      <c r="U31" s="366"/>
      <c r="V31" s="367"/>
      <c r="W31" s="365">
        <v>37985</v>
      </c>
      <c r="X31" s="366"/>
      <c r="Y31" s="367"/>
      <c r="Z31" s="365">
        <v>38351</v>
      </c>
      <c r="AA31" s="366"/>
      <c r="AB31" s="367"/>
      <c r="AC31" s="365">
        <v>38716</v>
      </c>
      <c r="AD31" s="366"/>
      <c r="AE31" s="367"/>
      <c r="AF31" s="365">
        <v>39081</v>
      </c>
      <c r="AG31" s="366"/>
      <c r="AH31" s="367"/>
      <c r="AI31" s="364">
        <v>39446</v>
      </c>
      <c r="AJ31" s="362"/>
      <c r="AK31" s="363"/>
      <c r="AL31" s="364">
        <v>39812</v>
      </c>
      <c r="AM31" s="362"/>
      <c r="AN31" s="363"/>
      <c r="AO31" s="364">
        <v>40177</v>
      </c>
      <c r="AP31" s="362"/>
      <c r="AQ31" s="363"/>
      <c r="AR31" s="364">
        <v>40542</v>
      </c>
      <c r="AS31" s="362"/>
      <c r="AT31" s="363"/>
      <c r="AU31" s="364">
        <v>40907</v>
      </c>
      <c r="AV31" s="362"/>
      <c r="AW31" s="363"/>
      <c r="AX31" s="364">
        <v>41273</v>
      </c>
      <c r="AY31" s="362"/>
      <c r="AZ31" s="363"/>
      <c r="BA31" s="364">
        <v>41638</v>
      </c>
      <c r="BB31" s="362"/>
      <c r="BC31" s="363"/>
      <c r="BD31" s="364">
        <f>BD5</f>
        <v>42003</v>
      </c>
      <c r="BE31" s="362"/>
      <c r="BF31" s="363"/>
    </row>
    <row r="32" spans="1:61"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row>
    <row r="33" spans="1:58">
      <c r="A33" s="108" t="s">
        <v>6</v>
      </c>
      <c r="B33" s="94">
        <v>0.51324474129410524</v>
      </c>
      <c r="C33" s="37">
        <v>0.51562522085570417</v>
      </c>
      <c r="D33" s="94">
        <v>0.51439290600884258</v>
      </c>
      <c r="E33" s="39">
        <v>-2.939008055831116E-2</v>
      </c>
      <c r="F33" s="37">
        <v>-2.6592928407154326E-2</v>
      </c>
      <c r="G33" s="38">
        <v>-2.8039846412804548E-2</v>
      </c>
      <c r="H33" s="94">
        <v>-1.6408633024859509E-2</v>
      </c>
      <c r="I33" s="37">
        <v>-1.8926854972017626E-2</v>
      </c>
      <c r="J33" s="95">
        <v>-1.7626032293849403E-2</v>
      </c>
      <c r="K33" s="94">
        <v>-7.2535550101687774E-3</v>
      </c>
      <c r="L33" s="37">
        <v>-7.4196636245901226E-3</v>
      </c>
      <c r="M33" s="95">
        <v>-7.3337515683814525E-3</v>
      </c>
      <c r="N33" s="94">
        <v>-8.430638651423239E-4</v>
      </c>
      <c r="O33" s="37">
        <v>5.6728923023219302E-4</v>
      </c>
      <c r="P33" s="95">
        <v>-1.6221010210815123E-4</v>
      </c>
      <c r="Q33" s="94">
        <v>1.3875414754245474E-2</v>
      </c>
      <c r="R33" s="37">
        <v>1.7039556893017505E-2</v>
      </c>
      <c r="S33" s="94">
        <v>1.5404031891044445E-2</v>
      </c>
      <c r="T33" s="39">
        <f t="shared" ref="T33:Y33" si="12">T7/Q7-1</f>
        <v>3.148393840710817E-2</v>
      </c>
      <c r="U33" s="37">
        <f t="shared" si="12"/>
        <v>3.0832300587057215E-2</v>
      </c>
      <c r="V33" s="38">
        <f t="shared" si="12"/>
        <v>3.1168620973715866E-2</v>
      </c>
      <c r="W33" s="39">
        <f t="shared" si="12"/>
        <v>6.4834483806969878E-2</v>
      </c>
      <c r="X33" s="37">
        <f t="shared" si="12"/>
        <v>6.9700108574922925E-2</v>
      </c>
      <c r="Y33" s="38">
        <f t="shared" si="12"/>
        <v>6.7188116261661213E-2</v>
      </c>
      <c r="Z33" s="39">
        <f>Z7/W7-1</f>
        <v>4.5520598839656756E-2</v>
      </c>
      <c r="AA33" s="37">
        <f t="shared" ref="AA33:AA53" si="13">AA7/X7-1</f>
        <v>4.6799044885705188E-2</v>
      </c>
      <c r="AB33" s="38">
        <f t="shared" ref="AB33:AB53" si="14">AB7/Y7-1</f>
        <v>4.6140472944561584E-2</v>
      </c>
      <c r="AC33" s="39">
        <f t="shared" ref="AC33:AC53" si="15">AC7/Z7-1</f>
        <v>3.4520062598247359E-2</v>
      </c>
      <c r="AD33" s="37">
        <f t="shared" ref="AD33:AD53" si="16">AD7/AA7-1</f>
        <v>3.5326329241834431E-2</v>
      </c>
      <c r="AE33" s="38">
        <f t="shared" ref="AE33:AE53" si="17">AE7/AB7-1</f>
        <v>3.4911239403973005E-2</v>
      </c>
      <c r="AF33" s="39">
        <f t="shared" ref="AF33:AF53" si="18">AF7/AC7-1</f>
        <v>2.6315522300171645E-2</v>
      </c>
      <c r="AG33" s="37">
        <f t="shared" ref="AG33:AG53" si="19">AG7/AD7-1</f>
        <v>2.4866785079928899E-2</v>
      </c>
      <c r="AH33" s="38">
        <f t="shared" ref="AH33:AH53" si="20">AH7/AE7-1</f>
        <v>2.5612355793345642E-2</v>
      </c>
      <c r="AI33" s="39">
        <f>AI7/AF7-1</f>
        <v>3.3050084578935435E-2</v>
      </c>
      <c r="AJ33" s="37">
        <f t="shared" ref="AJ33:AJ53" si="21">AJ7/AG7-1</f>
        <v>3.4564010993820338E-2</v>
      </c>
      <c r="AK33" s="38">
        <f t="shared" ref="AK33:AK53" si="22">AK7/AH7-1</f>
        <v>3.3784357477389282E-2</v>
      </c>
      <c r="AL33" s="39">
        <f t="shared" ref="AL33:AQ33" si="23">AL7/AI7-1</f>
        <v>2.6860097673082395E-2</v>
      </c>
      <c r="AM33" s="37">
        <f t="shared" si="23"/>
        <v>2.5507044303133553E-2</v>
      </c>
      <c r="AN33" s="38">
        <f t="shared" si="23"/>
        <v>2.6203355251594562E-2</v>
      </c>
      <c r="AO33" s="39">
        <f t="shared" si="23"/>
        <v>1.2785004895789598E-2</v>
      </c>
      <c r="AP33" s="37">
        <f t="shared" si="23"/>
        <v>1.1012329056444337E-2</v>
      </c>
      <c r="AQ33" s="38">
        <f t="shared" si="23"/>
        <v>1.1925170754038872E-2</v>
      </c>
      <c r="AR33" s="39">
        <f t="shared" ref="AR33:AR53" si="24">AR7/AO7-1</f>
        <v>1.0291021367757391E-2</v>
      </c>
      <c r="AS33" s="37">
        <f t="shared" ref="AS33:AS53" si="25">AS7/AP7-1</f>
        <v>9.0024513564064268E-3</v>
      </c>
      <c r="AT33" s="38">
        <f t="shared" ref="AT33:AT49" si="26">AT7/AQ7-1</f>
        <v>9.6665659567938267E-3</v>
      </c>
      <c r="AU33" s="39">
        <f t="shared" ref="AU33:AU53" si="27">AU7/AR7-1</f>
        <v>-4.1923498728624331E-4</v>
      </c>
      <c r="AV33" s="37">
        <f t="shared" ref="AV33:AV53" si="28">AV7/AS7-1</f>
        <v>-2.6494650927312291E-3</v>
      </c>
      <c r="AW33" s="38">
        <f t="shared" ref="AW33:AW49" si="29">AW7/AT7-1</f>
        <v>-1.4993184915946811E-3</v>
      </c>
      <c r="AX33" s="39">
        <f t="shared" ref="AX33:BC33" si="30">AX7/AU7-1</f>
        <v>-1.7417705822820206E-2</v>
      </c>
      <c r="AY33" s="37">
        <f t="shared" si="30"/>
        <v>-1.8981511514758354E-2</v>
      </c>
      <c r="AZ33" s="38">
        <f t="shared" si="30"/>
        <v>-1.81741726852368E-2</v>
      </c>
      <c r="BA33" s="39">
        <f t="shared" si="30"/>
        <v>-3.1156627549473903E-2</v>
      </c>
      <c r="BB33" s="37">
        <f t="shared" si="30"/>
        <v>-3.1621964767497235E-2</v>
      </c>
      <c r="BC33" s="38">
        <f t="shared" si="30"/>
        <v>-3.1381542149420683E-2</v>
      </c>
      <c r="BD33" s="39">
        <f t="shared" ref="BD33:BD53" si="31">BD7/BA7-1</f>
        <v>-3.8237200259235271E-2</v>
      </c>
      <c r="BE33" s="37">
        <f t="shared" ref="BE33:BE53" si="32">BE7/BB7-1</f>
        <v>-4.014217232761097E-2</v>
      </c>
      <c r="BF33" s="38">
        <f t="shared" ref="BF33:BF49" si="33">BF7/BC7-1</f>
        <v>-3.915771481555419E-2</v>
      </c>
    </row>
    <row r="34" spans="1:58">
      <c r="A34" s="109" t="s">
        <v>7</v>
      </c>
      <c r="B34" s="94">
        <v>0.59592433606334527</v>
      </c>
      <c r="C34" s="37">
        <v>0.60771101889747192</v>
      </c>
      <c r="D34" s="94">
        <v>0.60163622421907204</v>
      </c>
      <c r="E34" s="39">
        <v>-3.5665902459358079E-2</v>
      </c>
      <c r="F34" s="37">
        <v>-3.5095922436911176E-2</v>
      </c>
      <c r="G34" s="38">
        <v>-3.5388639510847364E-2</v>
      </c>
      <c r="H34" s="94">
        <v>-3.6802647575307268E-2</v>
      </c>
      <c r="I34" s="37">
        <v>-3.7484144064535485E-2</v>
      </c>
      <c r="J34" s="95">
        <v>-3.7134257557579042E-2</v>
      </c>
      <c r="K34" s="94">
        <v>-3.0130915567522787E-2</v>
      </c>
      <c r="L34" s="37">
        <v>-2.9504094294641181E-2</v>
      </c>
      <c r="M34" s="95">
        <v>-2.9826020880375448E-2</v>
      </c>
      <c r="N34" s="94">
        <v>-2.0287172665095388E-2</v>
      </c>
      <c r="O34" s="37">
        <v>-2.3214653534837204E-2</v>
      </c>
      <c r="P34" s="95">
        <v>-2.1711613058891244E-2</v>
      </c>
      <c r="Q34" s="94">
        <v>-9.9329928860288907E-3</v>
      </c>
      <c r="R34" s="37">
        <v>-1.1324762960995938E-2</v>
      </c>
      <c r="S34" s="94">
        <v>-1.0609153620240841E-2</v>
      </c>
      <c r="T34" s="39">
        <f t="shared" ref="T34:T53" si="34">T8/Q8-1</f>
        <v>8.9891325412561063E-3</v>
      </c>
      <c r="U34" s="37">
        <f t="shared" ref="U34:U53" si="35">U8/R8-1</f>
        <v>1.0779062786361981E-2</v>
      </c>
      <c r="V34" s="38">
        <f t="shared" ref="V34:V53" si="36">V8/S8-1</f>
        <v>9.8581016299137403E-3</v>
      </c>
      <c r="W34" s="39">
        <f t="shared" ref="W34:W53" si="37">W8/T8-1</f>
        <v>4.1531233378641952E-2</v>
      </c>
      <c r="X34" s="37">
        <f t="shared" ref="X34:X53" si="38">X8/U8-1</f>
        <v>4.0460327074500313E-2</v>
      </c>
      <c r="Y34" s="38">
        <f t="shared" ref="Y34:Y53" si="39">Y8/V8-1</f>
        <v>4.1010859389982945E-2</v>
      </c>
      <c r="Z34" s="39">
        <f t="shared" ref="Z34:Z53" si="40">Z8/W8-1</f>
        <v>2.9143910915667703E-2</v>
      </c>
      <c r="AA34" s="37">
        <f t="shared" si="13"/>
        <v>2.8419696611194256E-2</v>
      </c>
      <c r="AB34" s="38">
        <f t="shared" si="14"/>
        <v>2.8792187348948284E-2</v>
      </c>
      <c r="AC34" s="39">
        <f t="shared" si="15"/>
        <v>2.3029104266742095E-2</v>
      </c>
      <c r="AD34" s="37">
        <f t="shared" si="16"/>
        <v>2.0969520790575125E-2</v>
      </c>
      <c r="AE34" s="38">
        <f t="shared" si="17"/>
        <v>2.202920443101708E-2</v>
      </c>
      <c r="AF34" s="39">
        <f t="shared" si="18"/>
        <v>3.0476857730875384E-2</v>
      </c>
      <c r="AG34" s="37">
        <f t="shared" si="19"/>
        <v>3.3916614204773099E-2</v>
      </c>
      <c r="AH34" s="38">
        <f t="shared" si="20"/>
        <v>3.2145081351515836E-2</v>
      </c>
      <c r="AI34" s="39">
        <f t="shared" ref="AI34:AI53" si="41">AI8/AF8-1</f>
        <v>4.4902575434169423E-2</v>
      </c>
      <c r="AJ34" s="37">
        <f t="shared" si="21"/>
        <v>4.2196851755751608E-2</v>
      </c>
      <c r="AK34" s="38">
        <f t="shared" si="22"/>
        <v>4.3588093025132002E-2</v>
      </c>
      <c r="AL34" s="39">
        <f t="shared" ref="AL34:AQ34" si="42">AL8/AI8-1</f>
        <v>5.0674766787834891E-2</v>
      </c>
      <c r="AM34" s="37">
        <f t="shared" si="42"/>
        <v>5.3424598419237412E-2</v>
      </c>
      <c r="AN34" s="38">
        <f t="shared" si="42"/>
        <v>5.2008896576493102E-2</v>
      </c>
      <c r="AO34" s="39">
        <f t="shared" si="42"/>
        <v>3.9533741235317832E-2</v>
      </c>
      <c r="AP34" s="37">
        <f t="shared" si="42"/>
        <v>3.9742737307817189E-2</v>
      </c>
      <c r="AQ34" s="38">
        <f t="shared" si="42"/>
        <v>3.9635275854783991E-2</v>
      </c>
      <c r="AR34" s="39">
        <f t="shared" si="24"/>
        <v>3.5610050896051293E-2</v>
      </c>
      <c r="AS34" s="37">
        <f t="shared" si="25"/>
        <v>3.6641582285962038E-2</v>
      </c>
      <c r="AT34" s="38">
        <f t="shared" si="26"/>
        <v>3.6111242004076116E-2</v>
      </c>
      <c r="AU34" s="39">
        <f t="shared" si="27"/>
        <v>1.7827510675487268E-2</v>
      </c>
      <c r="AV34" s="37">
        <f t="shared" si="28"/>
        <v>1.6685036676675091E-2</v>
      </c>
      <c r="AW34" s="38">
        <f t="shared" si="29"/>
        <v>1.7272131650793998E-2</v>
      </c>
      <c r="AX34" s="39">
        <f t="shared" ref="AX34:AX53" si="43">AX8/AU8-1</f>
        <v>8.0973420067276258E-4</v>
      </c>
      <c r="AY34" s="37">
        <f t="shared" ref="AY34:AY53" si="44">AY8/AV8-1</f>
        <v>1.7656362329259156E-3</v>
      </c>
      <c r="AZ34" s="38">
        <f t="shared" ref="AZ34:AZ49" si="45">AZ8/AW8-1</f>
        <v>1.2741487512784033E-3</v>
      </c>
      <c r="BA34" s="39">
        <f t="shared" ref="BA34:BA53" si="46">BA8/AX8-1</f>
        <v>-1.7240443092962909E-3</v>
      </c>
      <c r="BB34" s="37">
        <f t="shared" ref="BB34:BB53" si="47">BB8/AY8-1</f>
        <v>-5.8846493897187768E-3</v>
      </c>
      <c r="BC34" s="38">
        <f t="shared" ref="BC34:BC49" si="48">BC8/AZ8-1</f>
        <v>-3.7464210167940104E-3</v>
      </c>
      <c r="BD34" s="39">
        <f t="shared" si="31"/>
        <v>-1.293226539021175E-2</v>
      </c>
      <c r="BE34" s="37">
        <f t="shared" si="32"/>
        <v>-1.2762983881679624E-2</v>
      </c>
      <c r="BF34" s="38">
        <f t="shared" si="33"/>
        <v>-1.2850158053442695E-2</v>
      </c>
    </row>
    <row r="35" spans="1:58">
      <c r="A35" s="108" t="s">
        <v>8</v>
      </c>
      <c r="B35" s="94">
        <v>0.58670905043341026</v>
      </c>
      <c r="C35" s="37">
        <v>0.58098948914996162</v>
      </c>
      <c r="D35" s="94">
        <v>0.58391204336163849</v>
      </c>
      <c r="E35" s="39">
        <v>-2.5465274082753897E-2</v>
      </c>
      <c r="F35" s="37">
        <v>-2.6137193621496579E-2</v>
      </c>
      <c r="G35" s="38">
        <v>-2.5793253083576717E-2</v>
      </c>
      <c r="H35" s="94">
        <v>-2.1667714675705052E-2</v>
      </c>
      <c r="I35" s="37">
        <v>-2.3606966855612477E-2</v>
      </c>
      <c r="J35" s="95">
        <v>-2.2613972978831054E-2</v>
      </c>
      <c r="K35" s="94">
        <v>-2.6549532686839017E-2</v>
      </c>
      <c r="L35" s="37">
        <v>-2.9501841186535094E-2</v>
      </c>
      <c r="M35" s="95">
        <v>-2.7988648342889499E-2</v>
      </c>
      <c r="N35" s="94">
        <v>-1.9295742440004759E-2</v>
      </c>
      <c r="O35" s="37">
        <v>-1.935880538608914E-2</v>
      </c>
      <c r="P35" s="95">
        <v>-1.9326434892729227E-2</v>
      </c>
      <c r="Q35" s="94">
        <v>-1.7859254101914024E-2</v>
      </c>
      <c r="R35" s="37">
        <v>-1.8227227223759801E-2</v>
      </c>
      <c r="S35" s="94">
        <v>-1.8038339056712926E-2</v>
      </c>
      <c r="T35" s="39">
        <f t="shared" si="34"/>
        <v>-5.8952563751027975E-3</v>
      </c>
      <c r="U35" s="37">
        <f t="shared" si="35"/>
        <v>-5.398215413492724E-3</v>
      </c>
      <c r="V35" s="38">
        <f t="shared" si="36"/>
        <v>-5.6534032869741679E-3</v>
      </c>
      <c r="W35" s="39">
        <f t="shared" si="37"/>
        <v>1.9418684050307666E-2</v>
      </c>
      <c r="X35" s="37">
        <f t="shared" si="38"/>
        <v>1.8960826117340623E-2</v>
      </c>
      <c r="Y35" s="38">
        <f t="shared" si="39"/>
        <v>1.9195839692811356E-2</v>
      </c>
      <c r="Z35" s="39">
        <f t="shared" si="40"/>
        <v>7.8696248977114802E-3</v>
      </c>
      <c r="AA35" s="37">
        <f t="shared" si="13"/>
        <v>8.2091059106954578E-3</v>
      </c>
      <c r="AB35" s="38">
        <f t="shared" si="14"/>
        <v>8.0348158412755222E-3</v>
      </c>
      <c r="AC35" s="39">
        <f t="shared" si="15"/>
        <v>6.5837504788033296E-3</v>
      </c>
      <c r="AD35" s="37">
        <f t="shared" si="16"/>
        <v>5.8667127071823089E-3</v>
      </c>
      <c r="AE35" s="38">
        <f t="shared" si="17"/>
        <v>6.2347806651217308E-3</v>
      </c>
      <c r="AF35" s="39">
        <f t="shared" si="18"/>
        <v>1.1276263579002244E-2</v>
      </c>
      <c r="AG35" s="37">
        <f t="shared" si="19"/>
        <v>9.5743548724849248E-3</v>
      </c>
      <c r="AH35" s="38">
        <f t="shared" si="20"/>
        <v>1.0448277186647648E-2</v>
      </c>
      <c r="AI35" s="39">
        <f t="shared" si="41"/>
        <v>1.8756814300462832E-2</v>
      </c>
      <c r="AJ35" s="37">
        <f t="shared" si="21"/>
        <v>1.8929708114578059E-2</v>
      </c>
      <c r="AK35" s="38">
        <f t="shared" si="22"/>
        <v>1.8840855185408678E-2</v>
      </c>
      <c r="AL35" s="39">
        <f t="shared" ref="AL35:AQ35" si="49">AL9/AI9-1</f>
        <v>2.4583358326045968E-2</v>
      </c>
      <c r="AM35" s="37">
        <f t="shared" si="49"/>
        <v>2.3363534731608127E-2</v>
      </c>
      <c r="AN35" s="38">
        <f t="shared" si="49"/>
        <v>2.3990370108401216E-2</v>
      </c>
      <c r="AO35" s="39">
        <f t="shared" si="49"/>
        <v>2.1155706741109226E-2</v>
      </c>
      <c r="AP35" s="37">
        <f t="shared" si="49"/>
        <v>2.0136569967651008E-2</v>
      </c>
      <c r="AQ35" s="38">
        <f t="shared" si="49"/>
        <v>2.0660580923381078E-2</v>
      </c>
      <c r="AR35" s="39">
        <f t="shared" si="24"/>
        <v>1.9667362678478684E-2</v>
      </c>
      <c r="AS35" s="37">
        <f t="shared" si="25"/>
        <v>1.9473773379236725E-2</v>
      </c>
      <c r="AT35" s="38">
        <f t="shared" si="26"/>
        <v>1.9573359741588137E-2</v>
      </c>
      <c r="AU35" s="39">
        <f t="shared" si="27"/>
        <v>1.5615660047938906E-2</v>
      </c>
      <c r="AV35" s="37">
        <f t="shared" si="28"/>
        <v>1.8656540920535702E-2</v>
      </c>
      <c r="AW35" s="38">
        <f t="shared" si="29"/>
        <v>1.709210432166719E-2</v>
      </c>
      <c r="AX35" s="39">
        <f t="shared" si="43"/>
        <v>2.3158035820947775E-2</v>
      </c>
      <c r="AY35" s="37">
        <f t="shared" si="44"/>
        <v>1.5209020140177776E-2</v>
      </c>
      <c r="AZ35" s="38">
        <f t="shared" si="45"/>
        <v>1.929259968866015E-2</v>
      </c>
      <c r="BA35" s="39">
        <f t="shared" si="46"/>
        <v>1.273511697113805E-2</v>
      </c>
      <c r="BB35" s="37">
        <f t="shared" si="47"/>
        <v>1.92320520050695E-2</v>
      </c>
      <c r="BC35" s="38">
        <f t="shared" si="48"/>
        <v>1.5881780227881226E-2</v>
      </c>
      <c r="BD35" s="39">
        <f t="shared" si="31"/>
        <v>1.3148607951589675E-2</v>
      </c>
      <c r="BE35" s="37">
        <f t="shared" si="32"/>
        <v>1.3553190919719071E-2</v>
      </c>
      <c r="BF35" s="38">
        <f t="shared" si="33"/>
        <v>1.3345206018063438E-2</v>
      </c>
    </row>
    <row r="36" spans="1:58">
      <c r="A36" s="108" t="s">
        <v>9</v>
      </c>
      <c r="B36" s="94">
        <v>0.53003637055678166</v>
      </c>
      <c r="C36" s="37">
        <v>0.52483571148636599</v>
      </c>
      <c r="D36" s="94">
        <v>0.52746451278757878</v>
      </c>
      <c r="E36" s="39">
        <v>4.0916395139828365E-2</v>
      </c>
      <c r="F36" s="37">
        <v>2.8939671289631264E-2</v>
      </c>
      <c r="G36" s="38">
        <v>3.5003794797910937E-2</v>
      </c>
      <c r="H36" s="94">
        <v>-5.6106416084449329E-3</v>
      </c>
      <c r="I36" s="37">
        <v>-1.0284802613460431E-2</v>
      </c>
      <c r="J36" s="95">
        <v>-7.904634806804034E-3</v>
      </c>
      <c r="K36" s="94">
        <v>-1.3797398835949992E-2</v>
      </c>
      <c r="L36" s="37">
        <v>-1.1655056388211849E-2</v>
      </c>
      <c r="M36" s="95">
        <v>-1.274849863369798E-2</v>
      </c>
      <c r="N36" s="94">
        <v>-1.2500233329392652E-2</v>
      </c>
      <c r="O36" s="37">
        <v>-1.538461538461533E-2</v>
      </c>
      <c r="P36" s="95">
        <v>-1.3914003464225222E-2</v>
      </c>
      <c r="Q36" s="94">
        <v>-1.8083524460014155E-3</v>
      </c>
      <c r="R36" s="37">
        <v>-4.5323674800168412E-3</v>
      </c>
      <c r="S36" s="94">
        <v>-3.1415280083387787E-3</v>
      </c>
      <c r="T36" s="39">
        <f t="shared" si="34"/>
        <v>1.7737547421112776E-3</v>
      </c>
      <c r="U36" s="37">
        <f t="shared" si="35"/>
        <v>1.1687912915143706E-3</v>
      </c>
      <c r="V36" s="38">
        <f t="shared" si="36"/>
        <v>1.4780892630370523E-3</v>
      </c>
      <c r="W36" s="39">
        <f t="shared" si="37"/>
        <v>2.3626041259719566E-2</v>
      </c>
      <c r="X36" s="37">
        <f t="shared" si="38"/>
        <v>2.2171216003640692E-2</v>
      </c>
      <c r="Y36" s="38">
        <f t="shared" si="39"/>
        <v>2.2915240036414319E-2</v>
      </c>
      <c r="Z36" s="39">
        <f t="shared" si="40"/>
        <v>8.85802839616745E-3</v>
      </c>
      <c r="AA36" s="37">
        <f t="shared" si="13"/>
        <v>5.8395761951772762E-3</v>
      </c>
      <c r="AB36" s="38">
        <f t="shared" si="14"/>
        <v>7.3843400954860527E-3</v>
      </c>
      <c r="AC36" s="39">
        <f t="shared" si="15"/>
        <v>6.6873918866561244E-3</v>
      </c>
      <c r="AD36" s="37">
        <f t="shared" si="16"/>
        <v>3.6822724881642177E-3</v>
      </c>
      <c r="AE36" s="38">
        <f t="shared" si="17"/>
        <v>5.2224628446786436E-3</v>
      </c>
      <c r="AF36" s="39">
        <f t="shared" si="18"/>
        <v>3.4214920614716871E-3</v>
      </c>
      <c r="AG36" s="37">
        <f t="shared" si="19"/>
        <v>2.7899217671421006E-3</v>
      </c>
      <c r="AH36" s="38">
        <f t="shared" si="20"/>
        <v>3.1140872784400919E-3</v>
      </c>
      <c r="AI36" s="39">
        <f t="shared" si="41"/>
        <v>5.4786742453987181E-3</v>
      </c>
      <c r="AJ36" s="37">
        <f t="shared" si="21"/>
        <v>7.4637092276559347E-3</v>
      </c>
      <c r="AK36" s="38">
        <f t="shared" si="22"/>
        <v>6.4445398961368028E-3</v>
      </c>
      <c r="AL36" s="39">
        <f t="shared" ref="AL36:AQ36" si="50">AL10/AI10-1</f>
        <v>7.0348075790889197E-3</v>
      </c>
      <c r="AM36" s="37">
        <f t="shared" si="50"/>
        <v>8.1264808130909749E-3</v>
      </c>
      <c r="AN36" s="38">
        <f t="shared" si="50"/>
        <v>7.5665248681520136E-3</v>
      </c>
      <c r="AO36" s="39">
        <f t="shared" si="50"/>
        <v>5.4107582816815825E-3</v>
      </c>
      <c r="AP36" s="37">
        <f t="shared" si="50"/>
        <v>7.6530612244898322E-3</v>
      </c>
      <c r="AQ36" s="38">
        <f t="shared" si="50"/>
        <v>6.503515537790161E-3</v>
      </c>
      <c r="AR36" s="39">
        <f t="shared" si="24"/>
        <v>6.6217306688185484E-3</v>
      </c>
      <c r="AS36" s="37">
        <f t="shared" si="25"/>
        <v>5.6954240428479519E-3</v>
      </c>
      <c r="AT36" s="38">
        <f t="shared" si="26"/>
        <v>6.1697915701290906E-3</v>
      </c>
      <c r="AU36" s="39">
        <f t="shared" si="27"/>
        <v>6.9848867092625611E-4</v>
      </c>
      <c r="AV36" s="37">
        <f t="shared" si="28"/>
        <v>-1.1363495621803388E-3</v>
      </c>
      <c r="AW36" s="38">
        <f t="shared" si="29"/>
        <v>-1.9629515543551079E-4</v>
      </c>
      <c r="AX36" s="39">
        <f t="shared" si="43"/>
        <v>-8.7235414868896966E-3</v>
      </c>
      <c r="AY36" s="37">
        <f t="shared" si="44"/>
        <v>-5.4526235519859467E-3</v>
      </c>
      <c r="AZ36" s="38">
        <f t="shared" si="45"/>
        <v>-7.1299336392112167E-3</v>
      </c>
      <c r="BA36" s="39">
        <f t="shared" si="46"/>
        <v>2.0203280656239109E-4</v>
      </c>
      <c r="BB36" s="37">
        <f t="shared" si="47"/>
        <v>-6.816524227180043E-3</v>
      </c>
      <c r="BC36" s="38">
        <f t="shared" si="48"/>
        <v>-3.2232205738519371E-3</v>
      </c>
      <c r="BD36" s="39">
        <f t="shared" si="31"/>
        <v>-3.2259310197327862E-3</v>
      </c>
      <c r="BE36" s="37">
        <f t="shared" si="32"/>
        <v>-6.1760358511349089E-3</v>
      </c>
      <c r="BF36" s="38">
        <f t="shared" si="33"/>
        <v>-4.6604750815659735E-3</v>
      </c>
    </row>
    <row r="37" spans="1:58">
      <c r="A37" s="108" t="s">
        <v>10</v>
      </c>
      <c r="B37" s="94">
        <v>0.38548771718162755</v>
      </c>
      <c r="C37" s="37">
        <v>0.41988277962315323</v>
      </c>
      <c r="D37" s="94">
        <v>0.4035130204505073</v>
      </c>
      <c r="E37" s="39">
        <v>0.12750655824494816</v>
      </c>
      <c r="F37" s="37">
        <v>0.10153606106290791</v>
      </c>
      <c r="G37" s="38">
        <v>0.11373754593854368</v>
      </c>
      <c r="H37" s="94">
        <v>6.246570717089428E-2</v>
      </c>
      <c r="I37" s="37">
        <v>4.8265763179051291E-2</v>
      </c>
      <c r="J37" s="95">
        <v>5.5019673184245388E-2</v>
      </c>
      <c r="K37" s="94">
        <v>1.3903785802238389E-4</v>
      </c>
      <c r="L37" s="37">
        <v>-5.2315867320387177E-3</v>
      </c>
      <c r="M37" s="95">
        <v>-2.6591316674515753E-3</v>
      </c>
      <c r="N37" s="94">
        <v>3.7986813099517347E-2</v>
      </c>
      <c r="O37" s="37">
        <v>2.5051856746884038E-2</v>
      </c>
      <c r="P37" s="95">
        <v>3.1264905084422479E-2</v>
      </c>
      <c r="Q37" s="94">
        <v>4.0542802887167939E-2</v>
      </c>
      <c r="R37" s="37">
        <v>3.3321842528215795E-2</v>
      </c>
      <c r="S37" s="94">
        <v>3.6812894572531896E-2</v>
      </c>
      <c r="T37" s="39">
        <f t="shared" si="34"/>
        <v>5.7180551533288382E-2</v>
      </c>
      <c r="U37" s="37">
        <f t="shared" si="35"/>
        <v>4.7172999436766228E-2</v>
      </c>
      <c r="V37" s="38">
        <f t="shared" si="36"/>
        <v>5.2028665169321142E-2</v>
      </c>
      <c r="W37" s="39">
        <f t="shared" si="37"/>
        <v>4.3808538208002457E-2</v>
      </c>
      <c r="X37" s="37">
        <f t="shared" si="38"/>
        <v>5.0128672972056032E-2</v>
      </c>
      <c r="Y37" s="38">
        <f t="shared" si="39"/>
        <v>4.7047125569246617E-2</v>
      </c>
      <c r="Z37" s="39">
        <f t="shared" si="40"/>
        <v>4.0803489229461753E-2</v>
      </c>
      <c r="AA37" s="37">
        <f t="shared" si="13"/>
        <v>3.8926142765962402E-2</v>
      </c>
      <c r="AB37" s="38">
        <f t="shared" si="14"/>
        <v>3.9838661016022625E-2</v>
      </c>
      <c r="AC37" s="39">
        <f t="shared" si="15"/>
        <v>1.5821619544683196E-2</v>
      </c>
      <c r="AD37" s="37">
        <f t="shared" si="16"/>
        <v>1.0724551942782101E-2</v>
      </c>
      <c r="AE37" s="38">
        <f t="shared" si="17"/>
        <v>1.3204372767952721E-2</v>
      </c>
      <c r="AF37" s="39">
        <f t="shared" si="18"/>
        <v>3.0295388907057186E-2</v>
      </c>
      <c r="AG37" s="37">
        <f t="shared" si="19"/>
        <v>1.8868986425135681E-2</v>
      </c>
      <c r="AH37" s="38">
        <f t="shared" si="20"/>
        <v>2.4442509748752173E-2</v>
      </c>
      <c r="AI37" s="39">
        <f t="shared" si="41"/>
        <v>2.5916861065432784E-2</v>
      </c>
      <c r="AJ37" s="37">
        <f t="shared" si="21"/>
        <v>1.9782655928352266E-2</v>
      </c>
      <c r="AK37" s="38">
        <f t="shared" si="22"/>
        <v>2.2791867792533838E-2</v>
      </c>
      <c r="AL37" s="39">
        <f t="shared" ref="AL37:AQ37" si="51">AL11/AI11-1</f>
        <v>3.0592655824234871E-2</v>
      </c>
      <c r="AM37" s="37">
        <f t="shared" si="51"/>
        <v>3.060056405571232E-2</v>
      </c>
      <c r="AN37" s="38">
        <f t="shared" si="51"/>
        <v>3.0596672719602314E-2</v>
      </c>
      <c r="AO37" s="39">
        <f t="shared" si="51"/>
        <v>2.2595253079855659E-2</v>
      </c>
      <c r="AP37" s="37">
        <f t="shared" si="51"/>
        <v>1.6244039005315347E-2</v>
      </c>
      <c r="AQ37" s="38">
        <f t="shared" si="51"/>
        <v>1.9369214641794974E-2</v>
      </c>
      <c r="AR37" s="39">
        <f t="shared" si="24"/>
        <v>8.8532510849919088E-3</v>
      </c>
      <c r="AS37" s="37">
        <f t="shared" si="25"/>
        <v>7.5646564356470769E-3</v>
      </c>
      <c r="AT37" s="38">
        <f t="shared" si="26"/>
        <v>8.2007284104519407E-3</v>
      </c>
      <c r="AU37" s="39">
        <f t="shared" si="27"/>
        <v>-1.555619442964129E-2</v>
      </c>
      <c r="AV37" s="37">
        <f t="shared" si="28"/>
        <v>-1.5943085341190266E-2</v>
      </c>
      <c r="AW37" s="38">
        <f t="shared" si="29"/>
        <v>-1.5751985882784814E-2</v>
      </c>
      <c r="AX37" s="39">
        <f t="shared" si="43"/>
        <v>-2.0602805685448367E-2</v>
      </c>
      <c r="AY37" s="37">
        <f t="shared" si="44"/>
        <v>-2.1744422188838763E-2</v>
      </c>
      <c r="AZ37" s="38">
        <f t="shared" si="45"/>
        <v>-2.1180424206701742E-2</v>
      </c>
      <c r="BA37" s="39">
        <f t="shared" si="46"/>
        <v>-2.5927084166660563E-2</v>
      </c>
      <c r="BB37" s="37">
        <f t="shared" si="47"/>
        <v>-2.8619163571085848E-2</v>
      </c>
      <c r="BC37" s="38">
        <f t="shared" si="48"/>
        <v>-2.7288398520987189E-2</v>
      </c>
      <c r="BD37" s="39">
        <f t="shared" si="31"/>
        <v>-2.9413301875522602E-2</v>
      </c>
      <c r="BE37" s="37">
        <f t="shared" si="32"/>
        <v>-2.9744130218396836E-2</v>
      </c>
      <c r="BF37" s="38">
        <f t="shared" si="33"/>
        <v>-2.9580364270719417E-2</v>
      </c>
    </row>
    <row r="38" spans="1:58">
      <c r="A38" s="108" t="s">
        <v>11</v>
      </c>
      <c r="B38" s="94">
        <v>0.37065211264437159</v>
      </c>
      <c r="C38" s="37">
        <v>0.40869054591998077</v>
      </c>
      <c r="D38" s="94">
        <v>0.39217509298279407</v>
      </c>
      <c r="E38" s="39">
        <v>-1.3381273630365453E-2</v>
      </c>
      <c r="F38" s="37">
        <v>-3.4128071364984525E-2</v>
      </c>
      <c r="G38" s="38">
        <v>-2.5259527450094965E-2</v>
      </c>
      <c r="H38" s="94">
        <v>-2.4401698162828223E-2</v>
      </c>
      <c r="I38" s="37">
        <v>-3.9775169291601853E-2</v>
      </c>
      <c r="J38" s="95">
        <v>-3.3123455719797135E-2</v>
      </c>
      <c r="K38" s="94">
        <v>7.0344340682262363E-3</v>
      </c>
      <c r="L38" s="37">
        <v>-8.2606814440526755E-3</v>
      </c>
      <c r="M38" s="95">
        <v>-1.5831740818991191E-3</v>
      </c>
      <c r="N38" s="94">
        <v>-1.9056602571048131E-3</v>
      </c>
      <c r="O38" s="37">
        <v>-8.0135598660060481E-3</v>
      </c>
      <c r="P38" s="95">
        <v>-5.3239707785008861E-3</v>
      </c>
      <c r="Q38" s="94">
        <v>3.715789070382236E-2</v>
      </c>
      <c r="R38" s="37">
        <v>3.0483181170190221E-2</v>
      </c>
      <c r="S38" s="94">
        <v>3.343246354566376E-2</v>
      </c>
      <c r="T38" s="39">
        <f t="shared" si="34"/>
        <v>8.1719728360248878E-2</v>
      </c>
      <c r="U38" s="37">
        <f t="shared" si="35"/>
        <v>6.7085614489511558E-2</v>
      </c>
      <c r="V38" s="38">
        <f t="shared" si="36"/>
        <v>7.3575143680122412E-2</v>
      </c>
      <c r="W38" s="39">
        <f t="shared" si="37"/>
        <v>0.14485981308411211</v>
      </c>
      <c r="X38" s="37">
        <f t="shared" si="38"/>
        <v>0.12809915455661347</v>
      </c>
      <c r="Y38" s="38">
        <f t="shared" si="39"/>
        <v>0.13558809093290414</v>
      </c>
      <c r="Z38" s="39">
        <f t="shared" si="40"/>
        <v>7.1818837157274551E-2</v>
      </c>
      <c r="AA38" s="37">
        <f t="shared" si="13"/>
        <v>6.7042134133171505E-2</v>
      </c>
      <c r="AB38" s="38">
        <f t="shared" si="14"/>
        <v>6.9193869141464859E-2</v>
      </c>
      <c r="AC38" s="39">
        <f t="shared" si="15"/>
        <v>3.5154528714092859E-2</v>
      </c>
      <c r="AD38" s="37">
        <f t="shared" si="16"/>
        <v>3.4285081387444016E-2</v>
      </c>
      <c r="AE38" s="38">
        <f t="shared" si="17"/>
        <v>3.4677698067759444E-2</v>
      </c>
      <c r="AF38" s="39">
        <f t="shared" si="18"/>
        <v>4.0668548640050206E-2</v>
      </c>
      <c r="AG38" s="37">
        <f t="shared" si="19"/>
        <v>3.416404798918804E-2</v>
      </c>
      <c r="AH38" s="38">
        <f t="shared" si="20"/>
        <v>3.7102641599575659E-2</v>
      </c>
      <c r="AI38" s="39">
        <f t="shared" si="41"/>
        <v>3.8024336264133707E-2</v>
      </c>
      <c r="AJ38" s="37">
        <f t="shared" si="21"/>
        <v>2.7115327622713403E-2</v>
      </c>
      <c r="AK38" s="38">
        <f t="shared" si="22"/>
        <v>3.2060728974115271E-2</v>
      </c>
      <c r="AL38" s="39">
        <f t="shared" ref="AL38:AQ38" si="52">AL12/AI12-1</f>
        <v>3.3051680583382037E-2</v>
      </c>
      <c r="AM38" s="37">
        <f t="shared" si="52"/>
        <v>2.2537257914808206E-2</v>
      </c>
      <c r="AN38" s="38">
        <f t="shared" si="52"/>
        <v>2.7331323501042171E-2</v>
      </c>
      <c r="AO38" s="39">
        <f t="shared" si="52"/>
        <v>1.6735931257403358E-2</v>
      </c>
      <c r="AP38" s="37">
        <f t="shared" si="52"/>
        <v>1.3554769837492264E-2</v>
      </c>
      <c r="AQ38" s="38">
        <f t="shared" si="52"/>
        <v>1.5013301177315252E-2</v>
      </c>
      <c r="AR38" s="39">
        <f t="shared" si="24"/>
        <v>-1.9035357584326063E-3</v>
      </c>
      <c r="AS38" s="37">
        <f t="shared" si="25"/>
        <v>-1.1974762433459851E-3</v>
      </c>
      <c r="AT38" s="38">
        <f t="shared" si="26"/>
        <v>-1.5217470163600977E-3</v>
      </c>
      <c r="AU38" s="39">
        <f t="shared" si="27"/>
        <v>-1.6669898033877972E-2</v>
      </c>
      <c r="AV38" s="37">
        <f t="shared" si="28"/>
        <v>-1.5669812271215999E-2</v>
      </c>
      <c r="AW38" s="38">
        <f t="shared" si="29"/>
        <v>-1.6128944361590625E-2</v>
      </c>
      <c r="AX38" s="39">
        <f t="shared" si="43"/>
        <v>-4.7067013254573076E-2</v>
      </c>
      <c r="AY38" s="37">
        <f t="shared" si="44"/>
        <v>-4.339415361100496E-2</v>
      </c>
      <c r="AZ38" s="38">
        <f t="shared" si="45"/>
        <v>-4.5079409625162992E-2</v>
      </c>
      <c r="BA38" s="39">
        <f t="shared" si="46"/>
        <v>-5.5544060704076026E-2</v>
      </c>
      <c r="BB38" s="37">
        <f t="shared" si="47"/>
        <v>-5.1293756798687529E-2</v>
      </c>
      <c r="BC38" s="38">
        <f t="shared" si="48"/>
        <v>-5.32399082763928E-2</v>
      </c>
      <c r="BD38" s="39">
        <f t="shared" si="31"/>
        <v>-6.6759960119284423E-2</v>
      </c>
      <c r="BE38" s="37">
        <f t="shared" si="32"/>
        <v>-7.1589418164456742E-2</v>
      </c>
      <c r="BF38" s="38">
        <f t="shared" si="33"/>
        <v>-6.9383462331774504E-2</v>
      </c>
    </row>
    <row r="39" spans="1:58">
      <c r="A39" s="108" t="s">
        <v>12</v>
      </c>
      <c r="B39" s="94">
        <v>0.87186332468866667</v>
      </c>
      <c r="C39" s="37">
        <v>0.72349987400053117</v>
      </c>
      <c r="D39" s="94">
        <v>0.7891113280238613</v>
      </c>
      <c r="E39" s="39">
        <v>-3.7324281789324898E-2</v>
      </c>
      <c r="F39" s="37">
        <v>-1.7425584513654169E-2</v>
      </c>
      <c r="G39" s="38">
        <v>-2.663249988815064E-2</v>
      </c>
      <c r="H39" s="94">
        <v>-3.0922907473728722E-2</v>
      </c>
      <c r="I39" s="37">
        <v>-2.1746753474454428E-2</v>
      </c>
      <c r="J39" s="95">
        <v>-2.5945826002884642E-2</v>
      </c>
      <c r="K39" s="94">
        <v>-3.1348511383537669E-2</v>
      </c>
      <c r="L39" s="37">
        <v>-2.6863219523852178E-2</v>
      </c>
      <c r="M39" s="95">
        <v>-2.8905233012236353E-2</v>
      </c>
      <c r="N39" s="94">
        <v>-2.4983488242521723E-2</v>
      </c>
      <c r="O39" s="37">
        <v>-2.7147404512902984E-2</v>
      </c>
      <c r="P39" s="95">
        <v>-2.6164719602678299E-2</v>
      </c>
      <c r="Q39" s="94">
        <v>-9.2791619993339847E-3</v>
      </c>
      <c r="R39" s="37">
        <v>-1.8713734448605912E-2</v>
      </c>
      <c r="S39" s="94">
        <v>-1.4424077869028773E-2</v>
      </c>
      <c r="T39" s="39">
        <f t="shared" si="34"/>
        <v>5.259820623691791E-3</v>
      </c>
      <c r="U39" s="37">
        <f t="shared" si="35"/>
        <v>-5.8616986385939818E-3</v>
      </c>
      <c r="V39" s="38">
        <f t="shared" si="36"/>
        <v>-7.7863400361033452E-4</v>
      </c>
      <c r="W39" s="39">
        <f t="shared" si="37"/>
        <v>7.2302249850858535E-2</v>
      </c>
      <c r="X39" s="37">
        <f t="shared" si="38"/>
        <v>4.8971631320367859E-2</v>
      </c>
      <c r="Y39" s="38">
        <f t="shared" si="39"/>
        <v>5.9699275970032328E-2</v>
      </c>
      <c r="Z39" s="39">
        <f t="shared" si="40"/>
        <v>3.7381157401993548E-2</v>
      </c>
      <c r="AA39" s="37">
        <f t="shared" si="13"/>
        <v>2.8154292057227526E-2</v>
      </c>
      <c r="AB39" s="38">
        <f t="shared" si="14"/>
        <v>3.2447351369532029E-2</v>
      </c>
      <c r="AC39" s="39">
        <f t="shared" si="15"/>
        <v>1.7605465414175958E-2</v>
      </c>
      <c r="AD39" s="37">
        <f t="shared" si="16"/>
        <v>1.8122602721239334E-2</v>
      </c>
      <c r="AE39" s="38">
        <f t="shared" si="17"/>
        <v>1.788084017751479E-2</v>
      </c>
      <c r="AF39" s="39">
        <f t="shared" si="18"/>
        <v>3.8754095279015965E-2</v>
      </c>
      <c r="AG39" s="37">
        <f t="shared" si="19"/>
        <v>3.4395305955333466E-2</v>
      </c>
      <c r="AH39" s="38">
        <f t="shared" si="20"/>
        <v>3.6432495866005166E-2</v>
      </c>
      <c r="AI39" s="39">
        <f t="shared" si="41"/>
        <v>5.507531127907983E-2</v>
      </c>
      <c r="AJ39" s="37">
        <f t="shared" si="21"/>
        <v>4.7540941592557395E-2</v>
      </c>
      <c r="AK39" s="38">
        <f t="shared" si="22"/>
        <v>5.1070206775453375E-2</v>
      </c>
      <c r="AL39" s="39">
        <f t="shared" ref="AL39:AQ39" si="53">AL13/AI13-1</f>
        <v>5.3428567928157422E-2</v>
      </c>
      <c r="AM39" s="37">
        <f t="shared" si="53"/>
        <v>5.1863993954320398E-2</v>
      </c>
      <c r="AN39" s="38">
        <f t="shared" si="53"/>
        <v>5.2599667606623601E-2</v>
      </c>
      <c r="AO39" s="39">
        <f t="shared" si="53"/>
        <v>4.1199525493115008E-2</v>
      </c>
      <c r="AP39" s="37">
        <f t="shared" si="53"/>
        <v>4.3274884027445726E-2</v>
      </c>
      <c r="AQ39" s="38">
        <f t="shared" si="53"/>
        <v>4.2298267433412473E-2</v>
      </c>
      <c r="AR39" s="39">
        <f t="shared" si="24"/>
        <v>3.9069437540839802E-2</v>
      </c>
      <c r="AS39" s="37">
        <f t="shared" si="25"/>
        <v>3.8326438603879298E-2</v>
      </c>
      <c r="AT39" s="38">
        <f t="shared" si="26"/>
        <v>3.867570845738233E-2</v>
      </c>
      <c r="AU39" s="39">
        <f t="shared" si="27"/>
        <v>1.7113817096079842E-2</v>
      </c>
      <c r="AV39" s="37">
        <f t="shared" si="28"/>
        <v>2.4083767135379741E-2</v>
      </c>
      <c r="AW39" s="38">
        <f t="shared" si="29"/>
        <v>2.0806082458461717E-2</v>
      </c>
      <c r="AX39" s="39">
        <f t="shared" si="43"/>
        <v>-1.8165484258782172E-2</v>
      </c>
      <c r="AY39" s="37">
        <f t="shared" si="44"/>
        <v>-9.9171358882906846E-3</v>
      </c>
      <c r="AZ39" s="38">
        <f t="shared" si="45"/>
        <v>-1.3781969539024552E-2</v>
      </c>
      <c r="BA39" s="39">
        <f t="shared" si="46"/>
        <v>-2.8308081487661174E-2</v>
      </c>
      <c r="BB39" s="37">
        <f t="shared" si="47"/>
        <v>-2.0049411764705871E-2</v>
      </c>
      <c r="BC39" s="38">
        <f t="shared" si="48"/>
        <v>-2.3901881771049127E-2</v>
      </c>
      <c r="BD39" s="39">
        <f t="shared" si="31"/>
        <v>-4.0656823727189373E-2</v>
      </c>
      <c r="BE39" s="37">
        <f t="shared" si="32"/>
        <v>-3.1286091255501525E-2</v>
      </c>
      <c r="BF39" s="38">
        <f t="shared" si="33"/>
        <v>-3.5637579576876077E-2</v>
      </c>
    </row>
    <row r="40" spans="1:58">
      <c r="A40" s="108" t="s">
        <v>13</v>
      </c>
      <c r="B40" s="94">
        <v>0.73566615936602386</v>
      </c>
      <c r="C40" s="37">
        <v>0.63599146133440776</v>
      </c>
      <c r="D40" s="94">
        <v>0.68211806518960927</v>
      </c>
      <c r="E40" s="39">
        <v>-5.4040964756261967E-2</v>
      </c>
      <c r="F40" s="37">
        <v>-4.5315953762611438E-2</v>
      </c>
      <c r="G40" s="38">
        <v>-4.9482174299941284E-2</v>
      </c>
      <c r="H40" s="94">
        <v>-4.8855848600162233E-2</v>
      </c>
      <c r="I40" s="37">
        <v>-3.9029839011403111E-2</v>
      </c>
      <c r="J40" s="95">
        <v>-4.3699286760029543E-2</v>
      </c>
      <c r="K40" s="94">
        <v>-3.6841525410390763E-2</v>
      </c>
      <c r="L40" s="37">
        <v>-2.9623360135421106E-2</v>
      </c>
      <c r="M40" s="95">
        <v>-3.3035030165071033E-2</v>
      </c>
      <c r="N40" s="94">
        <v>-1.2108594978119558E-2</v>
      </c>
      <c r="O40" s="37">
        <v>-8.1959587149295077E-3</v>
      </c>
      <c r="P40" s="95">
        <v>-1.0037988648025742E-2</v>
      </c>
      <c r="Q40" s="94">
        <v>7.7842766213658265E-3</v>
      </c>
      <c r="R40" s="37">
        <v>1.2986213507420796E-2</v>
      </c>
      <c r="S40" s="94">
        <v>1.0542316138929086E-2</v>
      </c>
      <c r="T40" s="39">
        <f t="shared" si="34"/>
        <v>3.3775510539049147E-2</v>
      </c>
      <c r="U40" s="37">
        <f t="shared" si="35"/>
        <v>3.392454588336058E-2</v>
      </c>
      <c r="V40" s="38">
        <f t="shared" si="36"/>
        <v>3.3854719389716958E-2</v>
      </c>
      <c r="W40" s="39">
        <f t="shared" si="37"/>
        <v>6.171765348439906E-2</v>
      </c>
      <c r="X40" s="37">
        <f t="shared" si="38"/>
        <v>5.3411291857457854E-2</v>
      </c>
      <c r="Y40" s="38">
        <f t="shared" si="39"/>
        <v>5.7302715552765449E-2</v>
      </c>
      <c r="Z40" s="39">
        <f t="shared" si="40"/>
        <v>2.4806043893597751E-2</v>
      </c>
      <c r="AA40" s="37">
        <f t="shared" si="13"/>
        <v>2.0995464533287933E-2</v>
      </c>
      <c r="AB40" s="38">
        <f t="shared" si="14"/>
        <v>2.2788126423730182E-2</v>
      </c>
      <c r="AC40" s="39">
        <f t="shared" si="15"/>
        <v>1.2569750881370911E-2</v>
      </c>
      <c r="AD40" s="37">
        <f t="shared" si="16"/>
        <v>1.0573322334094026E-2</v>
      </c>
      <c r="AE40" s="38">
        <f t="shared" si="17"/>
        <v>1.1514381972081988E-2</v>
      </c>
      <c r="AF40" s="39">
        <f t="shared" si="18"/>
        <v>1.1612456946866301E-2</v>
      </c>
      <c r="AG40" s="37">
        <f t="shared" si="19"/>
        <v>1.578546192433361E-3</v>
      </c>
      <c r="AH40" s="38">
        <f t="shared" si="20"/>
        <v>6.3131811115930692E-3</v>
      </c>
      <c r="AI40" s="39">
        <f t="shared" si="41"/>
        <v>1.0271123470015686E-2</v>
      </c>
      <c r="AJ40" s="37">
        <f t="shared" si="21"/>
        <v>-4.9107200246822913E-4</v>
      </c>
      <c r="AK40" s="38">
        <f t="shared" si="22"/>
        <v>4.6139562039060333E-3</v>
      </c>
      <c r="AL40" s="39">
        <f t="shared" ref="AL40:AQ40" si="54">AL14/AI14-1</f>
        <v>1.7764228444762775E-2</v>
      </c>
      <c r="AM40" s="37">
        <f t="shared" si="54"/>
        <v>7.6732329442268377E-3</v>
      </c>
      <c r="AN40" s="38">
        <f t="shared" si="54"/>
        <v>1.2486833130869623E-2</v>
      </c>
      <c r="AO40" s="39">
        <f t="shared" si="54"/>
        <v>1.77063243998139E-2</v>
      </c>
      <c r="AP40" s="37">
        <f t="shared" si="54"/>
        <v>1.5027939663600831E-2</v>
      </c>
      <c r="AQ40" s="38">
        <f t="shared" si="54"/>
        <v>1.6312240491612728E-2</v>
      </c>
      <c r="AR40" s="39">
        <f t="shared" si="24"/>
        <v>1.8016325508198205E-2</v>
      </c>
      <c r="AS40" s="37">
        <f t="shared" si="25"/>
        <v>1.6487938353821674E-2</v>
      </c>
      <c r="AT40" s="38">
        <f t="shared" si="26"/>
        <v>1.7221814036307848E-2</v>
      </c>
      <c r="AU40" s="39">
        <f t="shared" si="27"/>
        <v>1.9468032469008634E-2</v>
      </c>
      <c r="AV40" s="37">
        <f t="shared" si="28"/>
        <v>2.0290464644465267E-2</v>
      </c>
      <c r="AW40" s="38">
        <f t="shared" si="29"/>
        <v>1.9895254313530231E-2</v>
      </c>
      <c r="AX40" s="39">
        <f t="shared" si="43"/>
        <v>1.5412908540456627E-2</v>
      </c>
      <c r="AY40" s="37">
        <f t="shared" si="44"/>
        <v>1.9843300249041462E-2</v>
      </c>
      <c r="AZ40" s="38">
        <f t="shared" si="45"/>
        <v>1.7715218226840079E-2</v>
      </c>
      <c r="BA40" s="39">
        <f t="shared" si="46"/>
        <v>1.2768409167831507E-2</v>
      </c>
      <c r="BB40" s="37">
        <f t="shared" si="47"/>
        <v>1.8915075945634907E-2</v>
      </c>
      <c r="BC40" s="38">
        <f t="shared" si="48"/>
        <v>1.5969282317149336E-2</v>
      </c>
      <c r="BD40" s="39">
        <f t="shared" si="31"/>
        <v>9.497667038273816E-3</v>
      </c>
      <c r="BE40" s="37">
        <f t="shared" si="32"/>
        <v>1.5154520569683028E-2</v>
      </c>
      <c r="BF40" s="38">
        <f t="shared" si="33"/>
        <v>1.245201155378961E-2</v>
      </c>
    </row>
    <row r="41" spans="1:58">
      <c r="A41" s="108" t="s">
        <v>14</v>
      </c>
      <c r="B41" s="94">
        <v>0.67883527399471477</v>
      </c>
      <c r="C41" s="37">
        <v>0.59469720150164629</v>
      </c>
      <c r="D41" s="94">
        <v>0.63420765863648421</v>
      </c>
      <c r="E41" s="39">
        <v>-2.0616161909463138E-2</v>
      </c>
      <c r="F41" s="37">
        <v>-1.6026650395622566E-2</v>
      </c>
      <c r="G41" s="38">
        <v>-1.8240697231677538E-2</v>
      </c>
      <c r="H41" s="94">
        <v>-2.2373517259223874E-2</v>
      </c>
      <c r="I41" s="37">
        <v>-2.1180994864152591E-2</v>
      </c>
      <c r="J41" s="95">
        <v>-2.1754892970129225E-2</v>
      </c>
      <c r="K41" s="94">
        <v>-2.1322349593899448E-2</v>
      </c>
      <c r="L41" s="37">
        <v>-1.8530486917026634E-2</v>
      </c>
      <c r="M41" s="95">
        <v>-1.9873213459368544E-2</v>
      </c>
      <c r="N41" s="94">
        <v>-2.4629279066098797E-2</v>
      </c>
      <c r="O41" s="37">
        <v>-1.9754872998810513E-2</v>
      </c>
      <c r="P41" s="95">
        <v>-2.2095717897761435E-2</v>
      </c>
      <c r="Q41" s="94">
        <v>-2.3951525093793058E-2</v>
      </c>
      <c r="R41" s="37">
        <v>-2.0147682405826539E-2</v>
      </c>
      <c r="S41" s="94">
        <v>-2.1969676009185757E-2</v>
      </c>
      <c r="T41" s="39">
        <f t="shared" si="34"/>
        <v>-1.567696805425689E-2</v>
      </c>
      <c r="U41" s="37">
        <f t="shared" si="35"/>
        <v>-1.5654511409610605E-2</v>
      </c>
      <c r="V41" s="38">
        <f t="shared" si="36"/>
        <v>-1.5665246068129357E-2</v>
      </c>
      <c r="W41" s="39">
        <f t="shared" si="37"/>
        <v>1.3272208026454235E-2</v>
      </c>
      <c r="X41" s="37">
        <f t="shared" si="38"/>
        <v>1.3004674415147521E-2</v>
      </c>
      <c r="Y41" s="38">
        <f t="shared" si="39"/>
        <v>1.3132558513818005E-2</v>
      </c>
      <c r="Z41" s="39">
        <f t="shared" si="40"/>
        <v>4.3730437749396334E-3</v>
      </c>
      <c r="AA41" s="37">
        <f t="shared" si="13"/>
        <v>7.6553489610791114E-3</v>
      </c>
      <c r="AB41" s="38">
        <f t="shared" si="14"/>
        <v>6.0861536104890313E-3</v>
      </c>
      <c r="AC41" s="39">
        <f t="shared" si="15"/>
        <v>1.5820924620206345E-2</v>
      </c>
      <c r="AD41" s="37">
        <f t="shared" si="16"/>
        <v>1.6766677004814046E-2</v>
      </c>
      <c r="AE41" s="38">
        <f t="shared" si="17"/>
        <v>1.6315304214939541E-2</v>
      </c>
      <c r="AF41" s="39">
        <f t="shared" si="18"/>
        <v>3.2966457785079673E-2</v>
      </c>
      <c r="AG41" s="37">
        <f t="shared" si="19"/>
        <v>3.3537394035203061E-2</v>
      </c>
      <c r="AH41" s="38">
        <f t="shared" si="20"/>
        <v>3.3265039734667656E-2</v>
      </c>
      <c r="AI41" s="39">
        <f t="shared" si="41"/>
        <v>4.7709665795874212E-2</v>
      </c>
      <c r="AJ41" s="37">
        <f t="shared" si="21"/>
        <v>4.4931939967561174E-2</v>
      </c>
      <c r="AK41" s="38">
        <f t="shared" si="22"/>
        <v>4.6256618444652009E-2</v>
      </c>
      <c r="AL41" s="39">
        <f t="shared" ref="AL41:AQ41" si="55">AL15/AI15-1</f>
        <v>4.1805040571766261E-2</v>
      </c>
      <c r="AM41" s="37">
        <f t="shared" si="55"/>
        <v>3.9183228379719326E-2</v>
      </c>
      <c r="AN41" s="38">
        <f t="shared" si="55"/>
        <v>4.0435289166273147E-2</v>
      </c>
      <c r="AO41" s="39">
        <f t="shared" si="55"/>
        <v>1.9291327413543558E-2</v>
      </c>
      <c r="AP41" s="37">
        <f t="shared" si="55"/>
        <v>1.6692742922778114E-2</v>
      </c>
      <c r="AQ41" s="38">
        <f t="shared" si="55"/>
        <v>1.7935344949849386E-2</v>
      </c>
      <c r="AR41" s="39">
        <f t="shared" si="24"/>
        <v>1.2782786252685252E-2</v>
      </c>
      <c r="AS41" s="37">
        <f t="shared" si="25"/>
        <v>8.7056378594125849E-3</v>
      </c>
      <c r="AT41" s="38">
        <f t="shared" si="26"/>
        <v>1.0657862854373645E-2</v>
      </c>
      <c r="AU41" s="39">
        <f t="shared" si="27"/>
        <v>-5.2214624591838676E-3</v>
      </c>
      <c r="AV41" s="37">
        <f t="shared" si="28"/>
        <v>-1.0280554748966386E-2</v>
      </c>
      <c r="AW41" s="38">
        <f t="shared" si="29"/>
        <v>-7.853061087488955E-3</v>
      </c>
      <c r="AX41" s="39">
        <f t="shared" si="43"/>
        <v>-2.3702788430387201E-2</v>
      </c>
      <c r="AY41" s="37">
        <f t="shared" si="44"/>
        <v>-2.5282619072567014E-2</v>
      </c>
      <c r="AZ41" s="38">
        <f t="shared" si="45"/>
        <v>-2.4522561578259272E-2</v>
      </c>
      <c r="BA41" s="39">
        <f t="shared" si="46"/>
        <v>-1.8541812971551885E-2</v>
      </c>
      <c r="BB41" s="37">
        <f t="shared" si="47"/>
        <v>-2.0584940051169731E-2</v>
      </c>
      <c r="BC41" s="38">
        <f t="shared" si="48"/>
        <v>-1.9601164302966545E-2</v>
      </c>
      <c r="BD41" s="39">
        <f t="shared" si="31"/>
        <v>-1.1367240226977882E-2</v>
      </c>
      <c r="BE41" s="37">
        <f t="shared" si="32"/>
        <v>-1.0224639625356691E-2</v>
      </c>
      <c r="BF41" s="38">
        <f t="shared" si="33"/>
        <v>-1.0775401914026705E-2</v>
      </c>
    </row>
    <row r="42" spans="1:58">
      <c r="A42" s="108" t="s">
        <v>15</v>
      </c>
      <c r="B42" s="94">
        <v>0.54639040036123565</v>
      </c>
      <c r="C42" s="37">
        <v>0.5033858400401392</v>
      </c>
      <c r="D42" s="94">
        <v>0.52391708738256537</v>
      </c>
      <c r="E42" s="39">
        <v>-1.3957044259914286E-2</v>
      </c>
      <c r="F42" s="37">
        <v>-6.1451722363504713E-3</v>
      </c>
      <c r="G42" s="38">
        <v>-9.9297178975860101E-3</v>
      </c>
      <c r="H42" s="94">
        <v>-1.8581266885048908E-2</v>
      </c>
      <c r="I42" s="37">
        <v>-1.5462924748933848E-2</v>
      </c>
      <c r="J42" s="95">
        <v>-1.6967494071473688E-2</v>
      </c>
      <c r="K42" s="94">
        <v>-1.4094555991416402E-2</v>
      </c>
      <c r="L42" s="37">
        <v>-1.2799374004415554E-2</v>
      </c>
      <c r="M42" s="95">
        <v>-1.3423260664605419E-2</v>
      </c>
      <c r="N42" s="94">
        <v>-4.0925084359464403E-3</v>
      </c>
      <c r="O42" s="37">
        <v>-2.6815930000643196E-3</v>
      </c>
      <c r="P42" s="95">
        <v>-3.3607657954657366E-3</v>
      </c>
      <c r="Q42" s="94">
        <v>5.9579657166408673E-4</v>
      </c>
      <c r="R42" s="37">
        <v>-1.3418212126448115E-4</v>
      </c>
      <c r="S42" s="94">
        <v>2.1694995152099494E-4</v>
      </c>
      <c r="T42" s="39">
        <f t="shared" si="34"/>
        <v>8.327838017568423E-3</v>
      </c>
      <c r="U42" s="37">
        <f t="shared" si="35"/>
        <v>9.9850057164092565E-3</v>
      </c>
      <c r="V42" s="38">
        <f t="shared" si="36"/>
        <v>9.187578158681875E-3</v>
      </c>
      <c r="W42" s="39">
        <f t="shared" si="37"/>
        <v>2.5111068186208119E-2</v>
      </c>
      <c r="X42" s="37">
        <f t="shared" si="38"/>
        <v>2.2412163025424814E-2</v>
      </c>
      <c r="Y42" s="38">
        <f t="shared" si="39"/>
        <v>2.3709767293761841E-2</v>
      </c>
      <c r="Z42" s="39">
        <f t="shared" si="40"/>
        <v>1.0495571886188104E-2</v>
      </c>
      <c r="AA42" s="37">
        <f t="shared" si="13"/>
        <v>1.1319075979516091E-2</v>
      </c>
      <c r="AB42" s="38">
        <f t="shared" si="14"/>
        <v>1.0922602192037223E-2</v>
      </c>
      <c r="AC42" s="39">
        <f t="shared" si="15"/>
        <v>-1.6356366329327576E-3</v>
      </c>
      <c r="AD42" s="37">
        <f t="shared" si="16"/>
        <v>4.7695539354997152E-4</v>
      </c>
      <c r="AE42" s="38">
        <f t="shared" si="17"/>
        <v>-5.3971660391338716E-4</v>
      </c>
      <c r="AF42" s="39">
        <f t="shared" si="18"/>
        <v>-2.3907677940097072E-3</v>
      </c>
      <c r="AG42" s="37">
        <f t="shared" si="19"/>
        <v>-2.8825989334136937E-3</v>
      </c>
      <c r="AH42" s="38">
        <f t="shared" si="20"/>
        <v>-2.6461677385591909E-3</v>
      </c>
      <c r="AI42" s="39">
        <f t="shared" si="41"/>
        <v>-1.8241195680955835E-3</v>
      </c>
      <c r="AJ42" s="37">
        <f t="shared" si="21"/>
        <v>-5.0040131194324378E-3</v>
      </c>
      <c r="AK42" s="38">
        <f t="shared" si="22"/>
        <v>-3.4749953379503706E-3</v>
      </c>
      <c r="AL42" s="39">
        <f t="shared" ref="AL42:AQ42" si="56">AL16/AI16-1</f>
        <v>9.0568788066347494E-4</v>
      </c>
      <c r="AM42" s="37">
        <f t="shared" si="56"/>
        <v>2.1087696934689593E-3</v>
      </c>
      <c r="AN42" s="38">
        <f t="shared" si="56"/>
        <v>1.5293223359784669E-3</v>
      </c>
      <c r="AO42" s="39">
        <f t="shared" si="56"/>
        <v>2.5941344184614579E-3</v>
      </c>
      <c r="AP42" s="37">
        <f t="shared" si="56"/>
        <v>3.995001279493593E-3</v>
      </c>
      <c r="AQ42" s="38">
        <f t="shared" si="56"/>
        <v>3.3207136763921952E-3</v>
      </c>
      <c r="AR42" s="39">
        <f t="shared" si="24"/>
        <v>1.6659368124239071E-2</v>
      </c>
      <c r="AS42" s="37">
        <f t="shared" si="25"/>
        <v>1.6859229271165566E-2</v>
      </c>
      <c r="AT42" s="38">
        <f t="shared" si="26"/>
        <v>1.6763098578886915E-2</v>
      </c>
      <c r="AU42" s="39">
        <f t="shared" si="27"/>
        <v>1.8069931686202967E-2</v>
      </c>
      <c r="AV42" s="37">
        <f t="shared" si="28"/>
        <v>2.1308076432625001E-2</v>
      </c>
      <c r="AW42" s="38">
        <f t="shared" si="29"/>
        <v>1.9750728526009009E-2</v>
      </c>
      <c r="AX42" s="39">
        <f t="shared" si="43"/>
        <v>1.9921418491678722E-2</v>
      </c>
      <c r="AY42" s="37">
        <f t="shared" si="44"/>
        <v>2.3944433854365288E-2</v>
      </c>
      <c r="AZ42" s="38">
        <f t="shared" si="45"/>
        <v>2.2012800646102004E-2</v>
      </c>
      <c r="BA42" s="39">
        <f t="shared" si="46"/>
        <v>1.184535026369371E-2</v>
      </c>
      <c r="BB42" s="37">
        <f t="shared" si="47"/>
        <v>1.2575367266346893E-2</v>
      </c>
      <c r="BC42" s="38">
        <f t="shared" si="48"/>
        <v>1.2225570070078629E-2</v>
      </c>
      <c r="BD42" s="39">
        <f t="shared" si="31"/>
        <v>-6.2770606057576117E-3</v>
      </c>
      <c r="BE42" s="37">
        <f t="shared" si="32"/>
        <v>-6.021147557183637E-3</v>
      </c>
      <c r="BF42" s="38">
        <f t="shared" si="33"/>
        <v>-6.1437255810555813E-3</v>
      </c>
    </row>
    <row r="43" spans="1:58">
      <c r="A43" s="108" t="s">
        <v>16</v>
      </c>
      <c r="B43" s="94">
        <v>0.47380829218636178</v>
      </c>
      <c r="C43" s="37">
        <v>0.44264588780017955</v>
      </c>
      <c r="D43" s="94">
        <v>0.45791860744743196</v>
      </c>
      <c r="E43" s="39">
        <v>-1.6006378343104366E-2</v>
      </c>
      <c r="F43" s="37">
        <v>-3.1444753351178578E-3</v>
      </c>
      <c r="G43" s="38">
        <v>-9.5168069417936874E-3</v>
      </c>
      <c r="H43" s="94">
        <v>-2.1355624904733972E-2</v>
      </c>
      <c r="I43" s="37">
        <v>-7.1667215294535236E-3</v>
      </c>
      <c r="J43" s="95">
        <v>-1.4150446717664966E-2</v>
      </c>
      <c r="K43" s="94">
        <v>-1.1919107460508727E-2</v>
      </c>
      <c r="L43" s="37">
        <v>-3.842880489549505E-3</v>
      </c>
      <c r="M43" s="95">
        <v>-7.7889168812824705E-3</v>
      </c>
      <c r="N43" s="94">
        <v>-9.6403534243165723E-3</v>
      </c>
      <c r="O43" s="37">
        <v>-2.3927206780336441E-3</v>
      </c>
      <c r="P43" s="95">
        <v>-5.9191661766546666E-3</v>
      </c>
      <c r="Q43" s="94">
        <v>-4.9815843336991072E-3</v>
      </c>
      <c r="R43" s="37">
        <v>1.894073729644008E-3</v>
      </c>
      <c r="S43" s="94">
        <v>-1.4388586588700569E-3</v>
      </c>
      <c r="T43" s="39">
        <f t="shared" si="34"/>
        <v>5.2871595549133232E-3</v>
      </c>
      <c r="U43" s="37">
        <f t="shared" si="35"/>
        <v>1.0530124651923822E-2</v>
      </c>
      <c r="V43" s="38">
        <f t="shared" si="36"/>
        <v>7.9976467940958695E-3</v>
      </c>
      <c r="W43" s="39">
        <f t="shared" si="37"/>
        <v>1.8868345900133754E-2</v>
      </c>
      <c r="X43" s="37">
        <f t="shared" si="38"/>
        <v>2.0132434522234233E-2</v>
      </c>
      <c r="Y43" s="38">
        <f t="shared" si="39"/>
        <v>1.952349125961339E-2</v>
      </c>
      <c r="Z43" s="39">
        <f t="shared" si="40"/>
        <v>1.076229252174099E-2</v>
      </c>
      <c r="AA43" s="37">
        <f t="shared" si="13"/>
        <v>1.2180884481263199E-2</v>
      </c>
      <c r="AB43" s="38">
        <f t="shared" si="14"/>
        <v>1.1497952211677376E-2</v>
      </c>
      <c r="AC43" s="39">
        <f t="shared" si="15"/>
        <v>1.2770190780307278E-2</v>
      </c>
      <c r="AD43" s="37">
        <f t="shared" si="16"/>
        <v>1.5195529041628797E-2</v>
      </c>
      <c r="AE43" s="38">
        <f t="shared" si="17"/>
        <v>1.4028782607334866E-2</v>
      </c>
      <c r="AF43" s="39">
        <f t="shared" si="18"/>
        <v>1.830751812685194E-2</v>
      </c>
      <c r="AG43" s="37">
        <f t="shared" si="19"/>
        <v>1.6336916728755257E-2</v>
      </c>
      <c r="AH43" s="38">
        <f t="shared" si="20"/>
        <v>1.728372834711478E-2</v>
      </c>
      <c r="AI43" s="39">
        <f t="shared" si="41"/>
        <v>2.0364982113616037E-2</v>
      </c>
      <c r="AJ43" s="37">
        <f t="shared" si="21"/>
        <v>2.0085583534059204E-2</v>
      </c>
      <c r="AK43" s="38">
        <f t="shared" si="22"/>
        <v>2.0219960811579618E-2</v>
      </c>
      <c r="AL43" s="39">
        <f t="shared" ref="AL43:AQ43" si="57">AL17/AI17-1</f>
        <v>2.0097628830128444E-2</v>
      </c>
      <c r="AM43" s="37">
        <f t="shared" si="57"/>
        <v>1.6197115843759047E-2</v>
      </c>
      <c r="AN43" s="38">
        <f t="shared" si="57"/>
        <v>1.8073341635224782E-2</v>
      </c>
      <c r="AO43" s="39">
        <f t="shared" si="57"/>
        <v>1.1997262674649622E-2</v>
      </c>
      <c r="AP43" s="37">
        <f t="shared" si="57"/>
        <v>1.0793564272691292E-2</v>
      </c>
      <c r="AQ43" s="38">
        <f t="shared" si="57"/>
        <v>1.1373718859196025E-2</v>
      </c>
      <c r="AR43" s="39">
        <f t="shared" si="24"/>
        <v>8.3092539637386054E-4</v>
      </c>
      <c r="AS43" s="37">
        <f t="shared" si="25"/>
        <v>1.4806446964097386E-3</v>
      </c>
      <c r="AT43" s="38">
        <f t="shared" si="26"/>
        <v>1.167302064078779E-3</v>
      </c>
      <c r="AU43" s="39">
        <f t="shared" si="27"/>
        <v>-1.466001480960677E-2</v>
      </c>
      <c r="AV43" s="37">
        <f t="shared" si="28"/>
        <v>-1.2505367234916576E-2</v>
      </c>
      <c r="AW43" s="38">
        <f t="shared" si="29"/>
        <v>-1.35441482980867E-2</v>
      </c>
      <c r="AX43" s="39">
        <f t="shared" si="43"/>
        <v>-2.3577278972498283E-2</v>
      </c>
      <c r="AY43" s="37">
        <f t="shared" si="44"/>
        <v>-2.3856139254043174E-2</v>
      </c>
      <c r="AZ43" s="38">
        <f t="shared" si="45"/>
        <v>-2.372184949517353E-2</v>
      </c>
      <c r="BA43" s="39">
        <f t="shared" si="46"/>
        <v>-2.4672642416421087E-2</v>
      </c>
      <c r="BB43" s="37">
        <f t="shared" si="47"/>
        <v>-2.0841911118494982E-2</v>
      </c>
      <c r="BC43" s="38">
        <f t="shared" si="48"/>
        <v>-2.2686936009285952E-2</v>
      </c>
      <c r="BD43" s="39">
        <f t="shared" si="31"/>
        <v>-1.868098583316502E-2</v>
      </c>
      <c r="BE43" s="37">
        <f t="shared" si="32"/>
        <v>-1.5956779725619152E-2</v>
      </c>
      <c r="BF43" s="38">
        <f t="shared" si="33"/>
        <v>-1.7266194400491375E-2</v>
      </c>
    </row>
    <row r="44" spans="1:58">
      <c r="A44" s="108" t="s">
        <v>17</v>
      </c>
      <c r="B44" s="94">
        <v>0.39904470789347313</v>
      </c>
      <c r="C44" s="37">
        <v>0.35588266733039853</v>
      </c>
      <c r="D44" s="94">
        <v>0.37743649557993053</v>
      </c>
      <c r="E44" s="39">
        <v>6.5370465121945331E-2</v>
      </c>
      <c r="F44" s="37">
        <v>7.9193236368847231E-2</v>
      </c>
      <c r="G44" s="38">
        <v>7.2182274941255953E-2</v>
      </c>
      <c r="H44" s="94">
        <v>5.8951522794545186E-2</v>
      </c>
      <c r="I44" s="37">
        <v>6.7410023701559574E-2</v>
      </c>
      <c r="J44" s="95">
        <v>6.3147096791190238E-2</v>
      </c>
      <c r="K44" s="94">
        <v>3.4252111833052545E-2</v>
      </c>
      <c r="L44" s="37">
        <v>4.5961318973855025E-2</v>
      </c>
      <c r="M44" s="95">
        <v>4.0083385087636536E-2</v>
      </c>
      <c r="N44" s="94">
        <v>2.4490794325056298E-2</v>
      </c>
      <c r="O44" s="37">
        <v>3.7894104634706105E-2</v>
      </c>
      <c r="P44" s="95">
        <v>3.1203466555482784E-2</v>
      </c>
      <c r="Q44" s="94">
        <v>2.7987584367484164E-2</v>
      </c>
      <c r="R44" s="37">
        <v>3.8813786070122092E-2</v>
      </c>
      <c r="S44" s="94">
        <v>3.3444762929322858E-2</v>
      </c>
      <c r="T44" s="39">
        <f t="shared" si="34"/>
        <v>3.3706273898881367E-3</v>
      </c>
      <c r="U44" s="37">
        <f t="shared" si="35"/>
        <v>1.0829339319298636E-2</v>
      </c>
      <c r="V44" s="38">
        <f t="shared" si="36"/>
        <v>7.1498834668202171E-3</v>
      </c>
      <c r="W44" s="39">
        <f t="shared" si="37"/>
        <v>5.9931120144534056E-3</v>
      </c>
      <c r="X44" s="37">
        <f t="shared" si="38"/>
        <v>1.9336903531003813E-2</v>
      </c>
      <c r="Y44" s="38">
        <f t="shared" si="39"/>
        <v>1.2778980927950156E-2</v>
      </c>
      <c r="Z44" s="39">
        <f t="shared" si="40"/>
        <v>5.7188877633200796E-3</v>
      </c>
      <c r="AA44" s="37">
        <f t="shared" si="13"/>
        <v>1.6221453213111081E-2</v>
      </c>
      <c r="AB44" s="38">
        <f t="shared" si="14"/>
        <v>1.10944597563849E-2</v>
      </c>
      <c r="AC44" s="39">
        <f t="shared" si="15"/>
        <v>4.6735360671426029E-3</v>
      </c>
      <c r="AD44" s="37">
        <f t="shared" si="16"/>
        <v>1.3968849255468818E-2</v>
      </c>
      <c r="AE44" s="38">
        <f t="shared" si="17"/>
        <v>9.4553199214744144E-3</v>
      </c>
      <c r="AF44" s="39">
        <f t="shared" si="18"/>
        <v>1.0386696141925666E-2</v>
      </c>
      <c r="AG44" s="37">
        <f t="shared" si="19"/>
        <v>1.4521851607507408E-2</v>
      </c>
      <c r="AH44" s="38">
        <f t="shared" si="20"/>
        <v>1.2523453794347494E-2</v>
      </c>
      <c r="AI44" s="39">
        <f t="shared" si="41"/>
        <v>1.4919629702926818E-2</v>
      </c>
      <c r="AJ44" s="37">
        <f t="shared" si="21"/>
        <v>1.8417960199387018E-2</v>
      </c>
      <c r="AK44" s="38">
        <f t="shared" si="22"/>
        <v>1.6730888783729858E-2</v>
      </c>
      <c r="AL44" s="39">
        <f t="shared" ref="AL44:AQ44" si="58">AL18/AI18-1</f>
        <v>1.488175840365713E-2</v>
      </c>
      <c r="AM44" s="37">
        <f t="shared" si="58"/>
        <v>1.6460905349794164E-2</v>
      </c>
      <c r="AN44" s="38">
        <f t="shared" si="58"/>
        <v>1.5700717698670763E-2</v>
      </c>
      <c r="AO44" s="39">
        <f t="shared" si="58"/>
        <v>1.3529416473865741E-2</v>
      </c>
      <c r="AP44" s="37">
        <f t="shared" si="58"/>
        <v>1.4754945726234592E-2</v>
      </c>
      <c r="AQ44" s="38">
        <f t="shared" si="58"/>
        <v>1.4165462251533256E-2</v>
      </c>
      <c r="AR44" s="39">
        <f t="shared" si="24"/>
        <v>1.47521517394269E-2</v>
      </c>
      <c r="AS44" s="37">
        <f t="shared" si="25"/>
        <v>1.5498226928748027E-2</v>
      </c>
      <c r="AT44" s="38">
        <f t="shared" si="26"/>
        <v>1.5139587451937331E-2</v>
      </c>
      <c r="AU44" s="39">
        <f t="shared" si="27"/>
        <v>9.4158977924923004E-3</v>
      </c>
      <c r="AV44" s="37">
        <f t="shared" si="28"/>
        <v>8.4720542211469407E-3</v>
      </c>
      <c r="AW44" s="38">
        <f t="shared" si="29"/>
        <v>8.9255880988834413E-3</v>
      </c>
      <c r="AX44" s="39">
        <f t="shared" si="43"/>
        <v>1.2903524307206204E-3</v>
      </c>
      <c r="AY44" s="37">
        <f t="shared" si="44"/>
        <v>4.8192025588180698E-3</v>
      </c>
      <c r="AZ44" s="38">
        <f t="shared" si="45"/>
        <v>3.1227023052635694E-3</v>
      </c>
      <c r="BA44" s="39">
        <f t="shared" si="46"/>
        <v>-1.568504632351253E-3</v>
      </c>
      <c r="BB44" s="37">
        <f t="shared" si="47"/>
        <v>-2.058173601851121E-3</v>
      </c>
      <c r="BC44" s="38">
        <f t="shared" si="48"/>
        <v>-1.8231944831120783E-3</v>
      </c>
      <c r="BD44" s="39">
        <f t="shared" si="31"/>
        <v>-6.2787325290796225E-3</v>
      </c>
      <c r="BE44" s="37">
        <f t="shared" si="32"/>
        <v>-7.6966892132431797E-3</v>
      </c>
      <c r="BF44" s="38">
        <f t="shared" si="33"/>
        <v>-7.0160758846919968E-3</v>
      </c>
    </row>
    <row r="45" spans="1:58" ht="15" customHeight="1">
      <c r="A45" s="108" t="s">
        <v>18</v>
      </c>
      <c r="B45" s="94">
        <v>0.28791501034031564</v>
      </c>
      <c r="C45" s="37">
        <v>0.239071330035173</v>
      </c>
      <c r="D45" s="94">
        <v>0.26350485516361233</v>
      </c>
      <c r="E45" s="39">
        <v>4.0647111551885162E-2</v>
      </c>
      <c r="F45" s="37">
        <v>4.2934742168316165E-2</v>
      </c>
      <c r="G45" s="38">
        <v>4.1768271187429651E-2</v>
      </c>
      <c r="H45" s="94">
        <v>3.678690717823474E-2</v>
      </c>
      <c r="I45" s="37">
        <v>4.0306316590563274E-2</v>
      </c>
      <c r="J45" s="95">
        <v>3.8513688543910352E-2</v>
      </c>
      <c r="K45" s="94">
        <v>4.4213959325808849E-2</v>
      </c>
      <c r="L45" s="37">
        <v>4.9672174620737586E-2</v>
      </c>
      <c r="M45" s="95">
        <v>4.6896629213483143E-2</v>
      </c>
      <c r="N45" s="94">
        <v>5.4297455256442362E-2</v>
      </c>
      <c r="O45" s="37">
        <v>6.1273292737108909E-2</v>
      </c>
      <c r="P45" s="95">
        <v>5.7735114377647001E-2</v>
      </c>
      <c r="Q45" s="94">
        <v>4.8835706343503649E-2</v>
      </c>
      <c r="R45" s="37">
        <v>6.4655543926614545E-2</v>
      </c>
      <c r="S45" s="94">
        <v>5.6657723950110261E-2</v>
      </c>
      <c r="T45" s="39">
        <f t="shared" si="34"/>
        <v>7.7688518755238523E-2</v>
      </c>
      <c r="U45" s="37">
        <f t="shared" si="35"/>
        <v>8.7945936360342092E-2</v>
      </c>
      <c r="V45" s="38">
        <f t="shared" si="36"/>
        <v>8.2798621047274201E-2</v>
      </c>
      <c r="W45" s="39">
        <f t="shared" si="37"/>
        <v>8.3395481309440189E-2</v>
      </c>
      <c r="X45" s="37">
        <f t="shared" si="38"/>
        <v>9.3447810326316105E-2</v>
      </c>
      <c r="Y45" s="38">
        <f t="shared" si="39"/>
        <v>8.8427217597823349E-2</v>
      </c>
      <c r="Z45" s="39">
        <f t="shared" si="40"/>
        <v>5.1408042115062447E-2</v>
      </c>
      <c r="AA45" s="37">
        <f t="shared" si="13"/>
        <v>6.3376790037040331E-2</v>
      </c>
      <c r="AB45" s="38">
        <f t="shared" si="14"/>
        <v>5.7426684831141994E-2</v>
      </c>
      <c r="AC45" s="39">
        <f t="shared" si="15"/>
        <v>3.4746470793634909E-2</v>
      </c>
      <c r="AD45" s="37">
        <f t="shared" si="16"/>
        <v>4.9332601938197218E-2</v>
      </c>
      <c r="AE45" s="38">
        <f t="shared" si="17"/>
        <v>4.2122572015065751E-2</v>
      </c>
      <c r="AF45" s="39">
        <f t="shared" si="18"/>
        <v>3.9958179796744098E-2</v>
      </c>
      <c r="AG45" s="37">
        <f t="shared" si="19"/>
        <v>4.816047489602937E-2</v>
      </c>
      <c r="AH45" s="38">
        <f t="shared" si="20"/>
        <v>4.413471847388073E-2</v>
      </c>
      <c r="AI45" s="39">
        <f t="shared" si="41"/>
        <v>9.7172607407021161E-3</v>
      </c>
      <c r="AJ45" s="37">
        <f t="shared" si="21"/>
        <v>1.5846011897669987E-2</v>
      </c>
      <c r="AK45" s="38">
        <f t="shared" si="22"/>
        <v>1.2850000708145126E-2</v>
      </c>
      <c r="AL45" s="39">
        <f t="shared" ref="AL45:AQ45" si="59">AL19/AI19-1</f>
        <v>7.1245548946523574E-3</v>
      </c>
      <c r="AM45" s="37">
        <f t="shared" si="59"/>
        <v>1.6242533344243526E-2</v>
      </c>
      <c r="AN45" s="38">
        <f t="shared" si="59"/>
        <v>1.1799038793639971E-2</v>
      </c>
      <c r="AO45" s="39">
        <f t="shared" si="59"/>
        <v>7.1966632098372507E-3</v>
      </c>
      <c r="AP45" s="37">
        <f t="shared" si="59"/>
        <v>1.7222915576311504E-2</v>
      </c>
      <c r="AQ45" s="38">
        <f t="shared" si="59"/>
        <v>1.2359362669832397E-2</v>
      </c>
      <c r="AR45" s="39">
        <f t="shared" si="24"/>
        <v>8.5680664852541E-3</v>
      </c>
      <c r="AS45" s="37">
        <f t="shared" si="25"/>
        <v>1.4105466461918459E-2</v>
      </c>
      <c r="AT45" s="38">
        <f t="shared" si="26"/>
        <v>1.1433072500013575E-2</v>
      </c>
      <c r="AU45" s="39">
        <f t="shared" si="27"/>
        <v>3.7694467271160992E-3</v>
      </c>
      <c r="AV45" s="37">
        <f t="shared" si="28"/>
        <v>9.600674388835051E-3</v>
      </c>
      <c r="AW45" s="38">
        <f t="shared" si="29"/>
        <v>6.7944483661066535E-3</v>
      </c>
      <c r="AX45" s="39">
        <f t="shared" si="43"/>
        <v>3.724556084885311E-3</v>
      </c>
      <c r="AY45" s="37">
        <f t="shared" si="44"/>
        <v>7.1281678598487108E-3</v>
      </c>
      <c r="AZ45" s="38">
        <f t="shared" si="45"/>
        <v>5.4951316002911366E-3</v>
      </c>
      <c r="BA45" s="39">
        <f t="shared" si="46"/>
        <v>-6.3747814758319254E-4</v>
      </c>
      <c r="BB45" s="37">
        <f t="shared" si="47"/>
        <v>2.4411213805386467E-3</v>
      </c>
      <c r="BC45" s="38">
        <f t="shared" si="48"/>
        <v>9.6662542398195939E-4</v>
      </c>
      <c r="BD45" s="39">
        <f t="shared" si="31"/>
        <v>-1.3621207858517392E-3</v>
      </c>
      <c r="BE45" s="37">
        <f t="shared" si="32"/>
        <v>-2.4760183582717143E-4</v>
      </c>
      <c r="BF45" s="38">
        <f t="shared" si="33"/>
        <v>-7.8054550273920498E-4</v>
      </c>
    </row>
    <row r="46" spans="1:58">
      <c r="A46" s="108" t="s">
        <v>19</v>
      </c>
      <c r="B46" s="94">
        <v>0.10697489544628858</v>
      </c>
      <c r="C46" s="37">
        <v>8.2027967802316804E-2</v>
      </c>
      <c r="D46" s="94">
        <v>9.4273201192368594E-2</v>
      </c>
      <c r="E46" s="39">
        <v>4.5184862628764311E-2</v>
      </c>
      <c r="F46" s="37">
        <v>4.6484629270485911E-2</v>
      </c>
      <c r="G46" s="38">
        <v>4.583923159825809E-2</v>
      </c>
      <c r="H46" s="94">
        <v>4.2580477166943353E-2</v>
      </c>
      <c r="I46" s="37">
        <v>4.1341763710049717E-2</v>
      </c>
      <c r="J46" s="95">
        <v>4.1956460642397664E-2</v>
      </c>
      <c r="K46" s="94">
        <v>5.0369639601388627E-2</v>
      </c>
      <c r="L46" s="37">
        <v>4.526728698018978E-2</v>
      </c>
      <c r="M46" s="95">
        <v>4.7800785621940456E-2</v>
      </c>
      <c r="N46" s="94">
        <v>5.522431534332406E-2</v>
      </c>
      <c r="O46" s="37">
        <v>5.1507582095179805E-2</v>
      </c>
      <c r="P46" s="95">
        <v>5.3357596200789947E-2</v>
      </c>
      <c r="Q46" s="94">
        <v>6.090258178274266E-2</v>
      </c>
      <c r="R46" s="37">
        <v>5.4721685295683109E-2</v>
      </c>
      <c r="S46" s="94">
        <v>5.7803695526379428E-2</v>
      </c>
      <c r="T46" s="39">
        <f t="shared" si="34"/>
        <v>5.1698137252819576E-2</v>
      </c>
      <c r="U46" s="37">
        <f t="shared" si="35"/>
        <v>5.3024669060620866E-2</v>
      </c>
      <c r="V46" s="38">
        <f t="shared" si="36"/>
        <v>5.2361276342623997E-2</v>
      </c>
      <c r="W46" s="39">
        <f t="shared" si="37"/>
        <v>5.9204281530849334E-2</v>
      </c>
      <c r="X46" s="37">
        <f t="shared" si="38"/>
        <v>5.8637771522544124E-2</v>
      </c>
      <c r="Y46" s="38">
        <f t="shared" si="39"/>
        <v>5.8920902158498434E-2</v>
      </c>
      <c r="Z46" s="39">
        <f t="shared" si="40"/>
        <v>5.9079252190327392E-2</v>
      </c>
      <c r="AA46" s="37">
        <f t="shared" si="13"/>
        <v>6.4210084914561261E-2</v>
      </c>
      <c r="AB46" s="38">
        <f t="shared" si="14"/>
        <v>6.164510871119333E-2</v>
      </c>
      <c r="AC46" s="39">
        <f t="shared" si="15"/>
        <v>6.4488252768025944E-2</v>
      </c>
      <c r="AD46" s="37">
        <f t="shared" si="16"/>
        <v>6.9286670577120235E-2</v>
      </c>
      <c r="AE46" s="38">
        <f t="shared" si="17"/>
        <v>6.6893670891758461E-2</v>
      </c>
      <c r="AF46" s="39">
        <f t="shared" si="18"/>
        <v>5.4374482047118811E-2</v>
      </c>
      <c r="AG46" s="37">
        <f t="shared" si="19"/>
        <v>6.9579199939700187E-2</v>
      </c>
      <c r="AH46" s="38">
        <f t="shared" si="20"/>
        <v>6.2013612025709319E-2</v>
      </c>
      <c r="AI46" s="39">
        <f t="shared" si="41"/>
        <v>8.4257001700298373E-2</v>
      </c>
      <c r="AJ46" s="37">
        <f t="shared" si="21"/>
        <v>9.1538350109426236E-2</v>
      </c>
      <c r="AK46" s="38">
        <f t="shared" si="22"/>
        <v>8.7941346022413214E-2</v>
      </c>
      <c r="AL46" s="39">
        <f t="shared" ref="AL46:AQ46" si="60">AL20/AI20-1</f>
        <v>7.4806105503755882E-2</v>
      </c>
      <c r="AM46" s="37">
        <f t="shared" si="60"/>
        <v>8.8352390926959457E-2</v>
      </c>
      <c r="AN46" s="38">
        <f t="shared" si="60"/>
        <v>8.1683154795396007E-2</v>
      </c>
      <c r="AO46" s="39">
        <f t="shared" si="60"/>
        <v>4.9909671203179684E-2</v>
      </c>
      <c r="AP46" s="37">
        <f t="shared" si="60"/>
        <v>6.0757257684461718E-2</v>
      </c>
      <c r="AQ46" s="38">
        <f t="shared" si="60"/>
        <v>5.5450624703303752E-2</v>
      </c>
      <c r="AR46" s="39">
        <f t="shared" si="24"/>
        <v>3.39714659351249E-2</v>
      </c>
      <c r="AS46" s="37">
        <f t="shared" si="25"/>
        <v>4.7027865027510884E-2</v>
      </c>
      <c r="AT46" s="38">
        <f t="shared" si="26"/>
        <v>4.0674213932776482E-2</v>
      </c>
      <c r="AU46" s="39">
        <f t="shared" si="27"/>
        <v>3.8437398961562508E-2</v>
      </c>
      <c r="AV46" s="37">
        <f t="shared" si="28"/>
        <v>4.1568499451054786E-2</v>
      </c>
      <c r="AW46" s="38">
        <f t="shared" si="29"/>
        <v>4.0054622029045861E-2</v>
      </c>
      <c r="AX46" s="39">
        <f t="shared" si="43"/>
        <v>-9.8290598290595721E-4</v>
      </c>
      <c r="AY46" s="37">
        <f t="shared" si="44"/>
        <v>7.8428802999268576E-3</v>
      </c>
      <c r="AZ46" s="38">
        <f t="shared" si="45"/>
        <v>3.5822751794452046E-3</v>
      </c>
      <c r="BA46" s="39">
        <f t="shared" si="46"/>
        <v>-5.5426884789078201E-3</v>
      </c>
      <c r="BB46" s="37">
        <f t="shared" si="47"/>
        <v>3.4061485928791324E-3</v>
      </c>
      <c r="BC46" s="38">
        <f t="shared" si="48"/>
        <v>-8.9420747375379417E-4</v>
      </c>
      <c r="BD46" s="39">
        <f t="shared" si="31"/>
        <v>-2.4672467615466376E-3</v>
      </c>
      <c r="BE46" s="37">
        <f t="shared" si="32"/>
        <v>4.5045171940716333E-3</v>
      </c>
      <c r="BF46" s="38">
        <f t="shared" si="33"/>
        <v>1.1698295664135383E-3</v>
      </c>
    </row>
    <row r="47" spans="1:58">
      <c r="A47" s="108" t="s">
        <v>20</v>
      </c>
      <c r="B47" s="94">
        <v>0.11298497770534155</v>
      </c>
      <c r="C47" s="37">
        <v>6.3093722910035899E-2</v>
      </c>
      <c r="D47" s="94">
        <v>8.6106794819900134E-2</v>
      </c>
      <c r="E47" s="39">
        <v>2.9806925163555098E-2</v>
      </c>
      <c r="F47" s="37">
        <v>9.8191362306818686E-3</v>
      </c>
      <c r="G47" s="38">
        <v>1.9266958053166139E-2</v>
      </c>
      <c r="H47" s="94">
        <v>9.1419008955972991E-4</v>
      </c>
      <c r="I47" s="37">
        <v>-2.5991133270066857E-3</v>
      </c>
      <c r="J47" s="95">
        <v>-9.212736515735731E-4</v>
      </c>
      <c r="K47" s="94">
        <v>-1.7647878384444704E-3</v>
      </c>
      <c r="L47" s="37">
        <v>-3.9478822735825592E-3</v>
      </c>
      <c r="M47" s="95">
        <v>-2.9033918579115525E-3</v>
      </c>
      <c r="N47" s="94">
        <v>1.2918133461532477E-2</v>
      </c>
      <c r="O47" s="37">
        <v>8.946456704139516E-3</v>
      </c>
      <c r="P47" s="95">
        <v>1.0848855131943003E-2</v>
      </c>
      <c r="Q47" s="94">
        <v>2.2835139935084792E-2</v>
      </c>
      <c r="R47" s="37">
        <v>1.5642884395268952E-2</v>
      </c>
      <c r="S47" s="94">
        <v>1.9094964102790213E-2</v>
      </c>
      <c r="T47" s="39">
        <f t="shared" si="34"/>
        <v>4.4620738689518324E-2</v>
      </c>
      <c r="U47" s="37">
        <f t="shared" si="35"/>
        <v>3.7642262848874397E-2</v>
      </c>
      <c r="V47" s="38">
        <f t="shared" si="36"/>
        <v>4.1004027213435101E-2</v>
      </c>
      <c r="W47" s="39">
        <f t="shared" si="37"/>
        <v>5.9157311018291026E-2</v>
      </c>
      <c r="X47" s="37">
        <f t="shared" si="38"/>
        <v>5.4029592582412134E-2</v>
      </c>
      <c r="Y47" s="38">
        <f t="shared" si="39"/>
        <v>5.6508367505264223E-2</v>
      </c>
      <c r="Z47" s="39">
        <f t="shared" si="40"/>
        <v>6.0513819554365078E-2</v>
      </c>
      <c r="AA47" s="37">
        <f t="shared" si="13"/>
        <v>5.3346308946812693E-2</v>
      </c>
      <c r="AB47" s="38">
        <f t="shared" si="14"/>
        <v>5.6819820882997085E-2</v>
      </c>
      <c r="AC47" s="39">
        <f t="shared" si="15"/>
        <v>5.9089169536930664E-2</v>
      </c>
      <c r="AD47" s="37">
        <f t="shared" si="16"/>
        <v>5.7806225657437871E-2</v>
      </c>
      <c r="AE47" s="38">
        <f t="shared" si="17"/>
        <v>5.8430137878623389E-2</v>
      </c>
      <c r="AF47" s="39">
        <f t="shared" si="18"/>
        <v>6.4272120642721253E-2</v>
      </c>
      <c r="AG47" s="37">
        <f t="shared" si="19"/>
        <v>5.633127447510522E-2</v>
      </c>
      <c r="AH47" s="38">
        <f t="shared" si="20"/>
        <v>6.0195415301475208E-2</v>
      </c>
      <c r="AI47" s="39">
        <f t="shared" si="41"/>
        <v>5.189117001290211E-2</v>
      </c>
      <c r="AJ47" s="37">
        <f t="shared" si="21"/>
        <v>5.1527728240545523E-2</v>
      </c>
      <c r="AK47" s="38">
        <f t="shared" si="22"/>
        <v>5.1705264787346383E-2</v>
      </c>
      <c r="AL47" s="39">
        <f t="shared" ref="AL47:AQ47" si="61">AL21/AI21-1</f>
        <v>5.2462261816382139E-2</v>
      </c>
      <c r="AM47" s="37">
        <f t="shared" si="61"/>
        <v>5.2045163710742637E-2</v>
      </c>
      <c r="AN47" s="38">
        <f t="shared" si="61"/>
        <v>5.2248946689200437E-2</v>
      </c>
      <c r="AO47" s="39">
        <f t="shared" si="61"/>
        <v>6.0489271000521372E-2</v>
      </c>
      <c r="AP47" s="37">
        <f t="shared" si="61"/>
        <v>6.1233561951657967E-2</v>
      </c>
      <c r="AQ47" s="38">
        <f t="shared" si="61"/>
        <v>6.0869847581841663E-2</v>
      </c>
      <c r="AR47" s="39">
        <f t="shared" si="24"/>
        <v>6.3184429706177214E-2</v>
      </c>
      <c r="AS47" s="37">
        <f t="shared" si="25"/>
        <v>6.6299029197718573E-2</v>
      </c>
      <c r="AT47" s="38">
        <f t="shared" si="26"/>
        <v>6.4777556714502582E-2</v>
      </c>
      <c r="AU47" s="39">
        <f t="shared" si="27"/>
        <v>4.3952108295818748E-2</v>
      </c>
      <c r="AV47" s="37">
        <f t="shared" si="28"/>
        <v>6.144720824015959E-2</v>
      </c>
      <c r="AW47" s="38">
        <f t="shared" si="29"/>
        <v>5.2913691575248611E-2</v>
      </c>
      <c r="AX47" s="39">
        <f t="shared" si="43"/>
        <v>7.0411158783372896E-2</v>
      </c>
      <c r="AY47" s="37">
        <f t="shared" si="44"/>
        <v>8.3089311859443571E-2</v>
      </c>
      <c r="AZ47" s="38">
        <f t="shared" si="45"/>
        <v>7.695797175715513E-2</v>
      </c>
      <c r="BA47" s="39">
        <f t="shared" si="46"/>
        <v>6.481398839709529E-2</v>
      </c>
      <c r="BB47" s="37">
        <f t="shared" si="47"/>
        <v>7.6249483684427855E-2</v>
      </c>
      <c r="BC47" s="38">
        <f t="shared" si="48"/>
        <v>7.0752730109204354E-2</v>
      </c>
      <c r="BD47" s="39">
        <f t="shared" si="31"/>
        <v>3.9452729115390106E-2</v>
      </c>
      <c r="BE47" s="37">
        <f t="shared" si="32"/>
        <v>4.8933067239791184E-2</v>
      </c>
      <c r="BF47" s="38">
        <f t="shared" si="33"/>
        <v>4.440138267144067E-2</v>
      </c>
    </row>
    <row r="48" spans="1:58">
      <c r="A48" s="108" t="s">
        <v>21</v>
      </c>
      <c r="B48" s="94">
        <v>0.12350379422908464</v>
      </c>
      <c r="C48" s="37">
        <v>6.3346403317906752E-2</v>
      </c>
      <c r="D48" s="94">
        <v>8.4044999826639266E-2</v>
      </c>
      <c r="E48" s="39">
        <v>0.14426651415498992</v>
      </c>
      <c r="F48" s="37">
        <v>2.9100482513295445E-2</v>
      </c>
      <c r="G48" s="38">
        <v>7.0168481401330141E-2</v>
      </c>
      <c r="H48" s="94">
        <v>0.14039179752037434</v>
      </c>
      <c r="I48" s="37">
        <v>1.6778322509989119E-2</v>
      </c>
      <c r="J48" s="95">
        <v>6.3910769491381858E-2</v>
      </c>
      <c r="K48" s="94">
        <v>0.12133091466903667</v>
      </c>
      <c r="L48" s="37">
        <v>2.3224894394048956E-2</v>
      </c>
      <c r="M48" s="95">
        <v>6.3320678485597748E-2</v>
      </c>
      <c r="N48" s="94">
        <v>9.6400846859562517E-2</v>
      </c>
      <c r="O48" s="37">
        <v>2.1011858747676859E-2</v>
      </c>
      <c r="P48" s="95">
        <v>5.3504162318732007E-2</v>
      </c>
      <c r="Q48" s="94">
        <v>8.0230531569357444E-2</v>
      </c>
      <c r="R48" s="37">
        <v>3.303987821478338E-2</v>
      </c>
      <c r="S48" s="94">
        <v>5.4206993963675343E-2</v>
      </c>
      <c r="T48" s="39">
        <f t="shared" si="34"/>
        <v>3.565993803054468E-2</v>
      </c>
      <c r="U48" s="37">
        <f t="shared" si="35"/>
        <v>1.5749873299286676E-2</v>
      </c>
      <c r="V48" s="38">
        <f t="shared" si="36"/>
        <v>2.4900881010866183E-2</v>
      </c>
      <c r="W48" s="39">
        <f t="shared" si="37"/>
        <v>2.282785724401637E-2</v>
      </c>
      <c r="X48" s="37">
        <f t="shared" si="38"/>
        <v>1.4054883899443427E-2</v>
      </c>
      <c r="Y48" s="38">
        <f t="shared" si="39"/>
        <v>1.8129421872880247E-2</v>
      </c>
      <c r="Z48" s="39">
        <f t="shared" si="40"/>
        <v>1.050581973951803E-2</v>
      </c>
      <c r="AA48" s="37">
        <f t="shared" si="13"/>
        <v>1.0900337607678612E-2</v>
      </c>
      <c r="AB48" s="38">
        <f t="shared" si="14"/>
        <v>1.0716261341107369E-2</v>
      </c>
      <c r="AC48" s="39">
        <f t="shared" si="15"/>
        <v>1.9414399369695801E-2</v>
      </c>
      <c r="AD48" s="37">
        <f t="shared" si="16"/>
        <v>1.5837239602833453E-2</v>
      </c>
      <c r="AE48" s="38">
        <f t="shared" si="17"/>
        <v>1.7505942512434425E-2</v>
      </c>
      <c r="AF48" s="39">
        <f t="shared" si="18"/>
        <v>2.1564904734702184E-2</v>
      </c>
      <c r="AG48" s="37">
        <f t="shared" si="19"/>
        <v>1.6150551742947439E-2</v>
      </c>
      <c r="AH48" s="38">
        <f t="shared" si="20"/>
        <v>1.8681020977867835E-2</v>
      </c>
      <c r="AI48" s="39">
        <f t="shared" si="41"/>
        <v>4.1594368559986217E-2</v>
      </c>
      <c r="AJ48" s="37">
        <f t="shared" si="21"/>
        <v>3.6183733279169017E-2</v>
      </c>
      <c r="AK48" s="38">
        <f t="shared" si="22"/>
        <v>3.8719623826867888E-2</v>
      </c>
      <c r="AL48" s="39">
        <f t="shared" ref="AL48:AQ48" si="62">AL22/AI22-1</f>
        <v>5.3528710494943121E-2</v>
      </c>
      <c r="AM48" s="37">
        <f t="shared" si="62"/>
        <v>4.7871744609353062E-2</v>
      </c>
      <c r="AN48" s="38">
        <f t="shared" si="62"/>
        <v>5.0530424747960101E-2</v>
      </c>
      <c r="AO48" s="39">
        <f t="shared" si="62"/>
        <v>5.7186322044948668E-2</v>
      </c>
      <c r="AP48" s="37">
        <f t="shared" si="62"/>
        <v>4.8904982696187815E-2</v>
      </c>
      <c r="AQ48" s="38">
        <f t="shared" si="62"/>
        <v>5.280818313147484E-2</v>
      </c>
      <c r="AR48" s="39">
        <f t="shared" si="24"/>
        <v>5.7651412044913197E-2</v>
      </c>
      <c r="AS48" s="37">
        <f t="shared" si="25"/>
        <v>5.149747130536686E-2</v>
      </c>
      <c r="AT48" s="38">
        <f t="shared" si="26"/>
        <v>5.4410037910557874E-2</v>
      </c>
      <c r="AU48" s="39">
        <f t="shared" si="27"/>
        <v>5.8563721054924356E-2</v>
      </c>
      <c r="AV48" s="37">
        <f t="shared" si="28"/>
        <v>4.8260571954713782E-2</v>
      </c>
      <c r="AW48" s="38">
        <f t="shared" si="29"/>
        <v>5.3151886168100626E-2</v>
      </c>
      <c r="AX48" s="39">
        <f t="shared" si="43"/>
        <v>4.6124234692262345E-2</v>
      </c>
      <c r="AY48" s="37">
        <f t="shared" si="44"/>
        <v>4.458249060965036E-2</v>
      </c>
      <c r="AZ48" s="38">
        <f t="shared" si="45"/>
        <v>4.5318178934297793E-2</v>
      </c>
      <c r="BA48" s="39">
        <f t="shared" si="46"/>
        <v>4.3479313433558486E-2</v>
      </c>
      <c r="BB48" s="37">
        <f t="shared" si="47"/>
        <v>3.9924764196608953E-2</v>
      </c>
      <c r="BC48" s="38">
        <f t="shared" si="48"/>
        <v>4.162222935146076E-2</v>
      </c>
      <c r="BD48" s="39">
        <f t="shared" si="31"/>
        <v>5.1481335405888284E-2</v>
      </c>
      <c r="BE48" s="37">
        <f t="shared" si="32"/>
        <v>5.2797608281643926E-2</v>
      </c>
      <c r="BF48" s="38">
        <f t="shared" si="33"/>
        <v>5.2167905126056402E-2</v>
      </c>
    </row>
    <row r="49" spans="1:58">
      <c r="A49" s="108" t="s">
        <v>29</v>
      </c>
      <c r="B49" s="94">
        <v>6.7467925902723547E-2</v>
      </c>
      <c r="C49" s="37">
        <v>7.3281355551468641E-2</v>
      </c>
      <c r="D49" s="94">
        <v>7.1493311994486053E-2</v>
      </c>
      <c r="E49" s="39">
        <v>4.9975381585425804E-2</v>
      </c>
      <c r="F49" s="37">
        <v>4.8072217086301494E-2</v>
      </c>
      <c r="G49" s="38">
        <v>4.8655376607701806E-2</v>
      </c>
      <c r="H49" s="94">
        <v>4.7948417350527572E-2</v>
      </c>
      <c r="I49" s="37">
        <v>4.2611425310019158E-2</v>
      </c>
      <c r="J49" s="95">
        <v>4.4248822069560934E-2</v>
      </c>
      <c r="K49" s="94">
        <v>6.0437409106163908E-2</v>
      </c>
      <c r="L49" s="37">
        <v>4.2760988840091052E-2</v>
      </c>
      <c r="M49" s="95">
        <v>4.8203353052103992E-2</v>
      </c>
      <c r="N49" s="94">
        <v>0.10425402853601295</v>
      </c>
      <c r="O49" s="37">
        <v>5.2318228458252847E-2</v>
      </c>
      <c r="P49" s="95">
        <v>6.8495288792501441E-2</v>
      </c>
      <c r="Q49" s="94">
        <v>0.12667781227609276</v>
      </c>
      <c r="R49" s="37">
        <v>3.8322429959523285E-2</v>
      </c>
      <c r="S49" s="94">
        <v>6.6764563424028811E-2</v>
      </c>
      <c r="T49" s="39">
        <f t="shared" si="34"/>
        <v>0.1704540636791454</v>
      </c>
      <c r="U49" s="37">
        <f t="shared" si="35"/>
        <v>3.4800554712324905E-2</v>
      </c>
      <c r="V49" s="38">
        <f t="shared" si="36"/>
        <v>8.0920772884189862E-2</v>
      </c>
      <c r="W49" s="39">
        <f t="shared" si="37"/>
        <v>0.17272480304265136</v>
      </c>
      <c r="X49" s="37">
        <f t="shared" si="38"/>
        <v>3.9929932676276314E-2</v>
      </c>
      <c r="Y49" s="38">
        <f t="shared" si="39"/>
        <v>8.8817916936145158E-2</v>
      </c>
      <c r="Z49" s="39">
        <f t="shared" si="40"/>
        <v>0.14509204348900417</v>
      </c>
      <c r="AA49" s="37">
        <f t="shared" si="13"/>
        <v>3.9015728056823962E-2</v>
      </c>
      <c r="AB49" s="38">
        <f t="shared" si="14"/>
        <v>8.1076777994145921E-2</v>
      </c>
      <c r="AC49" s="39">
        <f t="shared" si="15"/>
        <v>0.10442769093827131</v>
      </c>
      <c r="AD49" s="37">
        <f t="shared" si="16"/>
        <v>3.283363445480747E-2</v>
      </c>
      <c r="AE49" s="38">
        <f t="shared" si="17"/>
        <v>6.2902878635112236E-2</v>
      </c>
      <c r="AF49" s="39">
        <f t="shared" si="18"/>
        <v>8.6481865917694467E-2</v>
      </c>
      <c r="AG49" s="37">
        <f t="shared" si="19"/>
        <v>4.2626020027043188E-2</v>
      </c>
      <c r="AH49" s="38">
        <f t="shared" si="20"/>
        <v>6.1764909644172361E-2</v>
      </c>
      <c r="AI49" s="39">
        <f t="shared" si="41"/>
        <v>3.5022254192330182E-2</v>
      </c>
      <c r="AJ49" s="37">
        <f t="shared" si="21"/>
        <v>2.3507005849544349E-2</v>
      </c>
      <c r="AK49" s="38">
        <f t="shared" si="22"/>
        <v>2.8649297068315649E-2</v>
      </c>
      <c r="AL49" s="39">
        <f t="shared" ref="AL49:AQ49" si="63">AL23/AI23-1</f>
        <v>2.024150812266523E-2</v>
      </c>
      <c r="AM49" s="37">
        <f t="shared" si="63"/>
        <v>1.6959515138626813E-2</v>
      </c>
      <c r="AN49" s="38">
        <f t="shared" si="63"/>
        <v>1.8434214057430065E-2</v>
      </c>
      <c r="AO49" s="39">
        <f t="shared" si="63"/>
        <v>1.5678218664850085E-2</v>
      </c>
      <c r="AP49" s="37">
        <f t="shared" si="63"/>
        <v>1.842800010455603E-2</v>
      </c>
      <c r="AQ49" s="38">
        <f t="shared" si="63"/>
        <v>1.7190247361335453E-2</v>
      </c>
      <c r="AR49" s="39">
        <f t="shared" si="24"/>
        <v>2.1294210112653866E-2</v>
      </c>
      <c r="AS49" s="37">
        <f t="shared" si="25"/>
        <v>1.7085023013876821E-2</v>
      </c>
      <c r="AT49" s="38">
        <f t="shared" si="26"/>
        <v>1.8976878258780694E-2</v>
      </c>
      <c r="AU49" s="39">
        <f t="shared" si="27"/>
        <v>1.7248632730332281E-2</v>
      </c>
      <c r="AV49" s="37">
        <f t="shared" si="28"/>
        <v>1.0152839346247999E-2</v>
      </c>
      <c r="AW49" s="38">
        <f t="shared" si="29"/>
        <v>1.334935749283539E-2</v>
      </c>
      <c r="AX49" s="39">
        <f t="shared" si="43"/>
        <v>3.8834755593213588E-2</v>
      </c>
      <c r="AY49" s="37">
        <f t="shared" si="44"/>
        <v>2.8969939212257545E-2</v>
      </c>
      <c r="AZ49" s="38">
        <f t="shared" si="45"/>
        <v>3.3430948601456123E-2</v>
      </c>
      <c r="BA49" s="39">
        <f t="shared" si="46"/>
        <v>4.4325552491552456E-2</v>
      </c>
      <c r="BB49" s="37">
        <f t="shared" si="47"/>
        <v>3.8674748521069224E-2</v>
      </c>
      <c r="BC49" s="38">
        <f t="shared" si="48"/>
        <v>4.1243483979749085E-2</v>
      </c>
      <c r="BD49" s="39">
        <f t="shared" si="31"/>
        <v>5.2411369278402287E-2</v>
      </c>
      <c r="BE49" s="37">
        <f t="shared" si="32"/>
        <v>4.1519930189796384E-2</v>
      </c>
      <c r="BF49" s="38">
        <f t="shared" si="33"/>
        <v>4.648560201101315E-2</v>
      </c>
    </row>
    <row r="50" spans="1:58">
      <c r="A50" s="108" t="s">
        <v>30</v>
      </c>
      <c r="B50" s="94">
        <v>4.0143999578653444E-2</v>
      </c>
      <c r="C50" s="37">
        <v>5.1839114114366369E-2</v>
      </c>
      <c r="D50" s="94">
        <v>4.8518513261219809E-2</v>
      </c>
      <c r="E50" s="39">
        <v>3.0275229357798139E-2</v>
      </c>
      <c r="F50" s="37">
        <v>3.6647331264894945E-2</v>
      </c>
      <c r="G50" s="38">
        <v>3.4852546916890104E-2</v>
      </c>
      <c r="H50" s="94">
        <v>4.4523597506684887E-4</v>
      </c>
      <c r="I50" s="37">
        <v>3.6219311182441594E-3</v>
      </c>
      <c r="J50" s="95">
        <v>2.7311317810101432E-3</v>
      </c>
      <c r="K50" s="94">
        <v>-1.3629283489096533E-2</v>
      </c>
      <c r="L50" s="37">
        <v>4.9918962722852456E-3</v>
      </c>
      <c r="M50" s="95">
        <v>-2.1789544131611827E-4</v>
      </c>
      <c r="N50" s="94">
        <v>2.0867407365630086E-3</v>
      </c>
      <c r="O50" s="37">
        <v>2.1502601814815669E-4</v>
      </c>
      <c r="P50" s="95">
        <v>7.3166555100634412E-4</v>
      </c>
      <c r="Q50" s="94">
        <v>8.1832507879333605E-2</v>
      </c>
      <c r="R50" s="37">
        <v>5.5873247914695945E-2</v>
      </c>
      <c r="S50" s="94">
        <v>6.3048347955945383E-2</v>
      </c>
      <c r="T50" s="39">
        <f t="shared" si="34"/>
        <v>6.7578815940068759E-2</v>
      </c>
      <c r="U50" s="37">
        <f t="shared" si="35"/>
        <v>5.3527435610302376E-2</v>
      </c>
      <c r="V50" s="38">
        <f t="shared" si="36"/>
        <v>5.7479842545034243E-2</v>
      </c>
      <c r="W50" s="39">
        <f t="shared" si="37"/>
        <v>7.9625749232493437E-2</v>
      </c>
      <c r="X50" s="37">
        <f t="shared" si="38"/>
        <v>6.3717532467532534E-2</v>
      </c>
      <c r="Y50" s="38">
        <f t="shared" si="39"/>
        <v>6.8234968518646744E-2</v>
      </c>
      <c r="Z50" s="39">
        <f t="shared" si="40"/>
        <v>7.9304897314375955E-2</v>
      </c>
      <c r="AA50" s="37">
        <f t="shared" si="13"/>
        <v>5.4577496775131351E-2</v>
      </c>
      <c r="AB50" s="38">
        <f t="shared" si="14"/>
        <v>6.1674180009327007E-2</v>
      </c>
      <c r="AC50" s="39">
        <f t="shared" si="15"/>
        <v>0.12336901973904313</v>
      </c>
      <c r="AD50" s="37">
        <f t="shared" si="16"/>
        <v>6.1038849168748355E-2</v>
      </c>
      <c r="AE50" s="38">
        <f t="shared" si="17"/>
        <v>7.9224471369132576E-2</v>
      </c>
      <c r="AF50" s="39">
        <f t="shared" si="18"/>
        <v>0.15032387759660493</v>
      </c>
      <c r="AG50" s="37">
        <f t="shared" si="19"/>
        <v>4.8207443008378315E-2</v>
      </c>
      <c r="AH50" s="38">
        <f t="shared" si="20"/>
        <v>7.9219898247597564E-2</v>
      </c>
      <c r="AI50" s="39">
        <f t="shared" si="41"/>
        <v>0.19016181229773466</v>
      </c>
      <c r="AJ50" s="37">
        <f t="shared" si="21"/>
        <v>3.6944095915237618E-2</v>
      </c>
      <c r="AK50" s="38">
        <f t="shared" si="22"/>
        <v>8.6541584168787988E-2</v>
      </c>
      <c r="AL50" s="39">
        <f t="shared" ref="AL50:AP50" si="64">AL24/AI24-1</f>
        <v>0.17815966934957572</v>
      </c>
      <c r="AM50" s="37">
        <f t="shared" si="64"/>
        <v>4.2574168683337854E-2</v>
      </c>
      <c r="AN50" s="38">
        <f t="shared" si="64"/>
        <v>9.0649646155922747E-2</v>
      </c>
      <c r="AO50" s="39">
        <f t="shared" si="64"/>
        <v>0.15186484490398811</v>
      </c>
      <c r="AP50" s="37">
        <f t="shared" si="64"/>
        <v>4.8759170105456162E-2</v>
      </c>
      <c r="AQ50" s="38">
        <f>AQ24/AN24-1</f>
        <v>8.8251414427156893E-2</v>
      </c>
      <c r="AR50" s="39">
        <f t="shared" si="24"/>
        <v>0.1071371323234751</v>
      </c>
      <c r="AS50" s="37">
        <f t="shared" si="25"/>
        <v>4.1983742058883777E-2</v>
      </c>
      <c r="AT50" s="38">
        <f>AT24/AQ24-1</f>
        <v>6.8398008172018576E-2</v>
      </c>
      <c r="AU50" s="39">
        <f t="shared" si="27"/>
        <v>7.8309655234820363E-2</v>
      </c>
      <c r="AV50" s="37">
        <f t="shared" si="28"/>
        <v>4.4776315099386288E-2</v>
      </c>
      <c r="AW50" s="38">
        <f>AW24/AT24-1</f>
        <v>5.8864229070200613E-2</v>
      </c>
      <c r="AX50" s="39">
        <f t="shared" si="43"/>
        <v>3.3248296465375526E-2</v>
      </c>
      <c r="AY50" s="37">
        <f t="shared" si="44"/>
        <v>2.7835297365812028E-2</v>
      </c>
      <c r="AZ50" s="38">
        <f>AZ24/AW24-1</f>
        <v>3.0151150683947803E-2</v>
      </c>
      <c r="BA50" s="39">
        <f t="shared" si="46"/>
        <v>1.4879066972044885E-2</v>
      </c>
      <c r="BB50" s="37">
        <f t="shared" si="47"/>
        <v>1.1965665864885677E-2</v>
      </c>
      <c r="BC50" s="38">
        <f>BC24/AZ24-1</f>
        <v>1.3215859030837107E-2</v>
      </c>
      <c r="BD50" s="39">
        <f t="shared" si="31"/>
        <v>1.2692264600906E-2</v>
      </c>
      <c r="BE50" s="37">
        <f t="shared" si="32"/>
        <v>1.8520529433766475E-2</v>
      </c>
      <c r="BF50" s="38">
        <f>BF24/BC24-1</f>
        <v>1.6015410016510634E-2</v>
      </c>
    </row>
    <row r="51" spans="1:58">
      <c r="A51" s="108" t="s">
        <v>22</v>
      </c>
      <c r="B51" s="94">
        <v>6.7617691030132931E-2</v>
      </c>
      <c r="C51" s="37">
        <v>7.4092435720400918E-2</v>
      </c>
      <c r="D51" s="94">
        <v>7.2511547569428014E-2</v>
      </c>
      <c r="E51" s="39">
        <v>7.7741107444077695E-2</v>
      </c>
      <c r="F51" s="37">
        <v>6.8173790180148464E-2</v>
      </c>
      <c r="G51" s="38">
        <v>7.0499108734402904E-2</v>
      </c>
      <c r="H51" s="94">
        <v>4.8485879550867583E-2</v>
      </c>
      <c r="I51" s="37">
        <v>4.602072310405636E-2</v>
      </c>
      <c r="J51" s="95">
        <v>4.6623928065939513E-2</v>
      </c>
      <c r="K51" s="94">
        <v>5.4843420412136856E-2</v>
      </c>
      <c r="L51" s="37">
        <v>3.8200115917593092E-2</v>
      </c>
      <c r="M51" s="95">
        <v>4.2279850449447043E-2</v>
      </c>
      <c r="N51" s="94">
        <v>3.9224734656206683E-2</v>
      </c>
      <c r="O51" s="37">
        <v>5.8211530653674348E-2</v>
      </c>
      <c r="P51" s="95">
        <v>5.3501240221331736E-2</v>
      </c>
      <c r="Q51" s="94">
        <v>4.4552989934872667E-2</v>
      </c>
      <c r="R51" s="37">
        <v>3.7696033763368719E-2</v>
      </c>
      <c r="S51" s="94">
        <v>3.9374071793385701E-2</v>
      </c>
      <c r="T51" s="39">
        <f t="shared" si="34"/>
        <v>4.5203344197251027E-2</v>
      </c>
      <c r="U51" s="37">
        <f t="shared" si="35"/>
        <v>4.2150020797707688E-2</v>
      </c>
      <c r="V51" s="38">
        <f t="shared" si="36"/>
        <v>4.2900954903464239E-2</v>
      </c>
      <c r="W51" s="39">
        <f t="shared" si="37"/>
        <v>3.4436008676789642E-2</v>
      </c>
      <c r="X51" s="37">
        <f t="shared" si="38"/>
        <v>2.3637411858619117E-2</v>
      </c>
      <c r="Y51" s="38">
        <f t="shared" si="39"/>
        <v>2.6299081035923155E-2</v>
      </c>
      <c r="Z51" s="39">
        <f t="shared" si="40"/>
        <v>-4.1939711664482626E-3</v>
      </c>
      <c r="AA51" s="37">
        <f t="shared" si="13"/>
        <v>9.6612078676023838E-3</v>
      </c>
      <c r="AB51" s="38">
        <f t="shared" si="14"/>
        <v>6.2190674654858391E-3</v>
      </c>
      <c r="AC51" s="39">
        <f t="shared" si="15"/>
        <v>1.0792313766780692E-2</v>
      </c>
      <c r="AD51" s="37">
        <f t="shared" si="16"/>
        <v>4.290924694271725E-3</v>
      </c>
      <c r="AE51" s="38">
        <f t="shared" si="17"/>
        <v>5.8893958515353617E-3</v>
      </c>
      <c r="AF51" s="39">
        <f t="shared" si="18"/>
        <v>0.10859375000000004</v>
      </c>
      <c r="AG51" s="37">
        <f t="shared" si="19"/>
        <v>7.4513992736594759E-2</v>
      </c>
      <c r="AH51" s="38">
        <f t="shared" si="20"/>
        <v>8.293389094418524E-2</v>
      </c>
      <c r="AI51" s="39">
        <f t="shared" si="41"/>
        <v>8.5623678646934431E-2</v>
      </c>
      <c r="AJ51" s="37">
        <f t="shared" si="21"/>
        <v>5.9604755656288422E-2</v>
      </c>
      <c r="AK51" s="38">
        <f t="shared" si="22"/>
        <v>6.6185426135519698E-2</v>
      </c>
      <c r="AL51" s="39">
        <f t="shared" ref="AL51:AQ51" si="65">AL25/AI25-1</f>
        <v>8.4929135562046953E-2</v>
      </c>
      <c r="AM51" s="37">
        <f t="shared" si="65"/>
        <v>5.4187931552086566E-2</v>
      </c>
      <c r="AN51" s="38">
        <f t="shared" si="65"/>
        <v>6.2104705915131841E-2</v>
      </c>
      <c r="AO51" s="39">
        <f t="shared" si="65"/>
        <v>9.7227762265656104E-2</v>
      </c>
      <c r="AP51" s="37">
        <f t="shared" si="65"/>
        <v>5.8877972376477183E-2</v>
      </c>
      <c r="AQ51" s="38">
        <f t="shared" si="65"/>
        <v>6.8966421825813251E-2</v>
      </c>
      <c r="AR51" s="39">
        <f t="shared" si="24"/>
        <v>0.14114332454785061</v>
      </c>
      <c r="AS51" s="37">
        <f t="shared" si="25"/>
        <v>6.7336784777785264E-2</v>
      </c>
      <c r="AT51" s="38">
        <f t="shared" ref="AT51:AT53" si="66">AT25/AQ25-1</f>
        <v>8.7265945176568716E-2</v>
      </c>
      <c r="AU51" s="39">
        <f t="shared" si="27"/>
        <v>0.16111819050653065</v>
      </c>
      <c r="AV51" s="37">
        <f t="shared" si="28"/>
        <v>4.4851806356105639E-2</v>
      </c>
      <c r="AW51" s="38">
        <f t="shared" ref="AW51:AW53" si="67">AW25/AT25-1</f>
        <v>7.7801602527931335E-2</v>
      </c>
      <c r="AX51" s="39">
        <f t="shared" si="43"/>
        <v>0.20001371836202764</v>
      </c>
      <c r="AY51" s="37">
        <f t="shared" si="44"/>
        <v>3.2375727248063146E-2</v>
      </c>
      <c r="AZ51" s="38">
        <f t="shared" ref="AZ51:AZ53" si="68">AZ25/AW25-1</f>
        <v>8.3556709666610773E-2</v>
      </c>
      <c r="BA51" s="39">
        <f t="shared" si="46"/>
        <v>0.16198913975421547</v>
      </c>
      <c r="BB51" s="37">
        <f t="shared" si="47"/>
        <v>4.1580284404473478E-2</v>
      </c>
      <c r="BC51" s="38">
        <f t="shared" ref="BC51:BC53" si="69">BC25/AZ25-1</f>
        <v>8.2292914846739507E-2</v>
      </c>
      <c r="BD51" s="39">
        <f t="shared" si="31"/>
        <v>0.1460967091347336</v>
      </c>
      <c r="BE51" s="37">
        <f t="shared" si="32"/>
        <v>5.4834459364750066E-2</v>
      </c>
      <c r="BF51" s="38">
        <f t="shared" ref="BF51:BF53" si="70">BF25/BC25-1</f>
        <v>8.7964285714285717E-2</v>
      </c>
    </row>
    <row r="52" spans="1:58" ht="15" customHeight="1">
      <c r="A52" s="108" t="s">
        <v>23</v>
      </c>
      <c r="B52" s="94">
        <v>0.3833470851544647</v>
      </c>
      <c r="C52" s="37">
        <v>0.16573335389084587</v>
      </c>
      <c r="D52" s="94">
        <v>0.21491097512037638</v>
      </c>
      <c r="E52" s="39">
        <v>-7.284345047923324E-2</v>
      </c>
      <c r="F52" s="37">
        <v>4.5162718618552145E-2</v>
      </c>
      <c r="G52" s="38">
        <v>1.4797763893455995E-2</v>
      </c>
      <c r="H52" s="94">
        <v>-6.8228807718814566E-2</v>
      </c>
      <c r="I52" s="37">
        <v>4.384664266045335E-2</v>
      </c>
      <c r="J52" s="95">
        <v>1.7498379779649964E-2</v>
      </c>
      <c r="K52" s="94">
        <v>4.1420118343195256E-2</v>
      </c>
      <c r="L52" s="37">
        <v>1.6842532467532534E-2</v>
      </c>
      <c r="M52" s="95">
        <v>2.2133757961783518E-2</v>
      </c>
      <c r="N52" s="94">
        <v>1.8465909090909172E-2</v>
      </c>
      <c r="O52" s="37">
        <v>3.8515266413889471E-2</v>
      </c>
      <c r="P52" s="95">
        <v>3.4117463779404833E-2</v>
      </c>
      <c r="Q52" s="94">
        <v>-6.9735006973500324E-3</v>
      </c>
      <c r="R52" s="37">
        <v>9.3197540353574082E-2</v>
      </c>
      <c r="S52" s="94">
        <v>7.1557698101837985E-2</v>
      </c>
      <c r="T52" s="39">
        <f t="shared" si="34"/>
        <v>7.7247191011236005E-2</v>
      </c>
      <c r="U52" s="37">
        <f t="shared" si="35"/>
        <v>7.3475127438917154E-2</v>
      </c>
      <c r="V52" s="38">
        <f t="shared" si="36"/>
        <v>7.4230282581189355E-2</v>
      </c>
      <c r="W52" s="39">
        <f t="shared" si="37"/>
        <v>6.0625814863102923E-2</v>
      </c>
      <c r="X52" s="37">
        <f t="shared" si="38"/>
        <v>6.0094972981824091E-2</v>
      </c>
      <c r="Y52" s="38">
        <f t="shared" si="39"/>
        <v>6.0201544300484189E-2</v>
      </c>
      <c r="Z52" s="39">
        <f t="shared" si="40"/>
        <v>4.1794714197910254E-2</v>
      </c>
      <c r="AA52" s="37">
        <f t="shared" si="13"/>
        <v>5.159097930182277E-2</v>
      </c>
      <c r="AB52" s="38">
        <f t="shared" si="14"/>
        <v>4.962350327120113E-2</v>
      </c>
      <c r="AC52" s="39">
        <f t="shared" si="15"/>
        <v>8.4955752212389379E-2</v>
      </c>
      <c r="AD52" s="37">
        <f t="shared" si="16"/>
        <v>6.4336075205640331E-2</v>
      </c>
      <c r="AE52" s="38">
        <f t="shared" si="17"/>
        <v>6.844643067152778E-2</v>
      </c>
      <c r="AF52" s="39">
        <f t="shared" si="18"/>
        <v>5.9815116911364763E-2</v>
      </c>
      <c r="AG52" s="37">
        <f t="shared" si="19"/>
        <v>4.4714325144907585E-2</v>
      </c>
      <c r="AH52" s="38">
        <f t="shared" si="20"/>
        <v>4.7771051183269186E-2</v>
      </c>
      <c r="AI52" s="39">
        <f t="shared" si="41"/>
        <v>3.0785017957927208E-2</v>
      </c>
      <c r="AJ52" s="37">
        <f t="shared" si="21"/>
        <v>2.6948480845442546E-2</v>
      </c>
      <c r="AK52" s="38">
        <f t="shared" si="22"/>
        <v>2.773400567286477E-2</v>
      </c>
      <c r="AL52" s="39">
        <f t="shared" ref="AL52:AQ52" si="71">AL26/AI26-1</f>
        <v>2.7376804380288666E-2</v>
      </c>
      <c r="AM52" s="37">
        <f t="shared" si="71"/>
        <v>2.2253666066375022E-2</v>
      </c>
      <c r="AN52" s="38">
        <f t="shared" si="71"/>
        <v>2.3305734437289116E-2</v>
      </c>
      <c r="AO52" s="39">
        <f t="shared" si="71"/>
        <v>2.3740310077519311E-2</v>
      </c>
      <c r="AP52" s="37">
        <f t="shared" si="71"/>
        <v>3.6743425191896328E-2</v>
      </c>
      <c r="AQ52" s="38">
        <f t="shared" si="71"/>
        <v>3.4062531215662828E-2</v>
      </c>
      <c r="AR52" s="39">
        <f t="shared" si="24"/>
        <v>3.8334122101277845E-2</v>
      </c>
      <c r="AS52" s="37">
        <f t="shared" si="25"/>
        <v>1.213739531496616E-3</v>
      </c>
      <c r="AT52" s="38">
        <f t="shared" si="66"/>
        <v>8.7905718701699609E-3</v>
      </c>
      <c r="AU52" s="39">
        <f t="shared" si="27"/>
        <v>9.9361896080218726E-2</v>
      </c>
      <c r="AV52" s="37">
        <f t="shared" si="28"/>
        <v>5.0794035640683743E-2</v>
      </c>
      <c r="AW52" s="38">
        <f t="shared" si="67"/>
        <v>6.0997797567748702E-2</v>
      </c>
      <c r="AX52" s="39">
        <f t="shared" si="43"/>
        <v>0.10364842454394685</v>
      </c>
      <c r="AY52" s="37">
        <f t="shared" si="44"/>
        <v>6.9450853714813077E-2</v>
      </c>
      <c r="AZ52" s="38">
        <f t="shared" si="68"/>
        <v>7.6895306859205759E-2</v>
      </c>
      <c r="BA52" s="39">
        <f t="shared" si="46"/>
        <v>6.4988730277986573E-2</v>
      </c>
      <c r="BB52" s="37">
        <f t="shared" si="47"/>
        <v>2.0819848975188737E-2</v>
      </c>
      <c r="BC52" s="38">
        <f t="shared" si="69"/>
        <v>3.0673818303721179E-2</v>
      </c>
      <c r="BD52" s="39">
        <f t="shared" si="31"/>
        <v>9.7001763668430385E-2</v>
      </c>
      <c r="BE52" s="37">
        <f t="shared" si="32"/>
        <v>5.5796259114445634E-2</v>
      </c>
      <c r="BF52" s="38">
        <f t="shared" si="70"/>
        <v>6.5295169946332665E-2</v>
      </c>
    </row>
    <row r="53" spans="1:58" ht="13.5" thickBot="1">
      <c r="A53" s="80" t="s">
        <v>25</v>
      </c>
      <c r="B53" s="96">
        <v>0.49052059919669921</v>
      </c>
      <c r="C53" s="103">
        <v>0.441146638053451</v>
      </c>
      <c r="D53" s="96">
        <v>0.46458967676505813</v>
      </c>
      <c r="E53" s="102">
        <v>1.148020835749719E-3</v>
      </c>
      <c r="F53" s="103">
        <v>2.4095836225335177E-3</v>
      </c>
      <c r="G53" s="104">
        <v>1.7999810130997496E-3</v>
      </c>
      <c r="H53" s="96">
        <v>-4.674061688440645E-3</v>
      </c>
      <c r="I53" s="103">
        <v>-4.800075953363736E-3</v>
      </c>
      <c r="J53" s="97">
        <v>-4.7392239428027949E-3</v>
      </c>
      <c r="K53" s="96">
        <v>-4.4501528953192482E-3</v>
      </c>
      <c r="L53" s="103">
        <v>-4.1412313873657736E-3</v>
      </c>
      <c r="M53" s="97">
        <v>-4.29041866914881E-3</v>
      </c>
      <c r="N53" s="96">
        <v>2.9799506515018059E-3</v>
      </c>
      <c r="O53" s="103">
        <v>2.5272412501735619E-3</v>
      </c>
      <c r="P53" s="97">
        <v>2.7458328619267558E-3</v>
      </c>
      <c r="Q53" s="96">
        <v>1.1836808296328494E-2</v>
      </c>
      <c r="R53" s="103">
        <v>1.1567470727436913E-2</v>
      </c>
      <c r="S53" s="96">
        <v>1.1697551258219141E-2</v>
      </c>
      <c r="T53" s="102">
        <f t="shared" si="34"/>
        <v>2.2769625326867438E-2</v>
      </c>
      <c r="U53" s="103">
        <f t="shared" si="35"/>
        <v>2.1223891371144665E-2</v>
      </c>
      <c r="V53" s="104">
        <f t="shared" si="36"/>
        <v>2.197052902323704E-2</v>
      </c>
      <c r="W53" s="102">
        <f t="shared" si="37"/>
        <v>4.48495539986562E-2</v>
      </c>
      <c r="X53" s="103">
        <f t="shared" si="38"/>
        <v>4.2504356056531911E-2</v>
      </c>
      <c r="Y53" s="104">
        <f t="shared" si="39"/>
        <v>4.3638045476957599E-2</v>
      </c>
      <c r="Z53" s="102">
        <f t="shared" si="40"/>
        <v>2.8549905075663462E-2</v>
      </c>
      <c r="AA53" s="103">
        <f t="shared" si="13"/>
        <v>2.7978928211064513E-2</v>
      </c>
      <c r="AB53" s="104">
        <f t="shared" si="14"/>
        <v>2.8255263888399273E-2</v>
      </c>
      <c r="AC53" s="102">
        <f t="shared" si="15"/>
        <v>2.1559524308636391E-2</v>
      </c>
      <c r="AD53" s="103">
        <f t="shared" si="16"/>
        <v>2.1791555162665288E-2</v>
      </c>
      <c r="AE53" s="104">
        <f t="shared" si="17"/>
        <v>2.1679227010718227E-2</v>
      </c>
      <c r="AF53" s="102">
        <f t="shared" si="18"/>
        <v>2.642619364397758E-2</v>
      </c>
      <c r="AG53" s="103">
        <f t="shared" si="19"/>
        <v>2.457858808862956E-2</v>
      </c>
      <c r="AH53" s="104">
        <f t="shared" si="20"/>
        <v>2.5472925191773355E-2</v>
      </c>
      <c r="AI53" s="102">
        <f t="shared" si="41"/>
        <v>2.9677522802618261E-2</v>
      </c>
      <c r="AJ53" s="103">
        <f t="shared" si="21"/>
        <v>2.6973118721794753E-2</v>
      </c>
      <c r="AK53" s="104">
        <f t="shared" si="22"/>
        <v>2.8283407735609556E-2</v>
      </c>
      <c r="AL53" s="102">
        <f t="shared" ref="AL53:AQ53" si="72">AL27/AI27-1</f>
        <v>3.018403201466402E-2</v>
      </c>
      <c r="AM53" s="103">
        <f t="shared" si="72"/>
        <v>2.8805078485049984E-2</v>
      </c>
      <c r="AN53" s="104">
        <f t="shared" si="72"/>
        <v>2.9474089937406855E-2</v>
      </c>
      <c r="AO53" s="102">
        <f t="shared" si="72"/>
        <v>2.3248635665793271E-2</v>
      </c>
      <c r="AP53" s="103">
        <f t="shared" si="72"/>
        <v>2.3086890008765071E-2</v>
      </c>
      <c r="AQ53" s="104">
        <f t="shared" si="72"/>
        <v>2.3165416454915988E-2</v>
      </c>
      <c r="AR53" s="102">
        <f t="shared" si="24"/>
        <v>2.0305874609565677E-2</v>
      </c>
      <c r="AS53" s="103">
        <f t="shared" si="25"/>
        <v>2.0263754110459997E-2</v>
      </c>
      <c r="AT53" s="104">
        <f t="shared" si="66"/>
        <v>2.0284204997286004E-2</v>
      </c>
      <c r="AU53" s="102">
        <f t="shared" si="27"/>
        <v>1.0962072445096505E-2</v>
      </c>
      <c r="AV53" s="103">
        <f t="shared" si="28"/>
        <v>1.1864409431652678E-2</v>
      </c>
      <c r="AW53" s="104">
        <f t="shared" si="67"/>
        <v>1.1426285859638119E-2</v>
      </c>
      <c r="AX53" s="102">
        <f t="shared" si="43"/>
        <v>7.3721427025263964E-4</v>
      </c>
      <c r="AY53" s="103">
        <f t="shared" si="44"/>
        <v>2.5773864535070246E-3</v>
      </c>
      <c r="AZ53" s="104">
        <f t="shared" si="68"/>
        <v>1.684313476674415E-3</v>
      </c>
      <c r="BA53" s="102">
        <f t="shared" si="46"/>
        <v>-2.7458571804683807E-3</v>
      </c>
      <c r="BB53" s="103">
        <f t="shared" si="47"/>
        <v>-1.0517137432954904E-3</v>
      </c>
      <c r="BC53" s="104">
        <f t="shared" si="69"/>
        <v>-1.8731386027223129E-3</v>
      </c>
      <c r="BD53" s="102">
        <f t="shared" si="31"/>
        <v>-6.5027834513043947E-3</v>
      </c>
      <c r="BE53" s="103">
        <f t="shared" si="32"/>
        <v>-4.9819002964608394E-3</v>
      </c>
      <c r="BF53" s="104">
        <f t="shared" si="70"/>
        <v>-5.7186731567390181E-3</v>
      </c>
    </row>
    <row r="54" spans="1:58" ht="13.15" thickTop="1">
      <c r="Q54" s="112"/>
      <c r="R54" s="112"/>
      <c r="S54" s="112"/>
    </row>
    <row r="55" spans="1:58">
      <c r="Q55" s="112"/>
      <c r="R55" s="112"/>
      <c r="S55" s="112"/>
    </row>
    <row r="56" spans="1:58">
      <c r="Q56" s="112"/>
      <c r="R56" s="112"/>
      <c r="S56" s="112"/>
    </row>
    <row r="57" spans="1:58">
      <c r="Q57" s="112"/>
      <c r="R57" s="112"/>
      <c r="S57" s="112"/>
    </row>
    <row r="58" spans="1:58">
      <c r="Q58" s="112"/>
      <c r="R58" s="112"/>
      <c r="S58" s="112"/>
    </row>
    <row r="59" spans="1:58">
      <c r="Q59" s="112"/>
      <c r="R59" s="112"/>
      <c r="S59" s="112"/>
    </row>
    <row r="60" spans="1:58">
      <c r="Q60" s="112"/>
      <c r="R60" s="112"/>
      <c r="S60" s="112"/>
    </row>
    <row r="61" spans="1:58">
      <c r="Q61" s="112"/>
      <c r="R61" s="112"/>
      <c r="S61" s="112"/>
    </row>
    <row r="62" spans="1:58">
      <c r="Q62" s="112"/>
      <c r="R62" s="112"/>
      <c r="S62" s="112"/>
    </row>
    <row r="63" spans="1:58">
      <c r="Q63" s="112"/>
      <c r="R63" s="112"/>
      <c r="S63" s="112"/>
    </row>
    <row r="64" spans="1:58">
      <c r="Q64" s="112"/>
      <c r="R64" s="112"/>
      <c r="S64" s="112"/>
    </row>
    <row r="65" spans="17:19">
      <c r="Q65" s="112"/>
      <c r="R65" s="112"/>
      <c r="S65" s="112"/>
    </row>
    <row r="66" spans="17:19">
      <c r="Q66" s="112"/>
      <c r="R66" s="112"/>
      <c r="S66" s="112"/>
    </row>
    <row r="67" spans="17:19">
      <c r="Q67" s="112"/>
      <c r="R67" s="112"/>
      <c r="S67" s="112"/>
    </row>
    <row r="68" spans="17:19">
      <c r="Q68" s="112"/>
      <c r="R68" s="112"/>
      <c r="S68" s="112"/>
    </row>
    <row r="69" spans="17:19">
      <c r="Q69" s="112"/>
      <c r="R69" s="112"/>
      <c r="S69" s="112"/>
    </row>
  </sheetData>
  <mergeCells count="40">
    <mergeCell ref="BA1:BC1"/>
    <mergeCell ref="BA5:BC5"/>
    <mergeCell ref="BA31:BC31"/>
    <mergeCell ref="AR5:AT5"/>
    <mergeCell ref="AR31:AT31"/>
    <mergeCell ref="AX5:AZ5"/>
    <mergeCell ref="AX31:AZ31"/>
    <mergeCell ref="AU5:AW5"/>
    <mergeCell ref="AU31:AW31"/>
    <mergeCell ref="N31:P31"/>
    <mergeCell ref="Z5:AB5"/>
    <mergeCell ref="W5:Y5"/>
    <mergeCell ref="AO5:AQ5"/>
    <mergeCell ref="AO31:AQ31"/>
    <mergeCell ref="Q31:S31"/>
    <mergeCell ref="AC5:AE5"/>
    <mergeCell ref="AL5:AN5"/>
    <mergeCell ref="AL31:AN31"/>
    <mergeCell ref="AF5:AH5"/>
    <mergeCell ref="AF31:AH31"/>
    <mergeCell ref="AC31:AE31"/>
    <mergeCell ref="AI5:AK5"/>
    <mergeCell ref="AI31:AK31"/>
    <mergeCell ref="W31:Y31"/>
    <mergeCell ref="BD1:BF1"/>
    <mergeCell ref="BD5:BF5"/>
    <mergeCell ref="BD31:BF31"/>
    <mergeCell ref="B5:D5"/>
    <mergeCell ref="E31:G31"/>
    <mergeCell ref="H5:J5"/>
    <mergeCell ref="N5:P5"/>
    <mergeCell ref="Z31:AB31"/>
    <mergeCell ref="H31:J31"/>
    <mergeCell ref="Q5:S5"/>
    <mergeCell ref="K5:M5"/>
    <mergeCell ref="B31:D31"/>
    <mergeCell ref="K31:M31"/>
    <mergeCell ref="E5:G5"/>
    <mergeCell ref="T5:V5"/>
    <mergeCell ref="T31:V31"/>
  </mergeCells>
  <phoneticPr fontId="8" type="noConversion"/>
  <hyperlinks>
    <hyperlink ref="J2" location="Contents" display="Back to contents"/>
  </hyperlinks>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unlockedFormula="1"/>
    <ignoredError sqref="AT27:BF2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customWidth="1" collapsed="1"/>
    <col min="42" max="46" width="10.73046875" style="10" customWidth="1"/>
    <col min="47" max="47" width="11" style="10" customWidth="1"/>
    <col min="48" max="49" width="10.73046875" style="10" customWidth="1"/>
    <col min="79" max="16384" width="10.73046875" style="10"/>
  </cols>
  <sheetData>
    <row r="1" spans="1:78"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t="s">
        <v>79</v>
      </c>
      <c r="BE1" s="153"/>
      <c r="BF1" s="153"/>
      <c r="BG1"/>
      <c r="BH1"/>
      <c r="BI1"/>
      <c r="BJ1"/>
      <c r="BK1"/>
      <c r="BL1"/>
      <c r="BM1"/>
      <c r="BN1"/>
      <c r="BO1"/>
      <c r="BP1"/>
      <c r="BQ1"/>
      <c r="BR1"/>
      <c r="BS1"/>
      <c r="BT1"/>
      <c r="BU1"/>
      <c r="BV1"/>
      <c r="BW1"/>
      <c r="BX1"/>
      <c r="BY1"/>
      <c r="BZ1"/>
    </row>
    <row r="2" spans="1:78" ht="13.15">
      <c r="A2" s="5" t="s">
        <v>44</v>
      </c>
      <c r="C2" s="13"/>
      <c r="D2" s="57"/>
      <c r="E2" s="14"/>
      <c r="F2" s="57"/>
      <c r="G2" s="57"/>
      <c r="H2" s="57"/>
      <c r="I2" s="57"/>
      <c r="J2" s="57"/>
      <c r="K2" s="57"/>
      <c r="L2" s="57"/>
      <c r="M2" s="57"/>
      <c r="N2" s="57"/>
      <c r="O2" s="57"/>
      <c r="P2" s="57"/>
      <c r="Q2" s="57"/>
      <c r="R2" s="196"/>
      <c r="S2" s="135"/>
      <c r="T2" s="57"/>
      <c r="U2" s="196"/>
      <c r="V2" s="135"/>
      <c r="W2" s="57"/>
      <c r="X2" s="196"/>
      <c r="Y2" s="135"/>
      <c r="Z2" s="57"/>
      <c r="AA2" s="196"/>
      <c r="AB2" s="135"/>
      <c r="AC2" s="57"/>
      <c r="AD2" s="196"/>
      <c r="AE2" s="135"/>
      <c r="AF2" s="57"/>
      <c r="AG2" s="196"/>
      <c r="AH2" s="135"/>
      <c r="AI2" s="136"/>
      <c r="AJ2" s="196"/>
      <c r="AK2" s="135"/>
      <c r="AL2" s="136"/>
      <c r="AM2" s="196"/>
      <c r="AN2" s="135"/>
      <c r="AO2" s="136"/>
      <c r="AP2" s="196"/>
      <c r="AQ2" s="135"/>
      <c r="AR2" s="135"/>
      <c r="AS2" s="135"/>
      <c r="AT2" s="135"/>
      <c r="AU2" s="136"/>
      <c r="AV2" s="196"/>
      <c r="AW2" s="135"/>
      <c r="AX2" s="135"/>
      <c r="AY2" s="135"/>
      <c r="AZ2" s="135"/>
      <c r="BA2" s="135"/>
      <c r="BB2" s="135"/>
      <c r="BC2" s="135"/>
      <c r="BD2" s="135"/>
      <c r="BE2" s="135"/>
      <c r="BF2" s="135"/>
    </row>
    <row r="3" spans="1:78" ht="13.15">
      <c r="A3" s="65" t="s">
        <v>75</v>
      </c>
      <c r="B3" s="4"/>
      <c r="C3" s="4"/>
      <c r="E3" s="4"/>
      <c r="F3" s="4"/>
      <c r="G3" s="4"/>
      <c r="H3" s="4"/>
      <c r="I3" s="4"/>
      <c r="J3" s="4"/>
      <c r="K3" s="4"/>
      <c r="L3" s="4"/>
      <c r="M3" s="4"/>
      <c r="N3" s="4"/>
      <c r="O3" s="4"/>
      <c r="P3" s="4"/>
      <c r="Q3" s="4"/>
      <c r="R3" s="196"/>
      <c r="S3" s="135"/>
      <c r="T3" s="4"/>
      <c r="U3" s="196"/>
      <c r="V3" s="135"/>
      <c r="W3" s="4"/>
      <c r="X3" s="196"/>
      <c r="Y3" s="135"/>
      <c r="Z3" s="4"/>
      <c r="AA3" s="196"/>
      <c r="AB3" s="135"/>
      <c r="AC3" s="4"/>
      <c r="AD3" s="196"/>
      <c r="AE3" s="135"/>
      <c r="AF3" s="4"/>
      <c r="AG3" s="196"/>
      <c r="AH3" s="135"/>
      <c r="AI3" s="4"/>
      <c r="AJ3" s="196"/>
      <c r="AK3" s="135"/>
      <c r="AL3" s="4"/>
      <c r="AM3" s="196"/>
      <c r="AN3" s="135"/>
      <c r="AO3" s="4"/>
      <c r="AP3" s="196"/>
      <c r="AQ3" s="135"/>
      <c r="AR3" s="135"/>
      <c r="AS3" s="135"/>
      <c r="AT3" s="135"/>
      <c r="AU3" s="4"/>
      <c r="AV3" s="196"/>
      <c r="AW3" s="135"/>
      <c r="AX3" s="135"/>
      <c r="AY3" s="135"/>
      <c r="AZ3" s="135"/>
      <c r="BA3" s="135"/>
      <c r="BB3" s="135"/>
      <c r="BC3" s="135"/>
      <c r="BD3" s="135"/>
      <c r="BE3" s="135"/>
      <c r="BF3" s="135"/>
    </row>
    <row r="4" spans="1:78" ht="6.95" customHeight="1" thickBot="1">
      <c r="A4" s="16" t="s">
        <v>4</v>
      </c>
      <c r="B4" s="4" t="s">
        <v>4</v>
      </c>
      <c r="C4" s="18"/>
      <c r="D4" s="4"/>
      <c r="E4" s="4"/>
      <c r="F4" s="4"/>
      <c r="G4" s="4"/>
      <c r="H4" s="4"/>
      <c r="I4" s="4"/>
      <c r="J4" s="4"/>
      <c r="K4" s="4"/>
      <c r="L4" s="4"/>
      <c r="M4" s="4"/>
      <c r="N4" s="4"/>
      <c r="O4" s="4"/>
      <c r="P4" s="4"/>
      <c r="Q4" s="110"/>
      <c r="R4" s="197"/>
      <c r="S4" s="135"/>
      <c r="T4" s="110"/>
      <c r="U4" s="197"/>
      <c r="V4" s="135"/>
      <c r="W4" s="110"/>
      <c r="X4" s="197"/>
      <c r="Y4" s="135"/>
      <c r="Z4" s="110"/>
      <c r="AA4" s="197"/>
      <c r="AB4" s="135"/>
      <c r="AC4" s="110"/>
      <c r="AD4" s="197"/>
      <c r="AE4" s="135"/>
      <c r="AF4" s="110"/>
      <c r="AG4" s="197"/>
      <c r="AH4" s="135"/>
      <c r="AI4" s="110"/>
      <c r="AJ4" s="197"/>
      <c r="AK4" s="135"/>
      <c r="AL4" s="110"/>
      <c r="AM4" s="197"/>
      <c r="AN4" s="135"/>
      <c r="AO4" s="110"/>
      <c r="AP4" s="197"/>
      <c r="AQ4" s="135"/>
      <c r="AR4" s="135"/>
      <c r="AS4" s="135"/>
      <c r="AT4" s="135"/>
      <c r="AU4" s="110"/>
      <c r="AV4" s="197"/>
      <c r="AW4" s="135"/>
      <c r="AX4" s="135"/>
      <c r="AY4" s="135"/>
      <c r="AZ4" s="135"/>
      <c r="BA4" s="135"/>
      <c r="BB4" s="135"/>
      <c r="BC4" s="135"/>
      <c r="BD4" s="135"/>
      <c r="BE4" s="135"/>
      <c r="BF4" s="135"/>
    </row>
    <row r="5" spans="1:78" ht="14.1" customHeight="1" thickTop="1">
      <c r="A5" s="19" t="s">
        <v>4</v>
      </c>
      <c r="B5" s="365">
        <v>35429</v>
      </c>
      <c r="C5" s="366"/>
      <c r="D5" s="367"/>
      <c r="E5" s="365">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2">
        <v>39446</v>
      </c>
      <c r="AJ5" s="362"/>
      <c r="AK5" s="363"/>
      <c r="AL5" s="362">
        <v>39812</v>
      </c>
      <c r="AM5" s="362"/>
      <c r="AN5" s="363"/>
      <c r="AO5" s="362">
        <v>40177</v>
      </c>
      <c r="AP5" s="362"/>
      <c r="AQ5" s="363"/>
      <c r="AR5" s="362">
        <v>40542</v>
      </c>
      <c r="AS5" s="362"/>
      <c r="AT5" s="363"/>
      <c r="AU5" s="362">
        <v>40907</v>
      </c>
      <c r="AV5" s="362"/>
      <c r="AW5" s="363"/>
      <c r="AX5" s="362">
        <v>41273</v>
      </c>
      <c r="AY5" s="362"/>
      <c r="AZ5" s="363"/>
      <c r="BA5" s="362">
        <v>41638</v>
      </c>
      <c r="BB5" s="362"/>
      <c r="BC5" s="363"/>
      <c r="BD5" s="362">
        <v>42003</v>
      </c>
      <c r="BE5" s="362"/>
      <c r="BF5" s="363"/>
    </row>
    <row r="6" spans="1:78" ht="13.15">
      <c r="A6" s="2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row>
    <row r="7" spans="1:78" s="64" customFormat="1" ht="14.1" customHeight="1">
      <c r="A7" s="78" t="s">
        <v>6</v>
      </c>
      <c r="B7" s="77">
        <v>91111</v>
      </c>
      <c r="C7" s="24">
        <v>84512</v>
      </c>
      <c r="D7" s="75">
        <v>175623</v>
      </c>
      <c r="E7" s="76">
        <v>88237</v>
      </c>
      <c r="F7" s="24">
        <v>81974</v>
      </c>
      <c r="G7" s="74">
        <v>170211</v>
      </c>
      <c r="H7" s="77">
        <v>86784</v>
      </c>
      <c r="I7" s="24">
        <v>80565</v>
      </c>
      <c r="J7" s="74">
        <v>167349</v>
      </c>
      <c r="K7" s="77">
        <v>86130</v>
      </c>
      <c r="L7" s="24">
        <v>79687</v>
      </c>
      <c r="M7" s="74">
        <v>165817</v>
      </c>
      <c r="N7" s="77">
        <v>86289</v>
      </c>
      <c r="O7" s="24">
        <v>80001</v>
      </c>
      <c r="P7" s="74">
        <v>166290</v>
      </c>
      <c r="Q7" s="77">
        <v>86992</v>
      </c>
      <c r="R7" s="24">
        <v>80827</v>
      </c>
      <c r="S7" s="74">
        <v>167819</v>
      </c>
      <c r="T7" s="77">
        <v>88730</v>
      </c>
      <c r="U7" s="24">
        <v>82304</v>
      </c>
      <c r="V7" s="74">
        <f>U7+T7</f>
        <v>171034</v>
      </c>
      <c r="W7" s="77">
        <v>92926</v>
      </c>
      <c r="X7" s="24">
        <v>87027</v>
      </c>
      <c r="Y7" s="74">
        <v>179953</v>
      </c>
      <c r="Z7" s="77">
        <v>95683</v>
      </c>
      <c r="AA7" s="24">
        <v>89652</v>
      </c>
      <c r="AB7" s="74">
        <v>185335</v>
      </c>
      <c r="AC7"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0)</f>
        <v>99012</v>
      </c>
      <c r="AD7"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0)</f>
        <v>93060</v>
      </c>
      <c r="AE7" s="74">
        <f>AD7+AC7</f>
        <v>192072</v>
      </c>
      <c r="AF7"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0)</f>
        <v>101992</v>
      </c>
      <c r="AG7"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0)</f>
        <v>95716</v>
      </c>
      <c r="AH7" s="74">
        <f>AG7+AF7</f>
        <v>197708</v>
      </c>
      <c r="AI7"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0)</f>
        <v>104867</v>
      </c>
      <c r="AJ7"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0)</f>
        <v>98852</v>
      </c>
      <c r="AK7" s="74">
        <f>AJ7+AI7</f>
        <v>203719</v>
      </c>
      <c r="AL7"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0)</f>
        <v>107502</v>
      </c>
      <c r="AM7"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0)</f>
        <v>100953</v>
      </c>
      <c r="AN7" s="74">
        <f>AM7+AL7</f>
        <v>208455</v>
      </c>
      <c r="AO7"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0)</f>
        <v>108475</v>
      </c>
      <c r="AP7"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0)</f>
        <v>101390</v>
      </c>
      <c r="AQ7" s="74">
        <f>AP7+AO7</f>
        <v>209865</v>
      </c>
      <c r="AR7"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0)</f>
        <v>109578</v>
      </c>
      <c r="AS7"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0)</f>
        <v>102108</v>
      </c>
      <c r="AT7" s="74">
        <f>AS7+AR7</f>
        <v>211686</v>
      </c>
      <c r="AU7"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0)</f>
        <v>109856</v>
      </c>
      <c r="AV7"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0)</f>
        <v>102496</v>
      </c>
      <c r="AW7" s="74">
        <f>AV7+AU7</f>
        <v>212352</v>
      </c>
      <c r="AX7"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0)</f>
        <v>108700</v>
      </c>
      <c r="AY7"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0)</f>
        <v>101170</v>
      </c>
      <c r="AZ7" s="74">
        <f>AY7+AX7</f>
        <v>209870</v>
      </c>
      <c r="BA7"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0)</f>
        <v>105678</v>
      </c>
      <c r="BB7"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0)</f>
        <v>98754</v>
      </c>
      <c r="BC7" s="74">
        <f>BB7+BA7</f>
        <v>204432</v>
      </c>
      <c r="BD7"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0)</f>
        <v>102218</v>
      </c>
      <c r="BE7"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0)</f>
        <v>95321</v>
      </c>
      <c r="BF7" s="74">
        <f>BE7+BD7</f>
        <v>197539</v>
      </c>
      <c r="BG7"/>
      <c r="BH7"/>
      <c r="BI7"/>
      <c r="BJ7"/>
      <c r="BK7"/>
      <c r="BL7"/>
      <c r="BM7"/>
      <c r="BN7"/>
      <c r="BO7"/>
      <c r="BP7"/>
      <c r="BQ7"/>
      <c r="BR7"/>
      <c r="BS7"/>
      <c r="BT7"/>
      <c r="BU7"/>
      <c r="BV7"/>
      <c r="BW7"/>
      <c r="BX7"/>
      <c r="BY7"/>
      <c r="BZ7"/>
    </row>
    <row r="8" spans="1:78" s="64" customFormat="1" ht="14.1" customHeight="1">
      <c r="A8" s="79" t="s">
        <v>7</v>
      </c>
      <c r="B8" s="77">
        <v>106240</v>
      </c>
      <c r="C8" s="24">
        <v>100442</v>
      </c>
      <c r="D8" s="75">
        <v>206682</v>
      </c>
      <c r="E8" s="76">
        <v>102204</v>
      </c>
      <c r="F8" s="24">
        <v>96903</v>
      </c>
      <c r="G8" s="74">
        <v>199107</v>
      </c>
      <c r="H8" s="77">
        <v>99229</v>
      </c>
      <c r="I8" s="24">
        <v>94006</v>
      </c>
      <c r="J8" s="74">
        <v>193235</v>
      </c>
      <c r="K8" s="77">
        <v>96305</v>
      </c>
      <c r="L8" s="24">
        <v>91401</v>
      </c>
      <c r="M8" s="74">
        <v>187706</v>
      </c>
      <c r="N8" s="77">
        <v>94430</v>
      </c>
      <c r="O8" s="24">
        <v>89213</v>
      </c>
      <c r="P8" s="74">
        <v>183643</v>
      </c>
      <c r="Q8" s="77">
        <v>93701</v>
      </c>
      <c r="R8" s="24">
        <v>87948</v>
      </c>
      <c r="S8" s="74">
        <v>181649</v>
      </c>
      <c r="T8" s="77">
        <v>93642</v>
      </c>
      <c r="U8" s="24">
        <v>88004</v>
      </c>
      <c r="V8" s="74">
        <f t="shared" ref="V8:V27" si="0">U8+T8</f>
        <v>181646</v>
      </c>
      <c r="W8" s="77">
        <v>96528</v>
      </c>
      <c r="X8" s="24">
        <v>90651</v>
      </c>
      <c r="Y8" s="74">
        <v>187179</v>
      </c>
      <c r="Z8" s="77">
        <v>98470</v>
      </c>
      <c r="AA8" s="24">
        <v>92103</v>
      </c>
      <c r="AB8" s="74">
        <v>190573</v>
      </c>
      <c r="AC8"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f>
        <v>100148</v>
      </c>
      <c r="AD8"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f>
        <v>93632</v>
      </c>
      <c r="AE8" s="74">
        <f t="shared" ref="AE8:AE27" si="1">AD8+AC8</f>
        <v>193780</v>
      </c>
      <c r="AF8"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f>
        <v>102740</v>
      </c>
      <c r="AG8"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f>
        <v>96559</v>
      </c>
      <c r="AH8" s="74">
        <f t="shared" ref="AH8:AH27" si="2">AG8+AF8</f>
        <v>199299</v>
      </c>
      <c r="AI8"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f>
        <v>107001</v>
      </c>
      <c r="AJ8"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f>
        <v>100473</v>
      </c>
      <c r="AK8" s="74">
        <f t="shared" ref="AK8:AK27" si="3">AJ8+AI8</f>
        <v>207474</v>
      </c>
      <c r="AL8"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f>
        <v>111734</v>
      </c>
      <c r="AM8"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f>
        <v>105149</v>
      </c>
      <c r="AN8" s="74">
        <f t="shared" ref="AN8:AN27" si="4">AM8+AL8</f>
        <v>216883</v>
      </c>
      <c r="AO8"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f>
        <v>115567</v>
      </c>
      <c r="AP8"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f>
        <v>108783</v>
      </c>
      <c r="AQ8" s="74">
        <f t="shared" ref="AQ8:AQ27" si="5">AP8+AO8</f>
        <v>224350</v>
      </c>
      <c r="AR8"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f>
        <v>119792</v>
      </c>
      <c r="AS8"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f>
        <v>113093</v>
      </c>
      <c r="AT8" s="74">
        <f t="shared" ref="AT8:AT27" si="6">AS8+AR8</f>
        <v>232885</v>
      </c>
      <c r="AU8"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f>
        <v>122263</v>
      </c>
      <c r="AV8"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f>
        <v>115696</v>
      </c>
      <c r="AW8" s="74">
        <f t="shared" ref="AW8:AW27" si="7">AV8+AU8</f>
        <v>237959</v>
      </c>
      <c r="AX8"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f>
        <v>123424</v>
      </c>
      <c r="AY8"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f>
        <v>116734</v>
      </c>
      <c r="AZ8" s="74">
        <f t="shared" ref="AZ8:AZ27" si="8">AY8+AX8</f>
        <v>240158</v>
      </c>
      <c r="BA8"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f>
        <v>124035</v>
      </c>
      <c r="BB8"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f>
        <v>116646</v>
      </c>
      <c r="BC8" s="74">
        <f t="shared" ref="BC8:BC27" si="9">BB8+BA8</f>
        <v>240681</v>
      </c>
      <c r="BD8"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f>
        <v>122644</v>
      </c>
      <c r="BE8"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f>
        <v>115198</v>
      </c>
      <c r="BF8" s="74">
        <f t="shared" ref="BF8:BF27" si="10">BE8+BD8</f>
        <v>237842</v>
      </c>
      <c r="BG8"/>
      <c r="BH8"/>
      <c r="BI8"/>
      <c r="BJ8"/>
      <c r="BK8"/>
      <c r="BL8"/>
      <c r="BM8"/>
      <c r="BN8"/>
      <c r="BO8"/>
      <c r="BP8"/>
      <c r="BQ8"/>
      <c r="BR8"/>
      <c r="BS8"/>
      <c r="BT8"/>
      <c r="BU8"/>
      <c r="BV8"/>
      <c r="BW8"/>
      <c r="BX8"/>
      <c r="BY8"/>
      <c r="BZ8"/>
    </row>
    <row r="9" spans="1:78" s="64" customFormat="1" ht="14.1" customHeight="1">
      <c r="A9" s="78" t="s">
        <v>8</v>
      </c>
      <c r="B9" s="77">
        <v>114098</v>
      </c>
      <c r="C9" s="24">
        <v>109102</v>
      </c>
      <c r="D9" s="75">
        <v>223200</v>
      </c>
      <c r="E9" s="76">
        <v>111405</v>
      </c>
      <c r="F9" s="24">
        <v>106401</v>
      </c>
      <c r="G9" s="74">
        <v>217806</v>
      </c>
      <c r="H9" s="77">
        <v>110005</v>
      </c>
      <c r="I9" s="24">
        <v>104533</v>
      </c>
      <c r="J9" s="74">
        <v>214538</v>
      </c>
      <c r="K9" s="77">
        <v>107066</v>
      </c>
      <c r="L9" s="24">
        <v>101400</v>
      </c>
      <c r="M9" s="74">
        <v>208466</v>
      </c>
      <c r="N9" s="77">
        <v>104876</v>
      </c>
      <c r="O9" s="24">
        <v>99471</v>
      </c>
      <c r="P9" s="74">
        <v>204347</v>
      </c>
      <c r="Q9" s="77">
        <v>102376</v>
      </c>
      <c r="R9" s="24">
        <v>97136</v>
      </c>
      <c r="S9" s="74">
        <v>199512</v>
      </c>
      <c r="T9" s="77">
        <v>100903</v>
      </c>
      <c r="U9" s="24">
        <v>95703</v>
      </c>
      <c r="V9" s="74">
        <f t="shared" si="0"/>
        <v>196606</v>
      </c>
      <c r="W9" s="77">
        <v>101394</v>
      </c>
      <c r="X9" s="24">
        <v>96212</v>
      </c>
      <c r="Y9" s="74">
        <v>197606</v>
      </c>
      <c r="Z9" s="77">
        <v>100966</v>
      </c>
      <c r="AA9" s="24">
        <v>95838</v>
      </c>
      <c r="AB9" s="74">
        <v>196804</v>
      </c>
      <c r="AC9"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10)</f>
        <v>101218</v>
      </c>
      <c r="AD9"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10)</f>
        <v>96089</v>
      </c>
      <c r="AE9" s="74">
        <f t="shared" si="1"/>
        <v>197307</v>
      </c>
      <c r="AF9"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10)</f>
        <v>102732</v>
      </c>
      <c r="AG9"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10)</f>
        <v>96832</v>
      </c>
      <c r="AH9" s="74">
        <f t="shared" si="2"/>
        <v>199564</v>
      </c>
      <c r="AI9"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10)</f>
        <v>104328</v>
      </c>
      <c r="AJ9"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10)</f>
        <v>98294</v>
      </c>
      <c r="AK9" s="74">
        <f t="shared" si="3"/>
        <v>202622</v>
      </c>
      <c r="AL9"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10)</f>
        <v>106596</v>
      </c>
      <c r="AM9"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10)</f>
        <v>100232</v>
      </c>
      <c r="AN9" s="74">
        <f t="shared" si="4"/>
        <v>206828</v>
      </c>
      <c r="AO9"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10)</f>
        <v>109219</v>
      </c>
      <c r="AP9"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10)</f>
        <v>102529</v>
      </c>
      <c r="AQ9" s="74">
        <f t="shared" si="5"/>
        <v>211748</v>
      </c>
      <c r="AR9"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10)</f>
        <v>111088</v>
      </c>
      <c r="AS9"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10)</f>
        <v>104491</v>
      </c>
      <c r="AT9" s="74">
        <f t="shared" si="6"/>
        <v>215579</v>
      </c>
      <c r="AU9"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10)</f>
        <v>113054</v>
      </c>
      <c r="AV9"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10)</f>
        <v>106597</v>
      </c>
      <c r="AW9" s="74">
        <f t="shared" si="7"/>
        <v>219651</v>
      </c>
      <c r="AX9"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10)</f>
        <v>115601</v>
      </c>
      <c r="AY9"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10)</f>
        <v>108698</v>
      </c>
      <c r="AZ9" s="74">
        <f t="shared" si="8"/>
        <v>224299</v>
      </c>
      <c r="BA9"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10)</f>
        <v>117942</v>
      </c>
      <c r="BB9"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10)</f>
        <v>110948</v>
      </c>
      <c r="BC9" s="74">
        <f t="shared" si="9"/>
        <v>228890</v>
      </c>
      <c r="BD9"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10)</f>
        <v>119576</v>
      </c>
      <c r="BE9"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10)</f>
        <v>112574</v>
      </c>
      <c r="BF9" s="74">
        <f t="shared" si="10"/>
        <v>232150</v>
      </c>
      <c r="BG9"/>
      <c r="BH9"/>
      <c r="BI9"/>
      <c r="BJ9"/>
      <c r="BK9"/>
      <c r="BL9"/>
      <c r="BM9"/>
      <c r="BN9"/>
      <c r="BO9"/>
      <c r="BP9"/>
      <c r="BQ9"/>
      <c r="BR9"/>
      <c r="BS9"/>
      <c r="BT9"/>
      <c r="BU9"/>
      <c r="BV9"/>
      <c r="BW9"/>
      <c r="BX9"/>
      <c r="BY9"/>
      <c r="BZ9"/>
    </row>
    <row r="10" spans="1:78" s="64" customFormat="1" ht="14.1" customHeight="1">
      <c r="A10" s="78" t="s">
        <v>9</v>
      </c>
      <c r="B10" s="77">
        <v>105468</v>
      </c>
      <c r="C10" s="24">
        <v>102620</v>
      </c>
      <c r="D10" s="75">
        <v>208088</v>
      </c>
      <c r="E10" s="76">
        <v>110668</v>
      </c>
      <c r="F10" s="24">
        <v>106151</v>
      </c>
      <c r="G10" s="74">
        <v>216819</v>
      </c>
      <c r="H10" s="77">
        <v>111121</v>
      </c>
      <c r="I10" s="24">
        <v>106331</v>
      </c>
      <c r="J10" s="74">
        <v>217452</v>
      </c>
      <c r="K10" s="77">
        <v>110477</v>
      </c>
      <c r="L10" s="24">
        <v>105886</v>
      </c>
      <c r="M10" s="74">
        <v>216363</v>
      </c>
      <c r="N10" s="77">
        <v>108874</v>
      </c>
      <c r="O10" s="24">
        <v>104225</v>
      </c>
      <c r="P10" s="74">
        <v>213099</v>
      </c>
      <c r="Q10" s="77">
        <v>108561</v>
      </c>
      <c r="R10" s="24">
        <v>103988</v>
      </c>
      <c r="S10" s="74">
        <v>212549</v>
      </c>
      <c r="T10" s="77">
        <v>108300</v>
      </c>
      <c r="U10" s="24">
        <v>103301</v>
      </c>
      <c r="V10" s="74">
        <f t="shared" si="0"/>
        <v>211601</v>
      </c>
      <c r="W10" s="77">
        <v>110083</v>
      </c>
      <c r="X10" s="24">
        <v>104436</v>
      </c>
      <c r="Y10" s="74">
        <v>214519</v>
      </c>
      <c r="Z10" s="77">
        <v>109012</v>
      </c>
      <c r="AA10" s="24">
        <v>103337</v>
      </c>
      <c r="AB10" s="74">
        <v>212349</v>
      </c>
      <c r="AC10"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15)</f>
        <v>109040</v>
      </c>
      <c r="AD10"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15)</f>
        <v>102782</v>
      </c>
      <c r="AE10" s="74">
        <f t="shared" si="1"/>
        <v>211822</v>
      </c>
      <c r="AF10"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15)</f>
        <v>108293</v>
      </c>
      <c r="AG10"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15)</f>
        <v>102391</v>
      </c>
      <c r="AH10" s="74">
        <f t="shared" si="2"/>
        <v>210684</v>
      </c>
      <c r="AI10"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15)</f>
        <v>108168</v>
      </c>
      <c r="AJ10"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15)</f>
        <v>102593</v>
      </c>
      <c r="AK10" s="74">
        <f t="shared" si="3"/>
        <v>210761</v>
      </c>
      <c r="AL10"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15)</f>
        <v>108207</v>
      </c>
      <c r="AM10"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15)</f>
        <v>102996</v>
      </c>
      <c r="AN10" s="74">
        <f t="shared" si="4"/>
        <v>211203</v>
      </c>
      <c r="AO10"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15)</f>
        <v>108424</v>
      </c>
      <c r="AP10"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15)</f>
        <v>103188</v>
      </c>
      <c r="AQ10" s="74">
        <f t="shared" si="5"/>
        <v>211612</v>
      </c>
      <c r="AR10"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15)</f>
        <v>109158</v>
      </c>
      <c r="AS10"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15)</f>
        <v>103737</v>
      </c>
      <c r="AT10" s="74">
        <f t="shared" si="6"/>
        <v>212895</v>
      </c>
      <c r="AU10"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15)</f>
        <v>110023</v>
      </c>
      <c r="AV10"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15)</f>
        <v>103932</v>
      </c>
      <c r="AW10" s="74">
        <f t="shared" si="7"/>
        <v>213955</v>
      </c>
      <c r="AX10"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15)</f>
        <v>110184</v>
      </c>
      <c r="AY10"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15)</f>
        <v>103761</v>
      </c>
      <c r="AZ10" s="74">
        <f t="shared" si="8"/>
        <v>213945</v>
      </c>
      <c r="BA10"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15)</f>
        <v>110510</v>
      </c>
      <c r="BB10"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15)</f>
        <v>103923</v>
      </c>
      <c r="BC10" s="74">
        <f t="shared" si="9"/>
        <v>214433</v>
      </c>
      <c r="BD10"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15)</f>
        <v>110960</v>
      </c>
      <c r="BE10"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15)</f>
        <v>103686</v>
      </c>
      <c r="BF10" s="74">
        <f t="shared" si="10"/>
        <v>214646</v>
      </c>
      <c r="BG10"/>
      <c r="BH10"/>
      <c r="BI10"/>
      <c r="BJ10"/>
      <c r="BK10"/>
      <c r="BL10"/>
      <c r="BM10"/>
      <c r="BN10"/>
      <c r="BO10"/>
      <c r="BP10"/>
      <c r="BQ10"/>
      <c r="BR10"/>
      <c r="BS10"/>
      <c r="BT10"/>
      <c r="BU10"/>
      <c r="BV10"/>
      <c r="BW10"/>
      <c r="BX10"/>
      <c r="BY10"/>
      <c r="BZ10"/>
    </row>
    <row r="11" spans="1:78" s="64" customFormat="1" ht="14.1" customHeight="1">
      <c r="A11" s="78" t="s">
        <v>10</v>
      </c>
      <c r="B11" s="77">
        <v>55844</v>
      </c>
      <c r="C11" s="24">
        <v>63815</v>
      </c>
      <c r="D11" s="75">
        <v>119659</v>
      </c>
      <c r="E11" s="76">
        <v>63013</v>
      </c>
      <c r="F11" s="24">
        <v>69770</v>
      </c>
      <c r="G11" s="74">
        <v>132783</v>
      </c>
      <c r="H11" s="77">
        <v>68262</v>
      </c>
      <c r="I11" s="24">
        <v>73757</v>
      </c>
      <c r="J11" s="74">
        <v>142019</v>
      </c>
      <c r="K11" s="77">
        <v>69442</v>
      </c>
      <c r="L11" s="24">
        <v>74449</v>
      </c>
      <c r="M11" s="74">
        <v>143891</v>
      </c>
      <c r="N11" s="77">
        <v>71201</v>
      </c>
      <c r="O11" s="24">
        <v>75518</v>
      </c>
      <c r="P11" s="74">
        <v>146719</v>
      </c>
      <c r="Q11" s="77">
        <v>73482</v>
      </c>
      <c r="R11" s="24">
        <v>77416</v>
      </c>
      <c r="S11" s="74">
        <v>150898</v>
      </c>
      <c r="T11" s="77">
        <v>76168</v>
      </c>
      <c r="U11" s="24">
        <v>79788</v>
      </c>
      <c r="V11" s="74">
        <f t="shared" si="0"/>
        <v>155956</v>
      </c>
      <c r="W11" s="77">
        <v>77718</v>
      </c>
      <c r="X11" s="24">
        <v>82151</v>
      </c>
      <c r="Y11" s="74">
        <v>159869</v>
      </c>
      <c r="Z11" s="77">
        <v>80435</v>
      </c>
      <c r="AA11" s="24">
        <v>84935</v>
      </c>
      <c r="AB11" s="74">
        <v>165370</v>
      </c>
      <c r="AC11"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20)</f>
        <v>81802</v>
      </c>
      <c r="AD11"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20)</f>
        <v>85759</v>
      </c>
      <c r="AE11" s="74">
        <f t="shared" si="1"/>
        <v>167561</v>
      </c>
      <c r="AF11"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20)</f>
        <v>83809</v>
      </c>
      <c r="AG11"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20)</f>
        <v>87144</v>
      </c>
      <c r="AH11" s="74">
        <f t="shared" si="2"/>
        <v>170953</v>
      </c>
      <c r="AI11"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20)</f>
        <v>86178</v>
      </c>
      <c r="AJ11"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20)</f>
        <v>89042</v>
      </c>
      <c r="AK11" s="74">
        <f t="shared" si="3"/>
        <v>175220</v>
      </c>
      <c r="AL11"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20)</f>
        <v>88610</v>
      </c>
      <c r="AM11"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20)</f>
        <v>91211</v>
      </c>
      <c r="AN11" s="74">
        <f t="shared" si="4"/>
        <v>179821</v>
      </c>
      <c r="AO11"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20)</f>
        <v>90260</v>
      </c>
      <c r="AP11"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20)</f>
        <v>92243</v>
      </c>
      <c r="AQ11" s="74">
        <f t="shared" si="5"/>
        <v>182503</v>
      </c>
      <c r="AR11"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20)</f>
        <v>91229</v>
      </c>
      <c r="AS11"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20)</f>
        <v>93269</v>
      </c>
      <c r="AT11" s="74">
        <f t="shared" si="6"/>
        <v>184498</v>
      </c>
      <c r="AU11"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20)</f>
        <v>90466</v>
      </c>
      <c r="AV11"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20)</f>
        <v>92387</v>
      </c>
      <c r="AW11" s="74">
        <f t="shared" si="7"/>
        <v>182853</v>
      </c>
      <c r="AX11"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20)</f>
        <v>89367</v>
      </c>
      <c r="AY11"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20)</f>
        <v>91104</v>
      </c>
      <c r="AZ11" s="74">
        <f t="shared" si="8"/>
        <v>180471</v>
      </c>
      <c r="BA11"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20)</f>
        <v>87375</v>
      </c>
      <c r="BB11"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20)</f>
        <v>89154</v>
      </c>
      <c r="BC11" s="74">
        <f t="shared" si="9"/>
        <v>176529</v>
      </c>
      <c r="BD11"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20)</f>
        <v>85122</v>
      </c>
      <c r="BE11"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20)</f>
        <v>86456</v>
      </c>
      <c r="BF11" s="74">
        <f t="shared" si="10"/>
        <v>171578</v>
      </c>
      <c r="BG11"/>
      <c r="BH11"/>
      <c r="BI11"/>
      <c r="BJ11"/>
      <c r="BK11"/>
      <c r="BL11"/>
      <c r="BM11"/>
      <c r="BN11"/>
      <c r="BO11"/>
      <c r="BP11"/>
      <c r="BQ11"/>
      <c r="BR11"/>
      <c r="BS11"/>
      <c r="BT11"/>
      <c r="BU11"/>
      <c r="BV11"/>
      <c r="BW11"/>
      <c r="BX11"/>
      <c r="BY11"/>
      <c r="BZ11"/>
    </row>
    <row r="12" spans="1:78" s="64" customFormat="1" ht="14.1" customHeight="1">
      <c r="A12" s="78" t="s">
        <v>11</v>
      </c>
      <c r="B12" s="77">
        <v>60048</v>
      </c>
      <c r="C12" s="24">
        <v>78739</v>
      </c>
      <c r="D12" s="75">
        <v>138787</v>
      </c>
      <c r="E12" s="76">
        <v>58638</v>
      </c>
      <c r="F12" s="24">
        <v>75511</v>
      </c>
      <c r="G12" s="74">
        <v>134149</v>
      </c>
      <c r="H12" s="77">
        <v>57622</v>
      </c>
      <c r="I12" s="24">
        <v>73032</v>
      </c>
      <c r="J12" s="74">
        <v>130654</v>
      </c>
      <c r="K12" s="77">
        <v>57571</v>
      </c>
      <c r="L12" s="24">
        <v>72287</v>
      </c>
      <c r="M12" s="74">
        <v>129858</v>
      </c>
      <c r="N12" s="77">
        <v>56897</v>
      </c>
      <c r="O12" s="24">
        <v>71065</v>
      </c>
      <c r="P12" s="74">
        <v>127962</v>
      </c>
      <c r="Q12" s="77">
        <v>58250</v>
      </c>
      <c r="R12" s="24">
        <v>72479</v>
      </c>
      <c r="S12" s="74">
        <v>130729</v>
      </c>
      <c r="T12" s="77">
        <v>61346</v>
      </c>
      <c r="U12" s="24">
        <v>75667</v>
      </c>
      <c r="V12" s="74">
        <f t="shared" si="0"/>
        <v>137013</v>
      </c>
      <c r="W12" s="77">
        <v>67995</v>
      </c>
      <c r="X12" s="24">
        <v>83085</v>
      </c>
      <c r="Y12" s="74">
        <v>151080</v>
      </c>
      <c r="Z12" s="77">
        <v>71054</v>
      </c>
      <c r="AA12" s="24">
        <v>86932</v>
      </c>
      <c r="AB12" s="74">
        <v>157986</v>
      </c>
      <c r="AC12"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25)</f>
        <v>72614</v>
      </c>
      <c r="AD12"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25)</f>
        <v>89084</v>
      </c>
      <c r="AE12" s="74">
        <f t="shared" si="1"/>
        <v>161698</v>
      </c>
      <c r="AF12"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25)</f>
        <v>74599</v>
      </c>
      <c r="AG12"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25)</f>
        <v>91203</v>
      </c>
      <c r="AH12" s="74">
        <f t="shared" si="2"/>
        <v>165802</v>
      </c>
      <c r="AI12"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25)</f>
        <v>76335</v>
      </c>
      <c r="AJ12"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25)</f>
        <v>92798</v>
      </c>
      <c r="AK12" s="74">
        <f t="shared" si="3"/>
        <v>169133</v>
      </c>
      <c r="AL12"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25)</f>
        <v>77604</v>
      </c>
      <c r="AM12"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25)</f>
        <v>93874</v>
      </c>
      <c r="AN12" s="74">
        <f t="shared" si="4"/>
        <v>171478</v>
      </c>
      <c r="AO12"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25)</f>
        <v>78613</v>
      </c>
      <c r="AP12"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25)</f>
        <v>94543</v>
      </c>
      <c r="AQ12" s="74">
        <f t="shared" si="5"/>
        <v>173156</v>
      </c>
      <c r="AR12"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25)</f>
        <v>78557</v>
      </c>
      <c r="AS12"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25)</f>
        <v>94670</v>
      </c>
      <c r="AT12" s="74">
        <f t="shared" si="6"/>
        <v>173227</v>
      </c>
      <c r="AU12"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25)</f>
        <v>78114</v>
      </c>
      <c r="AV12"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25)</f>
        <v>94291</v>
      </c>
      <c r="AW12" s="74">
        <f t="shared" si="7"/>
        <v>172405</v>
      </c>
      <c r="AX12"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25)</f>
        <v>75801</v>
      </c>
      <c r="AY12"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25)</f>
        <v>91528</v>
      </c>
      <c r="AZ12" s="74">
        <f t="shared" si="8"/>
        <v>167329</v>
      </c>
      <c r="BA12"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25)</f>
        <v>72845</v>
      </c>
      <c r="BB12"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25)</f>
        <v>87782</v>
      </c>
      <c r="BC12" s="74">
        <f t="shared" si="9"/>
        <v>160627</v>
      </c>
      <c r="BD12"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25)</f>
        <v>69122</v>
      </c>
      <c r="BE12"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25)</f>
        <v>82396</v>
      </c>
      <c r="BF12" s="74">
        <f t="shared" si="10"/>
        <v>151518</v>
      </c>
      <c r="BG12"/>
      <c r="BH12"/>
      <c r="BI12"/>
      <c r="BJ12"/>
      <c r="BK12"/>
      <c r="BL12"/>
      <c r="BM12"/>
      <c r="BN12"/>
      <c r="BO12"/>
      <c r="BP12"/>
      <c r="BQ12"/>
      <c r="BR12"/>
      <c r="BS12"/>
      <c r="BT12"/>
      <c r="BU12"/>
      <c r="BV12"/>
      <c r="BW12"/>
      <c r="BX12"/>
      <c r="BY12"/>
      <c r="BZ12"/>
    </row>
    <row r="13" spans="1:78" s="64" customFormat="1" ht="14.1" customHeight="1">
      <c r="A13" s="78" t="s">
        <v>12</v>
      </c>
      <c r="B13" s="77">
        <v>106629</v>
      </c>
      <c r="C13" s="24">
        <v>121642</v>
      </c>
      <c r="D13" s="75">
        <v>228271</v>
      </c>
      <c r="E13" s="76">
        <v>102460</v>
      </c>
      <c r="F13" s="24">
        <v>119661</v>
      </c>
      <c r="G13" s="74">
        <v>222121</v>
      </c>
      <c r="H13" s="77">
        <v>100257</v>
      </c>
      <c r="I13" s="24">
        <v>118176</v>
      </c>
      <c r="J13" s="74">
        <v>218433</v>
      </c>
      <c r="K13" s="77">
        <v>97958</v>
      </c>
      <c r="L13" s="24">
        <v>115793</v>
      </c>
      <c r="M13" s="74">
        <v>213751</v>
      </c>
      <c r="N13" s="77">
        <v>96205</v>
      </c>
      <c r="O13" s="24">
        <v>113372</v>
      </c>
      <c r="P13" s="74">
        <v>209577</v>
      </c>
      <c r="Q13" s="77">
        <v>95393</v>
      </c>
      <c r="R13" s="24">
        <v>111503</v>
      </c>
      <c r="S13" s="74">
        <v>206896</v>
      </c>
      <c r="T13" s="77">
        <v>94345</v>
      </c>
      <c r="U13" s="24">
        <v>109568</v>
      </c>
      <c r="V13" s="74">
        <f t="shared" si="0"/>
        <v>203913</v>
      </c>
      <c r="W13" s="77">
        <v>98504</v>
      </c>
      <c r="X13" s="24">
        <v>113127</v>
      </c>
      <c r="Y13" s="74">
        <v>211631</v>
      </c>
      <c r="Z13" s="77">
        <v>99673</v>
      </c>
      <c r="AA13" s="24">
        <v>114440</v>
      </c>
      <c r="AB13" s="74">
        <v>214113</v>
      </c>
      <c r="AC13"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30)</f>
        <v>100370</v>
      </c>
      <c r="AD13"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30)</f>
        <v>115426</v>
      </c>
      <c r="AE13" s="74">
        <f t="shared" si="1"/>
        <v>215796</v>
      </c>
      <c r="AF13"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30)</f>
        <v>103797</v>
      </c>
      <c r="AG13"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30)</f>
        <v>118891</v>
      </c>
      <c r="AH13" s="74">
        <f t="shared" si="2"/>
        <v>222688</v>
      </c>
      <c r="AI13"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30)</f>
        <v>108849</v>
      </c>
      <c r="AJ13"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30)</f>
        <v>123812</v>
      </c>
      <c r="AK13" s="74">
        <f t="shared" si="3"/>
        <v>232661</v>
      </c>
      <c r="AL13"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30)</f>
        <v>113427</v>
      </c>
      <c r="AM13"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30)</f>
        <v>128471</v>
      </c>
      <c r="AN13" s="74">
        <f t="shared" si="4"/>
        <v>241898</v>
      </c>
      <c r="AO13"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30)</f>
        <v>116665</v>
      </c>
      <c r="AP13"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30)</f>
        <v>132889</v>
      </c>
      <c r="AQ13" s="74">
        <f t="shared" si="5"/>
        <v>249554</v>
      </c>
      <c r="AR13"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30)</f>
        <v>120676</v>
      </c>
      <c r="AS13"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30)</f>
        <v>137859</v>
      </c>
      <c r="AT13" s="74">
        <f t="shared" si="6"/>
        <v>258535</v>
      </c>
      <c r="AU13"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30)</f>
        <v>123030</v>
      </c>
      <c r="AV13"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30)</f>
        <v>141426</v>
      </c>
      <c r="AW13" s="74">
        <f t="shared" si="7"/>
        <v>264456</v>
      </c>
      <c r="AX13"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30)</f>
        <v>121533</v>
      </c>
      <c r="AY13"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30)</f>
        <v>140712</v>
      </c>
      <c r="AZ13" s="74">
        <f t="shared" si="8"/>
        <v>262245</v>
      </c>
      <c r="BA13"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30)</f>
        <v>118906</v>
      </c>
      <c r="BB13"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30)</f>
        <v>138881</v>
      </c>
      <c r="BC13" s="74">
        <f t="shared" si="9"/>
        <v>257787</v>
      </c>
      <c r="BD13"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30)</f>
        <v>115034</v>
      </c>
      <c r="BE13"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30)</f>
        <v>135024</v>
      </c>
      <c r="BF13" s="74">
        <f t="shared" si="10"/>
        <v>250058</v>
      </c>
      <c r="BG13"/>
      <c r="BH13"/>
      <c r="BI13"/>
      <c r="BJ13"/>
      <c r="BK13"/>
      <c r="BL13"/>
      <c r="BM13"/>
      <c r="BN13"/>
      <c r="BO13"/>
      <c r="BP13"/>
      <c r="BQ13"/>
      <c r="BR13"/>
      <c r="BS13"/>
      <c r="BT13"/>
      <c r="BU13"/>
      <c r="BV13"/>
      <c r="BW13"/>
      <c r="BX13"/>
      <c r="BY13"/>
      <c r="BZ13"/>
    </row>
    <row r="14" spans="1:78" s="64" customFormat="1" ht="14.1" customHeight="1">
      <c r="A14" s="78" t="s">
        <v>13</v>
      </c>
      <c r="B14" s="77">
        <v>124610</v>
      </c>
      <c r="C14" s="24">
        <v>133720</v>
      </c>
      <c r="D14" s="75">
        <v>258330</v>
      </c>
      <c r="E14" s="76">
        <v>117770</v>
      </c>
      <c r="F14" s="24">
        <v>127354</v>
      </c>
      <c r="G14" s="74">
        <v>245124</v>
      </c>
      <c r="H14" s="77">
        <v>112236</v>
      </c>
      <c r="I14" s="24">
        <v>122963</v>
      </c>
      <c r="J14" s="74">
        <v>235199</v>
      </c>
      <c r="K14" s="77">
        <v>107757</v>
      </c>
      <c r="L14" s="24">
        <v>119351</v>
      </c>
      <c r="M14" s="74">
        <v>227108</v>
      </c>
      <c r="N14" s="77">
        <v>106157</v>
      </c>
      <c r="O14" s="24">
        <v>117916</v>
      </c>
      <c r="P14" s="74">
        <v>224073</v>
      </c>
      <c r="Q14" s="77">
        <v>106021</v>
      </c>
      <c r="R14" s="24">
        <v>118946</v>
      </c>
      <c r="S14" s="74">
        <v>224967</v>
      </c>
      <c r="T14" s="77">
        <v>108440</v>
      </c>
      <c r="U14" s="24">
        <v>122202</v>
      </c>
      <c r="V14" s="74">
        <f t="shared" si="0"/>
        <v>230642</v>
      </c>
      <c r="W14" s="77">
        <v>114226</v>
      </c>
      <c r="X14" s="24">
        <v>128116</v>
      </c>
      <c r="Y14" s="74">
        <v>242342</v>
      </c>
      <c r="Z14" s="77">
        <v>115959</v>
      </c>
      <c r="AA14" s="24">
        <v>129302</v>
      </c>
      <c r="AB14" s="74">
        <v>245261</v>
      </c>
      <c r="AC14"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35)</f>
        <v>117629</v>
      </c>
      <c r="AD14"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35)</f>
        <v>130866</v>
      </c>
      <c r="AE14" s="74">
        <f t="shared" si="1"/>
        <v>248495</v>
      </c>
      <c r="AF14"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35)</f>
        <v>119413</v>
      </c>
      <c r="AG14"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35)</f>
        <v>131394</v>
      </c>
      <c r="AH14" s="74">
        <f t="shared" si="2"/>
        <v>250807</v>
      </c>
      <c r="AI14"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35)</f>
        <v>120131</v>
      </c>
      <c r="AJ14"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35)</f>
        <v>131368</v>
      </c>
      <c r="AK14" s="74">
        <f t="shared" si="3"/>
        <v>251499</v>
      </c>
      <c r="AL14"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35)</f>
        <v>121419</v>
      </c>
      <c r="AM14"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35)</f>
        <v>131454</v>
      </c>
      <c r="AN14" s="74">
        <f t="shared" si="4"/>
        <v>252873</v>
      </c>
      <c r="AO14"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35)</f>
        <v>122439</v>
      </c>
      <c r="AP14"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35)</f>
        <v>133317</v>
      </c>
      <c r="AQ14" s="74">
        <f t="shared" si="5"/>
        <v>255756</v>
      </c>
      <c r="AR14"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35)</f>
        <v>124157</v>
      </c>
      <c r="AS14"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35)</f>
        <v>135099</v>
      </c>
      <c r="AT14" s="74">
        <f t="shared" si="6"/>
        <v>259256</v>
      </c>
      <c r="AU14"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35)</f>
        <v>127206</v>
      </c>
      <c r="AV14"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35)</f>
        <v>137907</v>
      </c>
      <c r="AW14" s="74">
        <f t="shared" si="7"/>
        <v>265113</v>
      </c>
      <c r="AX14"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35)</f>
        <v>130038</v>
      </c>
      <c r="AY14"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35)</f>
        <v>141161</v>
      </c>
      <c r="AZ14" s="74">
        <f t="shared" si="8"/>
        <v>271199</v>
      </c>
      <c r="BA14"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35)</f>
        <v>132232</v>
      </c>
      <c r="BB14"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35)</f>
        <v>143973</v>
      </c>
      <c r="BC14" s="74">
        <f t="shared" si="9"/>
        <v>276205</v>
      </c>
      <c r="BD14"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35)</f>
        <v>133272</v>
      </c>
      <c r="BE14"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35)</f>
        <v>146080</v>
      </c>
      <c r="BF14" s="74">
        <f t="shared" si="10"/>
        <v>279352</v>
      </c>
      <c r="BG14"/>
      <c r="BH14"/>
      <c r="BI14"/>
      <c r="BJ14"/>
      <c r="BK14"/>
      <c r="BL14"/>
      <c r="BM14"/>
      <c r="BN14"/>
      <c r="BO14"/>
      <c r="BP14"/>
      <c r="BQ14"/>
      <c r="BR14"/>
      <c r="BS14"/>
      <c r="BT14"/>
      <c r="BU14"/>
      <c r="BV14"/>
      <c r="BW14"/>
      <c r="BX14"/>
      <c r="BY14"/>
      <c r="BZ14"/>
    </row>
    <row r="15" spans="1:78" s="64" customFormat="1" ht="14.1" customHeight="1">
      <c r="A15" s="78" t="s">
        <v>14</v>
      </c>
      <c r="B15" s="77">
        <v>129694</v>
      </c>
      <c r="C15" s="24">
        <v>137637</v>
      </c>
      <c r="D15" s="75">
        <v>267331</v>
      </c>
      <c r="E15" s="76">
        <v>127247</v>
      </c>
      <c r="F15" s="24">
        <v>135584</v>
      </c>
      <c r="G15" s="74">
        <v>262831</v>
      </c>
      <c r="H15" s="77">
        <v>125340</v>
      </c>
      <c r="I15" s="24">
        <v>133711</v>
      </c>
      <c r="J15" s="74">
        <v>259051</v>
      </c>
      <c r="K15" s="77">
        <v>123182</v>
      </c>
      <c r="L15" s="24">
        <v>131205</v>
      </c>
      <c r="M15" s="74">
        <v>254387</v>
      </c>
      <c r="N15" s="77">
        <v>120485</v>
      </c>
      <c r="O15" s="24">
        <v>129361</v>
      </c>
      <c r="P15" s="74">
        <v>249846</v>
      </c>
      <c r="Q15" s="77">
        <v>117370</v>
      </c>
      <c r="R15" s="24">
        <v>126273</v>
      </c>
      <c r="S15" s="74">
        <v>243643</v>
      </c>
      <c r="T15" s="77">
        <v>114329</v>
      </c>
      <c r="U15" s="24">
        <v>123066</v>
      </c>
      <c r="V15" s="74">
        <f t="shared" si="0"/>
        <v>237395</v>
      </c>
      <c r="W15" s="77">
        <v>113887</v>
      </c>
      <c r="X15" s="24">
        <v>123080</v>
      </c>
      <c r="Y15" s="74">
        <v>236967</v>
      </c>
      <c r="Z15" s="77">
        <v>111998</v>
      </c>
      <c r="AA15" s="24">
        <v>122123</v>
      </c>
      <c r="AB15" s="74">
        <v>234121</v>
      </c>
      <c r="AC15"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40)</f>
        <v>113051</v>
      </c>
      <c r="AD15"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40)</f>
        <v>123335</v>
      </c>
      <c r="AE15" s="74">
        <f t="shared" si="1"/>
        <v>236386</v>
      </c>
      <c r="AF15"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40)</f>
        <v>115680</v>
      </c>
      <c r="AG15"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40)</f>
        <v>127363</v>
      </c>
      <c r="AH15" s="74">
        <f t="shared" si="2"/>
        <v>243043</v>
      </c>
      <c r="AI15"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40)</f>
        <v>121194</v>
      </c>
      <c r="AJ15"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40)</f>
        <v>132842</v>
      </c>
      <c r="AK15" s="74">
        <f t="shared" si="3"/>
        <v>254036</v>
      </c>
      <c r="AL15"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40)</f>
        <v>126057</v>
      </c>
      <c r="AM15"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40)</f>
        <v>137927</v>
      </c>
      <c r="AN15" s="74">
        <f t="shared" si="4"/>
        <v>263984</v>
      </c>
      <c r="AO15"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40)</f>
        <v>129349</v>
      </c>
      <c r="AP15"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40)</f>
        <v>140492</v>
      </c>
      <c r="AQ15" s="74">
        <f t="shared" si="5"/>
        <v>269841</v>
      </c>
      <c r="AR15"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40)</f>
        <v>131995</v>
      </c>
      <c r="AS15"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40)</f>
        <v>142556</v>
      </c>
      <c r="AT15" s="74">
        <f t="shared" si="6"/>
        <v>274551</v>
      </c>
      <c r="AU15"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40)</f>
        <v>132565</v>
      </c>
      <c r="AV15"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40)</f>
        <v>142266</v>
      </c>
      <c r="AW15" s="74">
        <f t="shared" si="7"/>
        <v>274831</v>
      </c>
      <c r="AX15"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40)</f>
        <v>130162</v>
      </c>
      <c r="AY15"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40)</f>
        <v>139556</v>
      </c>
      <c r="AZ15" s="74">
        <f t="shared" si="8"/>
        <v>269718</v>
      </c>
      <c r="BA15"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40)</f>
        <v>128362</v>
      </c>
      <c r="BB15"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40)</f>
        <v>137136</v>
      </c>
      <c r="BC15" s="74">
        <f t="shared" si="9"/>
        <v>265498</v>
      </c>
      <c r="BD15"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40)</f>
        <v>126821</v>
      </c>
      <c r="BE15"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40)</f>
        <v>135990</v>
      </c>
      <c r="BF15" s="74">
        <f t="shared" si="10"/>
        <v>262811</v>
      </c>
      <c r="BG15"/>
      <c r="BH15"/>
      <c r="BI15"/>
      <c r="BJ15"/>
      <c r="BK15"/>
      <c r="BL15"/>
      <c r="BM15"/>
      <c r="BN15"/>
      <c r="BO15"/>
      <c r="BP15"/>
      <c r="BQ15"/>
      <c r="BR15"/>
      <c r="BS15"/>
      <c r="BT15"/>
      <c r="BU15"/>
      <c r="BV15"/>
      <c r="BW15"/>
      <c r="BX15"/>
      <c r="BY15"/>
      <c r="BZ15"/>
    </row>
    <row r="16" spans="1:78" s="64" customFormat="1" ht="14.1" customHeight="1">
      <c r="A16" s="78" t="s">
        <v>15</v>
      </c>
      <c r="B16" s="77">
        <v>126891</v>
      </c>
      <c r="C16" s="24">
        <v>133970</v>
      </c>
      <c r="D16" s="75">
        <v>260861</v>
      </c>
      <c r="E16" s="76">
        <v>125226</v>
      </c>
      <c r="F16" s="24">
        <v>133253</v>
      </c>
      <c r="G16" s="74">
        <v>258479</v>
      </c>
      <c r="H16" s="77">
        <v>124045</v>
      </c>
      <c r="I16" s="24">
        <v>132146</v>
      </c>
      <c r="J16" s="74">
        <v>256191</v>
      </c>
      <c r="K16" s="77">
        <v>122368</v>
      </c>
      <c r="L16" s="24">
        <v>130618</v>
      </c>
      <c r="M16" s="74">
        <v>252986</v>
      </c>
      <c r="N16" s="77">
        <v>121686</v>
      </c>
      <c r="O16" s="24">
        <v>130106</v>
      </c>
      <c r="P16" s="74">
        <v>251792</v>
      </c>
      <c r="Q16" s="77">
        <v>121507</v>
      </c>
      <c r="R16" s="24">
        <v>129924</v>
      </c>
      <c r="S16" s="74">
        <v>251431</v>
      </c>
      <c r="T16" s="77">
        <v>121970</v>
      </c>
      <c r="U16" s="24">
        <v>130686</v>
      </c>
      <c r="V16" s="74">
        <f t="shared" si="0"/>
        <v>252656</v>
      </c>
      <c r="W16" s="77">
        <v>123990</v>
      </c>
      <c r="X16" s="24">
        <v>132928</v>
      </c>
      <c r="Y16" s="74">
        <v>256918</v>
      </c>
      <c r="Z16" s="77">
        <v>123704</v>
      </c>
      <c r="AA16" s="24">
        <v>132929</v>
      </c>
      <c r="AB16" s="74">
        <v>256633</v>
      </c>
      <c r="AC16"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45)</f>
        <v>123302</v>
      </c>
      <c r="AD16"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45)</f>
        <v>132762</v>
      </c>
      <c r="AE16" s="74">
        <f t="shared" si="1"/>
        <v>256064</v>
      </c>
      <c r="AF16"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45)</f>
        <v>122754</v>
      </c>
      <c r="AG16"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45)</f>
        <v>131685</v>
      </c>
      <c r="AH16" s="74">
        <f t="shared" si="2"/>
        <v>254439</v>
      </c>
      <c r="AI16"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45)</f>
        <v>121681</v>
      </c>
      <c r="AJ16"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45)</f>
        <v>130430</v>
      </c>
      <c r="AK16" s="74">
        <f t="shared" si="3"/>
        <v>252111</v>
      </c>
      <c r="AL16"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45)</f>
        <v>120645</v>
      </c>
      <c r="AM16"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45)</f>
        <v>129731</v>
      </c>
      <c r="AN16" s="74">
        <f t="shared" si="4"/>
        <v>250376</v>
      </c>
      <c r="AO16"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45)</f>
        <v>119770</v>
      </c>
      <c r="AP16"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45)</f>
        <v>129249</v>
      </c>
      <c r="AQ16" s="74">
        <f t="shared" si="5"/>
        <v>249019</v>
      </c>
      <c r="AR16"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45)</f>
        <v>121542</v>
      </c>
      <c r="AS16"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45)</f>
        <v>131130</v>
      </c>
      <c r="AT16" s="74">
        <f t="shared" si="6"/>
        <v>252672</v>
      </c>
      <c r="AU16"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45)</f>
        <v>123401</v>
      </c>
      <c r="AV16"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45)</f>
        <v>134211</v>
      </c>
      <c r="AW16" s="74">
        <f t="shared" si="7"/>
        <v>257612</v>
      </c>
      <c r="AX16"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45)</f>
        <v>126975</v>
      </c>
      <c r="AY16"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45)</f>
        <v>138346</v>
      </c>
      <c r="AZ16" s="74">
        <f t="shared" si="8"/>
        <v>265321</v>
      </c>
      <c r="BA16"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45)</f>
        <v>129566</v>
      </c>
      <c r="BB16"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45)</f>
        <v>141200</v>
      </c>
      <c r="BC16" s="74">
        <f t="shared" si="9"/>
        <v>270766</v>
      </c>
      <c r="BD16"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45)</f>
        <v>130103</v>
      </c>
      <c r="BE16"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45)</f>
        <v>141075</v>
      </c>
      <c r="BF16" s="74">
        <f t="shared" si="10"/>
        <v>271178</v>
      </c>
      <c r="BG16"/>
      <c r="BH16"/>
      <c r="BI16"/>
      <c r="BJ16"/>
      <c r="BK16"/>
      <c r="BL16"/>
      <c r="BM16"/>
      <c r="BN16"/>
      <c r="BO16"/>
      <c r="BP16"/>
      <c r="BQ16"/>
      <c r="BR16"/>
      <c r="BS16"/>
      <c r="BT16"/>
      <c r="BU16"/>
      <c r="BV16"/>
      <c r="BW16"/>
      <c r="BX16"/>
      <c r="BY16"/>
      <c r="BZ16"/>
    </row>
    <row r="17" spans="1:78" s="64" customFormat="1" ht="14.1" customHeight="1">
      <c r="A17" s="78" t="s">
        <v>16</v>
      </c>
      <c r="B17" s="77">
        <v>128004</v>
      </c>
      <c r="C17" s="24">
        <v>128790</v>
      </c>
      <c r="D17" s="75">
        <v>256794</v>
      </c>
      <c r="E17" s="76">
        <v>125497</v>
      </c>
      <c r="F17" s="24">
        <v>127604</v>
      </c>
      <c r="G17" s="74">
        <v>253101</v>
      </c>
      <c r="H17" s="77">
        <v>122888</v>
      </c>
      <c r="I17" s="24">
        <v>127136</v>
      </c>
      <c r="J17" s="74">
        <v>250024</v>
      </c>
      <c r="K17" s="77">
        <v>121000</v>
      </c>
      <c r="L17" s="24">
        <v>126685</v>
      </c>
      <c r="M17" s="74">
        <v>247685</v>
      </c>
      <c r="N17" s="77">
        <v>119406</v>
      </c>
      <c r="O17" s="24">
        <v>126026</v>
      </c>
      <c r="P17" s="74">
        <v>245432</v>
      </c>
      <c r="Q17" s="77">
        <v>118431</v>
      </c>
      <c r="R17" s="24">
        <v>125579</v>
      </c>
      <c r="S17" s="74">
        <v>244010</v>
      </c>
      <c r="T17" s="77">
        <v>118634</v>
      </c>
      <c r="U17" s="24">
        <v>126610</v>
      </c>
      <c r="V17" s="74">
        <f t="shared" si="0"/>
        <v>245244</v>
      </c>
      <c r="W17" s="77">
        <v>120295</v>
      </c>
      <c r="X17" s="24">
        <v>128906</v>
      </c>
      <c r="Y17" s="74">
        <v>249201</v>
      </c>
      <c r="Z17" s="77">
        <v>120659</v>
      </c>
      <c r="AA17" s="24">
        <v>129429</v>
      </c>
      <c r="AB17" s="74">
        <v>250088</v>
      </c>
      <c r="AC17"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50)</f>
        <v>121432</v>
      </c>
      <c r="AD17"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50)</f>
        <v>130945</v>
      </c>
      <c r="AE17" s="74">
        <f t="shared" si="1"/>
        <v>252377</v>
      </c>
      <c r="AF17"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50)</f>
        <v>123153</v>
      </c>
      <c r="AG17"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50)</f>
        <v>132763</v>
      </c>
      <c r="AH17" s="74">
        <f t="shared" si="2"/>
        <v>255916</v>
      </c>
      <c r="AI17"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50)</f>
        <v>125673</v>
      </c>
      <c r="AJ17"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50)</f>
        <v>135334</v>
      </c>
      <c r="AK17" s="74">
        <f t="shared" si="3"/>
        <v>261007</v>
      </c>
      <c r="AL17"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50)</f>
        <v>127398</v>
      </c>
      <c r="AM17"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50)</f>
        <v>136910</v>
      </c>
      <c r="AN17" s="74">
        <f t="shared" si="4"/>
        <v>264308</v>
      </c>
      <c r="AO17"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50)</f>
        <v>128687</v>
      </c>
      <c r="AP17"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50)</f>
        <v>138403</v>
      </c>
      <c r="AQ17" s="74">
        <f t="shared" si="5"/>
        <v>267090</v>
      </c>
      <c r="AR17"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50)</f>
        <v>128955</v>
      </c>
      <c r="AS17"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50)</f>
        <v>138752</v>
      </c>
      <c r="AT17" s="74">
        <f t="shared" si="6"/>
        <v>267707</v>
      </c>
      <c r="AU17"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50)</f>
        <v>127479</v>
      </c>
      <c r="AV17"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50)</f>
        <v>137003</v>
      </c>
      <c r="AW17" s="74">
        <f t="shared" si="7"/>
        <v>264482</v>
      </c>
      <c r="AX17"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50)</f>
        <v>124431</v>
      </c>
      <c r="AY17"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50)</f>
        <v>133559</v>
      </c>
      <c r="AZ17" s="74">
        <f t="shared" si="8"/>
        <v>257990</v>
      </c>
      <c r="BA17"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50)</f>
        <v>121192</v>
      </c>
      <c r="BB17"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50)</f>
        <v>130658</v>
      </c>
      <c r="BC17" s="74">
        <f t="shared" si="9"/>
        <v>251850</v>
      </c>
      <c r="BD17"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50)</f>
        <v>118294</v>
      </c>
      <c r="BE17"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50)</f>
        <v>128049</v>
      </c>
      <c r="BF17" s="74">
        <f t="shared" si="10"/>
        <v>246343</v>
      </c>
      <c r="BG17"/>
      <c r="BH17"/>
      <c r="BI17"/>
      <c r="BJ17"/>
      <c r="BK17"/>
      <c r="BL17"/>
      <c r="BM17"/>
      <c r="BN17"/>
      <c r="BO17"/>
      <c r="BP17"/>
      <c r="BQ17"/>
      <c r="BR17"/>
      <c r="BS17"/>
      <c r="BT17"/>
      <c r="BU17"/>
      <c r="BV17"/>
      <c r="BW17"/>
      <c r="BX17"/>
      <c r="BY17"/>
      <c r="BZ17"/>
    </row>
    <row r="18" spans="1:78" s="64" customFormat="1" ht="14.1" customHeight="1">
      <c r="A18" s="78" t="s">
        <v>17</v>
      </c>
      <c r="B18" s="77">
        <v>97310</v>
      </c>
      <c r="C18" s="24">
        <v>94332</v>
      </c>
      <c r="D18" s="75">
        <v>191642</v>
      </c>
      <c r="E18" s="76">
        <v>103172</v>
      </c>
      <c r="F18" s="24">
        <v>101327</v>
      </c>
      <c r="G18" s="74">
        <v>204499</v>
      </c>
      <c r="H18" s="77">
        <v>109936</v>
      </c>
      <c r="I18" s="24">
        <v>108670</v>
      </c>
      <c r="J18" s="74">
        <v>218606</v>
      </c>
      <c r="K18" s="77">
        <v>113491</v>
      </c>
      <c r="L18" s="24">
        <v>113133</v>
      </c>
      <c r="M18" s="74">
        <v>226624</v>
      </c>
      <c r="N18" s="77">
        <v>115126</v>
      </c>
      <c r="O18" s="24">
        <v>115826</v>
      </c>
      <c r="P18" s="74">
        <v>230952</v>
      </c>
      <c r="Q18" s="77">
        <v>117601</v>
      </c>
      <c r="R18" s="24">
        <v>119544</v>
      </c>
      <c r="S18" s="74">
        <v>237145</v>
      </c>
      <c r="T18" s="77">
        <v>117081</v>
      </c>
      <c r="U18" s="24">
        <v>119600</v>
      </c>
      <c r="V18" s="74">
        <f t="shared" si="0"/>
        <v>236681</v>
      </c>
      <c r="W18" s="77">
        <v>116717</v>
      </c>
      <c r="X18" s="24">
        <v>121318</v>
      </c>
      <c r="Y18" s="74">
        <v>238035</v>
      </c>
      <c r="Z18" s="77">
        <v>116315</v>
      </c>
      <c r="AA18" s="24">
        <v>122915</v>
      </c>
      <c r="AB18" s="74">
        <v>239230</v>
      </c>
      <c r="AC18"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55)</f>
        <v>116385</v>
      </c>
      <c r="AD18"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55)</f>
        <v>124254</v>
      </c>
      <c r="AE18" s="74">
        <f t="shared" si="1"/>
        <v>240639</v>
      </c>
      <c r="AF18"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55)</f>
        <v>117085</v>
      </c>
      <c r="AG18"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55)</f>
        <v>125317</v>
      </c>
      <c r="AH18" s="74">
        <f t="shared" si="2"/>
        <v>242402</v>
      </c>
      <c r="AI18"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55)</f>
        <v>118592</v>
      </c>
      <c r="AJ18"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55)</f>
        <v>127828</v>
      </c>
      <c r="AK18" s="74">
        <f t="shared" si="3"/>
        <v>246420</v>
      </c>
      <c r="AL18"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55)</f>
        <v>120436</v>
      </c>
      <c r="AM18"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55)</f>
        <v>129944</v>
      </c>
      <c r="AN18" s="74">
        <f t="shared" si="4"/>
        <v>250380</v>
      </c>
      <c r="AO18"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55)</f>
        <v>121914</v>
      </c>
      <c r="AP18"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55)</f>
        <v>131654</v>
      </c>
      <c r="AQ18" s="74">
        <f t="shared" si="5"/>
        <v>253568</v>
      </c>
      <c r="AR18"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55)</f>
        <v>123348</v>
      </c>
      <c r="AS18"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55)</f>
        <v>133623</v>
      </c>
      <c r="AT18" s="74">
        <f t="shared" si="6"/>
        <v>256971</v>
      </c>
      <c r="AU18"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55)</f>
        <v>124743</v>
      </c>
      <c r="AV18"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55)</f>
        <v>135055</v>
      </c>
      <c r="AW18" s="74">
        <f t="shared" si="7"/>
        <v>259798</v>
      </c>
      <c r="AX18"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55)</f>
        <v>125361</v>
      </c>
      <c r="AY18"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55)</f>
        <v>136096</v>
      </c>
      <c r="AZ18" s="74">
        <f t="shared" si="8"/>
        <v>261457</v>
      </c>
      <c r="BA18"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55)</f>
        <v>125386</v>
      </c>
      <c r="BB18"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55)</f>
        <v>136003</v>
      </c>
      <c r="BC18" s="74">
        <f t="shared" si="9"/>
        <v>261389</v>
      </c>
      <c r="BD18"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55)</f>
        <v>124705</v>
      </c>
      <c r="BE18"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55)</f>
        <v>135039</v>
      </c>
      <c r="BF18" s="74">
        <f t="shared" si="10"/>
        <v>259744</v>
      </c>
      <c r="BG18"/>
      <c r="BH18"/>
      <c r="BI18"/>
      <c r="BJ18"/>
      <c r="BK18"/>
      <c r="BL18"/>
      <c r="BM18"/>
      <c r="BN18"/>
      <c r="BO18"/>
      <c r="BP18"/>
      <c r="BQ18"/>
      <c r="BR18"/>
      <c r="BS18"/>
      <c r="BT18"/>
      <c r="BU18"/>
      <c r="BV18"/>
      <c r="BW18"/>
      <c r="BX18"/>
      <c r="BY18"/>
      <c r="BZ18"/>
    </row>
    <row r="19" spans="1:78" s="64" customFormat="1" ht="14.1" customHeight="1">
      <c r="A19" s="78" t="s">
        <v>18</v>
      </c>
      <c r="B19" s="77">
        <v>71288</v>
      </c>
      <c r="C19" s="24">
        <v>67120</v>
      </c>
      <c r="D19" s="75">
        <v>138408</v>
      </c>
      <c r="E19" s="76">
        <v>73578</v>
      </c>
      <c r="F19" s="24">
        <v>69636</v>
      </c>
      <c r="G19" s="74">
        <v>143214</v>
      </c>
      <c r="H19" s="77">
        <v>76671</v>
      </c>
      <c r="I19" s="24">
        <v>72982</v>
      </c>
      <c r="J19" s="74">
        <v>149653</v>
      </c>
      <c r="K19" s="77">
        <v>80085</v>
      </c>
      <c r="L19" s="24">
        <v>76878</v>
      </c>
      <c r="M19" s="74">
        <v>156963</v>
      </c>
      <c r="N19" s="77">
        <v>84084</v>
      </c>
      <c r="O19" s="24">
        <v>81649</v>
      </c>
      <c r="P19" s="74">
        <v>165733</v>
      </c>
      <c r="Q19" s="77">
        <v>87494</v>
      </c>
      <c r="R19" s="24">
        <v>86626</v>
      </c>
      <c r="S19" s="74">
        <v>174120</v>
      </c>
      <c r="T19" s="77">
        <v>93787</v>
      </c>
      <c r="U19" s="24">
        <v>94027</v>
      </c>
      <c r="V19" s="74">
        <f t="shared" si="0"/>
        <v>187814</v>
      </c>
      <c r="W19" s="77">
        <v>101132</v>
      </c>
      <c r="X19" s="24">
        <v>102159</v>
      </c>
      <c r="Y19" s="74">
        <v>203291</v>
      </c>
      <c r="Z19" s="77">
        <v>105579</v>
      </c>
      <c r="AA19" s="24">
        <v>107542</v>
      </c>
      <c r="AB19" s="74">
        <v>213121</v>
      </c>
      <c r="AC19"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60)</f>
        <v>108652</v>
      </c>
      <c r="AD19"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60)</f>
        <v>111995</v>
      </c>
      <c r="AE19" s="74">
        <f t="shared" si="1"/>
        <v>220647</v>
      </c>
      <c r="AF19"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60)</f>
        <v>112214</v>
      </c>
      <c r="AG19"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60)</f>
        <v>116585</v>
      </c>
      <c r="AH19" s="74">
        <f t="shared" si="2"/>
        <v>228799</v>
      </c>
      <c r="AI19"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60)</f>
        <v>112994</v>
      </c>
      <c r="AJ19"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60)</f>
        <v>117840</v>
      </c>
      <c r="AK19" s="74">
        <f t="shared" si="3"/>
        <v>230834</v>
      </c>
      <c r="AL19"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60)</f>
        <v>112757</v>
      </c>
      <c r="AM19"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60)</f>
        <v>119257</v>
      </c>
      <c r="AN19" s="74">
        <f t="shared" si="4"/>
        <v>232014</v>
      </c>
      <c r="AO19"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60)</f>
        <v>113215</v>
      </c>
      <c r="AP19"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60)</f>
        <v>121522</v>
      </c>
      <c r="AQ19" s="74">
        <f t="shared" si="5"/>
        <v>234737</v>
      </c>
      <c r="AR19"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60)</f>
        <v>114162</v>
      </c>
      <c r="AS19"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60)</f>
        <v>123146</v>
      </c>
      <c r="AT19" s="74">
        <f t="shared" si="6"/>
        <v>237308</v>
      </c>
      <c r="AU19"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60)</f>
        <v>114793</v>
      </c>
      <c r="AV19"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60)</f>
        <v>124450</v>
      </c>
      <c r="AW19" s="74">
        <f t="shared" si="7"/>
        <v>239243</v>
      </c>
      <c r="AX19"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60)</f>
        <v>115468</v>
      </c>
      <c r="AY19"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60)</f>
        <v>125734</v>
      </c>
      <c r="AZ19" s="74">
        <f t="shared" si="8"/>
        <v>241202</v>
      </c>
      <c r="BA19"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60)</f>
        <v>115812</v>
      </c>
      <c r="BB19"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60)</f>
        <v>126463</v>
      </c>
      <c r="BC19" s="74">
        <f t="shared" si="9"/>
        <v>242275</v>
      </c>
      <c r="BD19"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60)</f>
        <v>115480</v>
      </c>
      <c r="BE19"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60)</f>
        <v>126150</v>
      </c>
      <c r="BF19" s="74">
        <f t="shared" si="10"/>
        <v>241630</v>
      </c>
      <c r="BG19"/>
      <c r="BH19"/>
      <c r="BI19"/>
      <c r="BJ19"/>
      <c r="BK19"/>
      <c r="BL19"/>
      <c r="BM19"/>
      <c r="BN19"/>
      <c r="BO19"/>
      <c r="BP19"/>
      <c r="BQ19"/>
      <c r="BR19"/>
      <c r="BS19"/>
      <c r="BT19"/>
      <c r="BU19"/>
      <c r="BV19"/>
      <c r="BW19"/>
      <c r="BX19"/>
      <c r="BY19"/>
      <c r="BZ19"/>
    </row>
    <row r="20" spans="1:78" s="64" customFormat="1" ht="14.1" customHeight="1">
      <c r="A20" s="78" t="s">
        <v>19</v>
      </c>
      <c r="B20" s="77">
        <v>49192</v>
      </c>
      <c r="C20" s="24">
        <v>48537</v>
      </c>
      <c r="D20" s="75">
        <v>97729</v>
      </c>
      <c r="E20" s="76">
        <v>51375</v>
      </c>
      <c r="F20" s="24">
        <v>50950</v>
      </c>
      <c r="G20" s="74">
        <v>102325</v>
      </c>
      <c r="H20" s="77">
        <v>54158</v>
      </c>
      <c r="I20" s="24">
        <v>53538</v>
      </c>
      <c r="J20" s="74">
        <v>107696</v>
      </c>
      <c r="K20" s="77">
        <v>56943</v>
      </c>
      <c r="L20" s="24">
        <v>56372</v>
      </c>
      <c r="M20" s="74">
        <v>113315</v>
      </c>
      <c r="N20" s="77">
        <v>59616</v>
      </c>
      <c r="O20" s="24">
        <v>58892</v>
      </c>
      <c r="P20" s="74">
        <v>118508</v>
      </c>
      <c r="Q20" s="77">
        <v>63211</v>
      </c>
      <c r="R20" s="24">
        <v>62097</v>
      </c>
      <c r="S20" s="74">
        <v>125308</v>
      </c>
      <c r="T20" s="77">
        <v>65832</v>
      </c>
      <c r="U20" s="24">
        <v>64932</v>
      </c>
      <c r="V20" s="74">
        <f t="shared" si="0"/>
        <v>130764</v>
      </c>
      <c r="W20" s="77">
        <v>69464</v>
      </c>
      <c r="X20" s="24">
        <v>68622</v>
      </c>
      <c r="Y20" s="74">
        <v>138086</v>
      </c>
      <c r="Z20" s="77">
        <v>73521</v>
      </c>
      <c r="AA20" s="24">
        <v>73117</v>
      </c>
      <c r="AB20" s="74">
        <v>146638</v>
      </c>
      <c r="AC20"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65)</f>
        <v>78425</v>
      </c>
      <c r="AD20"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65)</f>
        <v>78621</v>
      </c>
      <c r="AE20" s="74">
        <f t="shared" si="1"/>
        <v>157046</v>
      </c>
      <c r="AF20"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65)</f>
        <v>82159</v>
      </c>
      <c r="AG20"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65)</f>
        <v>83944</v>
      </c>
      <c r="AH20" s="74">
        <f t="shared" si="2"/>
        <v>166103</v>
      </c>
      <c r="AI20"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65)</f>
        <v>88744</v>
      </c>
      <c r="AJ20"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65)</f>
        <v>91361</v>
      </c>
      <c r="AK20" s="74">
        <f t="shared" si="3"/>
        <v>180105</v>
      </c>
      <c r="AL20"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65)</f>
        <v>95149</v>
      </c>
      <c r="AM20"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65)</f>
        <v>99192</v>
      </c>
      <c r="AN20" s="74">
        <f t="shared" si="4"/>
        <v>194341</v>
      </c>
      <c r="AO20"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65)</f>
        <v>99705</v>
      </c>
      <c r="AP20"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65)</f>
        <v>104585</v>
      </c>
      <c r="AQ20" s="74">
        <f t="shared" si="5"/>
        <v>204290</v>
      </c>
      <c r="AR20"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65)</f>
        <v>102526</v>
      </c>
      <c r="AS20"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65)</f>
        <v>108682</v>
      </c>
      <c r="AT20" s="74">
        <f t="shared" si="6"/>
        <v>211208</v>
      </c>
      <c r="AU20"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65)</f>
        <v>106137</v>
      </c>
      <c r="AV20"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65)</f>
        <v>112829</v>
      </c>
      <c r="AW20" s="74">
        <f t="shared" si="7"/>
        <v>218966</v>
      </c>
      <c r="AX20"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65)</f>
        <v>105973</v>
      </c>
      <c r="AY20"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65)</f>
        <v>113208</v>
      </c>
      <c r="AZ20" s="74">
        <f t="shared" si="8"/>
        <v>219181</v>
      </c>
      <c r="BA20"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65)</f>
        <v>104859</v>
      </c>
      <c r="BB20"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65)</f>
        <v>113352</v>
      </c>
      <c r="BC20" s="74">
        <f t="shared" si="9"/>
        <v>218211</v>
      </c>
      <c r="BD20"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65)</f>
        <v>104362</v>
      </c>
      <c r="BE20"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65)</f>
        <v>114118</v>
      </c>
      <c r="BF20" s="74">
        <f t="shared" si="10"/>
        <v>218480</v>
      </c>
      <c r="BG20"/>
      <c r="BH20"/>
      <c r="BI20"/>
      <c r="BJ20"/>
      <c r="BK20"/>
      <c r="BL20"/>
      <c r="BM20"/>
      <c r="BN20"/>
      <c r="BO20"/>
      <c r="BP20"/>
      <c r="BQ20"/>
      <c r="BR20"/>
      <c r="BS20"/>
      <c r="BT20"/>
      <c r="BU20"/>
      <c r="BV20"/>
      <c r="BW20"/>
      <c r="BX20"/>
      <c r="BY20"/>
      <c r="BZ20"/>
    </row>
    <row r="21" spans="1:78" s="64" customFormat="1" ht="14.1" customHeight="1">
      <c r="A21" s="78" t="s">
        <v>20</v>
      </c>
      <c r="B21" s="77">
        <v>41291</v>
      </c>
      <c r="C21" s="24">
        <v>44747</v>
      </c>
      <c r="D21" s="75">
        <v>86038</v>
      </c>
      <c r="E21" s="76">
        <v>42502</v>
      </c>
      <c r="F21" s="24">
        <v>45303</v>
      </c>
      <c r="G21" s="74">
        <v>87805</v>
      </c>
      <c r="H21" s="77">
        <v>42956</v>
      </c>
      <c r="I21" s="24">
        <v>45762</v>
      </c>
      <c r="J21" s="74">
        <v>88718</v>
      </c>
      <c r="K21" s="77">
        <v>42802</v>
      </c>
      <c r="L21" s="24">
        <v>45490</v>
      </c>
      <c r="M21" s="74">
        <v>88292</v>
      </c>
      <c r="N21" s="77">
        <v>43367</v>
      </c>
      <c r="O21" s="24">
        <v>46009</v>
      </c>
      <c r="P21" s="74">
        <v>89376</v>
      </c>
      <c r="Q21" s="77">
        <v>44439</v>
      </c>
      <c r="R21" s="24">
        <v>46783</v>
      </c>
      <c r="S21" s="74">
        <v>91222</v>
      </c>
      <c r="T21" s="77">
        <v>46469</v>
      </c>
      <c r="U21" s="24">
        <v>48607</v>
      </c>
      <c r="V21" s="74">
        <f t="shared" si="0"/>
        <v>95076</v>
      </c>
      <c r="W21" s="77">
        <v>49224</v>
      </c>
      <c r="X21" s="24">
        <v>51138</v>
      </c>
      <c r="Y21" s="74">
        <v>100362</v>
      </c>
      <c r="Z21" s="77">
        <v>52145</v>
      </c>
      <c r="AA21" s="24">
        <v>54079</v>
      </c>
      <c r="AB21" s="74">
        <v>106224</v>
      </c>
      <c r="AC21"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70)</f>
        <v>55012</v>
      </c>
      <c r="AD21"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70)</f>
        <v>57111</v>
      </c>
      <c r="AE21" s="74">
        <f t="shared" si="1"/>
        <v>112123</v>
      </c>
      <c r="AF21"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70)</f>
        <v>58558</v>
      </c>
      <c r="AG21"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70)</f>
        <v>60163</v>
      </c>
      <c r="AH21" s="74">
        <f t="shared" si="2"/>
        <v>118721</v>
      </c>
      <c r="AI21"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70)</f>
        <v>61168</v>
      </c>
      <c r="AJ21"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70)</f>
        <v>63085</v>
      </c>
      <c r="AK21" s="74">
        <f t="shared" si="3"/>
        <v>124253</v>
      </c>
      <c r="AL21"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70)</f>
        <v>64190</v>
      </c>
      <c r="AM21"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70)</f>
        <v>66301</v>
      </c>
      <c r="AN21" s="74">
        <f t="shared" si="4"/>
        <v>130491</v>
      </c>
      <c r="AO21"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70)</f>
        <v>68185</v>
      </c>
      <c r="AP21"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70)</f>
        <v>70414</v>
      </c>
      <c r="AQ21" s="74">
        <f t="shared" si="5"/>
        <v>138599</v>
      </c>
      <c r="AR21"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70)</f>
        <v>72736</v>
      </c>
      <c r="AS21"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70)</f>
        <v>75594</v>
      </c>
      <c r="AT21" s="74">
        <f t="shared" si="6"/>
        <v>148330</v>
      </c>
      <c r="AU21"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70)</f>
        <v>75674</v>
      </c>
      <c r="AV21"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70)</f>
        <v>80347</v>
      </c>
      <c r="AW21" s="74">
        <f t="shared" si="7"/>
        <v>156021</v>
      </c>
      <c r="AX21"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70)</f>
        <v>80906</v>
      </c>
      <c r="AY21"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70)</f>
        <v>86915</v>
      </c>
      <c r="AZ21" s="74">
        <f t="shared" si="8"/>
        <v>167821</v>
      </c>
      <c r="BA21"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70)</f>
        <v>86049</v>
      </c>
      <c r="BB21"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70)</f>
        <v>93363</v>
      </c>
      <c r="BC21" s="74">
        <f t="shared" si="9"/>
        <v>179412</v>
      </c>
      <c r="BD21"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70)</f>
        <v>89208</v>
      </c>
      <c r="BE21"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70)</f>
        <v>97169</v>
      </c>
      <c r="BF21" s="74">
        <f t="shared" si="10"/>
        <v>186377</v>
      </c>
      <c r="BG21"/>
      <c r="BH21"/>
      <c r="BI21"/>
      <c r="BJ21"/>
      <c r="BK21"/>
      <c r="BL21"/>
      <c r="BM21"/>
      <c r="BN21"/>
      <c r="BO21"/>
      <c r="BP21"/>
      <c r="BQ21"/>
      <c r="BR21"/>
      <c r="BS21"/>
      <c r="BT21"/>
      <c r="BU21"/>
      <c r="BV21"/>
      <c r="BW21"/>
      <c r="BX21"/>
      <c r="BY21"/>
      <c r="BZ21"/>
    </row>
    <row r="22" spans="1:78" s="64" customFormat="1" ht="14.1" customHeight="1">
      <c r="A22" s="78" t="s">
        <v>21</v>
      </c>
      <c r="B22" s="77">
        <v>20156</v>
      </c>
      <c r="C22" s="24">
        <v>35793</v>
      </c>
      <c r="D22" s="75">
        <v>55949</v>
      </c>
      <c r="E22" s="76">
        <v>23156</v>
      </c>
      <c r="F22" s="24">
        <v>36632</v>
      </c>
      <c r="G22" s="74">
        <v>59788</v>
      </c>
      <c r="H22" s="77">
        <v>26865</v>
      </c>
      <c r="I22" s="24">
        <v>37846</v>
      </c>
      <c r="J22" s="74">
        <v>64711</v>
      </c>
      <c r="K22" s="77">
        <v>30513</v>
      </c>
      <c r="L22" s="24">
        <v>38962</v>
      </c>
      <c r="M22" s="74">
        <v>69475</v>
      </c>
      <c r="N22" s="77">
        <v>33308</v>
      </c>
      <c r="O22" s="24">
        <v>39739</v>
      </c>
      <c r="P22" s="74">
        <v>73047</v>
      </c>
      <c r="Q22" s="77">
        <v>36025</v>
      </c>
      <c r="R22" s="24">
        <v>41245</v>
      </c>
      <c r="S22" s="74">
        <v>77270</v>
      </c>
      <c r="T22" s="77">
        <v>37305</v>
      </c>
      <c r="U22" s="24">
        <v>41912</v>
      </c>
      <c r="V22" s="74">
        <f t="shared" si="0"/>
        <v>79217</v>
      </c>
      <c r="W22" s="77">
        <v>37957</v>
      </c>
      <c r="X22" s="24">
        <v>42568</v>
      </c>
      <c r="Y22" s="74">
        <v>80525</v>
      </c>
      <c r="Z22" s="77">
        <v>38178</v>
      </c>
      <c r="AA22" s="24">
        <v>42884</v>
      </c>
      <c r="AB22" s="74">
        <v>81062</v>
      </c>
      <c r="AC22"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75)</f>
        <v>39149</v>
      </c>
      <c r="AD22"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75)</f>
        <v>43504</v>
      </c>
      <c r="AE22" s="74">
        <f t="shared" si="1"/>
        <v>82653</v>
      </c>
      <c r="AF22"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75)</f>
        <v>39967</v>
      </c>
      <c r="AG22"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75)</f>
        <v>44267</v>
      </c>
      <c r="AH22" s="74">
        <f t="shared" si="2"/>
        <v>84234</v>
      </c>
      <c r="AI22"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75)</f>
        <v>41647</v>
      </c>
      <c r="AJ22"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75)</f>
        <v>46051</v>
      </c>
      <c r="AK22" s="74">
        <f t="shared" si="3"/>
        <v>87698</v>
      </c>
      <c r="AL22"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75)</f>
        <v>43985</v>
      </c>
      <c r="AM22"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75)</f>
        <v>48208</v>
      </c>
      <c r="AN22" s="74">
        <f t="shared" si="4"/>
        <v>92193</v>
      </c>
      <c r="AO22"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75)</f>
        <v>46492</v>
      </c>
      <c r="AP22"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75)</f>
        <v>50862</v>
      </c>
      <c r="AQ22" s="74">
        <f t="shared" si="5"/>
        <v>97354</v>
      </c>
      <c r="AR22"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75)</f>
        <v>49018</v>
      </c>
      <c r="AS22"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75)</f>
        <v>53374</v>
      </c>
      <c r="AT22" s="74">
        <f t="shared" si="6"/>
        <v>102392</v>
      </c>
      <c r="AU22"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75)</f>
        <v>52001</v>
      </c>
      <c r="AV22"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75)</f>
        <v>55991</v>
      </c>
      <c r="AW22" s="74">
        <f t="shared" si="7"/>
        <v>107992</v>
      </c>
      <c r="AX22"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75)</f>
        <v>54158</v>
      </c>
      <c r="AY22"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75)</f>
        <v>58428</v>
      </c>
      <c r="AZ22" s="74">
        <f t="shared" si="8"/>
        <v>112586</v>
      </c>
      <c r="BA22"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75)</f>
        <v>56490</v>
      </c>
      <c r="BB22"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75)</f>
        <v>60705</v>
      </c>
      <c r="BC22" s="74">
        <f t="shared" si="9"/>
        <v>117195</v>
      </c>
      <c r="BD22"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75)</f>
        <v>59476</v>
      </c>
      <c r="BE22"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75)</f>
        <v>63966</v>
      </c>
      <c r="BF22" s="74">
        <f t="shared" si="10"/>
        <v>123442</v>
      </c>
      <c r="BG22"/>
      <c r="BH22"/>
      <c r="BI22"/>
      <c r="BJ22"/>
      <c r="BK22"/>
      <c r="BL22"/>
      <c r="BM22"/>
      <c r="BN22"/>
      <c r="BO22"/>
      <c r="BP22"/>
      <c r="BQ22"/>
      <c r="BR22"/>
      <c r="BS22"/>
      <c r="BT22"/>
      <c r="BU22"/>
      <c r="BV22"/>
      <c r="BW22"/>
      <c r="BX22"/>
      <c r="BY22"/>
      <c r="BZ22"/>
    </row>
    <row r="23" spans="1:78" s="64" customFormat="1" ht="14.1" customHeight="1">
      <c r="A23" s="78" t="s">
        <v>29</v>
      </c>
      <c r="B23" s="77">
        <v>10052</v>
      </c>
      <c r="C23" s="24">
        <v>22457</v>
      </c>
      <c r="D23" s="75">
        <v>32509</v>
      </c>
      <c r="E23" s="76">
        <v>10620</v>
      </c>
      <c r="F23" s="24">
        <v>23781</v>
      </c>
      <c r="G23" s="74">
        <v>34401</v>
      </c>
      <c r="H23" s="77">
        <v>11356</v>
      </c>
      <c r="I23" s="24">
        <v>24911</v>
      </c>
      <c r="J23" s="74">
        <v>36267</v>
      </c>
      <c r="K23" s="77">
        <v>12166</v>
      </c>
      <c r="L23" s="24">
        <v>26295</v>
      </c>
      <c r="M23" s="74">
        <v>38461</v>
      </c>
      <c r="N23" s="77">
        <v>13529</v>
      </c>
      <c r="O23" s="24">
        <v>27775</v>
      </c>
      <c r="P23" s="74">
        <v>41304</v>
      </c>
      <c r="Q23" s="77">
        <v>15393</v>
      </c>
      <c r="R23" s="24">
        <v>29019</v>
      </c>
      <c r="S23" s="74">
        <v>44412</v>
      </c>
      <c r="T23" s="77">
        <v>17887</v>
      </c>
      <c r="U23" s="24">
        <v>29712</v>
      </c>
      <c r="V23" s="74">
        <f t="shared" si="0"/>
        <v>47599</v>
      </c>
      <c r="W23" s="77">
        <v>21234</v>
      </c>
      <c r="X23" s="24">
        <v>31106</v>
      </c>
      <c r="Y23" s="74">
        <v>52340</v>
      </c>
      <c r="Z23" s="77">
        <v>24446</v>
      </c>
      <c r="AA23" s="24">
        <v>32435</v>
      </c>
      <c r="AB23" s="74">
        <v>56881</v>
      </c>
      <c r="AC23"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80)</f>
        <v>26917</v>
      </c>
      <c r="AD23"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80)</f>
        <v>33570</v>
      </c>
      <c r="AE23" s="74">
        <f t="shared" si="1"/>
        <v>60487</v>
      </c>
      <c r="AF23"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80)</f>
        <v>29197</v>
      </c>
      <c r="AG23"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80)</f>
        <v>34998</v>
      </c>
      <c r="AH23" s="74">
        <f t="shared" si="2"/>
        <v>64195</v>
      </c>
      <c r="AI23"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80)</f>
        <v>30237</v>
      </c>
      <c r="AJ23"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80)</f>
        <v>35984</v>
      </c>
      <c r="AK23" s="74">
        <f t="shared" si="3"/>
        <v>66221</v>
      </c>
      <c r="AL23"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80)</f>
        <v>30757</v>
      </c>
      <c r="AM23"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80)</f>
        <v>36641</v>
      </c>
      <c r="AN23" s="74">
        <f t="shared" si="4"/>
        <v>67398</v>
      </c>
      <c r="AO23"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80)</f>
        <v>31037</v>
      </c>
      <c r="AP23"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80)</f>
        <v>37247</v>
      </c>
      <c r="AQ23" s="74">
        <f t="shared" si="5"/>
        <v>68284</v>
      </c>
      <c r="AR23"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80)</f>
        <v>31816</v>
      </c>
      <c r="AS23"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80)</f>
        <v>37883</v>
      </c>
      <c r="AT23" s="74">
        <f t="shared" si="6"/>
        <v>69699</v>
      </c>
      <c r="AU23"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80)</f>
        <v>32525</v>
      </c>
      <c r="AV23"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80)</f>
        <v>38408</v>
      </c>
      <c r="AW23" s="74">
        <f t="shared" si="7"/>
        <v>70933</v>
      </c>
      <c r="AX23"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80)</f>
        <v>33717</v>
      </c>
      <c r="AY23"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80)</f>
        <v>39651</v>
      </c>
      <c r="AZ23" s="74">
        <f t="shared" si="8"/>
        <v>73368</v>
      </c>
      <c r="BA23"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80)</f>
        <v>35337</v>
      </c>
      <c r="BB23"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80)</f>
        <v>41229</v>
      </c>
      <c r="BC23" s="74">
        <f t="shared" si="9"/>
        <v>76566</v>
      </c>
      <c r="BD23"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80)</f>
        <v>37211</v>
      </c>
      <c r="BE23"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80)</f>
        <v>43173</v>
      </c>
      <c r="BF23" s="74">
        <f t="shared" si="10"/>
        <v>80384</v>
      </c>
      <c r="BG23"/>
      <c r="BH23"/>
      <c r="BI23"/>
      <c r="BJ23"/>
      <c r="BK23"/>
      <c r="BL23"/>
      <c r="BM23"/>
      <c r="BN23"/>
      <c r="BO23"/>
      <c r="BP23"/>
      <c r="BQ23"/>
      <c r="BR23"/>
      <c r="BS23"/>
      <c r="BT23"/>
      <c r="BU23"/>
      <c r="BV23"/>
      <c r="BW23"/>
      <c r="BX23"/>
      <c r="BY23"/>
      <c r="BZ23"/>
    </row>
    <row r="24" spans="1:78" s="64" customFormat="1" ht="14.1" customHeight="1">
      <c r="A24" s="78" t="s">
        <v>30</v>
      </c>
      <c r="B24" s="77">
        <v>5320</v>
      </c>
      <c r="C24" s="24">
        <v>13111</v>
      </c>
      <c r="D24" s="75">
        <v>18431</v>
      </c>
      <c r="E24" s="76">
        <v>5454</v>
      </c>
      <c r="F24" s="24">
        <v>13671</v>
      </c>
      <c r="G24" s="74">
        <v>19125</v>
      </c>
      <c r="H24" s="77">
        <v>5535</v>
      </c>
      <c r="I24" s="24">
        <v>13967</v>
      </c>
      <c r="J24" s="74">
        <v>19502</v>
      </c>
      <c r="K24" s="77">
        <v>5558</v>
      </c>
      <c r="L24" s="24">
        <v>14226</v>
      </c>
      <c r="M24" s="74">
        <v>19784</v>
      </c>
      <c r="N24" s="77">
        <v>5595</v>
      </c>
      <c r="O24" s="24">
        <v>14182</v>
      </c>
      <c r="P24" s="74">
        <v>19777</v>
      </c>
      <c r="Q24" s="77">
        <v>6045</v>
      </c>
      <c r="R24" s="24">
        <v>15011</v>
      </c>
      <c r="S24" s="74">
        <v>21056</v>
      </c>
      <c r="T24" s="77">
        <v>6529</v>
      </c>
      <c r="U24" s="24">
        <v>15950</v>
      </c>
      <c r="V24" s="74">
        <f t="shared" si="0"/>
        <v>22479</v>
      </c>
      <c r="W24" s="77">
        <v>7091</v>
      </c>
      <c r="X24" s="24">
        <v>16932</v>
      </c>
      <c r="Y24" s="74">
        <v>24023</v>
      </c>
      <c r="Z24" s="77">
        <v>7694</v>
      </c>
      <c r="AA24" s="24">
        <v>18049</v>
      </c>
      <c r="AB24" s="74">
        <v>25743</v>
      </c>
      <c r="AC24"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85)</f>
        <v>8752</v>
      </c>
      <c r="AD24"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85)</f>
        <v>19253</v>
      </c>
      <c r="AE24" s="74">
        <f t="shared" si="1"/>
        <v>28005</v>
      </c>
      <c r="AF24"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85)</f>
        <v>10098</v>
      </c>
      <c r="AG24"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85)</f>
        <v>20348</v>
      </c>
      <c r="AH24" s="74">
        <f t="shared" si="2"/>
        <v>30446</v>
      </c>
      <c r="AI24"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85)</f>
        <v>11939</v>
      </c>
      <c r="AJ24"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85)</f>
        <v>21008</v>
      </c>
      <c r="AK24" s="74">
        <f t="shared" si="3"/>
        <v>32947</v>
      </c>
      <c r="AL24"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85)</f>
        <v>14100</v>
      </c>
      <c r="AM24"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85)</f>
        <v>21963</v>
      </c>
      <c r="AN24" s="74">
        <f t="shared" si="4"/>
        <v>36063</v>
      </c>
      <c r="AO24"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85)</f>
        <v>16399</v>
      </c>
      <c r="AP24"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85)</f>
        <v>23023</v>
      </c>
      <c r="AQ24" s="74">
        <f t="shared" si="5"/>
        <v>39422</v>
      </c>
      <c r="AR24"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85)</f>
        <v>18115</v>
      </c>
      <c r="AS24"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85)</f>
        <v>24000</v>
      </c>
      <c r="AT24" s="74">
        <f t="shared" si="6"/>
        <v>42115</v>
      </c>
      <c r="AU24"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85)</f>
        <v>19557</v>
      </c>
      <c r="AV24"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85)</f>
        <v>25100</v>
      </c>
      <c r="AW24" s="74">
        <f t="shared" si="7"/>
        <v>44657</v>
      </c>
      <c r="AX24"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85)</f>
        <v>20213</v>
      </c>
      <c r="AY24"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85)</f>
        <v>25966</v>
      </c>
      <c r="AZ24" s="74">
        <f t="shared" si="8"/>
        <v>46179</v>
      </c>
      <c r="BA24"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85)</f>
        <v>20450</v>
      </c>
      <c r="BB24"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85)</f>
        <v>26407</v>
      </c>
      <c r="BC24" s="74">
        <f t="shared" si="9"/>
        <v>46857</v>
      </c>
      <c r="BD24"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85)</f>
        <v>20629</v>
      </c>
      <c r="BE24"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85)</f>
        <v>26904</v>
      </c>
      <c r="BF24" s="74">
        <f t="shared" si="10"/>
        <v>47533</v>
      </c>
      <c r="BG24"/>
      <c r="BH24"/>
      <c r="BI24"/>
      <c r="BJ24"/>
      <c r="BK24"/>
      <c r="BL24"/>
      <c r="BM24"/>
      <c r="BN24"/>
      <c r="BO24"/>
      <c r="BP24"/>
      <c r="BQ24"/>
      <c r="BR24"/>
      <c r="BS24"/>
      <c r="BT24"/>
      <c r="BU24"/>
      <c r="BV24"/>
      <c r="BW24"/>
      <c r="BX24"/>
      <c r="BY24"/>
      <c r="BZ24"/>
    </row>
    <row r="25" spans="1:78" s="64" customFormat="1" ht="14.1" customHeight="1">
      <c r="A25" s="78" t="s">
        <v>22</v>
      </c>
      <c r="B25" s="77">
        <v>1606</v>
      </c>
      <c r="C25" s="24">
        <v>4848</v>
      </c>
      <c r="D25" s="75">
        <v>6454</v>
      </c>
      <c r="E25" s="76">
        <v>1746</v>
      </c>
      <c r="F25" s="24">
        <v>5237</v>
      </c>
      <c r="G25" s="74">
        <v>6983</v>
      </c>
      <c r="H25" s="77">
        <v>1860</v>
      </c>
      <c r="I25" s="24">
        <v>5619</v>
      </c>
      <c r="J25" s="74">
        <v>7479</v>
      </c>
      <c r="K25" s="77">
        <v>1996</v>
      </c>
      <c r="L25" s="24">
        <v>5854</v>
      </c>
      <c r="M25" s="74">
        <v>7850</v>
      </c>
      <c r="N25" s="77">
        <v>2083</v>
      </c>
      <c r="O25" s="24">
        <v>6177</v>
      </c>
      <c r="P25" s="74">
        <v>8260</v>
      </c>
      <c r="Q25" s="77">
        <v>2199</v>
      </c>
      <c r="R25" s="24">
        <v>6450</v>
      </c>
      <c r="S25" s="74">
        <v>8649</v>
      </c>
      <c r="T25" s="77">
        <v>2257</v>
      </c>
      <c r="U25" s="24">
        <v>6738</v>
      </c>
      <c r="V25" s="74">
        <f t="shared" si="0"/>
        <v>8995</v>
      </c>
      <c r="W25" s="77">
        <v>2362</v>
      </c>
      <c r="X25" s="24">
        <v>6910</v>
      </c>
      <c r="Y25" s="74">
        <v>9272</v>
      </c>
      <c r="Z25" s="77">
        <v>2383</v>
      </c>
      <c r="AA25" s="24">
        <v>7065</v>
      </c>
      <c r="AB25" s="74">
        <v>9448</v>
      </c>
      <c r="AC25"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90)</f>
        <v>2433</v>
      </c>
      <c r="AD25"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90)</f>
        <v>7140</v>
      </c>
      <c r="AE25" s="74">
        <f t="shared" si="1"/>
        <v>9573</v>
      </c>
      <c r="AF25"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90)</f>
        <v>2690</v>
      </c>
      <c r="AG25"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90)</f>
        <v>7682</v>
      </c>
      <c r="AH25" s="74">
        <f t="shared" si="2"/>
        <v>10372</v>
      </c>
      <c r="AI25"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90)</f>
        <v>2953</v>
      </c>
      <c r="AJ25"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90)</f>
        <v>8237</v>
      </c>
      <c r="AK25" s="74">
        <f t="shared" si="3"/>
        <v>11190</v>
      </c>
      <c r="AL25"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90)</f>
        <v>3265</v>
      </c>
      <c r="AM25"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90)</f>
        <v>8667</v>
      </c>
      <c r="AN25" s="74">
        <f t="shared" si="4"/>
        <v>11932</v>
      </c>
      <c r="AO25"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90)</f>
        <v>3535</v>
      </c>
      <c r="AP25"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90)</f>
        <v>9261</v>
      </c>
      <c r="AQ25" s="74">
        <f t="shared" si="5"/>
        <v>12796</v>
      </c>
      <c r="AR25"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90)</f>
        <v>4087</v>
      </c>
      <c r="AS25"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90)</f>
        <v>9953</v>
      </c>
      <c r="AT25" s="74">
        <f t="shared" si="6"/>
        <v>14040</v>
      </c>
      <c r="AU25"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90)</f>
        <v>4786</v>
      </c>
      <c r="AV25"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90)</f>
        <v>10479</v>
      </c>
      <c r="AW25" s="74">
        <f t="shared" si="7"/>
        <v>15265</v>
      </c>
      <c r="AX25"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90)</f>
        <v>5738</v>
      </c>
      <c r="AY25"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90)</f>
        <v>10808</v>
      </c>
      <c r="AZ25" s="74">
        <f t="shared" si="8"/>
        <v>16546</v>
      </c>
      <c r="BA25"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90)</f>
        <v>6677</v>
      </c>
      <c r="BB25"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90)</f>
        <v>11251</v>
      </c>
      <c r="BC25" s="74">
        <f t="shared" si="9"/>
        <v>17928</v>
      </c>
      <c r="BD25"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90)</f>
        <v>7745</v>
      </c>
      <c r="BE25"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90)</f>
        <v>11879</v>
      </c>
      <c r="BF25" s="74">
        <f t="shared" si="10"/>
        <v>19624</v>
      </c>
      <c r="BG25"/>
      <c r="BH25"/>
      <c r="BI25"/>
      <c r="BJ25"/>
      <c r="BK25"/>
      <c r="BL25"/>
      <c r="BM25"/>
      <c r="BN25"/>
      <c r="BO25"/>
      <c r="BP25"/>
      <c r="BQ25"/>
      <c r="BR25"/>
      <c r="BS25"/>
      <c r="BT25"/>
      <c r="BU25"/>
      <c r="BV25"/>
      <c r="BW25"/>
      <c r="BX25"/>
      <c r="BY25"/>
      <c r="BZ25"/>
    </row>
    <row r="26" spans="1:78" s="64" customFormat="1" ht="14.1" customHeight="1" thickBot="1">
      <c r="A26" s="78" t="s">
        <v>23</v>
      </c>
      <c r="B26" s="88">
        <v>465</v>
      </c>
      <c r="C26" s="87">
        <v>1234</v>
      </c>
      <c r="D26" s="85">
        <v>1699</v>
      </c>
      <c r="E26" s="86">
        <v>419</v>
      </c>
      <c r="F26" s="87">
        <v>1293</v>
      </c>
      <c r="G26" s="83">
        <v>1712</v>
      </c>
      <c r="H26" s="88">
        <v>415</v>
      </c>
      <c r="I26" s="87">
        <v>1398</v>
      </c>
      <c r="J26" s="83">
        <v>1813</v>
      </c>
      <c r="K26" s="88">
        <v>423</v>
      </c>
      <c r="L26" s="87">
        <v>1476</v>
      </c>
      <c r="M26" s="83">
        <v>1899</v>
      </c>
      <c r="N26" s="88">
        <v>421</v>
      </c>
      <c r="O26" s="87">
        <v>1497</v>
      </c>
      <c r="P26" s="83">
        <v>1918</v>
      </c>
      <c r="Q26" s="88">
        <v>430</v>
      </c>
      <c r="R26" s="87">
        <v>1678</v>
      </c>
      <c r="S26" s="83">
        <v>2108</v>
      </c>
      <c r="T26" s="88">
        <v>458</v>
      </c>
      <c r="U26" s="87">
        <v>1791</v>
      </c>
      <c r="V26" s="83">
        <f t="shared" si="0"/>
        <v>2249</v>
      </c>
      <c r="W26" s="88">
        <v>488</v>
      </c>
      <c r="X26" s="87">
        <v>1926</v>
      </c>
      <c r="Y26" s="83">
        <v>2414</v>
      </c>
      <c r="Z26" s="88">
        <v>505</v>
      </c>
      <c r="AA26" s="87">
        <v>2009</v>
      </c>
      <c r="AB26" s="83">
        <v>2514</v>
      </c>
      <c r="AC26" s="19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95)</f>
        <v>576</v>
      </c>
      <c r="AD26" s="19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95)</f>
        <v>2145</v>
      </c>
      <c r="AE26" s="83">
        <f t="shared" si="1"/>
        <v>2721</v>
      </c>
      <c r="AF26" s="19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95)</f>
        <v>608</v>
      </c>
      <c r="AG26" s="19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95)</f>
        <v>2266</v>
      </c>
      <c r="AH26" s="83">
        <f t="shared" si="2"/>
        <v>2874</v>
      </c>
      <c r="AI26" s="19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95)</f>
        <v>636</v>
      </c>
      <c r="AJ26" s="19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95)</f>
        <v>2326</v>
      </c>
      <c r="AK26" s="83">
        <f t="shared" si="3"/>
        <v>2962</v>
      </c>
      <c r="AL26" s="19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95)</f>
        <v>645</v>
      </c>
      <c r="AM26" s="19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95)</f>
        <v>2400</v>
      </c>
      <c r="AN26" s="83">
        <f t="shared" si="4"/>
        <v>3045</v>
      </c>
      <c r="AO26" s="19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95)</f>
        <v>708</v>
      </c>
      <c r="AP26" s="19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95)</f>
        <v>2560</v>
      </c>
      <c r="AQ26" s="83">
        <f t="shared" si="5"/>
        <v>3268</v>
      </c>
      <c r="AR26" s="19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95)</f>
        <v>732</v>
      </c>
      <c r="AS26" s="19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95)</f>
        <v>2562</v>
      </c>
      <c r="AT26" s="83">
        <f t="shared" si="6"/>
        <v>3294</v>
      </c>
      <c r="AU26" s="19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95)</f>
        <v>812</v>
      </c>
      <c r="AV26" s="19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95)</f>
        <v>2674</v>
      </c>
      <c r="AW26" s="83">
        <f t="shared" si="7"/>
        <v>3486</v>
      </c>
      <c r="AX26" s="19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95)</f>
        <v>911</v>
      </c>
      <c r="AY26" s="19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95)</f>
        <v>2899</v>
      </c>
      <c r="AZ26" s="83">
        <f t="shared" si="8"/>
        <v>3810</v>
      </c>
      <c r="BA26" s="19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95)</f>
        <v>945</v>
      </c>
      <c r="BB26" s="19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95)</f>
        <v>2984</v>
      </c>
      <c r="BC26" s="83">
        <f t="shared" si="9"/>
        <v>3929</v>
      </c>
      <c r="BD26" s="19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95)</f>
        <v>1055</v>
      </c>
      <c r="BE26" s="19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95)</f>
        <v>3230</v>
      </c>
      <c r="BF26" s="83">
        <f t="shared" si="10"/>
        <v>4285</v>
      </c>
      <c r="BG26"/>
      <c r="BH26"/>
      <c r="BI26"/>
      <c r="BJ26"/>
      <c r="BK26"/>
      <c r="BL26"/>
      <c r="BM26"/>
      <c r="BN26"/>
      <c r="BO26"/>
      <c r="BP26"/>
      <c r="BQ26"/>
      <c r="BR26"/>
      <c r="BS26"/>
      <c r="BT26"/>
      <c r="BU26"/>
      <c r="BV26"/>
      <c r="BW26"/>
      <c r="BX26"/>
      <c r="BY26"/>
      <c r="BZ26"/>
    </row>
    <row r="27" spans="1:78" ht="13.9" thickTop="1" thickBot="1">
      <c r="A27" s="80" t="s">
        <v>25</v>
      </c>
      <c r="B27" s="91">
        <v>1445317</v>
      </c>
      <c r="C27" s="25">
        <v>1527168</v>
      </c>
      <c r="D27" s="92">
        <v>2972485</v>
      </c>
      <c r="E27" s="89">
        <v>1444387</v>
      </c>
      <c r="F27" s="25">
        <v>1527996</v>
      </c>
      <c r="G27" s="90">
        <v>2972383</v>
      </c>
      <c r="H27" s="91">
        <v>1447541</v>
      </c>
      <c r="I27" s="25">
        <v>1531049</v>
      </c>
      <c r="J27" s="90">
        <v>2978590</v>
      </c>
      <c r="K27" s="91">
        <v>1443233</v>
      </c>
      <c r="L27" s="25">
        <v>1527448</v>
      </c>
      <c r="M27" s="90">
        <v>2970681</v>
      </c>
      <c r="N27" s="91">
        <v>1443635</v>
      </c>
      <c r="O27" s="25">
        <v>1528020</v>
      </c>
      <c r="P27" s="90">
        <v>2971655</v>
      </c>
      <c r="Q27" s="91">
        <v>1454921</v>
      </c>
      <c r="R27" s="25">
        <v>1540472</v>
      </c>
      <c r="S27" s="92">
        <v>2995393</v>
      </c>
      <c r="T27" s="115">
        <f>SUM(T7:T26)</f>
        <v>1474412</v>
      </c>
      <c r="U27" s="25">
        <f>SUM(U7:U26)</f>
        <v>1560168</v>
      </c>
      <c r="V27" s="200">
        <f t="shared" si="0"/>
        <v>3034580</v>
      </c>
      <c r="W27" s="115">
        <v>1523215</v>
      </c>
      <c r="X27" s="25">
        <v>1612398</v>
      </c>
      <c r="Y27" s="200">
        <v>3135613</v>
      </c>
      <c r="Z27" s="115">
        <f>SUM(Z7:Z26)</f>
        <v>1548379</v>
      </c>
      <c r="AA27" s="25">
        <f>SUM(AA7:AA26)</f>
        <v>1641115</v>
      </c>
      <c r="AB27" s="200">
        <f t="shared" ref="AB27" si="11">AA27+Z27</f>
        <v>3189494</v>
      </c>
      <c r="AC27" s="115">
        <f>SUM(AC7:AC26)</f>
        <v>1575919</v>
      </c>
      <c r="AD27" s="25">
        <f>SUM(AD7:AD26)</f>
        <v>1671333</v>
      </c>
      <c r="AE27" s="200">
        <f t="shared" si="1"/>
        <v>3247252</v>
      </c>
      <c r="AF27" s="115">
        <f>SUM(AF7:AF26)</f>
        <v>1611538</v>
      </c>
      <c r="AG27" s="25">
        <f>SUM(AG7:AG26)</f>
        <v>1707511</v>
      </c>
      <c r="AH27" s="200">
        <f t="shared" si="2"/>
        <v>3319049</v>
      </c>
      <c r="AI27" s="115">
        <f>SUM(AI7:AI26)</f>
        <v>1653315</v>
      </c>
      <c r="AJ27" s="25">
        <f>SUM(AJ7:AJ26)</f>
        <v>1749558</v>
      </c>
      <c r="AK27" s="200">
        <f t="shared" si="3"/>
        <v>3402873</v>
      </c>
      <c r="AL27" s="115">
        <f>SUM(AL7:AL26)</f>
        <v>1694483</v>
      </c>
      <c r="AM27" s="25">
        <f>SUM(AM7:AM26)</f>
        <v>1791481</v>
      </c>
      <c r="AN27" s="200">
        <f t="shared" si="4"/>
        <v>3485964</v>
      </c>
      <c r="AO27" s="115">
        <f>SUM(AO7:AO26)</f>
        <v>1728658</v>
      </c>
      <c r="AP27" s="25">
        <f>SUM(AP7:AP26)</f>
        <v>1828154</v>
      </c>
      <c r="AQ27" s="200">
        <f t="shared" si="5"/>
        <v>3556812</v>
      </c>
      <c r="AR27" s="115">
        <f>SUM(AR7:AR26)</f>
        <v>1763267</v>
      </c>
      <c r="AS27" s="25">
        <f>SUM(AS7:AS26)</f>
        <v>1865581</v>
      </c>
      <c r="AT27" s="200">
        <f t="shared" si="6"/>
        <v>3628848</v>
      </c>
      <c r="AU27" s="115">
        <f>SUM(AU7:AU26)</f>
        <v>1788485</v>
      </c>
      <c r="AV27" s="25">
        <f>SUM(AV7:AV26)</f>
        <v>1893545</v>
      </c>
      <c r="AW27" s="200">
        <f t="shared" si="7"/>
        <v>3682030</v>
      </c>
      <c r="AX27" s="115">
        <f>SUM(AX7:AX26)</f>
        <v>1798661</v>
      </c>
      <c r="AY27" s="25">
        <f>SUM(AY7:AY26)</f>
        <v>1906034</v>
      </c>
      <c r="AZ27" s="200">
        <f t="shared" si="8"/>
        <v>3704695</v>
      </c>
      <c r="BA27" s="115">
        <f>SUM(BA7:BA26)</f>
        <v>1800648</v>
      </c>
      <c r="BB27" s="25">
        <f>SUM(BB7:BB26)</f>
        <v>1910812</v>
      </c>
      <c r="BC27" s="200">
        <f t="shared" si="9"/>
        <v>3711460</v>
      </c>
      <c r="BD27" s="115">
        <f>SUM(BD7:BD26)</f>
        <v>1793037</v>
      </c>
      <c r="BE27" s="25">
        <f>SUM(BE7:BE26)</f>
        <v>1903477</v>
      </c>
      <c r="BF27" s="200">
        <f t="shared" si="10"/>
        <v>3696514</v>
      </c>
    </row>
    <row r="28" spans="1:78"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135"/>
      <c r="AY28" s="135"/>
      <c r="AZ28" s="135"/>
      <c r="BA28" s="135"/>
      <c r="BB28" s="135"/>
      <c r="BC28" s="135"/>
      <c r="BD28" s="135"/>
      <c r="BE28" s="135"/>
      <c r="BF28" s="135"/>
    </row>
    <row r="29" spans="1:78" ht="13.15">
      <c r="A29" s="65" t="s">
        <v>55</v>
      </c>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135"/>
      <c r="AY29" s="135"/>
      <c r="AZ29" s="135"/>
      <c r="BA29" s="135"/>
      <c r="BB29" s="135"/>
      <c r="BC29" s="135"/>
      <c r="BD29" s="135"/>
      <c r="BE29" s="135"/>
      <c r="BF29" s="135"/>
    </row>
    <row r="30" spans="1:78" ht="6.95" customHeight="1" thickBot="1">
      <c r="A30" s="53"/>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135"/>
      <c r="AY30" s="135"/>
      <c r="AZ30" s="135"/>
      <c r="BA30" s="135"/>
      <c r="BB30" s="135"/>
      <c r="BC30" s="135"/>
      <c r="BD30" s="135"/>
      <c r="BE30" s="135"/>
      <c r="BF30" s="135"/>
    </row>
    <row r="31" spans="1:78" ht="13.5" thickTop="1">
      <c r="A31" s="19" t="s">
        <v>4</v>
      </c>
      <c r="B31" s="365">
        <v>35429</v>
      </c>
      <c r="C31" s="366"/>
      <c r="D31" s="367"/>
      <c r="E31" s="365">
        <v>35794</v>
      </c>
      <c r="F31" s="366"/>
      <c r="G31" s="367"/>
      <c r="H31" s="366">
        <v>36159</v>
      </c>
      <c r="I31" s="366"/>
      <c r="J31" s="367"/>
      <c r="K31" s="366">
        <v>36524</v>
      </c>
      <c r="L31" s="366"/>
      <c r="M31" s="367"/>
      <c r="N31" s="366">
        <v>36890</v>
      </c>
      <c r="O31" s="366"/>
      <c r="P31" s="367"/>
      <c r="Q31" s="366">
        <v>37255</v>
      </c>
      <c r="R31" s="366"/>
      <c r="S31" s="366"/>
      <c r="T31" s="365">
        <v>37620</v>
      </c>
      <c r="U31" s="366"/>
      <c r="V31" s="367"/>
      <c r="W31" s="365">
        <v>37985</v>
      </c>
      <c r="X31" s="366"/>
      <c r="Y31" s="367"/>
      <c r="Z31" s="365">
        <v>38351</v>
      </c>
      <c r="AA31" s="366"/>
      <c r="AB31" s="367"/>
      <c r="AC31" s="365">
        <v>38716</v>
      </c>
      <c r="AD31" s="366"/>
      <c r="AE31" s="367"/>
      <c r="AF31" s="365">
        <v>39081</v>
      </c>
      <c r="AG31" s="366"/>
      <c r="AH31" s="367"/>
      <c r="AI31" s="364">
        <v>39446</v>
      </c>
      <c r="AJ31" s="362"/>
      <c r="AK31" s="363"/>
      <c r="AL31" s="364">
        <v>39812</v>
      </c>
      <c r="AM31" s="362"/>
      <c r="AN31" s="363"/>
      <c r="AO31" s="364">
        <f>AO5</f>
        <v>40177</v>
      </c>
      <c r="AP31" s="362"/>
      <c r="AQ31" s="363"/>
      <c r="AR31" s="364">
        <f>AR5</f>
        <v>40542</v>
      </c>
      <c r="AS31" s="362"/>
      <c r="AT31" s="363"/>
      <c r="AU31" s="364">
        <f>AU5</f>
        <v>40907</v>
      </c>
      <c r="AV31" s="362"/>
      <c r="AW31" s="363"/>
      <c r="AX31" s="364">
        <f>AX5</f>
        <v>41273</v>
      </c>
      <c r="AY31" s="362"/>
      <c r="AZ31" s="363"/>
      <c r="BA31" s="364">
        <f>BA5</f>
        <v>41638</v>
      </c>
      <c r="BB31" s="362"/>
      <c r="BC31" s="363"/>
      <c r="BD31" s="364">
        <f>BD5</f>
        <v>42003</v>
      </c>
      <c r="BE31" s="362"/>
      <c r="BF31" s="363"/>
    </row>
    <row r="32" spans="1:78"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23" t="s">
        <v>26</v>
      </c>
      <c r="U32" s="21" t="s">
        <v>27</v>
      </c>
      <c r="V32" s="22" t="s">
        <v>25</v>
      </c>
      <c r="W32" s="23" t="s">
        <v>26</v>
      </c>
      <c r="X32" s="21" t="s">
        <v>27</v>
      </c>
      <c r="Y32" s="22" t="s">
        <v>25</v>
      </c>
      <c r="Z32" s="23" t="s">
        <v>26</v>
      </c>
      <c r="AA32" s="21" t="s">
        <v>27</v>
      </c>
      <c r="AB32" s="22" t="s">
        <v>25</v>
      </c>
      <c r="AC32" s="23" t="s">
        <v>26</v>
      </c>
      <c r="AD32" s="21" t="s">
        <v>27</v>
      </c>
      <c r="AE32" s="22" t="s">
        <v>25</v>
      </c>
      <c r="AF32" s="23" t="s">
        <v>26</v>
      </c>
      <c r="AG32" s="21" t="s">
        <v>27</v>
      </c>
      <c r="AH32" s="22" t="s">
        <v>25</v>
      </c>
      <c r="AI32" s="23" t="s">
        <v>26</v>
      </c>
      <c r="AJ32" s="21" t="s">
        <v>27</v>
      </c>
      <c r="AK32" s="22" t="s">
        <v>25</v>
      </c>
      <c r="AL32" s="23" t="s">
        <v>26</v>
      </c>
      <c r="AM32" s="21" t="s">
        <v>27</v>
      </c>
      <c r="AN32" s="22" t="s">
        <v>25</v>
      </c>
      <c r="AO32" s="23" t="s">
        <v>26</v>
      </c>
      <c r="AP32" s="21" t="s">
        <v>27</v>
      </c>
      <c r="AQ32" s="22" t="s">
        <v>25</v>
      </c>
      <c r="AR32" s="23" t="s">
        <v>26</v>
      </c>
      <c r="AS32" s="21" t="s">
        <v>27</v>
      </c>
      <c r="AT32" s="22" t="s">
        <v>25</v>
      </c>
      <c r="AU32" s="23" t="s">
        <v>26</v>
      </c>
      <c r="AV32" s="21" t="s">
        <v>27</v>
      </c>
      <c r="AW32" s="22" t="s">
        <v>25</v>
      </c>
      <c r="AX32" s="23" t="s">
        <v>26</v>
      </c>
      <c r="AY32" s="21" t="s">
        <v>27</v>
      </c>
      <c r="AZ32" s="22" t="s">
        <v>25</v>
      </c>
      <c r="BA32" s="23" t="s">
        <v>26</v>
      </c>
      <c r="BB32" s="21" t="s">
        <v>27</v>
      </c>
      <c r="BC32" s="22" t="s">
        <v>25</v>
      </c>
      <c r="BD32" s="23" t="s">
        <v>26</v>
      </c>
      <c r="BE32" s="21" t="s">
        <v>27</v>
      </c>
      <c r="BF32" s="22" t="s">
        <v>25</v>
      </c>
    </row>
    <row r="33" spans="1:58">
      <c r="A33" s="78" t="s">
        <v>6</v>
      </c>
      <c r="B33" s="98">
        <v>0.55866362843206785</v>
      </c>
      <c r="C33" s="31">
        <v>0.55264621528496183</v>
      </c>
      <c r="D33" s="98">
        <v>0.55576216224118236</v>
      </c>
      <c r="E33" s="33">
        <v>-3.1543940907244994E-2</v>
      </c>
      <c r="F33" s="31">
        <v>-3.0031238167360863E-2</v>
      </c>
      <c r="G33" s="32">
        <v>-3.0816009292632507E-2</v>
      </c>
      <c r="H33" s="98">
        <v>-1.6467014971043858E-2</v>
      </c>
      <c r="I33" s="31">
        <v>-1.7188376802400707E-2</v>
      </c>
      <c r="J33" s="99">
        <v>-1.6814424449653642E-2</v>
      </c>
      <c r="K33" s="98">
        <v>-7.5359513274336765E-3</v>
      </c>
      <c r="L33" s="31">
        <v>-1.0898032644448552E-2</v>
      </c>
      <c r="M33" s="99">
        <v>-9.1545213894316246E-3</v>
      </c>
      <c r="N33" s="98">
        <v>1.8460466736329728E-3</v>
      </c>
      <c r="O33" s="31">
        <v>3.9404168810470708E-3</v>
      </c>
      <c r="P33" s="99">
        <v>2.8525422604437356E-3</v>
      </c>
      <c r="Q33" s="98">
        <v>8.1470407583816851E-3</v>
      </c>
      <c r="R33" s="31">
        <v>1.0324870939113273E-2</v>
      </c>
      <c r="S33" s="98">
        <v>9.1947802032592563E-3</v>
      </c>
      <c r="T33" s="33">
        <f>T7/Q7-1</f>
        <v>1.9978848629758961E-2</v>
      </c>
      <c r="U33" s="31">
        <f>U7/R7-1</f>
        <v>1.8273596694174055E-2</v>
      </c>
      <c r="V33" s="32">
        <f>V7/S7-1</f>
        <v>1.9157544735697307E-2</v>
      </c>
      <c r="W33" s="33">
        <f>W7/T7-1</f>
        <v>4.728953003493741E-2</v>
      </c>
      <c r="X33" s="31">
        <f t="shared" ref="X33:X53" si="12">X7/U7-1</f>
        <v>5.7384817262830401E-2</v>
      </c>
      <c r="Y33" s="32">
        <f t="shared" ref="Y33:Y53" si="13">Y7/V7-1</f>
        <v>5.2147526222856344E-2</v>
      </c>
      <c r="Z33" s="33">
        <f>Z7/W7-1</f>
        <v>2.966876869767332E-2</v>
      </c>
      <c r="AA33" s="31">
        <f t="shared" ref="AA33:AA53" si="14">AA7/X7-1</f>
        <v>3.016305284566867E-2</v>
      </c>
      <c r="AB33" s="32">
        <f t="shared" ref="AB33:AB53" si="15">AB7/Y7-1</f>
        <v>2.9907809261307206E-2</v>
      </c>
      <c r="AC33" s="33">
        <f>AC7/Z7-1</f>
        <v>3.4791969315343341E-2</v>
      </c>
      <c r="AD33" s="31">
        <f t="shared" ref="AD33:AD53" si="16">AD7/AA7-1</f>
        <v>3.8013652790791053E-2</v>
      </c>
      <c r="AE33" s="32">
        <f t="shared" ref="AE33:AH53" si="17">AE7/AB7-1</f>
        <v>3.6350392532441322E-2</v>
      </c>
      <c r="AF33" s="39">
        <f>AF7/AC7-1</f>
        <v>3.0097361935927047E-2</v>
      </c>
      <c r="AG33" s="37">
        <f>AG7/AD7-1</f>
        <v>2.8540726413066819E-2</v>
      </c>
      <c r="AH33" s="38">
        <f>AH7/AE7-1</f>
        <v>2.9343162980548954E-2</v>
      </c>
      <c r="AI33" s="39">
        <f t="shared" ref="AI33:AI53" si="18">AI7/AF7-1</f>
        <v>2.8188485371401617E-2</v>
      </c>
      <c r="AJ33" s="37">
        <f t="shared" ref="AJ33:AJ53" si="19">AJ7/AG7-1</f>
        <v>3.2763592293869381E-2</v>
      </c>
      <c r="AK33" s="38">
        <f t="shared" ref="AK33:AN53" si="20">AK7/AH7-1</f>
        <v>3.0403423230218385E-2</v>
      </c>
      <c r="AL33" s="39">
        <f t="shared" ref="AL33:AW33" si="21">AL7/AI7-1</f>
        <v>2.512706571180634E-2</v>
      </c>
      <c r="AM33" s="37">
        <f t="shared" si="21"/>
        <v>2.125399587261767E-2</v>
      </c>
      <c r="AN33" s="38">
        <f t="shared" si="21"/>
        <v>2.3247708853862514E-2</v>
      </c>
      <c r="AO33" s="39">
        <f t="shared" si="21"/>
        <v>9.0509944001042619E-3</v>
      </c>
      <c r="AP33" s="37">
        <f t="shared" si="21"/>
        <v>4.3287470407020745E-3</v>
      </c>
      <c r="AQ33" s="38">
        <f t="shared" si="21"/>
        <v>6.7640497949197353E-3</v>
      </c>
      <c r="AR33" s="39">
        <f t="shared" si="21"/>
        <v>1.0168241530306599E-2</v>
      </c>
      <c r="AS33" s="37">
        <f t="shared" si="21"/>
        <v>7.0815662294112514E-3</v>
      </c>
      <c r="AT33" s="38">
        <f t="shared" si="21"/>
        <v>8.6770066471302254E-3</v>
      </c>
      <c r="AU33" s="39">
        <f t="shared" si="21"/>
        <v>2.5370056033144905E-3</v>
      </c>
      <c r="AV33" s="37">
        <f t="shared" si="21"/>
        <v>3.7998981470599436E-3</v>
      </c>
      <c r="AW33" s="38">
        <f t="shared" si="21"/>
        <v>3.1461693262662127E-3</v>
      </c>
      <c r="AX33" s="39">
        <f t="shared" ref="AX33:AX53" si="22">AX7/AU7-1</f>
        <v>-1.052286629769883E-2</v>
      </c>
      <c r="AY33" s="37">
        <f t="shared" ref="AY33:AY53" si="23">AY7/AV7-1</f>
        <v>-1.2937090227911341E-2</v>
      </c>
      <c r="AZ33" s="38">
        <f t="shared" ref="AZ33:AZ46" si="24">AZ7/AW7-1</f>
        <v>-1.168814044605182E-2</v>
      </c>
      <c r="BA33" s="39">
        <f t="shared" ref="BA33:BA53" si="25">BA7/AX7-1</f>
        <v>-2.7801287948482023E-2</v>
      </c>
      <c r="BB33" s="37">
        <f t="shared" ref="BB33:BB53" si="26">BB7/AY7-1</f>
        <v>-2.3880597014925398E-2</v>
      </c>
      <c r="BC33" s="38">
        <f t="shared" ref="BC33:BC46" si="27">BC7/AZ7-1</f>
        <v>-2.5911278410444605E-2</v>
      </c>
      <c r="BD33" s="39">
        <f t="shared" ref="BD33:BD53" si="28">BD7/BA7-1</f>
        <v>-3.2740967845720004E-2</v>
      </c>
      <c r="BE33" s="37">
        <f t="shared" ref="BE33:BE53" si="29">BE7/BB7-1</f>
        <v>-3.476314883447762E-2</v>
      </c>
      <c r="BF33" s="38">
        <f t="shared" ref="BF33:BF46" si="30">BF7/BC7-1</f>
        <v>-3.3717813258198337E-2</v>
      </c>
    </row>
    <row r="34" spans="1:58">
      <c r="A34" s="79" t="s">
        <v>7</v>
      </c>
      <c r="B34" s="98">
        <v>0.60233896539319876</v>
      </c>
      <c r="C34" s="31">
        <v>0.61653936851673641</v>
      </c>
      <c r="D34" s="98">
        <v>0.60920869199821648</v>
      </c>
      <c r="E34" s="33">
        <v>-3.7989457831325346E-2</v>
      </c>
      <c r="F34" s="31">
        <v>-3.5234264550686012E-2</v>
      </c>
      <c r="G34" s="32">
        <v>-3.6650506575318653E-2</v>
      </c>
      <c r="H34" s="98">
        <v>-2.9108449767132449E-2</v>
      </c>
      <c r="I34" s="31">
        <v>-2.9895875256700011E-2</v>
      </c>
      <c r="J34" s="99">
        <v>-2.9491680352775163E-2</v>
      </c>
      <c r="K34" s="98">
        <v>-2.9467192050711022E-2</v>
      </c>
      <c r="L34" s="31">
        <v>-2.7710997170393381E-2</v>
      </c>
      <c r="M34" s="99">
        <v>-2.861282893885686E-2</v>
      </c>
      <c r="N34" s="98">
        <v>-1.9469394112455185E-2</v>
      </c>
      <c r="O34" s="31">
        <v>-2.3938468944541103E-2</v>
      </c>
      <c r="P34" s="99">
        <v>-2.1645552086773989E-2</v>
      </c>
      <c r="Q34" s="98">
        <v>-7.7200042359419907E-3</v>
      </c>
      <c r="R34" s="31">
        <v>-1.417954782374764E-2</v>
      </c>
      <c r="S34" s="98">
        <v>-1.0858023447667509E-2</v>
      </c>
      <c r="T34" s="33">
        <f t="shared" ref="T34:T53" si="31">T8/Q8-1</f>
        <v>-6.2966243690032453E-4</v>
      </c>
      <c r="U34" s="31">
        <f t="shared" ref="U34:U53" si="32">U8/R8-1</f>
        <v>6.3673989175416779E-4</v>
      </c>
      <c r="V34" s="32">
        <f t="shared" ref="V34:V53" si="33">V8/S8-1</f>
        <v>-1.6515367549541082E-5</v>
      </c>
      <c r="W34" s="33">
        <f t="shared" ref="W34:W53" si="34">W8/T8-1</f>
        <v>3.0819504068687165E-2</v>
      </c>
      <c r="X34" s="31">
        <f t="shared" si="12"/>
        <v>3.0078178264624444E-2</v>
      </c>
      <c r="Y34" s="32">
        <f t="shared" si="13"/>
        <v>3.0460345947612488E-2</v>
      </c>
      <c r="Z34" s="33">
        <f t="shared" ref="Z34:Z53" si="35">Z8/W8-1</f>
        <v>2.0118514835073764E-2</v>
      </c>
      <c r="AA34" s="31">
        <f t="shared" si="14"/>
        <v>1.6017473607571997E-2</v>
      </c>
      <c r="AB34" s="32">
        <f t="shared" si="15"/>
        <v>1.8132375960978608E-2</v>
      </c>
      <c r="AC34" s="33">
        <f t="shared" ref="AC34:AC53" si="36">AC8/Z8-1</f>
        <v>1.7040723062861751E-2</v>
      </c>
      <c r="AD34" s="31">
        <f t="shared" si="16"/>
        <v>1.6600979338349475E-2</v>
      </c>
      <c r="AE34" s="32">
        <f t="shared" si="17"/>
        <v>1.6828197068839756E-2</v>
      </c>
      <c r="AF34" s="39">
        <f t="shared" si="17"/>
        <v>2.5881695091265033E-2</v>
      </c>
      <c r="AG34" s="37">
        <f t="shared" si="17"/>
        <v>3.1260680109364225E-2</v>
      </c>
      <c r="AH34" s="38">
        <f t="shared" si="17"/>
        <v>2.8480751367530255E-2</v>
      </c>
      <c r="AI34" s="39">
        <f t="shared" si="18"/>
        <v>4.1473622737006055E-2</v>
      </c>
      <c r="AJ34" s="37">
        <f t="shared" si="19"/>
        <v>4.0534802555950211E-2</v>
      </c>
      <c r="AK34" s="38">
        <f t="shared" si="20"/>
        <v>4.1018770791624748E-2</v>
      </c>
      <c r="AL34" s="39">
        <f t="shared" si="20"/>
        <v>4.4233231465126588E-2</v>
      </c>
      <c r="AM34" s="37">
        <f t="shared" si="20"/>
        <v>4.6539866431777765E-2</v>
      </c>
      <c r="AN34" s="38">
        <f t="shared" si="20"/>
        <v>4.5350260755564475E-2</v>
      </c>
      <c r="AO34" s="39">
        <f t="shared" ref="AO34:AO53" si="37">AO8/AL8-1</f>
        <v>3.4304687919523236E-2</v>
      </c>
      <c r="AP34" s="37">
        <f t="shared" ref="AP34:AP53" si="38">AP8/AM8-1</f>
        <v>3.4560480841472563E-2</v>
      </c>
      <c r="AQ34" s="38">
        <f t="shared" ref="AQ34:AQ46" si="39">AQ8/AN8-1</f>
        <v>3.4428701189120448E-2</v>
      </c>
      <c r="AR34" s="39">
        <f t="shared" ref="AR34:AR53" si="40">AR8/AO8-1</f>
        <v>3.6558879264842137E-2</v>
      </c>
      <c r="AS34" s="37">
        <f t="shared" ref="AS34:AS53" si="41">AS8/AP8-1</f>
        <v>3.9620161238428819E-2</v>
      </c>
      <c r="AT34" s="38">
        <f t="shared" ref="AT34:AT46" si="42">AT8/AQ8-1</f>
        <v>3.8043236015154802E-2</v>
      </c>
      <c r="AU34" s="39">
        <f t="shared" ref="AU34:AU53" si="43">AU8/AR8-1</f>
        <v>2.0627420862828982E-2</v>
      </c>
      <c r="AV34" s="37">
        <f t="shared" ref="AV34:AV53" si="44">AV8/AS8-1</f>
        <v>2.3016455483540144E-2</v>
      </c>
      <c r="AW34" s="38">
        <f t="shared" ref="AW34:AW46" si="45">AW8/AT8-1</f>
        <v>2.1787577559739812E-2</v>
      </c>
      <c r="AX34" s="39">
        <f t="shared" si="22"/>
        <v>9.4959227239639343E-3</v>
      </c>
      <c r="AY34" s="37">
        <f t="shared" si="23"/>
        <v>8.9717881344213435E-3</v>
      </c>
      <c r="AZ34" s="38">
        <f t="shared" si="24"/>
        <v>9.2410877504107702E-3</v>
      </c>
      <c r="BA34" s="39">
        <f t="shared" si="25"/>
        <v>4.9504148301788842E-3</v>
      </c>
      <c r="BB34" s="37">
        <f t="shared" si="26"/>
        <v>-7.5385063477650949E-4</v>
      </c>
      <c r="BC34" s="38">
        <f t="shared" si="27"/>
        <v>2.1777329924466127E-3</v>
      </c>
      <c r="BD34" s="39">
        <f t="shared" si="28"/>
        <v>-1.1214576530817921E-2</v>
      </c>
      <c r="BE34" s="37">
        <f t="shared" si="29"/>
        <v>-1.2413627556881468E-2</v>
      </c>
      <c r="BF34" s="38">
        <f t="shared" si="30"/>
        <v>-1.1795696378193554E-2</v>
      </c>
    </row>
    <row r="35" spans="1:58">
      <c r="A35" s="78" t="s">
        <v>8</v>
      </c>
      <c r="B35" s="98">
        <v>0.57342222021278655</v>
      </c>
      <c r="C35" s="31">
        <v>0.56935056222683778</v>
      </c>
      <c r="D35" s="98">
        <v>0.57142932392530521</v>
      </c>
      <c r="E35" s="33">
        <v>-2.3602517134393208E-2</v>
      </c>
      <c r="F35" s="31">
        <v>-2.475664974060976E-2</v>
      </c>
      <c r="G35" s="32">
        <v>-2.416666666666667E-2</v>
      </c>
      <c r="H35" s="98">
        <v>-1.2566760917373521E-2</v>
      </c>
      <c r="I35" s="31">
        <v>-1.7556225975319806E-2</v>
      </c>
      <c r="J35" s="99">
        <v>-1.500417802998999E-2</v>
      </c>
      <c r="K35" s="98">
        <v>-2.6716967410572279E-2</v>
      </c>
      <c r="L35" s="31">
        <v>-2.9971396592463617E-2</v>
      </c>
      <c r="M35" s="99">
        <v>-2.8302678313399054E-2</v>
      </c>
      <c r="N35" s="98">
        <v>-2.0454672818635222E-2</v>
      </c>
      <c r="O35" s="31">
        <v>-1.9023668639053248E-2</v>
      </c>
      <c r="P35" s="99">
        <v>-1.9758617712240856E-2</v>
      </c>
      <c r="Q35" s="98">
        <v>-2.3837674968534284E-2</v>
      </c>
      <c r="R35" s="31">
        <v>-2.3474178403755874E-2</v>
      </c>
      <c r="S35" s="98">
        <v>-2.3660733947647894E-2</v>
      </c>
      <c r="T35" s="33">
        <f t="shared" si="31"/>
        <v>-1.4388137844807414E-2</v>
      </c>
      <c r="U35" s="31">
        <f t="shared" si="32"/>
        <v>-1.4752511942019431E-2</v>
      </c>
      <c r="V35" s="32">
        <f t="shared" si="33"/>
        <v>-1.4565539917398507E-2</v>
      </c>
      <c r="W35" s="33">
        <f t="shared" si="34"/>
        <v>4.8660594828697779E-3</v>
      </c>
      <c r="X35" s="31">
        <f t="shared" si="12"/>
        <v>5.3185375589062112E-3</v>
      </c>
      <c r="Y35" s="32">
        <f t="shared" si="13"/>
        <v>5.0863147615027859E-3</v>
      </c>
      <c r="Z35" s="33">
        <f t="shared" si="35"/>
        <v>-4.2211570704381307E-3</v>
      </c>
      <c r="AA35" s="31">
        <f t="shared" si="14"/>
        <v>-3.8872489918096997E-3</v>
      </c>
      <c r="AB35" s="32">
        <f t="shared" si="15"/>
        <v>-4.0585812171695101E-3</v>
      </c>
      <c r="AC35" s="33">
        <f t="shared" si="36"/>
        <v>2.4958897054454532E-3</v>
      </c>
      <c r="AD35" s="31">
        <f t="shared" si="16"/>
        <v>2.6190029007282511E-3</v>
      </c>
      <c r="AE35" s="32">
        <f t="shared" si="17"/>
        <v>2.5558423609275405E-3</v>
      </c>
      <c r="AF35" s="39">
        <f t="shared" si="17"/>
        <v>1.4957813827580102E-2</v>
      </c>
      <c r="AG35" s="37">
        <f t="shared" si="17"/>
        <v>7.7324147405009036E-3</v>
      </c>
      <c r="AH35" s="38">
        <f t="shared" si="17"/>
        <v>1.1439026491710802E-2</v>
      </c>
      <c r="AI35" s="39">
        <f t="shared" si="18"/>
        <v>1.5535568274734235E-2</v>
      </c>
      <c r="AJ35" s="37">
        <f t="shared" si="19"/>
        <v>1.5098314606741603E-2</v>
      </c>
      <c r="AK35" s="38">
        <f t="shared" si="20"/>
        <v>1.5323405022950043E-2</v>
      </c>
      <c r="AL35" s="39">
        <f t="shared" si="20"/>
        <v>2.1739130434782705E-2</v>
      </c>
      <c r="AM35" s="37">
        <f t="shared" si="20"/>
        <v>1.9716361120719395E-2</v>
      </c>
      <c r="AN35" s="38">
        <f t="shared" si="20"/>
        <v>2.0757864397745518E-2</v>
      </c>
      <c r="AO35" s="39">
        <f t="shared" si="37"/>
        <v>2.4606927089196651E-2</v>
      </c>
      <c r="AP35" s="37">
        <f t="shared" si="38"/>
        <v>2.2916832947561749E-2</v>
      </c>
      <c r="AQ35" s="38">
        <f t="shared" si="39"/>
        <v>2.3787881718142501E-2</v>
      </c>
      <c r="AR35" s="39">
        <f t="shared" si="40"/>
        <v>1.7112407181900657E-2</v>
      </c>
      <c r="AS35" s="37">
        <f t="shared" si="41"/>
        <v>1.9136049312877379E-2</v>
      </c>
      <c r="AT35" s="38">
        <f t="shared" si="42"/>
        <v>1.8092260611670463E-2</v>
      </c>
      <c r="AU35" s="39">
        <f t="shared" si="43"/>
        <v>1.7697681117672559E-2</v>
      </c>
      <c r="AV35" s="37">
        <f t="shared" si="44"/>
        <v>2.0154845871893201E-2</v>
      </c>
      <c r="AW35" s="38">
        <f t="shared" si="45"/>
        <v>1.8888667263508907E-2</v>
      </c>
      <c r="AX35" s="39">
        <f t="shared" si="22"/>
        <v>2.2529056910856715E-2</v>
      </c>
      <c r="AY35" s="37">
        <f t="shared" si="23"/>
        <v>1.9709747929116173E-2</v>
      </c>
      <c r="AZ35" s="38">
        <f t="shared" si="24"/>
        <v>2.116084151676989E-2</v>
      </c>
      <c r="BA35" s="39">
        <f t="shared" si="25"/>
        <v>2.0250689872924887E-2</v>
      </c>
      <c r="BB35" s="37">
        <f t="shared" si="26"/>
        <v>2.0699552889657635E-2</v>
      </c>
      <c r="BC35" s="38">
        <f t="shared" si="27"/>
        <v>2.0468214303229093E-2</v>
      </c>
      <c r="BD35" s="39">
        <f t="shared" si="28"/>
        <v>1.3854267351749217E-2</v>
      </c>
      <c r="BE35" s="37">
        <f t="shared" si="29"/>
        <v>1.4655514294985128E-2</v>
      </c>
      <c r="BF35" s="38">
        <f t="shared" si="30"/>
        <v>1.4242649307527611E-2</v>
      </c>
    </row>
    <row r="36" spans="1:58">
      <c r="A36" s="78" t="s">
        <v>9</v>
      </c>
      <c r="B36" s="98">
        <v>0.51137060061201978</v>
      </c>
      <c r="C36" s="31">
        <v>0.50361210922052879</v>
      </c>
      <c r="D36" s="98">
        <v>0.50753446728801888</v>
      </c>
      <c r="E36" s="33">
        <v>4.930405431031204E-2</v>
      </c>
      <c r="F36" s="31">
        <v>3.4408497368934032E-2</v>
      </c>
      <c r="G36" s="32">
        <v>4.1958209988081974E-2</v>
      </c>
      <c r="H36" s="98">
        <v>4.0933241768170703E-3</v>
      </c>
      <c r="I36" s="31">
        <v>1.6956976382700439E-3</v>
      </c>
      <c r="J36" s="99">
        <v>2.9194858384182787E-3</v>
      </c>
      <c r="K36" s="98">
        <v>-5.7954842019060093E-3</v>
      </c>
      <c r="L36" s="31">
        <v>-4.1850448128956108E-3</v>
      </c>
      <c r="M36" s="99">
        <v>-5.0080017659069886E-3</v>
      </c>
      <c r="N36" s="98">
        <v>-1.4509807471238312E-2</v>
      </c>
      <c r="O36" s="31">
        <v>-1.5686681903178901E-2</v>
      </c>
      <c r="P36" s="99">
        <v>-1.5085758655592696E-2</v>
      </c>
      <c r="Q36" s="98">
        <v>-2.8748828921505432E-3</v>
      </c>
      <c r="R36" s="31">
        <v>-2.273926601103371E-3</v>
      </c>
      <c r="S36" s="98">
        <v>-2.5809600232755692E-3</v>
      </c>
      <c r="T36" s="33">
        <f t="shared" si="31"/>
        <v>-2.4041782960732005E-3</v>
      </c>
      <c r="U36" s="31">
        <f t="shared" si="32"/>
        <v>-6.6065315228680532E-3</v>
      </c>
      <c r="V36" s="32">
        <f t="shared" si="33"/>
        <v>-4.4601480129288218E-3</v>
      </c>
      <c r="W36" s="33">
        <f t="shared" si="34"/>
        <v>1.6463527239150455E-2</v>
      </c>
      <c r="X36" s="31">
        <f t="shared" si="12"/>
        <v>1.098730893214972E-2</v>
      </c>
      <c r="Y36" s="32">
        <f t="shared" si="13"/>
        <v>1.3790104961696859E-2</v>
      </c>
      <c r="Z36" s="33">
        <f t="shared" si="35"/>
        <v>-9.729022646548513E-3</v>
      </c>
      <c r="AA36" s="31">
        <f t="shared" si="14"/>
        <v>-1.0523191236738283E-2</v>
      </c>
      <c r="AB36" s="32">
        <f t="shared" si="15"/>
        <v>-1.011565409124604E-2</v>
      </c>
      <c r="AC36" s="33">
        <f t="shared" si="36"/>
        <v>2.5685245661022371E-4</v>
      </c>
      <c r="AD36" s="31">
        <f t="shared" si="16"/>
        <v>-5.3707771659715631E-3</v>
      </c>
      <c r="AE36" s="32">
        <f t="shared" si="17"/>
        <v>-2.4817635119543935E-3</v>
      </c>
      <c r="AF36" s="39">
        <f t="shared" si="17"/>
        <v>-6.850696991929528E-3</v>
      </c>
      <c r="AG36" s="37">
        <f t="shared" si="17"/>
        <v>-3.8041680449883986E-3</v>
      </c>
      <c r="AH36" s="38">
        <f t="shared" si="17"/>
        <v>-5.372435346658988E-3</v>
      </c>
      <c r="AI36" s="39">
        <f t="shared" si="18"/>
        <v>-1.1542758996426761E-3</v>
      </c>
      <c r="AJ36" s="37">
        <f t="shared" si="19"/>
        <v>1.9728296432304226E-3</v>
      </c>
      <c r="AK36" s="38">
        <f t="shared" si="20"/>
        <v>3.6547625828253771E-4</v>
      </c>
      <c r="AL36" s="39">
        <f t="shared" si="20"/>
        <v>3.6055025515868699E-4</v>
      </c>
      <c r="AM36" s="37">
        <f t="shared" si="20"/>
        <v>3.928143245640614E-3</v>
      </c>
      <c r="AN36" s="38">
        <f t="shared" si="20"/>
        <v>2.0971621884504632E-3</v>
      </c>
      <c r="AO36" s="39">
        <f t="shared" si="37"/>
        <v>2.0054155461290968E-3</v>
      </c>
      <c r="AP36" s="37">
        <f t="shared" si="38"/>
        <v>1.8641500640801389E-3</v>
      </c>
      <c r="AQ36" s="38">
        <f t="shared" si="39"/>
        <v>1.9365255228382949E-3</v>
      </c>
      <c r="AR36" s="39">
        <f t="shared" si="40"/>
        <v>6.7697188814284104E-3</v>
      </c>
      <c r="AS36" s="37">
        <f t="shared" si="41"/>
        <v>5.3203860914059486E-3</v>
      </c>
      <c r="AT36" s="38">
        <f t="shared" si="42"/>
        <v>6.06298319566001E-3</v>
      </c>
      <c r="AU36" s="39">
        <f t="shared" si="43"/>
        <v>7.9242932263323684E-3</v>
      </c>
      <c r="AV36" s="37">
        <f t="shared" si="44"/>
        <v>1.8797536076808896E-3</v>
      </c>
      <c r="AW36" s="38">
        <f t="shared" si="45"/>
        <v>4.9789802484792034E-3</v>
      </c>
      <c r="AX36" s="39">
        <f t="shared" si="22"/>
        <v>1.46333039455393E-3</v>
      </c>
      <c r="AY36" s="37">
        <f t="shared" si="23"/>
        <v>-1.6453065465881211E-3</v>
      </c>
      <c r="AZ36" s="38">
        <f t="shared" si="24"/>
        <v>-4.673880021499599E-5</v>
      </c>
      <c r="BA36" s="39">
        <f t="shared" si="25"/>
        <v>2.9586872867204406E-3</v>
      </c>
      <c r="BB36" s="37">
        <f t="shared" si="26"/>
        <v>1.5612802498048417E-3</v>
      </c>
      <c r="BC36" s="38">
        <f t="shared" si="27"/>
        <v>2.280960059828363E-3</v>
      </c>
      <c r="BD36" s="39">
        <f t="shared" si="28"/>
        <v>4.0720296805718537E-3</v>
      </c>
      <c r="BE36" s="37">
        <f t="shared" si="29"/>
        <v>-2.280534626598496E-3</v>
      </c>
      <c r="BF36" s="38">
        <f t="shared" si="30"/>
        <v>9.9331725993656583E-4</v>
      </c>
    </row>
    <row r="37" spans="1:58">
      <c r="A37" s="78" t="s">
        <v>10</v>
      </c>
      <c r="B37" s="98">
        <v>0.41156508690179949</v>
      </c>
      <c r="C37" s="31">
        <v>0.44301115498427102</v>
      </c>
      <c r="D37" s="98">
        <v>0.42816293648918258</v>
      </c>
      <c r="E37" s="33">
        <v>0.12837547453620801</v>
      </c>
      <c r="F37" s="31">
        <v>9.3316618349917668E-2</v>
      </c>
      <c r="G37" s="32">
        <v>0.10967833593795695</v>
      </c>
      <c r="H37" s="98">
        <v>8.3300271372573897E-2</v>
      </c>
      <c r="I37" s="31">
        <v>5.7144904686828202E-2</v>
      </c>
      <c r="J37" s="99">
        <v>6.9557096917526984E-2</v>
      </c>
      <c r="K37" s="98">
        <v>1.7286337933257068E-2</v>
      </c>
      <c r="L37" s="31">
        <v>9.3821603373238638E-3</v>
      </c>
      <c r="M37" s="99">
        <v>1.318133489181017E-2</v>
      </c>
      <c r="N37" s="98">
        <v>2.5330491633305474E-2</v>
      </c>
      <c r="O37" s="31">
        <v>1.4358822818305139E-2</v>
      </c>
      <c r="P37" s="99">
        <v>1.9653765697646097E-2</v>
      </c>
      <c r="Q37" s="98">
        <v>3.20360669091726E-2</v>
      </c>
      <c r="R37" s="31">
        <v>2.5133080854895518E-2</v>
      </c>
      <c r="S37" s="98">
        <v>2.848301855928681E-2</v>
      </c>
      <c r="T37" s="33">
        <f t="shared" si="31"/>
        <v>3.6553169483683146E-2</v>
      </c>
      <c r="U37" s="31">
        <f t="shared" si="32"/>
        <v>3.0639661051979017E-2</v>
      </c>
      <c r="V37" s="32">
        <f t="shared" si="33"/>
        <v>3.351933093877979E-2</v>
      </c>
      <c r="W37" s="33">
        <f t="shared" si="34"/>
        <v>2.0349753177187235E-2</v>
      </c>
      <c r="X37" s="31">
        <f t="shared" si="12"/>
        <v>2.9615982353236037E-2</v>
      </c>
      <c r="Y37" s="32">
        <f t="shared" si="13"/>
        <v>2.50904101156737E-2</v>
      </c>
      <c r="Z37" s="33">
        <f t="shared" si="35"/>
        <v>3.4959726189557117E-2</v>
      </c>
      <c r="AA37" s="31">
        <f t="shared" si="14"/>
        <v>3.3888814500127706E-2</v>
      </c>
      <c r="AB37" s="32">
        <f t="shared" si="15"/>
        <v>3.4409422714847704E-2</v>
      </c>
      <c r="AC37" s="33">
        <f t="shared" si="36"/>
        <v>1.6995089202461511E-2</v>
      </c>
      <c r="AD37" s="31">
        <f t="shared" si="16"/>
        <v>9.7015364690646866E-3</v>
      </c>
      <c r="AE37" s="32">
        <f t="shared" si="17"/>
        <v>1.3249077825482347E-2</v>
      </c>
      <c r="AF37" s="39">
        <f t="shared" si="17"/>
        <v>2.4534852448595323E-2</v>
      </c>
      <c r="AG37" s="37">
        <f t="shared" si="17"/>
        <v>1.6149908464417662E-2</v>
      </c>
      <c r="AH37" s="38">
        <f t="shared" si="17"/>
        <v>2.0243374054821794E-2</v>
      </c>
      <c r="AI37" s="39">
        <f t="shared" si="18"/>
        <v>2.8266653939314379E-2</v>
      </c>
      <c r="AJ37" s="37">
        <f t="shared" si="19"/>
        <v>2.1780042228954466E-2</v>
      </c>
      <c r="AK37" s="38">
        <f t="shared" si="20"/>
        <v>2.4960076746240123E-2</v>
      </c>
      <c r="AL37" s="39">
        <f t="shared" si="20"/>
        <v>2.8220659565086237E-2</v>
      </c>
      <c r="AM37" s="37">
        <f t="shared" si="20"/>
        <v>2.4359291121043958E-2</v>
      </c>
      <c r="AN37" s="38">
        <f t="shared" si="20"/>
        <v>2.625841798881412E-2</v>
      </c>
      <c r="AO37" s="39">
        <f t="shared" si="37"/>
        <v>1.8620923146371648E-2</v>
      </c>
      <c r="AP37" s="37">
        <f t="shared" si="38"/>
        <v>1.1314424795255018E-2</v>
      </c>
      <c r="AQ37" s="38">
        <f t="shared" si="39"/>
        <v>1.4914831971794218E-2</v>
      </c>
      <c r="AR37" s="39">
        <f t="shared" si="40"/>
        <v>1.0735652559273223E-2</v>
      </c>
      <c r="AS37" s="37">
        <f t="shared" si="41"/>
        <v>1.112279522565407E-2</v>
      </c>
      <c r="AT37" s="38">
        <f t="shared" si="42"/>
        <v>1.093132715626588E-2</v>
      </c>
      <c r="AU37" s="39">
        <f t="shared" si="43"/>
        <v>-8.3635686020891997E-3</v>
      </c>
      <c r="AV37" s="37">
        <f t="shared" si="44"/>
        <v>-9.4565182429316996E-3</v>
      </c>
      <c r="AW37" s="38">
        <f t="shared" si="45"/>
        <v>-8.9160858112282693E-3</v>
      </c>
      <c r="AX37" s="39">
        <f t="shared" si="22"/>
        <v>-1.2148210377379343E-2</v>
      </c>
      <c r="AY37" s="37">
        <f t="shared" si="23"/>
        <v>-1.3887235217076022E-2</v>
      </c>
      <c r="AZ37" s="38">
        <f t="shared" si="24"/>
        <v>-1.3026857639743428E-2</v>
      </c>
      <c r="BA37" s="39">
        <f t="shared" si="25"/>
        <v>-2.2290107086508471E-2</v>
      </c>
      <c r="BB37" s="37">
        <f t="shared" si="26"/>
        <v>-2.1404109589041043E-2</v>
      </c>
      <c r="BC37" s="38">
        <f t="shared" si="27"/>
        <v>-2.1842844556743235E-2</v>
      </c>
      <c r="BD37" s="39">
        <f t="shared" si="28"/>
        <v>-2.5785407725321896E-2</v>
      </c>
      <c r="BE37" s="37">
        <f t="shared" si="29"/>
        <v>-3.0262242860668032E-2</v>
      </c>
      <c r="BF37" s="38">
        <f t="shared" si="30"/>
        <v>-2.8046383313789836E-2</v>
      </c>
    </row>
    <row r="38" spans="1:58">
      <c r="A38" s="78" t="s">
        <v>11</v>
      </c>
      <c r="B38" s="98">
        <v>0.39660012257345945</v>
      </c>
      <c r="C38" s="31">
        <v>0.45699235011723816</v>
      </c>
      <c r="D38" s="98">
        <v>0.4302336069976882</v>
      </c>
      <c r="E38" s="33">
        <v>-2.348121502797762E-2</v>
      </c>
      <c r="F38" s="31">
        <v>-4.0996202644178914E-2</v>
      </c>
      <c r="G38" s="32">
        <v>-3.3418115529552428E-2</v>
      </c>
      <c r="H38" s="98">
        <v>-1.7326648248575993E-2</v>
      </c>
      <c r="I38" s="31">
        <v>-3.2829653957701543E-2</v>
      </c>
      <c r="J38" s="99">
        <v>-2.6053120038166511E-2</v>
      </c>
      <c r="K38" s="98">
        <v>-8.8507861580644498E-4</v>
      </c>
      <c r="L38" s="31">
        <v>-1.0201007777412618E-2</v>
      </c>
      <c r="M38" s="99">
        <v>-6.0924273271388829E-3</v>
      </c>
      <c r="N38" s="98">
        <v>-1.170728318076808E-2</v>
      </c>
      <c r="O38" s="31">
        <v>-1.6904837660990268E-2</v>
      </c>
      <c r="P38" s="99">
        <v>-1.4600563692648838E-2</v>
      </c>
      <c r="Q38" s="98">
        <v>2.3779812643900389E-2</v>
      </c>
      <c r="R38" s="31">
        <v>1.9897277140645819E-2</v>
      </c>
      <c r="S38" s="98">
        <v>2.1623607008330659E-2</v>
      </c>
      <c r="T38" s="33">
        <f t="shared" si="31"/>
        <v>5.3150214592274647E-2</v>
      </c>
      <c r="U38" s="31">
        <f t="shared" si="32"/>
        <v>4.3985154320561826E-2</v>
      </c>
      <c r="V38" s="32">
        <f t="shared" si="33"/>
        <v>4.8068905904581127E-2</v>
      </c>
      <c r="W38" s="33">
        <f t="shared" si="34"/>
        <v>0.10838522479053236</v>
      </c>
      <c r="X38" s="31">
        <f t="shared" si="12"/>
        <v>9.803481041933737E-2</v>
      </c>
      <c r="Y38" s="32">
        <f t="shared" si="13"/>
        <v>0.10266908979439915</v>
      </c>
      <c r="Z38" s="33">
        <f t="shared" si="35"/>
        <v>4.4988602103095854E-2</v>
      </c>
      <c r="AA38" s="31">
        <f t="shared" si="14"/>
        <v>4.6301979900102319E-2</v>
      </c>
      <c r="AB38" s="32">
        <f t="shared" si="15"/>
        <v>4.5710881652104796E-2</v>
      </c>
      <c r="AC38" s="33">
        <f t="shared" si="36"/>
        <v>2.1955132715962611E-2</v>
      </c>
      <c r="AD38" s="31">
        <f t="shared" si="16"/>
        <v>2.4754980904615032E-2</v>
      </c>
      <c r="AE38" s="32">
        <f t="shared" si="17"/>
        <v>2.3495752788221802E-2</v>
      </c>
      <c r="AF38" s="39">
        <f t="shared" si="17"/>
        <v>2.7336326328256222E-2</v>
      </c>
      <c r="AG38" s="37">
        <f t="shared" si="17"/>
        <v>2.3786538547887481E-2</v>
      </c>
      <c r="AH38" s="38">
        <f t="shared" si="17"/>
        <v>2.5380647874432505E-2</v>
      </c>
      <c r="AI38" s="39">
        <f t="shared" si="18"/>
        <v>2.3271089424791169E-2</v>
      </c>
      <c r="AJ38" s="37">
        <f t="shared" si="19"/>
        <v>1.748845980943603E-2</v>
      </c>
      <c r="AK38" s="38">
        <f t="shared" si="20"/>
        <v>2.0090228103400332E-2</v>
      </c>
      <c r="AL38" s="39">
        <f t="shared" si="20"/>
        <v>1.662409117704855E-2</v>
      </c>
      <c r="AM38" s="37">
        <f t="shared" si="20"/>
        <v>1.1595077480118121E-2</v>
      </c>
      <c r="AN38" s="38">
        <f t="shared" si="20"/>
        <v>1.3864828271242136E-2</v>
      </c>
      <c r="AO38" s="39">
        <f t="shared" si="37"/>
        <v>1.3001907118189715E-2</v>
      </c>
      <c r="AP38" s="37">
        <f t="shared" si="38"/>
        <v>7.1265739182309051E-3</v>
      </c>
      <c r="AQ38" s="38">
        <f t="shared" si="39"/>
        <v>9.7855118440850486E-3</v>
      </c>
      <c r="AR38" s="39">
        <f t="shared" si="40"/>
        <v>-7.123503746199189E-4</v>
      </c>
      <c r="AS38" s="37">
        <f t="shared" si="41"/>
        <v>1.3433041050103789E-3</v>
      </c>
      <c r="AT38" s="38">
        <f t="shared" si="42"/>
        <v>4.1003488184054859E-4</v>
      </c>
      <c r="AU38" s="39">
        <f t="shared" si="43"/>
        <v>-5.6392173835558834E-3</v>
      </c>
      <c r="AV38" s="37">
        <f t="shared" si="44"/>
        <v>-4.0033801626703225E-3</v>
      </c>
      <c r="AW38" s="38">
        <f t="shared" si="45"/>
        <v>-4.7452187014725977E-3</v>
      </c>
      <c r="AX38" s="39">
        <f t="shared" si="22"/>
        <v>-2.9610569168138867E-2</v>
      </c>
      <c r="AY38" s="37">
        <f t="shared" si="23"/>
        <v>-2.9302902716059842E-2</v>
      </c>
      <c r="AZ38" s="38">
        <f t="shared" si="24"/>
        <v>-2.944230155737948E-2</v>
      </c>
      <c r="BA38" s="39">
        <f t="shared" si="25"/>
        <v>-3.8996847007295443E-2</v>
      </c>
      <c r="BB38" s="37">
        <f t="shared" si="26"/>
        <v>-4.092736648894324E-2</v>
      </c>
      <c r="BC38" s="38">
        <f t="shared" si="27"/>
        <v>-4.0052830053367905E-2</v>
      </c>
      <c r="BD38" s="39">
        <f t="shared" si="28"/>
        <v>-5.1108518086347754E-2</v>
      </c>
      <c r="BE38" s="37">
        <f t="shared" si="29"/>
        <v>-6.1356542343532827E-2</v>
      </c>
      <c r="BF38" s="38">
        <f t="shared" si="30"/>
        <v>-5.6709021521911041E-2</v>
      </c>
    </row>
    <row r="39" spans="1:58">
      <c r="A39" s="78" t="s">
        <v>12</v>
      </c>
      <c r="B39" s="98">
        <v>0.86178531709101769</v>
      </c>
      <c r="C39" s="31">
        <v>0.74943177850641574</v>
      </c>
      <c r="D39" s="98">
        <v>0.8001772170549295</v>
      </c>
      <c r="E39" s="33">
        <v>-3.9098181545358157E-2</v>
      </c>
      <c r="F39" s="31">
        <v>-1.6285493497311787E-2</v>
      </c>
      <c r="G39" s="32">
        <v>-2.6941661446263421E-2</v>
      </c>
      <c r="H39" s="98">
        <v>-2.1501073589693553E-2</v>
      </c>
      <c r="I39" s="31">
        <v>-1.2410058415022407E-2</v>
      </c>
      <c r="J39" s="99">
        <v>-1.660356292291143E-2</v>
      </c>
      <c r="K39" s="98">
        <v>-2.2931067157405449E-2</v>
      </c>
      <c r="L39" s="31">
        <v>-2.0164838884375813E-2</v>
      </c>
      <c r="M39" s="99">
        <v>-2.1434490209812584E-2</v>
      </c>
      <c r="N39" s="98">
        <v>-1.7895424569713603E-2</v>
      </c>
      <c r="O39" s="31">
        <v>-2.0907999620011553E-2</v>
      </c>
      <c r="P39" s="99">
        <v>-1.952739402388759E-2</v>
      </c>
      <c r="Q39" s="98">
        <v>-8.4403097552102624E-3</v>
      </c>
      <c r="R39" s="31">
        <v>-1.6485551988145275E-2</v>
      </c>
      <c r="S39" s="98">
        <v>-1.2792434284296439E-2</v>
      </c>
      <c r="T39" s="33">
        <f t="shared" si="31"/>
        <v>-1.0986131057834414E-2</v>
      </c>
      <c r="U39" s="31">
        <f t="shared" si="32"/>
        <v>-1.7353793171484222E-2</v>
      </c>
      <c r="V39" s="32">
        <f t="shared" si="33"/>
        <v>-1.4417871780991409E-2</v>
      </c>
      <c r="W39" s="33">
        <f t="shared" si="34"/>
        <v>4.4082887275425309E-2</v>
      </c>
      <c r="X39" s="31">
        <f t="shared" si="12"/>
        <v>3.2482111565420579E-2</v>
      </c>
      <c r="Y39" s="32">
        <f t="shared" si="13"/>
        <v>3.7849475021209944E-2</v>
      </c>
      <c r="Z39" s="33">
        <f t="shared" si="35"/>
        <v>1.1867538374076281E-2</v>
      </c>
      <c r="AA39" s="31">
        <f t="shared" si="14"/>
        <v>1.1606424637796486E-2</v>
      </c>
      <c r="AB39" s="32">
        <f t="shared" si="15"/>
        <v>1.1727960459479103E-2</v>
      </c>
      <c r="AC39" s="33">
        <f t="shared" si="36"/>
        <v>6.9928666740239898E-3</v>
      </c>
      <c r="AD39" s="31">
        <f t="shared" si="16"/>
        <v>8.6158685774204713E-3</v>
      </c>
      <c r="AE39" s="32">
        <f t="shared" si="17"/>
        <v>7.8603354303568018E-3</v>
      </c>
      <c r="AF39" s="39">
        <f t="shared" si="17"/>
        <v>3.4143668426820817E-2</v>
      </c>
      <c r="AG39" s="37">
        <f t="shared" si="17"/>
        <v>3.0019233101727494E-2</v>
      </c>
      <c r="AH39" s="38">
        <f t="shared" si="17"/>
        <v>3.1937570668594484E-2</v>
      </c>
      <c r="AI39" s="39">
        <f t="shared" si="18"/>
        <v>4.8671926934304555E-2</v>
      </c>
      <c r="AJ39" s="37">
        <f t="shared" si="19"/>
        <v>4.1390853807268924E-2</v>
      </c>
      <c r="AK39" s="38">
        <f t="shared" si="20"/>
        <v>4.4784631412559284E-2</v>
      </c>
      <c r="AL39" s="39">
        <f t="shared" si="20"/>
        <v>4.2058264200865336E-2</v>
      </c>
      <c r="AM39" s="37">
        <f t="shared" si="20"/>
        <v>3.7629632022744053E-2</v>
      </c>
      <c r="AN39" s="38">
        <f t="shared" si="20"/>
        <v>3.9701540008854064E-2</v>
      </c>
      <c r="AO39" s="39">
        <f t="shared" si="37"/>
        <v>2.8546994983557727E-2</v>
      </c>
      <c r="AP39" s="37">
        <f t="shared" si="38"/>
        <v>3.4389083917771401E-2</v>
      </c>
      <c r="AQ39" s="38">
        <f t="shared" si="39"/>
        <v>3.1649703594076817E-2</v>
      </c>
      <c r="AR39" s="39">
        <f t="shared" si="40"/>
        <v>3.4380491149873516E-2</v>
      </c>
      <c r="AS39" s="37">
        <f t="shared" si="41"/>
        <v>3.7399634281242156E-2</v>
      </c>
      <c r="AT39" s="38">
        <f t="shared" si="42"/>
        <v>3.5988202954070125E-2</v>
      </c>
      <c r="AU39" s="39">
        <f t="shared" si="43"/>
        <v>1.9506778481222398E-2</v>
      </c>
      <c r="AV39" s="37">
        <f t="shared" si="44"/>
        <v>2.5874262833764927E-2</v>
      </c>
      <c r="AW39" s="38">
        <f t="shared" si="45"/>
        <v>2.2902121569613465E-2</v>
      </c>
      <c r="AX39" s="39">
        <f t="shared" si="22"/>
        <v>-1.2167763960009736E-2</v>
      </c>
      <c r="AY39" s="37">
        <f t="shared" si="23"/>
        <v>-5.0485766407873944E-3</v>
      </c>
      <c r="AZ39" s="38">
        <f t="shared" si="24"/>
        <v>-8.360559034395143E-3</v>
      </c>
      <c r="BA39" s="39">
        <f t="shared" si="25"/>
        <v>-2.161552829272706E-2</v>
      </c>
      <c r="BB39" s="37">
        <f t="shared" si="26"/>
        <v>-1.3012394109955139E-2</v>
      </c>
      <c r="BC39" s="38">
        <f t="shared" si="27"/>
        <v>-1.6999370817365467E-2</v>
      </c>
      <c r="BD39" s="39">
        <f t="shared" si="28"/>
        <v>-3.2563537584310298E-2</v>
      </c>
      <c r="BE39" s="37">
        <f t="shared" si="29"/>
        <v>-2.7771977448319052E-2</v>
      </c>
      <c r="BF39" s="38">
        <f t="shared" si="30"/>
        <v>-2.9982117019089372E-2</v>
      </c>
    </row>
    <row r="40" spans="1:58">
      <c r="A40" s="78" t="s">
        <v>13</v>
      </c>
      <c r="B40" s="98">
        <v>0.75089748699795766</v>
      </c>
      <c r="C40" s="31">
        <v>0.65370738108226223</v>
      </c>
      <c r="D40" s="98">
        <v>0.69920462288377827</v>
      </c>
      <c r="E40" s="33">
        <v>-5.4891260733488489E-2</v>
      </c>
      <c r="F40" s="31">
        <v>-4.7606939874364373E-2</v>
      </c>
      <c r="G40" s="32">
        <v>-5.1120659621414433E-2</v>
      </c>
      <c r="H40" s="98">
        <v>-4.6989895559140682E-2</v>
      </c>
      <c r="I40" s="31">
        <v>-3.4478697174804118E-2</v>
      </c>
      <c r="J40" s="99">
        <v>-4.0489711329775968E-2</v>
      </c>
      <c r="K40" s="98">
        <v>-3.9906981717096168E-2</v>
      </c>
      <c r="L40" s="31">
        <v>-2.9374689947382571E-2</v>
      </c>
      <c r="M40" s="99">
        <v>-3.4400656465376156E-2</v>
      </c>
      <c r="N40" s="98">
        <v>-1.4848223317278642E-2</v>
      </c>
      <c r="O40" s="31">
        <v>-1.2023359670216394E-2</v>
      </c>
      <c r="P40" s="99">
        <v>-1.3363685999612573E-2</v>
      </c>
      <c r="Q40" s="98">
        <v>-1.2811213579886349E-3</v>
      </c>
      <c r="R40" s="31">
        <v>8.7350317174939018E-3</v>
      </c>
      <c r="S40" s="98">
        <v>3.9897711906387023E-3</v>
      </c>
      <c r="T40" s="33">
        <f t="shared" si="31"/>
        <v>2.2816234519576373E-2</v>
      </c>
      <c r="U40" s="31">
        <f t="shared" si="32"/>
        <v>2.737376624686827E-2</v>
      </c>
      <c r="V40" s="32">
        <f t="shared" si="33"/>
        <v>2.5225922024119107E-2</v>
      </c>
      <c r="W40" s="33">
        <f t="shared" si="34"/>
        <v>5.3356694946514294E-2</v>
      </c>
      <c r="X40" s="31">
        <f t="shared" si="12"/>
        <v>4.8395279946318315E-2</v>
      </c>
      <c r="Y40" s="32">
        <f t="shared" si="13"/>
        <v>5.0727968019701475E-2</v>
      </c>
      <c r="Z40" s="33">
        <f t="shared" si="35"/>
        <v>1.5171677201337719E-2</v>
      </c>
      <c r="AA40" s="31">
        <f t="shared" si="14"/>
        <v>9.2572356302100811E-3</v>
      </c>
      <c r="AB40" s="32">
        <f t="shared" si="15"/>
        <v>1.2044961253105058E-2</v>
      </c>
      <c r="AC40" s="33">
        <f t="shared" si="36"/>
        <v>1.4401641959658207E-2</v>
      </c>
      <c r="AD40" s="31">
        <f t="shared" si="16"/>
        <v>1.2095713910071026E-2</v>
      </c>
      <c r="AE40" s="32">
        <f t="shared" si="17"/>
        <v>1.3185952923620237E-2</v>
      </c>
      <c r="AF40" s="39">
        <f t="shared" si="17"/>
        <v>1.516632803135276E-2</v>
      </c>
      <c r="AG40" s="37">
        <f t="shared" si="17"/>
        <v>4.034661409380691E-3</v>
      </c>
      <c r="AH40" s="38">
        <f t="shared" si="17"/>
        <v>9.3040101410490905E-3</v>
      </c>
      <c r="AI40" s="39">
        <f t="shared" si="18"/>
        <v>6.0127456809559998E-3</v>
      </c>
      <c r="AJ40" s="37">
        <f t="shared" si="19"/>
        <v>-1.9787813751004357E-4</v>
      </c>
      <c r="AK40" s="38">
        <f t="shared" si="20"/>
        <v>2.7590936457115856E-3</v>
      </c>
      <c r="AL40" s="39">
        <f t="shared" si="20"/>
        <v>1.0721628888463508E-2</v>
      </c>
      <c r="AM40" s="37">
        <f t="shared" si="20"/>
        <v>6.5464953413307825E-4</v>
      </c>
      <c r="AN40" s="38">
        <f t="shared" si="20"/>
        <v>5.4632423985780942E-3</v>
      </c>
      <c r="AO40" s="39">
        <f t="shared" si="37"/>
        <v>8.4006621698415884E-3</v>
      </c>
      <c r="AP40" s="37">
        <f t="shared" si="38"/>
        <v>1.4172257976174274E-2</v>
      </c>
      <c r="AQ40" s="38">
        <f t="shared" si="39"/>
        <v>1.1400979938546163E-2</v>
      </c>
      <c r="AR40" s="39">
        <f t="shared" si="40"/>
        <v>1.4031476898700657E-2</v>
      </c>
      <c r="AS40" s="37">
        <f t="shared" si="41"/>
        <v>1.3366637413083193E-2</v>
      </c>
      <c r="AT40" s="38">
        <f t="shared" si="42"/>
        <v>1.3684918437886218E-2</v>
      </c>
      <c r="AU40" s="39">
        <f t="shared" si="43"/>
        <v>2.4557616566121876E-2</v>
      </c>
      <c r="AV40" s="37">
        <f t="shared" si="44"/>
        <v>2.0784757844247492E-2</v>
      </c>
      <c r="AW40" s="38">
        <f t="shared" si="45"/>
        <v>2.2591569722590688E-2</v>
      </c>
      <c r="AX40" s="39">
        <f t="shared" si="22"/>
        <v>2.2263100797132118E-2</v>
      </c>
      <c r="AY40" s="37">
        <f t="shared" si="23"/>
        <v>2.3595611535309979E-2</v>
      </c>
      <c r="AZ40" s="38">
        <f t="shared" si="24"/>
        <v>2.2956248844832272E-2</v>
      </c>
      <c r="BA40" s="39">
        <f t="shared" si="25"/>
        <v>1.6871991264092001E-2</v>
      </c>
      <c r="BB40" s="37">
        <f t="shared" si="26"/>
        <v>1.9920516289910095E-2</v>
      </c>
      <c r="BC40" s="38">
        <f t="shared" si="27"/>
        <v>1.8458770128208402E-2</v>
      </c>
      <c r="BD40" s="39">
        <f t="shared" si="28"/>
        <v>7.864964607659175E-3</v>
      </c>
      <c r="BE40" s="37">
        <f t="shared" si="29"/>
        <v>1.4634688448528443E-2</v>
      </c>
      <c r="BF40" s="38">
        <f t="shared" si="30"/>
        <v>1.1393711192773548E-2</v>
      </c>
    </row>
    <row r="41" spans="1:58">
      <c r="A41" s="78" t="s">
        <v>14</v>
      </c>
      <c r="B41" s="98">
        <v>0.67627133086263003</v>
      </c>
      <c r="C41" s="31">
        <v>0.59171088935195248</v>
      </c>
      <c r="D41" s="98">
        <v>0.63164265717349077</v>
      </c>
      <c r="E41" s="33">
        <v>-1.8867488087344064E-2</v>
      </c>
      <c r="F41" s="31">
        <v>-1.4916047283797251E-2</v>
      </c>
      <c r="G41" s="32">
        <v>-1.6833064627746142E-2</v>
      </c>
      <c r="H41" s="98">
        <v>-1.4986600862888722E-2</v>
      </c>
      <c r="I41" s="31">
        <v>-1.3814314373377434E-2</v>
      </c>
      <c r="J41" s="99">
        <v>-1.438186515289297E-2</v>
      </c>
      <c r="K41" s="98">
        <v>-1.7217169299505342E-2</v>
      </c>
      <c r="L41" s="31">
        <v>-1.8741913529926491E-2</v>
      </c>
      <c r="M41" s="99">
        <v>-1.8004176783722126E-2</v>
      </c>
      <c r="N41" s="98">
        <v>-2.1894432628143723E-2</v>
      </c>
      <c r="O41" s="31">
        <v>-1.4054342441217949E-2</v>
      </c>
      <c r="P41" s="99">
        <v>-1.7850754952100534E-2</v>
      </c>
      <c r="Q41" s="98">
        <v>-2.5853840727061428E-2</v>
      </c>
      <c r="R41" s="31">
        <v>-2.387118219556128E-2</v>
      </c>
      <c r="S41" s="98">
        <v>-2.4827293612865509E-2</v>
      </c>
      <c r="T41" s="33">
        <f t="shared" si="31"/>
        <v>-2.5909516912328567E-2</v>
      </c>
      <c r="U41" s="31">
        <f t="shared" si="32"/>
        <v>-2.5397353353448504E-2</v>
      </c>
      <c r="V41" s="32">
        <f t="shared" si="33"/>
        <v>-2.5644077605348814E-2</v>
      </c>
      <c r="W41" s="33">
        <f t="shared" si="34"/>
        <v>-3.8660357389638245E-3</v>
      </c>
      <c r="X41" s="31">
        <f t="shared" si="12"/>
        <v>1.137600962084484E-4</v>
      </c>
      <c r="Y41" s="32">
        <f t="shared" si="13"/>
        <v>-1.8029023357695184E-3</v>
      </c>
      <c r="Z41" s="33">
        <f t="shared" si="35"/>
        <v>-1.6586616558518563E-2</v>
      </c>
      <c r="AA41" s="31">
        <f t="shared" si="14"/>
        <v>-7.7754306142346907E-3</v>
      </c>
      <c r="AB41" s="32">
        <f t="shared" si="15"/>
        <v>-1.2010111112517818E-2</v>
      </c>
      <c r="AC41" s="33">
        <f t="shared" si="36"/>
        <v>9.4019536063143505E-3</v>
      </c>
      <c r="AD41" s="31">
        <f t="shared" si="16"/>
        <v>9.9244204613382347E-3</v>
      </c>
      <c r="AE41" s="32">
        <f t="shared" si="17"/>
        <v>9.6744845614020747E-3</v>
      </c>
      <c r="AF41" s="39">
        <f t="shared" si="17"/>
        <v>2.3254991110206902E-2</v>
      </c>
      <c r="AG41" s="37">
        <f t="shared" si="17"/>
        <v>3.2659018121376837E-2</v>
      </c>
      <c r="AH41" s="38">
        <f t="shared" si="17"/>
        <v>2.8161566251808434E-2</v>
      </c>
      <c r="AI41" s="39">
        <f t="shared" si="18"/>
        <v>4.7665975103734493E-2</v>
      </c>
      <c r="AJ41" s="37">
        <f t="shared" si="19"/>
        <v>4.3018773113070452E-2</v>
      </c>
      <c r="AK41" s="38">
        <f t="shared" si="20"/>
        <v>4.5230679344807401E-2</v>
      </c>
      <c r="AL41" s="39">
        <f t="shared" si="20"/>
        <v>4.0125748799445526E-2</v>
      </c>
      <c r="AM41" s="37">
        <f t="shared" si="20"/>
        <v>3.8278556480631165E-2</v>
      </c>
      <c r="AN41" s="38">
        <f t="shared" si="20"/>
        <v>3.9159804122250286E-2</v>
      </c>
      <c r="AO41" s="39">
        <f t="shared" si="37"/>
        <v>2.6115170121453035E-2</v>
      </c>
      <c r="AP41" s="37">
        <f t="shared" si="38"/>
        <v>1.8596793956223268E-2</v>
      </c>
      <c r="AQ41" s="38">
        <f t="shared" si="39"/>
        <v>2.2186950724286225E-2</v>
      </c>
      <c r="AR41" s="39">
        <f t="shared" si="40"/>
        <v>2.0456284934556868E-2</v>
      </c>
      <c r="AS41" s="37">
        <f t="shared" si="41"/>
        <v>1.4691227970275778E-2</v>
      </c>
      <c r="AT41" s="38">
        <f t="shared" si="42"/>
        <v>1.7454723337076317E-2</v>
      </c>
      <c r="AU41" s="39">
        <f t="shared" si="43"/>
        <v>4.3183453918709258E-3</v>
      </c>
      <c r="AV41" s="37">
        <f t="shared" si="44"/>
        <v>-2.0342882796935413E-3</v>
      </c>
      <c r="AW41" s="38">
        <f t="shared" si="45"/>
        <v>1.0198469501112584E-3</v>
      </c>
      <c r="AX41" s="39">
        <f t="shared" si="22"/>
        <v>-1.8126956587334542E-2</v>
      </c>
      <c r="AY41" s="37">
        <f t="shared" si="23"/>
        <v>-1.9048824033852108E-2</v>
      </c>
      <c r="AZ41" s="38">
        <f t="shared" si="24"/>
        <v>-1.8604160374921297E-2</v>
      </c>
      <c r="BA41" s="39">
        <f t="shared" si="25"/>
        <v>-1.3828920883207085E-2</v>
      </c>
      <c r="BB41" s="37">
        <f t="shared" si="26"/>
        <v>-1.7340709106021923E-2</v>
      </c>
      <c r="BC41" s="38">
        <f t="shared" si="27"/>
        <v>-1.5645970977094636E-2</v>
      </c>
      <c r="BD41" s="39">
        <f t="shared" si="28"/>
        <v>-1.2005110546735032E-2</v>
      </c>
      <c r="BE41" s="37">
        <f t="shared" si="29"/>
        <v>-8.3566678333916178E-3</v>
      </c>
      <c r="BF41" s="38">
        <f t="shared" si="30"/>
        <v>-1.0120603545036078E-2</v>
      </c>
    </row>
    <row r="42" spans="1:58">
      <c r="A42" s="78" t="s">
        <v>15</v>
      </c>
      <c r="B42" s="98">
        <v>0.52798792633240321</v>
      </c>
      <c r="C42" s="31">
        <v>0.48386485575780047</v>
      </c>
      <c r="D42" s="98">
        <v>0.50500487494392976</v>
      </c>
      <c r="E42" s="33">
        <v>-1.3121497978580088E-2</v>
      </c>
      <c r="F42" s="31">
        <v>-5.3519444651787262E-3</v>
      </c>
      <c r="G42" s="32">
        <v>-9.1312998110104626E-3</v>
      </c>
      <c r="H42" s="98">
        <v>-9.4309488444891398E-3</v>
      </c>
      <c r="I42" s="31">
        <v>-8.3075052719263631E-3</v>
      </c>
      <c r="J42" s="99">
        <v>-8.8517829301413276E-3</v>
      </c>
      <c r="K42" s="98">
        <v>-1.3519287355395204E-2</v>
      </c>
      <c r="L42" s="31">
        <v>-1.1562968232106896E-2</v>
      </c>
      <c r="M42" s="99">
        <v>-1.2510197469856488E-2</v>
      </c>
      <c r="N42" s="98">
        <v>-5.5733525104602055E-3</v>
      </c>
      <c r="O42" s="31">
        <v>-3.9198272826103109E-3</v>
      </c>
      <c r="P42" s="99">
        <v>-4.719628754160321E-3</v>
      </c>
      <c r="Q42" s="98">
        <v>-1.4709991289055813E-3</v>
      </c>
      <c r="R42" s="31">
        <v>-1.3988593915730263E-3</v>
      </c>
      <c r="S42" s="98">
        <v>-1.4337230730125938E-3</v>
      </c>
      <c r="T42" s="33">
        <f t="shared" si="31"/>
        <v>3.8104800546470141E-3</v>
      </c>
      <c r="U42" s="31">
        <f t="shared" si="32"/>
        <v>5.8649672116006801E-3</v>
      </c>
      <c r="V42" s="32">
        <f t="shared" si="33"/>
        <v>4.8721120307360088E-3</v>
      </c>
      <c r="W42" s="33">
        <f t="shared" si="34"/>
        <v>1.6561449536771411E-2</v>
      </c>
      <c r="X42" s="31">
        <f t="shared" si="12"/>
        <v>1.7155624933045566E-2</v>
      </c>
      <c r="Y42" s="32">
        <f t="shared" si="13"/>
        <v>1.6868786017351756E-2</v>
      </c>
      <c r="Z42" s="33">
        <f t="shared" si="35"/>
        <v>-2.3066376320670656E-3</v>
      </c>
      <c r="AA42" s="31">
        <f t="shared" si="14"/>
        <v>7.5228695233242604E-6</v>
      </c>
      <c r="AB42" s="32">
        <f t="shared" si="15"/>
        <v>-1.1093033574914868E-3</v>
      </c>
      <c r="AC42" s="33">
        <f t="shared" si="36"/>
        <v>-3.2496928151070081E-3</v>
      </c>
      <c r="AD42" s="31">
        <f t="shared" si="16"/>
        <v>-1.2563097593452088E-3</v>
      </c>
      <c r="AE42" s="32">
        <f t="shared" si="17"/>
        <v>-2.2171739409974078E-3</v>
      </c>
      <c r="AF42" s="39">
        <f t="shared" si="17"/>
        <v>-4.4443723540574798E-3</v>
      </c>
      <c r="AG42" s="37">
        <f t="shared" si="17"/>
        <v>-8.1122610385502281E-3</v>
      </c>
      <c r="AH42" s="38">
        <f t="shared" si="17"/>
        <v>-6.3460697325669058E-3</v>
      </c>
      <c r="AI42" s="39">
        <f t="shared" si="18"/>
        <v>-8.7410593544813286E-3</v>
      </c>
      <c r="AJ42" s="37">
        <f t="shared" si="19"/>
        <v>-9.5303185632380494E-3</v>
      </c>
      <c r="AK42" s="38">
        <f t="shared" si="20"/>
        <v>-9.1495407543654705E-3</v>
      </c>
      <c r="AL42" s="39">
        <f t="shared" si="20"/>
        <v>-8.5140654662601012E-3</v>
      </c>
      <c r="AM42" s="37">
        <f t="shared" si="20"/>
        <v>-5.3591965038718437E-3</v>
      </c>
      <c r="AN42" s="38">
        <f t="shared" si="20"/>
        <v>-6.88188932652678E-3</v>
      </c>
      <c r="AO42" s="39">
        <f t="shared" si="37"/>
        <v>-7.2526834928923201E-3</v>
      </c>
      <c r="AP42" s="37">
        <f t="shared" si="38"/>
        <v>-3.7153802869013264E-3</v>
      </c>
      <c r="AQ42" s="38">
        <f t="shared" si="39"/>
        <v>-5.4198485477841007E-3</v>
      </c>
      <c r="AR42" s="39">
        <f t="shared" si="40"/>
        <v>1.4795023795608264E-2</v>
      </c>
      <c r="AS42" s="37">
        <f t="shared" si="41"/>
        <v>1.4553304087459029E-2</v>
      </c>
      <c r="AT42" s="38">
        <f t="shared" si="42"/>
        <v>1.4669563366650706E-2</v>
      </c>
      <c r="AU42" s="39">
        <f t="shared" si="43"/>
        <v>1.5295124319165465E-2</v>
      </c>
      <c r="AV42" s="37">
        <f t="shared" si="44"/>
        <v>2.3495767558910918E-2</v>
      </c>
      <c r="AW42" s="38">
        <f t="shared" si="45"/>
        <v>1.9551038500506657E-2</v>
      </c>
      <c r="AX42" s="39">
        <f t="shared" si="22"/>
        <v>2.8962488148394305E-2</v>
      </c>
      <c r="AY42" s="37">
        <f t="shared" si="23"/>
        <v>3.0809695181468033E-2</v>
      </c>
      <c r="AZ42" s="38">
        <f t="shared" si="24"/>
        <v>2.9924848221356104E-2</v>
      </c>
      <c r="BA42" s="39">
        <f t="shared" si="25"/>
        <v>2.0405591651899924E-2</v>
      </c>
      <c r="BB42" s="37">
        <f t="shared" si="26"/>
        <v>2.0629436340768859E-2</v>
      </c>
      <c r="BC42" s="38">
        <f t="shared" si="27"/>
        <v>2.0522310710422431E-2</v>
      </c>
      <c r="BD42" s="39">
        <f t="shared" si="28"/>
        <v>4.1446058379512873E-3</v>
      </c>
      <c r="BE42" s="37">
        <f t="shared" si="29"/>
        <v>-8.8526912181308148E-4</v>
      </c>
      <c r="BF42" s="38">
        <f t="shared" si="30"/>
        <v>1.5216090646537062E-3</v>
      </c>
    </row>
    <row r="43" spans="1:58">
      <c r="A43" s="78" t="s">
        <v>16</v>
      </c>
      <c r="B43" s="98">
        <v>0.45508340233824907</v>
      </c>
      <c r="C43" s="31">
        <v>0.42235579601292117</v>
      </c>
      <c r="D43" s="98">
        <v>0.43848340106022077</v>
      </c>
      <c r="E43" s="33">
        <v>-1.9585325458579383E-2</v>
      </c>
      <c r="F43" s="31">
        <v>-9.2087895022905375E-3</v>
      </c>
      <c r="G43" s="32">
        <v>-1.4381177130306733E-2</v>
      </c>
      <c r="H43" s="98">
        <v>-2.0789341577886367E-2</v>
      </c>
      <c r="I43" s="31">
        <v>-3.6675966270649507E-3</v>
      </c>
      <c r="J43" s="99">
        <v>-1.2157202065578576E-2</v>
      </c>
      <c r="K43" s="98">
        <v>-1.5363583100058587E-2</v>
      </c>
      <c r="L43" s="31">
        <v>-3.5473823307324848E-3</v>
      </c>
      <c r="M43" s="99">
        <v>-9.3551019102166011E-3</v>
      </c>
      <c r="N43" s="98">
        <v>-1.3173553719008302E-2</v>
      </c>
      <c r="O43" s="31">
        <v>-5.2018786754548518E-3</v>
      </c>
      <c r="P43" s="99">
        <v>-9.0962310999859186E-3</v>
      </c>
      <c r="Q43" s="98">
        <v>-8.1654188231746749E-3</v>
      </c>
      <c r="R43" s="31">
        <v>-3.5468871502706278E-3</v>
      </c>
      <c r="S43" s="98">
        <v>-5.7938655106098969E-3</v>
      </c>
      <c r="T43" s="33">
        <f t="shared" si="31"/>
        <v>1.7140782396500853E-3</v>
      </c>
      <c r="U43" s="31">
        <f t="shared" si="32"/>
        <v>8.2099714124177492E-3</v>
      </c>
      <c r="V43" s="32">
        <f t="shared" si="33"/>
        <v>5.0571697881234279E-3</v>
      </c>
      <c r="W43" s="33">
        <f t="shared" si="34"/>
        <v>1.4001045231552434E-2</v>
      </c>
      <c r="X43" s="31">
        <f t="shared" si="12"/>
        <v>1.8134428560145244E-2</v>
      </c>
      <c r="Y43" s="32">
        <f t="shared" si="13"/>
        <v>1.6134951313793611E-2</v>
      </c>
      <c r="Z43" s="33">
        <f t="shared" si="35"/>
        <v>3.0258946755892246E-3</v>
      </c>
      <c r="AA43" s="31">
        <f t="shared" si="14"/>
        <v>4.0572199897599415E-3</v>
      </c>
      <c r="AB43" s="32">
        <f t="shared" si="15"/>
        <v>3.5593757649448055E-3</v>
      </c>
      <c r="AC43" s="33">
        <f t="shared" si="36"/>
        <v>6.4064843898921087E-3</v>
      </c>
      <c r="AD43" s="31">
        <f t="shared" si="16"/>
        <v>1.1712985497840611E-2</v>
      </c>
      <c r="AE43" s="32">
        <f t="shared" si="17"/>
        <v>9.1527782220657272E-3</v>
      </c>
      <c r="AF43" s="39">
        <f t="shared" si="17"/>
        <v>1.4172541010606832E-2</v>
      </c>
      <c r="AG43" s="37">
        <f t="shared" si="17"/>
        <v>1.3883691626255246E-2</v>
      </c>
      <c r="AH43" s="38">
        <f t="shared" si="17"/>
        <v>1.4022672430530569E-2</v>
      </c>
      <c r="AI43" s="39">
        <f t="shared" si="18"/>
        <v>2.0462351708850024E-2</v>
      </c>
      <c r="AJ43" s="37">
        <f t="shared" si="19"/>
        <v>1.9365335221409596E-2</v>
      </c>
      <c r="AK43" s="38">
        <f t="shared" si="20"/>
        <v>1.9893246221416305E-2</v>
      </c>
      <c r="AL43" s="39">
        <f t="shared" si="20"/>
        <v>1.3726098684681665E-2</v>
      </c>
      <c r="AM43" s="37">
        <f t="shared" si="20"/>
        <v>1.1645262831217584E-2</v>
      </c>
      <c r="AN43" s="38">
        <f t="shared" si="20"/>
        <v>1.2647170382403594E-2</v>
      </c>
      <c r="AO43" s="39">
        <f t="shared" si="37"/>
        <v>1.011789824016085E-2</v>
      </c>
      <c r="AP43" s="37">
        <f t="shared" si="38"/>
        <v>1.0904974070557349E-2</v>
      </c>
      <c r="AQ43" s="38">
        <f t="shared" si="39"/>
        <v>1.0525598922469293E-2</v>
      </c>
      <c r="AR43" s="39">
        <f t="shared" si="40"/>
        <v>2.0825724432149695E-3</v>
      </c>
      <c r="AS43" s="37">
        <f t="shared" si="41"/>
        <v>2.5216216411494408E-3</v>
      </c>
      <c r="AT43" s="38">
        <f t="shared" si="42"/>
        <v>2.3100827436444149E-3</v>
      </c>
      <c r="AU43" s="39">
        <f t="shared" si="43"/>
        <v>-1.1445853204606227E-2</v>
      </c>
      <c r="AV43" s="37">
        <f t="shared" si="44"/>
        <v>-1.2605223708487046E-2</v>
      </c>
      <c r="AW43" s="38">
        <f t="shared" si="45"/>
        <v>-1.2046752606394318E-2</v>
      </c>
      <c r="AX43" s="39">
        <f t="shared" si="22"/>
        <v>-2.3909820441013863E-2</v>
      </c>
      <c r="AY43" s="37">
        <f t="shared" si="23"/>
        <v>-2.5138135661262884E-2</v>
      </c>
      <c r="AZ43" s="38">
        <f t="shared" si="24"/>
        <v>-2.4546093874063257E-2</v>
      </c>
      <c r="BA43" s="39">
        <f t="shared" si="25"/>
        <v>-2.6030490794094696E-2</v>
      </c>
      <c r="BB43" s="37">
        <f t="shared" si="26"/>
        <v>-2.1720737651524824E-2</v>
      </c>
      <c r="BC43" s="38">
        <f t="shared" si="27"/>
        <v>-2.3799372068684876E-2</v>
      </c>
      <c r="BD43" s="39">
        <f t="shared" si="28"/>
        <v>-2.3912469469931974E-2</v>
      </c>
      <c r="BE43" s="37">
        <f t="shared" si="29"/>
        <v>-1.9968161153545938E-2</v>
      </c>
      <c r="BF43" s="38">
        <f t="shared" si="30"/>
        <v>-2.1866190192574964E-2</v>
      </c>
    </row>
    <row r="44" spans="1:58">
      <c r="A44" s="78" t="s">
        <v>17</v>
      </c>
      <c r="B44" s="98">
        <v>0.36505611871438104</v>
      </c>
      <c r="C44" s="31">
        <v>0.34612004275314723</v>
      </c>
      <c r="D44" s="98">
        <v>0.35566908802795139</v>
      </c>
      <c r="E44" s="33">
        <v>6.0240468605487596E-2</v>
      </c>
      <c r="F44" s="31">
        <v>7.4152991561718284E-2</v>
      </c>
      <c r="G44" s="32">
        <v>6.7088634015508131E-2</v>
      </c>
      <c r="H44" s="98">
        <v>6.5560423370681908E-2</v>
      </c>
      <c r="I44" s="31">
        <v>7.246834506103994E-2</v>
      </c>
      <c r="J44" s="99">
        <v>6.8983222411845624E-2</v>
      </c>
      <c r="K44" s="98">
        <v>3.2336996070440938E-2</v>
      </c>
      <c r="L44" s="31">
        <v>4.106929235299539E-2</v>
      </c>
      <c r="M44" s="99">
        <v>3.6677858796190455E-2</v>
      </c>
      <c r="N44" s="98">
        <v>1.4406428703597651E-2</v>
      </c>
      <c r="O44" s="31">
        <v>2.3803841496292E-2</v>
      </c>
      <c r="P44" s="99">
        <v>1.9097712510590226E-2</v>
      </c>
      <c r="Q44" s="98">
        <v>2.1498184597745107E-2</v>
      </c>
      <c r="R44" s="31">
        <v>3.2099873948854274E-2</v>
      </c>
      <c r="S44" s="98">
        <v>2.6815095777477538E-2</v>
      </c>
      <c r="T44" s="33">
        <f t="shared" si="31"/>
        <v>-4.4217311077286992E-3</v>
      </c>
      <c r="U44" s="31">
        <f t="shared" si="32"/>
        <v>4.6844676437118871E-4</v>
      </c>
      <c r="V44" s="32">
        <f t="shared" si="33"/>
        <v>-1.9566088258238246E-3</v>
      </c>
      <c r="W44" s="33">
        <f t="shared" si="34"/>
        <v>-3.1089587550499065E-3</v>
      </c>
      <c r="X44" s="31">
        <f t="shared" si="12"/>
        <v>1.4364548494983254E-2</v>
      </c>
      <c r="Y44" s="32">
        <f t="shared" si="13"/>
        <v>5.7207802907710548E-3</v>
      </c>
      <c r="Z44" s="33">
        <f t="shared" si="35"/>
        <v>-3.4442283471988189E-3</v>
      </c>
      <c r="AA44" s="31">
        <f t="shared" si="14"/>
        <v>1.3163751463096895E-2</v>
      </c>
      <c r="AB44" s="32">
        <f t="shared" si="15"/>
        <v>5.0202701283423856E-3</v>
      </c>
      <c r="AC44" s="33">
        <f t="shared" si="36"/>
        <v>6.0181403946191203E-4</v>
      </c>
      <c r="AD44" s="31">
        <f t="shared" si="16"/>
        <v>1.0893707033315714E-2</v>
      </c>
      <c r="AE44" s="32">
        <f t="shared" si="17"/>
        <v>5.8897295489697132E-3</v>
      </c>
      <c r="AF44" s="39">
        <f t="shared" si="17"/>
        <v>6.0145207715771587E-3</v>
      </c>
      <c r="AG44" s="37">
        <f t="shared" si="17"/>
        <v>8.5550565776555398E-3</v>
      </c>
      <c r="AH44" s="38">
        <f t="shared" si="17"/>
        <v>7.3263269877286152E-3</v>
      </c>
      <c r="AI44" s="39">
        <f t="shared" si="18"/>
        <v>1.2870991160268241E-2</v>
      </c>
      <c r="AJ44" s="37">
        <f t="shared" si="19"/>
        <v>2.0037185697072246E-2</v>
      </c>
      <c r="AK44" s="38">
        <f t="shared" si="20"/>
        <v>1.6575770826973368E-2</v>
      </c>
      <c r="AL44" s="39">
        <f t="shared" si="20"/>
        <v>1.5549109552077667E-2</v>
      </c>
      <c r="AM44" s="37">
        <f t="shared" si="20"/>
        <v>1.6553493757236248E-2</v>
      </c>
      <c r="AN44" s="38">
        <f t="shared" si="20"/>
        <v>1.6070124178232392E-2</v>
      </c>
      <c r="AO44" s="39">
        <f t="shared" si="37"/>
        <v>1.2272078116177809E-2</v>
      </c>
      <c r="AP44" s="37">
        <f t="shared" si="38"/>
        <v>1.315951486794309E-2</v>
      </c>
      <c r="AQ44" s="38">
        <f t="shared" si="39"/>
        <v>1.2732646377506152E-2</v>
      </c>
      <c r="AR44" s="39">
        <f t="shared" si="40"/>
        <v>1.1762389881391888E-2</v>
      </c>
      <c r="AS44" s="37">
        <f t="shared" si="41"/>
        <v>1.4955869172224245E-2</v>
      </c>
      <c r="AT44" s="38">
        <f t="shared" si="42"/>
        <v>1.3420463149924178E-2</v>
      </c>
      <c r="AU44" s="39">
        <f t="shared" si="43"/>
        <v>1.1309465901352178E-2</v>
      </c>
      <c r="AV44" s="37">
        <f t="shared" si="44"/>
        <v>1.0716717930296493E-2</v>
      </c>
      <c r="AW44" s="38">
        <f t="shared" si="45"/>
        <v>1.1001241385214744E-2</v>
      </c>
      <c r="AX44" s="39">
        <f t="shared" si="22"/>
        <v>4.9541858060171418E-3</v>
      </c>
      <c r="AY44" s="37">
        <f t="shared" si="23"/>
        <v>7.7079708267002722E-3</v>
      </c>
      <c r="AZ44" s="38">
        <f t="shared" si="24"/>
        <v>6.3857304521204306E-3</v>
      </c>
      <c r="BA44" s="39">
        <f t="shared" si="25"/>
        <v>1.9942406330519802E-4</v>
      </c>
      <c r="BB44" s="37">
        <f t="shared" si="26"/>
        <v>-6.8334117093815649E-4</v>
      </c>
      <c r="BC44" s="38">
        <f t="shared" si="27"/>
        <v>-2.6008100758445618E-4</v>
      </c>
      <c r="BD44" s="39">
        <f t="shared" si="28"/>
        <v>-5.4312283668033201E-3</v>
      </c>
      <c r="BE44" s="37">
        <f t="shared" si="29"/>
        <v>-7.088078939435194E-3</v>
      </c>
      <c r="BF44" s="38">
        <f t="shared" si="30"/>
        <v>-6.293302319531402E-3</v>
      </c>
    </row>
    <row r="45" spans="1:58" ht="15" customHeight="1">
      <c r="A45" s="78" t="s">
        <v>18</v>
      </c>
      <c r="B45" s="98">
        <v>0.27819123242629429</v>
      </c>
      <c r="C45" s="31">
        <v>0.23148276329823947</v>
      </c>
      <c r="D45" s="98">
        <v>0.2551057805201169</v>
      </c>
      <c r="E45" s="33">
        <v>3.2123218493996131E-2</v>
      </c>
      <c r="F45" s="31">
        <v>3.7485101311084623E-2</v>
      </c>
      <c r="G45" s="32">
        <v>3.4723426391538137E-2</v>
      </c>
      <c r="H45" s="98">
        <v>4.203702193590475E-2</v>
      </c>
      <c r="I45" s="31">
        <v>4.8049859268194606E-2</v>
      </c>
      <c r="J45" s="99">
        <v>4.4960688200874177E-2</v>
      </c>
      <c r="K45" s="98">
        <v>4.4527917987244203E-2</v>
      </c>
      <c r="L45" s="31">
        <v>5.3383025951604601E-2</v>
      </c>
      <c r="M45" s="99">
        <v>4.8846331179461799E-2</v>
      </c>
      <c r="N45" s="98">
        <v>4.9934444652556698E-2</v>
      </c>
      <c r="O45" s="31">
        <v>6.2059366788938419E-2</v>
      </c>
      <c r="P45" s="99">
        <v>5.5873040143218367E-2</v>
      </c>
      <c r="Q45" s="98">
        <v>4.055468341182622E-2</v>
      </c>
      <c r="R45" s="31">
        <v>6.0956043552278683E-2</v>
      </c>
      <c r="S45" s="98">
        <v>5.060549196599351E-2</v>
      </c>
      <c r="T45" s="33">
        <f t="shared" si="31"/>
        <v>7.1924931995336783E-2</v>
      </c>
      <c r="U45" s="31">
        <f t="shared" si="32"/>
        <v>8.5436243160252223E-2</v>
      </c>
      <c r="V45" s="32">
        <f t="shared" si="33"/>
        <v>7.8646910176889406E-2</v>
      </c>
      <c r="W45" s="33">
        <f t="shared" si="34"/>
        <v>7.8315758047490691E-2</v>
      </c>
      <c r="X45" s="31">
        <f t="shared" si="12"/>
        <v>8.6485796632882028E-2</v>
      </c>
      <c r="Y45" s="32">
        <f t="shared" si="13"/>
        <v>8.2405997422982269E-2</v>
      </c>
      <c r="Z45" s="33">
        <f t="shared" si="35"/>
        <v>4.3972234307637637E-2</v>
      </c>
      <c r="AA45" s="31">
        <f t="shared" si="14"/>
        <v>5.2692371695102658E-2</v>
      </c>
      <c r="AB45" s="32">
        <f t="shared" si="15"/>
        <v>4.8354329507946714E-2</v>
      </c>
      <c r="AC45" s="33">
        <f t="shared" si="36"/>
        <v>2.9106166946078371E-2</v>
      </c>
      <c r="AD45" s="31">
        <f t="shared" si="16"/>
        <v>4.140707816480993E-2</v>
      </c>
      <c r="AE45" s="32">
        <f t="shared" si="17"/>
        <v>3.5313272741775759E-2</v>
      </c>
      <c r="AF45" s="39">
        <f t="shared" si="17"/>
        <v>3.2783565880057486E-2</v>
      </c>
      <c r="AG45" s="37">
        <f t="shared" si="17"/>
        <v>4.098397249877217E-2</v>
      </c>
      <c r="AH45" s="38">
        <f t="shared" si="17"/>
        <v>3.6945890947984728E-2</v>
      </c>
      <c r="AI45" s="39">
        <f t="shared" si="18"/>
        <v>6.9510043310103686E-3</v>
      </c>
      <c r="AJ45" s="37">
        <f t="shared" si="19"/>
        <v>1.0764678131835126E-2</v>
      </c>
      <c r="AK45" s="38">
        <f t="shared" si="20"/>
        <v>8.894269642786945E-3</v>
      </c>
      <c r="AL45" s="39">
        <f t="shared" si="20"/>
        <v>-2.0974565021151248E-3</v>
      </c>
      <c r="AM45" s="37">
        <f t="shared" si="20"/>
        <v>1.2024779361846649E-2</v>
      </c>
      <c r="AN45" s="38">
        <f t="shared" si="20"/>
        <v>5.1118985937945727E-3</v>
      </c>
      <c r="AO45" s="39">
        <f t="shared" si="37"/>
        <v>4.061832081378558E-3</v>
      </c>
      <c r="AP45" s="37">
        <f t="shared" si="38"/>
        <v>1.8992595822467484E-2</v>
      </c>
      <c r="AQ45" s="38">
        <f t="shared" si="39"/>
        <v>1.1736360736852136E-2</v>
      </c>
      <c r="AR45" s="39">
        <f t="shared" si="40"/>
        <v>8.3646159961134892E-3</v>
      </c>
      <c r="AS45" s="37">
        <f t="shared" si="41"/>
        <v>1.3363835354915254E-2</v>
      </c>
      <c r="AT45" s="38">
        <f t="shared" si="42"/>
        <v>1.0952683215683878E-2</v>
      </c>
      <c r="AU45" s="39">
        <f t="shared" si="43"/>
        <v>5.5272332299713955E-3</v>
      </c>
      <c r="AV45" s="37">
        <f t="shared" si="44"/>
        <v>1.0589056891819437E-2</v>
      </c>
      <c r="AW45" s="38">
        <f t="shared" si="45"/>
        <v>8.1539602541844669E-3</v>
      </c>
      <c r="AX45" s="39">
        <f t="shared" si="22"/>
        <v>5.880149486466868E-3</v>
      </c>
      <c r="AY45" s="37">
        <f t="shared" si="23"/>
        <v>1.0317396544797131E-2</v>
      </c>
      <c r="AZ45" s="38">
        <f t="shared" si="24"/>
        <v>8.1883273491805131E-3</v>
      </c>
      <c r="BA45" s="39">
        <f t="shared" si="25"/>
        <v>2.9791803789793736E-3</v>
      </c>
      <c r="BB45" s="37">
        <f t="shared" si="26"/>
        <v>5.7979544116946169E-3</v>
      </c>
      <c r="BC45" s="38">
        <f t="shared" si="27"/>
        <v>4.4485534945812866E-3</v>
      </c>
      <c r="BD45" s="39">
        <f t="shared" si="28"/>
        <v>-2.8667150208959713E-3</v>
      </c>
      <c r="BE45" s="37">
        <f t="shared" si="29"/>
        <v>-2.4750322228636046E-3</v>
      </c>
      <c r="BF45" s="38">
        <f t="shared" si="30"/>
        <v>-2.6622639562480233E-3</v>
      </c>
    </row>
    <row r="46" spans="1:58">
      <c r="A46" s="78" t="s">
        <v>19</v>
      </c>
      <c r="B46" s="98">
        <v>9.7919046365550377E-2</v>
      </c>
      <c r="C46" s="31">
        <v>7.1811623738422981E-2</v>
      </c>
      <c r="D46" s="98">
        <v>8.4795748503488033E-2</v>
      </c>
      <c r="E46" s="33">
        <v>4.4377134493413628E-2</v>
      </c>
      <c r="F46" s="31">
        <v>4.9714650678863492E-2</v>
      </c>
      <c r="G46" s="32">
        <v>4.7028006016637924E-2</v>
      </c>
      <c r="H46" s="98">
        <v>5.4170316301703103E-2</v>
      </c>
      <c r="I46" s="31">
        <v>5.0794896957801816E-2</v>
      </c>
      <c r="J46" s="99">
        <v>5.2489616418275098E-2</v>
      </c>
      <c r="K46" s="98">
        <v>5.1423612393367568E-2</v>
      </c>
      <c r="L46" s="31">
        <v>5.2934364376704401E-2</v>
      </c>
      <c r="M46" s="99">
        <v>5.217463972663805E-2</v>
      </c>
      <c r="N46" s="98">
        <v>4.6941678520625807E-2</v>
      </c>
      <c r="O46" s="31">
        <v>4.4703044064429154E-2</v>
      </c>
      <c r="P46" s="99">
        <v>4.5828001588492207E-2</v>
      </c>
      <c r="Q46" s="98">
        <v>6.0302603327965665E-2</v>
      </c>
      <c r="R46" s="31">
        <v>5.4421653195680264E-2</v>
      </c>
      <c r="S46" s="98">
        <v>5.7380092483207967E-2</v>
      </c>
      <c r="T46" s="33">
        <f t="shared" si="31"/>
        <v>4.1464302099318173E-2</v>
      </c>
      <c r="U46" s="31">
        <f t="shared" si="32"/>
        <v>4.5654379438620163E-2</v>
      </c>
      <c r="V46" s="32">
        <f t="shared" si="33"/>
        <v>4.3540715676573027E-2</v>
      </c>
      <c r="W46" s="33">
        <f t="shared" si="34"/>
        <v>5.5170737635192646E-2</v>
      </c>
      <c r="X46" s="31">
        <f t="shared" si="12"/>
        <v>5.6828682313805112E-2</v>
      </c>
      <c r="Y46" s="32">
        <f t="shared" si="13"/>
        <v>5.5994004466060954E-2</v>
      </c>
      <c r="Z46" s="33">
        <f t="shared" si="35"/>
        <v>5.8404353334101211E-2</v>
      </c>
      <c r="AA46" s="31">
        <f t="shared" si="14"/>
        <v>6.5503774299787265E-2</v>
      </c>
      <c r="AB46" s="32">
        <f t="shared" si="15"/>
        <v>6.1932418927335142E-2</v>
      </c>
      <c r="AC46" s="33">
        <f t="shared" si="36"/>
        <v>6.6702030712313398E-2</v>
      </c>
      <c r="AD46" s="31">
        <f t="shared" si="16"/>
        <v>7.5276611458347631E-2</v>
      </c>
      <c r="AE46" s="32">
        <f t="shared" si="17"/>
        <v>7.0977509240442549E-2</v>
      </c>
      <c r="AF46" s="39">
        <f t="shared" si="17"/>
        <v>4.7612368504940994E-2</v>
      </c>
      <c r="AG46" s="37">
        <f t="shared" si="17"/>
        <v>6.7704557306571989E-2</v>
      </c>
      <c r="AH46" s="38">
        <f t="shared" si="17"/>
        <v>5.7671000853253274E-2</v>
      </c>
      <c r="AI46" s="39">
        <f t="shared" si="18"/>
        <v>8.0149466278800929E-2</v>
      </c>
      <c r="AJ46" s="37">
        <f t="shared" si="19"/>
        <v>8.835652339654998E-2</v>
      </c>
      <c r="AK46" s="38">
        <f t="shared" si="20"/>
        <v>8.4297092767740445E-2</v>
      </c>
      <c r="AL46" s="39">
        <f t="shared" si="20"/>
        <v>7.2173893446317416E-2</v>
      </c>
      <c r="AM46" s="37">
        <f t="shared" si="20"/>
        <v>8.5714911176541397E-2</v>
      </c>
      <c r="AN46" s="38">
        <f t="shared" si="20"/>
        <v>7.904278060020542E-2</v>
      </c>
      <c r="AO46" s="39">
        <f t="shared" si="37"/>
        <v>4.7882794354118241E-2</v>
      </c>
      <c r="AP46" s="37">
        <f t="shared" si="38"/>
        <v>5.4369303976127048E-2</v>
      </c>
      <c r="AQ46" s="38">
        <f t="shared" si="39"/>
        <v>5.1193520667280668E-2</v>
      </c>
      <c r="AR46" s="39">
        <f t="shared" si="40"/>
        <v>2.8293465723885358E-2</v>
      </c>
      <c r="AS46" s="37">
        <f t="shared" si="41"/>
        <v>3.9173877707128213E-2</v>
      </c>
      <c r="AT46" s="38">
        <f t="shared" si="42"/>
        <v>3.386362523863129E-2</v>
      </c>
      <c r="AU46" s="39">
        <f t="shared" si="43"/>
        <v>3.5220334354212568E-2</v>
      </c>
      <c r="AV46" s="37">
        <f t="shared" si="44"/>
        <v>3.8157192543383456E-2</v>
      </c>
      <c r="AW46" s="38">
        <f t="shared" si="45"/>
        <v>3.6731563198363792E-2</v>
      </c>
      <c r="AX46" s="39">
        <f t="shared" si="22"/>
        <v>-1.5451727484289135E-3</v>
      </c>
      <c r="AY46" s="37">
        <f t="shared" si="23"/>
        <v>3.3590654884825266E-3</v>
      </c>
      <c r="AZ46" s="38">
        <f t="shared" si="24"/>
        <v>9.8188759898798494E-4</v>
      </c>
      <c r="BA46" s="39">
        <f t="shared" si="25"/>
        <v>-1.0512111575589955E-2</v>
      </c>
      <c r="BB46" s="37">
        <f t="shared" si="26"/>
        <v>1.2719949120203466E-3</v>
      </c>
      <c r="BC46" s="38">
        <f t="shared" si="27"/>
        <v>-4.4255660846514999E-3</v>
      </c>
      <c r="BD46" s="39">
        <f t="shared" si="28"/>
        <v>-4.7396980707425929E-3</v>
      </c>
      <c r="BE46" s="37">
        <f t="shared" si="29"/>
        <v>6.757710494742053E-3</v>
      </c>
      <c r="BF46" s="38">
        <f t="shared" si="30"/>
        <v>1.2327517861152604E-3</v>
      </c>
    </row>
    <row r="47" spans="1:58">
      <c r="A47" s="78" t="s">
        <v>20</v>
      </c>
      <c r="B47" s="98">
        <v>0.10486850226754885</v>
      </c>
      <c r="C47" s="31">
        <v>5.1450341829050839E-2</v>
      </c>
      <c r="D47" s="98">
        <v>7.6426628033383404E-2</v>
      </c>
      <c r="E47" s="33">
        <v>2.9328425080526133E-2</v>
      </c>
      <c r="F47" s="31">
        <v>1.2425413994234358E-2</v>
      </c>
      <c r="G47" s="32">
        <v>2.0537436946465482E-2</v>
      </c>
      <c r="H47" s="98">
        <v>1.0681850265869874E-2</v>
      </c>
      <c r="I47" s="31">
        <v>1.0131779352360759E-2</v>
      </c>
      <c r="J47" s="99">
        <v>1.0398041113831802E-2</v>
      </c>
      <c r="K47" s="98">
        <v>-3.5850637861998269E-3</v>
      </c>
      <c r="L47" s="31">
        <v>-5.9437961627550884E-3</v>
      </c>
      <c r="M47" s="99">
        <v>-4.801731328479053E-3</v>
      </c>
      <c r="N47" s="98">
        <v>1.3200317742161571E-2</v>
      </c>
      <c r="O47" s="31">
        <v>1.1409100901297098E-2</v>
      </c>
      <c r="P47" s="99">
        <v>1.2277443029946156E-2</v>
      </c>
      <c r="Q47" s="98">
        <v>2.4719256577582005E-2</v>
      </c>
      <c r="R47" s="31">
        <v>1.6822795540003099E-2</v>
      </c>
      <c r="S47" s="98">
        <v>2.0654314357321901E-2</v>
      </c>
      <c r="T47" s="33">
        <f t="shared" si="31"/>
        <v>4.5680595872994445E-2</v>
      </c>
      <c r="U47" s="31">
        <f t="shared" si="32"/>
        <v>3.8988521471474691E-2</v>
      </c>
      <c r="V47" s="32">
        <f t="shared" si="33"/>
        <v>4.2248580386310408E-2</v>
      </c>
      <c r="W47" s="33">
        <f t="shared" si="34"/>
        <v>5.9286836385547437E-2</v>
      </c>
      <c r="X47" s="31">
        <f t="shared" si="12"/>
        <v>5.2070689406875648E-2</v>
      </c>
      <c r="Y47" s="32">
        <f t="shared" si="13"/>
        <v>5.5597627161428687E-2</v>
      </c>
      <c r="Z47" s="33">
        <f t="shared" si="35"/>
        <v>5.9340971883633964E-2</v>
      </c>
      <c r="AA47" s="31">
        <f t="shared" si="14"/>
        <v>5.751104853533584E-2</v>
      </c>
      <c r="AB47" s="32">
        <f t="shared" si="15"/>
        <v>5.8408561009146931E-2</v>
      </c>
      <c r="AC47" s="33">
        <f t="shared" si="36"/>
        <v>5.4981302138268351E-2</v>
      </c>
      <c r="AD47" s="31">
        <f t="shared" si="16"/>
        <v>5.6066125483089646E-2</v>
      </c>
      <c r="AE47" s="32">
        <f t="shared" si="17"/>
        <v>5.5533589395993399E-2</v>
      </c>
      <c r="AF47" s="39">
        <f t="shared" si="17"/>
        <v>6.4458663564313179E-2</v>
      </c>
      <c r="AG47" s="37">
        <f t="shared" si="17"/>
        <v>5.3439792684421672E-2</v>
      </c>
      <c r="AH47" s="38">
        <f t="shared" si="17"/>
        <v>5.8846088670478025E-2</v>
      </c>
      <c r="AI47" s="39">
        <f t="shared" si="18"/>
        <v>4.4571194371392453E-2</v>
      </c>
      <c r="AJ47" s="37">
        <f t="shared" si="19"/>
        <v>4.8568056779083379E-2</v>
      </c>
      <c r="AK47" s="38">
        <f t="shared" si="20"/>
        <v>4.6596642548496048E-2</v>
      </c>
      <c r="AL47" s="39">
        <f t="shared" si="20"/>
        <v>4.9404917603975917E-2</v>
      </c>
      <c r="AM47" s="37">
        <f t="shared" si="20"/>
        <v>5.0978838075612209E-2</v>
      </c>
      <c r="AN47" s="38">
        <f>AN21/AK21-1</f>
        <v>5.0204019218851759E-2</v>
      </c>
      <c r="AO47" s="39">
        <f t="shared" si="37"/>
        <v>6.2237108583891532E-2</v>
      </c>
      <c r="AP47" s="37">
        <f t="shared" si="38"/>
        <v>6.2035263419857989E-2</v>
      </c>
      <c r="AQ47" s="38">
        <f>AQ21/AN21-1</f>
        <v>6.2134553340843501E-2</v>
      </c>
      <c r="AR47" s="39">
        <f t="shared" si="40"/>
        <v>6.6744885238688934E-2</v>
      </c>
      <c r="AS47" s="37">
        <f t="shared" si="41"/>
        <v>7.3564916067827335E-2</v>
      </c>
      <c r="AT47" s="38">
        <f>AT21/AQ21-1</f>
        <v>7.0209741773028744E-2</v>
      </c>
      <c r="AU47" s="39">
        <f t="shared" si="43"/>
        <v>4.0392652881654278E-2</v>
      </c>
      <c r="AV47" s="37">
        <f t="shared" si="44"/>
        <v>6.2875360478344744E-2</v>
      </c>
      <c r="AW47" s="38">
        <f>AW21/AT21-1</f>
        <v>5.1850603384345773E-2</v>
      </c>
      <c r="AX47" s="39">
        <f t="shared" si="22"/>
        <v>6.9138673784919558E-2</v>
      </c>
      <c r="AY47" s="37">
        <f t="shared" si="23"/>
        <v>8.1745429200841269E-2</v>
      </c>
      <c r="AZ47" s="38">
        <f>AZ21/AW21-1</f>
        <v>7.5630844565795607E-2</v>
      </c>
      <c r="BA47" s="39">
        <f t="shared" si="25"/>
        <v>6.3567596964378525E-2</v>
      </c>
      <c r="BB47" s="37">
        <f t="shared" si="26"/>
        <v>7.4187424495196552E-2</v>
      </c>
      <c r="BC47" s="38">
        <f>BC21/AZ21-1</f>
        <v>6.9067637542381544E-2</v>
      </c>
      <c r="BD47" s="39">
        <f t="shared" si="28"/>
        <v>3.6711641041732079E-2</v>
      </c>
      <c r="BE47" s="37">
        <f t="shared" si="29"/>
        <v>4.076561378704624E-2</v>
      </c>
      <c r="BF47" s="38">
        <f>BF21/BC21-1</f>
        <v>3.8821260562281301E-2</v>
      </c>
    </row>
    <row r="48" spans="1:58">
      <c r="A48" s="78" t="s">
        <v>21</v>
      </c>
      <c r="B48" s="98">
        <v>0.12383658130713715</v>
      </c>
      <c r="C48" s="31">
        <v>5.8179307614550479E-2</v>
      </c>
      <c r="D48" s="98">
        <v>8.0929713933136638E-2</v>
      </c>
      <c r="E48" s="33">
        <v>0.14883905536812869</v>
      </c>
      <c r="F48" s="31">
        <v>2.3440337496158481E-2</v>
      </c>
      <c r="G48" s="32">
        <v>6.8616061055604138E-2</v>
      </c>
      <c r="H48" s="98">
        <v>0.16017446882017627</v>
      </c>
      <c r="I48" s="31">
        <v>3.3140423673291064E-2</v>
      </c>
      <c r="J48" s="99">
        <v>8.2340937980865725E-2</v>
      </c>
      <c r="K48" s="98">
        <v>0.13579006141820216</v>
      </c>
      <c r="L48" s="31">
        <v>2.9487924747661598E-2</v>
      </c>
      <c r="M48" s="99">
        <v>7.361963190184051E-2</v>
      </c>
      <c r="N48" s="98">
        <v>9.1600301510831539E-2</v>
      </c>
      <c r="O48" s="31">
        <v>1.9942508084800581E-2</v>
      </c>
      <c r="P48" s="99">
        <v>5.1414177761784918E-2</v>
      </c>
      <c r="Q48" s="98">
        <v>8.1571994715984086E-2</v>
      </c>
      <c r="R48" s="31">
        <v>3.789727975037116E-2</v>
      </c>
      <c r="S48" s="98">
        <v>5.781209358358308E-2</v>
      </c>
      <c r="T48" s="33">
        <f t="shared" si="31"/>
        <v>3.5530881332408004E-2</v>
      </c>
      <c r="U48" s="31">
        <f t="shared" si="32"/>
        <v>1.6171657170566123E-2</v>
      </c>
      <c r="V48" s="32">
        <f t="shared" si="33"/>
        <v>2.519735990682026E-2</v>
      </c>
      <c r="W48" s="33">
        <f t="shared" si="34"/>
        <v>1.7477549926283364E-2</v>
      </c>
      <c r="X48" s="31">
        <f t="shared" si="12"/>
        <v>1.5651841954571477E-2</v>
      </c>
      <c r="Y48" s="32">
        <f t="shared" si="13"/>
        <v>1.651160735700663E-2</v>
      </c>
      <c r="Z48" s="33">
        <f t="shared" si="35"/>
        <v>5.8223779540005349E-3</v>
      </c>
      <c r="AA48" s="31">
        <f t="shared" si="14"/>
        <v>7.4234166510054322E-3</v>
      </c>
      <c r="AB48" s="32">
        <f t="shared" si="15"/>
        <v>6.6687364172617336E-3</v>
      </c>
      <c r="AC48" s="33">
        <f t="shared" si="36"/>
        <v>2.5433495730525335E-2</v>
      </c>
      <c r="AD48" s="31">
        <f t="shared" si="16"/>
        <v>1.4457606566551595E-2</v>
      </c>
      <c r="AE48" s="32">
        <f t="shared" si="17"/>
        <v>1.9626952209419901E-2</v>
      </c>
      <c r="AF48" s="39">
        <f t="shared" si="17"/>
        <v>2.0894531150220885E-2</v>
      </c>
      <c r="AG48" s="37">
        <f t="shared" si="17"/>
        <v>1.7538617138654011E-2</v>
      </c>
      <c r="AH48" s="38">
        <f t="shared" si="17"/>
        <v>1.9128162317157305E-2</v>
      </c>
      <c r="AI48" s="39">
        <f t="shared" si="18"/>
        <v>4.2034678609853104E-2</v>
      </c>
      <c r="AJ48" s="37">
        <f t="shared" si="19"/>
        <v>4.0300901348634399E-2</v>
      </c>
      <c r="AK48" s="38">
        <f t="shared" si="20"/>
        <v>4.112353681411296E-2</v>
      </c>
      <c r="AL48" s="39">
        <f t="shared" si="20"/>
        <v>5.6138497370759044E-2</v>
      </c>
      <c r="AM48" s="37">
        <f t="shared" si="20"/>
        <v>4.6839373737812329E-2</v>
      </c>
      <c r="AN48" s="38">
        <f t="shared" si="20"/>
        <v>5.1255444822002838E-2</v>
      </c>
      <c r="AO48" s="39">
        <f t="shared" si="37"/>
        <v>5.6996703421620998E-2</v>
      </c>
      <c r="AP48" s="37">
        <f t="shared" si="38"/>
        <v>5.5053103219382615E-2</v>
      </c>
      <c r="AQ48" s="38">
        <f t="shared" ref="AQ48:AQ53" si="46">AQ22/AN22-1</f>
        <v>5.5980388966624384E-2</v>
      </c>
      <c r="AR48" s="39">
        <f t="shared" si="40"/>
        <v>5.4331928073647173E-2</v>
      </c>
      <c r="AS48" s="37">
        <f t="shared" si="41"/>
        <v>4.9388541543785136E-2</v>
      </c>
      <c r="AT48" s="38">
        <f t="shared" ref="AT48:AT53" si="47">AT22/AQ22-1</f>
        <v>5.174928611048335E-2</v>
      </c>
      <c r="AU48" s="39">
        <f t="shared" si="43"/>
        <v>6.0855196050430438E-2</v>
      </c>
      <c r="AV48" s="37">
        <f t="shared" si="44"/>
        <v>4.9031363585266163E-2</v>
      </c>
      <c r="AW48" s="38">
        <f t="shared" ref="AW48:AW53" si="48">AW22/AT22-1</f>
        <v>5.4691772794749571E-2</v>
      </c>
      <c r="AX48" s="39">
        <f t="shared" si="22"/>
        <v>4.1479971539008842E-2</v>
      </c>
      <c r="AY48" s="37">
        <f t="shared" si="23"/>
        <v>4.3524852208390641E-2</v>
      </c>
      <c r="AZ48" s="38">
        <f t="shared" ref="AZ48:AZ53" si="49">AZ22/AW22-1</f>
        <v>4.2540188162086157E-2</v>
      </c>
      <c r="BA48" s="39">
        <f t="shared" si="25"/>
        <v>4.3059197163853868E-2</v>
      </c>
      <c r="BB48" s="37">
        <f t="shared" si="26"/>
        <v>3.8971041281577357E-2</v>
      </c>
      <c r="BC48" s="38">
        <f t="shared" ref="BC48:BC53" si="50">BC22/AZ22-1</f>
        <v>4.0937594372302044E-2</v>
      </c>
      <c r="BD48" s="39">
        <f t="shared" si="28"/>
        <v>5.2858913081961445E-2</v>
      </c>
      <c r="BE48" s="37">
        <f t="shared" si="29"/>
        <v>5.3718804052384383E-2</v>
      </c>
      <c r="BF48" s="38">
        <f t="shared" ref="BF48:BF53" si="51">BF22/BC22-1</f>
        <v>5.3304321856734393E-2</v>
      </c>
    </row>
    <row r="49" spans="1:58">
      <c r="A49" s="78" t="s">
        <v>29</v>
      </c>
      <c r="B49" s="98">
        <v>6.2281372449665584E-2</v>
      </c>
      <c r="C49" s="31">
        <v>6.7704155813800959E-2</v>
      </c>
      <c r="D49" s="98">
        <v>6.6021491366151208E-2</v>
      </c>
      <c r="E49" s="33">
        <v>5.6506167926780648E-2</v>
      </c>
      <c r="F49" s="31">
        <v>5.8957118047824775E-2</v>
      </c>
      <c r="G49" s="32">
        <v>5.8199267895044482E-2</v>
      </c>
      <c r="H49" s="98">
        <v>6.9303201506591305E-2</v>
      </c>
      <c r="I49" s="31">
        <v>4.7516925276481325E-2</v>
      </c>
      <c r="J49" s="99">
        <v>5.4242609226476057E-2</v>
      </c>
      <c r="K49" s="98">
        <v>7.1327932370552904E-2</v>
      </c>
      <c r="L49" s="31">
        <v>5.5557785717152974E-2</v>
      </c>
      <c r="M49" s="99">
        <v>6.0495767502136921E-2</v>
      </c>
      <c r="N49" s="98">
        <v>0.11203353608416911</v>
      </c>
      <c r="O49" s="31">
        <v>5.6284464727134331E-2</v>
      </c>
      <c r="P49" s="99">
        <v>7.3919034866488209E-2</v>
      </c>
      <c r="Q49" s="98">
        <v>0.13777810629019149</v>
      </c>
      <c r="R49" s="31">
        <v>4.4788478847884727E-2</v>
      </c>
      <c r="S49" s="98">
        <v>7.5246949447995259E-2</v>
      </c>
      <c r="T49" s="33">
        <f t="shared" si="31"/>
        <v>0.16202169817449485</v>
      </c>
      <c r="U49" s="31">
        <f t="shared" si="32"/>
        <v>2.3880905613563597E-2</v>
      </c>
      <c r="V49" s="32">
        <f t="shared" si="33"/>
        <v>7.1759884715842492E-2</v>
      </c>
      <c r="W49" s="33">
        <f t="shared" si="34"/>
        <v>0.18711913680326497</v>
      </c>
      <c r="X49" s="31">
        <f t="shared" si="12"/>
        <v>4.691707054388794E-2</v>
      </c>
      <c r="Y49" s="32">
        <f t="shared" si="13"/>
        <v>9.9602932834723434E-2</v>
      </c>
      <c r="Z49" s="33">
        <f t="shared" si="35"/>
        <v>0.1512668362060845</v>
      </c>
      <c r="AA49" s="31">
        <f t="shared" si="14"/>
        <v>4.2724876229666364E-2</v>
      </c>
      <c r="AB49" s="32">
        <f t="shared" si="15"/>
        <v>8.6759648452426452E-2</v>
      </c>
      <c r="AC49" s="33">
        <f t="shared" si="36"/>
        <v>0.10107993127710047</v>
      </c>
      <c r="AD49" s="31">
        <f t="shared" si="16"/>
        <v>3.4993063049175266E-2</v>
      </c>
      <c r="AE49" s="32">
        <f t="shared" si="17"/>
        <v>6.3395509924227822E-2</v>
      </c>
      <c r="AF49" s="39">
        <f t="shared" si="17"/>
        <v>8.4704833376676447E-2</v>
      </c>
      <c r="AG49" s="37">
        <f t="shared" si="17"/>
        <v>4.2537980339588888E-2</v>
      </c>
      <c r="AH49" s="38">
        <f t="shared" si="17"/>
        <v>6.1302428621025973E-2</v>
      </c>
      <c r="AI49" s="39">
        <f t="shared" si="18"/>
        <v>3.5620097955269436E-2</v>
      </c>
      <c r="AJ49" s="37">
        <f t="shared" si="19"/>
        <v>2.8173038459340605E-2</v>
      </c>
      <c r="AK49" s="38">
        <f t="shared" si="20"/>
        <v>3.1560090349715741E-2</v>
      </c>
      <c r="AL49" s="39">
        <f t="shared" si="20"/>
        <v>1.7197473294308319E-2</v>
      </c>
      <c r="AM49" s="37">
        <f t="shared" si="20"/>
        <v>1.8258114717652374E-2</v>
      </c>
      <c r="AN49" s="38">
        <f t="shared" si="20"/>
        <v>1.7773817973150585E-2</v>
      </c>
      <c r="AO49" s="39">
        <f t="shared" si="37"/>
        <v>9.1036186884285719E-3</v>
      </c>
      <c r="AP49" s="37">
        <f t="shared" si="38"/>
        <v>1.6538849922218324E-2</v>
      </c>
      <c r="AQ49" s="38">
        <f t="shared" si="46"/>
        <v>1.3145790676281299E-2</v>
      </c>
      <c r="AR49" s="39">
        <f t="shared" si="40"/>
        <v>2.5099075297225992E-2</v>
      </c>
      <c r="AS49" s="37">
        <f t="shared" si="41"/>
        <v>1.7075200687303616E-2</v>
      </c>
      <c r="AT49" s="38">
        <f t="shared" si="47"/>
        <v>2.0722277546716628E-2</v>
      </c>
      <c r="AU49" s="39">
        <f t="shared" si="43"/>
        <v>2.2284385214986102E-2</v>
      </c>
      <c r="AV49" s="37">
        <f t="shared" si="44"/>
        <v>1.3858458939365992E-2</v>
      </c>
      <c r="AW49" s="38">
        <f t="shared" si="48"/>
        <v>1.7704701645647747E-2</v>
      </c>
      <c r="AX49" s="39">
        <f t="shared" si="22"/>
        <v>3.6648731744811647E-2</v>
      </c>
      <c r="AY49" s="37">
        <f t="shared" si="23"/>
        <v>3.236304936471579E-2</v>
      </c>
      <c r="AZ49" s="38">
        <f t="shared" si="49"/>
        <v>3.4328168835379813E-2</v>
      </c>
      <c r="BA49" s="39">
        <f t="shared" si="25"/>
        <v>4.8046979268618228E-2</v>
      </c>
      <c r="BB49" s="37">
        <f t="shared" si="26"/>
        <v>3.979723083907083E-2</v>
      </c>
      <c r="BC49" s="38">
        <f t="shared" si="50"/>
        <v>4.3588485443245117E-2</v>
      </c>
      <c r="BD49" s="39">
        <f t="shared" si="28"/>
        <v>5.3032232504174104E-2</v>
      </c>
      <c r="BE49" s="37">
        <f t="shared" si="29"/>
        <v>4.7151277013752546E-2</v>
      </c>
      <c r="BF49" s="38">
        <f t="shared" si="51"/>
        <v>4.9865475537444803E-2</v>
      </c>
    </row>
    <row r="50" spans="1:58">
      <c r="A50" s="78" t="s">
        <v>30</v>
      </c>
      <c r="B50" s="98">
        <v>1.6609194493937274E-2</v>
      </c>
      <c r="C50" s="31">
        <v>4.1266512356809892E-2</v>
      </c>
      <c r="D50" s="98">
        <v>3.4027379087004705E-2</v>
      </c>
      <c r="E50" s="33">
        <v>2.5187969924812093E-2</v>
      </c>
      <c r="F50" s="31">
        <v>4.2712226374799878E-2</v>
      </c>
      <c r="G50" s="32">
        <v>3.765395257989268E-2</v>
      </c>
      <c r="H50" s="98">
        <v>1.4851485148514865E-2</v>
      </c>
      <c r="I50" s="31">
        <v>2.165167142125668E-2</v>
      </c>
      <c r="J50" s="99">
        <v>1.9712418300653622E-2</v>
      </c>
      <c r="K50" s="98">
        <v>4.155374887082175E-3</v>
      </c>
      <c r="L50" s="31">
        <v>1.8543710173981598E-2</v>
      </c>
      <c r="M50" s="99">
        <v>1.4460055378935577E-2</v>
      </c>
      <c r="N50" s="98">
        <v>6.657070888808958E-3</v>
      </c>
      <c r="O50" s="31">
        <v>-3.0929284408829361E-3</v>
      </c>
      <c r="P50" s="99">
        <v>-3.5382126971295058E-4</v>
      </c>
      <c r="Q50" s="98">
        <v>8.0428954423592547E-2</v>
      </c>
      <c r="R50" s="31">
        <v>5.8454378790015582E-2</v>
      </c>
      <c r="S50" s="98">
        <v>6.4671082570662897E-2</v>
      </c>
      <c r="T50" s="33">
        <f t="shared" si="31"/>
        <v>8.0066170388751079E-2</v>
      </c>
      <c r="U50" s="31">
        <f t="shared" si="32"/>
        <v>6.2554126973552782E-2</v>
      </c>
      <c r="V50" s="32">
        <f t="shared" si="33"/>
        <v>6.7581686930091145E-2</v>
      </c>
      <c r="W50" s="33">
        <f t="shared" si="34"/>
        <v>8.6077500382907068E-2</v>
      </c>
      <c r="X50" s="31">
        <f t="shared" si="12"/>
        <v>6.1567398119122263E-2</v>
      </c>
      <c r="Y50" s="32">
        <f t="shared" si="13"/>
        <v>6.8686329463054419E-2</v>
      </c>
      <c r="Z50" s="33">
        <f t="shared" si="35"/>
        <v>8.5037371315752397E-2</v>
      </c>
      <c r="AA50" s="31">
        <f t="shared" si="14"/>
        <v>6.5969761398535276E-2</v>
      </c>
      <c r="AB50" s="32">
        <f t="shared" si="15"/>
        <v>7.1598051866960777E-2</v>
      </c>
      <c r="AC50" s="33">
        <f t="shared" si="36"/>
        <v>0.13750974785547188</v>
      </c>
      <c r="AD50" s="31">
        <f t="shared" si="16"/>
        <v>6.670729680314702E-2</v>
      </c>
      <c r="AE50" s="32">
        <f t="shared" si="17"/>
        <v>8.7868546789418467E-2</v>
      </c>
      <c r="AF50" s="39">
        <f t="shared" si="17"/>
        <v>0.15379341864716634</v>
      </c>
      <c r="AG50" s="37">
        <f t="shared" si="17"/>
        <v>5.6874253363112137E-2</v>
      </c>
      <c r="AH50" s="38">
        <f t="shared" si="17"/>
        <v>8.7163006605963211E-2</v>
      </c>
      <c r="AI50" s="39">
        <f t="shared" si="18"/>
        <v>0.18231332937215283</v>
      </c>
      <c r="AJ50" s="37">
        <f t="shared" si="19"/>
        <v>3.2435620208374205E-2</v>
      </c>
      <c r="AK50" s="38">
        <f t="shared" si="20"/>
        <v>8.2145437824344691E-2</v>
      </c>
      <c r="AL50" s="39">
        <f t="shared" si="20"/>
        <v>0.18100343412346098</v>
      </c>
      <c r="AM50" s="37">
        <f t="shared" si="20"/>
        <v>4.5458872810357986E-2</v>
      </c>
      <c r="AN50" s="38">
        <f t="shared" si="20"/>
        <v>9.4576137432846652E-2</v>
      </c>
      <c r="AO50" s="39">
        <f t="shared" si="37"/>
        <v>0.16304964539007094</v>
      </c>
      <c r="AP50" s="37">
        <f t="shared" si="38"/>
        <v>4.8262987752128561E-2</v>
      </c>
      <c r="AQ50" s="38">
        <f t="shared" si="46"/>
        <v>9.3142556082411287E-2</v>
      </c>
      <c r="AR50" s="39">
        <f t="shared" si="40"/>
        <v>0.10464052686139391</v>
      </c>
      <c r="AS50" s="37">
        <f t="shared" si="41"/>
        <v>4.2435825044520703E-2</v>
      </c>
      <c r="AT50" s="38">
        <f t="shared" si="47"/>
        <v>6.8312109989346004E-2</v>
      </c>
      <c r="AU50" s="39">
        <f t="shared" si="43"/>
        <v>7.9602539332045197E-2</v>
      </c>
      <c r="AV50" s="37">
        <f t="shared" si="44"/>
        <v>4.5833333333333393E-2</v>
      </c>
      <c r="AW50" s="38">
        <f t="shared" si="48"/>
        <v>6.0358542087142419E-2</v>
      </c>
      <c r="AX50" s="39">
        <f t="shared" si="22"/>
        <v>3.3542976939203273E-2</v>
      </c>
      <c r="AY50" s="37">
        <f t="shared" si="23"/>
        <v>3.4501992031872541E-2</v>
      </c>
      <c r="AZ50" s="38">
        <f t="shared" si="49"/>
        <v>3.4082002821506086E-2</v>
      </c>
      <c r="BA50" s="39">
        <f t="shared" si="25"/>
        <v>1.1725127393261703E-2</v>
      </c>
      <c r="BB50" s="37">
        <f t="shared" si="26"/>
        <v>1.6983747978125185E-2</v>
      </c>
      <c r="BC50" s="38">
        <f t="shared" si="50"/>
        <v>1.4681998310920541E-2</v>
      </c>
      <c r="BD50" s="39">
        <f t="shared" si="28"/>
        <v>8.7530562347188923E-3</v>
      </c>
      <c r="BE50" s="37">
        <f t="shared" si="29"/>
        <v>1.8820767220812717E-2</v>
      </c>
      <c r="BF50" s="38">
        <f t="shared" si="51"/>
        <v>1.4426873252662453E-2</v>
      </c>
    </row>
    <row r="51" spans="1:58">
      <c r="A51" s="78" t="s">
        <v>22</v>
      </c>
      <c r="B51" s="98">
        <v>8.7887034400249364E-2</v>
      </c>
      <c r="C51" s="31">
        <v>7.5970800223260415E-2</v>
      </c>
      <c r="D51" s="98">
        <v>7.8911547135042781E-2</v>
      </c>
      <c r="E51" s="33">
        <v>8.7173100871730913E-2</v>
      </c>
      <c r="F51" s="31">
        <v>8.0239273927392718E-2</v>
      </c>
      <c r="G51" s="32">
        <v>8.1964673070963778E-2</v>
      </c>
      <c r="H51" s="98">
        <v>6.5292096219931262E-2</v>
      </c>
      <c r="I51" s="31">
        <v>7.2942524345999571E-2</v>
      </c>
      <c r="J51" s="99">
        <v>7.1029643419733723E-2</v>
      </c>
      <c r="K51" s="98">
        <v>7.3118279569892364E-2</v>
      </c>
      <c r="L51" s="31">
        <v>4.1822388325324811E-2</v>
      </c>
      <c r="M51" s="99">
        <v>4.9605562240941259E-2</v>
      </c>
      <c r="N51" s="98">
        <v>4.35871743486973E-2</v>
      </c>
      <c r="O51" s="31">
        <v>5.5175948069695835E-2</v>
      </c>
      <c r="P51" s="99">
        <v>5.2229299363057313E-2</v>
      </c>
      <c r="Q51" s="98">
        <v>5.5688910225636157E-2</v>
      </c>
      <c r="R51" s="31">
        <v>4.4196211753278369E-2</v>
      </c>
      <c r="S51" s="98">
        <v>4.7094430992736136E-2</v>
      </c>
      <c r="T51" s="33">
        <f t="shared" si="31"/>
        <v>2.6375625284219995E-2</v>
      </c>
      <c r="U51" s="31">
        <f t="shared" si="32"/>
        <v>4.4651162790697585E-2</v>
      </c>
      <c r="V51" s="32">
        <f t="shared" si="33"/>
        <v>4.0004624812117084E-2</v>
      </c>
      <c r="W51" s="33">
        <f t="shared" si="34"/>
        <v>4.6521931767833369E-2</v>
      </c>
      <c r="X51" s="31">
        <f t="shared" si="12"/>
        <v>2.5526862570495634E-2</v>
      </c>
      <c r="Y51" s="32">
        <f t="shared" si="13"/>
        <v>3.0794886047804226E-2</v>
      </c>
      <c r="Z51" s="33">
        <f t="shared" si="35"/>
        <v>8.8907705334462239E-3</v>
      </c>
      <c r="AA51" s="31">
        <f t="shared" si="14"/>
        <v>2.2431259044862539E-2</v>
      </c>
      <c r="AB51" s="32">
        <f t="shared" si="15"/>
        <v>1.8981880931837836E-2</v>
      </c>
      <c r="AC51" s="33">
        <f t="shared" si="36"/>
        <v>2.0981955518254214E-2</v>
      </c>
      <c r="AD51" s="31">
        <f t="shared" si="16"/>
        <v>1.0615711252653925E-2</v>
      </c>
      <c r="AE51" s="32">
        <f t="shared" si="17"/>
        <v>1.3230313293818741E-2</v>
      </c>
      <c r="AF51" s="39">
        <f t="shared" si="17"/>
        <v>0.10563090834360866</v>
      </c>
      <c r="AG51" s="37">
        <f t="shared" si="17"/>
        <v>7.5910364145658216E-2</v>
      </c>
      <c r="AH51" s="38">
        <f t="shared" si="17"/>
        <v>8.3463908910477391E-2</v>
      </c>
      <c r="AI51" s="39">
        <f t="shared" si="18"/>
        <v>9.776951672862455E-2</v>
      </c>
      <c r="AJ51" s="37">
        <f t="shared" si="19"/>
        <v>7.2246810726373401E-2</v>
      </c>
      <c r="AK51" s="38">
        <f t="shared" si="20"/>
        <v>7.8866178172001478E-2</v>
      </c>
      <c r="AL51" s="39">
        <f t="shared" si="20"/>
        <v>0.10565526583135787</v>
      </c>
      <c r="AM51" s="37">
        <f t="shared" si="20"/>
        <v>5.220347213791432E-2</v>
      </c>
      <c r="AN51" s="38">
        <f t="shared" si="20"/>
        <v>6.6309204647006181E-2</v>
      </c>
      <c r="AO51" s="39">
        <f t="shared" si="37"/>
        <v>8.2695252679938713E-2</v>
      </c>
      <c r="AP51" s="37">
        <f t="shared" si="38"/>
        <v>6.8535825545171347E-2</v>
      </c>
      <c r="AQ51" s="38">
        <f t="shared" si="46"/>
        <v>7.2410325175997325E-2</v>
      </c>
      <c r="AR51" s="39">
        <f t="shared" si="40"/>
        <v>0.15615275813295626</v>
      </c>
      <c r="AS51" s="37">
        <f t="shared" si="41"/>
        <v>7.4721952272972736E-2</v>
      </c>
      <c r="AT51" s="38">
        <f t="shared" si="47"/>
        <v>9.7217880587683547E-2</v>
      </c>
      <c r="AU51" s="39">
        <f t="shared" si="43"/>
        <v>0.17103009542451675</v>
      </c>
      <c r="AV51" s="37">
        <f t="shared" si="44"/>
        <v>5.2848387420878051E-2</v>
      </c>
      <c r="AW51" s="38">
        <f t="shared" si="48"/>
        <v>8.7250712250712237E-2</v>
      </c>
      <c r="AX51" s="39">
        <f t="shared" si="22"/>
        <v>0.1989134977016298</v>
      </c>
      <c r="AY51" s="37">
        <f t="shared" si="23"/>
        <v>3.1396125584502332E-2</v>
      </c>
      <c r="AZ51" s="38">
        <f t="shared" si="49"/>
        <v>8.3917458237798837E-2</v>
      </c>
      <c r="BA51" s="39">
        <f t="shared" si="25"/>
        <v>0.16364586964098993</v>
      </c>
      <c r="BB51" s="37">
        <f t="shared" si="26"/>
        <v>4.098815692079949E-2</v>
      </c>
      <c r="BC51" s="38">
        <f t="shared" si="50"/>
        <v>8.3524718965308775E-2</v>
      </c>
      <c r="BD51" s="39">
        <f t="shared" si="28"/>
        <v>0.15995207428485836</v>
      </c>
      <c r="BE51" s="37">
        <f t="shared" si="29"/>
        <v>5.5817260687938797E-2</v>
      </c>
      <c r="BF51" s="38">
        <f t="shared" si="51"/>
        <v>9.4600624721106641E-2</v>
      </c>
    </row>
    <row r="52" spans="1:58">
      <c r="A52" s="78" t="s">
        <v>23</v>
      </c>
      <c r="B52" s="98">
        <v>0.50974025974025983</v>
      </c>
      <c r="C52" s="31">
        <v>0.18653846153846154</v>
      </c>
      <c r="D52" s="98">
        <v>0.26038575667655794</v>
      </c>
      <c r="E52" s="33">
        <v>-9.8924731182795655E-2</v>
      </c>
      <c r="F52" s="31">
        <v>4.7811993517017815E-2</v>
      </c>
      <c r="G52" s="32">
        <v>7.6515597410240499E-3</v>
      </c>
      <c r="H52" s="98">
        <v>-9.5465393794749165E-3</v>
      </c>
      <c r="I52" s="31">
        <v>8.1206496519721671E-2</v>
      </c>
      <c r="J52" s="99">
        <v>5.8995327102803641E-2</v>
      </c>
      <c r="K52" s="98">
        <v>1.9277108433734869E-2</v>
      </c>
      <c r="L52" s="31">
        <v>5.579399141630903E-2</v>
      </c>
      <c r="M52" s="99">
        <v>4.7435190292333118E-2</v>
      </c>
      <c r="N52" s="98">
        <v>-4.7281323877068626E-3</v>
      </c>
      <c r="O52" s="31">
        <v>1.4227642276422703E-2</v>
      </c>
      <c r="P52" s="99">
        <v>1.0005265929436513E-2</v>
      </c>
      <c r="Q52" s="98">
        <v>2.1377672209026199E-2</v>
      </c>
      <c r="R52" s="31">
        <v>0.12090848363393447</v>
      </c>
      <c r="S52" s="98">
        <v>9.9061522419186643E-2</v>
      </c>
      <c r="T52" s="33">
        <f t="shared" si="31"/>
        <v>6.5116279069767469E-2</v>
      </c>
      <c r="U52" s="31">
        <f t="shared" si="32"/>
        <v>6.7342073897497023E-2</v>
      </c>
      <c r="V52" s="32">
        <f t="shared" si="33"/>
        <v>6.688804554079697E-2</v>
      </c>
      <c r="W52" s="33">
        <f t="shared" si="34"/>
        <v>6.5502183406113579E-2</v>
      </c>
      <c r="X52" s="31">
        <f t="shared" si="12"/>
        <v>7.5376884422110546E-2</v>
      </c>
      <c r="Y52" s="32">
        <f t="shared" si="13"/>
        <v>7.3365940417963627E-2</v>
      </c>
      <c r="Z52" s="33">
        <f t="shared" si="35"/>
        <v>3.4836065573770503E-2</v>
      </c>
      <c r="AA52" s="31">
        <f t="shared" si="14"/>
        <v>4.3094496365524426E-2</v>
      </c>
      <c r="AB52" s="32">
        <f t="shared" si="15"/>
        <v>4.1425020712510419E-2</v>
      </c>
      <c r="AC52" s="33">
        <f t="shared" si="36"/>
        <v>0.1405940594059405</v>
      </c>
      <c r="AD52" s="31">
        <f t="shared" si="16"/>
        <v>6.7695370831259316E-2</v>
      </c>
      <c r="AE52" s="32">
        <f t="shared" si="17"/>
        <v>8.233890214797146E-2</v>
      </c>
      <c r="AF52" s="39">
        <f t="shared" si="17"/>
        <v>5.555555555555558E-2</v>
      </c>
      <c r="AG52" s="37">
        <f t="shared" si="17"/>
        <v>5.6410256410256432E-2</v>
      </c>
      <c r="AH52" s="38">
        <f t="shared" si="17"/>
        <v>5.6229327453142242E-2</v>
      </c>
      <c r="AI52" s="39">
        <f t="shared" si="18"/>
        <v>4.6052631578947345E-2</v>
      </c>
      <c r="AJ52" s="37">
        <f t="shared" si="19"/>
        <v>2.6478375992939007E-2</v>
      </c>
      <c r="AK52" s="38">
        <f t="shared" si="20"/>
        <v>3.061934585942927E-2</v>
      </c>
      <c r="AL52" s="39">
        <f t="shared" si="20"/>
        <v>1.4150943396226356E-2</v>
      </c>
      <c r="AM52" s="37">
        <f t="shared" si="20"/>
        <v>3.1814273430782469E-2</v>
      </c>
      <c r="AN52" s="38">
        <f t="shared" si="20"/>
        <v>2.8021607022282291E-2</v>
      </c>
      <c r="AO52" s="39">
        <f t="shared" si="37"/>
        <v>9.7674418604651203E-2</v>
      </c>
      <c r="AP52" s="37">
        <f t="shared" si="38"/>
        <v>6.6666666666666652E-2</v>
      </c>
      <c r="AQ52" s="38">
        <f t="shared" si="46"/>
        <v>7.3234811165845626E-2</v>
      </c>
      <c r="AR52" s="39">
        <f t="shared" si="40"/>
        <v>3.3898305084745672E-2</v>
      </c>
      <c r="AS52" s="37">
        <f t="shared" si="41"/>
        <v>7.8124999999995559E-4</v>
      </c>
      <c r="AT52" s="38">
        <f t="shared" si="47"/>
        <v>7.9559363525092408E-3</v>
      </c>
      <c r="AU52" s="39">
        <f t="shared" si="43"/>
        <v>0.1092896174863387</v>
      </c>
      <c r="AV52" s="37">
        <f t="shared" si="44"/>
        <v>4.3715846994535568E-2</v>
      </c>
      <c r="AW52" s="38">
        <f t="shared" si="48"/>
        <v>5.8287795992713942E-2</v>
      </c>
      <c r="AX52" s="39">
        <f t="shared" si="22"/>
        <v>0.12192118226600979</v>
      </c>
      <c r="AY52" s="37">
        <f t="shared" si="23"/>
        <v>8.4143605086013373E-2</v>
      </c>
      <c r="AZ52" s="38">
        <f t="shared" si="49"/>
        <v>9.2943201376936235E-2</v>
      </c>
      <c r="BA52" s="39">
        <f t="shared" si="25"/>
        <v>3.7321624588364521E-2</v>
      </c>
      <c r="BB52" s="37">
        <f t="shared" si="26"/>
        <v>2.9320455329423956E-2</v>
      </c>
      <c r="BC52" s="38">
        <f t="shared" si="50"/>
        <v>3.1233595800524983E-2</v>
      </c>
      <c r="BD52" s="39">
        <f t="shared" si="28"/>
        <v>0.11640211640211651</v>
      </c>
      <c r="BE52" s="37">
        <f t="shared" si="29"/>
        <v>8.2439678284182305E-2</v>
      </c>
      <c r="BF52" s="38">
        <f t="shared" si="51"/>
        <v>9.0608297276660643E-2</v>
      </c>
    </row>
    <row r="53" spans="1:58" ht="13.5" thickBot="1">
      <c r="A53" s="80" t="s">
        <v>25</v>
      </c>
      <c r="B53" s="100">
        <v>0.48987682059736248</v>
      </c>
      <c r="C53" s="106">
        <v>0.44657420807696568</v>
      </c>
      <c r="D53" s="100">
        <v>0.4673104080656334</v>
      </c>
      <c r="E53" s="105">
        <v>-6.4345745604599269E-4</v>
      </c>
      <c r="F53" s="106">
        <v>5.4218003520234426E-4</v>
      </c>
      <c r="G53" s="107">
        <v>-3.4314723202921726E-5</v>
      </c>
      <c r="H53" s="100">
        <v>2.1836253026370489E-3</v>
      </c>
      <c r="I53" s="106">
        <v>1.9980418796907706E-3</v>
      </c>
      <c r="J53" s="101">
        <v>2.0882234893686569E-3</v>
      </c>
      <c r="K53" s="100">
        <v>-2.9760815064996393E-3</v>
      </c>
      <c r="L53" s="106">
        <v>-2.3519822030516613E-3</v>
      </c>
      <c r="M53" s="101">
        <v>-2.6552832044692831E-3</v>
      </c>
      <c r="N53" s="100">
        <v>2.7854130275573041E-4</v>
      </c>
      <c r="O53" s="106">
        <v>3.7448083339008953E-4</v>
      </c>
      <c r="P53" s="101">
        <v>3.2787094945563311E-4</v>
      </c>
      <c r="Q53" s="100">
        <v>7.817765570937274E-3</v>
      </c>
      <c r="R53" s="106">
        <v>8.1491079959685742E-3</v>
      </c>
      <c r="S53" s="100">
        <v>7.988141288272077E-3</v>
      </c>
      <c r="T53" s="105">
        <f t="shared" si="31"/>
        <v>1.3396603664391327E-2</v>
      </c>
      <c r="U53" s="106">
        <f t="shared" si="32"/>
        <v>1.2785691658141252E-2</v>
      </c>
      <c r="V53" s="107">
        <f t="shared" si="33"/>
        <v>1.3082423575136781E-2</v>
      </c>
      <c r="W53" s="105">
        <f t="shared" si="34"/>
        <v>3.3099974769603024E-2</v>
      </c>
      <c r="X53" s="106">
        <f t="shared" si="12"/>
        <v>3.347716399772338E-2</v>
      </c>
      <c r="Y53" s="107">
        <f t="shared" si="13"/>
        <v>3.3293898990964133E-2</v>
      </c>
      <c r="Z53" s="105">
        <f t="shared" si="35"/>
        <v>1.6520320506297592E-2</v>
      </c>
      <c r="AA53" s="106">
        <f t="shared" si="14"/>
        <v>1.7810118841625977E-2</v>
      </c>
      <c r="AB53" s="107">
        <f t="shared" si="15"/>
        <v>1.7183561874504205E-2</v>
      </c>
      <c r="AC53" s="105">
        <f t="shared" si="36"/>
        <v>1.7786343007752059E-2</v>
      </c>
      <c r="AD53" s="106">
        <f t="shared" si="16"/>
        <v>1.8413091099648726E-2</v>
      </c>
      <c r="AE53" s="107">
        <f t="shared" si="17"/>
        <v>1.8108828547725775E-2</v>
      </c>
      <c r="AF53" s="102">
        <f t="shared" si="17"/>
        <v>2.260204997845694E-2</v>
      </c>
      <c r="AG53" s="103">
        <f t="shared" si="17"/>
        <v>2.1646194983285794E-2</v>
      </c>
      <c r="AH53" s="104">
        <f t="shared" si="17"/>
        <v>2.2110079538021576E-2</v>
      </c>
      <c r="AI53" s="102">
        <f t="shared" si="18"/>
        <v>2.5923682842104778E-2</v>
      </c>
      <c r="AJ53" s="103">
        <f t="shared" si="19"/>
        <v>2.4624731553706036E-2</v>
      </c>
      <c r="AK53" s="104">
        <f t="shared" si="20"/>
        <v>2.5255427081673165E-2</v>
      </c>
      <c r="AL53" s="102">
        <f t="shared" si="20"/>
        <v>2.4900276111932795E-2</v>
      </c>
      <c r="AM53" s="103">
        <f t="shared" si="20"/>
        <v>2.3962052129737899E-2</v>
      </c>
      <c r="AN53" s="104">
        <f t="shared" si="20"/>
        <v>2.4417896289400165E-2</v>
      </c>
      <c r="AO53" s="102">
        <f t="shared" si="37"/>
        <v>2.0168393545405783E-2</v>
      </c>
      <c r="AP53" s="103">
        <f t="shared" si="38"/>
        <v>2.0470772506099744E-2</v>
      </c>
      <c r="AQ53" s="104">
        <f t="shared" si="46"/>
        <v>2.0323789918656576E-2</v>
      </c>
      <c r="AR53" s="102">
        <f t="shared" si="40"/>
        <v>2.0020732845941858E-2</v>
      </c>
      <c r="AS53" s="103">
        <f t="shared" si="41"/>
        <v>2.0472564127529846E-2</v>
      </c>
      <c r="AT53" s="104">
        <f t="shared" si="47"/>
        <v>2.0252968107395075E-2</v>
      </c>
      <c r="AU53" s="102">
        <f t="shared" si="43"/>
        <v>1.4301861260943571E-2</v>
      </c>
      <c r="AV53" s="103">
        <f t="shared" si="44"/>
        <v>1.4989432246576229E-2</v>
      </c>
      <c r="AW53" s="104">
        <f t="shared" si="48"/>
        <v>1.4655339656000965E-2</v>
      </c>
      <c r="AX53" s="102">
        <f t="shared" si="22"/>
        <v>5.6897318121202911E-3</v>
      </c>
      <c r="AY53" s="103">
        <f t="shared" si="23"/>
        <v>6.5955654605514002E-3</v>
      </c>
      <c r="AZ53" s="104">
        <f t="shared" si="49"/>
        <v>6.1555717905612539E-3</v>
      </c>
      <c r="BA53" s="102">
        <f t="shared" si="25"/>
        <v>1.1047106708823584E-3</v>
      </c>
      <c r="BB53" s="103">
        <f t="shared" si="26"/>
        <v>2.506775849748788E-3</v>
      </c>
      <c r="BC53" s="104">
        <f t="shared" si="50"/>
        <v>1.8260612547051913E-3</v>
      </c>
      <c r="BD53" s="102">
        <f t="shared" si="28"/>
        <v>-4.2268116811281509E-3</v>
      </c>
      <c r="BE53" s="103">
        <f t="shared" si="29"/>
        <v>-3.8386821937479443E-3</v>
      </c>
      <c r="BF53" s="104">
        <f t="shared" si="51"/>
        <v>-4.0269866844853119E-3</v>
      </c>
    </row>
    <row r="54" spans="1:58" ht="13.15" thickTop="1"/>
  </sheetData>
  <mergeCells count="38">
    <mergeCell ref="AC5:AE5"/>
    <mergeCell ref="AC31:AE31"/>
    <mergeCell ref="AF5:AH5"/>
    <mergeCell ref="AF31:AH31"/>
    <mergeCell ref="W5:Y5"/>
    <mergeCell ref="W31:Y31"/>
    <mergeCell ref="Z5:AB5"/>
    <mergeCell ref="Z31:AB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AL5:AN5"/>
    <mergeCell ref="AL31:AN31"/>
    <mergeCell ref="AI5:AK5"/>
    <mergeCell ref="AI31:AK31"/>
    <mergeCell ref="AU5:AW5"/>
    <mergeCell ref="AU31:AW31"/>
    <mergeCell ref="AO5:AQ5"/>
    <mergeCell ref="AO31:AQ31"/>
    <mergeCell ref="AR5:AT5"/>
    <mergeCell ref="AR31:AT31"/>
    <mergeCell ref="BD5:BF5"/>
    <mergeCell ref="BD31:BF31"/>
    <mergeCell ref="BA5:BC5"/>
    <mergeCell ref="BA31:BC31"/>
    <mergeCell ref="AX5:AZ5"/>
    <mergeCell ref="AX31:AZ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&amp;RAustralian Prudential Regulation Authority          &amp;P</oddFooter>
  </headerFooter>
  <ignoredErrors>
    <ignoredError sqref="AO7:BF26"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F54"/>
  <sheetViews>
    <sheetView showGridLines="0" zoomScaleNormal="100" zoomScaleSheetLayoutView="100" workbookViewId="0"/>
  </sheetViews>
  <sheetFormatPr defaultColWidth="10.73046875" defaultRowHeight="12.75" outlineLevelCol="1"/>
  <cols>
    <col min="1" max="1" width="10.73046875" style="10" customWidth="1"/>
    <col min="2" max="27" width="11" style="10" hidden="1" customWidth="1" outlineLevel="1"/>
    <col min="28" max="28" width="10.73046875" style="10" hidden="1" customWidth="1" outlineLevel="1"/>
    <col min="29" max="30" width="11" style="10" hidden="1" customWidth="1" outlineLevel="1"/>
    <col min="31" max="31" width="10.73046875" style="10" hidden="1" customWidth="1" outlineLevel="1"/>
    <col min="32" max="33" width="11" style="10" hidden="1" customWidth="1" outlineLevel="1"/>
    <col min="34" max="34" width="10.73046875" style="10" hidden="1" customWidth="1" outlineLevel="1"/>
    <col min="35" max="36" width="11" style="10" hidden="1" customWidth="1" outlineLevel="1"/>
    <col min="37" max="37" width="10.73046875" style="10" hidden="1" customWidth="1" outlineLevel="1"/>
    <col min="38" max="39" width="11" style="10" hidden="1" customWidth="1" outlineLevel="1"/>
    <col min="40" max="40" width="10.73046875" style="10" hidden="1" customWidth="1" outlineLevel="1"/>
    <col min="41" max="42" width="11" style="10" hidden="1" customWidth="1" outlineLevel="1"/>
    <col min="43" max="43" width="10.73046875" style="10" hidden="1" customWidth="1" outlineLevel="1"/>
    <col min="44" max="44" width="10.73046875" style="10" customWidth="1" collapsed="1"/>
    <col min="45" max="46" width="10.73046875" style="10" customWidth="1"/>
    <col min="47" max="48" width="11" style="10" customWidth="1"/>
    <col min="49" max="49" width="10.73046875" style="10" customWidth="1"/>
    <col min="79" max="16384" width="10.73046875" style="10"/>
  </cols>
  <sheetData>
    <row r="1" spans="1:84" s="40" customFormat="1" ht="17.649999999999999">
      <c r="A1" s="141" t="s">
        <v>74</v>
      </c>
      <c r="B1" s="142"/>
      <c r="C1" s="142"/>
      <c r="D1" s="142"/>
      <c r="E1" s="142"/>
      <c r="F1" s="142"/>
      <c r="G1" s="142"/>
      <c r="H1" s="142"/>
      <c r="I1" s="142"/>
      <c r="J1" s="142"/>
      <c r="K1" s="142"/>
      <c r="L1" s="142"/>
      <c r="M1" s="142"/>
      <c r="N1" s="142"/>
      <c r="O1" s="142"/>
      <c r="P1" s="142"/>
      <c r="Q1" s="142"/>
      <c r="R1" s="143"/>
      <c r="S1" s="143"/>
      <c r="T1" s="142"/>
      <c r="U1" s="143"/>
      <c r="V1" s="142"/>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t="s">
        <v>80</v>
      </c>
      <c r="BE1" s="153"/>
      <c r="BF1" s="153"/>
      <c r="BG1"/>
      <c r="BH1"/>
      <c r="BI1"/>
      <c r="BJ1"/>
      <c r="BK1"/>
      <c r="BL1"/>
      <c r="BM1"/>
      <c r="BN1"/>
      <c r="BO1"/>
      <c r="BP1"/>
      <c r="BQ1"/>
      <c r="BR1"/>
      <c r="BS1"/>
      <c r="BT1"/>
      <c r="BU1"/>
      <c r="BV1"/>
      <c r="BW1"/>
      <c r="BX1"/>
      <c r="BY1"/>
      <c r="BZ1"/>
    </row>
    <row r="2" spans="1:84" ht="13.15">
      <c r="A2" s="5" t="s">
        <v>45</v>
      </c>
      <c r="C2" s="13"/>
      <c r="D2" s="57"/>
      <c r="E2" s="14"/>
      <c r="F2" s="57"/>
      <c r="G2" s="57"/>
      <c r="H2" s="57"/>
      <c r="I2" s="57"/>
      <c r="J2" s="57"/>
      <c r="K2" s="57"/>
      <c r="L2" s="57"/>
      <c r="M2" s="57"/>
      <c r="N2" s="57"/>
      <c r="O2" s="57"/>
      <c r="P2" s="57"/>
      <c r="Q2" s="57"/>
      <c r="R2" s="196"/>
      <c r="S2" s="135"/>
      <c r="T2" s="57"/>
      <c r="U2" s="196"/>
      <c r="V2" s="135"/>
      <c r="W2" s="57"/>
      <c r="X2" s="196"/>
      <c r="Y2" s="135"/>
      <c r="Z2" s="57"/>
      <c r="AA2" s="196"/>
      <c r="AB2" s="135"/>
      <c r="AC2" s="57"/>
      <c r="AD2" s="196"/>
      <c r="AE2" s="135"/>
      <c r="AF2" s="57"/>
      <c r="AG2" s="196"/>
      <c r="AH2" s="135"/>
      <c r="AI2" s="136"/>
      <c r="AJ2" s="196"/>
      <c r="AK2" s="135"/>
      <c r="AL2" s="136"/>
      <c r="AM2" s="196"/>
      <c r="AN2" s="135"/>
      <c r="AO2" s="136"/>
      <c r="AP2" s="196"/>
      <c r="AQ2" s="135"/>
      <c r="AR2" s="135"/>
      <c r="AS2" s="135"/>
      <c r="AT2" s="135"/>
      <c r="AU2" s="136"/>
      <c r="AV2" s="196"/>
      <c r="AW2" s="135"/>
      <c r="AX2" s="136"/>
      <c r="AY2" s="196"/>
      <c r="AZ2" s="135"/>
      <c r="BA2" s="136"/>
      <c r="BB2" s="196"/>
      <c r="BC2" s="135"/>
      <c r="BD2" s="136"/>
      <c r="BE2" s="196"/>
      <c r="BF2" s="135"/>
    </row>
    <row r="3" spans="1:84" ht="13.15">
      <c r="A3" s="65" t="s">
        <v>75</v>
      </c>
      <c r="B3" s="4"/>
      <c r="C3" s="4"/>
      <c r="E3" s="4"/>
      <c r="F3" s="4"/>
      <c r="G3" s="4"/>
      <c r="H3" s="4"/>
      <c r="I3" s="4"/>
      <c r="J3" s="4"/>
      <c r="K3" s="4"/>
      <c r="L3" s="4"/>
      <c r="M3" s="4"/>
      <c r="N3" s="4"/>
      <c r="O3" s="4"/>
      <c r="P3" s="4"/>
      <c r="Q3" s="4"/>
      <c r="R3" s="196"/>
      <c r="S3" s="135"/>
      <c r="T3" s="4"/>
      <c r="U3" s="196"/>
      <c r="V3" s="135"/>
      <c r="W3" s="4"/>
      <c r="X3" s="196"/>
      <c r="Y3" s="135"/>
      <c r="Z3" s="4"/>
      <c r="AA3" s="196"/>
      <c r="AB3" s="135"/>
      <c r="AC3" s="4"/>
      <c r="AD3" s="196"/>
      <c r="AE3" s="135"/>
      <c r="AF3" s="4"/>
      <c r="AG3" s="196"/>
      <c r="AH3" s="135"/>
      <c r="AI3" s="4"/>
      <c r="AJ3" s="196"/>
      <c r="AK3" s="135"/>
      <c r="AL3" s="4"/>
      <c r="AM3" s="196"/>
      <c r="AN3" s="135"/>
      <c r="AO3" s="4"/>
      <c r="AP3" s="196"/>
      <c r="AQ3" s="135"/>
      <c r="AR3" s="135"/>
      <c r="AS3" s="135"/>
      <c r="AT3" s="135"/>
      <c r="AU3" s="4"/>
      <c r="AV3" s="196"/>
      <c r="AW3" s="135"/>
      <c r="AX3" s="4"/>
      <c r="AY3" s="196"/>
      <c r="AZ3" s="135"/>
      <c r="BA3" s="4"/>
      <c r="BB3" s="196"/>
      <c r="BC3" s="135"/>
      <c r="BD3" s="4"/>
      <c r="BE3" s="196"/>
      <c r="BF3" s="135"/>
    </row>
    <row r="4" spans="1:84" ht="6.95" customHeight="1" thickBot="1">
      <c r="A4" s="16" t="s">
        <v>4</v>
      </c>
      <c r="B4" s="4" t="s">
        <v>4</v>
      </c>
      <c r="C4" s="18"/>
      <c r="D4" s="4"/>
      <c r="E4" s="4"/>
      <c r="F4" s="4"/>
      <c r="G4" s="4"/>
      <c r="H4" s="4"/>
      <c r="I4" s="4"/>
      <c r="J4" s="4"/>
      <c r="K4" s="4"/>
      <c r="L4" s="4"/>
      <c r="M4" s="4"/>
      <c r="N4" s="4"/>
      <c r="O4" s="4"/>
      <c r="P4" s="4"/>
      <c r="Q4" s="110"/>
      <c r="R4" s="197"/>
      <c r="S4" s="135"/>
      <c r="T4" s="110"/>
      <c r="U4" s="197"/>
      <c r="V4" s="135"/>
      <c r="W4" s="110"/>
      <c r="X4" s="197"/>
      <c r="Y4" s="135"/>
      <c r="Z4" s="110"/>
      <c r="AA4" s="197"/>
      <c r="AB4" s="135"/>
      <c r="AC4" s="110"/>
      <c r="AD4" s="197"/>
      <c r="AE4" s="135"/>
      <c r="AF4" s="110"/>
      <c r="AG4" s="197"/>
      <c r="AH4" s="135"/>
      <c r="AI4" s="110"/>
      <c r="AJ4" s="197"/>
      <c r="AK4" s="135"/>
      <c r="AL4" s="110"/>
      <c r="AM4" s="197"/>
      <c r="AN4" s="135"/>
      <c r="AO4" s="110"/>
      <c r="AP4" s="197"/>
      <c r="AQ4" s="135"/>
      <c r="AR4" s="135"/>
      <c r="AS4" s="135"/>
      <c r="AT4" s="135"/>
      <c r="AU4" s="110"/>
      <c r="AV4" s="197"/>
      <c r="AW4" s="135"/>
      <c r="AX4" s="110"/>
      <c r="AY4" s="197"/>
      <c r="AZ4" s="135"/>
      <c r="BA4" s="110"/>
      <c r="BB4" s="197"/>
      <c r="BC4" s="135"/>
      <c r="BD4" s="110"/>
      <c r="BE4" s="197"/>
      <c r="BF4" s="135"/>
    </row>
    <row r="5" spans="1:84" ht="14.1" customHeight="1" thickTop="1">
      <c r="A5" s="19" t="s">
        <v>4</v>
      </c>
      <c r="B5" s="365">
        <v>35429</v>
      </c>
      <c r="C5" s="366"/>
      <c r="D5" s="367"/>
      <c r="E5" s="365">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4">
        <v>39446</v>
      </c>
      <c r="AJ5" s="362"/>
      <c r="AK5" s="363"/>
      <c r="AL5" s="364">
        <v>39812</v>
      </c>
      <c r="AM5" s="362"/>
      <c r="AN5" s="363"/>
      <c r="AO5" s="364">
        <v>40177</v>
      </c>
      <c r="AP5" s="362"/>
      <c r="AQ5" s="363"/>
      <c r="AR5" s="364">
        <v>40542</v>
      </c>
      <c r="AS5" s="362"/>
      <c r="AT5" s="363"/>
      <c r="AU5" s="364">
        <v>40907</v>
      </c>
      <c r="AV5" s="362"/>
      <c r="AW5" s="363"/>
      <c r="AX5" s="364">
        <v>41273</v>
      </c>
      <c r="AY5" s="362"/>
      <c r="AZ5" s="363"/>
      <c r="BA5" s="364">
        <v>41638</v>
      </c>
      <c r="BB5" s="362"/>
      <c r="BC5" s="363"/>
      <c r="BD5" s="364">
        <v>42003</v>
      </c>
      <c r="BE5" s="362"/>
      <c r="BF5" s="363"/>
    </row>
    <row r="6" spans="1:84" ht="13.15">
      <c r="A6" s="296"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CA6" s="63" t="s">
        <v>26</v>
      </c>
      <c r="CB6" s="63" t="s">
        <v>27</v>
      </c>
      <c r="CC6" s="68" t="s">
        <v>25</v>
      </c>
      <c r="CD6" s="63" t="s">
        <v>26</v>
      </c>
      <c r="CE6" s="63" t="s">
        <v>27</v>
      </c>
      <c r="CF6" s="68" t="s">
        <v>25</v>
      </c>
    </row>
    <row r="7" spans="1:84" s="64" customFormat="1" ht="14.1" customHeight="1">
      <c r="A7" s="78" t="s">
        <v>6</v>
      </c>
      <c r="B7" s="77">
        <v>63519</v>
      </c>
      <c r="C7" s="24">
        <v>59236</v>
      </c>
      <c r="D7" s="75">
        <v>122755</v>
      </c>
      <c r="E7" s="76">
        <v>60893</v>
      </c>
      <c r="F7" s="24">
        <v>57366</v>
      </c>
      <c r="G7" s="74">
        <v>118259</v>
      </c>
      <c r="H7" s="77">
        <v>59867</v>
      </c>
      <c r="I7" s="24">
        <v>56095</v>
      </c>
      <c r="J7" s="74">
        <v>115962</v>
      </c>
      <c r="K7" s="77">
        <v>59616</v>
      </c>
      <c r="L7" s="24">
        <v>56258</v>
      </c>
      <c r="M7" s="74">
        <v>115874</v>
      </c>
      <c r="N7" s="77">
        <v>59474</v>
      </c>
      <c r="O7" s="24">
        <v>56243</v>
      </c>
      <c r="P7" s="74">
        <v>115717</v>
      </c>
      <c r="Q7" s="77">
        <v>59573</v>
      </c>
      <c r="R7" s="24">
        <v>56673</v>
      </c>
      <c r="S7" s="74">
        <v>116246</v>
      </c>
      <c r="T7" s="77">
        <v>61599</v>
      </c>
      <c r="U7" s="24">
        <v>58275</v>
      </c>
      <c r="V7" s="74">
        <f>U7+T7</f>
        <v>119874</v>
      </c>
      <c r="W7" s="198">
        <v>65010</v>
      </c>
      <c r="X7" s="34">
        <v>61863</v>
      </c>
      <c r="Y7" s="74">
        <v>126873</v>
      </c>
      <c r="Z7"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0)</f>
        <v>67788</v>
      </c>
      <c r="AA7"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0)</f>
        <v>64113</v>
      </c>
      <c r="AB7" s="74">
        <f>AA7+Z7</f>
        <v>131901</v>
      </c>
      <c r="AC7"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0)</f>
        <v>70031</v>
      </c>
      <c r="AD7"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0)</f>
        <v>66007</v>
      </c>
      <c r="AE7" s="74">
        <f>AD7+AC7</f>
        <v>136038</v>
      </c>
      <c r="AF7"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0)</f>
        <v>71102</v>
      </c>
      <c r="AG7"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0)</f>
        <v>66996</v>
      </c>
      <c r="AH7" s="74">
        <f>AG7+AF7</f>
        <v>138098</v>
      </c>
      <c r="AI7"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0)</f>
        <v>72721</v>
      </c>
      <c r="AJ7"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0)</f>
        <v>68812</v>
      </c>
      <c r="AK7" s="74">
        <f>AJ7+AI7</f>
        <v>141533</v>
      </c>
      <c r="AL7"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0)</f>
        <v>74113</v>
      </c>
      <c r="AM7"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0)</f>
        <v>70095</v>
      </c>
      <c r="AN7" s="74">
        <f>AM7+AL7</f>
        <v>144208</v>
      </c>
      <c r="AO7"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0)</f>
        <v>75050</v>
      </c>
      <c r="AP7"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0)</f>
        <v>71037</v>
      </c>
      <c r="AQ7" s="74">
        <f>AP7+AO7</f>
        <v>146087</v>
      </c>
      <c r="AR7"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0)</f>
        <v>75905</v>
      </c>
      <c r="AS7"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0)</f>
        <v>71838</v>
      </c>
      <c r="AT7" s="74">
        <f>AS7+AR7</f>
        <v>147743</v>
      </c>
      <c r="AU7"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0)</f>
        <v>76253</v>
      </c>
      <c r="AV7"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0)</f>
        <v>72004</v>
      </c>
      <c r="AW7" s="74">
        <f>AV7+AU7</f>
        <v>148257</v>
      </c>
      <c r="AX7"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0)</f>
        <v>75152</v>
      </c>
      <c r="AY7"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0)</f>
        <v>71281</v>
      </c>
      <c r="AZ7" s="74">
        <f>AY7+AX7</f>
        <v>146433</v>
      </c>
      <c r="BA7"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0)</f>
        <v>73100</v>
      </c>
      <c r="BB7"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0)</f>
        <v>69135</v>
      </c>
      <c r="BC7" s="74">
        <f>BB7+BA7</f>
        <v>142235</v>
      </c>
      <c r="BD7"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0)</f>
        <v>70751</v>
      </c>
      <c r="BE7"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0)</f>
        <v>66859</v>
      </c>
      <c r="BF7" s="74">
        <f>BE7+BD7</f>
        <v>137610</v>
      </c>
      <c r="BG7"/>
      <c r="BH7"/>
      <c r="BI7"/>
      <c r="BJ7"/>
      <c r="BK7"/>
      <c r="BL7"/>
      <c r="BM7"/>
      <c r="BN7"/>
      <c r="BO7"/>
      <c r="BP7"/>
      <c r="BQ7"/>
      <c r="BR7"/>
      <c r="BS7"/>
      <c r="BT7"/>
      <c r="BU7"/>
      <c r="BV7"/>
      <c r="BW7"/>
      <c r="BX7"/>
      <c r="BY7"/>
      <c r="BZ7"/>
      <c r="CA7" s="113">
        <f t="shared" ref="CA7:CA27" si="0">BH7-AL7</f>
        <v>-74113</v>
      </c>
      <c r="CB7" s="113">
        <f t="shared" ref="CB7:CB27" si="1">BI7-AM7</f>
        <v>-70095</v>
      </c>
      <c r="CC7" s="113">
        <f t="shared" ref="CC7:CC27" si="2">BJ7-AN7</f>
        <v>-144208</v>
      </c>
      <c r="CD7" s="113">
        <f t="shared" ref="CD7:CD27" si="3">BK7-AO7</f>
        <v>-75050</v>
      </c>
      <c r="CE7" s="113">
        <f t="shared" ref="CE7:CE27" si="4">BL7-AP7</f>
        <v>-71037</v>
      </c>
      <c r="CF7" s="113">
        <f t="shared" ref="CF7:CF27" si="5">BM7-AQ7</f>
        <v>-146087</v>
      </c>
    </row>
    <row r="8" spans="1:84" s="64" customFormat="1" ht="14.1" customHeight="1">
      <c r="A8" s="79" t="s">
        <v>7</v>
      </c>
      <c r="B8" s="77">
        <v>75034</v>
      </c>
      <c r="C8" s="24">
        <v>70966</v>
      </c>
      <c r="D8" s="75">
        <v>146000</v>
      </c>
      <c r="E8" s="76">
        <v>71971</v>
      </c>
      <c r="F8" s="24">
        <v>67906</v>
      </c>
      <c r="G8" s="74">
        <v>139877</v>
      </c>
      <c r="H8" s="77">
        <v>68643</v>
      </c>
      <c r="I8" s="24">
        <v>64850</v>
      </c>
      <c r="J8" s="74">
        <v>133493</v>
      </c>
      <c r="K8" s="77">
        <v>66359</v>
      </c>
      <c r="L8" s="24">
        <v>62563</v>
      </c>
      <c r="M8" s="74">
        <v>128922</v>
      </c>
      <c r="N8" s="77">
        <v>64646</v>
      </c>
      <c r="O8" s="24">
        <v>60803</v>
      </c>
      <c r="P8" s="74">
        <v>125449</v>
      </c>
      <c r="Q8" s="77">
        <v>63234</v>
      </c>
      <c r="R8" s="24">
        <v>59665</v>
      </c>
      <c r="S8" s="74">
        <v>122899</v>
      </c>
      <c r="T8" s="77">
        <v>63194</v>
      </c>
      <c r="U8" s="24">
        <v>60057</v>
      </c>
      <c r="V8" s="74">
        <f t="shared" ref="V8:V26" si="6">U8+T8</f>
        <v>123251</v>
      </c>
      <c r="W8" s="198">
        <v>65707</v>
      </c>
      <c r="X8" s="34">
        <v>62128</v>
      </c>
      <c r="Y8" s="74">
        <v>127835</v>
      </c>
      <c r="Z8"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f>
        <v>66962</v>
      </c>
      <c r="AA8"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f>
        <v>63637</v>
      </c>
      <c r="AB8" s="74">
        <f t="shared" ref="AB8:AB26" si="7">AA8+Z8</f>
        <v>130599</v>
      </c>
      <c r="AC8"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f>
        <v>68551</v>
      </c>
      <c r="AD8"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f>
        <v>65102</v>
      </c>
      <c r="AE8" s="74">
        <f t="shared" ref="AE8:AE26" si="8">AD8+AC8</f>
        <v>133653</v>
      </c>
      <c r="AF8"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f>
        <v>70523</v>
      </c>
      <c r="AG8"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f>
        <v>67151</v>
      </c>
      <c r="AH8" s="74">
        <f t="shared" ref="AH8:AH26" si="9">AG8+AF8</f>
        <v>137674</v>
      </c>
      <c r="AI8"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f>
        <v>73873</v>
      </c>
      <c r="AJ8"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f>
        <v>69825</v>
      </c>
      <c r="AK8" s="74">
        <f t="shared" ref="AK8:AK26" si="10">AJ8+AI8</f>
        <v>143698</v>
      </c>
      <c r="AL8"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f>
        <v>76873</v>
      </c>
      <c r="AM8"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f>
        <v>72873</v>
      </c>
      <c r="AN8" s="74">
        <f t="shared" ref="AN8:AN26" si="11">AM8+AL8</f>
        <v>149746</v>
      </c>
      <c r="AO8"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f>
        <v>79669</v>
      </c>
      <c r="AP8"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f>
        <v>75466</v>
      </c>
      <c r="AQ8" s="74">
        <f t="shared" ref="AQ8:AQ26" si="12">AP8+AO8</f>
        <v>155135</v>
      </c>
      <c r="AR8"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f>
        <v>82373</v>
      </c>
      <c r="AS8"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f>
        <v>77767</v>
      </c>
      <c r="AT8" s="74">
        <f t="shared" ref="AT8:AT27" si="13">AS8+AR8</f>
        <v>160140</v>
      </c>
      <c r="AU8"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f>
        <v>84166</v>
      </c>
      <c r="AV8"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f>
        <v>79278</v>
      </c>
      <c r="AW8" s="74">
        <f t="shared" ref="AW8:AW27" si="14">AV8+AU8</f>
        <v>163444</v>
      </c>
      <c r="AX8"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f>
        <v>84042</v>
      </c>
      <c r="AY8"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f>
        <v>79402</v>
      </c>
      <c r="AZ8" s="74">
        <f t="shared" ref="AZ8:AZ27" si="15">AY8+AX8</f>
        <v>163444</v>
      </c>
      <c r="BA8"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f>
        <v>84531</v>
      </c>
      <c r="BB8"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f>
        <v>79509</v>
      </c>
      <c r="BC8" s="74">
        <f t="shared" ref="BC8:BC27" si="16">BB8+BA8</f>
        <v>164040</v>
      </c>
      <c r="BD8"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f>
        <v>83934</v>
      </c>
      <c r="BE8"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f>
        <v>79374</v>
      </c>
      <c r="BF8" s="74">
        <f t="shared" ref="BF8:BF27" si="17">BE8+BD8</f>
        <v>163308</v>
      </c>
      <c r="BG8"/>
      <c r="BH8"/>
      <c r="BI8"/>
      <c r="BJ8"/>
      <c r="BK8"/>
      <c r="BL8"/>
      <c r="BM8"/>
      <c r="BN8"/>
      <c r="BO8"/>
      <c r="BP8"/>
      <c r="BQ8"/>
      <c r="BR8"/>
      <c r="BS8"/>
      <c r="BT8"/>
      <c r="BU8"/>
      <c r="BV8"/>
      <c r="BW8"/>
      <c r="BX8"/>
      <c r="BY8"/>
      <c r="BZ8"/>
      <c r="CA8" s="113">
        <f t="shared" si="0"/>
        <v>-76873</v>
      </c>
      <c r="CB8" s="113">
        <f t="shared" si="1"/>
        <v>-72873</v>
      </c>
      <c r="CC8" s="113">
        <f t="shared" si="2"/>
        <v>-149746</v>
      </c>
      <c r="CD8" s="113">
        <f t="shared" si="3"/>
        <v>-79669</v>
      </c>
      <c r="CE8" s="113">
        <f t="shared" si="4"/>
        <v>-75466</v>
      </c>
      <c r="CF8" s="113">
        <f t="shared" si="5"/>
        <v>-155135</v>
      </c>
    </row>
    <row r="9" spans="1:84" s="64" customFormat="1" ht="14.1" customHeight="1">
      <c r="A9" s="78" t="s">
        <v>8</v>
      </c>
      <c r="B9" s="77">
        <v>80019</v>
      </c>
      <c r="C9" s="24">
        <v>77107</v>
      </c>
      <c r="D9" s="75">
        <v>157126</v>
      </c>
      <c r="E9" s="76">
        <v>77995</v>
      </c>
      <c r="F9" s="24">
        <v>74821</v>
      </c>
      <c r="G9" s="74">
        <v>152816</v>
      </c>
      <c r="H9" s="77">
        <v>76114</v>
      </c>
      <c r="I9" s="24">
        <v>72760</v>
      </c>
      <c r="J9" s="74">
        <v>148874</v>
      </c>
      <c r="K9" s="77">
        <v>73954</v>
      </c>
      <c r="L9" s="24">
        <v>70400</v>
      </c>
      <c r="M9" s="74">
        <v>144354</v>
      </c>
      <c r="N9" s="77">
        <v>72409</v>
      </c>
      <c r="O9" s="24">
        <v>68933</v>
      </c>
      <c r="P9" s="74">
        <v>141342</v>
      </c>
      <c r="Q9" s="77">
        <v>70665</v>
      </c>
      <c r="R9" s="24">
        <v>66831</v>
      </c>
      <c r="S9" s="74">
        <v>137496</v>
      </c>
      <c r="T9" s="77">
        <v>69827</v>
      </c>
      <c r="U9" s="24">
        <v>66153</v>
      </c>
      <c r="V9" s="74">
        <f t="shared" si="6"/>
        <v>135980</v>
      </c>
      <c r="W9" s="198">
        <v>70731</v>
      </c>
      <c r="X9" s="34">
        <v>67106</v>
      </c>
      <c r="Y9" s="74">
        <v>137837</v>
      </c>
      <c r="Z9"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10)</f>
        <v>70826</v>
      </c>
      <c r="AA9"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10)</f>
        <v>66741</v>
      </c>
      <c r="AB9" s="74">
        <f t="shared" si="7"/>
        <v>137567</v>
      </c>
      <c r="AC9"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10)</f>
        <v>71011</v>
      </c>
      <c r="AD9"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10)</f>
        <v>66750</v>
      </c>
      <c r="AE9" s="74">
        <f t="shared" si="8"/>
        <v>137761</v>
      </c>
      <c r="AF9"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10)</f>
        <v>71270</v>
      </c>
      <c r="AG9"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10)</f>
        <v>67261</v>
      </c>
      <c r="AH9" s="74">
        <f t="shared" si="9"/>
        <v>138531</v>
      </c>
      <c r="AI9"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10)</f>
        <v>71950</v>
      </c>
      <c r="AJ9"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10)</f>
        <v>68203</v>
      </c>
      <c r="AK9" s="74">
        <f t="shared" si="10"/>
        <v>140153</v>
      </c>
      <c r="AL9"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10)</f>
        <v>73491</v>
      </c>
      <c r="AM9"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10)</f>
        <v>69643</v>
      </c>
      <c r="AN9" s="74">
        <f t="shared" si="11"/>
        <v>143134</v>
      </c>
      <c r="AO9"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10)</f>
        <v>74744</v>
      </c>
      <c r="AP9"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10)</f>
        <v>70962</v>
      </c>
      <c r="AQ9" s="74">
        <f t="shared" si="12"/>
        <v>145706</v>
      </c>
      <c r="AR9"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10)</f>
        <v>76395</v>
      </c>
      <c r="AS9"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10)</f>
        <v>72431</v>
      </c>
      <c r="AT9" s="74">
        <f t="shared" si="13"/>
        <v>148826</v>
      </c>
      <c r="AU9"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10)</f>
        <v>77731</v>
      </c>
      <c r="AV9"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10)</f>
        <v>74161</v>
      </c>
      <c r="AW9" s="74">
        <f t="shared" si="14"/>
        <v>151892</v>
      </c>
      <c r="AX9"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10)</f>
        <v>79952</v>
      </c>
      <c r="AY9"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10)</f>
        <v>75596</v>
      </c>
      <c r="AZ9" s="74">
        <f t="shared" si="15"/>
        <v>155548</v>
      </c>
      <c r="BA9"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10)</f>
        <v>81341</v>
      </c>
      <c r="BB9"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10)</f>
        <v>77196</v>
      </c>
      <c r="BC9" s="74">
        <f t="shared" si="16"/>
        <v>158537</v>
      </c>
      <c r="BD9"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10)</f>
        <v>83038</v>
      </c>
      <c r="BE9"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10)</f>
        <v>78672</v>
      </c>
      <c r="BF9" s="74">
        <f t="shared" si="17"/>
        <v>161710</v>
      </c>
      <c r="BG9"/>
      <c r="BH9"/>
      <c r="BI9"/>
      <c r="BJ9"/>
      <c r="BK9"/>
      <c r="BL9"/>
      <c r="BM9"/>
      <c r="BN9"/>
      <c r="BO9"/>
      <c r="BP9"/>
      <c r="BQ9"/>
      <c r="BR9"/>
      <c r="BS9"/>
      <c r="BT9"/>
      <c r="BU9"/>
      <c r="BV9"/>
      <c r="BW9"/>
      <c r="BX9"/>
      <c r="BY9"/>
      <c r="BZ9"/>
      <c r="CA9" s="113">
        <f t="shared" si="0"/>
        <v>-73491</v>
      </c>
      <c r="CB9" s="113">
        <f t="shared" si="1"/>
        <v>-69643</v>
      </c>
      <c r="CC9" s="113">
        <f t="shared" si="2"/>
        <v>-143134</v>
      </c>
      <c r="CD9" s="113">
        <f t="shared" si="3"/>
        <v>-74744</v>
      </c>
      <c r="CE9" s="113">
        <f t="shared" si="4"/>
        <v>-70962</v>
      </c>
      <c r="CF9" s="113">
        <f t="shared" si="5"/>
        <v>-145706</v>
      </c>
    </row>
    <row r="10" spans="1:84" s="64" customFormat="1" ht="14.1" customHeight="1">
      <c r="A10" s="78" t="s">
        <v>9</v>
      </c>
      <c r="B10" s="77">
        <v>75294</v>
      </c>
      <c r="C10" s="24">
        <v>74147</v>
      </c>
      <c r="D10" s="75">
        <v>149441</v>
      </c>
      <c r="E10" s="76">
        <v>76893</v>
      </c>
      <c r="F10" s="24">
        <v>74983</v>
      </c>
      <c r="G10" s="74">
        <v>151876</v>
      </c>
      <c r="H10" s="77">
        <v>76144</v>
      </c>
      <c r="I10" s="24">
        <v>74024</v>
      </c>
      <c r="J10" s="74">
        <v>150168</v>
      </c>
      <c r="K10" s="77">
        <v>75099</v>
      </c>
      <c r="L10" s="24">
        <v>73146</v>
      </c>
      <c r="M10" s="74">
        <v>148245</v>
      </c>
      <c r="N10" s="77">
        <v>74157</v>
      </c>
      <c r="O10" s="24">
        <v>71875</v>
      </c>
      <c r="P10" s="74">
        <v>146032</v>
      </c>
      <c r="Q10" s="77">
        <v>73814</v>
      </c>
      <c r="R10" s="24">
        <v>71248</v>
      </c>
      <c r="S10" s="74">
        <v>145062</v>
      </c>
      <c r="T10" s="77">
        <v>74117</v>
      </c>
      <c r="U10" s="24">
        <v>71217</v>
      </c>
      <c r="V10" s="74">
        <f t="shared" si="6"/>
        <v>145334</v>
      </c>
      <c r="W10" s="198">
        <v>75938</v>
      </c>
      <c r="X10" s="34">
        <v>72734</v>
      </c>
      <c r="Y10" s="74">
        <v>148672</v>
      </c>
      <c r="Z10"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15)</f>
        <v>76204</v>
      </c>
      <c r="AA10"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15)</f>
        <v>72908</v>
      </c>
      <c r="AB10" s="74">
        <f t="shared" si="7"/>
        <v>149112</v>
      </c>
      <c r="AC10"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15)</f>
        <v>76699</v>
      </c>
      <c r="AD10"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15)</f>
        <v>73263</v>
      </c>
      <c r="AE10" s="74">
        <f t="shared" si="8"/>
        <v>149962</v>
      </c>
      <c r="AF10"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15)</f>
        <v>76940</v>
      </c>
      <c r="AG10"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15)</f>
        <v>73141</v>
      </c>
      <c r="AH10" s="74">
        <f t="shared" si="9"/>
        <v>150081</v>
      </c>
      <c r="AI10"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15)</f>
        <v>76997</v>
      </c>
      <c r="AJ10"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15)</f>
        <v>73314</v>
      </c>
      <c r="AK10" s="74">
        <f t="shared" si="10"/>
        <v>150311</v>
      </c>
      <c r="AL10"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15)</f>
        <v>76947</v>
      </c>
      <c r="AM10"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15)</f>
        <v>73104</v>
      </c>
      <c r="AN10" s="74">
        <f t="shared" si="11"/>
        <v>150051</v>
      </c>
      <c r="AO10"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15)</f>
        <v>77301</v>
      </c>
      <c r="AP10"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15)</f>
        <v>73131</v>
      </c>
      <c r="AQ10" s="74">
        <f t="shared" si="12"/>
        <v>150432</v>
      </c>
      <c r="AR10"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15)</f>
        <v>77502</v>
      </c>
      <c r="AS10"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15)</f>
        <v>73261</v>
      </c>
      <c r="AT10" s="74">
        <f t="shared" si="13"/>
        <v>150763</v>
      </c>
      <c r="AU10"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15)</f>
        <v>77589</v>
      </c>
      <c r="AV10"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15)</f>
        <v>73244</v>
      </c>
      <c r="AW10" s="74">
        <f t="shared" si="14"/>
        <v>150833</v>
      </c>
      <c r="AX10"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15)</f>
        <v>77052</v>
      </c>
      <c r="AY10"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15)</f>
        <v>73044</v>
      </c>
      <c r="AZ10" s="74">
        <f t="shared" si="15"/>
        <v>150096</v>
      </c>
      <c r="BA10"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15)</f>
        <v>77021</v>
      </c>
      <c r="BB10"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15)</f>
        <v>72923</v>
      </c>
      <c r="BC10" s="74">
        <f t="shared" si="16"/>
        <v>149944</v>
      </c>
      <c r="BD10"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15)</f>
        <v>76743</v>
      </c>
      <c r="BE10"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15)</f>
        <v>72823</v>
      </c>
      <c r="BF10" s="74">
        <f t="shared" si="17"/>
        <v>149566</v>
      </c>
      <c r="BG10"/>
      <c r="BH10"/>
      <c r="BI10"/>
      <c r="BJ10"/>
      <c r="BK10"/>
      <c r="BL10"/>
      <c r="BM10"/>
      <c r="BN10"/>
      <c r="BO10"/>
      <c r="BP10"/>
      <c r="BQ10"/>
      <c r="BR10"/>
      <c r="BS10"/>
      <c r="BT10"/>
      <c r="BU10"/>
      <c r="BV10"/>
      <c r="BW10"/>
      <c r="BX10"/>
      <c r="BY10"/>
      <c r="BZ10"/>
      <c r="CA10" s="113">
        <f t="shared" si="0"/>
        <v>-76947</v>
      </c>
      <c r="CB10" s="113">
        <f t="shared" si="1"/>
        <v>-73104</v>
      </c>
      <c r="CC10" s="113">
        <f t="shared" si="2"/>
        <v>-150051</v>
      </c>
      <c r="CD10" s="113">
        <f t="shared" si="3"/>
        <v>-77301</v>
      </c>
      <c r="CE10" s="113">
        <f t="shared" si="4"/>
        <v>-73131</v>
      </c>
      <c r="CF10" s="113">
        <f t="shared" si="5"/>
        <v>-150432</v>
      </c>
    </row>
    <row r="11" spans="1:84" s="64" customFormat="1" ht="14.1" customHeight="1">
      <c r="A11" s="78" t="s">
        <v>10</v>
      </c>
      <c r="B11" s="77">
        <v>42546</v>
      </c>
      <c r="C11" s="24">
        <v>46071</v>
      </c>
      <c r="D11" s="75">
        <v>88617</v>
      </c>
      <c r="E11" s="76">
        <v>47794</v>
      </c>
      <c r="F11" s="24">
        <v>51245</v>
      </c>
      <c r="G11" s="74">
        <v>99039</v>
      </c>
      <c r="H11" s="77">
        <v>49856</v>
      </c>
      <c r="I11" s="24">
        <v>53215</v>
      </c>
      <c r="J11" s="74">
        <v>103071</v>
      </c>
      <c r="K11" s="77">
        <v>48198</v>
      </c>
      <c r="L11" s="24">
        <v>51475</v>
      </c>
      <c r="M11" s="74">
        <v>99673</v>
      </c>
      <c r="N11" s="77">
        <v>49642</v>
      </c>
      <c r="O11" s="24">
        <v>52584</v>
      </c>
      <c r="P11" s="74">
        <v>102226</v>
      </c>
      <c r="Q11" s="77">
        <v>51560</v>
      </c>
      <c r="R11" s="24">
        <v>54296</v>
      </c>
      <c r="S11" s="74">
        <v>105856</v>
      </c>
      <c r="T11" s="77">
        <v>54968</v>
      </c>
      <c r="U11" s="24">
        <v>57097</v>
      </c>
      <c r="V11" s="74">
        <f t="shared" si="6"/>
        <v>112065</v>
      </c>
      <c r="W11" s="198">
        <v>57252</v>
      </c>
      <c r="X11" s="34">
        <v>59786</v>
      </c>
      <c r="Y11" s="74">
        <v>117038</v>
      </c>
      <c r="Z11"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20)</f>
        <v>59258</v>
      </c>
      <c r="AA11"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20)</f>
        <v>61821</v>
      </c>
      <c r="AB11" s="74">
        <f t="shared" si="7"/>
        <v>121079</v>
      </c>
      <c r="AC11"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20)</f>
        <v>60262</v>
      </c>
      <c r="AD11"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20)</f>
        <v>62596</v>
      </c>
      <c r="AE11" s="74">
        <f t="shared" si="8"/>
        <v>122858</v>
      </c>
      <c r="AF11"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20)</f>
        <v>62227</v>
      </c>
      <c r="AG11"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20)</f>
        <v>63925</v>
      </c>
      <c r="AH11" s="74">
        <f t="shared" si="9"/>
        <v>126152</v>
      </c>
      <c r="AI11"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20)</f>
        <v>63725</v>
      </c>
      <c r="AJ11"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20)</f>
        <v>64765</v>
      </c>
      <c r="AK11" s="74">
        <f t="shared" si="10"/>
        <v>128490</v>
      </c>
      <c r="AL11"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20)</f>
        <v>64979</v>
      </c>
      <c r="AM11"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20)</f>
        <v>66284</v>
      </c>
      <c r="AN11" s="74">
        <f t="shared" si="11"/>
        <v>131263</v>
      </c>
      <c r="AO11"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20)</f>
        <v>66354</v>
      </c>
      <c r="AP11"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20)</f>
        <v>67294</v>
      </c>
      <c r="AQ11" s="74">
        <f t="shared" si="12"/>
        <v>133648</v>
      </c>
      <c r="AR11"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20)</f>
        <v>67236</v>
      </c>
      <c r="AS11"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20)</f>
        <v>67926</v>
      </c>
      <c r="AT11" s="74">
        <f t="shared" si="13"/>
        <v>135162</v>
      </c>
      <c r="AU11"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20)</f>
        <v>66106</v>
      </c>
      <c r="AV11"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20)</f>
        <v>66481</v>
      </c>
      <c r="AW11" s="74">
        <f t="shared" si="14"/>
        <v>132587</v>
      </c>
      <c r="AX11"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20)</f>
        <v>64965</v>
      </c>
      <c r="AY11"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20)</f>
        <v>65246</v>
      </c>
      <c r="AZ11" s="74">
        <f t="shared" si="15"/>
        <v>130211</v>
      </c>
      <c r="BA11"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20)</f>
        <v>63364</v>
      </c>
      <c r="BB11"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20)</f>
        <v>63205</v>
      </c>
      <c r="BC11" s="74">
        <f t="shared" si="16"/>
        <v>126569</v>
      </c>
      <c r="BD11"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20)</f>
        <v>61088</v>
      </c>
      <c r="BE11"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20)</f>
        <v>60888</v>
      </c>
      <c r="BF11" s="74">
        <f t="shared" si="17"/>
        <v>121976</v>
      </c>
      <c r="BG11"/>
      <c r="BH11"/>
      <c r="BI11"/>
      <c r="BJ11"/>
      <c r="BK11"/>
      <c r="BL11"/>
      <c r="BM11"/>
      <c r="BN11"/>
      <c r="BO11"/>
      <c r="BP11"/>
      <c r="BQ11"/>
      <c r="BR11"/>
      <c r="BS11"/>
      <c r="BT11"/>
      <c r="BU11"/>
      <c r="BV11"/>
      <c r="BW11"/>
      <c r="BX11"/>
      <c r="BY11"/>
      <c r="BZ11"/>
      <c r="CA11" s="113">
        <f t="shared" si="0"/>
        <v>-64979</v>
      </c>
      <c r="CB11" s="113">
        <f t="shared" si="1"/>
        <v>-66284</v>
      </c>
      <c r="CC11" s="113">
        <f t="shared" si="2"/>
        <v>-131263</v>
      </c>
      <c r="CD11" s="113">
        <f t="shared" si="3"/>
        <v>-66354</v>
      </c>
      <c r="CE11" s="113">
        <f t="shared" si="4"/>
        <v>-67294</v>
      </c>
      <c r="CF11" s="113">
        <f t="shared" si="5"/>
        <v>-133648</v>
      </c>
    </row>
    <row r="12" spans="1:84" s="64" customFormat="1" ht="14.1" customHeight="1">
      <c r="A12" s="78" t="s">
        <v>11</v>
      </c>
      <c r="B12" s="77">
        <v>36842</v>
      </c>
      <c r="C12" s="24">
        <v>49957</v>
      </c>
      <c r="D12" s="75">
        <v>86799</v>
      </c>
      <c r="E12" s="76">
        <v>36311</v>
      </c>
      <c r="F12" s="24">
        <v>47940</v>
      </c>
      <c r="G12" s="74">
        <v>84251</v>
      </c>
      <c r="H12" s="77">
        <v>35175</v>
      </c>
      <c r="I12" s="24">
        <v>45607</v>
      </c>
      <c r="J12" s="74">
        <v>80782</v>
      </c>
      <c r="K12" s="77">
        <v>35877</v>
      </c>
      <c r="L12" s="24">
        <v>45833</v>
      </c>
      <c r="M12" s="74">
        <v>81710</v>
      </c>
      <c r="N12" s="77">
        <v>35804</v>
      </c>
      <c r="O12" s="24">
        <v>45368</v>
      </c>
      <c r="P12" s="74">
        <v>81172</v>
      </c>
      <c r="Q12" s="77">
        <v>37030</v>
      </c>
      <c r="R12" s="24">
        <v>46501</v>
      </c>
      <c r="S12" s="74">
        <v>83531</v>
      </c>
      <c r="T12" s="77">
        <v>40074</v>
      </c>
      <c r="U12" s="24">
        <v>50009</v>
      </c>
      <c r="V12" s="74">
        <f t="shared" si="6"/>
        <v>90083</v>
      </c>
      <c r="W12" s="198">
        <v>45778</v>
      </c>
      <c r="X12" s="34">
        <v>56949</v>
      </c>
      <c r="Y12" s="74">
        <v>102727</v>
      </c>
      <c r="Z12"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25)</f>
        <v>48317</v>
      </c>
      <c r="AA12"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25)</f>
        <v>60047</v>
      </c>
      <c r="AB12" s="74">
        <f t="shared" si="7"/>
        <v>108364</v>
      </c>
      <c r="AC12"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25)</f>
        <v>49602</v>
      </c>
      <c r="AD12"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25)</f>
        <v>61836</v>
      </c>
      <c r="AE12" s="74">
        <f t="shared" si="8"/>
        <v>111438</v>
      </c>
      <c r="AF12"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25)</f>
        <v>51172</v>
      </c>
      <c r="AG12"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25)</f>
        <v>63636</v>
      </c>
      <c r="AH12" s="74">
        <f t="shared" si="9"/>
        <v>114808</v>
      </c>
      <c r="AI12"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25)</f>
        <v>52985</v>
      </c>
      <c r="AJ12"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25)</f>
        <v>65159</v>
      </c>
      <c r="AK12" s="74">
        <f t="shared" si="10"/>
        <v>118144</v>
      </c>
      <c r="AL12"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25)</f>
        <v>54225</v>
      </c>
      <c r="AM12"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25)</f>
        <v>65864</v>
      </c>
      <c r="AN12" s="74">
        <f t="shared" si="11"/>
        <v>120089</v>
      </c>
      <c r="AO12"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25)</f>
        <v>55302</v>
      </c>
      <c r="AP12"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25)</f>
        <v>67107</v>
      </c>
      <c r="AQ12" s="74">
        <f t="shared" si="12"/>
        <v>122409</v>
      </c>
      <c r="AR12"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25)</f>
        <v>55752</v>
      </c>
      <c r="AS12"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25)</f>
        <v>67042</v>
      </c>
      <c r="AT12" s="74">
        <f t="shared" si="13"/>
        <v>122794</v>
      </c>
      <c r="AU12"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25)</f>
        <v>55400</v>
      </c>
      <c r="AV12"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25)</f>
        <v>66328</v>
      </c>
      <c r="AW12" s="74">
        <f t="shared" si="14"/>
        <v>121728</v>
      </c>
      <c r="AX12"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25)</f>
        <v>53472</v>
      </c>
      <c r="AY12"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25)</f>
        <v>63500</v>
      </c>
      <c r="AZ12" s="74">
        <f t="shared" si="15"/>
        <v>116972</v>
      </c>
      <c r="BA12"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25)</f>
        <v>50931</v>
      </c>
      <c r="BB12"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25)</f>
        <v>60390</v>
      </c>
      <c r="BC12" s="74">
        <f t="shared" si="16"/>
        <v>111321</v>
      </c>
      <c r="BD12"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25)</f>
        <v>48055</v>
      </c>
      <c r="BE12"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25)</f>
        <v>56354</v>
      </c>
      <c r="BF12" s="74">
        <f t="shared" si="17"/>
        <v>104409</v>
      </c>
      <c r="BG12"/>
      <c r="BH12"/>
      <c r="BI12"/>
      <c r="BJ12"/>
      <c r="BK12"/>
      <c r="BL12"/>
      <c r="BM12"/>
      <c r="BN12"/>
      <c r="BO12"/>
      <c r="BP12"/>
      <c r="BQ12"/>
      <c r="BR12"/>
      <c r="BS12"/>
      <c r="BT12"/>
      <c r="BU12"/>
      <c r="BV12"/>
      <c r="BW12"/>
      <c r="BX12"/>
      <c r="BY12"/>
      <c r="BZ12"/>
      <c r="CA12" s="113">
        <f t="shared" si="0"/>
        <v>-54225</v>
      </c>
      <c r="CB12" s="113">
        <f t="shared" si="1"/>
        <v>-65864</v>
      </c>
      <c r="CC12" s="113">
        <f t="shared" si="2"/>
        <v>-120089</v>
      </c>
      <c r="CD12" s="113">
        <f t="shared" si="3"/>
        <v>-55302</v>
      </c>
      <c r="CE12" s="113">
        <f t="shared" si="4"/>
        <v>-67107</v>
      </c>
      <c r="CF12" s="113">
        <f t="shared" si="5"/>
        <v>-122409</v>
      </c>
    </row>
    <row r="13" spans="1:84" s="64" customFormat="1" ht="14.1" customHeight="1">
      <c r="A13" s="78" t="s">
        <v>12</v>
      </c>
      <c r="B13" s="77">
        <v>76112</v>
      </c>
      <c r="C13" s="24">
        <v>89662</v>
      </c>
      <c r="D13" s="75">
        <v>165774</v>
      </c>
      <c r="E13" s="76">
        <v>72543</v>
      </c>
      <c r="F13" s="24">
        <v>87357</v>
      </c>
      <c r="G13" s="74">
        <v>159900</v>
      </c>
      <c r="H13" s="77">
        <v>69381</v>
      </c>
      <c r="I13" s="24">
        <v>84393</v>
      </c>
      <c r="J13" s="74">
        <v>153774</v>
      </c>
      <c r="K13" s="77">
        <v>66386</v>
      </c>
      <c r="L13" s="24">
        <v>81393</v>
      </c>
      <c r="M13" s="74">
        <v>147779</v>
      </c>
      <c r="N13" s="77">
        <v>63870</v>
      </c>
      <c r="O13" s="24">
        <v>78694</v>
      </c>
      <c r="P13" s="74">
        <v>142564</v>
      </c>
      <c r="Q13" s="77">
        <v>62546</v>
      </c>
      <c r="R13" s="24">
        <v>76329</v>
      </c>
      <c r="S13" s="74">
        <v>138875</v>
      </c>
      <c r="T13" s="77">
        <v>63313</v>
      </c>
      <c r="U13" s="24">
        <v>75724</v>
      </c>
      <c r="V13" s="74">
        <f t="shared" si="6"/>
        <v>139037</v>
      </c>
      <c r="W13" s="198">
        <v>68533</v>
      </c>
      <c r="X13" s="34">
        <v>79721</v>
      </c>
      <c r="Y13" s="74">
        <v>148254</v>
      </c>
      <c r="Z13"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30)</f>
        <v>70734</v>
      </c>
      <c r="AA13"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30)</f>
        <v>81678</v>
      </c>
      <c r="AB13" s="74">
        <f t="shared" si="7"/>
        <v>152412</v>
      </c>
      <c r="AC13"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30)</f>
        <v>72227</v>
      </c>
      <c r="AD13"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30)</f>
        <v>83031</v>
      </c>
      <c r="AE13" s="74">
        <f t="shared" si="8"/>
        <v>155258</v>
      </c>
      <c r="AF13"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30)</f>
        <v>74471</v>
      </c>
      <c r="AG13"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30)</f>
        <v>85251</v>
      </c>
      <c r="AH13" s="74">
        <f t="shared" si="9"/>
        <v>159722</v>
      </c>
      <c r="AI13"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30)</f>
        <v>77946</v>
      </c>
      <c r="AJ13"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30)</f>
        <v>89299</v>
      </c>
      <c r="AK13" s="74">
        <f t="shared" si="10"/>
        <v>167245</v>
      </c>
      <c r="AL13"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30)</f>
        <v>81079</v>
      </c>
      <c r="AM13"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30)</f>
        <v>93695</v>
      </c>
      <c r="AN13" s="74">
        <f t="shared" si="11"/>
        <v>174774</v>
      </c>
      <c r="AO13"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30)</f>
        <v>83912</v>
      </c>
      <c r="AP13"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30)</f>
        <v>97251</v>
      </c>
      <c r="AQ13" s="74">
        <f t="shared" si="12"/>
        <v>181163</v>
      </c>
      <c r="AR13"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30)</f>
        <v>87311</v>
      </c>
      <c r="AS13"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30)</f>
        <v>101104</v>
      </c>
      <c r="AT13" s="74">
        <f t="shared" si="13"/>
        <v>188415</v>
      </c>
      <c r="AU13"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30)</f>
        <v>89300</v>
      </c>
      <c r="AV13"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30)</f>
        <v>103950</v>
      </c>
      <c r="AW13" s="74">
        <f t="shared" si="14"/>
        <v>193250</v>
      </c>
      <c r="AX13"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30)</f>
        <v>88418</v>
      </c>
      <c r="AY13"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30)</f>
        <v>103389</v>
      </c>
      <c r="AZ13" s="74">
        <f t="shared" si="15"/>
        <v>191807</v>
      </c>
      <c r="BA13"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30)</f>
        <v>86765</v>
      </c>
      <c r="BB13"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30)</f>
        <v>101564</v>
      </c>
      <c r="BC13" s="74">
        <f t="shared" si="16"/>
        <v>188329</v>
      </c>
      <c r="BD13"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30)</f>
        <v>84204</v>
      </c>
      <c r="BE13"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30)</f>
        <v>99569</v>
      </c>
      <c r="BF13" s="74">
        <f t="shared" si="17"/>
        <v>183773</v>
      </c>
      <c r="BG13"/>
      <c r="BH13"/>
      <c r="BI13"/>
      <c r="BJ13"/>
      <c r="BK13"/>
      <c r="BL13"/>
      <c r="BM13"/>
      <c r="BN13"/>
      <c r="BO13"/>
      <c r="BP13"/>
      <c r="BQ13"/>
      <c r="BR13"/>
      <c r="BS13"/>
      <c r="BT13"/>
      <c r="BU13"/>
      <c r="BV13"/>
      <c r="BW13"/>
      <c r="BX13"/>
      <c r="BY13"/>
      <c r="BZ13"/>
      <c r="CA13" s="113">
        <f t="shared" si="0"/>
        <v>-81079</v>
      </c>
      <c r="CB13" s="113">
        <f t="shared" si="1"/>
        <v>-93695</v>
      </c>
      <c r="CC13" s="113">
        <f t="shared" si="2"/>
        <v>-174774</v>
      </c>
      <c r="CD13" s="113">
        <f t="shared" si="3"/>
        <v>-83912</v>
      </c>
      <c r="CE13" s="113">
        <f t="shared" si="4"/>
        <v>-97251</v>
      </c>
      <c r="CF13" s="113">
        <f t="shared" si="5"/>
        <v>-181163</v>
      </c>
    </row>
    <row r="14" spans="1:84" s="64" customFormat="1" ht="14.1" customHeight="1">
      <c r="A14" s="78" t="s">
        <v>13</v>
      </c>
      <c r="B14" s="77">
        <v>87724</v>
      </c>
      <c r="C14" s="24">
        <v>95971</v>
      </c>
      <c r="D14" s="75">
        <v>183695</v>
      </c>
      <c r="E14" s="76">
        <v>83099</v>
      </c>
      <c r="F14" s="24">
        <v>92171</v>
      </c>
      <c r="G14" s="74">
        <v>175270</v>
      </c>
      <c r="H14" s="77">
        <v>79176</v>
      </c>
      <c r="I14" s="24">
        <v>88758</v>
      </c>
      <c r="J14" s="74">
        <v>167934</v>
      </c>
      <c r="K14" s="77">
        <v>76615</v>
      </c>
      <c r="L14" s="24">
        <v>86524</v>
      </c>
      <c r="M14" s="74">
        <v>163139</v>
      </c>
      <c r="N14" s="77">
        <v>75861</v>
      </c>
      <c r="O14" s="24">
        <v>86156</v>
      </c>
      <c r="P14" s="74">
        <v>162017</v>
      </c>
      <c r="Q14" s="77">
        <v>76063</v>
      </c>
      <c r="R14" s="24">
        <v>87020</v>
      </c>
      <c r="S14" s="74">
        <v>163083</v>
      </c>
      <c r="T14" s="77">
        <v>78146</v>
      </c>
      <c r="U14" s="24">
        <v>89647</v>
      </c>
      <c r="V14" s="74">
        <f t="shared" si="6"/>
        <v>167793</v>
      </c>
      <c r="W14" s="198">
        <v>82140</v>
      </c>
      <c r="X14" s="34">
        <v>93623</v>
      </c>
      <c r="Y14" s="74">
        <v>175763</v>
      </c>
      <c r="Z14"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35)</f>
        <v>83009</v>
      </c>
      <c r="AA14"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35)</f>
        <v>94628</v>
      </c>
      <c r="AB14" s="74">
        <f t="shared" si="7"/>
        <v>177637</v>
      </c>
      <c r="AC14"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35)</f>
        <v>83465</v>
      </c>
      <c r="AD14"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35)</f>
        <v>95413</v>
      </c>
      <c r="AE14" s="74">
        <f t="shared" si="8"/>
        <v>178878</v>
      </c>
      <c r="AF14"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35)</f>
        <v>83750</v>
      </c>
      <c r="AG14"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35)</f>
        <v>94778</v>
      </c>
      <c r="AH14" s="74">
        <f t="shared" si="9"/>
        <v>178528</v>
      </c>
      <c r="AI14"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35)</f>
        <v>84456</v>
      </c>
      <c r="AJ14"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35)</f>
        <v>93883</v>
      </c>
      <c r="AK14" s="74">
        <f t="shared" si="10"/>
        <v>178339</v>
      </c>
      <c r="AL14"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35)</f>
        <v>85677</v>
      </c>
      <c r="AM14"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35)</f>
        <v>94142</v>
      </c>
      <c r="AN14" s="74">
        <f t="shared" si="11"/>
        <v>179819</v>
      </c>
      <c r="AO14"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35)</f>
        <v>87423</v>
      </c>
      <c r="AP14"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35)</f>
        <v>95633</v>
      </c>
      <c r="AQ14" s="74">
        <f t="shared" si="12"/>
        <v>183056</v>
      </c>
      <c r="AR14"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35)</f>
        <v>89348</v>
      </c>
      <c r="AS14"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35)</f>
        <v>97333</v>
      </c>
      <c r="AT14" s="74">
        <f t="shared" si="13"/>
        <v>186681</v>
      </c>
      <c r="AU14"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35)</f>
        <v>91472</v>
      </c>
      <c r="AV14"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35)</f>
        <v>99792</v>
      </c>
      <c r="AW14" s="74">
        <f t="shared" si="14"/>
        <v>191264</v>
      </c>
      <c r="AX14"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35)</f>
        <v>93086</v>
      </c>
      <c r="AY14"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35)</f>
        <v>102206</v>
      </c>
      <c r="AZ14" s="74">
        <f t="shared" si="15"/>
        <v>195292</v>
      </c>
      <c r="BA14"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35)</f>
        <v>94720</v>
      </c>
      <c r="BB14"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35)</f>
        <v>105028</v>
      </c>
      <c r="BC14" s="74">
        <f t="shared" si="16"/>
        <v>199748</v>
      </c>
      <c r="BD14"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35)</f>
        <v>96264</v>
      </c>
      <c r="BE14"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35)</f>
        <v>106899</v>
      </c>
      <c r="BF14" s="74">
        <f t="shared" si="17"/>
        <v>203163</v>
      </c>
      <c r="BG14"/>
      <c r="BH14"/>
      <c r="BI14"/>
      <c r="BJ14"/>
      <c r="BK14"/>
      <c r="BL14"/>
      <c r="BM14"/>
      <c r="BN14"/>
      <c r="BO14"/>
      <c r="BP14"/>
      <c r="BQ14"/>
      <c r="BR14"/>
      <c r="BS14"/>
      <c r="BT14"/>
      <c r="BU14"/>
      <c r="BV14"/>
      <c r="BW14"/>
      <c r="BX14"/>
      <c r="BY14"/>
      <c r="BZ14"/>
      <c r="CA14" s="113">
        <f t="shared" si="0"/>
        <v>-85677</v>
      </c>
      <c r="CB14" s="113">
        <f t="shared" si="1"/>
        <v>-94142</v>
      </c>
      <c r="CC14" s="113">
        <f t="shared" si="2"/>
        <v>-179819</v>
      </c>
      <c r="CD14" s="113">
        <f t="shared" si="3"/>
        <v>-87423</v>
      </c>
      <c r="CE14" s="113">
        <f t="shared" si="4"/>
        <v>-95633</v>
      </c>
      <c r="CF14" s="113">
        <f t="shared" si="5"/>
        <v>-183056</v>
      </c>
    </row>
    <row r="15" spans="1:84" s="64" customFormat="1" ht="14.1" customHeight="1">
      <c r="A15" s="78" t="s">
        <v>14</v>
      </c>
      <c r="B15" s="77">
        <v>93125</v>
      </c>
      <c r="C15" s="24">
        <v>99450</v>
      </c>
      <c r="D15" s="75">
        <v>192575</v>
      </c>
      <c r="E15" s="76">
        <v>91095</v>
      </c>
      <c r="F15" s="24">
        <v>97305</v>
      </c>
      <c r="G15" s="74">
        <v>188400</v>
      </c>
      <c r="H15" s="77">
        <v>88676</v>
      </c>
      <c r="I15" s="24">
        <v>95098</v>
      </c>
      <c r="J15" s="74">
        <v>183774</v>
      </c>
      <c r="K15" s="77">
        <v>86403</v>
      </c>
      <c r="L15" s="24">
        <v>93120</v>
      </c>
      <c r="M15" s="74">
        <v>179523</v>
      </c>
      <c r="N15" s="77">
        <v>83993</v>
      </c>
      <c r="O15" s="24">
        <v>91144</v>
      </c>
      <c r="P15" s="74">
        <v>175137</v>
      </c>
      <c r="Q15" s="77">
        <v>81776</v>
      </c>
      <c r="R15" s="24">
        <v>89135</v>
      </c>
      <c r="S15" s="74">
        <v>170911</v>
      </c>
      <c r="T15" s="77">
        <v>80505</v>
      </c>
      <c r="U15" s="24">
        <v>88326</v>
      </c>
      <c r="V15" s="74">
        <f t="shared" si="6"/>
        <v>168831</v>
      </c>
      <c r="W15" s="198">
        <v>81907</v>
      </c>
      <c r="X15" s="34">
        <v>89801</v>
      </c>
      <c r="Y15" s="74">
        <v>171708</v>
      </c>
      <c r="Z15"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40)</f>
        <v>82608</v>
      </c>
      <c r="AA15"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40)</f>
        <v>91101</v>
      </c>
      <c r="AB15" s="74">
        <f t="shared" si="7"/>
        <v>173709</v>
      </c>
      <c r="AC15"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40)</f>
        <v>84166</v>
      </c>
      <c r="AD15"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40)</f>
        <v>92880</v>
      </c>
      <c r="AE15" s="74">
        <f t="shared" si="8"/>
        <v>177046</v>
      </c>
      <c r="AF15"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40)</f>
        <v>86854</v>
      </c>
      <c r="AG15"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40)</f>
        <v>96253</v>
      </c>
      <c r="AH15" s="74">
        <f t="shared" si="9"/>
        <v>183107</v>
      </c>
      <c r="AI15"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40)</f>
        <v>89872</v>
      </c>
      <c r="AJ15"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40)</f>
        <v>99782</v>
      </c>
      <c r="AK15" s="74">
        <f t="shared" si="10"/>
        <v>189654</v>
      </c>
      <c r="AL15"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40)</f>
        <v>92404</v>
      </c>
      <c r="AM15"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40)</f>
        <v>102632</v>
      </c>
      <c r="AN15" s="74">
        <f t="shared" si="11"/>
        <v>195036</v>
      </c>
      <c r="AO15"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40)</f>
        <v>93142</v>
      </c>
      <c r="AP15"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40)</f>
        <v>103598</v>
      </c>
      <c r="AQ15" s="74">
        <f t="shared" si="12"/>
        <v>196740</v>
      </c>
      <c r="AR15"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40)</f>
        <v>93606</v>
      </c>
      <c r="AS15"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40)</f>
        <v>104160</v>
      </c>
      <c r="AT15" s="74">
        <f t="shared" si="13"/>
        <v>197766</v>
      </c>
      <c r="AU15"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40)</f>
        <v>93334</v>
      </c>
      <c r="AV15"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40)</f>
        <v>102920</v>
      </c>
      <c r="AW15" s="74">
        <f t="shared" si="14"/>
        <v>196254</v>
      </c>
      <c r="AX15"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40)</f>
        <v>91821</v>
      </c>
      <c r="AY15"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40)</f>
        <v>100334</v>
      </c>
      <c r="AZ15" s="74">
        <f t="shared" si="15"/>
        <v>192155</v>
      </c>
      <c r="BA15"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40)</f>
        <v>91061</v>
      </c>
      <c r="BB15"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40)</f>
        <v>98529</v>
      </c>
      <c r="BC15" s="74">
        <f t="shared" si="16"/>
        <v>189590</v>
      </c>
      <c r="BD15"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40)</f>
        <v>90976</v>
      </c>
      <c r="BE15"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40)</f>
        <v>98334</v>
      </c>
      <c r="BF15" s="74">
        <f t="shared" si="17"/>
        <v>189310</v>
      </c>
      <c r="BG15"/>
      <c r="BH15"/>
      <c r="BI15"/>
      <c r="BJ15"/>
      <c r="BK15"/>
      <c r="BL15"/>
      <c r="BM15"/>
      <c r="BN15"/>
      <c r="BO15"/>
      <c r="BP15"/>
      <c r="BQ15"/>
      <c r="BR15"/>
      <c r="BS15"/>
      <c r="BT15"/>
      <c r="BU15"/>
      <c r="BV15"/>
      <c r="BW15"/>
      <c r="BX15"/>
      <c r="BY15"/>
      <c r="BZ15"/>
      <c r="CA15" s="113">
        <f t="shared" si="0"/>
        <v>-92404</v>
      </c>
      <c r="CB15" s="113">
        <f t="shared" si="1"/>
        <v>-102632</v>
      </c>
      <c r="CC15" s="113">
        <f t="shared" si="2"/>
        <v>-195036</v>
      </c>
      <c r="CD15" s="113">
        <f t="shared" si="3"/>
        <v>-93142</v>
      </c>
      <c r="CE15" s="113">
        <f t="shared" si="4"/>
        <v>-103598</v>
      </c>
      <c r="CF15" s="113">
        <f t="shared" si="5"/>
        <v>-196740</v>
      </c>
    </row>
    <row r="16" spans="1:84" s="64" customFormat="1" ht="14.1" customHeight="1">
      <c r="A16" s="78" t="s">
        <v>15</v>
      </c>
      <c r="B16" s="77">
        <v>91459</v>
      </c>
      <c r="C16" s="24">
        <v>98102</v>
      </c>
      <c r="D16" s="75">
        <v>189561</v>
      </c>
      <c r="E16" s="76">
        <v>90311</v>
      </c>
      <c r="F16" s="24">
        <v>97084</v>
      </c>
      <c r="G16" s="74">
        <v>187395</v>
      </c>
      <c r="H16" s="77">
        <v>88331</v>
      </c>
      <c r="I16" s="24">
        <v>95049</v>
      </c>
      <c r="J16" s="74">
        <v>183380</v>
      </c>
      <c r="K16" s="77">
        <v>87028</v>
      </c>
      <c r="L16" s="24">
        <v>93491</v>
      </c>
      <c r="M16" s="74">
        <v>180519</v>
      </c>
      <c r="N16" s="77">
        <v>86743</v>
      </c>
      <c r="O16" s="24">
        <v>93028</v>
      </c>
      <c r="P16" s="74">
        <v>179771</v>
      </c>
      <c r="Q16" s="77">
        <v>86417</v>
      </c>
      <c r="R16" s="24">
        <v>92820</v>
      </c>
      <c r="S16" s="74">
        <v>179237</v>
      </c>
      <c r="T16" s="77">
        <v>86976</v>
      </c>
      <c r="U16" s="24">
        <v>93406</v>
      </c>
      <c r="V16" s="74">
        <f t="shared" si="6"/>
        <v>180382</v>
      </c>
      <c r="W16" s="198">
        <v>88908</v>
      </c>
      <c r="X16" s="34">
        <v>95555</v>
      </c>
      <c r="Y16" s="74">
        <v>184463</v>
      </c>
      <c r="Z16"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45)</f>
        <v>89289</v>
      </c>
      <c r="AA16"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45)</f>
        <v>96284</v>
      </c>
      <c r="AB16" s="74">
        <f t="shared" si="7"/>
        <v>185573</v>
      </c>
      <c r="AC16"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45)</f>
        <v>89010</v>
      </c>
      <c r="AD16"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45)</f>
        <v>96385</v>
      </c>
      <c r="AE16" s="74">
        <f t="shared" si="8"/>
        <v>185395</v>
      </c>
      <c r="AF16"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45)</f>
        <v>88880</v>
      </c>
      <c r="AG16"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45)</f>
        <v>96349</v>
      </c>
      <c r="AH16" s="74">
        <f t="shared" si="9"/>
        <v>185229</v>
      </c>
      <c r="AI16"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45)</f>
        <v>88630</v>
      </c>
      <c r="AJ16"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45)</f>
        <v>96333</v>
      </c>
      <c r="AK16" s="74">
        <f t="shared" si="10"/>
        <v>184963</v>
      </c>
      <c r="AL16"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45)</f>
        <v>88629</v>
      </c>
      <c r="AM16"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45)</f>
        <v>96621</v>
      </c>
      <c r="AN16" s="74">
        <f t="shared" si="11"/>
        <v>185250</v>
      </c>
      <c r="AO16"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45)</f>
        <v>89518</v>
      </c>
      <c r="AP16"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45)</f>
        <v>97841</v>
      </c>
      <c r="AQ16" s="74">
        <f t="shared" si="12"/>
        <v>187359</v>
      </c>
      <c r="AR16"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45)</f>
        <v>91187</v>
      </c>
      <c r="AS16"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45)</f>
        <v>99918</v>
      </c>
      <c r="AT16" s="74">
        <f t="shared" si="13"/>
        <v>191105</v>
      </c>
      <c r="AU16"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45)</f>
        <v>93322</v>
      </c>
      <c r="AV16"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45)</f>
        <v>102560</v>
      </c>
      <c r="AW16" s="74">
        <f t="shared" si="14"/>
        <v>195882</v>
      </c>
      <c r="AX16"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45)</f>
        <v>94682</v>
      </c>
      <c r="AY16"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45)</f>
        <v>104673</v>
      </c>
      <c r="AZ16" s="74">
        <f t="shared" si="15"/>
        <v>199355</v>
      </c>
      <c r="BA16"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45)</f>
        <v>95612</v>
      </c>
      <c r="BB16"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45)</f>
        <v>105961</v>
      </c>
      <c r="BC16" s="74">
        <f t="shared" si="16"/>
        <v>201573</v>
      </c>
      <c r="BD16"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45)</f>
        <v>94716</v>
      </c>
      <c r="BE16"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45)</f>
        <v>105009</v>
      </c>
      <c r="BF16" s="74">
        <f t="shared" si="17"/>
        <v>199725</v>
      </c>
      <c r="BG16"/>
      <c r="BH16"/>
      <c r="BI16"/>
      <c r="BJ16"/>
      <c r="BK16"/>
      <c r="BL16"/>
      <c r="BM16"/>
      <c r="BN16"/>
      <c r="BO16"/>
      <c r="BP16"/>
      <c r="BQ16"/>
      <c r="BR16"/>
      <c r="BS16"/>
      <c r="BT16"/>
      <c r="BU16"/>
      <c r="BV16"/>
      <c r="BW16"/>
      <c r="BX16"/>
      <c r="BY16"/>
      <c r="BZ16"/>
      <c r="CA16" s="113">
        <f t="shared" si="0"/>
        <v>-88629</v>
      </c>
      <c r="CB16" s="113">
        <f t="shared" si="1"/>
        <v>-96621</v>
      </c>
      <c r="CC16" s="113">
        <f t="shared" si="2"/>
        <v>-185250</v>
      </c>
      <c r="CD16" s="113">
        <f t="shared" si="3"/>
        <v>-89518</v>
      </c>
      <c r="CE16" s="113">
        <f t="shared" si="4"/>
        <v>-97841</v>
      </c>
      <c r="CF16" s="113">
        <f t="shared" si="5"/>
        <v>-187359</v>
      </c>
    </row>
    <row r="17" spans="1:84" s="64" customFormat="1" ht="14.1" customHeight="1">
      <c r="A17" s="78" t="s">
        <v>16</v>
      </c>
      <c r="B17" s="77">
        <v>90462</v>
      </c>
      <c r="C17" s="24">
        <v>94633</v>
      </c>
      <c r="D17" s="75">
        <v>185095</v>
      </c>
      <c r="E17" s="76">
        <v>88426</v>
      </c>
      <c r="F17" s="24">
        <v>93631</v>
      </c>
      <c r="G17" s="74">
        <v>182057</v>
      </c>
      <c r="H17" s="77">
        <v>86425</v>
      </c>
      <c r="I17" s="24">
        <v>92548</v>
      </c>
      <c r="J17" s="74">
        <v>178973</v>
      </c>
      <c r="K17" s="77">
        <v>85760</v>
      </c>
      <c r="L17" s="24">
        <v>91773</v>
      </c>
      <c r="M17" s="74">
        <v>177533</v>
      </c>
      <c r="N17" s="77">
        <v>85240</v>
      </c>
      <c r="O17" s="24">
        <v>91580</v>
      </c>
      <c r="P17" s="74">
        <v>176820</v>
      </c>
      <c r="Q17" s="77">
        <v>84816</v>
      </c>
      <c r="R17" s="24">
        <v>91217</v>
      </c>
      <c r="S17" s="74">
        <v>176033</v>
      </c>
      <c r="T17" s="77">
        <v>85248</v>
      </c>
      <c r="U17" s="24">
        <v>92049</v>
      </c>
      <c r="V17" s="74">
        <f t="shared" si="6"/>
        <v>177297</v>
      </c>
      <c r="W17" s="198">
        <v>86845</v>
      </c>
      <c r="X17" s="34">
        <v>93544</v>
      </c>
      <c r="Y17" s="74">
        <v>180389</v>
      </c>
      <c r="Z17"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50)</f>
        <v>87710</v>
      </c>
      <c r="AA17"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50)</f>
        <v>94449</v>
      </c>
      <c r="AB17" s="74">
        <f t="shared" si="7"/>
        <v>182159</v>
      </c>
      <c r="AC17"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50)</f>
        <v>89042</v>
      </c>
      <c r="AD17"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50)</f>
        <v>95962</v>
      </c>
      <c r="AE17" s="74">
        <f t="shared" si="8"/>
        <v>185004</v>
      </c>
      <c r="AF17"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50)</f>
        <v>90572</v>
      </c>
      <c r="AG17"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50)</f>
        <v>97614</v>
      </c>
      <c r="AH17" s="74">
        <f t="shared" si="9"/>
        <v>188186</v>
      </c>
      <c r="AI17"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50)</f>
        <v>92199</v>
      </c>
      <c r="AJ17"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50)</f>
        <v>99336</v>
      </c>
      <c r="AK17" s="74">
        <f t="shared" si="10"/>
        <v>191535</v>
      </c>
      <c r="AL17"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50)</f>
        <v>93550</v>
      </c>
      <c r="AM17"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50)</f>
        <v>100766</v>
      </c>
      <c r="AN17" s="74">
        <f t="shared" si="11"/>
        <v>194316</v>
      </c>
      <c r="AO17"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50)</f>
        <v>94112</v>
      </c>
      <c r="AP17"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50)</f>
        <v>101632</v>
      </c>
      <c r="AQ17" s="74">
        <f t="shared" si="12"/>
        <v>195744</v>
      </c>
      <c r="AR17"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50)</f>
        <v>94322</v>
      </c>
      <c r="AS17"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50)</f>
        <v>101945</v>
      </c>
      <c r="AT17" s="74">
        <f t="shared" si="13"/>
        <v>196267</v>
      </c>
      <c r="AU17"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50)</f>
        <v>93224</v>
      </c>
      <c r="AV17"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50)</f>
        <v>101344</v>
      </c>
      <c r="AW17" s="74">
        <f t="shared" si="14"/>
        <v>194568</v>
      </c>
      <c r="AX17"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50)</f>
        <v>91595</v>
      </c>
      <c r="AY17"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50)</f>
        <v>99817</v>
      </c>
      <c r="AZ17" s="74">
        <f t="shared" si="15"/>
        <v>191412</v>
      </c>
      <c r="BA17"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50)</f>
        <v>90031</v>
      </c>
      <c r="BB17"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50)</f>
        <v>98165</v>
      </c>
      <c r="BC17" s="74">
        <f t="shared" si="16"/>
        <v>188196</v>
      </c>
      <c r="BD17"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50)</f>
        <v>89346</v>
      </c>
      <c r="BE17"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50)</f>
        <v>97762</v>
      </c>
      <c r="BF17" s="74">
        <f t="shared" si="17"/>
        <v>187108</v>
      </c>
      <c r="BG17"/>
      <c r="BH17"/>
      <c r="BI17"/>
      <c r="BJ17"/>
      <c r="BK17"/>
      <c r="BL17"/>
      <c r="BM17"/>
      <c r="BN17"/>
      <c r="BO17"/>
      <c r="BP17"/>
      <c r="BQ17"/>
      <c r="BR17"/>
      <c r="BS17"/>
      <c r="BT17"/>
      <c r="BU17"/>
      <c r="BV17"/>
      <c r="BW17"/>
      <c r="BX17"/>
      <c r="BY17"/>
      <c r="BZ17"/>
      <c r="CA17" s="113">
        <f t="shared" si="0"/>
        <v>-93550</v>
      </c>
      <c r="CB17" s="113">
        <f t="shared" si="1"/>
        <v>-100766</v>
      </c>
      <c r="CC17" s="113">
        <f t="shared" si="2"/>
        <v>-194316</v>
      </c>
      <c r="CD17" s="113">
        <f t="shared" si="3"/>
        <v>-94112</v>
      </c>
      <c r="CE17" s="113">
        <f t="shared" si="4"/>
        <v>-101632</v>
      </c>
      <c r="CF17" s="113">
        <f t="shared" si="5"/>
        <v>-195744</v>
      </c>
    </row>
    <row r="18" spans="1:84" s="64" customFormat="1" ht="14.1" customHeight="1">
      <c r="A18" s="78" t="s">
        <v>17</v>
      </c>
      <c r="B18" s="77">
        <v>69463</v>
      </c>
      <c r="C18" s="24">
        <v>67925</v>
      </c>
      <c r="D18" s="75">
        <v>137388</v>
      </c>
      <c r="E18" s="76">
        <v>73651</v>
      </c>
      <c r="F18" s="24">
        <v>73254</v>
      </c>
      <c r="G18" s="74">
        <v>146905</v>
      </c>
      <c r="H18" s="77">
        <v>77204</v>
      </c>
      <c r="I18" s="24">
        <v>77773</v>
      </c>
      <c r="J18" s="74">
        <v>154977</v>
      </c>
      <c r="K18" s="77">
        <v>79316</v>
      </c>
      <c r="L18" s="24">
        <v>81070</v>
      </c>
      <c r="M18" s="74">
        <v>160386</v>
      </c>
      <c r="N18" s="77">
        <v>80971</v>
      </c>
      <c r="O18" s="24">
        <v>83850</v>
      </c>
      <c r="P18" s="74">
        <v>164821</v>
      </c>
      <c r="Q18" s="77">
        <v>82783</v>
      </c>
      <c r="R18" s="24">
        <v>87026</v>
      </c>
      <c r="S18" s="74">
        <v>169809</v>
      </c>
      <c r="T18" s="77">
        <v>82959</v>
      </c>
      <c r="U18" s="24">
        <v>87779</v>
      </c>
      <c r="V18" s="74">
        <f t="shared" si="6"/>
        <v>170738</v>
      </c>
      <c r="W18" s="198">
        <v>83537</v>
      </c>
      <c r="X18" s="34">
        <v>89316</v>
      </c>
      <c r="Y18" s="74">
        <v>172853</v>
      </c>
      <c r="Z18"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55)</f>
        <v>84188</v>
      </c>
      <c r="AA18"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55)</f>
        <v>90329</v>
      </c>
      <c r="AB18" s="74">
        <f t="shared" si="7"/>
        <v>174517</v>
      </c>
      <c r="AC18"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55)</f>
        <v>84896</v>
      </c>
      <c r="AD18"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55)</f>
        <v>92000</v>
      </c>
      <c r="AE18" s="74">
        <f t="shared" si="8"/>
        <v>176896</v>
      </c>
      <c r="AF18"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55)</f>
        <v>86027</v>
      </c>
      <c r="AG18"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55)</f>
        <v>93169</v>
      </c>
      <c r="AH18" s="74">
        <f t="shared" si="9"/>
        <v>179196</v>
      </c>
      <c r="AI18"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55)</f>
        <v>87573</v>
      </c>
      <c r="AJ18"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55)</f>
        <v>94834</v>
      </c>
      <c r="AK18" s="74">
        <f t="shared" si="10"/>
        <v>182407</v>
      </c>
      <c r="AL18"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55)</f>
        <v>88655</v>
      </c>
      <c r="AM18"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55)</f>
        <v>96025</v>
      </c>
      <c r="AN18" s="74">
        <f t="shared" si="11"/>
        <v>184680</v>
      </c>
      <c r="AO18"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55)</f>
        <v>90151</v>
      </c>
      <c r="AP18"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55)</f>
        <v>97678</v>
      </c>
      <c r="AQ18" s="74">
        <f t="shared" si="12"/>
        <v>187829</v>
      </c>
      <c r="AR18"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55)</f>
        <v>91498</v>
      </c>
      <c r="AS18"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55)</f>
        <v>99173</v>
      </c>
      <c r="AT18" s="74">
        <f t="shared" si="13"/>
        <v>190671</v>
      </c>
      <c r="AU18"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55)</f>
        <v>92365</v>
      </c>
      <c r="AV18"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55)</f>
        <v>100187</v>
      </c>
      <c r="AW18" s="74">
        <f t="shared" si="14"/>
        <v>192552</v>
      </c>
      <c r="AX18"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55)</f>
        <v>92637</v>
      </c>
      <c r="AY18"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55)</f>
        <v>100717</v>
      </c>
      <c r="AZ18" s="74">
        <f t="shared" si="15"/>
        <v>193354</v>
      </c>
      <c r="BA18"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55)</f>
        <v>92497</v>
      </c>
      <c r="BB18"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55)</f>
        <v>100673</v>
      </c>
      <c r="BC18" s="74">
        <f t="shared" si="16"/>
        <v>193170</v>
      </c>
      <c r="BD18"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55)</f>
        <v>91778</v>
      </c>
      <c r="BE18"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55)</f>
        <v>99890</v>
      </c>
      <c r="BF18" s="74">
        <f t="shared" si="17"/>
        <v>191668</v>
      </c>
      <c r="BG18"/>
      <c r="BH18"/>
      <c r="BI18"/>
      <c r="BJ18"/>
      <c r="BK18"/>
      <c r="BL18"/>
      <c r="BM18"/>
      <c r="BN18"/>
      <c r="BO18"/>
      <c r="BP18"/>
      <c r="BQ18"/>
      <c r="BR18"/>
      <c r="BS18"/>
      <c r="BT18"/>
      <c r="BU18"/>
      <c r="BV18"/>
      <c r="BW18"/>
      <c r="BX18"/>
      <c r="BY18"/>
      <c r="BZ18"/>
      <c r="CA18" s="113">
        <f t="shared" si="0"/>
        <v>-88655</v>
      </c>
      <c r="CB18" s="113">
        <f t="shared" si="1"/>
        <v>-96025</v>
      </c>
      <c r="CC18" s="113">
        <f t="shared" si="2"/>
        <v>-184680</v>
      </c>
      <c r="CD18" s="113">
        <f t="shared" si="3"/>
        <v>-90151</v>
      </c>
      <c r="CE18" s="113">
        <f t="shared" si="4"/>
        <v>-97678</v>
      </c>
      <c r="CF18" s="113">
        <f t="shared" si="5"/>
        <v>-187829</v>
      </c>
    </row>
    <row r="19" spans="1:84" s="64" customFormat="1" ht="14.1" customHeight="1">
      <c r="A19" s="78" t="s">
        <v>18</v>
      </c>
      <c r="B19" s="77">
        <v>51629</v>
      </c>
      <c r="C19" s="24">
        <v>50532</v>
      </c>
      <c r="D19" s="75">
        <v>102161</v>
      </c>
      <c r="E19" s="76">
        <v>53381</v>
      </c>
      <c r="F19" s="24">
        <v>51905</v>
      </c>
      <c r="G19" s="74">
        <v>105286</v>
      </c>
      <c r="H19" s="77">
        <v>55136</v>
      </c>
      <c r="I19" s="24">
        <v>53611</v>
      </c>
      <c r="J19" s="74">
        <v>108747</v>
      </c>
      <c r="K19" s="77">
        <v>57114</v>
      </c>
      <c r="L19" s="24">
        <v>55859</v>
      </c>
      <c r="M19" s="74">
        <v>112973</v>
      </c>
      <c r="N19" s="77">
        <v>59529</v>
      </c>
      <c r="O19" s="24">
        <v>58749</v>
      </c>
      <c r="P19" s="74">
        <v>118278</v>
      </c>
      <c r="Q19" s="77">
        <v>62023</v>
      </c>
      <c r="R19" s="24">
        <v>61982</v>
      </c>
      <c r="S19" s="74">
        <v>124005</v>
      </c>
      <c r="T19" s="77">
        <v>66579</v>
      </c>
      <c r="U19" s="24">
        <v>67392</v>
      </c>
      <c r="V19" s="74">
        <f t="shared" si="6"/>
        <v>133971</v>
      </c>
      <c r="W19" s="198">
        <v>71795</v>
      </c>
      <c r="X19" s="34">
        <v>73728</v>
      </c>
      <c r="Y19" s="74">
        <v>145523</v>
      </c>
      <c r="Z19"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60)</f>
        <v>75244</v>
      </c>
      <c r="AA19"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60)</f>
        <v>78573</v>
      </c>
      <c r="AB19" s="74">
        <f t="shared" si="7"/>
        <v>153817</v>
      </c>
      <c r="AC19"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60)</f>
        <v>77953</v>
      </c>
      <c r="AD19"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60)</f>
        <v>82344</v>
      </c>
      <c r="AE19" s="74">
        <f t="shared" si="8"/>
        <v>160297</v>
      </c>
      <c r="AF19"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60)</f>
        <v>81087</v>
      </c>
      <c r="AG19"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60)</f>
        <v>86779</v>
      </c>
      <c r="AH19" s="74">
        <f t="shared" si="9"/>
        <v>167866</v>
      </c>
      <c r="AI19"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60)</f>
        <v>81725</v>
      </c>
      <c r="AJ19"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60)</f>
        <v>87846</v>
      </c>
      <c r="AK19" s="74">
        <f t="shared" si="10"/>
        <v>169571</v>
      </c>
      <c r="AL19"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60)</f>
        <v>82251</v>
      </c>
      <c r="AM19"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60)</f>
        <v>89314</v>
      </c>
      <c r="AN19" s="74">
        <f t="shared" si="11"/>
        <v>171565</v>
      </c>
      <c r="AO19"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60)</f>
        <v>83116</v>
      </c>
      <c r="AP19"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60)</f>
        <v>90666</v>
      </c>
      <c r="AQ19" s="74">
        <f t="shared" si="12"/>
        <v>173782</v>
      </c>
      <c r="AR19"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60)</f>
        <v>84197</v>
      </c>
      <c r="AS19"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60)</f>
        <v>92256</v>
      </c>
      <c r="AT19" s="74">
        <f t="shared" si="13"/>
        <v>176453</v>
      </c>
      <c r="AU19"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60)</f>
        <v>84860</v>
      </c>
      <c r="AV19"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60)</f>
        <v>93126</v>
      </c>
      <c r="AW19" s="74">
        <f t="shared" si="14"/>
        <v>177986</v>
      </c>
      <c r="AX19"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60)</f>
        <v>85611</v>
      </c>
      <c r="AY19"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60)</f>
        <v>93934</v>
      </c>
      <c r="AZ19" s="74">
        <f t="shared" si="15"/>
        <v>179545</v>
      </c>
      <c r="BA19"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60)</f>
        <v>85669</v>
      </c>
      <c r="BB19"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60)</f>
        <v>93959</v>
      </c>
      <c r="BC19" s="74">
        <f t="shared" si="16"/>
        <v>179628</v>
      </c>
      <c r="BD19"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60)</f>
        <v>86039</v>
      </c>
      <c r="BE19"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60)</f>
        <v>94087</v>
      </c>
      <c r="BF19" s="74">
        <f t="shared" si="17"/>
        <v>180126</v>
      </c>
      <c r="BG19"/>
      <c r="BH19"/>
      <c r="BI19"/>
      <c r="BJ19"/>
      <c r="BK19"/>
      <c r="BL19"/>
      <c r="BM19"/>
      <c r="BN19"/>
      <c r="BO19"/>
      <c r="BP19"/>
      <c r="BQ19"/>
      <c r="BR19"/>
      <c r="BS19"/>
      <c r="BT19"/>
      <c r="BU19"/>
      <c r="BV19"/>
      <c r="BW19"/>
      <c r="BX19"/>
      <c r="BY19"/>
      <c r="BZ19"/>
      <c r="CA19" s="113">
        <f t="shared" si="0"/>
        <v>-82251</v>
      </c>
      <c r="CB19" s="113">
        <f t="shared" si="1"/>
        <v>-89314</v>
      </c>
      <c r="CC19" s="113">
        <f t="shared" si="2"/>
        <v>-171565</v>
      </c>
      <c r="CD19" s="113">
        <f t="shared" si="3"/>
        <v>-83116</v>
      </c>
      <c r="CE19" s="113">
        <f t="shared" si="4"/>
        <v>-90666</v>
      </c>
      <c r="CF19" s="113">
        <f t="shared" si="5"/>
        <v>-173782</v>
      </c>
    </row>
    <row r="20" spans="1:84" s="64" customFormat="1" ht="14.1" customHeight="1">
      <c r="A20" s="78" t="s">
        <v>19</v>
      </c>
      <c r="B20" s="77">
        <v>37439</v>
      </c>
      <c r="C20" s="24">
        <v>39096</v>
      </c>
      <c r="D20" s="75">
        <v>76535</v>
      </c>
      <c r="E20" s="76">
        <v>38608</v>
      </c>
      <c r="F20" s="24">
        <v>40236</v>
      </c>
      <c r="G20" s="74">
        <v>78844</v>
      </c>
      <c r="H20" s="77">
        <v>39708</v>
      </c>
      <c r="I20" s="24">
        <v>41383</v>
      </c>
      <c r="J20" s="74">
        <v>81091</v>
      </c>
      <c r="K20" s="77">
        <v>41168</v>
      </c>
      <c r="L20" s="24">
        <v>42760</v>
      </c>
      <c r="M20" s="74">
        <v>83928</v>
      </c>
      <c r="N20" s="77">
        <v>43215</v>
      </c>
      <c r="O20" s="24">
        <v>44561</v>
      </c>
      <c r="P20" s="74">
        <v>87776</v>
      </c>
      <c r="Q20" s="77">
        <v>45547</v>
      </c>
      <c r="R20" s="24">
        <v>46371</v>
      </c>
      <c r="S20" s="74">
        <v>91918</v>
      </c>
      <c r="T20" s="77">
        <v>47848</v>
      </c>
      <c r="U20" s="24">
        <v>48382</v>
      </c>
      <c r="V20" s="74">
        <f t="shared" si="6"/>
        <v>96230</v>
      </c>
      <c r="W20" s="198">
        <v>50747</v>
      </c>
      <c r="X20" s="34">
        <v>51103</v>
      </c>
      <c r="Y20" s="74">
        <v>101850</v>
      </c>
      <c r="Z20"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65)</f>
        <v>53394</v>
      </c>
      <c r="AA20"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65)</f>
        <v>54044</v>
      </c>
      <c r="AB20" s="74">
        <f t="shared" si="7"/>
        <v>107438</v>
      </c>
      <c r="AC20"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65)</f>
        <v>56395</v>
      </c>
      <c r="AD20"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65)</f>
        <v>57618</v>
      </c>
      <c r="AE20" s="74">
        <f t="shared" si="8"/>
        <v>114013</v>
      </c>
      <c r="AF20"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65)</f>
        <v>59388</v>
      </c>
      <c r="AG20"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65)</f>
        <v>61386</v>
      </c>
      <c r="AH20" s="74">
        <f t="shared" si="9"/>
        <v>120774</v>
      </c>
      <c r="AI20"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65)</f>
        <v>64432</v>
      </c>
      <c r="AJ20"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65)</f>
        <v>67300</v>
      </c>
      <c r="AK20" s="74">
        <f t="shared" si="10"/>
        <v>131732</v>
      </c>
      <c r="AL20"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65)</f>
        <v>68879</v>
      </c>
      <c r="AM20"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65)</f>
        <v>73094</v>
      </c>
      <c r="AN20" s="74">
        <f t="shared" si="11"/>
        <v>141973</v>
      </c>
      <c r="AO20"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65)</f>
        <v>72261</v>
      </c>
      <c r="AP20"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65)</f>
        <v>77679</v>
      </c>
      <c r="AQ20" s="74">
        <f t="shared" si="12"/>
        <v>149940</v>
      </c>
      <c r="AR20"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65)</f>
        <v>74795</v>
      </c>
      <c r="AS20"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65)</f>
        <v>81481</v>
      </c>
      <c r="AT20" s="74">
        <f t="shared" si="13"/>
        <v>156276</v>
      </c>
      <c r="AU20"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65)</f>
        <v>77772</v>
      </c>
      <c r="AV20"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65)</f>
        <v>85092</v>
      </c>
      <c r="AW20" s="74">
        <f t="shared" si="14"/>
        <v>162864</v>
      </c>
      <c r="AX20"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65)</f>
        <v>77400</v>
      </c>
      <c r="AY20"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65)</f>
        <v>85592</v>
      </c>
      <c r="AZ20" s="74">
        <f t="shared" si="15"/>
        <v>162992</v>
      </c>
      <c r="BA20"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65)</f>
        <v>77102</v>
      </c>
      <c r="BB20"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65)</f>
        <v>85993</v>
      </c>
      <c r="BC20" s="74">
        <f t="shared" si="16"/>
        <v>163095</v>
      </c>
      <c r="BD20"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65)</f>
        <v>77028</v>
      </c>
      <c r="BE20"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65)</f>
        <v>86119</v>
      </c>
      <c r="BF20" s="74">
        <f t="shared" si="17"/>
        <v>163147</v>
      </c>
      <c r="BG20"/>
      <c r="BH20"/>
      <c r="BI20"/>
      <c r="BJ20"/>
      <c r="BK20"/>
      <c r="BL20"/>
      <c r="BM20"/>
      <c r="BN20"/>
      <c r="BO20"/>
      <c r="BP20"/>
      <c r="BQ20"/>
      <c r="BR20"/>
      <c r="BS20"/>
      <c r="BT20"/>
      <c r="BU20"/>
      <c r="BV20"/>
      <c r="BW20"/>
      <c r="BX20"/>
      <c r="BY20"/>
      <c r="BZ20"/>
      <c r="CA20" s="113">
        <f t="shared" si="0"/>
        <v>-68879</v>
      </c>
      <c r="CB20" s="113">
        <f t="shared" si="1"/>
        <v>-73094</v>
      </c>
      <c r="CC20" s="113">
        <f t="shared" si="2"/>
        <v>-141973</v>
      </c>
      <c r="CD20" s="113">
        <f t="shared" si="3"/>
        <v>-72261</v>
      </c>
      <c r="CE20" s="113">
        <f t="shared" si="4"/>
        <v>-77679</v>
      </c>
      <c r="CF20" s="113">
        <f t="shared" si="5"/>
        <v>-149940</v>
      </c>
    </row>
    <row r="21" spans="1:84" s="64" customFormat="1" ht="14.1" customHeight="1">
      <c r="A21" s="78" t="s">
        <v>20</v>
      </c>
      <c r="B21" s="77">
        <v>33613</v>
      </c>
      <c r="C21" s="24">
        <v>38475</v>
      </c>
      <c r="D21" s="75">
        <v>72088</v>
      </c>
      <c r="E21" s="76">
        <v>34143</v>
      </c>
      <c r="F21" s="24">
        <v>38280</v>
      </c>
      <c r="G21" s="74">
        <v>72423</v>
      </c>
      <c r="H21" s="77">
        <v>33729</v>
      </c>
      <c r="I21" s="24">
        <v>37682</v>
      </c>
      <c r="J21" s="74">
        <v>71411</v>
      </c>
      <c r="K21" s="77">
        <v>33359</v>
      </c>
      <c r="L21" s="24">
        <v>37073</v>
      </c>
      <c r="M21" s="74">
        <v>70432</v>
      </c>
      <c r="N21" s="77">
        <v>33351</v>
      </c>
      <c r="O21" s="24">
        <v>36899</v>
      </c>
      <c r="P21" s="74">
        <v>70250</v>
      </c>
      <c r="Q21" s="77">
        <v>33641</v>
      </c>
      <c r="R21" s="24">
        <v>37038</v>
      </c>
      <c r="S21" s="74">
        <v>70679</v>
      </c>
      <c r="T21" s="77">
        <v>34629</v>
      </c>
      <c r="U21" s="24">
        <v>37940</v>
      </c>
      <c r="V21" s="74">
        <f t="shared" si="6"/>
        <v>72569</v>
      </c>
      <c r="W21" s="198">
        <v>36358</v>
      </c>
      <c r="X21" s="34">
        <v>39663</v>
      </c>
      <c r="Y21" s="74">
        <v>76021</v>
      </c>
      <c r="Z21"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70)</f>
        <v>38248</v>
      </c>
      <c r="AA21"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70)</f>
        <v>41480</v>
      </c>
      <c r="AB21" s="74">
        <f t="shared" si="7"/>
        <v>79728</v>
      </c>
      <c r="AC21"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70)</f>
        <v>40501</v>
      </c>
      <c r="AD21"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70)</f>
        <v>43719</v>
      </c>
      <c r="AE21" s="74">
        <f t="shared" si="8"/>
        <v>84220</v>
      </c>
      <c r="AF21"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70)</f>
        <v>43035</v>
      </c>
      <c r="AG21"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70)</f>
        <v>45934</v>
      </c>
      <c r="AH21" s="74">
        <f t="shared" si="9"/>
        <v>88969</v>
      </c>
      <c r="AI21"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70)</f>
        <v>45341</v>
      </c>
      <c r="AJ21"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70)</f>
        <v>48038</v>
      </c>
      <c r="AK21" s="74">
        <f t="shared" si="10"/>
        <v>93379</v>
      </c>
      <c r="AL21"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70)</f>
        <v>47784</v>
      </c>
      <c r="AM21"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70)</f>
        <v>50291</v>
      </c>
      <c r="AN21" s="74">
        <f t="shared" si="11"/>
        <v>98075</v>
      </c>
      <c r="AO21"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70)</f>
        <v>50440</v>
      </c>
      <c r="AP21"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70)</f>
        <v>53266</v>
      </c>
      <c r="AQ21" s="74">
        <f t="shared" si="12"/>
        <v>103706</v>
      </c>
      <c r="AR21"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70)</f>
        <v>53216</v>
      </c>
      <c r="AS21"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70)</f>
        <v>56336</v>
      </c>
      <c r="AT21" s="74">
        <f t="shared" si="13"/>
        <v>109552</v>
      </c>
      <c r="AU21"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70)</f>
        <v>55366</v>
      </c>
      <c r="AV21"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70)</f>
        <v>59509</v>
      </c>
      <c r="AW21" s="74">
        <f t="shared" si="14"/>
        <v>114875</v>
      </c>
      <c r="AX21"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70)</f>
        <v>59340</v>
      </c>
      <c r="AY21"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70)</f>
        <v>64728</v>
      </c>
      <c r="AZ21" s="74">
        <f t="shared" si="15"/>
        <v>124068</v>
      </c>
      <c r="BA21"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70)</f>
        <v>62950</v>
      </c>
      <c r="BB21"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70)</f>
        <v>69538</v>
      </c>
      <c r="BC21" s="74">
        <f t="shared" si="16"/>
        <v>132488</v>
      </c>
      <c r="BD21"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70)</f>
        <v>65276</v>
      </c>
      <c r="BE21"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70)</f>
        <v>72916</v>
      </c>
      <c r="BF21" s="74">
        <f t="shared" si="17"/>
        <v>138192</v>
      </c>
      <c r="BG21"/>
      <c r="BH21"/>
      <c r="BI21"/>
      <c r="BJ21"/>
      <c r="BK21"/>
      <c r="BL21"/>
      <c r="BM21"/>
      <c r="BN21"/>
      <c r="BO21"/>
      <c r="BP21"/>
      <c r="BQ21"/>
      <c r="BR21"/>
      <c r="BS21"/>
      <c r="BT21"/>
      <c r="BU21"/>
      <c r="BV21"/>
      <c r="BW21"/>
      <c r="BX21"/>
      <c r="BY21"/>
      <c r="BZ21"/>
      <c r="CA21" s="113">
        <f t="shared" si="0"/>
        <v>-47784</v>
      </c>
      <c r="CB21" s="113">
        <f t="shared" si="1"/>
        <v>-50291</v>
      </c>
      <c r="CC21" s="113">
        <f t="shared" si="2"/>
        <v>-98075</v>
      </c>
      <c r="CD21" s="113">
        <f t="shared" si="3"/>
        <v>-50440</v>
      </c>
      <c r="CE21" s="113">
        <f t="shared" si="4"/>
        <v>-53266</v>
      </c>
      <c r="CF21" s="113">
        <f t="shared" si="5"/>
        <v>-103706</v>
      </c>
    </row>
    <row r="22" spans="1:84" s="64" customFormat="1" ht="14.1" customHeight="1">
      <c r="A22" s="78" t="s">
        <v>21</v>
      </c>
      <c r="B22" s="77">
        <v>17691</v>
      </c>
      <c r="C22" s="24">
        <v>32188</v>
      </c>
      <c r="D22" s="75">
        <v>49879</v>
      </c>
      <c r="E22" s="76">
        <v>19951</v>
      </c>
      <c r="F22" s="24">
        <v>32928</v>
      </c>
      <c r="G22" s="74">
        <v>52879</v>
      </c>
      <c r="H22" s="77">
        <v>22312</v>
      </c>
      <c r="I22" s="24">
        <v>33057</v>
      </c>
      <c r="J22" s="74">
        <v>55369</v>
      </c>
      <c r="K22" s="77">
        <v>24654</v>
      </c>
      <c r="L22" s="24">
        <v>33438</v>
      </c>
      <c r="M22" s="74">
        <v>58092</v>
      </c>
      <c r="N22" s="77">
        <v>26845</v>
      </c>
      <c r="O22" s="24">
        <v>33815</v>
      </c>
      <c r="P22" s="74">
        <v>60660</v>
      </c>
      <c r="Q22" s="77">
        <v>28597</v>
      </c>
      <c r="R22" s="24">
        <v>34510</v>
      </c>
      <c r="S22" s="74">
        <v>63107</v>
      </c>
      <c r="T22" s="77">
        <v>29453</v>
      </c>
      <c r="U22" s="24">
        <v>34765</v>
      </c>
      <c r="V22" s="74">
        <f t="shared" si="6"/>
        <v>64218</v>
      </c>
      <c r="W22" s="198">
        <v>29973</v>
      </c>
      <c r="X22" s="34">
        <v>34976</v>
      </c>
      <c r="Y22" s="74">
        <v>64949</v>
      </c>
      <c r="Z22"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75)</f>
        <v>30094</v>
      </c>
      <c r="AA22"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75)</f>
        <v>35189</v>
      </c>
      <c r="AB22" s="74">
        <f t="shared" si="7"/>
        <v>65283</v>
      </c>
      <c r="AC22"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75)</f>
        <v>30317</v>
      </c>
      <c r="AD22"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75)</f>
        <v>35408</v>
      </c>
      <c r="AE22" s="74">
        <f t="shared" si="8"/>
        <v>65725</v>
      </c>
      <c r="AF22"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75)</f>
        <v>30766</v>
      </c>
      <c r="AG22"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75)</f>
        <v>35799</v>
      </c>
      <c r="AH22" s="74">
        <f t="shared" si="9"/>
        <v>66565</v>
      </c>
      <c r="AI22"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75)</f>
        <v>31748</v>
      </c>
      <c r="AJ22"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75)</f>
        <v>36705</v>
      </c>
      <c r="AK22" s="74">
        <f t="shared" si="10"/>
        <v>68453</v>
      </c>
      <c r="AL22"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75)</f>
        <v>33178</v>
      </c>
      <c r="AM22"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75)</f>
        <v>38202</v>
      </c>
      <c r="AN22" s="74">
        <f t="shared" si="11"/>
        <v>71380</v>
      </c>
      <c r="AO22"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75)</f>
        <v>34816</v>
      </c>
      <c r="AP22"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75)</f>
        <v>39767</v>
      </c>
      <c r="AQ22" s="74">
        <f t="shared" si="12"/>
        <v>74583</v>
      </c>
      <c r="AR22"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75)</f>
        <v>36771</v>
      </c>
      <c r="AS22"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75)</f>
        <v>41717</v>
      </c>
      <c r="AT22" s="74">
        <f t="shared" si="13"/>
        <v>78488</v>
      </c>
      <c r="AU22"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75)</f>
        <v>38917</v>
      </c>
      <c r="AV22"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75)</f>
        <v>43394</v>
      </c>
      <c r="AW22" s="74">
        <f t="shared" si="14"/>
        <v>82311</v>
      </c>
      <c r="AX22"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75)</f>
        <v>40608</v>
      </c>
      <c r="AY22"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75)</f>
        <v>44988</v>
      </c>
      <c r="AZ22" s="74">
        <f t="shared" si="15"/>
        <v>85596</v>
      </c>
      <c r="BA22"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75)</f>
        <v>42377</v>
      </c>
      <c r="BB22"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75)</f>
        <v>46440</v>
      </c>
      <c r="BC22" s="74">
        <f t="shared" si="16"/>
        <v>88817</v>
      </c>
      <c r="BD22"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75)</f>
        <v>44257</v>
      </c>
      <c r="BE22"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75)</f>
        <v>48700</v>
      </c>
      <c r="BF22" s="74">
        <f t="shared" si="17"/>
        <v>92957</v>
      </c>
      <c r="BG22"/>
      <c r="BH22"/>
      <c r="BI22"/>
      <c r="BJ22"/>
      <c r="BK22"/>
      <c r="BL22"/>
      <c r="BM22"/>
      <c r="BN22"/>
      <c r="BO22"/>
      <c r="BP22"/>
      <c r="BQ22"/>
      <c r="BR22"/>
      <c r="BS22"/>
      <c r="BT22"/>
      <c r="BU22"/>
      <c r="BV22"/>
      <c r="BW22"/>
      <c r="BX22"/>
      <c r="BY22"/>
      <c r="BZ22"/>
      <c r="CA22" s="113">
        <f t="shared" si="0"/>
        <v>-33178</v>
      </c>
      <c r="CB22" s="113">
        <f t="shared" si="1"/>
        <v>-38202</v>
      </c>
      <c r="CC22" s="113">
        <f t="shared" si="2"/>
        <v>-71380</v>
      </c>
      <c r="CD22" s="113">
        <f t="shared" si="3"/>
        <v>-34816</v>
      </c>
      <c r="CE22" s="113">
        <f t="shared" si="4"/>
        <v>-39767</v>
      </c>
      <c r="CF22" s="113">
        <f t="shared" si="5"/>
        <v>-74583</v>
      </c>
    </row>
    <row r="23" spans="1:84" s="64" customFormat="1" ht="14.1" customHeight="1">
      <c r="A23" s="78" t="s">
        <v>29</v>
      </c>
      <c r="B23" s="77">
        <v>9602</v>
      </c>
      <c r="C23" s="24">
        <v>21520</v>
      </c>
      <c r="D23" s="75">
        <v>31122</v>
      </c>
      <c r="E23" s="76">
        <v>9905</v>
      </c>
      <c r="F23" s="24">
        <v>22009</v>
      </c>
      <c r="G23" s="74">
        <v>31914</v>
      </c>
      <c r="H23" s="77">
        <v>10172</v>
      </c>
      <c r="I23" s="24">
        <v>22842</v>
      </c>
      <c r="J23" s="74">
        <v>33014</v>
      </c>
      <c r="K23" s="77">
        <v>10667</v>
      </c>
      <c r="L23" s="24">
        <v>23604</v>
      </c>
      <c r="M23" s="74">
        <v>34271</v>
      </c>
      <c r="N23" s="77">
        <v>11661</v>
      </c>
      <c r="O23" s="24">
        <v>24727</v>
      </c>
      <c r="P23" s="74">
        <v>36388</v>
      </c>
      <c r="Q23" s="77">
        <v>12903</v>
      </c>
      <c r="R23" s="24">
        <v>25385</v>
      </c>
      <c r="S23" s="74">
        <v>38288</v>
      </c>
      <c r="T23" s="77">
        <v>14968</v>
      </c>
      <c r="U23" s="24">
        <v>26220</v>
      </c>
      <c r="V23" s="74">
        <f t="shared" si="6"/>
        <v>41188</v>
      </c>
      <c r="W23" s="198">
        <v>17362</v>
      </c>
      <c r="X23" s="34">
        <v>27104</v>
      </c>
      <c r="Y23" s="74">
        <v>44466</v>
      </c>
      <c r="Z23"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80)</f>
        <v>19773</v>
      </c>
      <c r="AA23"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80)</f>
        <v>27982</v>
      </c>
      <c r="AB23" s="74">
        <f t="shared" si="7"/>
        <v>47755</v>
      </c>
      <c r="AC23"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80)</f>
        <v>21760</v>
      </c>
      <c r="AD23"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80)</f>
        <v>28705</v>
      </c>
      <c r="AE23" s="74">
        <f t="shared" si="8"/>
        <v>50465</v>
      </c>
      <c r="AF23"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80)</f>
        <v>23538</v>
      </c>
      <c r="AG23"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80)</f>
        <v>29952</v>
      </c>
      <c r="AH23" s="74">
        <f t="shared" si="9"/>
        <v>53490</v>
      </c>
      <c r="AI23"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80)</f>
        <v>24252</v>
      </c>
      <c r="AJ23"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80)</f>
        <v>30485</v>
      </c>
      <c r="AK23" s="74">
        <f t="shared" si="10"/>
        <v>54737</v>
      </c>
      <c r="AL23"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80)</f>
        <v>24461</v>
      </c>
      <c r="AM23"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80)</f>
        <v>30770</v>
      </c>
      <c r="AN23" s="74">
        <f t="shared" si="11"/>
        <v>55231</v>
      </c>
      <c r="AO23"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80)</f>
        <v>24760</v>
      </c>
      <c r="AP23"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80)</f>
        <v>31185</v>
      </c>
      <c r="AQ23" s="74">
        <f t="shared" si="12"/>
        <v>55945</v>
      </c>
      <c r="AR23"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80)</f>
        <v>24992</v>
      </c>
      <c r="AS23"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80)</f>
        <v>31370</v>
      </c>
      <c r="AT23" s="74">
        <f t="shared" si="13"/>
        <v>56362</v>
      </c>
      <c r="AU23"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80)</f>
        <v>25300</v>
      </c>
      <c r="AV23"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80)</f>
        <v>31474</v>
      </c>
      <c r="AW23" s="74">
        <f t="shared" si="14"/>
        <v>56774</v>
      </c>
      <c r="AX23"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80)</f>
        <v>26015</v>
      </c>
      <c r="AY23"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80)</f>
        <v>32060</v>
      </c>
      <c r="AZ23" s="74">
        <f t="shared" si="15"/>
        <v>58075</v>
      </c>
      <c r="BA23"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80)</f>
        <v>26929</v>
      </c>
      <c r="BB23"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80)</f>
        <v>33006</v>
      </c>
      <c r="BC23" s="74">
        <f t="shared" si="16"/>
        <v>59935</v>
      </c>
      <c r="BD23"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80)</f>
        <v>28165</v>
      </c>
      <c r="BE23"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80)</f>
        <v>34113</v>
      </c>
      <c r="BF23" s="74">
        <f t="shared" si="17"/>
        <v>62278</v>
      </c>
      <c r="BG23"/>
      <c r="BH23"/>
      <c r="BI23"/>
      <c r="BJ23"/>
      <c r="BK23"/>
      <c r="BL23"/>
      <c r="BM23"/>
      <c r="BN23"/>
      <c r="BO23"/>
      <c r="BP23"/>
      <c r="BQ23"/>
      <c r="BR23"/>
      <c r="BS23"/>
      <c r="BT23"/>
      <c r="BU23"/>
      <c r="BV23"/>
      <c r="BW23"/>
      <c r="BX23"/>
      <c r="BY23"/>
      <c r="BZ23"/>
      <c r="CA23" s="113">
        <f t="shared" si="0"/>
        <v>-24461</v>
      </c>
      <c r="CB23" s="113">
        <f t="shared" si="1"/>
        <v>-30770</v>
      </c>
      <c r="CC23" s="113">
        <f t="shared" si="2"/>
        <v>-55231</v>
      </c>
      <c r="CD23" s="113">
        <f t="shared" si="3"/>
        <v>-24760</v>
      </c>
      <c r="CE23" s="113">
        <f t="shared" si="4"/>
        <v>-31185</v>
      </c>
      <c r="CF23" s="113">
        <f t="shared" si="5"/>
        <v>-55945</v>
      </c>
    </row>
    <row r="24" spans="1:84" s="64" customFormat="1" ht="14.1" customHeight="1">
      <c r="A24" s="78" t="s">
        <v>30</v>
      </c>
      <c r="B24" s="77">
        <v>5379</v>
      </c>
      <c r="C24" s="24">
        <v>13665</v>
      </c>
      <c r="D24" s="75">
        <v>19044</v>
      </c>
      <c r="E24" s="76">
        <v>5533</v>
      </c>
      <c r="F24" s="24">
        <v>13946</v>
      </c>
      <c r="G24" s="74">
        <v>19479</v>
      </c>
      <c r="H24" s="77">
        <v>5433</v>
      </c>
      <c r="I24" s="24">
        <v>13682</v>
      </c>
      <c r="J24" s="74">
        <v>19115</v>
      </c>
      <c r="K24" s="77">
        <v>5243</v>
      </c>
      <c r="L24" s="24">
        <v>13558</v>
      </c>
      <c r="M24" s="74">
        <v>18801</v>
      </c>
      <c r="N24" s="77">
        <v>5140</v>
      </c>
      <c r="O24" s="24">
        <v>13413</v>
      </c>
      <c r="P24" s="74">
        <v>18553</v>
      </c>
      <c r="Q24" s="77">
        <v>5481</v>
      </c>
      <c r="R24" s="24">
        <v>13950</v>
      </c>
      <c r="S24" s="74">
        <v>19431</v>
      </c>
      <c r="T24" s="77">
        <v>5822</v>
      </c>
      <c r="U24" s="24">
        <v>14510</v>
      </c>
      <c r="V24" s="74">
        <f t="shared" si="6"/>
        <v>20332</v>
      </c>
      <c r="W24" s="198">
        <v>6223</v>
      </c>
      <c r="X24" s="34">
        <v>15463</v>
      </c>
      <c r="Y24" s="74">
        <v>21686</v>
      </c>
      <c r="Z24"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85)</f>
        <v>6721</v>
      </c>
      <c r="AA24"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85)</f>
        <v>16168</v>
      </c>
      <c r="AB24" s="74">
        <f t="shared" si="7"/>
        <v>22889</v>
      </c>
      <c r="AC24"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85)</f>
        <v>7436</v>
      </c>
      <c r="AD24"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85)</f>
        <v>17199</v>
      </c>
      <c r="AE24" s="74">
        <f t="shared" si="8"/>
        <v>24635</v>
      </c>
      <c r="AF24"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85)</f>
        <v>8491</v>
      </c>
      <c r="AG24"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85)</f>
        <v>17878</v>
      </c>
      <c r="AH24" s="74">
        <f t="shared" si="9"/>
        <v>26369</v>
      </c>
      <c r="AI24"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85)</f>
        <v>10058</v>
      </c>
      <c r="AJ24"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85)</f>
        <v>18546</v>
      </c>
      <c r="AK24" s="74">
        <f t="shared" si="10"/>
        <v>28604</v>
      </c>
      <c r="AL24"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85)</f>
        <v>11819</v>
      </c>
      <c r="AM24"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85)</f>
        <v>19322</v>
      </c>
      <c r="AN24" s="74">
        <f t="shared" si="11"/>
        <v>31141</v>
      </c>
      <c r="AO24"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85)</f>
        <v>13521</v>
      </c>
      <c r="AP24"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85)</f>
        <v>20161</v>
      </c>
      <c r="AQ24" s="74">
        <f t="shared" si="12"/>
        <v>33682</v>
      </c>
      <c r="AR24"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85)</f>
        <v>14947</v>
      </c>
      <c r="AS24"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85)</f>
        <v>20879</v>
      </c>
      <c r="AT24" s="74">
        <f t="shared" si="13"/>
        <v>35826</v>
      </c>
      <c r="AU24"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85)</f>
        <v>15927</v>
      </c>
      <c r="AV24"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85)</f>
        <v>21782</v>
      </c>
      <c r="AW24" s="74">
        <f t="shared" si="14"/>
        <v>37709</v>
      </c>
      <c r="AX24"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85)</f>
        <v>16333</v>
      </c>
      <c r="AY24"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85)</f>
        <v>22263</v>
      </c>
      <c r="AZ24" s="74">
        <f t="shared" si="15"/>
        <v>38596</v>
      </c>
      <c r="BA24"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85)</f>
        <v>16366</v>
      </c>
      <c r="BB24"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85)</f>
        <v>22333</v>
      </c>
      <c r="BC24" s="74">
        <f t="shared" si="16"/>
        <v>38699</v>
      </c>
      <c r="BD24"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85)</f>
        <v>16495</v>
      </c>
      <c r="BE24"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85)</f>
        <v>22626</v>
      </c>
      <c r="BF24" s="74">
        <f t="shared" si="17"/>
        <v>39121</v>
      </c>
      <c r="BG24"/>
      <c r="BH24"/>
      <c r="BI24"/>
      <c r="BJ24"/>
      <c r="BK24"/>
      <c r="BL24"/>
      <c r="BM24"/>
      <c r="BN24"/>
      <c r="BO24"/>
      <c r="BP24"/>
      <c r="BQ24"/>
      <c r="BR24"/>
      <c r="BS24"/>
      <c r="BT24"/>
      <c r="BU24"/>
      <c r="BV24"/>
      <c r="BW24"/>
      <c r="BX24"/>
      <c r="BY24"/>
      <c r="BZ24"/>
      <c r="CA24" s="113">
        <f t="shared" si="0"/>
        <v>-11819</v>
      </c>
      <c r="CB24" s="113">
        <f t="shared" si="1"/>
        <v>-19322</v>
      </c>
      <c r="CC24" s="113">
        <f t="shared" si="2"/>
        <v>-31141</v>
      </c>
      <c r="CD24" s="113">
        <f t="shared" si="3"/>
        <v>-13521</v>
      </c>
      <c r="CE24" s="113">
        <f t="shared" si="4"/>
        <v>-20161</v>
      </c>
      <c r="CF24" s="113">
        <f t="shared" si="5"/>
        <v>-33682</v>
      </c>
    </row>
    <row r="25" spans="1:84" s="64" customFormat="1" ht="14.1" customHeight="1">
      <c r="A25" s="78" t="s">
        <v>22</v>
      </c>
      <c r="B25" s="77">
        <v>1709</v>
      </c>
      <c r="C25" s="24">
        <v>5444</v>
      </c>
      <c r="D25" s="75">
        <v>7153</v>
      </c>
      <c r="E25" s="76">
        <v>1832</v>
      </c>
      <c r="F25" s="24">
        <v>5736</v>
      </c>
      <c r="G25" s="74">
        <v>7568</v>
      </c>
      <c r="H25" s="77">
        <v>1916</v>
      </c>
      <c r="I25" s="24">
        <v>5854</v>
      </c>
      <c r="J25" s="74">
        <v>7770</v>
      </c>
      <c r="K25" s="77">
        <v>1998</v>
      </c>
      <c r="L25" s="24">
        <v>5861</v>
      </c>
      <c r="M25" s="74">
        <v>7859</v>
      </c>
      <c r="N25" s="77">
        <v>2049</v>
      </c>
      <c r="O25" s="24">
        <v>6214</v>
      </c>
      <c r="P25" s="74">
        <v>8263</v>
      </c>
      <c r="Q25" s="77">
        <v>2132</v>
      </c>
      <c r="R25" s="24">
        <v>6381</v>
      </c>
      <c r="S25" s="74">
        <v>8513</v>
      </c>
      <c r="T25" s="77">
        <v>2230</v>
      </c>
      <c r="U25" s="24">
        <v>6584</v>
      </c>
      <c r="V25" s="74">
        <f t="shared" si="6"/>
        <v>8814</v>
      </c>
      <c r="W25" s="198">
        <v>2277</v>
      </c>
      <c r="X25" s="34">
        <v>6693</v>
      </c>
      <c r="Y25" s="74">
        <v>8970</v>
      </c>
      <c r="Z25"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90)</f>
        <v>2229</v>
      </c>
      <c r="AA25"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90)</f>
        <v>6666</v>
      </c>
      <c r="AB25" s="74">
        <f t="shared" si="7"/>
        <v>8895</v>
      </c>
      <c r="AC25"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90)</f>
        <v>2243</v>
      </c>
      <c r="AD25"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90)</f>
        <v>6617</v>
      </c>
      <c r="AE25" s="74">
        <f t="shared" si="8"/>
        <v>8860</v>
      </c>
      <c r="AF25"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90)</f>
        <v>2502</v>
      </c>
      <c r="AG25"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90)</f>
        <v>7136</v>
      </c>
      <c r="AH25" s="74">
        <f t="shared" si="9"/>
        <v>9638</v>
      </c>
      <c r="AI25"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90)</f>
        <v>2674</v>
      </c>
      <c r="AJ25"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90)</f>
        <v>7425</v>
      </c>
      <c r="AK25" s="74">
        <f t="shared" si="10"/>
        <v>10099</v>
      </c>
      <c r="AL25"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90)</f>
        <v>2840</v>
      </c>
      <c r="AM25"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90)</f>
        <v>7863</v>
      </c>
      <c r="AN25" s="74">
        <f t="shared" si="11"/>
        <v>10703</v>
      </c>
      <c r="AO25"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90)</f>
        <v>3146</v>
      </c>
      <c r="AP25"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90)</f>
        <v>8267</v>
      </c>
      <c r="AQ25" s="74">
        <f t="shared" si="12"/>
        <v>11413</v>
      </c>
      <c r="AR25"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90)</f>
        <v>3513</v>
      </c>
      <c r="AS25"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90)</f>
        <v>8857</v>
      </c>
      <c r="AT25" s="74">
        <f t="shared" si="13"/>
        <v>12370</v>
      </c>
      <c r="AU25"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90)</f>
        <v>4008</v>
      </c>
      <c r="AV25"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90)</f>
        <v>9167</v>
      </c>
      <c r="AW25" s="74">
        <f t="shared" si="14"/>
        <v>13175</v>
      </c>
      <c r="AX25"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90)</f>
        <v>4797</v>
      </c>
      <c r="AY25"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90)</f>
        <v>9476</v>
      </c>
      <c r="AZ25" s="74">
        <f t="shared" si="15"/>
        <v>14273</v>
      </c>
      <c r="BA25"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90)</f>
        <v>5643</v>
      </c>
      <c r="BB25"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90)</f>
        <v>9875</v>
      </c>
      <c r="BC25" s="74">
        <f t="shared" si="16"/>
        <v>15518</v>
      </c>
      <c r="BD25"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90)</f>
        <v>6366</v>
      </c>
      <c r="BE25"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90)</f>
        <v>10366</v>
      </c>
      <c r="BF25" s="74">
        <f t="shared" si="17"/>
        <v>16732</v>
      </c>
      <c r="BG25"/>
      <c r="BH25"/>
      <c r="BI25"/>
      <c r="BJ25"/>
      <c r="BK25"/>
      <c r="BL25"/>
      <c r="BM25"/>
      <c r="BN25"/>
      <c r="BO25"/>
      <c r="BP25"/>
      <c r="BQ25"/>
      <c r="BR25"/>
      <c r="BS25"/>
      <c r="BT25"/>
      <c r="BU25"/>
      <c r="BV25"/>
      <c r="BW25"/>
      <c r="BX25"/>
      <c r="BY25"/>
      <c r="BZ25"/>
      <c r="CA25" s="113">
        <f t="shared" si="0"/>
        <v>-2840</v>
      </c>
      <c r="CB25" s="113">
        <f t="shared" si="1"/>
        <v>-7863</v>
      </c>
      <c r="CC25" s="113">
        <f t="shared" si="2"/>
        <v>-10703</v>
      </c>
      <c r="CD25" s="113">
        <f t="shared" si="3"/>
        <v>-3146</v>
      </c>
      <c r="CE25" s="113">
        <f t="shared" si="4"/>
        <v>-8267</v>
      </c>
      <c r="CF25" s="113">
        <f t="shared" si="5"/>
        <v>-11413</v>
      </c>
    </row>
    <row r="26" spans="1:84" s="64" customFormat="1" ht="14.1" customHeight="1" thickBot="1">
      <c r="A26" s="78" t="s">
        <v>23</v>
      </c>
      <c r="B26" s="88">
        <v>520</v>
      </c>
      <c r="C26" s="87">
        <v>1544</v>
      </c>
      <c r="D26" s="85">
        <v>2064</v>
      </c>
      <c r="E26" s="86">
        <v>471</v>
      </c>
      <c r="F26" s="87">
        <v>1557</v>
      </c>
      <c r="G26" s="83">
        <v>2028</v>
      </c>
      <c r="H26" s="88">
        <v>411</v>
      </c>
      <c r="I26" s="87">
        <v>1583</v>
      </c>
      <c r="J26" s="83">
        <v>1994</v>
      </c>
      <c r="K26" s="88">
        <v>448</v>
      </c>
      <c r="L26" s="87">
        <v>1565</v>
      </c>
      <c r="M26" s="83">
        <v>2013</v>
      </c>
      <c r="N26" s="88">
        <v>451</v>
      </c>
      <c r="O26" s="87">
        <v>1619</v>
      </c>
      <c r="P26" s="83">
        <v>2070</v>
      </c>
      <c r="Q26" s="88">
        <v>427</v>
      </c>
      <c r="R26" s="87">
        <v>1729</v>
      </c>
      <c r="S26" s="83">
        <v>2156</v>
      </c>
      <c r="T26" s="88">
        <v>467</v>
      </c>
      <c r="U26" s="87">
        <v>1846</v>
      </c>
      <c r="V26" s="74">
        <f t="shared" si="6"/>
        <v>2313</v>
      </c>
      <c r="W26" s="198">
        <v>502</v>
      </c>
      <c r="X26" s="82">
        <v>1916</v>
      </c>
      <c r="Y26" s="74">
        <v>2418</v>
      </c>
      <c r="Z26" s="19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95)</f>
        <v>524</v>
      </c>
      <c r="AA26" s="19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95)</f>
        <v>1997</v>
      </c>
      <c r="AB26" s="83">
        <f t="shared" si="7"/>
        <v>2521</v>
      </c>
      <c r="AC26" s="19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95)</f>
        <v>557</v>
      </c>
      <c r="AD26" s="19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95)</f>
        <v>2126</v>
      </c>
      <c r="AE26" s="83">
        <f t="shared" si="8"/>
        <v>2683</v>
      </c>
      <c r="AF26" s="19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95)</f>
        <v>590</v>
      </c>
      <c r="AG26" s="19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95)</f>
        <v>2212</v>
      </c>
      <c r="AH26" s="83">
        <f t="shared" si="9"/>
        <v>2802</v>
      </c>
      <c r="AI26" s="19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95)</f>
        <v>569</v>
      </c>
      <c r="AJ26" s="19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95)</f>
        <v>2275</v>
      </c>
      <c r="AK26" s="83">
        <f t="shared" si="10"/>
        <v>2844</v>
      </c>
      <c r="AL26" s="19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95)</f>
        <v>598</v>
      </c>
      <c r="AM26" s="19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95)</f>
        <v>2281</v>
      </c>
      <c r="AN26" s="83">
        <f t="shared" si="11"/>
        <v>2879</v>
      </c>
      <c r="AO26" s="19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95)</f>
        <v>615</v>
      </c>
      <c r="AP26" s="19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95)</f>
        <v>2315</v>
      </c>
      <c r="AQ26" s="83">
        <f t="shared" si="12"/>
        <v>2930</v>
      </c>
      <c r="AR26" s="19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95)</f>
        <v>632</v>
      </c>
      <c r="AS26" s="19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95)</f>
        <v>2329</v>
      </c>
      <c r="AT26" s="83">
        <f t="shared" si="13"/>
        <v>2961</v>
      </c>
      <c r="AU26" s="19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95)</f>
        <v>685</v>
      </c>
      <c r="AV26" s="19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95)</f>
        <v>2445</v>
      </c>
      <c r="AW26" s="83">
        <f t="shared" si="14"/>
        <v>3130</v>
      </c>
      <c r="AX26" s="19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95)</f>
        <v>763</v>
      </c>
      <c r="AY26" s="19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95)</f>
        <v>2606</v>
      </c>
      <c r="AZ26" s="83">
        <f t="shared" si="15"/>
        <v>3369</v>
      </c>
      <c r="BA26" s="19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95)</f>
        <v>798</v>
      </c>
      <c r="BB26" s="19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95)</f>
        <v>2635</v>
      </c>
      <c r="BC26" s="83">
        <f t="shared" si="16"/>
        <v>3433</v>
      </c>
      <c r="BD26" s="19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95)</f>
        <v>873</v>
      </c>
      <c r="BE26" s="19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95)</f>
        <v>2725</v>
      </c>
      <c r="BF26" s="83">
        <f t="shared" si="17"/>
        <v>3598</v>
      </c>
      <c r="BG26"/>
      <c r="BH26"/>
      <c r="BI26"/>
      <c r="BJ26"/>
      <c r="BK26"/>
      <c r="BL26"/>
      <c r="BM26"/>
      <c r="BN26"/>
      <c r="BO26"/>
      <c r="BP26"/>
      <c r="BQ26"/>
      <c r="BR26"/>
      <c r="BS26"/>
      <c r="BT26"/>
      <c r="BU26"/>
      <c r="BV26"/>
      <c r="BW26"/>
      <c r="BX26"/>
      <c r="BY26"/>
      <c r="BZ26"/>
      <c r="CA26" s="113">
        <f t="shared" si="0"/>
        <v>-598</v>
      </c>
      <c r="CB26" s="113">
        <f t="shared" si="1"/>
        <v>-2281</v>
      </c>
      <c r="CC26" s="113">
        <f t="shared" si="2"/>
        <v>-2879</v>
      </c>
      <c r="CD26" s="113">
        <f t="shared" si="3"/>
        <v>-615</v>
      </c>
      <c r="CE26" s="113">
        <f t="shared" si="4"/>
        <v>-2315</v>
      </c>
      <c r="CF26" s="113">
        <f t="shared" si="5"/>
        <v>-2930</v>
      </c>
    </row>
    <row r="27" spans="1:84" ht="13.9" thickTop="1" thickBot="1">
      <c r="A27" s="80" t="s">
        <v>25</v>
      </c>
      <c r="B27" s="91">
        <v>1039181</v>
      </c>
      <c r="C27" s="25">
        <v>1125691</v>
      </c>
      <c r="D27" s="92">
        <v>2164872</v>
      </c>
      <c r="E27" s="89">
        <v>1034806</v>
      </c>
      <c r="F27" s="25">
        <v>1121660</v>
      </c>
      <c r="G27" s="90">
        <v>2156466</v>
      </c>
      <c r="H27" s="91">
        <v>1023809</v>
      </c>
      <c r="I27" s="25">
        <v>1109864</v>
      </c>
      <c r="J27" s="90">
        <v>2133673</v>
      </c>
      <c r="K27" s="91">
        <v>1015262</v>
      </c>
      <c r="L27" s="25">
        <v>1100764</v>
      </c>
      <c r="M27" s="90">
        <v>2116026</v>
      </c>
      <c r="N27" s="91">
        <v>1015051</v>
      </c>
      <c r="O27" s="25">
        <v>1100255</v>
      </c>
      <c r="P27" s="90">
        <v>2115306</v>
      </c>
      <c r="Q27" s="91">
        <v>1021028</v>
      </c>
      <c r="R27" s="25">
        <v>1106107</v>
      </c>
      <c r="S27" s="90">
        <v>2127135</v>
      </c>
      <c r="T27" s="115">
        <f>SUM(T7:T26)</f>
        <v>1042922</v>
      </c>
      <c r="U27" s="25">
        <f>SUM(U7:U26)</f>
        <v>1127378</v>
      </c>
      <c r="V27" s="116">
        <f>SUM(V7:V26)</f>
        <v>2170300</v>
      </c>
      <c r="W27" s="115">
        <v>1087523</v>
      </c>
      <c r="X27" s="25">
        <v>1172772</v>
      </c>
      <c r="Y27" s="116">
        <v>2260295</v>
      </c>
      <c r="Z27" s="115">
        <f>SUM(Z7:Z26)</f>
        <v>1113120</v>
      </c>
      <c r="AA27" s="25">
        <f>SUM(AA7:AA26)</f>
        <v>1199835</v>
      </c>
      <c r="AB27" s="116">
        <f t="shared" ref="AB27" si="18">AA27+Z27</f>
        <v>2312955</v>
      </c>
      <c r="AC27" s="115">
        <f>SUM(AC7:AC26)</f>
        <v>1136124</v>
      </c>
      <c r="AD27" s="25">
        <f>SUM(AD7:AD26)</f>
        <v>1224961</v>
      </c>
      <c r="AE27" s="116">
        <f t="shared" ref="AE27" si="19">AD27+AC27</f>
        <v>2361085</v>
      </c>
      <c r="AF27" s="115">
        <f>SUM(AF7:AF26)</f>
        <v>1163185</v>
      </c>
      <c r="AG27" s="25">
        <f>SUM(AG7:AG26)</f>
        <v>1252600</v>
      </c>
      <c r="AH27" s="116">
        <f t="shared" ref="AH27" si="20">AG27+AF27</f>
        <v>2415785</v>
      </c>
      <c r="AI27" s="115">
        <f>SUM(AI7:AI26)</f>
        <v>1193726</v>
      </c>
      <c r="AJ27" s="25">
        <f>SUM(AJ7:AJ26)</f>
        <v>1282165</v>
      </c>
      <c r="AK27" s="116">
        <f t="shared" ref="AK27" si="21">AJ27+AI27</f>
        <v>2475891</v>
      </c>
      <c r="AL27" s="115">
        <f>SUM(AL7:AL26)</f>
        <v>1222432</v>
      </c>
      <c r="AM27" s="25">
        <f>SUM(AM7:AM26)</f>
        <v>1312881</v>
      </c>
      <c r="AN27" s="116">
        <f t="shared" ref="AN27" si="22">AM27+AL27</f>
        <v>2535313</v>
      </c>
      <c r="AO27" s="115">
        <f>SUM(AO7:AO26)</f>
        <v>1249353</v>
      </c>
      <c r="AP27" s="25">
        <f>SUM(AP7:AP26)</f>
        <v>1341936</v>
      </c>
      <c r="AQ27" s="116">
        <f t="shared" ref="AQ27" si="23">AP27+AO27</f>
        <v>2591289</v>
      </c>
      <c r="AR27" s="115">
        <f>SUM(AR7:AR26)</f>
        <v>1275498</v>
      </c>
      <c r="AS27" s="25">
        <f>SUM(AS7:AS26)</f>
        <v>1369123</v>
      </c>
      <c r="AT27" s="116">
        <f t="shared" si="13"/>
        <v>2644621</v>
      </c>
      <c r="AU27" s="115">
        <f>SUM(AU7:AU26)</f>
        <v>1293097</v>
      </c>
      <c r="AV27" s="25">
        <f>SUM(AV7:AV26)</f>
        <v>1388238</v>
      </c>
      <c r="AW27" s="116">
        <f t="shared" si="14"/>
        <v>2681335</v>
      </c>
      <c r="AX27" s="115">
        <f>SUM(AX7:AX26)</f>
        <v>1297741</v>
      </c>
      <c r="AY27" s="25">
        <f>SUM(AY7:AY26)</f>
        <v>1394852</v>
      </c>
      <c r="AZ27" s="116">
        <f t="shared" si="15"/>
        <v>2692593</v>
      </c>
      <c r="BA27" s="115">
        <f>SUM(BA7:BA26)</f>
        <v>1298808</v>
      </c>
      <c r="BB27" s="25">
        <f>SUM(BB7:BB26)</f>
        <v>1396057</v>
      </c>
      <c r="BC27" s="116">
        <f t="shared" si="16"/>
        <v>2694865</v>
      </c>
      <c r="BD27" s="115">
        <f>SUM(BD7:BD26)</f>
        <v>1295392</v>
      </c>
      <c r="BE27" s="25">
        <f>SUM(BE7:BE26)</f>
        <v>1394085</v>
      </c>
      <c r="BF27" s="116">
        <f t="shared" si="17"/>
        <v>2689477</v>
      </c>
      <c r="CA27" s="113">
        <f t="shared" si="0"/>
        <v>-1222432</v>
      </c>
      <c r="CB27" s="113">
        <f t="shared" si="1"/>
        <v>-1312881</v>
      </c>
      <c r="CC27" s="113">
        <f t="shared" si="2"/>
        <v>-2535313</v>
      </c>
      <c r="CD27" s="113">
        <f t="shared" si="3"/>
        <v>-1249353</v>
      </c>
      <c r="CE27" s="113">
        <f t="shared" si="4"/>
        <v>-1341936</v>
      </c>
      <c r="CF27" s="113">
        <f t="shared" si="5"/>
        <v>-2591289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AZ29" s="10"/>
      <c r="BA29" s="29"/>
      <c r="BB29" s="29"/>
      <c r="BC29" s="10"/>
      <c r="BD29" s="29"/>
      <c r="BE29" s="29"/>
      <c r="BF29" s="10"/>
    </row>
    <row r="30" spans="1:84" ht="6.95" customHeight="1" thickBot="1">
      <c r="A30" s="53"/>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row>
    <row r="31" spans="1:84" ht="14.1" customHeight="1" thickTop="1">
      <c r="A31" s="30"/>
      <c r="B31" s="365">
        <v>35429</v>
      </c>
      <c r="C31" s="366"/>
      <c r="D31" s="367"/>
      <c r="E31" s="365">
        <v>35794</v>
      </c>
      <c r="F31" s="366"/>
      <c r="G31" s="367"/>
      <c r="H31" s="366">
        <v>36159</v>
      </c>
      <c r="I31" s="366"/>
      <c r="J31" s="367"/>
      <c r="K31" s="366">
        <v>36524</v>
      </c>
      <c r="L31" s="366"/>
      <c r="M31" s="367"/>
      <c r="N31" s="366">
        <v>36890</v>
      </c>
      <c r="O31" s="366"/>
      <c r="P31" s="367"/>
      <c r="Q31" s="366">
        <v>37255</v>
      </c>
      <c r="R31" s="366"/>
      <c r="S31" s="366"/>
      <c r="T31" s="365">
        <v>37620</v>
      </c>
      <c r="U31" s="366"/>
      <c r="V31" s="367"/>
      <c r="W31" s="365">
        <v>37985</v>
      </c>
      <c r="X31" s="366"/>
      <c r="Y31" s="367"/>
      <c r="Z31" s="365">
        <v>38351</v>
      </c>
      <c r="AA31" s="366"/>
      <c r="AB31" s="367"/>
      <c r="AC31" s="365">
        <v>38716</v>
      </c>
      <c r="AD31" s="366"/>
      <c r="AE31" s="367"/>
      <c r="AF31" s="365">
        <v>39081</v>
      </c>
      <c r="AG31" s="366"/>
      <c r="AH31" s="367"/>
      <c r="AI31" s="364">
        <v>39446</v>
      </c>
      <c r="AJ31" s="362"/>
      <c r="AK31" s="363"/>
      <c r="AL31" s="364">
        <v>39812</v>
      </c>
      <c r="AM31" s="362"/>
      <c r="AN31" s="363"/>
      <c r="AO31" s="364">
        <f>AO5</f>
        <v>40177</v>
      </c>
      <c r="AP31" s="362"/>
      <c r="AQ31" s="363"/>
      <c r="AR31" s="364">
        <f>AR5</f>
        <v>40542</v>
      </c>
      <c r="AS31" s="362"/>
      <c r="AT31" s="363"/>
      <c r="AU31" s="364">
        <f>AU5</f>
        <v>40907</v>
      </c>
      <c r="AV31" s="362"/>
      <c r="AW31" s="363"/>
      <c r="AX31" s="364">
        <f>AX5</f>
        <v>41273</v>
      </c>
      <c r="AY31" s="362"/>
      <c r="AZ31" s="363"/>
      <c r="BA31" s="364">
        <f>BA5</f>
        <v>41638</v>
      </c>
      <c r="BB31" s="362"/>
      <c r="BC31" s="363"/>
      <c r="BD31" s="364">
        <f>BD5</f>
        <v>42003</v>
      </c>
      <c r="BE31" s="362"/>
      <c r="BF31" s="363"/>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23" t="s">
        <v>26</v>
      </c>
      <c r="U32" s="21" t="s">
        <v>27</v>
      </c>
      <c r="V32" s="22" t="s">
        <v>25</v>
      </c>
      <c r="W32" s="23" t="s">
        <v>26</v>
      </c>
      <c r="X32" s="21" t="s">
        <v>27</v>
      </c>
      <c r="Y32" s="22" t="s">
        <v>25</v>
      </c>
      <c r="Z32" s="23" t="s">
        <v>26</v>
      </c>
      <c r="AA32" s="21" t="s">
        <v>27</v>
      </c>
      <c r="AB32" s="22" t="s">
        <v>25</v>
      </c>
      <c r="AC32" s="23" t="s">
        <v>26</v>
      </c>
      <c r="AD32" s="21" t="s">
        <v>27</v>
      </c>
      <c r="AE32" s="22" t="s">
        <v>25</v>
      </c>
      <c r="AF32" s="23" t="s">
        <v>26</v>
      </c>
      <c r="AG32" s="21" t="s">
        <v>27</v>
      </c>
      <c r="AH32" s="22" t="s">
        <v>25</v>
      </c>
      <c r="AI32" s="23" t="s">
        <v>26</v>
      </c>
      <c r="AJ32" s="21" t="s">
        <v>27</v>
      </c>
      <c r="AK32" s="22" t="s">
        <v>25</v>
      </c>
      <c r="AL32" s="23" t="s">
        <v>26</v>
      </c>
      <c r="AM32" s="21" t="s">
        <v>27</v>
      </c>
      <c r="AN32" s="22" t="s">
        <v>25</v>
      </c>
      <c r="AO32" s="23" t="s">
        <v>26</v>
      </c>
      <c r="AP32" s="21" t="s">
        <v>27</v>
      </c>
      <c r="AQ32" s="22" t="s">
        <v>25</v>
      </c>
      <c r="AR32" s="23" t="s">
        <v>26</v>
      </c>
      <c r="AS32" s="21" t="s">
        <v>27</v>
      </c>
      <c r="AT32" s="22" t="s">
        <v>25</v>
      </c>
      <c r="AU32" s="23" t="s">
        <v>26</v>
      </c>
      <c r="AV32" s="21" t="s">
        <v>27</v>
      </c>
      <c r="AW32" s="22" t="s">
        <v>25</v>
      </c>
      <c r="AX32" s="23" t="s">
        <v>26</v>
      </c>
      <c r="AY32" s="21" t="s">
        <v>27</v>
      </c>
      <c r="AZ32" s="22" t="s">
        <v>25</v>
      </c>
      <c r="BA32" s="23" t="s">
        <v>26</v>
      </c>
      <c r="BB32" s="21" t="s">
        <v>27</v>
      </c>
      <c r="BC32" s="22" t="s">
        <v>25</v>
      </c>
      <c r="BD32" s="23" t="s">
        <v>26</v>
      </c>
      <c r="BE32" s="21" t="s">
        <v>27</v>
      </c>
      <c r="BF32" s="22" t="s">
        <v>25</v>
      </c>
    </row>
    <row r="33" spans="1:58">
      <c r="A33" s="78" t="s">
        <v>6</v>
      </c>
      <c r="B33" s="98">
        <v>0.56046851569580247</v>
      </c>
      <c r="C33" s="31">
        <v>0.57720965364121746</v>
      </c>
      <c r="D33" s="98">
        <v>0.56850243154575431</v>
      </c>
      <c r="E33" s="33">
        <v>-4.1341960673184408E-2</v>
      </c>
      <c r="F33" s="31">
        <v>-3.1568640691471361E-2</v>
      </c>
      <c r="G33" s="32">
        <v>-3.6625799356441724E-2</v>
      </c>
      <c r="H33" s="98">
        <v>-1.6849227333191052E-2</v>
      </c>
      <c r="I33" s="31">
        <v>-2.2155980894606575E-2</v>
      </c>
      <c r="J33" s="99">
        <v>-1.9423468826896939E-2</v>
      </c>
      <c r="K33" s="98">
        <v>-4.1926269898274748E-3</v>
      </c>
      <c r="L33" s="31">
        <v>2.9057848293074784E-3</v>
      </c>
      <c r="M33" s="99">
        <v>-7.5886928476565085E-4</v>
      </c>
      <c r="N33" s="98">
        <v>-2.3819108964036051E-3</v>
      </c>
      <c r="O33" s="31">
        <v>-2.666287461339234E-4</v>
      </c>
      <c r="P33" s="99">
        <v>-1.3549199993095895E-3</v>
      </c>
      <c r="Q33" s="98">
        <v>1.6645929313650054E-3</v>
      </c>
      <c r="R33" s="31">
        <v>7.6453958714861603E-3</v>
      </c>
      <c r="S33" s="98">
        <v>4.5714977056092732E-3</v>
      </c>
      <c r="T33" s="33">
        <f t="shared" ref="T33:Y33" si="24">T7/Q7-1</f>
        <v>3.4008695214274853E-2</v>
      </c>
      <c r="U33" s="31">
        <f t="shared" si="24"/>
        <v>2.8267428934413141E-2</v>
      </c>
      <c r="V33" s="32">
        <f t="shared" si="24"/>
        <v>3.120967603186342E-2</v>
      </c>
      <c r="W33" s="33">
        <f t="shared" si="24"/>
        <v>5.5374275556421271E-2</v>
      </c>
      <c r="X33" s="31">
        <f t="shared" si="24"/>
        <v>6.1570141570141512E-2</v>
      </c>
      <c r="Y33" s="32">
        <f t="shared" si="24"/>
        <v>5.8386305620901968E-2</v>
      </c>
      <c r="Z33" s="33">
        <f t="shared" ref="Z33:Z53" si="25">Z7/W7-1</f>
        <v>4.2731887401938229E-2</v>
      </c>
      <c r="AA33" s="31">
        <f t="shared" ref="AA33:AA53" si="26">AA7/X7-1</f>
        <v>3.6370690073226353E-2</v>
      </c>
      <c r="AB33" s="32">
        <f t="shared" ref="AB33:AB53" si="27">AB7/Y7-1</f>
        <v>3.9630181362464878E-2</v>
      </c>
      <c r="AC33" s="33">
        <f t="shared" ref="AC33:AC53" si="28">AC7/Z7-1</f>
        <v>3.3088452233433596E-2</v>
      </c>
      <c r="AD33" s="31">
        <f t="shared" ref="AD33:AD53" si="29">AD7/AA7-1</f>
        <v>2.9541590629045489E-2</v>
      </c>
      <c r="AE33" s="32">
        <f t="shared" ref="AE33:AH53" si="30">AE7/AB7-1</f>
        <v>3.1364432415220467E-2</v>
      </c>
      <c r="AF33" s="39">
        <f>AF7/AC7-1</f>
        <v>1.5293227285059441E-2</v>
      </c>
      <c r="AG33" s="37">
        <f>AG7/AD7-1</f>
        <v>1.4983259351280864E-2</v>
      </c>
      <c r="AH33" s="38">
        <f>AH7/AE7-1</f>
        <v>1.5142827739308196E-2</v>
      </c>
      <c r="AI33" s="39">
        <f t="shared" ref="AI33:AI53" si="31">AI7/AF7-1</f>
        <v>2.2770104919692891E-2</v>
      </c>
      <c r="AJ33" s="37">
        <f t="shared" ref="AJ33:AJ53" si="32">AJ7/AG7-1</f>
        <v>2.7106095886321624E-2</v>
      </c>
      <c r="AK33" s="38">
        <f t="shared" ref="AK33:AN53" si="33">AK7/AH7-1</f>
        <v>2.4873640458225266E-2</v>
      </c>
      <c r="AL33" s="39">
        <f t="shared" ref="AL33:AT33" si="34">AL7/AI7-1</f>
        <v>1.914165096739584E-2</v>
      </c>
      <c r="AM33" s="37">
        <f t="shared" si="34"/>
        <v>1.8645003778410718E-2</v>
      </c>
      <c r="AN33" s="38">
        <f t="shared" si="34"/>
        <v>1.8900185822387616E-2</v>
      </c>
      <c r="AO33" s="39">
        <f t="shared" si="34"/>
        <v>1.2642856179077899E-2</v>
      </c>
      <c r="AP33" s="37">
        <f t="shared" si="34"/>
        <v>1.343890434410433E-2</v>
      </c>
      <c r="AQ33" s="38">
        <f t="shared" si="34"/>
        <v>1.302979030289575E-2</v>
      </c>
      <c r="AR33" s="39">
        <f t="shared" si="34"/>
        <v>1.13924050632912E-2</v>
      </c>
      <c r="AS33" s="37">
        <f t="shared" si="34"/>
        <v>1.1275814012416063E-2</v>
      </c>
      <c r="AT33" s="38">
        <f t="shared" si="34"/>
        <v>1.1335710911990704E-2</v>
      </c>
      <c r="AU33" s="39">
        <f t="shared" ref="AU33:AU53" si="35">AU7/AR7-1</f>
        <v>4.5846782161913513E-3</v>
      </c>
      <c r="AV33" s="37">
        <f t="shared" ref="AV33:AV53" si="36">AV7/AS7-1</f>
        <v>2.3107547537515316E-3</v>
      </c>
      <c r="AW33" s="38">
        <f t="shared" ref="AW33:AW53" si="37">AW7/AT7-1</f>
        <v>3.4790142341769581E-3</v>
      </c>
      <c r="AX33" s="39">
        <f t="shared" ref="AX33:AX53" si="38">AX7/AU7-1</f>
        <v>-1.4438776179297896E-2</v>
      </c>
      <c r="AY33" s="37">
        <f t="shared" ref="AY33:AY53" si="39">AY7/AV7-1</f>
        <v>-1.0041108827287371E-2</v>
      </c>
      <c r="AZ33" s="38">
        <f t="shared" ref="AZ33:AZ53" si="40">AZ7/AW7-1</f>
        <v>-1.2302960399846241E-2</v>
      </c>
      <c r="BA33" s="39">
        <f t="shared" ref="BA33:BA53" si="41">BA7/AX7-1</f>
        <v>-2.7304662550564185E-2</v>
      </c>
      <c r="BB33" s="37">
        <f t="shared" ref="BB33:BB53" si="42">BB7/AY7-1</f>
        <v>-3.0106199407976875E-2</v>
      </c>
      <c r="BC33" s="38">
        <f t="shared" ref="BC33:BC53" si="43">BC7/AZ7-1</f>
        <v>-2.866840124835246E-2</v>
      </c>
      <c r="BD33" s="39">
        <f t="shared" ref="BD33:BD53" si="44">BD7/BA7-1</f>
        <v>-3.2134062927496543E-2</v>
      </c>
      <c r="BE33" s="37">
        <f t="shared" ref="BE33:BE53" si="45">BE7/BB7-1</f>
        <v>-3.2921096405583272E-2</v>
      </c>
      <c r="BF33" s="38">
        <f t="shared" ref="BF33:BF53" si="46">BF7/BC7-1</f>
        <v>-3.2516609835835042E-2</v>
      </c>
    </row>
    <row r="34" spans="1:58">
      <c r="A34" s="79" t="s">
        <v>7</v>
      </c>
      <c r="B34" s="98">
        <v>0.68340139113471321</v>
      </c>
      <c r="C34" s="31">
        <v>0.68238458821598091</v>
      </c>
      <c r="D34" s="98">
        <v>0.68290700180219344</v>
      </c>
      <c r="E34" s="33">
        <v>-4.0821494255937285E-2</v>
      </c>
      <c r="F34" s="31">
        <v>-4.3119240199532172E-2</v>
      </c>
      <c r="G34" s="32">
        <v>-4.1938356164383572E-2</v>
      </c>
      <c r="H34" s="98">
        <v>-4.6240847007822605E-2</v>
      </c>
      <c r="I34" s="31">
        <v>-4.5003387035019049E-2</v>
      </c>
      <c r="J34" s="99">
        <v>-4.5640098086175751E-2</v>
      </c>
      <c r="K34" s="98">
        <v>-3.3273604009148805E-2</v>
      </c>
      <c r="L34" s="31">
        <v>-3.5265998457979952E-2</v>
      </c>
      <c r="M34" s="99">
        <v>-3.4241495808769007E-2</v>
      </c>
      <c r="N34" s="98">
        <v>-2.581413222019624E-2</v>
      </c>
      <c r="O34" s="31">
        <v>-2.8131643303550002E-2</v>
      </c>
      <c r="P34" s="99">
        <v>-2.6938769178262878E-2</v>
      </c>
      <c r="Q34" s="98">
        <v>-2.1842031989604882E-2</v>
      </c>
      <c r="R34" s="31">
        <v>-1.8716181767347018E-2</v>
      </c>
      <c r="S34" s="98">
        <v>-2.0326985468198222E-2</v>
      </c>
      <c r="T34" s="33">
        <f t="shared" ref="T34:T53" si="47">T8/Q8-1</f>
        <v>-6.3257108517567051E-4</v>
      </c>
      <c r="U34" s="31">
        <f t="shared" ref="U34:U53" si="48">U8/R8-1</f>
        <v>6.5700159222323862E-3</v>
      </c>
      <c r="V34" s="32">
        <f t="shared" ref="V34:V53" si="49">V8/S8-1</f>
        <v>2.8641404730713749E-3</v>
      </c>
      <c r="W34" s="33">
        <f t="shared" ref="W34:W53" si="50">W8/T8-1</f>
        <v>3.9766433522169908E-2</v>
      </c>
      <c r="X34" s="31">
        <f t="shared" ref="X34:X53" si="51">X8/U8-1</f>
        <v>3.4483906955059318E-2</v>
      </c>
      <c r="Y34" s="32">
        <f t="shared" ref="Y34:Y53" si="52">Y8/V8-1</f>
        <v>3.7192396004900541E-2</v>
      </c>
      <c r="Z34" s="33">
        <f t="shared" si="25"/>
        <v>1.9099943689409038E-2</v>
      </c>
      <c r="AA34" s="31">
        <f t="shared" si="26"/>
        <v>2.4288565542106566E-2</v>
      </c>
      <c r="AB34" s="32">
        <f t="shared" si="27"/>
        <v>2.1621621621621623E-2</v>
      </c>
      <c r="AC34" s="33">
        <f t="shared" si="28"/>
        <v>2.3729876646456205E-2</v>
      </c>
      <c r="AD34" s="31">
        <f t="shared" si="29"/>
        <v>2.302119835944505E-2</v>
      </c>
      <c r="AE34" s="32">
        <f t="shared" si="30"/>
        <v>2.3384558840420011E-2</v>
      </c>
      <c r="AF34" s="39">
        <f t="shared" si="30"/>
        <v>2.8766903473326444E-2</v>
      </c>
      <c r="AG34" s="37">
        <f t="shared" si="30"/>
        <v>3.1473687444318221E-2</v>
      </c>
      <c r="AH34" s="38">
        <f t="shared" si="30"/>
        <v>3.0085370324646643E-2</v>
      </c>
      <c r="AI34" s="39">
        <f t="shared" si="31"/>
        <v>4.7502233313954312E-2</v>
      </c>
      <c r="AJ34" s="37">
        <f t="shared" si="32"/>
        <v>3.9820702595642743E-2</v>
      </c>
      <c r="AK34" s="38">
        <f t="shared" si="33"/>
        <v>4.375553844589386E-2</v>
      </c>
      <c r="AL34" s="39">
        <f t="shared" si="33"/>
        <v>4.061023648694384E-2</v>
      </c>
      <c r="AM34" s="37">
        <f t="shared" si="33"/>
        <v>4.3651987110633783E-2</v>
      </c>
      <c r="AN34" s="38">
        <f t="shared" si="33"/>
        <v>4.2088268451892175E-2</v>
      </c>
      <c r="AO34" s="39">
        <f t="shared" ref="AO34:AO53" si="53">AO8/AL8-1</f>
        <v>3.6371677962353521E-2</v>
      </c>
      <c r="AP34" s="37">
        <f t="shared" ref="AP34:AP53" si="54">AP8/AM8-1</f>
        <v>3.5582451662481196E-2</v>
      </c>
      <c r="AQ34" s="38">
        <f t="shared" ref="AQ34:AQ46" si="55">AQ8/AN8-1</f>
        <v>3.5987605678949652E-2</v>
      </c>
      <c r="AR34" s="39">
        <f t="shared" ref="AR34:AR53" si="56">AR8/AO8-1</f>
        <v>3.3940428523014043E-2</v>
      </c>
      <c r="AS34" s="37">
        <f t="shared" ref="AS34:AS53" si="57">AS8/AP8-1</f>
        <v>3.049055203667872E-2</v>
      </c>
      <c r="AT34" s="38">
        <f t="shared" ref="AT34:AT46" si="58">AT8/AQ8-1</f>
        <v>3.2262223224933217E-2</v>
      </c>
      <c r="AU34" s="39">
        <f t="shared" si="35"/>
        <v>2.1766841076566346E-2</v>
      </c>
      <c r="AV34" s="37">
        <f t="shared" si="36"/>
        <v>1.9429835277174012E-2</v>
      </c>
      <c r="AW34" s="38">
        <f t="shared" si="37"/>
        <v>2.0631947046334531E-2</v>
      </c>
      <c r="AX34" s="39">
        <f t="shared" si="38"/>
        <v>-1.4732789962692561E-3</v>
      </c>
      <c r="AY34" s="37">
        <f t="shared" si="39"/>
        <v>1.5641161482378152E-3</v>
      </c>
      <c r="AZ34" s="38">
        <f t="shared" si="40"/>
        <v>0</v>
      </c>
      <c r="BA34" s="39">
        <f t="shared" si="41"/>
        <v>5.8185193117725742E-3</v>
      </c>
      <c r="BB34" s="37">
        <f t="shared" si="42"/>
        <v>1.347573108989808E-3</v>
      </c>
      <c r="BC34" s="38">
        <f t="shared" si="43"/>
        <v>3.6465088960133674E-3</v>
      </c>
      <c r="BD34" s="39">
        <f t="shared" si="44"/>
        <v>-7.0624977818788404E-3</v>
      </c>
      <c r="BE34" s="37">
        <f t="shared" si="45"/>
        <v>-1.6979209900765957E-3</v>
      </c>
      <c r="BF34" s="38">
        <f t="shared" si="46"/>
        <v>-4.4623262618873616E-3</v>
      </c>
    </row>
    <row r="35" spans="1:58">
      <c r="A35" s="78" t="s">
        <v>8</v>
      </c>
      <c r="B35" s="98">
        <v>0.67633544715890115</v>
      </c>
      <c r="C35" s="31">
        <v>0.66827881460999849</v>
      </c>
      <c r="D35" s="98">
        <v>0.6723720865958589</v>
      </c>
      <c r="E35" s="33">
        <v>-2.5293992676739263E-2</v>
      </c>
      <c r="F35" s="31">
        <v>-2.9647113751021359E-2</v>
      </c>
      <c r="G35" s="32">
        <v>-2.7430215241271316E-2</v>
      </c>
      <c r="H35" s="98">
        <v>-2.411693057247255E-2</v>
      </c>
      <c r="I35" s="31">
        <v>-2.754574250544628E-2</v>
      </c>
      <c r="J35" s="99">
        <v>-2.57957281960004E-2</v>
      </c>
      <c r="K35" s="98">
        <v>-2.8378484904222567E-2</v>
      </c>
      <c r="L35" s="31">
        <v>-3.243540406816936E-2</v>
      </c>
      <c r="M35" s="99">
        <v>-3.0361245079731813E-2</v>
      </c>
      <c r="N35" s="98">
        <v>-2.0891364902506981E-2</v>
      </c>
      <c r="O35" s="31">
        <v>-2.0838068181818215E-2</v>
      </c>
      <c r="P35" s="99">
        <v>-2.0865372625628709E-2</v>
      </c>
      <c r="Q35" s="98">
        <v>-2.4085403748152823E-2</v>
      </c>
      <c r="R35" s="31">
        <v>-3.0493377627551443E-2</v>
      </c>
      <c r="S35" s="98">
        <v>-2.7210595576686369E-2</v>
      </c>
      <c r="T35" s="33">
        <f t="shared" si="47"/>
        <v>-1.1858770254015383E-2</v>
      </c>
      <c r="U35" s="31">
        <f t="shared" si="48"/>
        <v>-1.0144992593257629E-2</v>
      </c>
      <c r="V35" s="32">
        <f t="shared" si="49"/>
        <v>-1.102577529528137E-2</v>
      </c>
      <c r="W35" s="33">
        <f t="shared" si="50"/>
        <v>1.2946281524338632E-2</v>
      </c>
      <c r="X35" s="31">
        <f t="shared" si="51"/>
        <v>1.4405998216256322E-2</v>
      </c>
      <c r="Y35" s="32">
        <f t="shared" si="52"/>
        <v>1.36564200617737E-2</v>
      </c>
      <c r="Z35" s="33">
        <f t="shared" si="25"/>
        <v>1.3431168794446613E-3</v>
      </c>
      <c r="AA35" s="31">
        <f t="shared" si="26"/>
        <v>-5.439155962209008E-3</v>
      </c>
      <c r="AB35" s="32">
        <f t="shared" si="27"/>
        <v>-1.9588354360585702E-3</v>
      </c>
      <c r="AC35" s="33">
        <f t="shared" si="28"/>
        <v>2.6120351283427379E-3</v>
      </c>
      <c r="AD35" s="31">
        <f t="shared" si="29"/>
        <v>1.3484964264853794E-4</v>
      </c>
      <c r="AE35" s="32">
        <f t="shared" si="30"/>
        <v>1.4102219282241535E-3</v>
      </c>
      <c r="AF35" s="39">
        <f t="shared" si="30"/>
        <v>3.6473222458492938E-3</v>
      </c>
      <c r="AG35" s="37">
        <f t="shared" si="30"/>
        <v>7.6554307116105669E-3</v>
      </c>
      <c r="AH35" s="38">
        <f t="shared" si="30"/>
        <v>5.5893903209180973E-3</v>
      </c>
      <c r="AI35" s="39">
        <f t="shared" si="31"/>
        <v>9.5411814227586156E-3</v>
      </c>
      <c r="AJ35" s="37">
        <f t="shared" si="32"/>
        <v>1.4005144139991987E-2</v>
      </c>
      <c r="AK35" s="38">
        <f t="shared" si="33"/>
        <v>1.1708570644837657E-2</v>
      </c>
      <c r="AL35" s="39">
        <f t="shared" si="33"/>
        <v>2.1417651146629524E-2</v>
      </c>
      <c r="AM35" s="37">
        <f t="shared" si="33"/>
        <v>2.1113440757738022E-2</v>
      </c>
      <c r="AN35" s="38">
        <f t="shared" si="33"/>
        <v>2.1269612494916323E-2</v>
      </c>
      <c r="AO35" s="39">
        <f t="shared" si="53"/>
        <v>1.7049706766814943E-2</v>
      </c>
      <c r="AP35" s="37">
        <f t="shared" si="54"/>
        <v>1.8939448329336805E-2</v>
      </c>
      <c r="AQ35" s="38">
        <f t="shared" si="55"/>
        <v>1.7969175737420962E-2</v>
      </c>
      <c r="AR35" s="39">
        <f t="shared" si="56"/>
        <v>2.2088729530129525E-2</v>
      </c>
      <c r="AS35" s="37">
        <f t="shared" si="57"/>
        <v>2.0701220371466489E-2</v>
      </c>
      <c r="AT35" s="38">
        <f t="shared" si="58"/>
        <v>2.141298230683697E-2</v>
      </c>
      <c r="AU35" s="39">
        <f t="shared" si="35"/>
        <v>1.7488055501014399E-2</v>
      </c>
      <c r="AV35" s="37">
        <f t="shared" si="36"/>
        <v>2.3884800706879705E-2</v>
      </c>
      <c r="AW35" s="38">
        <f t="shared" si="37"/>
        <v>2.0601239030814567E-2</v>
      </c>
      <c r="AX35" s="39">
        <f t="shared" si="38"/>
        <v>2.857289884344727E-2</v>
      </c>
      <c r="AY35" s="37">
        <f t="shared" si="39"/>
        <v>1.9349793017893413E-2</v>
      </c>
      <c r="AZ35" s="38">
        <f t="shared" si="40"/>
        <v>2.4069733758196543E-2</v>
      </c>
      <c r="BA35" s="39">
        <f t="shared" si="41"/>
        <v>1.7372923754252589E-2</v>
      </c>
      <c r="BB35" s="37">
        <f t="shared" si="42"/>
        <v>2.116514101275202E-2</v>
      </c>
      <c r="BC35" s="38">
        <f t="shared" si="43"/>
        <v>1.9215933345333891E-2</v>
      </c>
      <c r="BD35" s="39">
        <f t="shared" si="44"/>
        <v>2.0862787524126736E-2</v>
      </c>
      <c r="BE35" s="37">
        <f t="shared" si="45"/>
        <v>1.912016166640762E-2</v>
      </c>
      <c r="BF35" s="38">
        <f t="shared" si="46"/>
        <v>2.0014255347332144E-2</v>
      </c>
    </row>
    <row r="36" spans="1:58">
      <c r="A36" s="78" t="s">
        <v>9</v>
      </c>
      <c r="B36" s="98">
        <v>0.58925909472125948</v>
      </c>
      <c r="C36" s="31">
        <v>0.5919180744135113</v>
      </c>
      <c r="D36" s="98">
        <v>0.59057726919560039</v>
      </c>
      <c r="E36" s="33">
        <v>2.1236751932424802E-2</v>
      </c>
      <c r="F36" s="31">
        <v>1.1274899861086762E-2</v>
      </c>
      <c r="G36" s="32">
        <v>1.6294055848127265E-2</v>
      </c>
      <c r="H36" s="98">
        <v>-9.7408086561845408E-3</v>
      </c>
      <c r="I36" s="31">
        <v>-1.2789565634877209E-2</v>
      </c>
      <c r="J36" s="99">
        <v>-1.1246016487134192E-2</v>
      </c>
      <c r="K36" s="98">
        <v>-1.3723996637949099E-2</v>
      </c>
      <c r="L36" s="31">
        <v>-1.1861018048200611E-2</v>
      </c>
      <c r="M36" s="99">
        <v>-1.2805657663417014E-2</v>
      </c>
      <c r="N36" s="98">
        <v>-1.2543442655694514E-2</v>
      </c>
      <c r="O36" s="31">
        <v>-1.7376206491127366E-2</v>
      </c>
      <c r="P36" s="99">
        <v>-1.4927990825997495E-2</v>
      </c>
      <c r="Q36" s="98">
        <v>-4.6253219520746569E-3</v>
      </c>
      <c r="R36" s="31">
        <v>-8.7234782608696104E-3</v>
      </c>
      <c r="S36" s="98">
        <v>-6.6423797523830208E-3</v>
      </c>
      <c r="T36" s="33">
        <f t="shared" si="47"/>
        <v>4.1049123472511884E-3</v>
      </c>
      <c r="U36" s="31">
        <f t="shared" si="48"/>
        <v>-4.3509993262969004E-4</v>
      </c>
      <c r="V36" s="32">
        <f t="shared" si="49"/>
        <v>1.8750603190360593E-3</v>
      </c>
      <c r="W36" s="33">
        <f t="shared" si="50"/>
        <v>2.4569262112605683E-2</v>
      </c>
      <c r="X36" s="31">
        <f t="shared" si="51"/>
        <v>2.1301093839954044E-2</v>
      </c>
      <c r="Y36" s="32">
        <f t="shared" si="52"/>
        <v>2.2967784551447101E-2</v>
      </c>
      <c r="Z36" s="33">
        <f t="shared" si="25"/>
        <v>3.5028575943532037E-3</v>
      </c>
      <c r="AA36" s="31">
        <f t="shared" si="26"/>
        <v>2.3922787142189872E-3</v>
      </c>
      <c r="AB36" s="32">
        <f t="shared" si="27"/>
        <v>2.9595350839430878E-3</v>
      </c>
      <c r="AC36" s="33">
        <f t="shared" si="28"/>
        <v>6.495722009343341E-3</v>
      </c>
      <c r="AD36" s="31">
        <f t="shared" si="29"/>
        <v>4.8691501618478572E-3</v>
      </c>
      <c r="AE36" s="32">
        <f t="shared" si="30"/>
        <v>5.7004131122915247E-3</v>
      </c>
      <c r="AF36" s="39">
        <f t="shared" si="30"/>
        <v>3.1421530919568674E-3</v>
      </c>
      <c r="AG36" s="37">
        <f t="shared" si="30"/>
        <v>-1.6652334739226671E-3</v>
      </c>
      <c r="AH36" s="38">
        <f t="shared" si="30"/>
        <v>7.9353436203843941E-4</v>
      </c>
      <c r="AI36" s="39">
        <f t="shared" si="31"/>
        <v>7.4083701585658801E-4</v>
      </c>
      <c r="AJ36" s="37">
        <f t="shared" si="32"/>
        <v>2.3652944313039548E-3</v>
      </c>
      <c r="AK36" s="38">
        <f t="shared" si="33"/>
        <v>1.5325057802120234E-3</v>
      </c>
      <c r="AL36" s="39">
        <f t="shared" si="33"/>
        <v>-6.4937594971237189E-4</v>
      </c>
      <c r="AM36" s="37">
        <f t="shared" si="33"/>
        <v>-2.8643915214010551E-3</v>
      </c>
      <c r="AN36" s="38">
        <f t="shared" si="33"/>
        <v>-1.7297469912381791E-3</v>
      </c>
      <c r="AO36" s="39">
        <f t="shared" si="53"/>
        <v>4.6005692229715844E-3</v>
      </c>
      <c r="AP36" s="37">
        <f t="shared" si="54"/>
        <v>3.6933683519380089E-4</v>
      </c>
      <c r="AQ36" s="38">
        <f t="shared" si="55"/>
        <v>2.5391366935241244E-3</v>
      </c>
      <c r="AR36" s="39">
        <f t="shared" si="56"/>
        <v>2.6002250941126182E-3</v>
      </c>
      <c r="AS36" s="37">
        <f t="shared" si="57"/>
        <v>1.777631920799605E-3</v>
      </c>
      <c r="AT36" s="38">
        <f t="shared" si="58"/>
        <v>2.2003297170813951E-3</v>
      </c>
      <c r="AU36" s="39">
        <f t="shared" si="35"/>
        <v>1.1225516760857701E-3</v>
      </c>
      <c r="AV36" s="37">
        <f t="shared" si="36"/>
        <v>-2.3204706460466795E-4</v>
      </c>
      <c r="AW36" s="38">
        <f t="shared" si="37"/>
        <v>4.6430490239646183E-4</v>
      </c>
      <c r="AX36" s="39">
        <f t="shared" si="38"/>
        <v>-6.9210841743030382E-3</v>
      </c>
      <c r="AY36" s="37">
        <f t="shared" si="39"/>
        <v>-2.7305990934410884E-3</v>
      </c>
      <c r="AZ36" s="38">
        <f t="shared" si="40"/>
        <v>-4.8861986435329019E-3</v>
      </c>
      <c r="BA36" s="39">
        <f t="shared" si="41"/>
        <v>-4.0232570212328511E-4</v>
      </c>
      <c r="BB36" s="37">
        <f t="shared" si="42"/>
        <v>-1.6565357866491492E-3</v>
      </c>
      <c r="BC36" s="38">
        <f t="shared" si="43"/>
        <v>-1.0126852147959164E-3</v>
      </c>
      <c r="BD36" s="39">
        <f t="shared" si="44"/>
        <v>-3.6094052271458121E-3</v>
      </c>
      <c r="BE36" s="37">
        <f t="shared" si="45"/>
        <v>-1.3713094634065781E-3</v>
      </c>
      <c r="BF36" s="38">
        <f t="shared" si="46"/>
        <v>-2.520941151363143E-3</v>
      </c>
    </row>
    <row r="37" spans="1:58">
      <c r="A37" s="78" t="s">
        <v>10</v>
      </c>
      <c r="B37" s="98">
        <v>0.4160774396470035</v>
      </c>
      <c r="C37" s="31">
        <v>0.44761105086964381</v>
      </c>
      <c r="D37" s="98">
        <v>0.43229799799248592</v>
      </c>
      <c r="E37" s="33">
        <v>0.12334884595496631</v>
      </c>
      <c r="F37" s="31">
        <v>0.11230492066592856</v>
      </c>
      <c r="G37" s="32">
        <v>0.11760723111818283</v>
      </c>
      <c r="H37" s="98">
        <v>4.3143490814746555E-2</v>
      </c>
      <c r="I37" s="31">
        <v>3.8442774904868804E-2</v>
      </c>
      <c r="J37" s="99">
        <v>4.0711234968042964E-2</v>
      </c>
      <c r="K37" s="98">
        <v>-3.3255776636713752E-2</v>
      </c>
      <c r="L37" s="31">
        <v>-3.2697547683923744E-2</v>
      </c>
      <c r="M37" s="99">
        <v>-3.2967566046705699E-2</v>
      </c>
      <c r="N37" s="98">
        <v>2.99597493671937E-2</v>
      </c>
      <c r="O37" s="31">
        <v>2.1544439048081676E-2</v>
      </c>
      <c r="P37" s="99">
        <v>2.5613756985342073E-2</v>
      </c>
      <c r="Q37" s="98">
        <v>3.8636638330445949E-2</v>
      </c>
      <c r="R37" s="31">
        <v>3.2557431918454283E-2</v>
      </c>
      <c r="S37" s="98">
        <v>3.5509557255492652E-2</v>
      </c>
      <c r="T37" s="33">
        <f t="shared" si="47"/>
        <v>6.6097750193948812E-2</v>
      </c>
      <c r="U37" s="31">
        <f t="shared" si="48"/>
        <v>5.1587593929571129E-2</v>
      </c>
      <c r="V37" s="32">
        <f t="shared" si="49"/>
        <v>5.865515417170486E-2</v>
      </c>
      <c r="W37" s="33">
        <f t="shared" si="50"/>
        <v>4.1551448115267009E-2</v>
      </c>
      <c r="X37" s="31">
        <f t="shared" si="51"/>
        <v>4.7095293973413721E-2</v>
      </c>
      <c r="Y37" s="32">
        <f t="shared" si="52"/>
        <v>4.437603176727789E-2</v>
      </c>
      <c r="Z37" s="33">
        <f t="shared" si="25"/>
        <v>3.5038077272409707E-2</v>
      </c>
      <c r="AA37" s="31">
        <f t="shared" si="26"/>
        <v>3.4038069113170311E-2</v>
      </c>
      <c r="AB37" s="32">
        <f t="shared" si="27"/>
        <v>3.452724756062131E-2</v>
      </c>
      <c r="AC37" s="33">
        <f t="shared" si="28"/>
        <v>1.694286003577572E-2</v>
      </c>
      <c r="AD37" s="31">
        <f t="shared" si="29"/>
        <v>1.2536193202956847E-2</v>
      </c>
      <c r="AE37" s="32">
        <f t="shared" si="30"/>
        <v>1.4692886462557508E-2</v>
      </c>
      <c r="AF37" s="39">
        <f t="shared" si="30"/>
        <v>3.2607613421393289E-2</v>
      </c>
      <c r="AG37" s="37">
        <f t="shared" si="30"/>
        <v>2.1231388587130251E-2</v>
      </c>
      <c r="AH37" s="38">
        <f t="shared" si="30"/>
        <v>2.681144085041276E-2</v>
      </c>
      <c r="AI37" s="39">
        <f t="shared" si="31"/>
        <v>2.4073151525864978E-2</v>
      </c>
      <c r="AJ37" s="37">
        <f t="shared" si="32"/>
        <v>1.3140398904966766E-2</v>
      </c>
      <c r="AK37" s="38">
        <f t="shared" si="33"/>
        <v>1.8533198046800647E-2</v>
      </c>
      <c r="AL37" s="39">
        <f t="shared" si="33"/>
        <v>1.9678305217732506E-2</v>
      </c>
      <c r="AM37" s="37">
        <f t="shared" si="33"/>
        <v>2.3454026094340996E-2</v>
      </c>
      <c r="AN37" s="38">
        <f t="shared" si="33"/>
        <v>2.1581446026928131E-2</v>
      </c>
      <c r="AO37" s="39">
        <f t="shared" si="53"/>
        <v>2.1160682682097365E-2</v>
      </c>
      <c r="AP37" s="37">
        <f t="shared" si="54"/>
        <v>1.5237463037837129E-2</v>
      </c>
      <c r="AQ37" s="38">
        <f t="shared" si="55"/>
        <v>1.8169628912945823E-2</v>
      </c>
      <c r="AR37" s="39">
        <f t="shared" si="56"/>
        <v>1.3292341079663705E-2</v>
      </c>
      <c r="AS37" s="37">
        <f t="shared" si="57"/>
        <v>9.3916248105327949E-3</v>
      </c>
      <c r="AT37" s="38">
        <f t="shared" si="58"/>
        <v>1.1328265293906403E-2</v>
      </c>
      <c r="AU37" s="39">
        <f t="shared" si="35"/>
        <v>-1.6806472722945998E-2</v>
      </c>
      <c r="AV37" s="37">
        <f t="shared" si="36"/>
        <v>-2.1273150192856916E-2</v>
      </c>
      <c r="AW37" s="38">
        <f t="shared" si="37"/>
        <v>-1.905121261893139E-2</v>
      </c>
      <c r="AX37" s="39">
        <f t="shared" si="38"/>
        <v>-1.7260157928175923E-2</v>
      </c>
      <c r="AY37" s="37">
        <f t="shared" si="39"/>
        <v>-1.8576736210345834E-2</v>
      </c>
      <c r="AZ37" s="38">
        <f t="shared" si="40"/>
        <v>-1.7920308929231354E-2</v>
      </c>
      <c r="BA37" s="39">
        <f t="shared" si="41"/>
        <v>-2.4644039097975856E-2</v>
      </c>
      <c r="BB37" s="37">
        <f t="shared" si="42"/>
        <v>-3.1281611133249565E-2</v>
      </c>
      <c r="BC37" s="38">
        <f t="shared" si="43"/>
        <v>-2.7969987174662703E-2</v>
      </c>
      <c r="BD37" s="39">
        <f t="shared" si="44"/>
        <v>-3.5919449529701386E-2</v>
      </c>
      <c r="BE37" s="37">
        <f t="shared" si="45"/>
        <v>-3.6658492207894966E-2</v>
      </c>
      <c r="BF37" s="38">
        <f t="shared" si="46"/>
        <v>-3.6288506664349129E-2</v>
      </c>
    </row>
    <row r="38" spans="1:58">
      <c r="A38" s="78" t="s">
        <v>11</v>
      </c>
      <c r="B38" s="98">
        <v>0.41401196624612635</v>
      </c>
      <c r="C38" s="31">
        <v>0.42570018094550788</v>
      </c>
      <c r="D38" s="98">
        <v>0.42071557634249857</v>
      </c>
      <c r="E38" s="33">
        <v>-1.4412898322566647E-2</v>
      </c>
      <c r="F38" s="31">
        <v>-4.037472226114458E-2</v>
      </c>
      <c r="G38" s="32">
        <v>-2.9355176902959745E-2</v>
      </c>
      <c r="H38" s="98">
        <v>-3.128528545068987E-2</v>
      </c>
      <c r="I38" s="31">
        <v>-4.8664997914059205E-2</v>
      </c>
      <c r="J38" s="99">
        <v>-4.1174585464860969E-2</v>
      </c>
      <c r="K38" s="98">
        <v>1.995735607675897E-2</v>
      </c>
      <c r="L38" s="31">
        <v>4.955379656631731E-3</v>
      </c>
      <c r="M38" s="99">
        <v>1.1487707657646506E-2</v>
      </c>
      <c r="N38" s="98">
        <v>-2.0347297711625911E-3</v>
      </c>
      <c r="O38" s="31">
        <v>-1.014552833111515E-2</v>
      </c>
      <c r="P38" s="99">
        <v>-6.5842614123118315E-3</v>
      </c>
      <c r="Q38" s="98">
        <v>3.4241984135850778E-2</v>
      </c>
      <c r="R38" s="31">
        <v>2.4973549638511727E-2</v>
      </c>
      <c r="S38" s="98">
        <v>2.9061745429458385E-2</v>
      </c>
      <c r="T38" s="33">
        <f t="shared" si="47"/>
        <v>8.220361868755055E-2</v>
      </c>
      <c r="U38" s="31">
        <f t="shared" si="48"/>
        <v>7.5439237865852382E-2</v>
      </c>
      <c r="V38" s="32">
        <f t="shared" si="49"/>
        <v>7.8437945193999825E-2</v>
      </c>
      <c r="W38" s="33">
        <f t="shared" si="50"/>
        <v>0.1423366771472776</v>
      </c>
      <c r="X38" s="31">
        <f t="shared" si="51"/>
        <v>0.13877502049631074</v>
      </c>
      <c r="Y38" s="32">
        <f t="shared" si="52"/>
        <v>0.14035944628842301</v>
      </c>
      <c r="Z38" s="33">
        <f t="shared" si="25"/>
        <v>5.5463322993577702E-2</v>
      </c>
      <c r="AA38" s="31">
        <f t="shared" si="26"/>
        <v>5.4399550474986347E-2</v>
      </c>
      <c r="AB38" s="32">
        <f t="shared" si="27"/>
        <v>5.4873597009549524E-2</v>
      </c>
      <c r="AC38" s="33">
        <f t="shared" si="28"/>
        <v>2.6595194238052899E-2</v>
      </c>
      <c r="AD38" s="31">
        <f t="shared" si="29"/>
        <v>2.9793328559295285E-2</v>
      </c>
      <c r="AE38" s="32">
        <f t="shared" si="30"/>
        <v>2.8367354471964923E-2</v>
      </c>
      <c r="AF38" s="39">
        <f t="shared" si="30"/>
        <v>3.1651949518164635E-2</v>
      </c>
      <c r="AG38" s="37">
        <f t="shared" si="30"/>
        <v>2.9109256743644396E-2</v>
      </c>
      <c r="AH38" s="38">
        <f t="shared" si="30"/>
        <v>3.0241030887130149E-2</v>
      </c>
      <c r="AI38" s="39">
        <f t="shared" si="31"/>
        <v>3.5429531775189593E-2</v>
      </c>
      <c r="AJ38" s="37">
        <f t="shared" si="32"/>
        <v>2.393299390282233E-2</v>
      </c>
      <c r="AK38" s="38">
        <f t="shared" si="33"/>
        <v>2.9057208556894976E-2</v>
      </c>
      <c r="AL38" s="39">
        <f t="shared" si="33"/>
        <v>2.3402849863168873E-2</v>
      </c>
      <c r="AM38" s="37">
        <f t="shared" si="33"/>
        <v>1.0819687226630181E-2</v>
      </c>
      <c r="AN38" s="38">
        <f t="shared" si="33"/>
        <v>1.6462960455037923E-2</v>
      </c>
      <c r="AO38" s="39">
        <f t="shared" si="53"/>
        <v>1.9861687413554652E-2</v>
      </c>
      <c r="AP38" s="37">
        <f t="shared" si="54"/>
        <v>1.8872221547431067E-2</v>
      </c>
      <c r="AQ38" s="38">
        <f t="shared" si="55"/>
        <v>1.9319005071238848E-2</v>
      </c>
      <c r="AR38" s="39">
        <f t="shared" si="56"/>
        <v>8.1371378973635888E-3</v>
      </c>
      <c r="AS38" s="37">
        <f t="shared" si="57"/>
        <v>-9.6860238127172149E-4</v>
      </c>
      <c r="AT38" s="38">
        <f t="shared" si="58"/>
        <v>3.1451935723680879E-3</v>
      </c>
      <c r="AU38" s="39">
        <f t="shared" si="35"/>
        <v>-6.3136748457454095E-3</v>
      </c>
      <c r="AV38" s="37">
        <f t="shared" si="36"/>
        <v>-1.0650040273261552E-2</v>
      </c>
      <c r="AW38" s="38">
        <f t="shared" si="37"/>
        <v>-8.6812059221134108E-3</v>
      </c>
      <c r="AX38" s="39">
        <f t="shared" si="38"/>
        <v>-3.4801444043321306E-2</v>
      </c>
      <c r="AY38" s="37">
        <f t="shared" si="39"/>
        <v>-4.26365938969967E-2</v>
      </c>
      <c r="AZ38" s="38">
        <f t="shared" si="40"/>
        <v>-3.9070715036803372E-2</v>
      </c>
      <c r="BA38" s="39">
        <f t="shared" si="41"/>
        <v>-4.7520197486535021E-2</v>
      </c>
      <c r="BB38" s="37">
        <f t="shared" si="42"/>
        <v>-4.897637795275589E-2</v>
      </c>
      <c r="BC38" s="38">
        <f t="shared" si="43"/>
        <v>-4.8310706835823947E-2</v>
      </c>
      <c r="BD38" s="39">
        <f t="shared" si="44"/>
        <v>-5.6468555496652306E-2</v>
      </c>
      <c r="BE38" s="37">
        <f t="shared" si="45"/>
        <v>-6.6832256996191441E-2</v>
      </c>
      <c r="BF38" s="38">
        <f t="shared" si="46"/>
        <v>-6.2090710647586755E-2</v>
      </c>
    </row>
    <row r="39" spans="1:58">
      <c r="A39" s="78" t="s">
        <v>12</v>
      </c>
      <c r="B39" s="98">
        <v>0.97919274750656071</v>
      </c>
      <c r="C39" s="31">
        <v>0.80144444910090806</v>
      </c>
      <c r="D39" s="98">
        <v>0.87891957103219953</v>
      </c>
      <c r="E39" s="33">
        <v>-4.6891423165860813E-2</v>
      </c>
      <c r="F39" s="31">
        <v>-2.5707657647609961E-2</v>
      </c>
      <c r="G39" s="32">
        <v>-3.5433783343588265E-2</v>
      </c>
      <c r="H39" s="98">
        <v>-4.3587940945370329E-2</v>
      </c>
      <c r="I39" s="31">
        <v>-3.3929736598097504E-2</v>
      </c>
      <c r="J39" s="99">
        <v>-3.8311444652908033E-2</v>
      </c>
      <c r="K39" s="98">
        <v>-4.3167437771147732E-2</v>
      </c>
      <c r="L39" s="31">
        <v>-3.5547971988198035E-2</v>
      </c>
      <c r="M39" s="99">
        <v>-3.8985784332852158E-2</v>
      </c>
      <c r="N39" s="98">
        <v>-3.7899557135540607E-2</v>
      </c>
      <c r="O39" s="31">
        <v>-3.3160099762878925E-2</v>
      </c>
      <c r="P39" s="99">
        <v>-3.5289181818797033E-2</v>
      </c>
      <c r="Q39" s="98">
        <v>-2.0729607014247642E-2</v>
      </c>
      <c r="R39" s="31">
        <v>-3.0053117137265883E-2</v>
      </c>
      <c r="S39" s="98">
        <v>-2.5876097752588256E-2</v>
      </c>
      <c r="T39" s="33">
        <f t="shared" si="47"/>
        <v>1.2262974450804265E-2</v>
      </c>
      <c r="U39" s="31">
        <f t="shared" si="48"/>
        <v>-7.9262141518950946E-3</v>
      </c>
      <c r="V39" s="32">
        <f t="shared" si="49"/>
        <v>1.1665166516652281E-3</v>
      </c>
      <c r="W39" s="33">
        <f t="shared" si="50"/>
        <v>8.244752262568511E-2</v>
      </c>
      <c r="X39" s="31">
        <f t="shared" si="51"/>
        <v>5.2783793777402055E-2</v>
      </c>
      <c r="Y39" s="32">
        <f t="shared" si="52"/>
        <v>6.6291706524162608E-2</v>
      </c>
      <c r="Z39" s="33">
        <f t="shared" si="25"/>
        <v>3.2115914960675784E-2</v>
      </c>
      <c r="AA39" s="31">
        <f t="shared" si="26"/>
        <v>2.4548111538992279E-2</v>
      </c>
      <c r="AB39" s="32">
        <f t="shared" si="27"/>
        <v>2.8046460803755613E-2</v>
      </c>
      <c r="AC39" s="33">
        <f t="shared" si="28"/>
        <v>2.1107246868549812E-2</v>
      </c>
      <c r="AD39" s="31">
        <f t="shared" si="29"/>
        <v>1.6565048115771752E-2</v>
      </c>
      <c r="AE39" s="32">
        <f t="shared" si="30"/>
        <v>1.8673070361913791E-2</v>
      </c>
      <c r="AF39" s="39">
        <f t="shared" si="30"/>
        <v>3.1068713915848534E-2</v>
      </c>
      <c r="AG39" s="37">
        <f t="shared" si="30"/>
        <v>2.6737001842685348E-2</v>
      </c>
      <c r="AH39" s="38">
        <f t="shared" si="30"/>
        <v>2.8752141596568359E-2</v>
      </c>
      <c r="AI39" s="39">
        <f t="shared" si="31"/>
        <v>4.6662459212310825E-2</v>
      </c>
      <c r="AJ39" s="37">
        <f t="shared" si="32"/>
        <v>4.7483313978721631E-2</v>
      </c>
      <c r="AK39" s="38">
        <f t="shared" si="33"/>
        <v>4.7100587270382244E-2</v>
      </c>
      <c r="AL39" s="39">
        <f t="shared" si="33"/>
        <v>4.0194493623790795E-2</v>
      </c>
      <c r="AM39" s="37">
        <f t="shared" si="33"/>
        <v>4.9227874892216139E-2</v>
      </c>
      <c r="AN39" s="38">
        <f t="shared" si="33"/>
        <v>4.5017788274686943E-2</v>
      </c>
      <c r="AO39" s="39">
        <f t="shared" si="53"/>
        <v>3.4941230158240799E-2</v>
      </c>
      <c r="AP39" s="37">
        <f t="shared" si="54"/>
        <v>3.7952932387000482E-2</v>
      </c>
      <c r="AQ39" s="38">
        <f t="shared" si="55"/>
        <v>3.6555780608099608E-2</v>
      </c>
      <c r="AR39" s="39">
        <f t="shared" si="56"/>
        <v>4.0506721327104644E-2</v>
      </c>
      <c r="AS39" s="37">
        <f t="shared" si="57"/>
        <v>3.9619129880412496E-2</v>
      </c>
      <c r="AT39" s="38">
        <f t="shared" si="58"/>
        <v>4.0030249002279694E-2</v>
      </c>
      <c r="AU39" s="39">
        <f t="shared" si="35"/>
        <v>2.2780634742472383E-2</v>
      </c>
      <c r="AV39" s="37">
        <f t="shared" si="36"/>
        <v>2.8149232473492658E-2</v>
      </c>
      <c r="AW39" s="38">
        <f t="shared" si="37"/>
        <v>2.5661438845102635E-2</v>
      </c>
      <c r="AX39" s="39">
        <f t="shared" si="38"/>
        <v>-9.8768197088465737E-3</v>
      </c>
      <c r="AY39" s="37">
        <f t="shared" si="39"/>
        <v>-5.3968253968253999E-3</v>
      </c>
      <c r="AZ39" s="38">
        <f t="shared" si="40"/>
        <v>-7.4670116429494948E-3</v>
      </c>
      <c r="BA39" s="39">
        <f t="shared" si="41"/>
        <v>-1.8695288289714784E-2</v>
      </c>
      <c r="BB39" s="37">
        <f t="shared" si="42"/>
        <v>-1.7651781137258293E-2</v>
      </c>
      <c r="BC39" s="38">
        <f t="shared" si="43"/>
        <v>-1.8132810585640757E-2</v>
      </c>
      <c r="BD39" s="39">
        <f t="shared" si="44"/>
        <v>-2.9516510113525074E-2</v>
      </c>
      <c r="BE39" s="37">
        <f t="shared" si="45"/>
        <v>-1.9642786814225488E-2</v>
      </c>
      <c r="BF39" s="38">
        <f t="shared" si="46"/>
        <v>-2.4191707065826296E-2</v>
      </c>
    </row>
    <row r="40" spans="1:58">
      <c r="A40" s="78" t="s">
        <v>13</v>
      </c>
      <c r="B40" s="98">
        <v>0.82299570644127895</v>
      </c>
      <c r="C40" s="31">
        <v>0.70961578186841634</v>
      </c>
      <c r="D40" s="98">
        <v>0.76194744771954137</v>
      </c>
      <c r="E40" s="33">
        <v>-5.2722174091468732E-2</v>
      </c>
      <c r="F40" s="31">
        <v>-3.959529441185361E-2</v>
      </c>
      <c r="G40" s="32">
        <v>-4.586406815645494E-2</v>
      </c>
      <c r="H40" s="98">
        <v>-4.720875100783406E-2</v>
      </c>
      <c r="I40" s="31">
        <v>-3.7029000444825377E-2</v>
      </c>
      <c r="J40" s="99">
        <v>-4.1855423061562202E-2</v>
      </c>
      <c r="K40" s="98">
        <v>-3.2345660301101309E-2</v>
      </c>
      <c r="L40" s="31">
        <v>-2.5169562180310523E-2</v>
      </c>
      <c r="M40" s="99">
        <v>-2.8552883871044599E-2</v>
      </c>
      <c r="N40" s="98">
        <v>-9.8414148665404433E-3</v>
      </c>
      <c r="O40" s="31">
        <v>-4.2531551939346546E-3</v>
      </c>
      <c r="P40" s="99">
        <v>-6.8775706606023501E-3</v>
      </c>
      <c r="Q40" s="98">
        <v>2.6627647935038024E-3</v>
      </c>
      <c r="R40" s="31">
        <v>1.0028320720553374E-2</v>
      </c>
      <c r="S40" s="98">
        <v>6.5795564662967099E-3</v>
      </c>
      <c r="T40" s="33">
        <f t="shared" si="47"/>
        <v>2.7385193852464296E-2</v>
      </c>
      <c r="U40" s="31">
        <f t="shared" si="48"/>
        <v>3.0188462422431561E-2</v>
      </c>
      <c r="V40" s="32">
        <f t="shared" si="49"/>
        <v>2.8880999245782801E-2</v>
      </c>
      <c r="W40" s="33">
        <f t="shared" si="50"/>
        <v>5.1109461776674525E-2</v>
      </c>
      <c r="X40" s="31">
        <f t="shared" si="51"/>
        <v>4.4351735138933757E-2</v>
      </c>
      <c r="Y40" s="32">
        <f t="shared" si="52"/>
        <v>4.7499001746199143E-2</v>
      </c>
      <c r="Z40" s="33">
        <f t="shared" si="25"/>
        <v>1.0579498417336186E-2</v>
      </c>
      <c r="AA40" s="31">
        <f t="shared" si="26"/>
        <v>1.0734541725857971E-2</v>
      </c>
      <c r="AB40" s="32">
        <f t="shared" si="27"/>
        <v>1.0662084739109012E-2</v>
      </c>
      <c r="AC40" s="33">
        <f t="shared" si="28"/>
        <v>5.493380235878087E-3</v>
      </c>
      <c r="AD40" s="31">
        <f t="shared" si="29"/>
        <v>8.2956418818953548E-3</v>
      </c>
      <c r="AE40" s="32">
        <f t="shared" si="30"/>
        <v>6.9861571632037212E-3</v>
      </c>
      <c r="AF40" s="39">
        <f t="shared" si="30"/>
        <v>3.414604924219633E-3</v>
      </c>
      <c r="AG40" s="37">
        <f t="shared" si="30"/>
        <v>-6.6552775827193322E-3</v>
      </c>
      <c r="AH40" s="38">
        <f t="shared" si="30"/>
        <v>-1.9566408390075951E-3</v>
      </c>
      <c r="AI40" s="39">
        <f t="shared" si="31"/>
        <v>8.4298507462685635E-3</v>
      </c>
      <c r="AJ40" s="37">
        <f t="shared" si="32"/>
        <v>-9.4431197113253873E-3</v>
      </c>
      <c r="AK40" s="38">
        <f t="shared" si="33"/>
        <v>-1.0586574654956049E-3</v>
      </c>
      <c r="AL40" s="39">
        <f t="shared" si="33"/>
        <v>1.4457232168229694E-2</v>
      </c>
      <c r="AM40" s="37">
        <f t="shared" si="33"/>
        <v>2.7587529158634716E-3</v>
      </c>
      <c r="AN40" s="38">
        <f t="shared" si="33"/>
        <v>8.29880172031916E-3</v>
      </c>
      <c r="AO40" s="39">
        <f t="shared" si="53"/>
        <v>2.0378864806190666E-2</v>
      </c>
      <c r="AP40" s="37">
        <f t="shared" si="54"/>
        <v>1.5837776975207607E-2</v>
      </c>
      <c r="AQ40" s="38">
        <f t="shared" si="55"/>
        <v>1.8001434776080405E-2</v>
      </c>
      <c r="AR40" s="39">
        <f t="shared" si="56"/>
        <v>2.2019377051805566E-2</v>
      </c>
      <c r="AS40" s="37">
        <f t="shared" si="57"/>
        <v>1.7776290610981516E-2</v>
      </c>
      <c r="AT40" s="38">
        <f t="shared" si="58"/>
        <v>1.9802683331876514E-2</v>
      </c>
      <c r="AU40" s="39">
        <f t="shared" si="35"/>
        <v>2.3772216501768417E-2</v>
      </c>
      <c r="AV40" s="37">
        <f t="shared" si="36"/>
        <v>2.5263785149949092E-2</v>
      </c>
      <c r="AW40" s="38">
        <f t="shared" si="37"/>
        <v>2.4549900632629962E-2</v>
      </c>
      <c r="AX40" s="39">
        <f t="shared" si="38"/>
        <v>1.7644743746720204E-2</v>
      </c>
      <c r="AY40" s="37">
        <f t="shared" si="39"/>
        <v>2.4190315856982503E-2</v>
      </c>
      <c r="AZ40" s="38">
        <f t="shared" si="40"/>
        <v>2.1059896269031375E-2</v>
      </c>
      <c r="BA40" s="39">
        <f t="shared" si="41"/>
        <v>1.7553660056291998E-2</v>
      </c>
      <c r="BB40" s="37">
        <f t="shared" si="42"/>
        <v>2.7610903469463599E-2</v>
      </c>
      <c r="BC40" s="38">
        <f t="shared" si="43"/>
        <v>2.281711488437832E-2</v>
      </c>
      <c r="BD40" s="39">
        <f t="shared" si="44"/>
        <v>1.6300675675675613E-2</v>
      </c>
      <c r="BE40" s="37">
        <f t="shared" si="45"/>
        <v>1.7814297139810309E-2</v>
      </c>
      <c r="BF40" s="38">
        <f t="shared" si="46"/>
        <v>1.7096541642469543E-2</v>
      </c>
    </row>
    <row r="41" spans="1:58">
      <c r="A41" s="78" t="s">
        <v>14</v>
      </c>
      <c r="B41" s="98">
        <v>0.76301385195903992</v>
      </c>
      <c r="C41" s="31">
        <v>0.67722083233852048</v>
      </c>
      <c r="D41" s="98">
        <v>0.71764070414306835</v>
      </c>
      <c r="E41" s="33">
        <v>-2.179865771812084E-2</v>
      </c>
      <c r="F41" s="31">
        <v>-2.1568627450980427E-2</v>
      </c>
      <c r="G41" s="32">
        <v>-2.1679864987667163E-2</v>
      </c>
      <c r="H41" s="98">
        <v>-2.6554695647401094E-2</v>
      </c>
      <c r="I41" s="31">
        <v>-2.2681259955809052E-2</v>
      </c>
      <c r="J41" s="99">
        <v>-2.4554140127388546E-2</v>
      </c>
      <c r="K41" s="98">
        <v>-2.5632640173214871E-2</v>
      </c>
      <c r="L41" s="31">
        <v>-2.0799596206019011E-2</v>
      </c>
      <c r="M41" s="99">
        <v>-2.313167259786475E-2</v>
      </c>
      <c r="N41" s="98">
        <v>-2.7892550027198149E-2</v>
      </c>
      <c r="O41" s="31">
        <v>-2.1219931271477699E-2</v>
      </c>
      <c r="P41" s="99">
        <v>-2.4431409902909373E-2</v>
      </c>
      <c r="Q41" s="98">
        <v>-2.6395056730918021E-2</v>
      </c>
      <c r="R41" s="31">
        <v>-2.2042043359957852E-2</v>
      </c>
      <c r="S41" s="98">
        <v>-2.4129681335183339E-2</v>
      </c>
      <c r="T41" s="33">
        <f t="shared" si="47"/>
        <v>-1.5542457444727042E-2</v>
      </c>
      <c r="U41" s="31">
        <f t="shared" si="48"/>
        <v>-9.0761204913895055E-3</v>
      </c>
      <c r="V41" s="32">
        <f t="shared" si="49"/>
        <v>-1.2170076823609932E-2</v>
      </c>
      <c r="W41" s="33">
        <f t="shared" si="50"/>
        <v>1.7415067387118732E-2</v>
      </c>
      <c r="X41" s="31">
        <f t="shared" si="51"/>
        <v>1.6699499581097399E-2</v>
      </c>
      <c r="Y41" s="32">
        <f t="shared" si="52"/>
        <v>1.7040709348401739E-2</v>
      </c>
      <c r="Z41" s="33">
        <f t="shared" si="25"/>
        <v>8.5584870645976086E-3</v>
      </c>
      <c r="AA41" s="31">
        <f t="shared" si="26"/>
        <v>1.4476453491609309E-2</v>
      </c>
      <c r="AB41" s="32">
        <f t="shared" si="27"/>
        <v>1.1653504787196844E-2</v>
      </c>
      <c r="AC41" s="33">
        <f t="shared" si="28"/>
        <v>1.8860158822390005E-2</v>
      </c>
      <c r="AD41" s="31">
        <f t="shared" si="29"/>
        <v>1.952777686304219E-2</v>
      </c>
      <c r="AE41" s="32">
        <f t="shared" si="30"/>
        <v>1.9210288470948633E-2</v>
      </c>
      <c r="AF41" s="39">
        <f t="shared" si="30"/>
        <v>3.1936886628805006E-2</v>
      </c>
      <c r="AG41" s="37">
        <f t="shared" si="30"/>
        <v>3.6315676141257525E-2</v>
      </c>
      <c r="AH41" s="38">
        <f t="shared" si="30"/>
        <v>3.4234040870734228E-2</v>
      </c>
      <c r="AI41" s="39">
        <f t="shared" si="31"/>
        <v>3.4747967854100059E-2</v>
      </c>
      <c r="AJ41" s="37">
        <f t="shared" si="32"/>
        <v>3.6663792297382924E-2</v>
      </c>
      <c r="AK41" s="38">
        <f t="shared" si="33"/>
        <v>3.5755050325765758E-2</v>
      </c>
      <c r="AL41" s="39">
        <f t="shared" si="33"/>
        <v>2.8173402171977946E-2</v>
      </c>
      <c r="AM41" s="37">
        <f t="shared" si="33"/>
        <v>2.8562265739311643E-2</v>
      </c>
      <c r="AN41" s="38">
        <f t="shared" si="33"/>
        <v>2.8377993609415064E-2</v>
      </c>
      <c r="AO41" s="39">
        <f t="shared" si="53"/>
        <v>7.986667243842227E-3</v>
      </c>
      <c r="AP41" s="37">
        <f t="shared" si="54"/>
        <v>9.4122690778704055E-3</v>
      </c>
      <c r="AQ41" s="38">
        <f t="shared" si="55"/>
        <v>8.7368485818002384E-3</v>
      </c>
      <c r="AR41" s="39">
        <f t="shared" si="56"/>
        <v>4.9816409353460323E-3</v>
      </c>
      <c r="AS41" s="37">
        <f t="shared" si="57"/>
        <v>5.4248151508715647E-3</v>
      </c>
      <c r="AT41" s="38">
        <f t="shared" si="58"/>
        <v>5.2150045745653628E-3</v>
      </c>
      <c r="AU41" s="39">
        <f t="shared" si="35"/>
        <v>-2.9057966369676613E-3</v>
      </c>
      <c r="AV41" s="37">
        <f t="shared" si="36"/>
        <v>-1.1904761904761862E-2</v>
      </c>
      <c r="AW41" s="38">
        <f t="shared" si="37"/>
        <v>-7.6453991080367434E-3</v>
      </c>
      <c r="AX41" s="39">
        <f t="shared" si="38"/>
        <v>-1.6210598495725037E-2</v>
      </c>
      <c r="AY41" s="37">
        <f t="shared" si="39"/>
        <v>-2.5126311698406512E-2</v>
      </c>
      <c r="AZ41" s="38">
        <f t="shared" si="40"/>
        <v>-2.0886198497864994E-2</v>
      </c>
      <c r="BA41" s="39">
        <f t="shared" si="41"/>
        <v>-8.276973677045607E-3</v>
      </c>
      <c r="BB41" s="37">
        <f t="shared" si="42"/>
        <v>-1.7989913688281178E-2</v>
      </c>
      <c r="BC41" s="38">
        <f t="shared" si="43"/>
        <v>-1.3348598787437216E-2</v>
      </c>
      <c r="BD41" s="39">
        <f t="shared" si="44"/>
        <v>-9.3344022139008054E-4</v>
      </c>
      <c r="BE41" s="37">
        <f t="shared" si="45"/>
        <v>-1.979112748530909E-3</v>
      </c>
      <c r="BF41" s="38">
        <f t="shared" si="46"/>
        <v>-1.476871142992775E-3</v>
      </c>
    </row>
    <row r="42" spans="1:58">
      <c r="A42" s="78" t="s">
        <v>15</v>
      </c>
      <c r="B42" s="98">
        <v>0.63427645430791824</v>
      </c>
      <c r="C42" s="31">
        <v>0.57462725848702156</v>
      </c>
      <c r="D42" s="98">
        <v>0.60285332160043148</v>
      </c>
      <c r="E42" s="33">
        <v>-1.2552072513366652E-2</v>
      </c>
      <c r="F42" s="31">
        <v>-1.0376954598275256E-2</v>
      </c>
      <c r="G42" s="32">
        <v>-1.1426401000205755E-2</v>
      </c>
      <c r="H42" s="98">
        <v>-2.1924239572145177E-2</v>
      </c>
      <c r="I42" s="31">
        <v>-2.0961229450784935E-2</v>
      </c>
      <c r="J42" s="99">
        <v>-2.1425331518983959E-2</v>
      </c>
      <c r="K42" s="98">
        <v>-1.4751333054080717E-2</v>
      </c>
      <c r="L42" s="31">
        <v>-1.6391545413418362E-2</v>
      </c>
      <c r="M42" s="99">
        <v>-1.5601483258806836E-2</v>
      </c>
      <c r="N42" s="98">
        <v>-3.2748081077353941E-3</v>
      </c>
      <c r="O42" s="31">
        <v>-4.9523483543870706E-3</v>
      </c>
      <c r="P42" s="99">
        <v>-4.1436081520505041E-3</v>
      </c>
      <c r="Q42" s="98">
        <v>-3.7582283296634378E-3</v>
      </c>
      <c r="R42" s="31">
        <v>-2.2358859698154987E-3</v>
      </c>
      <c r="S42" s="98">
        <v>-2.9704457337390577E-3</v>
      </c>
      <c r="T42" s="33">
        <f t="shared" si="47"/>
        <v>6.4686346436464426E-3</v>
      </c>
      <c r="U42" s="31">
        <f t="shared" si="48"/>
        <v>6.3132945485886438E-3</v>
      </c>
      <c r="V42" s="32">
        <f t="shared" si="49"/>
        <v>6.3881899384614638E-3</v>
      </c>
      <c r="W42" s="33">
        <f t="shared" si="50"/>
        <v>2.2213024282560667E-2</v>
      </c>
      <c r="X42" s="31">
        <f t="shared" si="51"/>
        <v>2.3007087339143029E-2</v>
      </c>
      <c r="Y42" s="32">
        <f t="shared" si="52"/>
        <v>2.2624208623920339E-2</v>
      </c>
      <c r="Z42" s="33">
        <f t="shared" si="25"/>
        <v>4.2853286543393931E-3</v>
      </c>
      <c r="AA42" s="31">
        <f t="shared" si="26"/>
        <v>7.6291141227564641E-3</v>
      </c>
      <c r="AB42" s="32">
        <f t="shared" si="27"/>
        <v>6.0174669174848372E-3</v>
      </c>
      <c r="AC42" s="33">
        <f t="shared" si="28"/>
        <v>-3.124685011591577E-3</v>
      </c>
      <c r="AD42" s="31">
        <f t="shared" si="29"/>
        <v>1.0489801005360011E-3</v>
      </c>
      <c r="AE42" s="32">
        <f t="shared" si="30"/>
        <v>-9.5919126165988633E-4</v>
      </c>
      <c r="AF42" s="39">
        <f t="shared" si="30"/>
        <v>-1.4605100550499905E-3</v>
      </c>
      <c r="AG42" s="37">
        <f t="shared" si="30"/>
        <v>-3.7350210094933001E-4</v>
      </c>
      <c r="AH42" s="38">
        <f t="shared" si="30"/>
        <v>-8.9538552819656836E-4</v>
      </c>
      <c r="AI42" s="39">
        <f t="shared" si="31"/>
        <v>-2.812781278127785E-3</v>
      </c>
      <c r="AJ42" s="37">
        <f t="shared" si="32"/>
        <v>-1.6606295861920639E-4</v>
      </c>
      <c r="AK42" s="38">
        <f t="shared" si="33"/>
        <v>-1.4360602281500157E-3</v>
      </c>
      <c r="AL42" s="39">
        <f t="shared" si="33"/>
        <v>-1.12828613336724E-5</v>
      </c>
      <c r="AM42" s="37">
        <f t="shared" si="33"/>
        <v>2.9896297219020873E-3</v>
      </c>
      <c r="AN42" s="38">
        <f t="shared" si="33"/>
        <v>1.5516616836881436E-3</v>
      </c>
      <c r="AO42" s="39">
        <f t="shared" si="53"/>
        <v>1.0030576899209054E-2</v>
      </c>
      <c r="AP42" s="37">
        <f t="shared" si="54"/>
        <v>1.2626654660994996E-2</v>
      </c>
      <c r="AQ42" s="38">
        <f t="shared" si="55"/>
        <v>1.1384615384615326E-2</v>
      </c>
      <c r="AR42" s="39">
        <f t="shared" si="56"/>
        <v>1.8644295002122391E-2</v>
      </c>
      <c r="AS42" s="37">
        <f t="shared" si="57"/>
        <v>2.122831941619574E-2</v>
      </c>
      <c r="AT42" s="38">
        <f t="shared" si="58"/>
        <v>1.9993701930518526E-2</v>
      </c>
      <c r="AU42" s="39">
        <f t="shared" si="35"/>
        <v>2.3413425159288126E-2</v>
      </c>
      <c r="AV42" s="37">
        <f t="shared" si="36"/>
        <v>2.6441682179387138E-2</v>
      </c>
      <c r="AW42" s="38">
        <f t="shared" si="37"/>
        <v>2.4996729546584273E-2</v>
      </c>
      <c r="AX42" s="39">
        <f t="shared" si="38"/>
        <v>1.4573198174063995E-2</v>
      </c>
      <c r="AY42" s="37">
        <f t="shared" si="39"/>
        <v>2.0602574102964066E-2</v>
      </c>
      <c r="AZ42" s="38">
        <f t="shared" si="40"/>
        <v>1.7730061976087619E-2</v>
      </c>
      <c r="BA42" s="39">
        <f t="shared" si="41"/>
        <v>9.8223527175176351E-3</v>
      </c>
      <c r="BB42" s="37">
        <f t="shared" si="42"/>
        <v>1.2304987914744103E-2</v>
      </c>
      <c r="BC42" s="38">
        <f t="shared" si="43"/>
        <v>1.1125880966115664E-2</v>
      </c>
      <c r="BD42" s="39">
        <f t="shared" si="44"/>
        <v>-9.3712086348993751E-3</v>
      </c>
      <c r="BE42" s="37">
        <f t="shared" si="45"/>
        <v>-8.9844376704636408E-3</v>
      </c>
      <c r="BF42" s="38">
        <f t="shared" si="46"/>
        <v>-9.1678945096813624E-3</v>
      </c>
    </row>
    <row r="43" spans="1:58">
      <c r="A43" s="78" t="s">
        <v>16</v>
      </c>
      <c r="B43" s="98">
        <v>0.53620786537975573</v>
      </c>
      <c r="C43" s="31">
        <v>0.49948841340588279</v>
      </c>
      <c r="D43" s="98">
        <v>0.51721251046356143</v>
      </c>
      <c r="E43" s="33">
        <v>-2.2506687891048149E-2</v>
      </c>
      <c r="F43" s="31">
        <v>-1.0588272589899916E-2</v>
      </c>
      <c r="G43" s="32">
        <v>-1.6413193225100597E-2</v>
      </c>
      <c r="H43" s="98">
        <v>-2.2629090991337364E-2</v>
      </c>
      <c r="I43" s="31">
        <v>-1.1566681974986892E-2</v>
      </c>
      <c r="J43" s="99">
        <v>-1.6939749638849366E-2</v>
      </c>
      <c r="K43" s="98">
        <v>-7.6945328319352191E-3</v>
      </c>
      <c r="L43" s="31">
        <v>-8.3740329342610886E-3</v>
      </c>
      <c r="M43" s="99">
        <v>-8.0459063657646324E-3</v>
      </c>
      <c r="N43" s="98">
        <v>-6.0634328358208922E-3</v>
      </c>
      <c r="O43" s="31">
        <v>-2.103015047998813E-3</v>
      </c>
      <c r="P43" s="99">
        <v>-4.0161547430618283E-3</v>
      </c>
      <c r="Q43" s="98">
        <v>-4.9741905208822157E-3</v>
      </c>
      <c r="R43" s="31">
        <v>-3.9637475431316682E-3</v>
      </c>
      <c r="S43" s="98">
        <v>-4.4508539757945886E-3</v>
      </c>
      <c r="T43" s="33">
        <f t="shared" si="47"/>
        <v>5.0933786078097842E-3</v>
      </c>
      <c r="U43" s="31">
        <f t="shared" si="48"/>
        <v>9.1211068112304616E-3</v>
      </c>
      <c r="V43" s="32">
        <f t="shared" si="49"/>
        <v>7.180471843347469E-3</v>
      </c>
      <c r="W43" s="33">
        <f t="shared" si="50"/>
        <v>1.8733577327327389E-2</v>
      </c>
      <c r="X43" s="31">
        <f t="shared" si="51"/>
        <v>1.6241349715912179E-2</v>
      </c>
      <c r="Y43" s="32">
        <f t="shared" si="52"/>
        <v>1.7439663389679394E-2</v>
      </c>
      <c r="Z43" s="33">
        <f t="shared" si="25"/>
        <v>9.9602740514710408E-3</v>
      </c>
      <c r="AA43" s="31">
        <f t="shared" si="26"/>
        <v>9.6745916360214679E-3</v>
      </c>
      <c r="AB43" s="32">
        <f t="shared" si="27"/>
        <v>9.8121282339831417E-3</v>
      </c>
      <c r="AC43" s="33">
        <f t="shared" si="28"/>
        <v>1.5186409759434527E-2</v>
      </c>
      <c r="AD43" s="31">
        <f t="shared" si="29"/>
        <v>1.6019227307859207E-2</v>
      </c>
      <c r="AE43" s="32">
        <f t="shared" si="30"/>
        <v>1.5618223639787265E-2</v>
      </c>
      <c r="AF43" s="39">
        <f t="shared" si="30"/>
        <v>1.7182902450529003E-2</v>
      </c>
      <c r="AG43" s="37">
        <f t="shared" si="30"/>
        <v>1.7215147662616559E-2</v>
      </c>
      <c r="AH43" s="38">
        <f t="shared" si="30"/>
        <v>1.7199628116148835E-2</v>
      </c>
      <c r="AI43" s="39">
        <f t="shared" si="31"/>
        <v>1.7963609062403352E-2</v>
      </c>
      <c r="AJ43" s="37">
        <f t="shared" si="32"/>
        <v>1.7640912164238687E-2</v>
      </c>
      <c r="AK43" s="38">
        <f t="shared" si="33"/>
        <v>1.7796222885868129E-2</v>
      </c>
      <c r="AL43" s="39">
        <f t="shared" si="33"/>
        <v>1.4653087343680538E-2</v>
      </c>
      <c r="AM43" s="37">
        <f t="shared" si="33"/>
        <v>1.4395586695659102E-2</v>
      </c>
      <c r="AN43" s="38">
        <f t="shared" si="33"/>
        <v>1.4519539509750157E-2</v>
      </c>
      <c r="AO43" s="39">
        <f t="shared" si="53"/>
        <v>6.0074826296099282E-3</v>
      </c>
      <c r="AP43" s="37">
        <f t="shared" si="54"/>
        <v>8.5941686680031104E-3</v>
      </c>
      <c r="AQ43" s="38">
        <f t="shared" si="55"/>
        <v>7.3488544432780412E-3</v>
      </c>
      <c r="AR43" s="39">
        <f t="shared" si="56"/>
        <v>2.2313838830330113E-3</v>
      </c>
      <c r="AS43" s="37">
        <f t="shared" si="57"/>
        <v>3.0797386649874525E-3</v>
      </c>
      <c r="AT43" s="38">
        <f t="shared" si="58"/>
        <v>2.6718571195030183E-3</v>
      </c>
      <c r="AU43" s="39">
        <f t="shared" si="35"/>
        <v>-1.1640974534043003E-2</v>
      </c>
      <c r="AV43" s="37">
        <f t="shared" si="36"/>
        <v>-5.8953357202412571E-3</v>
      </c>
      <c r="AW43" s="38">
        <f t="shared" si="37"/>
        <v>-8.6565749718495733E-3</v>
      </c>
      <c r="AX43" s="39">
        <f t="shared" si="38"/>
        <v>-1.7474041019479913E-2</v>
      </c>
      <c r="AY43" s="37">
        <f t="shared" si="39"/>
        <v>-1.5067492895484702E-2</v>
      </c>
      <c r="AZ43" s="38">
        <f t="shared" si="40"/>
        <v>-1.6220550141852752E-2</v>
      </c>
      <c r="BA43" s="39">
        <f t="shared" si="41"/>
        <v>-1.7075167858507601E-2</v>
      </c>
      <c r="BB43" s="37">
        <f t="shared" si="42"/>
        <v>-1.6550287025256183E-2</v>
      </c>
      <c r="BC43" s="38">
        <f t="shared" si="43"/>
        <v>-1.6801454454266174E-2</v>
      </c>
      <c r="BD43" s="39">
        <f t="shared" si="44"/>
        <v>-7.6084904088591365E-3</v>
      </c>
      <c r="BE43" s="37">
        <f t="shared" si="45"/>
        <v>-4.1053328579432335E-3</v>
      </c>
      <c r="BF43" s="38">
        <f t="shared" si="46"/>
        <v>-5.7812068269250672E-3</v>
      </c>
    </row>
    <row r="44" spans="1:58">
      <c r="A44" s="78" t="s">
        <v>17</v>
      </c>
      <c r="B44" s="98">
        <v>0.4353445208383464</v>
      </c>
      <c r="C44" s="31">
        <v>0.37959744379170823</v>
      </c>
      <c r="D44" s="98">
        <v>0.40723095424019196</v>
      </c>
      <c r="E44" s="33">
        <v>6.0291090220693011E-2</v>
      </c>
      <c r="F44" s="31">
        <v>7.8454177401545921E-2</v>
      </c>
      <c r="G44" s="32">
        <v>6.927096980813463E-2</v>
      </c>
      <c r="H44" s="98">
        <v>4.8241028635048977E-2</v>
      </c>
      <c r="I44" s="31">
        <v>6.1689464056570387E-2</v>
      </c>
      <c r="J44" s="99">
        <v>5.4947074640073534E-2</v>
      </c>
      <c r="K44" s="98">
        <v>2.7356095539091241E-2</v>
      </c>
      <c r="L44" s="31">
        <v>4.23926041171101E-2</v>
      </c>
      <c r="M44" s="99">
        <v>3.4901953193054558E-2</v>
      </c>
      <c r="N44" s="98">
        <v>2.0865903474708736E-2</v>
      </c>
      <c r="O44" s="31">
        <v>3.429135315159737E-2</v>
      </c>
      <c r="P44" s="99">
        <v>2.7652039454815203E-2</v>
      </c>
      <c r="Q44" s="98">
        <v>2.2378382383816398E-2</v>
      </c>
      <c r="R44" s="31">
        <v>3.7877161598091735E-2</v>
      </c>
      <c r="S44" s="98">
        <v>3.0263133945310328E-2</v>
      </c>
      <c r="T44" s="33">
        <f t="shared" si="47"/>
        <v>2.1260403706075959E-3</v>
      </c>
      <c r="U44" s="31">
        <f t="shared" si="48"/>
        <v>8.6525865833200211E-3</v>
      </c>
      <c r="V44" s="32">
        <f t="shared" si="49"/>
        <v>5.4708525460958057E-3</v>
      </c>
      <c r="W44" s="33">
        <f t="shared" si="50"/>
        <v>6.9672970985668048E-3</v>
      </c>
      <c r="X44" s="31">
        <f t="shared" si="51"/>
        <v>1.7509882773784069E-2</v>
      </c>
      <c r="Y44" s="32">
        <f t="shared" si="52"/>
        <v>1.2387400578664387E-2</v>
      </c>
      <c r="Z44" s="33">
        <f t="shared" si="25"/>
        <v>7.7929540203742764E-3</v>
      </c>
      <c r="AA44" s="31">
        <f t="shared" si="26"/>
        <v>1.1341752877424005E-2</v>
      </c>
      <c r="AB44" s="32">
        <f t="shared" si="27"/>
        <v>9.6266770030024595E-3</v>
      </c>
      <c r="AC44" s="33">
        <f t="shared" si="28"/>
        <v>8.4097496080202117E-3</v>
      </c>
      <c r="AD44" s="31">
        <f t="shared" si="29"/>
        <v>1.8499042389487297E-2</v>
      </c>
      <c r="AE44" s="32">
        <f t="shared" si="30"/>
        <v>1.363190978529305E-2</v>
      </c>
      <c r="AF44" s="39">
        <f t="shared" si="30"/>
        <v>1.332218243497918E-2</v>
      </c>
      <c r="AG44" s="37">
        <f t="shared" si="30"/>
        <v>1.270652173913045E-2</v>
      </c>
      <c r="AH44" s="38">
        <f t="shared" si="30"/>
        <v>1.3001989869753983E-2</v>
      </c>
      <c r="AI44" s="39">
        <f t="shared" si="31"/>
        <v>1.797110209585373E-2</v>
      </c>
      <c r="AJ44" s="37">
        <f t="shared" si="32"/>
        <v>1.7870751000869323E-2</v>
      </c>
      <c r="AK44" s="38">
        <f t="shared" si="33"/>
        <v>1.7918926761758103E-2</v>
      </c>
      <c r="AL44" s="39">
        <f t="shared" si="33"/>
        <v>1.2355406346705067E-2</v>
      </c>
      <c r="AM44" s="37">
        <f t="shared" si="33"/>
        <v>1.2558786932956645E-2</v>
      </c>
      <c r="AN44" s="38">
        <f t="shared" si="33"/>
        <v>1.2461144583267192E-2</v>
      </c>
      <c r="AO44" s="39">
        <f t="shared" si="53"/>
        <v>1.6874400767018294E-2</v>
      </c>
      <c r="AP44" s="37">
        <f t="shared" si="54"/>
        <v>1.7214267117938054E-2</v>
      </c>
      <c r="AQ44" s="38">
        <f t="shared" si="55"/>
        <v>1.7051115442928255E-2</v>
      </c>
      <c r="AR44" s="39">
        <f t="shared" si="56"/>
        <v>1.4941597985602018E-2</v>
      </c>
      <c r="AS44" s="37">
        <f t="shared" si="57"/>
        <v>1.5305391183275674E-2</v>
      </c>
      <c r="AT44" s="38">
        <f t="shared" si="58"/>
        <v>1.513078385126887E-2</v>
      </c>
      <c r="AU44" s="39">
        <f t="shared" si="35"/>
        <v>9.4756169533760648E-3</v>
      </c>
      <c r="AV44" s="37">
        <f t="shared" si="36"/>
        <v>1.0224557087110453E-2</v>
      </c>
      <c r="AW44" s="38">
        <f t="shared" si="37"/>
        <v>9.8651604071935406E-3</v>
      </c>
      <c r="AX44" s="39">
        <f t="shared" si="38"/>
        <v>2.9448384128187843E-3</v>
      </c>
      <c r="AY44" s="37">
        <f t="shared" si="39"/>
        <v>5.2901074989768482E-3</v>
      </c>
      <c r="AZ44" s="38">
        <f t="shared" si="40"/>
        <v>4.1651086459761899E-3</v>
      </c>
      <c r="BA44" s="39">
        <f t="shared" si="41"/>
        <v>-1.5112751924176715E-3</v>
      </c>
      <c r="BB44" s="37">
        <f t="shared" si="42"/>
        <v>-4.3686765888584222E-4</v>
      </c>
      <c r="BC44" s="38">
        <f t="shared" si="43"/>
        <v>-9.51622412776576E-4</v>
      </c>
      <c r="BD44" s="39">
        <f t="shared" si="44"/>
        <v>-7.7732250775700562E-3</v>
      </c>
      <c r="BE44" s="37">
        <f t="shared" si="45"/>
        <v>-7.777656372612296E-3</v>
      </c>
      <c r="BF44" s="38">
        <f t="shared" si="46"/>
        <v>-7.7755345032872736E-3</v>
      </c>
    </row>
    <row r="45" spans="1:58" ht="15" customHeight="1">
      <c r="A45" s="78" t="s">
        <v>18</v>
      </c>
      <c r="B45" s="98">
        <v>0.30600443975329772</v>
      </c>
      <c r="C45" s="31">
        <v>0.23741761053543531</v>
      </c>
      <c r="D45" s="98">
        <v>0.27115433652557153</v>
      </c>
      <c r="E45" s="33">
        <v>3.3934416703790493E-2</v>
      </c>
      <c r="F45" s="31">
        <v>2.7170901606902609E-2</v>
      </c>
      <c r="G45" s="32">
        <v>3.0588972308415174E-2</v>
      </c>
      <c r="H45" s="98">
        <v>3.2876866300743712E-2</v>
      </c>
      <c r="I45" s="31">
        <v>3.2867739138811247E-2</v>
      </c>
      <c r="J45" s="99">
        <v>3.2872366696426791E-2</v>
      </c>
      <c r="K45" s="98">
        <v>3.5874927452118399E-2</v>
      </c>
      <c r="L45" s="31">
        <v>4.193169312268008E-2</v>
      </c>
      <c r="M45" s="99">
        <v>3.8860842138173979E-2</v>
      </c>
      <c r="N45" s="98">
        <v>4.2283853345939759E-2</v>
      </c>
      <c r="O45" s="31">
        <v>5.1737410265131789E-2</v>
      </c>
      <c r="P45" s="99">
        <v>4.6958122737291275E-2</v>
      </c>
      <c r="Q45" s="98">
        <v>4.1895546708327069E-2</v>
      </c>
      <c r="R45" s="31">
        <v>5.5030723927215863E-2</v>
      </c>
      <c r="S45" s="98">
        <v>4.8419824481306772E-2</v>
      </c>
      <c r="T45" s="33">
        <f t="shared" si="47"/>
        <v>7.3456620930945071E-2</v>
      </c>
      <c r="U45" s="31">
        <f t="shared" si="48"/>
        <v>8.7283404859475278E-2</v>
      </c>
      <c r="V45" s="32">
        <f t="shared" si="49"/>
        <v>8.0367727107777842E-2</v>
      </c>
      <c r="W45" s="33">
        <f t="shared" si="50"/>
        <v>7.8343021072710517E-2</v>
      </c>
      <c r="X45" s="31">
        <f t="shared" si="51"/>
        <v>9.4017094017094127E-2</v>
      </c>
      <c r="Y45" s="32">
        <f t="shared" si="52"/>
        <v>8.6227616424449982E-2</v>
      </c>
      <c r="Z45" s="33">
        <f t="shared" si="25"/>
        <v>4.8039557072219408E-2</v>
      </c>
      <c r="AA45" s="31">
        <f t="shared" si="26"/>
        <v>6.5714518229166741E-2</v>
      </c>
      <c r="AB45" s="32">
        <f t="shared" si="27"/>
        <v>5.6994426997794223E-2</v>
      </c>
      <c r="AC45" s="33">
        <f t="shared" si="28"/>
        <v>3.6002870660783559E-2</v>
      </c>
      <c r="AD45" s="31">
        <f t="shared" si="29"/>
        <v>4.7993585582833731E-2</v>
      </c>
      <c r="AE45" s="32">
        <f t="shared" si="30"/>
        <v>4.2127983252826517E-2</v>
      </c>
      <c r="AF45" s="39">
        <f t="shared" si="30"/>
        <v>4.0203712493425581E-2</v>
      </c>
      <c r="AG45" s="37">
        <f t="shared" si="30"/>
        <v>5.385941902263669E-2</v>
      </c>
      <c r="AH45" s="38">
        <f t="shared" si="30"/>
        <v>4.7218600472872296E-2</v>
      </c>
      <c r="AI45" s="39">
        <f t="shared" si="31"/>
        <v>7.8680922959291077E-3</v>
      </c>
      <c r="AJ45" s="37">
        <f t="shared" si="32"/>
        <v>1.2295601470401873E-2</v>
      </c>
      <c r="AK45" s="38">
        <f t="shared" si="33"/>
        <v>1.0156910869383973E-2</v>
      </c>
      <c r="AL45" s="39">
        <f t="shared" si="33"/>
        <v>6.4362190272253539E-3</v>
      </c>
      <c r="AM45" s="37">
        <f t="shared" si="33"/>
        <v>1.671106254126542E-2</v>
      </c>
      <c r="AN45" s="38">
        <f t="shared" si="33"/>
        <v>1.175908616449739E-2</v>
      </c>
      <c r="AO45" s="39">
        <f t="shared" si="53"/>
        <v>1.0516589463957837E-2</v>
      </c>
      <c r="AP45" s="37">
        <f t="shared" si="54"/>
        <v>1.5137604406923799E-2</v>
      </c>
      <c r="AQ45" s="38">
        <f t="shared" si="55"/>
        <v>1.2922216069711112E-2</v>
      </c>
      <c r="AR45" s="39">
        <f t="shared" si="56"/>
        <v>1.3005919437893976E-2</v>
      </c>
      <c r="AS45" s="37">
        <f t="shared" si="57"/>
        <v>1.7536893653629759E-2</v>
      </c>
      <c r="AT45" s="38">
        <f t="shared" si="58"/>
        <v>1.5369831167785009E-2</v>
      </c>
      <c r="AU45" s="39">
        <f t="shared" si="35"/>
        <v>7.8743898238655685E-3</v>
      </c>
      <c r="AV45" s="37">
        <f t="shared" si="36"/>
        <v>9.4302809573361124E-3</v>
      </c>
      <c r="AW45" s="38">
        <f t="shared" si="37"/>
        <v>8.6878658906337503E-3</v>
      </c>
      <c r="AX45" s="39">
        <f t="shared" si="38"/>
        <v>8.8498703747348362E-3</v>
      </c>
      <c r="AY45" s="37">
        <f t="shared" si="39"/>
        <v>8.6764168975366207E-3</v>
      </c>
      <c r="AZ45" s="38">
        <f t="shared" si="40"/>
        <v>8.759115885519142E-3</v>
      </c>
      <c r="BA45" s="39">
        <f t="shared" si="41"/>
        <v>6.7748303372239249E-4</v>
      </c>
      <c r="BB45" s="37">
        <f t="shared" si="42"/>
        <v>2.661443140927755E-4</v>
      </c>
      <c r="BC45" s="38">
        <f t="shared" si="43"/>
        <v>4.6227965134093552E-4</v>
      </c>
      <c r="BD45" s="39">
        <f t="shared" si="44"/>
        <v>4.3189485111301273E-3</v>
      </c>
      <c r="BE45" s="37">
        <f t="shared" si="45"/>
        <v>1.3622963207355898E-3</v>
      </c>
      <c r="BF45" s="38">
        <f t="shared" si="46"/>
        <v>2.7723962856569528E-3</v>
      </c>
    </row>
    <row r="46" spans="1:58">
      <c r="A46" s="78" t="s">
        <v>19</v>
      </c>
      <c r="B46" s="98">
        <v>9.8926492439899594E-2</v>
      </c>
      <c r="C46" s="31">
        <v>7.6303209895516755E-2</v>
      </c>
      <c r="D46" s="98">
        <v>8.7252387484721083E-2</v>
      </c>
      <c r="E46" s="33">
        <v>3.1224124575977008E-2</v>
      </c>
      <c r="F46" s="31">
        <v>2.9158993247391018E-2</v>
      </c>
      <c r="G46" s="32">
        <v>3.0169203632325114E-2</v>
      </c>
      <c r="H46" s="98">
        <v>2.8491504351429775E-2</v>
      </c>
      <c r="I46" s="31">
        <v>2.8506809822050005E-2</v>
      </c>
      <c r="J46" s="99">
        <v>2.8499315103241774E-2</v>
      </c>
      <c r="K46" s="98">
        <v>3.6768409388536316E-2</v>
      </c>
      <c r="L46" s="31">
        <v>3.3274533020805741E-2</v>
      </c>
      <c r="M46" s="99">
        <v>3.4985386787683037E-2</v>
      </c>
      <c r="N46" s="98">
        <v>4.9723085891954844E-2</v>
      </c>
      <c r="O46" s="31">
        <v>4.2118802619270257E-2</v>
      </c>
      <c r="P46" s="99">
        <v>4.5848822800495626E-2</v>
      </c>
      <c r="Q46" s="98">
        <v>5.396274441744775E-2</v>
      </c>
      <c r="R46" s="31">
        <v>4.0618478041336559E-2</v>
      </c>
      <c r="S46" s="98">
        <v>4.7188297484505926E-2</v>
      </c>
      <c r="T46" s="33">
        <f t="shared" si="47"/>
        <v>5.051924385799289E-2</v>
      </c>
      <c r="U46" s="31">
        <f t="shared" si="48"/>
        <v>4.3367622005132445E-2</v>
      </c>
      <c r="V46" s="32">
        <f t="shared" si="49"/>
        <v>4.6911377532148135E-2</v>
      </c>
      <c r="W46" s="33">
        <f t="shared" si="50"/>
        <v>6.058769436549083E-2</v>
      </c>
      <c r="X46" s="31">
        <f t="shared" si="51"/>
        <v>5.6239923938654846E-2</v>
      </c>
      <c r="Y46" s="32">
        <f t="shared" si="52"/>
        <v>5.8401745817312722E-2</v>
      </c>
      <c r="Z46" s="33">
        <f t="shared" si="25"/>
        <v>5.2160718860228217E-2</v>
      </c>
      <c r="AA46" s="31">
        <f t="shared" si="26"/>
        <v>5.7550437352014594E-2</v>
      </c>
      <c r="AB46" s="32">
        <f t="shared" si="27"/>
        <v>5.4864997545409855E-2</v>
      </c>
      <c r="AC46" s="33">
        <f t="shared" si="28"/>
        <v>5.6204817020639064E-2</v>
      </c>
      <c r="AD46" s="31">
        <f t="shared" si="29"/>
        <v>6.6131300421878425E-2</v>
      </c>
      <c r="AE46" s="32">
        <f t="shared" si="30"/>
        <v>6.1198086338167146E-2</v>
      </c>
      <c r="AF46" s="39">
        <f t="shared" si="30"/>
        <v>5.3072080858232118E-2</v>
      </c>
      <c r="AG46" s="37">
        <f t="shared" si="30"/>
        <v>6.5396230344684003E-2</v>
      </c>
      <c r="AH46" s="38">
        <f t="shared" si="30"/>
        <v>5.9300255234052246E-2</v>
      </c>
      <c r="AI46" s="39">
        <f t="shared" si="31"/>
        <v>8.493298309422781E-2</v>
      </c>
      <c r="AJ46" s="37">
        <f t="shared" si="32"/>
        <v>9.6341185286547448E-2</v>
      </c>
      <c r="AK46" s="38">
        <f t="shared" si="33"/>
        <v>9.0731448821766314E-2</v>
      </c>
      <c r="AL46" s="39">
        <f t="shared" si="33"/>
        <v>6.9018500124161886E-2</v>
      </c>
      <c r="AM46" s="37">
        <f t="shared" si="33"/>
        <v>8.6092124814264537E-2</v>
      </c>
      <c r="AN46" s="38">
        <f t="shared" si="33"/>
        <v>7.7741171469346781E-2</v>
      </c>
      <c r="AO46" s="39">
        <f t="shared" si="53"/>
        <v>4.9100596698558263E-2</v>
      </c>
      <c r="AP46" s="37">
        <f t="shared" si="54"/>
        <v>6.272744684926268E-2</v>
      </c>
      <c r="AQ46" s="38">
        <f t="shared" si="55"/>
        <v>5.6116303804244483E-2</v>
      </c>
      <c r="AR46" s="39">
        <f t="shared" si="56"/>
        <v>3.506732538990609E-2</v>
      </c>
      <c r="AS46" s="37">
        <f t="shared" si="57"/>
        <v>4.8945017314846906E-2</v>
      </c>
      <c r="AT46" s="38">
        <f t="shared" si="58"/>
        <v>4.2256902761104387E-2</v>
      </c>
      <c r="AU46" s="39">
        <f t="shared" si="35"/>
        <v>3.9802125810548761E-2</v>
      </c>
      <c r="AV46" s="37">
        <f t="shared" si="36"/>
        <v>4.4317080055473079E-2</v>
      </c>
      <c r="AW46" s="38">
        <f t="shared" si="37"/>
        <v>4.2156185210781016E-2</v>
      </c>
      <c r="AX46" s="39">
        <f t="shared" si="38"/>
        <v>-4.7832124672118059E-3</v>
      </c>
      <c r="AY46" s="37">
        <f t="shared" si="39"/>
        <v>5.8759930428242679E-3</v>
      </c>
      <c r="AZ46" s="38">
        <f t="shared" si="40"/>
        <v>7.859318204146426E-4</v>
      </c>
      <c r="BA46" s="39">
        <f t="shared" si="41"/>
        <v>-3.8501291989664344E-3</v>
      </c>
      <c r="BB46" s="37">
        <f t="shared" si="42"/>
        <v>4.6850172913357468E-3</v>
      </c>
      <c r="BC46" s="38">
        <f t="shared" si="43"/>
        <v>6.3193285560037005E-4</v>
      </c>
      <c r="BD46" s="39">
        <f t="shared" si="44"/>
        <v>-9.5976758060756229E-4</v>
      </c>
      <c r="BE46" s="37">
        <f t="shared" si="45"/>
        <v>1.465235542427834E-3</v>
      </c>
      <c r="BF46" s="38">
        <f t="shared" si="46"/>
        <v>3.1883258223741606E-4</v>
      </c>
    </row>
    <row r="47" spans="1:58">
      <c r="A47" s="78" t="s">
        <v>20</v>
      </c>
      <c r="B47" s="98">
        <v>0.1026257671935642</v>
      </c>
      <c r="C47" s="31">
        <v>5.4175774286547407E-2</v>
      </c>
      <c r="D47" s="98">
        <v>7.6226016570803967E-2</v>
      </c>
      <c r="E47" s="33">
        <v>1.5767708922143298E-2</v>
      </c>
      <c r="F47" s="31">
        <v>-5.0682261208576662E-3</v>
      </c>
      <c r="G47" s="32">
        <v>4.6470979913439958E-3</v>
      </c>
      <c r="H47" s="98">
        <v>-1.2125472278358695E-2</v>
      </c>
      <c r="I47" s="31">
        <v>-1.5621734587251801E-2</v>
      </c>
      <c r="J47" s="99">
        <v>-1.3973461469422688E-2</v>
      </c>
      <c r="K47" s="98">
        <v>-1.0969788609208719E-2</v>
      </c>
      <c r="L47" s="31">
        <v>-1.6161562549758535E-2</v>
      </c>
      <c r="M47" s="99">
        <v>-1.3709372505636419E-2</v>
      </c>
      <c r="N47" s="98">
        <v>-2.3981534218653344E-4</v>
      </c>
      <c r="O47" s="31">
        <v>-4.6934426671702001E-3</v>
      </c>
      <c r="P47" s="99">
        <v>-2.5840527033166305E-3</v>
      </c>
      <c r="Q47" s="98">
        <v>8.695391442535394E-3</v>
      </c>
      <c r="R47" s="31">
        <v>3.7670397571749614E-3</v>
      </c>
      <c r="S47" s="98">
        <v>6.1067615658363383E-3</v>
      </c>
      <c r="T47" s="33">
        <f t="shared" si="47"/>
        <v>2.9368924823875542E-2</v>
      </c>
      <c r="U47" s="31">
        <f t="shared" si="48"/>
        <v>2.4353366812462918E-2</v>
      </c>
      <c r="V47" s="32">
        <f t="shared" si="49"/>
        <v>2.6740616024561792E-2</v>
      </c>
      <c r="W47" s="33">
        <f t="shared" si="50"/>
        <v>4.9929250050535723E-2</v>
      </c>
      <c r="X47" s="31">
        <f t="shared" si="51"/>
        <v>4.5413811280969885E-2</v>
      </c>
      <c r="Y47" s="32">
        <f t="shared" si="52"/>
        <v>4.7568520993812813E-2</v>
      </c>
      <c r="Z47" s="33">
        <f t="shared" si="25"/>
        <v>5.198305737389286E-2</v>
      </c>
      <c r="AA47" s="31">
        <f t="shared" si="26"/>
        <v>4.5810957315381984E-2</v>
      </c>
      <c r="AB47" s="32">
        <f t="shared" si="27"/>
        <v>4.876284184633195E-2</v>
      </c>
      <c r="AC47" s="33">
        <f t="shared" si="28"/>
        <v>5.8905040786446428E-2</v>
      </c>
      <c r="AD47" s="31">
        <f t="shared" si="29"/>
        <v>5.3977820636451401E-2</v>
      </c>
      <c r="AE47" s="32">
        <f t="shared" si="30"/>
        <v>5.6341561308448806E-2</v>
      </c>
      <c r="AF47" s="39">
        <f t="shared" si="30"/>
        <v>6.2566356386262179E-2</v>
      </c>
      <c r="AG47" s="37">
        <f t="shared" si="30"/>
        <v>5.0664470825041663E-2</v>
      </c>
      <c r="AH47" s="38">
        <f t="shared" si="30"/>
        <v>5.6388031346473522E-2</v>
      </c>
      <c r="AI47" s="39">
        <f t="shared" si="31"/>
        <v>5.3584291855466537E-2</v>
      </c>
      <c r="AJ47" s="37">
        <f t="shared" si="32"/>
        <v>4.580485043758431E-2</v>
      </c>
      <c r="AK47" s="38">
        <f t="shared" si="33"/>
        <v>4.9567826995919884E-2</v>
      </c>
      <c r="AL47" s="39">
        <f t="shared" si="33"/>
        <v>5.3880593723120374E-2</v>
      </c>
      <c r="AM47" s="37">
        <f t="shared" si="33"/>
        <v>4.6900370539989078E-2</v>
      </c>
      <c r="AN47" s="38">
        <f>AN21/AK21-1</f>
        <v>5.028967969243614E-2</v>
      </c>
      <c r="AO47" s="39">
        <f t="shared" si="53"/>
        <v>5.5583458898376126E-2</v>
      </c>
      <c r="AP47" s="37">
        <f t="shared" si="54"/>
        <v>5.9155713745998373E-2</v>
      </c>
      <c r="AQ47" s="38">
        <f>AQ21/AN21-1</f>
        <v>5.7415243436145902E-2</v>
      </c>
      <c r="AR47" s="39">
        <f t="shared" si="56"/>
        <v>5.5035685963521042E-2</v>
      </c>
      <c r="AS47" s="37">
        <f t="shared" si="57"/>
        <v>5.7635264521458396E-2</v>
      </c>
      <c r="AT47" s="38">
        <f>AT21/AQ21-1</f>
        <v>5.6370894644475644E-2</v>
      </c>
      <c r="AU47" s="39">
        <f t="shared" si="35"/>
        <v>4.0401383042693917E-2</v>
      </c>
      <c r="AV47" s="37">
        <f t="shared" si="36"/>
        <v>5.632277761999438E-2</v>
      </c>
      <c r="AW47" s="38">
        <f t="shared" si="37"/>
        <v>4.8588798013728729E-2</v>
      </c>
      <c r="AX47" s="39">
        <f t="shared" si="38"/>
        <v>7.1776902792327402E-2</v>
      </c>
      <c r="AY47" s="37">
        <f t="shared" si="39"/>
        <v>8.7701020013779329E-2</v>
      </c>
      <c r="AZ47" s="38">
        <f t="shared" si="40"/>
        <v>8.0026115342763937E-2</v>
      </c>
      <c r="BA47" s="39">
        <f t="shared" si="41"/>
        <v>6.0835861139197922E-2</v>
      </c>
      <c r="BB47" s="37">
        <f t="shared" si="42"/>
        <v>7.4310962798170843E-2</v>
      </c>
      <c r="BC47" s="38">
        <f t="shared" si="43"/>
        <v>6.7866008962826907E-2</v>
      </c>
      <c r="BD47" s="39">
        <f t="shared" si="44"/>
        <v>3.694996028594133E-2</v>
      </c>
      <c r="BE47" s="37">
        <f t="shared" si="45"/>
        <v>4.85777560470535E-2</v>
      </c>
      <c r="BF47" s="38">
        <f t="shared" si="46"/>
        <v>4.3052955739387722E-2</v>
      </c>
    </row>
    <row r="48" spans="1:58">
      <c r="A48" s="78" t="s">
        <v>21</v>
      </c>
      <c r="B48" s="98">
        <v>0.1008836286063286</v>
      </c>
      <c r="C48" s="31">
        <v>5.5504952678115282E-2</v>
      </c>
      <c r="D48" s="98">
        <v>7.1165305732139306E-2</v>
      </c>
      <c r="E48" s="33">
        <v>0.12774857272059248</v>
      </c>
      <c r="F48" s="31">
        <v>2.29899341369455E-2</v>
      </c>
      <c r="G48" s="32">
        <v>6.0145552236412048E-2</v>
      </c>
      <c r="H48" s="98">
        <v>0.11833993283544686</v>
      </c>
      <c r="I48" s="31">
        <v>3.9176384839649803E-3</v>
      </c>
      <c r="J48" s="99">
        <v>4.7088636320656629E-2</v>
      </c>
      <c r="K48" s="98">
        <v>0.10496593761204731</v>
      </c>
      <c r="L48" s="31">
        <v>1.1525546782829688E-2</v>
      </c>
      <c r="M48" s="99">
        <v>4.9179143564088257E-2</v>
      </c>
      <c r="N48" s="98">
        <v>8.8869960249857938E-2</v>
      </c>
      <c r="O48" s="31">
        <v>1.1274597763024197E-2</v>
      </c>
      <c r="P48" s="99">
        <v>4.420574261516208E-2</v>
      </c>
      <c r="Q48" s="98">
        <v>6.5263550009312832E-2</v>
      </c>
      <c r="R48" s="31">
        <v>2.0553009019665724E-2</v>
      </c>
      <c r="S48" s="98">
        <v>4.0339597757995449E-2</v>
      </c>
      <c r="T48" s="33">
        <f t="shared" si="47"/>
        <v>2.9933209777249337E-2</v>
      </c>
      <c r="U48" s="31">
        <f t="shared" si="48"/>
        <v>7.3891625615762901E-3</v>
      </c>
      <c r="V48" s="32">
        <f t="shared" si="49"/>
        <v>1.7605020045319941E-2</v>
      </c>
      <c r="W48" s="33">
        <f t="shared" si="50"/>
        <v>1.7655247343224767E-2</v>
      </c>
      <c r="X48" s="31">
        <f t="shared" si="51"/>
        <v>6.0693225945636087E-3</v>
      </c>
      <c r="Y48" s="32">
        <f t="shared" si="52"/>
        <v>1.1383101311158939E-2</v>
      </c>
      <c r="Z48" s="33">
        <f t="shared" si="25"/>
        <v>4.0369666032762375E-3</v>
      </c>
      <c r="AA48" s="31">
        <f t="shared" si="26"/>
        <v>6.089890210430049E-3</v>
      </c>
      <c r="AB48" s="32">
        <f t="shared" si="27"/>
        <v>5.1424964202682055E-3</v>
      </c>
      <c r="AC48" s="33">
        <f t="shared" si="28"/>
        <v>7.410114973084303E-3</v>
      </c>
      <c r="AD48" s="31">
        <f t="shared" si="29"/>
        <v>6.2235357640172406E-3</v>
      </c>
      <c r="AE48" s="32">
        <f t="shared" si="30"/>
        <v>6.7705221880121069E-3</v>
      </c>
      <c r="AF48" s="39">
        <f t="shared" si="30"/>
        <v>1.4810172510472563E-2</v>
      </c>
      <c r="AG48" s="37">
        <f t="shared" si="30"/>
        <v>1.1042702214188793E-2</v>
      </c>
      <c r="AH48" s="38">
        <f t="shared" si="30"/>
        <v>1.2780524914416169E-2</v>
      </c>
      <c r="AI48" s="39">
        <f t="shared" si="31"/>
        <v>3.1918351426899916E-2</v>
      </c>
      <c r="AJ48" s="37">
        <f t="shared" si="32"/>
        <v>2.5307969496354721E-2</v>
      </c>
      <c r="AK48" s="38">
        <f t="shared" si="33"/>
        <v>2.8363253962292445E-2</v>
      </c>
      <c r="AL48" s="39">
        <f t="shared" si="33"/>
        <v>4.5042207383142241E-2</v>
      </c>
      <c r="AM48" s="37">
        <f t="shared" si="33"/>
        <v>4.0784634246015639E-2</v>
      </c>
      <c r="AN48" s="38">
        <f t="shared" si="33"/>
        <v>4.2759265481425279E-2</v>
      </c>
      <c r="AO48" s="39">
        <f t="shared" si="53"/>
        <v>4.9370064500572575E-2</v>
      </c>
      <c r="AP48" s="37">
        <f t="shared" si="54"/>
        <v>4.0966441547563015E-2</v>
      </c>
      <c r="AQ48" s="38">
        <f t="shared" ref="AQ48:AQ53" si="59">AQ22/AN22-1</f>
        <v>4.4872513309050177E-2</v>
      </c>
      <c r="AR48" s="39">
        <f t="shared" si="56"/>
        <v>5.615234375E-2</v>
      </c>
      <c r="AS48" s="37">
        <f t="shared" si="57"/>
        <v>4.9035632559659925E-2</v>
      </c>
      <c r="AT48" s="38">
        <f t="shared" ref="AT48:AT53" si="60">AT22/AQ22-1</f>
        <v>5.2357775900674364E-2</v>
      </c>
      <c r="AU48" s="39">
        <f t="shared" si="35"/>
        <v>5.836120856109428E-2</v>
      </c>
      <c r="AV48" s="37">
        <f t="shared" si="36"/>
        <v>4.0199439077594157E-2</v>
      </c>
      <c r="AW48" s="38">
        <f t="shared" si="37"/>
        <v>4.870808276424432E-2</v>
      </c>
      <c r="AX48" s="39">
        <f t="shared" si="38"/>
        <v>4.3451447953336553E-2</v>
      </c>
      <c r="AY48" s="37">
        <f t="shared" si="39"/>
        <v>3.6733188920127224E-2</v>
      </c>
      <c r="AZ48" s="38">
        <f t="shared" si="40"/>
        <v>3.9909611109086196E-2</v>
      </c>
      <c r="BA48" s="39">
        <f t="shared" si="41"/>
        <v>4.3562844759653219E-2</v>
      </c>
      <c r="BB48" s="37">
        <f t="shared" si="42"/>
        <v>3.22752734062417E-2</v>
      </c>
      <c r="BC48" s="38">
        <f t="shared" si="43"/>
        <v>3.7630263096406269E-2</v>
      </c>
      <c r="BD48" s="39">
        <f t="shared" si="44"/>
        <v>4.4363687849541034E-2</v>
      </c>
      <c r="BE48" s="37">
        <f t="shared" si="45"/>
        <v>4.8664944013781186E-2</v>
      </c>
      <c r="BF48" s="38">
        <f t="shared" si="46"/>
        <v>4.6612698019523391E-2</v>
      </c>
    </row>
    <row r="49" spans="1:58">
      <c r="A49" s="78" t="s">
        <v>29</v>
      </c>
      <c r="B49" s="98">
        <v>4.6074025243284744E-2</v>
      </c>
      <c r="C49" s="31">
        <v>6.7083422028292317E-2</v>
      </c>
      <c r="D49" s="98">
        <v>6.0511976000192202E-2</v>
      </c>
      <c r="E49" s="33">
        <v>3.1555925848781419E-2</v>
      </c>
      <c r="F49" s="31">
        <v>2.2723048327137452E-2</v>
      </c>
      <c r="G49" s="32">
        <v>2.5448235974551814E-2</v>
      </c>
      <c r="H49" s="98">
        <v>2.6956082786471436E-2</v>
      </c>
      <c r="I49" s="31">
        <v>3.7848153028306575E-2</v>
      </c>
      <c r="J49" s="99">
        <v>3.4467631760356054E-2</v>
      </c>
      <c r="K49" s="98">
        <v>4.8662996460872909E-2</v>
      </c>
      <c r="L49" s="31">
        <v>3.3359600735487271E-2</v>
      </c>
      <c r="M49" s="99">
        <v>3.8074756164051538E-2</v>
      </c>
      <c r="N49" s="98">
        <v>9.3184587981625544E-2</v>
      </c>
      <c r="O49" s="31">
        <v>4.7576681918318986E-2</v>
      </c>
      <c r="P49" s="99">
        <v>6.177234396428477E-2</v>
      </c>
      <c r="Q49" s="98">
        <v>0.10650887573964507</v>
      </c>
      <c r="R49" s="31">
        <v>2.6610587616775261E-2</v>
      </c>
      <c r="S49" s="98">
        <v>5.2215015939320653E-2</v>
      </c>
      <c r="T49" s="33">
        <f t="shared" si="47"/>
        <v>0.16004030070526243</v>
      </c>
      <c r="U49" s="31">
        <f t="shared" si="48"/>
        <v>3.2893441008469582E-2</v>
      </c>
      <c r="V49" s="32">
        <f t="shared" si="49"/>
        <v>7.5741746761387452E-2</v>
      </c>
      <c r="W49" s="33">
        <f t="shared" si="50"/>
        <v>0.15994120791020849</v>
      </c>
      <c r="X49" s="31">
        <f t="shared" si="51"/>
        <v>3.371472158657518E-2</v>
      </c>
      <c r="Y49" s="32">
        <f t="shared" si="52"/>
        <v>7.9586287268136324E-2</v>
      </c>
      <c r="Z49" s="33">
        <f t="shared" si="25"/>
        <v>0.13886649003571017</v>
      </c>
      <c r="AA49" s="31">
        <f t="shared" si="26"/>
        <v>3.2393742621015242E-2</v>
      </c>
      <c r="AB49" s="32">
        <f t="shared" si="27"/>
        <v>7.3966626186299678E-2</v>
      </c>
      <c r="AC49" s="33">
        <f t="shared" si="28"/>
        <v>0.10049056794618916</v>
      </c>
      <c r="AD49" s="31">
        <f t="shared" si="29"/>
        <v>2.5838038739189439E-2</v>
      </c>
      <c r="AE49" s="32">
        <f t="shared" si="30"/>
        <v>5.6747984504240456E-2</v>
      </c>
      <c r="AF49" s="39">
        <f t="shared" si="30"/>
        <v>8.1709558823529482E-2</v>
      </c>
      <c r="AG49" s="37">
        <f t="shared" si="30"/>
        <v>4.3441909075073948E-2</v>
      </c>
      <c r="AH49" s="38">
        <f t="shared" si="30"/>
        <v>5.9942534429802796E-2</v>
      </c>
      <c r="AI49" s="39">
        <f t="shared" si="31"/>
        <v>3.0333928116237585E-2</v>
      </c>
      <c r="AJ49" s="37">
        <f t="shared" si="32"/>
        <v>1.779513888888884E-2</v>
      </c>
      <c r="AK49" s="38">
        <f t="shared" si="33"/>
        <v>2.3312768741820866E-2</v>
      </c>
      <c r="AL49" s="39">
        <f t="shared" si="33"/>
        <v>8.6178459508494676E-3</v>
      </c>
      <c r="AM49" s="37">
        <f t="shared" si="33"/>
        <v>9.3488600951288081E-3</v>
      </c>
      <c r="AN49" s="38">
        <f t="shared" si="33"/>
        <v>9.0249739664212125E-3</v>
      </c>
      <c r="AO49" s="39">
        <f t="shared" si="53"/>
        <v>1.2223539511876158E-2</v>
      </c>
      <c r="AP49" s="37">
        <f t="shared" si="54"/>
        <v>1.3487162820929433E-2</v>
      </c>
      <c r="AQ49" s="38">
        <f t="shared" si="59"/>
        <v>1.2927522586952955E-2</v>
      </c>
      <c r="AR49" s="39">
        <f t="shared" si="56"/>
        <v>9.3699515347334117E-3</v>
      </c>
      <c r="AS49" s="37">
        <f t="shared" si="57"/>
        <v>5.9323392656724927E-3</v>
      </c>
      <c r="AT49" s="38">
        <f t="shared" si="60"/>
        <v>7.4537492179820308E-3</v>
      </c>
      <c r="AU49" s="39">
        <f t="shared" si="35"/>
        <v>1.2323943661971759E-2</v>
      </c>
      <c r="AV49" s="37">
        <f t="shared" si="36"/>
        <v>3.3152693656359755E-3</v>
      </c>
      <c r="AW49" s="38">
        <f t="shared" si="37"/>
        <v>7.3098896419574455E-3</v>
      </c>
      <c r="AX49" s="39">
        <f t="shared" si="38"/>
        <v>2.8260869565217339E-2</v>
      </c>
      <c r="AY49" s="37">
        <f t="shared" si="39"/>
        <v>1.8618542288873385E-2</v>
      </c>
      <c r="AZ49" s="38">
        <f t="shared" si="40"/>
        <v>2.2915419029837514E-2</v>
      </c>
      <c r="BA49" s="39">
        <f t="shared" si="41"/>
        <v>3.5133576782625298E-2</v>
      </c>
      <c r="BB49" s="37">
        <f t="shared" si="42"/>
        <v>2.9507174048658769E-2</v>
      </c>
      <c r="BC49" s="38">
        <f t="shared" si="43"/>
        <v>3.2027550581145148E-2</v>
      </c>
      <c r="BD49" s="39">
        <f t="shared" si="44"/>
        <v>4.5898473764343306E-2</v>
      </c>
      <c r="BE49" s="37">
        <f t="shared" si="45"/>
        <v>3.3539356480639881E-2</v>
      </c>
      <c r="BF49" s="38">
        <f t="shared" si="46"/>
        <v>3.9092350045883073E-2</v>
      </c>
    </row>
    <row r="50" spans="1:58">
      <c r="A50" s="78" t="s">
        <v>30</v>
      </c>
      <c r="B50" s="98">
        <v>4.0097989677221335E-2</v>
      </c>
      <c r="C50" s="31">
        <v>5.1085997116180559E-2</v>
      </c>
      <c r="D50" s="98">
        <v>4.7958965036754009E-2</v>
      </c>
      <c r="E50" s="33">
        <v>2.8629856850715729E-2</v>
      </c>
      <c r="F50" s="31">
        <v>2.0563483351628165E-2</v>
      </c>
      <c r="G50" s="32">
        <v>2.2841839949590437E-2</v>
      </c>
      <c r="H50" s="98">
        <v>-1.8073377914332167E-2</v>
      </c>
      <c r="I50" s="31">
        <v>-1.8930159185429507E-2</v>
      </c>
      <c r="J50" s="99">
        <v>-1.868679090302372E-2</v>
      </c>
      <c r="K50" s="98">
        <v>-3.4971470642370717E-2</v>
      </c>
      <c r="L50" s="31">
        <v>-9.0630024850167912E-3</v>
      </c>
      <c r="M50" s="99">
        <v>-1.6426889877059869E-2</v>
      </c>
      <c r="N50" s="98">
        <v>-1.9645241274079739E-2</v>
      </c>
      <c r="O50" s="31">
        <v>-1.0694792742292347E-2</v>
      </c>
      <c r="P50" s="99">
        <v>-1.319078772405724E-2</v>
      </c>
      <c r="Q50" s="98">
        <v>6.6342412451361854E-2</v>
      </c>
      <c r="R50" s="31">
        <v>4.003578617758885E-2</v>
      </c>
      <c r="S50" s="98">
        <v>4.7323882929984462E-2</v>
      </c>
      <c r="T50" s="33">
        <f t="shared" si="47"/>
        <v>6.2214924283889861E-2</v>
      </c>
      <c r="U50" s="31">
        <f t="shared" si="48"/>
        <v>4.0143369175627219E-2</v>
      </c>
      <c r="V50" s="32">
        <f t="shared" si="49"/>
        <v>4.6369203849518703E-2</v>
      </c>
      <c r="W50" s="33">
        <f t="shared" si="50"/>
        <v>6.8876674682239791E-2</v>
      </c>
      <c r="X50" s="31">
        <f t="shared" si="51"/>
        <v>6.5678842177808505E-2</v>
      </c>
      <c r="Y50" s="32">
        <f t="shared" si="52"/>
        <v>6.6594530788904205E-2</v>
      </c>
      <c r="Z50" s="33">
        <f t="shared" si="25"/>
        <v>8.0025711071830319E-2</v>
      </c>
      <c r="AA50" s="31">
        <f t="shared" si="26"/>
        <v>4.5592705167173175E-2</v>
      </c>
      <c r="AB50" s="32">
        <f t="shared" si="27"/>
        <v>5.5473577423222453E-2</v>
      </c>
      <c r="AC50" s="33">
        <f t="shared" si="28"/>
        <v>0.1063829787234043</v>
      </c>
      <c r="AD50" s="31">
        <f t="shared" si="29"/>
        <v>6.3767936665017233E-2</v>
      </c>
      <c r="AE50" s="32">
        <f t="shared" si="30"/>
        <v>7.6281183101052807E-2</v>
      </c>
      <c r="AF50" s="39">
        <f t="shared" si="30"/>
        <v>0.14187735341581487</v>
      </c>
      <c r="AG50" s="37">
        <f t="shared" si="30"/>
        <v>3.9479039479039413E-2</v>
      </c>
      <c r="AH50" s="38">
        <f t="shared" si="30"/>
        <v>7.0387659833570204E-2</v>
      </c>
      <c r="AI50" s="39">
        <f t="shared" si="31"/>
        <v>0.18454834530679554</v>
      </c>
      <c r="AJ50" s="37">
        <f t="shared" si="32"/>
        <v>3.7364358429354594E-2</v>
      </c>
      <c r="AK50" s="38">
        <f t="shared" si="33"/>
        <v>8.4758618074253889E-2</v>
      </c>
      <c r="AL50" s="39">
        <f t="shared" si="33"/>
        <v>0.17508450984291102</v>
      </c>
      <c r="AM50" s="37">
        <f t="shared" si="33"/>
        <v>4.1841906610589952E-2</v>
      </c>
      <c r="AN50" s="38">
        <f t="shared" si="33"/>
        <v>8.8693888966578038E-2</v>
      </c>
      <c r="AO50" s="39">
        <f t="shared" si="53"/>
        <v>0.14400541500973008</v>
      </c>
      <c r="AP50" s="37">
        <f t="shared" si="54"/>
        <v>4.3422006003519309E-2</v>
      </c>
      <c r="AQ50" s="38">
        <f t="shared" si="59"/>
        <v>8.1596608972094753E-2</v>
      </c>
      <c r="AR50" s="39">
        <f t="shared" si="56"/>
        <v>0.1054655720730715</v>
      </c>
      <c r="AS50" s="37">
        <f t="shared" si="57"/>
        <v>3.561331283170488E-2</v>
      </c>
      <c r="AT50" s="38">
        <f t="shared" si="60"/>
        <v>6.3654177305385584E-2</v>
      </c>
      <c r="AU50" s="39">
        <f t="shared" si="35"/>
        <v>6.5564996320331748E-2</v>
      </c>
      <c r="AV50" s="37">
        <f t="shared" si="36"/>
        <v>4.3249197758513436E-2</v>
      </c>
      <c r="AW50" s="38">
        <f t="shared" si="37"/>
        <v>5.2559593591246623E-2</v>
      </c>
      <c r="AX50" s="39">
        <f t="shared" si="38"/>
        <v>2.5491304074841459E-2</v>
      </c>
      <c r="AY50" s="37">
        <f t="shared" si="39"/>
        <v>2.2082453401891522E-2</v>
      </c>
      <c r="AZ50" s="38">
        <f t="shared" si="40"/>
        <v>2.3522236070964597E-2</v>
      </c>
      <c r="BA50" s="39">
        <f t="shared" si="41"/>
        <v>2.0204493969264714E-3</v>
      </c>
      <c r="BB50" s="37">
        <f t="shared" si="42"/>
        <v>3.1442303373310221E-3</v>
      </c>
      <c r="BC50" s="38">
        <f t="shared" si="43"/>
        <v>2.6686703285314639E-3</v>
      </c>
      <c r="BD50" s="39">
        <f t="shared" si="44"/>
        <v>7.882194794085251E-3</v>
      </c>
      <c r="BE50" s="37">
        <f t="shared" si="45"/>
        <v>1.3119598799982146E-2</v>
      </c>
      <c r="BF50" s="38">
        <f t="shared" si="46"/>
        <v>1.0904674539393699E-2</v>
      </c>
    </row>
    <row r="51" spans="1:58">
      <c r="A51" s="78" t="s">
        <v>22</v>
      </c>
      <c r="B51" s="98">
        <v>3.7644201578627801E-2</v>
      </c>
      <c r="C51" s="31">
        <v>6.675515938039478E-2</v>
      </c>
      <c r="D51" s="98">
        <v>5.965242936285331E-2</v>
      </c>
      <c r="E51" s="33">
        <v>7.1971913399648813E-2</v>
      </c>
      <c r="F51" s="31">
        <v>5.3637031594415907E-2</v>
      </c>
      <c r="G51" s="32">
        <v>5.8017614986718868E-2</v>
      </c>
      <c r="H51" s="98">
        <v>4.5851528384279527E-2</v>
      </c>
      <c r="I51" s="31">
        <v>2.0571827057182634E-2</v>
      </c>
      <c r="J51" s="99">
        <v>2.6691331923890171E-2</v>
      </c>
      <c r="K51" s="98">
        <v>4.2797494780793421E-2</v>
      </c>
      <c r="L51" s="31">
        <v>1.1957635804578093E-3</v>
      </c>
      <c r="M51" s="99">
        <v>1.1454311454311528E-2</v>
      </c>
      <c r="N51" s="98">
        <v>2.5525525525525561E-2</v>
      </c>
      <c r="O51" s="31">
        <v>6.0228629926633692E-2</v>
      </c>
      <c r="P51" s="99">
        <v>5.1406031301692412E-2</v>
      </c>
      <c r="Q51" s="98">
        <v>4.0507564665690499E-2</v>
      </c>
      <c r="R51" s="31">
        <v>2.6874798841326042E-2</v>
      </c>
      <c r="S51" s="98">
        <v>3.0255355197869926E-2</v>
      </c>
      <c r="T51" s="33">
        <f t="shared" si="47"/>
        <v>4.5966228893058236E-2</v>
      </c>
      <c r="U51" s="31">
        <f t="shared" si="48"/>
        <v>3.1813195423914697E-2</v>
      </c>
      <c r="V51" s="32">
        <f t="shared" si="49"/>
        <v>3.5357688241512975E-2</v>
      </c>
      <c r="W51" s="33">
        <f t="shared" si="50"/>
        <v>2.1076233183856541E-2</v>
      </c>
      <c r="X51" s="31">
        <f t="shared" si="51"/>
        <v>1.6555285540704734E-2</v>
      </c>
      <c r="Y51" s="32">
        <f t="shared" si="52"/>
        <v>1.7699115044247815E-2</v>
      </c>
      <c r="Z51" s="33">
        <f t="shared" si="25"/>
        <v>-2.1080368906455815E-2</v>
      </c>
      <c r="AA51" s="31">
        <f t="shared" si="26"/>
        <v>-4.034065441506085E-3</v>
      </c>
      <c r="AB51" s="32">
        <f t="shared" si="27"/>
        <v>-8.3612040133779209E-3</v>
      </c>
      <c r="AC51" s="33">
        <f t="shared" si="28"/>
        <v>6.28084342754609E-3</v>
      </c>
      <c r="AD51" s="31">
        <f t="shared" si="29"/>
        <v>-7.350735073507364E-3</v>
      </c>
      <c r="AE51" s="32">
        <f t="shared" si="30"/>
        <v>-3.9347948285554102E-3</v>
      </c>
      <c r="AF51" s="39">
        <f t="shared" si="30"/>
        <v>0.11547035220686586</v>
      </c>
      <c r="AG51" s="37">
        <f t="shared" si="30"/>
        <v>7.8434335801722765E-2</v>
      </c>
      <c r="AH51" s="38">
        <f t="shared" si="30"/>
        <v>8.7810383747178422E-2</v>
      </c>
      <c r="AI51" s="39">
        <f t="shared" si="31"/>
        <v>6.8745003996802501E-2</v>
      </c>
      <c r="AJ51" s="37">
        <f t="shared" si="32"/>
        <v>4.0498878923766801E-2</v>
      </c>
      <c r="AK51" s="38">
        <f t="shared" si="33"/>
        <v>4.7831500311267927E-2</v>
      </c>
      <c r="AL51" s="39">
        <f t="shared" si="33"/>
        <v>6.2079281974569911E-2</v>
      </c>
      <c r="AM51" s="37">
        <f t="shared" si="33"/>
        <v>5.8989898989898926E-2</v>
      </c>
      <c r="AN51" s="38">
        <f t="shared" si="33"/>
        <v>5.9807901772452654E-2</v>
      </c>
      <c r="AO51" s="39">
        <f t="shared" si="53"/>
        <v>0.1077464788732394</v>
      </c>
      <c r="AP51" s="37">
        <f t="shared" si="54"/>
        <v>5.1379880452753435E-2</v>
      </c>
      <c r="AQ51" s="38">
        <f t="shared" si="59"/>
        <v>6.6336541156684969E-2</v>
      </c>
      <c r="AR51" s="39">
        <f t="shared" si="56"/>
        <v>0.11665607120152566</v>
      </c>
      <c r="AS51" s="37">
        <f t="shared" si="57"/>
        <v>7.136808999637112E-2</v>
      </c>
      <c r="AT51" s="38">
        <f t="shared" si="60"/>
        <v>8.3851748006659177E-2</v>
      </c>
      <c r="AU51" s="39">
        <f t="shared" si="35"/>
        <v>0.14090520922288641</v>
      </c>
      <c r="AV51" s="37">
        <f t="shared" si="36"/>
        <v>3.5000564525234257E-2</v>
      </c>
      <c r="AW51" s="38">
        <f t="shared" si="37"/>
        <v>6.5076798706548145E-2</v>
      </c>
      <c r="AX51" s="39">
        <f t="shared" si="38"/>
        <v>0.1968562874251496</v>
      </c>
      <c r="AY51" s="37">
        <f t="shared" si="39"/>
        <v>3.3707865168539408E-2</v>
      </c>
      <c r="AZ51" s="38">
        <f t="shared" si="40"/>
        <v>8.3339658444022691E-2</v>
      </c>
      <c r="BA51" s="39">
        <f t="shared" si="41"/>
        <v>0.17636022514071303</v>
      </c>
      <c r="BB51" s="37">
        <f t="shared" si="42"/>
        <v>4.2106373997467195E-2</v>
      </c>
      <c r="BC51" s="38">
        <f t="shared" si="43"/>
        <v>8.7227632593007698E-2</v>
      </c>
      <c r="BD51" s="39">
        <f t="shared" si="44"/>
        <v>0.12812333864965453</v>
      </c>
      <c r="BE51" s="37">
        <f t="shared" si="45"/>
        <v>4.9721518987341673E-2</v>
      </c>
      <c r="BF51" s="38">
        <f t="shared" si="46"/>
        <v>7.8231730893156382E-2</v>
      </c>
    </row>
    <row r="52" spans="1:58">
      <c r="A52" s="78" t="s">
        <v>23</v>
      </c>
      <c r="B52" s="98">
        <v>0.4092140921409213</v>
      </c>
      <c r="C52" s="31">
        <v>0.16632693103595386</v>
      </c>
      <c r="D52" s="98">
        <v>0.2192715302718129</v>
      </c>
      <c r="E52" s="33">
        <v>-9.4230769230769229E-2</v>
      </c>
      <c r="F52" s="31">
        <v>8.4196891191710144E-3</v>
      </c>
      <c r="G52" s="32">
        <v>-1.744186046511631E-2</v>
      </c>
      <c r="H52" s="98">
        <v>-0.12738853503184711</v>
      </c>
      <c r="I52" s="31">
        <v>1.6698779704560129E-2</v>
      </c>
      <c r="J52" s="99">
        <v>-1.6765285996055201E-2</v>
      </c>
      <c r="K52" s="98">
        <v>9.002433090024331E-2</v>
      </c>
      <c r="L52" s="31">
        <v>-1.137081490840175E-2</v>
      </c>
      <c r="M52" s="99">
        <v>9.5285857572717791E-3</v>
      </c>
      <c r="N52" s="98">
        <v>6.6964285714286031E-3</v>
      </c>
      <c r="O52" s="31">
        <v>3.450479233226833E-2</v>
      </c>
      <c r="P52" s="99">
        <v>2.8315946348733245E-2</v>
      </c>
      <c r="Q52" s="98">
        <v>-5.3215077605321515E-2</v>
      </c>
      <c r="R52" s="31">
        <v>6.794317479925871E-2</v>
      </c>
      <c r="S52" s="98">
        <v>4.154589371980677E-2</v>
      </c>
      <c r="T52" s="33">
        <f t="shared" si="47"/>
        <v>9.3676814988290502E-2</v>
      </c>
      <c r="U52" s="31">
        <f t="shared" si="48"/>
        <v>6.7669172932330879E-2</v>
      </c>
      <c r="V52" s="32">
        <f t="shared" si="49"/>
        <v>7.2820037105751467E-2</v>
      </c>
      <c r="W52" s="33">
        <f t="shared" si="50"/>
        <v>7.4946466809421741E-2</v>
      </c>
      <c r="X52" s="31">
        <f t="shared" si="51"/>
        <v>3.7919826652220934E-2</v>
      </c>
      <c r="Y52" s="32">
        <f t="shared" si="52"/>
        <v>4.5395590142671916E-2</v>
      </c>
      <c r="Z52" s="33">
        <f t="shared" si="25"/>
        <v>4.3824701195219085E-2</v>
      </c>
      <c r="AA52" s="31">
        <f t="shared" si="26"/>
        <v>4.227557411273497E-2</v>
      </c>
      <c r="AB52" s="32">
        <f t="shared" si="27"/>
        <v>4.2597187758478094E-2</v>
      </c>
      <c r="AC52" s="33">
        <f t="shared" si="28"/>
        <v>6.2977099236641187E-2</v>
      </c>
      <c r="AD52" s="31">
        <f t="shared" si="29"/>
        <v>6.4596895343014493E-2</v>
      </c>
      <c r="AE52" s="32">
        <f t="shared" si="30"/>
        <v>6.4260214200714039E-2</v>
      </c>
      <c r="AF52" s="39">
        <f t="shared" si="30"/>
        <v>5.9245960502692929E-2</v>
      </c>
      <c r="AG52" s="37">
        <f t="shared" si="30"/>
        <v>4.0451552210724273E-2</v>
      </c>
      <c r="AH52" s="38">
        <f t="shared" si="30"/>
        <v>4.435333581811407E-2</v>
      </c>
      <c r="AI52" s="39">
        <f t="shared" si="31"/>
        <v>-3.5593220338983045E-2</v>
      </c>
      <c r="AJ52" s="37">
        <f t="shared" si="32"/>
        <v>2.8481012658227778E-2</v>
      </c>
      <c r="AK52" s="38">
        <f t="shared" si="33"/>
        <v>1.4989293361884259E-2</v>
      </c>
      <c r="AL52" s="39">
        <f t="shared" si="33"/>
        <v>5.0966608084358489E-2</v>
      </c>
      <c r="AM52" s="37">
        <f t="shared" si="33"/>
        <v>2.6373626373625836E-3</v>
      </c>
      <c r="AN52" s="38">
        <f t="shared" si="33"/>
        <v>1.2306610407876173E-2</v>
      </c>
      <c r="AO52" s="39">
        <f t="shared" si="53"/>
        <v>2.8428093645485042E-2</v>
      </c>
      <c r="AP52" s="37">
        <f t="shared" si="54"/>
        <v>1.4905743095133817E-2</v>
      </c>
      <c r="AQ52" s="38">
        <f t="shared" si="59"/>
        <v>1.7714484195901381E-2</v>
      </c>
      <c r="AR52" s="39">
        <f t="shared" si="56"/>
        <v>2.7642276422764178E-2</v>
      </c>
      <c r="AS52" s="37">
        <f t="shared" si="57"/>
        <v>6.0475161987041393E-3</v>
      </c>
      <c r="AT52" s="38">
        <f t="shared" si="60"/>
        <v>1.058020477815691E-2</v>
      </c>
      <c r="AU52" s="39">
        <f t="shared" si="35"/>
        <v>8.3860759493670889E-2</v>
      </c>
      <c r="AV52" s="37">
        <f t="shared" si="36"/>
        <v>4.9806784027479623E-2</v>
      </c>
      <c r="AW52" s="38">
        <f t="shared" si="37"/>
        <v>5.7075312394461397E-2</v>
      </c>
      <c r="AX52" s="39">
        <f t="shared" si="38"/>
        <v>0.11386861313868613</v>
      </c>
      <c r="AY52" s="37">
        <f t="shared" si="39"/>
        <v>6.5848670756646133E-2</v>
      </c>
      <c r="AZ52" s="38">
        <f t="shared" si="40"/>
        <v>7.6357827476038365E-2</v>
      </c>
      <c r="BA52" s="39">
        <f t="shared" si="41"/>
        <v>4.587155963302747E-2</v>
      </c>
      <c r="BB52" s="37">
        <f t="shared" si="42"/>
        <v>1.1128165771296938E-2</v>
      </c>
      <c r="BC52" s="38">
        <f t="shared" si="43"/>
        <v>1.8996734936182813E-2</v>
      </c>
      <c r="BD52" s="39">
        <f t="shared" si="44"/>
        <v>9.3984962406014949E-2</v>
      </c>
      <c r="BE52" s="37">
        <f t="shared" si="45"/>
        <v>3.4155597722960174E-2</v>
      </c>
      <c r="BF52" s="38">
        <f t="shared" si="46"/>
        <v>4.8062918729973703E-2</v>
      </c>
    </row>
    <row r="53" spans="1:58" ht="13.5" thickBot="1">
      <c r="A53" s="80" t="s">
        <v>25</v>
      </c>
      <c r="B53" s="100">
        <v>0.5380384943217098</v>
      </c>
      <c r="C53" s="106">
        <v>0.47534664426272411</v>
      </c>
      <c r="D53" s="100">
        <v>0.50478940847658893</v>
      </c>
      <c r="E53" s="105">
        <v>-4.2100461805979483E-3</v>
      </c>
      <c r="F53" s="106">
        <v>-3.5809116356086967E-3</v>
      </c>
      <c r="G53" s="107">
        <v>-3.882908550713382E-3</v>
      </c>
      <c r="H53" s="100">
        <v>-1.0627112714847065E-2</v>
      </c>
      <c r="I53" s="106">
        <v>-1.0516555819053863E-2</v>
      </c>
      <c r="J53" s="101">
        <v>-1.0569607867687236E-2</v>
      </c>
      <c r="K53" s="100">
        <v>-8.348236829330502E-3</v>
      </c>
      <c r="L53" s="106">
        <v>-8.1992027852061389E-3</v>
      </c>
      <c r="M53" s="101">
        <v>-8.2707143971920694E-3</v>
      </c>
      <c r="N53" s="100">
        <v>-2.0782812712383247E-4</v>
      </c>
      <c r="O53" s="106">
        <v>-4.6240611066494797E-4</v>
      </c>
      <c r="P53" s="101">
        <v>-3.4026046938928634E-4</v>
      </c>
      <c r="Q53" s="100">
        <v>5.8883740816964014E-3</v>
      </c>
      <c r="R53" s="106">
        <v>5.3187670131014109E-3</v>
      </c>
      <c r="S53" s="100">
        <v>5.5920987318147652E-3</v>
      </c>
      <c r="T53" s="105">
        <f t="shared" si="47"/>
        <v>2.1443094606612201E-2</v>
      </c>
      <c r="U53" s="106">
        <f t="shared" si="48"/>
        <v>1.9230508440865046E-2</v>
      </c>
      <c r="V53" s="107">
        <f t="shared" si="49"/>
        <v>2.0292553128973934E-2</v>
      </c>
      <c r="W53" s="105">
        <f t="shared" si="50"/>
        <v>4.2765422533995734E-2</v>
      </c>
      <c r="X53" s="106">
        <f t="shared" si="51"/>
        <v>4.026511072594996E-2</v>
      </c>
      <c r="Y53" s="107">
        <f t="shared" si="52"/>
        <v>4.1466617518315374E-2</v>
      </c>
      <c r="Z53" s="105">
        <f t="shared" si="25"/>
        <v>2.3536973470905886E-2</v>
      </c>
      <c r="AA53" s="106">
        <f t="shared" si="26"/>
        <v>2.3076096632593579E-2</v>
      </c>
      <c r="AB53" s="107">
        <f t="shared" si="27"/>
        <v>2.3297843865513146E-2</v>
      </c>
      <c r="AC53" s="105">
        <f t="shared" si="28"/>
        <v>2.0666235446312964E-2</v>
      </c>
      <c r="AD53" s="106">
        <f t="shared" si="29"/>
        <v>2.0941212750086535E-2</v>
      </c>
      <c r="AE53" s="107">
        <f t="shared" si="30"/>
        <v>2.0808878685490972E-2</v>
      </c>
      <c r="AF53" s="102">
        <f t="shared" si="30"/>
        <v>2.381870288806498E-2</v>
      </c>
      <c r="AG53" s="103">
        <f t="shared" si="30"/>
        <v>2.2563167317163568E-2</v>
      </c>
      <c r="AH53" s="104">
        <f t="shared" si="30"/>
        <v>2.3167315026777935E-2</v>
      </c>
      <c r="AI53" s="102">
        <f t="shared" si="31"/>
        <v>2.6256356469521291E-2</v>
      </c>
      <c r="AJ53" s="103">
        <f t="shared" si="32"/>
        <v>2.360290595561243E-2</v>
      </c>
      <c r="AK53" s="104">
        <f t="shared" si="33"/>
        <v>2.4880525377879215E-2</v>
      </c>
      <c r="AL53" s="102">
        <f t="shared" si="33"/>
        <v>2.4047394460705362E-2</v>
      </c>
      <c r="AM53" s="103">
        <f t="shared" si="33"/>
        <v>2.3956355071305113E-2</v>
      </c>
      <c r="AN53" s="104">
        <f t="shared" si="33"/>
        <v>2.4000248799321167E-2</v>
      </c>
      <c r="AO53" s="102">
        <f t="shared" si="53"/>
        <v>2.2022492866678789E-2</v>
      </c>
      <c r="AP53" s="103">
        <f t="shared" si="54"/>
        <v>2.2130718625678947E-2</v>
      </c>
      <c r="AQ53" s="104">
        <f t="shared" si="59"/>
        <v>2.2078536259625636E-2</v>
      </c>
      <c r="AR53" s="102">
        <f t="shared" si="56"/>
        <v>2.0926831728102391E-2</v>
      </c>
      <c r="AS53" s="103">
        <f t="shared" si="57"/>
        <v>2.0259535477101798E-2</v>
      </c>
      <c r="AT53" s="104">
        <f t="shared" si="60"/>
        <v>2.0581262838687664E-2</v>
      </c>
      <c r="AU53" s="102">
        <f t="shared" si="35"/>
        <v>1.3797748016852962E-2</v>
      </c>
      <c r="AV53" s="103">
        <f t="shared" si="36"/>
        <v>1.3961492137667619E-2</v>
      </c>
      <c r="AW53" s="104">
        <f t="shared" si="37"/>
        <v>1.3882518515885733E-2</v>
      </c>
      <c r="AX53" s="102">
        <f t="shared" si="38"/>
        <v>3.591377909004434E-3</v>
      </c>
      <c r="AY53" s="103">
        <f t="shared" si="39"/>
        <v>4.7643127475260894E-3</v>
      </c>
      <c r="AZ53" s="104">
        <f t="shared" si="40"/>
        <v>4.1986547745804792E-3</v>
      </c>
      <c r="BA53" s="102">
        <f t="shared" si="41"/>
        <v>8.2219795783600169E-4</v>
      </c>
      <c r="BB53" s="103">
        <f t="shared" si="42"/>
        <v>8.6389093609939849E-4</v>
      </c>
      <c r="BC53" s="104">
        <f t="shared" si="43"/>
        <v>8.4379629598685391E-4</v>
      </c>
      <c r="BD53" s="102">
        <f t="shared" si="44"/>
        <v>-2.6301039106626511E-3</v>
      </c>
      <c r="BE53" s="103">
        <f t="shared" si="45"/>
        <v>-1.4125497741137583E-3</v>
      </c>
      <c r="BF53" s="104">
        <f t="shared" si="46"/>
        <v>-1.9993580383432796E-3</v>
      </c>
    </row>
    <row r="54" spans="1:58" ht="13.15" thickTop="1"/>
  </sheetData>
  <mergeCells count="38">
    <mergeCell ref="E31:G31"/>
    <mergeCell ref="E5:G5"/>
    <mergeCell ref="B31:D31"/>
    <mergeCell ref="B5:D5"/>
    <mergeCell ref="K5:M5"/>
    <mergeCell ref="K31:M31"/>
    <mergeCell ref="H31:J31"/>
    <mergeCell ref="H5:J5"/>
    <mergeCell ref="AC5:AE5"/>
    <mergeCell ref="AC31:AE31"/>
    <mergeCell ref="Z5:AB5"/>
    <mergeCell ref="Z31:AB31"/>
    <mergeCell ref="AI5:AK5"/>
    <mergeCell ref="AI31:AK31"/>
    <mergeCell ref="AF5:AH5"/>
    <mergeCell ref="AF31:AH31"/>
    <mergeCell ref="N5:P5"/>
    <mergeCell ref="N31:P31"/>
    <mergeCell ref="W5:Y5"/>
    <mergeCell ref="W31:Y31"/>
    <mergeCell ref="T5:V5"/>
    <mergeCell ref="T31:V31"/>
    <mergeCell ref="Q31:S31"/>
    <mergeCell ref="Q5:S5"/>
    <mergeCell ref="AR5:AT5"/>
    <mergeCell ref="AR31:AT31"/>
    <mergeCell ref="AU5:AW5"/>
    <mergeCell ref="AU31:AW31"/>
    <mergeCell ref="AL5:AN5"/>
    <mergeCell ref="AL31:AN31"/>
    <mergeCell ref="AO5:AQ5"/>
    <mergeCell ref="AO31:AQ31"/>
    <mergeCell ref="BD5:BF5"/>
    <mergeCell ref="BD31:BF31"/>
    <mergeCell ref="BA5:BC5"/>
    <mergeCell ref="BA31:BC31"/>
    <mergeCell ref="AX5:AZ5"/>
    <mergeCell ref="AX31:AZ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&amp;RAustralian Prudential Regulation Authority          &amp;P</oddFooter>
  </headerFooter>
  <ignoredErrors>
    <ignoredError sqref="AR7:BF26" unlockedFormula="1"/>
    <ignoredError sqref="AZ27 BC2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F54"/>
  <sheetViews>
    <sheetView showGridLines="0" zoomScaleNormal="100" zoomScaleSheetLayoutView="100" workbookViewId="0"/>
  </sheetViews>
  <sheetFormatPr defaultColWidth="10.73046875" defaultRowHeight="12.75" outlineLevelCol="1"/>
  <cols>
    <col min="1" max="1" width="10.73046875" style="10" customWidth="1"/>
    <col min="2" max="26" width="11" style="10" hidden="1" customWidth="1" outlineLevel="1"/>
    <col min="27" max="27" width="11.1328125" style="10" hidden="1" customWidth="1" outlineLevel="1"/>
    <col min="28" max="28" width="10.73046875" style="10" hidden="1" customWidth="1" outlineLevel="1"/>
    <col min="29" max="29" width="11" style="10" hidden="1" customWidth="1" outlineLevel="1"/>
    <col min="30" max="30" width="11.1328125" style="10" hidden="1" customWidth="1" outlineLevel="1"/>
    <col min="31" max="31" width="10.73046875" style="10" hidden="1" customWidth="1" outlineLevel="1"/>
    <col min="32" max="32" width="11" style="10" hidden="1" customWidth="1" outlineLevel="1"/>
    <col min="33" max="33" width="11.1328125" style="10" hidden="1" customWidth="1" outlineLevel="1"/>
    <col min="34" max="34" width="10.73046875" style="10" hidden="1" customWidth="1" outlineLevel="1"/>
    <col min="35" max="35" width="11" style="10" hidden="1" customWidth="1" outlineLevel="1"/>
    <col min="36" max="36" width="11.1328125" style="10" hidden="1" customWidth="1" outlineLevel="1"/>
    <col min="37" max="37" width="10.73046875" style="10" hidden="1" customWidth="1" outlineLevel="1"/>
    <col min="38" max="38" width="11" style="10" hidden="1" customWidth="1" outlineLevel="1"/>
    <col min="39" max="39" width="11.1328125" style="10" hidden="1" customWidth="1" outlineLevel="1"/>
    <col min="40" max="40" width="10.73046875" style="10" hidden="1" customWidth="1" outlineLevel="1"/>
    <col min="41" max="41" width="11" style="10" hidden="1" customWidth="1" outlineLevel="1"/>
    <col min="42" max="42" width="11.1328125" style="10" hidden="1" customWidth="1" outlineLevel="1"/>
    <col min="43" max="43" width="10.73046875" style="10" hidden="1" customWidth="1" outlineLevel="1"/>
    <col min="44" max="44" width="10.73046875" style="10" customWidth="1" collapsed="1"/>
    <col min="45" max="46" width="10.73046875" style="10" customWidth="1"/>
    <col min="47" max="47" width="11" style="10" customWidth="1"/>
    <col min="48" max="48" width="11.1328125" style="10" customWidth="1"/>
    <col min="49" max="49" width="10.73046875" style="10" customWidth="1"/>
    <col min="50" max="50" width="11" style="10" customWidth="1"/>
    <col min="51" max="51" width="11.1328125" style="10" customWidth="1"/>
    <col min="52"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t="s">
        <v>81</v>
      </c>
      <c r="BE1" s="153"/>
      <c r="BF1" s="153"/>
      <c r="BG1"/>
      <c r="BH1"/>
      <c r="BI1"/>
      <c r="BJ1"/>
      <c r="BK1"/>
      <c r="BL1"/>
      <c r="BM1"/>
      <c r="BN1"/>
      <c r="BO1"/>
      <c r="BP1"/>
      <c r="BQ1"/>
      <c r="BR1"/>
      <c r="BS1"/>
      <c r="BT1"/>
      <c r="BU1"/>
      <c r="BV1"/>
      <c r="BW1"/>
      <c r="BX1"/>
      <c r="BY1"/>
      <c r="BZ1"/>
    </row>
    <row r="2" spans="1:84" ht="13.15">
      <c r="A2" s="5" t="s">
        <v>46</v>
      </c>
      <c r="C2" s="13"/>
      <c r="D2" s="57"/>
      <c r="E2" s="14"/>
      <c r="F2" s="57"/>
      <c r="G2" s="57"/>
      <c r="H2" s="57"/>
      <c r="I2" s="57"/>
      <c r="J2" s="57"/>
      <c r="K2" s="57"/>
      <c r="L2" s="57"/>
      <c r="M2" s="57"/>
      <c r="N2" s="57"/>
      <c r="O2" s="57"/>
      <c r="P2" s="57"/>
      <c r="Q2" s="57"/>
      <c r="R2" s="196"/>
      <c r="S2" s="135"/>
      <c r="T2" s="57"/>
      <c r="U2" s="196"/>
      <c r="V2" s="135"/>
      <c r="W2" s="57"/>
      <c r="X2" s="196"/>
      <c r="Y2" s="135"/>
      <c r="Z2" s="57"/>
      <c r="AA2" s="196"/>
      <c r="AB2" s="135"/>
      <c r="AC2" s="57"/>
      <c r="AD2" s="196"/>
      <c r="AE2" s="135"/>
      <c r="AF2" s="57"/>
      <c r="AG2" s="196"/>
      <c r="AH2" s="135"/>
      <c r="AI2" s="136"/>
      <c r="AJ2" s="196"/>
      <c r="AK2" s="135"/>
      <c r="AL2" s="136"/>
      <c r="AM2" s="196"/>
      <c r="AN2" s="135"/>
      <c r="AO2" s="136"/>
      <c r="AP2" s="196"/>
      <c r="AQ2" s="135"/>
      <c r="AR2" s="135"/>
      <c r="AS2" s="135"/>
      <c r="AT2" s="135"/>
      <c r="AU2" s="136"/>
      <c r="AV2" s="196"/>
      <c r="AW2" s="135"/>
      <c r="AX2" s="136"/>
      <c r="AY2" s="196"/>
      <c r="AZ2" s="135"/>
      <c r="BA2" s="136"/>
      <c r="BB2" s="196"/>
      <c r="BC2" s="135"/>
      <c r="BD2" s="136"/>
      <c r="BE2" s="196"/>
      <c r="BF2" s="135"/>
    </row>
    <row r="3" spans="1:84" ht="13.15">
      <c r="A3" s="65" t="s">
        <v>75</v>
      </c>
      <c r="B3" s="4"/>
      <c r="C3" s="4"/>
      <c r="E3" s="4"/>
      <c r="F3" s="4"/>
      <c r="G3" s="4"/>
      <c r="H3" s="4"/>
      <c r="I3" s="4"/>
      <c r="J3" s="4"/>
      <c r="K3" s="4"/>
      <c r="L3" s="4"/>
      <c r="M3" s="4"/>
      <c r="N3" s="4"/>
      <c r="O3" s="4"/>
      <c r="P3" s="4"/>
      <c r="Q3" s="4"/>
      <c r="R3" s="196"/>
      <c r="S3" s="135"/>
      <c r="T3" s="4"/>
      <c r="U3" s="196"/>
      <c r="V3" s="135"/>
      <c r="W3" s="4"/>
      <c r="X3" s="196"/>
      <c r="Y3" s="135"/>
      <c r="Z3" s="4"/>
      <c r="AA3" s="196"/>
      <c r="AB3" s="135"/>
      <c r="AC3" s="4"/>
      <c r="AD3" s="196"/>
      <c r="AE3" s="135"/>
      <c r="AF3" s="4"/>
      <c r="AG3" s="196"/>
      <c r="AH3" s="135"/>
      <c r="AI3" s="4"/>
      <c r="AJ3" s="196"/>
      <c r="AK3" s="135"/>
      <c r="AL3" s="4"/>
      <c r="AM3" s="196"/>
      <c r="AN3" s="135"/>
      <c r="AO3" s="4"/>
      <c r="AP3" s="196"/>
      <c r="AQ3" s="135"/>
      <c r="AR3" s="135"/>
      <c r="AS3" s="135"/>
      <c r="AT3" s="135"/>
      <c r="AU3" s="4"/>
      <c r="AV3" s="196"/>
      <c r="AW3" s="135"/>
      <c r="AX3" s="4"/>
      <c r="AY3" s="196"/>
      <c r="AZ3" s="135"/>
      <c r="BA3" s="4"/>
      <c r="BB3" s="196"/>
      <c r="BC3" s="135"/>
      <c r="BD3" s="4"/>
      <c r="BE3" s="196"/>
      <c r="BF3" s="135"/>
    </row>
    <row r="4" spans="1:84" ht="6.95" customHeight="1" thickBot="1">
      <c r="A4" s="16" t="s">
        <v>4</v>
      </c>
      <c r="B4" s="4" t="s">
        <v>4</v>
      </c>
      <c r="C4" s="18"/>
      <c r="D4" s="4"/>
      <c r="E4" s="4"/>
      <c r="F4" s="4"/>
      <c r="G4" s="4"/>
      <c r="H4" s="4"/>
      <c r="I4" s="4"/>
      <c r="J4" s="4"/>
      <c r="K4" s="4"/>
      <c r="L4" s="4"/>
      <c r="M4" s="4"/>
      <c r="N4" s="4"/>
      <c r="O4" s="4"/>
      <c r="P4" s="4"/>
      <c r="Q4" s="110"/>
      <c r="R4" s="197"/>
      <c r="S4" s="135"/>
      <c r="T4" s="110"/>
      <c r="U4" s="197"/>
      <c r="V4" s="135"/>
      <c r="W4" s="110"/>
      <c r="X4" s="197"/>
      <c r="Y4" s="135"/>
      <c r="Z4" s="110"/>
      <c r="AA4" s="197"/>
      <c r="AB4" s="135"/>
      <c r="AC4" s="110"/>
      <c r="AD4" s="197"/>
      <c r="AE4" s="135"/>
      <c r="AF4" s="110"/>
      <c r="AG4" s="197"/>
      <c r="AH4" s="135"/>
      <c r="AI4" s="110"/>
      <c r="AJ4" s="197"/>
      <c r="AK4" s="135"/>
      <c r="AL4" s="110"/>
      <c r="AM4" s="197"/>
      <c r="AN4" s="135"/>
      <c r="AO4" s="110"/>
      <c r="AP4" s="197"/>
      <c r="AQ4" s="135"/>
      <c r="AR4" s="135"/>
      <c r="AS4" s="135"/>
      <c r="AT4" s="135"/>
      <c r="AU4" s="110"/>
      <c r="AV4" s="197"/>
      <c r="AW4" s="135"/>
      <c r="AX4" s="110"/>
      <c r="AY4" s="197"/>
      <c r="AZ4" s="135"/>
      <c r="BA4" s="110"/>
      <c r="BB4" s="197"/>
      <c r="BC4" s="135"/>
      <c r="BD4" s="110"/>
      <c r="BE4" s="197"/>
      <c r="BF4" s="135"/>
    </row>
    <row r="5" spans="1:84" ht="14.1" customHeight="1" thickTop="1">
      <c r="A5" s="19" t="s">
        <v>4</v>
      </c>
      <c r="B5" s="365">
        <v>35429</v>
      </c>
      <c r="C5" s="366"/>
      <c r="D5" s="367"/>
      <c r="E5" s="365">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4">
        <v>39446</v>
      </c>
      <c r="AJ5" s="362"/>
      <c r="AK5" s="363"/>
      <c r="AL5" s="364">
        <v>39812</v>
      </c>
      <c r="AM5" s="362"/>
      <c r="AN5" s="363"/>
      <c r="AO5" s="364">
        <v>40177</v>
      </c>
      <c r="AP5" s="362"/>
      <c r="AQ5" s="363"/>
      <c r="AR5" s="364">
        <v>40542</v>
      </c>
      <c r="AS5" s="362"/>
      <c r="AT5" s="363"/>
      <c r="AU5" s="364">
        <v>40907</v>
      </c>
      <c r="AV5" s="362"/>
      <c r="AW5" s="363"/>
      <c r="AX5" s="364">
        <v>41273</v>
      </c>
      <c r="AY5" s="362"/>
      <c r="AZ5" s="363"/>
      <c r="BA5" s="364">
        <v>41638</v>
      </c>
      <c r="BB5" s="362"/>
      <c r="BC5" s="363"/>
      <c r="BD5" s="364">
        <v>42003</v>
      </c>
      <c r="BE5" s="362"/>
      <c r="BF5" s="363"/>
    </row>
    <row r="6" spans="1:84" ht="13.15">
      <c r="A6" s="296"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CA6" s="63" t="s">
        <v>26</v>
      </c>
      <c r="CB6" s="63" t="s">
        <v>27</v>
      </c>
      <c r="CC6" s="68" t="s">
        <v>25</v>
      </c>
      <c r="CD6" s="63" t="s">
        <v>26</v>
      </c>
      <c r="CE6" s="63" t="s">
        <v>27</v>
      </c>
      <c r="CF6" s="68" t="s">
        <v>25</v>
      </c>
    </row>
    <row r="7" spans="1:84" s="64" customFormat="1" ht="14.1" customHeight="1">
      <c r="A7" s="78" t="s">
        <v>6</v>
      </c>
      <c r="B7" s="77">
        <v>46474</v>
      </c>
      <c r="C7" s="24">
        <v>43581</v>
      </c>
      <c r="D7" s="75">
        <v>90055</v>
      </c>
      <c r="E7" s="76">
        <v>46299</v>
      </c>
      <c r="F7" s="24">
        <v>43358</v>
      </c>
      <c r="G7" s="74">
        <v>89657</v>
      </c>
      <c r="H7" s="77">
        <v>46044</v>
      </c>
      <c r="I7" s="24">
        <v>42960</v>
      </c>
      <c r="J7" s="74">
        <v>89004</v>
      </c>
      <c r="K7" s="77">
        <v>45583</v>
      </c>
      <c r="L7" s="24">
        <v>42573</v>
      </c>
      <c r="M7" s="74">
        <v>88156</v>
      </c>
      <c r="N7" s="77">
        <v>45838</v>
      </c>
      <c r="O7" s="24">
        <v>42990</v>
      </c>
      <c r="P7" s="74">
        <v>88828</v>
      </c>
      <c r="Q7" s="77">
        <v>47130</v>
      </c>
      <c r="R7" s="24">
        <v>44119</v>
      </c>
      <c r="S7" s="74">
        <v>91249</v>
      </c>
      <c r="T7" s="77">
        <v>48980</v>
      </c>
      <c r="U7" s="24">
        <v>45824</v>
      </c>
      <c r="V7" s="74">
        <f>U7+T7</f>
        <v>94804</v>
      </c>
      <c r="W7" s="198">
        <v>53297</v>
      </c>
      <c r="X7" s="34">
        <v>49482</v>
      </c>
      <c r="Y7" s="74">
        <v>102779</v>
      </c>
      <c r="Z7"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0)</f>
        <v>56337</v>
      </c>
      <c r="AA7"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0)</f>
        <v>52694</v>
      </c>
      <c r="AB7" s="74">
        <f>AA7+Z7</f>
        <v>109031</v>
      </c>
      <c r="AC7"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0)</f>
        <v>58025</v>
      </c>
      <c r="AD7"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0)</f>
        <v>54458</v>
      </c>
      <c r="AE7" s="74">
        <f>AD7+AC7</f>
        <v>112483</v>
      </c>
      <c r="AF7"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0)</f>
        <v>59309</v>
      </c>
      <c r="AG7"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0)</f>
        <v>55504</v>
      </c>
      <c r="AH7" s="74">
        <f>AG7+AF7</f>
        <v>114813</v>
      </c>
      <c r="AI7"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0)</f>
        <v>61512</v>
      </c>
      <c r="AJ7"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0)</f>
        <v>57756</v>
      </c>
      <c r="AK7" s="74">
        <f>AJ7+AI7</f>
        <v>119268</v>
      </c>
      <c r="AL7"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0)</f>
        <v>62951</v>
      </c>
      <c r="AM7"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0)</f>
        <v>59274</v>
      </c>
      <c r="AN7" s="74">
        <f>AM7+AL7</f>
        <v>122225</v>
      </c>
      <c r="AO7"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0)</f>
        <v>63409</v>
      </c>
      <c r="AP7"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0)</f>
        <v>59665</v>
      </c>
      <c r="AQ7" s="74">
        <f>AP7+AO7</f>
        <v>123074</v>
      </c>
      <c r="AR7"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0)</f>
        <v>63124</v>
      </c>
      <c r="AS7"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0)</f>
        <v>59364</v>
      </c>
      <c r="AT7" s="74">
        <f>AS7+AR7</f>
        <v>122488</v>
      </c>
      <c r="AU7"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0)</f>
        <v>61658</v>
      </c>
      <c r="AV7"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0)</f>
        <v>57745</v>
      </c>
      <c r="AW7" s="74">
        <f>AV7+AU7</f>
        <v>119403</v>
      </c>
      <c r="AX7"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0)</f>
        <v>59097</v>
      </c>
      <c r="AY7"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0)</f>
        <v>55334</v>
      </c>
      <c r="AZ7" s="74">
        <f>AY7+AX7</f>
        <v>114431</v>
      </c>
      <c r="BA7"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0)</f>
        <v>56480</v>
      </c>
      <c r="BB7"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0)</f>
        <v>52714</v>
      </c>
      <c r="BC7" s="74">
        <f>BB7+BA7</f>
        <v>109194</v>
      </c>
      <c r="BD7"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0)</f>
        <v>53509</v>
      </c>
      <c r="BE7"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0)</f>
        <v>49857</v>
      </c>
      <c r="BF7" s="74">
        <f>BE7+BD7</f>
        <v>103366</v>
      </c>
      <c r="BG7"/>
      <c r="BH7"/>
      <c r="BI7"/>
      <c r="BJ7"/>
      <c r="BK7"/>
      <c r="BL7"/>
      <c r="BM7"/>
      <c r="BN7"/>
      <c r="BO7"/>
      <c r="BP7"/>
      <c r="BQ7"/>
      <c r="BR7"/>
      <c r="BS7"/>
      <c r="BT7"/>
      <c r="BU7"/>
      <c r="BV7"/>
      <c r="BW7"/>
      <c r="BX7"/>
      <c r="BY7"/>
      <c r="BZ7"/>
      <c r="CA7" s="113">
        <f t="shared" ref="CA7:CA27" si="0">BH7-AL7</f>
        <v>-62951</v>
      </c>
      <c r="CB7" s="113">
        <f t="shared" ref="CB7:CB27" si="1">BI7-AM7</f>
        <v>-59274</v>
      </c>
      <c r="CC7" s="113">
        <f t="shared" ref="CC7:CC27" si="2">BJ7-AN7</f>
        <v>-122225</v>
      </c>
      <c r="CD7" s="113">
        <f t="shared" ref="CD7:CD27" si="3">BK7-AO7</f>
        <v>-63409</v>
      </c>
      <c r="CE7" s="113">
        <f t="shared" ref="CE7:CE27" si="4">BL7-AP7</f>
        <v>-59665</v>
      </c>
      <c r="CF7" s="113">
        <f t="shared" ref="CF7:CF27" si="5">BM7-AQ7</f>
        <v>-123074</v>
      </c>
    </row>
    <row r="8" spans="1:84" s="64" customFormat="1" ht="14.1" customHeight="1">
      <c r="A8" s="79" t="s">
        <v>7</v>
      </c>
      <c r="B8" s="77">
        <v>54828</v>
      </c>
      <c r="C8" s="24">
        <v>51979</v>
      </c>
      <c r="D8" s="75">
        <v>106807</v>
      </c>
      <c r="E8" s="76">
        <v>53510</v>
      </c>
      <c r="F8" s="24">
        <v>50798</v>
      </c>
      <c r="G8" s="74">
        <v>104308</v>
      </c>
      <c r="H8" s="77">
        <v>52179</v>
      </c>
      <c r="I8" s="24">
        <v>49387</v>
      </c>
      <c r="J8" s="74">
        <v>101566</v>
      </c>
      <c r="K8" s="77">
        <v>50907</v>
      </c>
      <c r="L8" s="24">
        <v>48457</v>
      </c>
      <c r="M8" s="74">
        <v>99364</v>
      </c>
      <c r="N8" s="77">
        <v>50479</v>
      </c>
      <c r="O8" s="24">
        <v>47916</v>
      </c>
      <c r="P8" s="74">
        <v>98395</v>
      </c>
      <c r="Q8" s="77">
        <v>50706</v>
      </c>
      <c r="R8" s="24">
        <v>48085</v>
      </c>
      <c r="S8" s="74">
        <v>98791</v>
      </c>
      <c r="T8" s="77">
        <v>52356</v>
      </c>
      <c r="U8" s="24">
        <v>49527</v>
      </c>
      <c r="V8" s="74">
        <f t="shared" ref="V8:V26" si="6">U8+T8</f>
        <v>101883</v>
      </c>
      <c r="W8" s="198">
        <v>55434</v>
      </c>
      <c r="X8" s="34">
        <v>52428</v>
      </c>
      <c r="Y8" s="74">
        <v>107862</v>
      </c>
      <c r="Z8"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f>
        <v>58055</v>
      </c>
      <c r="AA8"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f>
        <v>54848</v>
      </c>
      <c r="AB8" s="74">
        <f t="shared" ref="AB8:AB26" si="7">AA8+Z8</f>
        <v>112903</v>
      </c>
      <c r="AC8"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f>
        <v>59774</v>
      </c>
      <c r="AD8"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f>
        <v>56157</v>
      </c>
      <c r="AE8" s="74">
        <f t="shared" ref="AE8:AE26" si="8">AD8+AC8</f>
        <v>115931</v>
      </c>
      <c r="AF8"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f>
        <v>61685</v>
      </c>
      <c r="AG8"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f>
        <v>58170</v>
      </c>
      <c r="AH8" s="74">
        <f t="shared" ref="AH8:AH26" si="9">AG8+AF8</f>
        <v>119855</v>
      </c>
      <c r="AI8"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f>
        <v>64433</v>
      </c>
      <c r="AJ8"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f>
        <v>60390</v>
      </c>
      <c r="AK8" s="74">
        <f t="shared" ref="AK8:AK26" si="10">AJ8+AI8</f>
        <v>124823</v>
      </c>
      <c r="AL8"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f>
        <v>68059</v>
      </c>
      <c r="AM8"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f>
        <v>63907</v>
      </c>
      <c r="AN8" s="74">
        <f t="shared" ref="AN8:AN26" si="11">AM8+AL8</f>
        <v>131966</v>
      </c>
      <c r="AO8"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f>
        <v>70758</v>
      </c>
      <c r="AP8"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f>
        <v>66603</v>
      </c>
      <c r="AQ8" s="74">
        <f t="shared" ref="AQ8:AQ26" si="12">AP8+AO8</f>
        <v>137361</v>
      </c>
      <c r="AR8"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f>
        <v>72655</v>
      </c>
      <c r="AS8"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f>
        <v>68406</v>
      </c>
      <c r="AT8" s="74">
        <f t="shared" ref="AT8:AT27" si="13">AS8+AR8</f>
        <v>141061</v>
      </c>
      <c r="AU8"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f>
        <v>72316</v>
      </c>
      <c r="AV8"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f>
        <v>68050</v>
      </c>
      <c r="AW8" s="74">
        <f t="shared" ref="AW8:AW27" si="14">AV8+AU8</f>
        <v>140366</v>
      </c>
      <c r="AX8"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f>
        <v>71198</v>
      </c>
      <c r="AY8"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f>
        <v>67262</v>
      </c>
      <c r="AZ8" s="74">
        <f t="shared" ref="AZ8:AZ27" si="15">AY8+AX8</f>
        <v>138460</v>
      </c>
      <c r="BA8"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f>
        <v>70024</v>
      </c>
      <c r="BB8"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f>
        <v>65912</v>
      </c>
      <c r="BC8" s="74">
        <f t="shared" ref="BC8:BC27" si="16">BB8+BA8</f>
        <v>135936</v>
      </c>
      <c r="BD8"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f>
        <v>68432</v>
      </c>
      <c r="BE8"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f>
        <v>64338</v>
      </c>
      <c r="BF8" s="74">
        <f t="shared" ref="BF8:BF27" si="17">BE8+BD8</f>
        <v>132770</v>
      </c>
      <c r="BG8"/>
      <c r="BH8"/>
      <c r="BI8"/>
      <c r="BJ8"/>
      <c r="BK8"/>
      <c r="BL8"/>
      <c r="BM8"/>
      <c r="BN8"/>
      <c r="BO8"/>
      <c r="BP8"/>
      <c r="BQ8"/>
      <c r="BR8"/>
      <c r="BS8"/>
      <c r="BT8"/>
      <c r="BU8"/>
      <c r="BV8"/>
      <c r="BW8"/>
      <c r="BX8"/>
      <c r="BY8"/>
      <c r="BZ8"/>
      <c r="CA8" s="113">
        <f t="shared" si="0"/>
        <v>-68059</v>
      </c>
      <c r="CB8" s="113">
        <f t="shared" si="1"/>
        <v>-63907</v>
      </c>
      <c r="CC8" s="113">
        <f t="shared" si="2"/>
        <v>-131966</v>
      </c>
      <c r="CD8" s="113">
        <f t="shared" si="3"/>
        <v>-70758</v>
      </c>
      <c r="CE8" s="113">
        <f t="shared" si="4"/>
        <v>-66603</v>
      </c>
      <c r="CF8" s="113">
        <f t="shared" si="5"/>
        <v>-137361</v>
      </c>
    </row>
    <row r="9" spans="1:84" s="64" customFormat="1" ht="14.1" customHeight="1">
      <c r="A9" s="78" t="s">
        <v>8</v>
      </c>
      <c r="B9" s="77">
        <v>59504</v>
      </c>
      <c r="C9" s="24">
        <v>56199</v>
      </c>
      <c r="D9" s="75">
        <v>115703</v>
      </c>
      <c r="E9" s="76">
        <v>58448</v>
      </c>
      <c r="F9" s="24">
        <v>55442</v>
      </c>
      <c r="G9" s="74">
        <v>113890</v>
      </c>
      <c r="H9" s="77">
        <v>57574</v>
      </c>
      <c r="I9" s="24">
        <v>55040</v>
      </c>
      <c r="J9" s="74">
        <v>112614</v>
      </c>
      <c r="K9" s="77">
        <v>56781</v>
      </c>
      <c r="L9" s="24">
        <v>54043</v>
      </c>
      <c r="M9" s="74">
        <v>110824</v>
      </c>
      <c r="N9" s="77">
        <v>56565</v>
      </c>
      <c r="O9" s="24">
        <v>53409</v>
      </c>
      <c r="P9" s="74">
        <v>109974</v>
      </c>
      <c r="Q9" s="77">
        <v>56354</v>
      </c>
      <c r="R9" s="24">
        <v>53498</v>
      </c>
      <c r="S9" s="74">
        <v>109852</v>
      </c>
      <c r="T9" s="77">
        <v>56893</v>
      </c>
      <c r="U9" s="24">
        <v>54089</v>
      </c>
      <c r="V9" s="74">
        <f t="shared" si="6"/>
        <v>110982</v>
      </c>
      <c r="W9" s="198">
        <v>59206</v>
      </c>
      <c r="X9" s="34">
        <v>56135</v>
      </c>
      <c r="Y9" s="74">
        <v>115341</v>
      </c>
      <c r="Z9"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10)</f>
        <v>60806</v>
      </c>
      <c r="AA9"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10)</f>
        <v>57989</v>
      </c>
      <c r="AB9" s="74">
        <f t="shared" si="7"/>
        <v>118795</v>
      </c>
      <c r="AC9"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10)</f>
        <v>61563</v>
      </c>
      <c r="AD9"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10)</f>
        <v>58698</v>
      </c>
      <c r="AE9" s="74">
        <f t="shared" si="8"/>
        <v>120261</v>
      </c>
      <c r="AF9"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10)</f>
        <v>62738</v>
      </c>
      <c r="AG9"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10)</f>
        <v>59478</v>
      </c>
      <c r="AH9" s="74">
        <f t="shared" si="9"/>
        <v>122216</v>
      </c>
      <c r="AI9"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10)</f>
        <v>64837</v>
      </c>
      <c r="AJ9"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10)</f>
        <v>61488</v>
      </c>
      <c r="AK9" s="74">
        <f t="shared" si="10"/>
        <v>126325</v>
      </c>
      <c r="AL9"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10)</f>
        <v>66846</v>
      </c>
      <c r="AM9"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10)</f>
        <v>63065</v>
      </c>
      <c r="AN9" s="74">
        <f t="shared" si="11"/>
        <v>129911</v>
      </c>
      <c r="AO9"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10)</f>
        <v>68359</v>
      </c>
      <c r="AP9"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10)</f>
        <v>64346</v>
      </c>
      <c r="AQ9" s="74">
        <f t="shared" si="12"/>
        <v>132705</v>
      </c>
      <c r="AR9"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10)</f>
        <v>69347</v>
      </c>
      <c r="AS9"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10)</f>
        <v>65513</v>
      </c>
      <c r="AT9" s="74">
        <f t="shared" si="13"/>
        <v>134860</v>
      </c>
      <c r="AU9"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10)</f>
        <v>69807</v>
      </c>
      <c r="AV9"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10)</f>
        <v>66133</v>
      </c>
      <c r="AW9" s="74">
        <f t="shared" si="14"/>
        <v>135940</v>
      </c>
      <c r="AX9"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10)</f>
        <v>70205</v>
      </c>
      <c r="AY9"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10)</f>
        <v>65874</v>
      </c>
      <c r="AZ9" s="74">
        <f t="shared" si="15"/>
        <v>136079</v>
      </c>
      <c r="BA9"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10)</f>
        <v>70993</v>
      </c>
      <c r="BB9"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10)</f>
        <v>66481</v>
      </c>
      <c r="BC9" s="74">
        <f t="shared" si="16"/>
        <v>137474</v>
      </c>
      <c r="BD9"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10)</f>
        <v>71293</v>
      </c>
      <c r="BE9"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10)</f>
        <v>66939</v>
      </c>
      <c r="BF9" s="74">
        <f t="shared" si="17"/>
        <v>138232</v>
      </c>
      <c r="BG9"/>
      <c r="BH9"/>
      <c r="BI9"/>
      <c r="BJ9"/>
      <c r="BK9"/>
      <c r="BL9"/>
      <c r="BM9"/>
      <c r="BN9"/>
      <c r="BO9"/>
      <c r="BP9"/>
      <c r="BQ9"/>
      <c r="BR9"/>
      <c r="BS9"/>
      <c r="BT9"/>
      <c r="BU9"/>
      <c r="BV9"/>
      <c r="BW9"/>
      <c r="BX9"/>
      <c r="BY9"/>
      <c r="BZ9"/>
      <c r="CA9" s="113">
        <f t="shared" si="0"/>
        <v>-66846</v>
      </c>
      <c r="CB9" s="113">
        <f t="shared" si="1"/>
        <v>-63065</v>
      </c>
      <c r="CC9" s="113">
        <f t="shared" si="2"/>
        <v>-129911</v>
      </c>
      <c r="CD9" s="113">
        <f t="shared" si="3"/>
        <v>-68359</v>
      </c>
      <c r="CE9" s="113">
        <f t="shared" si="4"/>
        <v>-64346</v>
      </c>
      <c r="CF9" s="113">
        <f t="shared" si="5"/>
        <v>-132705</v>
      </c>
    </row>
    <row r="10" spans="1:84" s="64" customFormat="1" ht="14.1" customHeight="1">
      <c r="A10" s="78" t="s">
        <v>9</v>
      </c>
      <c r="B10" s="77">
        <v>54664</v>
      </c>
      <c r="C10" s="24">
        <v>53518</v>
      </c>
      <c r="D10" s="75">
        <v>108182</v>
      </c>
      <c r="E10" s="76">
        <v>59001</v>
      </c>
      <c r="F10" s="24">
        <v>56636</v>
      </c>
      <c r="G10" s="74">
        <v>115637</v>
      </c>
      <c r="H10" s="77">
        <v>59308</v>
      </c>
      <c r="I10" s="24">
        <v>56195</v>
      </c>
      <c r="J10" s="74">
        <v>115503</v>
      </c>
      <c r="K10" s="77">
        <v>58406</v>
      </c>
      <c r="L10" s="24">
        <v>55527</v>
      </c>
      <c r="M10" s="74">
        <v>113933</v>
      </c>
      <c r="N10" s="77">
        <v>57855</v>
      </c>
      <c r="O10" s="24">
        <v>55234</v>
      </c>
      <c r="P10" s="74">
        <v>113089</v>
      </c>
      <c r="Q10" s="77">
        <v>58217</v>
      </c>
      <c r="R10" s="24">
        <v>55422</v>
      </c>
      <c r="S10" s="74">
        <v>113639</v>
      </c>
      <c r="T10" s="77">
        <v>59042</v>
      </c>
      <c r="U10" s="24">
        <v>56414</v>
      </c>
      <c r="V10" s="74">
        <f t="shared" si="6"/>
        <v>115456</v>
      </c>
      <c r="W10" s="198">
        <v>61606</v>
      </c>
      <c r="X10" s="34">
        <v>59164</v>
      </c>
      <c r="Y10" s="74">
        <v>120770</v>
      </c>
      <c r="Z10"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15)</f>
        <v>63643</v>
      </c>
      <c r="AA10"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15)</f>
        <v>60879</v>
      </c>
      <c r="AB10" s="74">
        <f t="shared" si="7"/>
        <v>124522</v>
      </c>
      <c r="AC10"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15)</f>
        <v>65048</v>
      </c>
      <c r="AD10"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15)</f>
        <v>61646</v>
      </c>
      <c r="AE10" s="74">
        <f t="shared" si="8"/>
        <v>126694</v>
      </c>
      <c r="AF10"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15)</f>
        <v>65741</v>
      </c>
      <c r="AG10"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15)</f>
        <v>62379</v>
      </c>
      <c r="AH10" s="74">
        <f t="shared" si="9"/>
        <v>128120</v>
      </c>
      <c r="AI10"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15)</f>
        <v>66744</v>
      </c>
      <c r="AJ10"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15)</f>
        <v>63383</v>
      </c>
      <c r="AK10" s="74">
        <f t="shared" si="10"/>
        <v>130127</v>
      </c>
      <c r="AL10"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15)</f>
        <v>67699</v>
      </c>
      <c r="AM10"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15)</f>
        <v>64414</v>
      </c>
      <c r="AN10" s="74">
        <f t="shared" si="11"/>
        <v>132113</v>
      </c>
      <c r="AO10"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15)</f>
        <v>68239</v>
      </c>
      <c r="AP10"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15)</f>
        <v>65532</v>
      </c>
      <c r="AQ10" s="74">
        <f t="shared" si="12"/>
        <v>133771</v>
      </c>
      <c r="AR10"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15)</f>
        <v>68775</v>
      </c>
      <c r="AS10"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15)</f>
        <v>65831</v>
      </c>
      <c r="AT10" s="74">
        <f t="shared" si="13"/>
        <v>134606</v>
      </c>
      <c r="AU10"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15)</f>
        <v>68472</v>
      </c>
      <c r="AV10"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15)</f>
        <v>65389</v>
      </c>
      <c r="AW10" s="74">
        <f t="shared" si="14"/>
        <v>133861</v>
      </c>
      <c r="AX10"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15)</f>
        <v>68255</v>
      </c>
      <c r="AY10"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15)</f>
        <v>65024</v>
      </c>
      <c r="AZ10" s="74">
        <f t="shared" si="15"/>
        <v>133279</v>
      </c>
      <c r="BA10"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15)</f>
        <v>67556</v>
      </c>
      <c r="BB10"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15)</f>
        <v>63969</v>
      </c>
      <c r="BC10" s="74">
        <f t="shared" si="16"/>
        <v>131525</v>
      </c>
      <c r="BD10"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15)</f>
        <v>66955</v>
      </c>
      <c r="BE10"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15)</f>
        <v>63146</v>
      </c>
      <c r="BF10" s="74">
        <f t="shared" si="17"/>
        <v>130101</v>
      </c>
      <c r="BG10"/>
      <c r="BH10"/>
      <c r="BI10"/>
      <c r="BJ10"/>
      <c r="BK10"/>
      <c r="BL10"/>
      <c r="BM10"/>
      <c r="BN10"/>
      <c r="BO10"/>
      <c r="BP10"/>
      <c r="BQ10"/>
      <c r="BR10"/>
      <c r="BS10"/>
      <c r="BT10"/>
      <c r="BU10"/>
      <c r="BV10"/>
      <c r="BW10"/>
      <c r="BX10"/>
      <c r="BY10"/>
      <c r="BZ10"/>
      <c r="CA10" s="113">
        <f t="shared" si="0"/>
        <v>-67699</v>
      </c>
      <c r="CB10" s="113">
        <f t="shared" si="1"/>
        <v>-64414</v>
      </c>
      <c r="CC10" s="113">
        <f t="shared" si="2"/>
        <v>-132113</v>
      </c>
      <c r="CD10" s="113">
        <f t="shared" si="3"/>
        <v>-68239</v>
      </c>
      <c r="CE10" s="113">
        <f t="shared" si="4"/>
        <v>-65532</v>
      </c>
      <c r="CF10" s="113">
        <f t="shared" si="5"/>
        <v>-133771</v>
      </c>
    </row>
    <row r="11" spans="1:84" s="64" customFormat="1" ht="14.1" customHeight="1">
      <c r="A11" s="78" t="s">
        <v>10</v>
      </c>
      <c r="B11" s="77">
        <v>25384</v>
      </c>
      <c r="C11" s="24">
        <v>31222</v>
      </c>
      <c r="D11" s="75">
        <v>56606</v>
      </c>
      <c r="E11" s="76">
        <v>29727</v>
      </c>
      <c r="F11" s="24">
        <v>34985</v>
      </c>
      <c r="G11" s="74">
        <v>64712</v>
      </c>
      <c r="H11" s="77">
        <v>32243</v>
      </c>
      <c r="I11" s="24">
        <v>36956</v>
      </c>
      <c r="J11" s="74">
        <v>69199</v>
      </c>
      <c r="K11" s="77">
        <v>32685</v>
      </c>
      <c r="L11" s="24">
        <v>37024</v>
      </c>
      <c r="M11" s="74">
        <v>69709</v>
      </c>
      <c r="N11" s="77">
        <v>34880</v>
      </c>
      <c r="O11" s="24">
        <v>38339</v>
      </c>
      <c r="P11" s="74">
        <v>73219</v>
      </c>
      <c r="Q11" s="77">
        <v>37011</v>
      </c>
      <c r="R11" s="24">
        <v>40138</v>
      </c>
      <c r="S11" s="74">
        <v>77149</v>
      </c>
      <c r="T11" s="77">
        <v>39927</v>
      </c>
      <c r="U11" s="24">
        <v>42957</v>
      </c>
      <c r="V11" s="74">
        <f t="shared" si="6"/>
        <v>82884</v>
      </c>
      <c r="W11" s="198">
        <v>42944</v>
      </c>
      <c r="X11" s="34">
        <v>46351</v>
      </c>
      <c r="Y11" s="74">
        <v>89295</v>
      </c>
      <c r="Z11"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20)</f>
        <v>45374</v>
      </c>
      <c r="AA11"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20)</f>
        <v>48930</v>
      </c>
      <c r="AB11" s="74">
        <f t="shared" si="7"/>
        <v>94304</v>
      </c>
      <c r="AC11"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20)</f>
        <v>46015</v>
      </c>
      <c r="AD11"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20)</f>
        <v>49703</v>
      </c>
      <c r="AE11" s="74">
        <f t="shared" si="8"/>
        <v>95718</v>
      </c>
      <c r="AF11"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20)</f>
        <v>47580</v>
      </c>
      <c r="AG11"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20)</f>
        <v>50861</v>
      </c>
      <c r="AH11" s="74">
        <f t="shared" si="9"/>
        <v>98441</v>
      </c>
      <c r="AI11"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20)</f>
        <v>49191</v>
      </c>
      <c r="AJ11"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20)</f>
        <v>52286</v>
      </c>
      <c r="AK11" s="74">
        <f t="shared" si="10"/>
        <v>101477</v>
      </c>
      <c r="AL11"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20)</f>
        <v>51356</v>
      </c>
      <c r="AM11"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20)</f>
        <v>54755</v>
      </c>
      <c r="AN11" s="74">
        <f t="shared" si="11"/>
        <v>106111</v>
      </c>
      <c r="AO11"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20)</f>
        <v>53233</v>
      </c>
      <c r="AP11"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20)</f>
        <v>55891</v>
      </c>
      <c r="AQ11" s="74">
        <f t="shared" si="12"/>
        <v>109124</v>
      </c>
      <c r="AR11"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20)</f>
        <v>53847</v>
      </c>
      <c r="AS11"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20)</f>
        <v>56039</v>
      </c>
      <c r="AT11" s="74">
        <f t="shared" si="13"/>
        <v>109886</v>
      </c>
      <c r="AU11"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20)</f>
        <v>52349</v>
      </c>
      <c r="AV11"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20)</f>
        <v>54770</v>
      </c>
      <c r="AW11" s="74">
        <f t="shared" si="14"/>
        <v>107119</v>
      </c>
      <c r="AX11"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20)</f>
        <v>50529</v>
      </c>
      <c r="AY11"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20)</f>
        <v>53089</v>
      </c>
      <c r="AZ11" s="74">
        <f t="shared" si="15"/>
        <v>103618</v>
      </c>
      <c r="BA11"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20)</f>
        <v>49068</v>
      </c>
      <c r="BB11"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20)</f>
        <v>51251</v>
      </c>
      <c r="BC11" s="74">
        <f t="shared" si="16"/>
        <v>100319</v>
      </c>
      <c r="BD11"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20)</f>
        <v>47428</v>
      </c>
      <c r="BE11"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20)</f>
        <v>49784</v>
      </c>
      <c r="BF11" s="74">
        <f t="shared" si="17"/>
        <v>97212</v>
      </c>
      <c r="BG11"/>
      <c r="BH11"/>
      <c r="BI11"/>
      <c r="BJ11"/>
      <c r="BK11"/>
      <c r="BL11"/>
      <c r="BM11"/>
      <c r="BN11"/>
      <c r="BO11"/>
      <c r="BP11"/>
      <c r="BQ11"/>
      <c r="BR11"/>
      <c r="BS11"/>
      <c r="BT11"/>
      <c r="BU11"/>
      <c r="BV11"/>
      <c r="BW11"/>
      <c r="BX11"/>
      <c r="BY11"/>
      <c r="BZ11"/>
      <c r="CA11" s="113">
        <f t="shared" si="0"/>
        <v>-51356</v>
      </c>
      <c r="CB11" s="113">
        <f t="shared" si="1"/>
        <v>-54755</v>
      </c>
      <c r="CC11" s="113">
        <f t="shared" si="2"/>
        <v>-106111</v>
      </c>
      <c r="CD11" s="113">
        <f t="shared" si="3"/>
        <v>-53233</v>
      </c>
      <c r="CE11" s="113">
        <f t="shared" si="4"/>
        <v>-55891</v>
      </c>
      <c r="CF11" s="113">
        <f t="shared" si="5"/>
        <v>-109124</v>
      </c>
    </row>
    <row r="12" spans="1:84" s="64" customFormat="1" ht="14.1" customHeight="1">
      <c r="A12" s="78" t="s">
        <v>11</v>
      </c>
      <c r="B12" s="77">
        <v>27381</v>
      </c>
      <c r="C12" s="24">
        <v>39125</v>
      </c>
      <c r="D12" s="75">
        <v>66506</v>
      </c>
      <c r="E12" s="76">
        <v>27141</v>
      </c>
      <c r="F12" s="24">
        <v>38017</v>
      </c>
      <c r="G12" s="74">
        <v>65158</v>
      </c>
      <c r="H12" s="77">
        <v>26058</v>
      </c>
      <c r="I12" s="24">
        <v>36289</v>
      </c>
      <c r="J12" s="74">
        <v>62347</v>
      </c>
      <c r="K12" s="77">
        <v>25781</v>
      </c>
      <c r="L12" s="24">
        <v>35202</v>
      </c>
      <c r="M12" s="74">
        <v>60983</v>
      </c>
      <c r="N12" s="77">
        <v>25476</v>
      </c>
      <c r="O12" s="24">
        <v>34678</v>
      </c>
      <c r="P12" s="74">
        <v>60154</v>
      </c>
      <c r="Q12" s="77">
        <v>26596</v>
      </c>
      <c r="R12" s="24">
        <v>35778</v>
      </c>
      <c r="S12" s="74">
        <v>62374</v>
      </c>
      <c r="T12" s="77">
        <v>29826</v>
      </c>
      <c r="U12" s="24">
        <v>38741</v>
      </c>
      <c r="V12" s="74">
        <f t="shared" si="6"/>
        <v>68567</v>
      </c>
      <c r="W12" s="198">
        <v>35861</v>
      </c>
      <c r="X12" s="34">
        <v>44794</v>
      </c>
      <c r="Y12" s="74">
        <v>80655</v>
      </c>
      <c r="Z12"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25)</f>
        <v>40281</v>
      </c>
      <c r="AA12"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25)</f>
        <v>49313</v>
      </c>
      <c r="AB12" s="74">
        <f t="shared" si="7"/>
        <v>89594</v>
      </c>
      <c r="AC12"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25)</f>
        <v>42210</v>
      </c>
      <c r="AD12"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25)</f>
        <v>51615</v>
      </c>
      <c r="AE12" s="74">
        <f t="shared" si="8"/>
        <v>93825</v>
      </c>
      <c r="AF12"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25)</f>
        <v>44089</v>
      </c>
      <c r="AG12"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25)</f>
        <v>53539</v>
      </c>
      <c r="AH12" s="74">
        <f t="shared" si="9"/>
        <v>97628</v>
      </c>
      <c r="AI12"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25)</f>
        <v>45986</v>
      </c>
      <c r="AJ12"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25)</f>
        <v>55316</v>
      </c>
      <c r="AK12" s="74">
        <f t="shared" si="10"/>
        <v>101302</v>
      </c>
      <c r="AL12"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25)</f>
        <v>47626</v>
      </c>
      <c r="AM12"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25)</f>
        <v>56537</v>
      </c>
      <c r="AN12" s="74">
        <f t="shared" si="11"/>
        <v>104163</v>
      </c>
      <c r="AO12"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25)</f>
        <v>47551</v>
      </c>
      <c r="AP12"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25)</f>
        <v>56531</v>
      </c>
      <c r="AQ12" s="74">
        <f t="shared" si="12"/>
        <v>104082</v>
      </c>
      <c r="AR12"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25)</f>
        <v>46563</v>
      </c>
      <c r="AS12"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25)</f>
        <v>55507</v>
      </c>
      <c r="AT12" s="74">
        <f t="shared" si="13"/>
        <v>102070</v>
      </c>
      <c r="AU12"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25)</f>
        <v>44337</v>
      </c>
      <c r="AV12"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25)</f>
        <v>53159</v>
      </c>
      <c r="AW12" s="74">
        <f t="shared" si="14"/>
        <v>97496</v>
      </c>
      <c r="AX12"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25)</f>
        <v>40926</v>
      </c>
      <c r="AY12"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25)</f>
        <v>49878</v>
      </c>
      <c r="AZ12" s="74">
        <f t="shared" si="15"/>
        <v>90804</v>
      </c>
      <c r="BA12"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25)</f>
        <v>38223</v>
      </c>
      <c r="BB12"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25)</f>
        <v>47067</v>
      </c>
      <c r="BC12" s="74">
        <f t="shared" si="16"/>
        <v>85290</v>
      </c>
      <c r="BD12"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25)</f>
        <v>34921</v>
      </c>
      <c r="BE12"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25)</f>
        <v>43224</v>
      </c>
      <c r="BF12" s="74">
        <f t="shared" si="17"/>
        <v>78145</v>
      </c>
      <c r="BG12"/>
      <c r="BH12"/>
      <c r="BI12"/>
      <c r="BJ12"/>
      <c r="BK12"/>
      <c r="BL12"/>
      <c r="BM12"/>
      <c r="BN12"/>
      <c r="BO12"/>
      <c r="BP12"/>
      <c r="BQ12"/>
      <c r="BR12"/>
      <c r="BS12"/>
      <c r="BT12"/>
      <c r="BU12"/>
      <c r="BV12"/>
      <c r="BW12"/>
      <c r="BX12"/>
      <c r="BY12"/>
      <c r="BZ12"/>
      <c r="CA12" s="113">
        <f t="shared" si="0"/>
        <v>-47626</v>
      </c>
      <c r="CB12" s="113">
        <f t="shared" si="1"/>
        <v>-56537</v>
      </c>
      <c r="CC12" s="113">
        <f t="shared" si="2"/>
        <v>-104163</v>
      </c>
      <c r="CD12" s="113">
        <f t="shared" si="3"/>
        <v>-47551</v>
      </c>
      <c r="CE12" s="113">
        <f t="shared" si="4"/>
        <v>-56531</v>
      </c>
      <c r="CF12" s="113">
        <f t="shared" si="5"/>
        <v>-104082</v>
      </c>
    </row>
    <row r="13" spans="1:84" s="64" customFormat="1" ht="14.1" customHeight="1">
      <c r="A13" s="78" t="s">
        <v>12</v>
      </c>
      <c r="B13" s="77">
        <v>49560</v>
      </c>
      <c r="C13" s="24">
        <v>59242</v>
      </c>
      <c r="D13" s="75">
        <v>108802</v>
      </c>
      <c r="E13" s="76">
        <v>48632</v>
      </c>
      <c r="F13" s="24">
        <v>59269</v>
      </c>
      <c r="G13" s="74">
        <v>107901</v>
      </c>
      <c r="H13" s="77">
        <v>47725</v>
      </c>
      <c r="I13" s="24">
        <v>58713</v>
      </c>
      <c r="J13" s="74">
        <v>106438</v>
      </c>
      <c r="K13" s="77">
        <v>46587</v>
      </c>
      <c r="L13" s="24">
        <v>57582</v>
      </c>
      <c r="M13" s="74">
        <v>104169</v>
      </c>
      <c r="N13" s="77">
        <v>45968</v>
      </c>
      <c r="O13" s="24">
        <v>56301</v>
      </c>
      <c r="P13" s="74">
        <v>102269</v>
      </c>
      <c r="Q13" s="77">
        <v>46039</v>
      </c>
      <c r="R13" s="24">
        <v>55622</v>
      </c>
      <c r="S13" s="74">
        <v>101661</v>
      </c>
      <c r="T13" s="77">
        <v>46525</v>
      </c>
      <c r="U13" s="24">
        <v>56117</v>
      </c>
      <c r="V13" s="74">
        <f t="shared" si="6"/>
        <v>102642</v>
      </c>
      <c r="W13" s="198">
        <v>50875</v>
      </c>
      <c r="X13" s="34">
        <v>59574</v>
      </c>
      <c r="Y13" s="74">
        <v>110449</v>
      </c>
      <c r="Z13"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30)</f>
        <v>54221</v>
      </c>
      <c r="AA13"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30)</f>
        <v>62415</v>
      </c>
      <c r="AB13" s="74">
        <f t="shared" si="7"/>
        <v>116636</v>
      </c>
      <c r="AC13"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30)</f>
        <v>54859</v>
      </c>
      <c r="AD13"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30)</f>
        <v>63504</v>
      </c>
      <c r="AE13" s="74">
        <f t="shared" si="8"/>
        <v>118363</v>
      </c>
      <c r="AF13"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30)</f>
        <v>56810</v>
      </c>
      <c r="AG13"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30)</f>
        <v>65428</v>
      </c>
      <c r="AH13" s="74">
        <f t="shared" si="9"/>
        <v>122238</v>
      </c>
      <c r="AI13"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30)</f>
        <v>60563</v>
      </c>
      <c r="AJ13"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30)</f>
        <v>68497</v>
      </c>
      <c r="AK13" s="74">
        <f t="shared" si="10"/>
        <v>129060</v>
      </c>
      <c r="AL13"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30)</f>
        <v>64321</v>
      </c>
      <c r="AM13"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30)</f>
        <v>72169</v>
      </c>
      <c r="AN13" s="74">
        <f t="shared" si="11"/>
        <v>136490</v>
      </c>
      <c r="AO13"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30)</f>
        <v>67257</v>
      </c>
      <c r="AP13"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30)</f>
        <v>75370</v>
      </c>
      <c r="AQ13" s="74">
        <f t="shared" si="12"/>
        <v>142627</v>
      </c>
      <c r="AR13"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30)</f>
        <v>69439</v>
      </c>
      <c r="AS13"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30)</f>
        <v>77622</v>
      </c>
      <c r="AT13" s="74">
        <f t="shared" si="13"/>
        <v>147061</v>
      </c>
      <c r="AU13"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30)</f>
        <v>69060</v>
      </c>
      <c r="AV13"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30)</f>
        <v>78107</v>
      </c>
      <c r="AW13" s="74">
        <f t="shared" si="14"/>
        <v>147167</v>
      </c>
      <c r="AX13"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30)</f>
        <v>65984</v>
      </c>
      <c r="AY13"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30)</f>
        <v>75925</v>
      </c>
      <c r="AZ13" s="74">
        <f t="shared" si="15"/>
        <v>141909</v>
      </c>
      <c r="BA13"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30)</f>
        <v>62889</v>
      </c>
      <c r="BB13"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30)</f>
        <v>73144</v>
      </c>
      <c r="BC13" s="74">
        <f t="shared" si="16"/>
        <v>136033</v>
      </c>
      <c r="BD13"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30)</f>
        <v>59052</v>
      </c>
      <c r="BE13"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30)</f>
        <v>69457</v>
      </c>
      <c r="BF13" s="74">
        <f t="shared" si="17"/>
        <v>128509</v>
      </c>
      <c r="BG13"/>
      <c r="BH13"/>
      <c r="BI13"/>
      <c r="BJ13"/>
      <c r="BK13"/>
      <c r="BL13"/>
      <c r="BM13"/>
      <c r="BN13"/>
      <c r="BO13"/>
      <c r="BP13"/>
      <c r="BQ13"/>
      <c r="BR13"/>
      <c r="BS13"/>
      <c r="BT13"/>
      <c r="BU13"/>
      <c r="BV13"/>
      <c r="BW13"/>
      <c r="BX13"/>
      <c r="BY13"/>
      <c r="BZ13"/>
      <c r="CA13" s="113">
        <f t="shared" si="0"/>
        <v>-64321</v>
      </c>
      <c r="CB13" s="113">
        <f t="shared" si="1"/>
        <v>-72169</v>
      </c>
      <c r="CC13" s="113">
        <f t="shared" si="2"/>
        <v>-136490</v>
      </c>
      <c r="CD13" s="113">
        <f t="shared" si="3"/>
        <v>-67257</v>
      </c>
      <c r="CE13" s="113">
        <f t="shared" si="4"/>
        <v>-75370</v>
      </c>
      <c r="CF13" s="113">
        <f t="shared" si="5"/>
        <v>-142627</v>
      </c>
    </row>
    <row r="14" spans="1:84" s="64" customFormat="1" ht="14.1" customHeight="1">
      <c r="A14" s="78" t="s">
        <v>13</v>
      </c>
      <c r="B14" s="77">
        <v>58879</v>
      </c>
      <c r="C14" s="24">
        <v>66805</v>
      </c>
      <c r="D14" s="75">
        <v>125684</v>
      </c>
      <c r="E14" s="76">
        <v>56094</v>
      </c>
      <c r="F14" s="24">
        <v>64056</v>
      </c>
      <c r="G14" s="74">
        <v>120150</v>
      </c>
      <c r="H14" s="77">
        <v>54100</v>
      </c>
      <c r="I14" s="24">
        <v>62092</v>
      </c>
      <c r="J14" s="74">
        <v>116192</v>
      </c>
      <c r="K14" s="77">
        <v>52716</v>
      </c>
      <c r="L14" s="24">
        <v>60550</v>
      </c>
      <c r="M14" s="74">
        <v>113266</v>
      </c>
      <c r="N14" s="77">
        <v>52571</v>
      </c>
      <c r="O14" s="24">
        <v>60611</v>
      </c>
      <c r="P14" s="74">
        <v>113182</v>
      </c>
      <c r="Q14" s="77">
        <v>53731</v>
      </c>
      <c r="R14" s="24">
        <v>62210</v>
      </c>
      <c r="S14" s="74">
        <v>115941</v>
      </c>
      <c r="T14" s="77">
        <v>56756</v>
      </c>
      <c r="U14" s="24">
        <v>65515</v>
      </c>
      <c r="V14" s="74">
        <f t="shared" si="6"/>
        <v>122271</v>
      </c>
      <c r="W14" s="198">
        <v>61409</v>
      </c>
      <c r="X14" s="34">
        <v>70224</v>
      </c>
      <c r="Y14" s="74">
        <v>131633</v>
      </c>
      <c r="Z14"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35)</f>
        <v>64676</v>
      </c>
      <c r="AA14"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35)</f>
        <v>73166</v>
      </c>
      <c r="AB14" s="74">
        <f t="shared" si="7"/>
        <v>137842</v>
      </c>
      <c r="AC14"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35)</f>
        <v>65875</v>
      </c>
      <c r="AD14"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35)</f>
        <v>74109</v>
      </c>
      <c r="AE14" s="74">
        <f t="shared" si="8"/>
        <v>139984</v>
      </c>
      <c r="AF14"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35)</f>
        <v>66542</v>
      </c>
      <c r="AG14"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35)</f>
        <v>74303</v>
      </c>
      <c r="AH14" s="74">
        <f t="shared" si="9"/>
        <v>140845</v>
      </c>
      <c r="AI14"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35)</f>
        <v>67248</v>
      </c>
      <c r="AJ14"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35)</f>
        <v>74609</v>
      </c>
      <c r="AK14" s="74">
        <f t="shared" si="10"/>
        <v>141857</v>
      </c>
      <c r="AL14"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35)</f>
        <v>68460</v>
      </c>
      <c r="AM14"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35)</f>
        <v>75403</v>
      </c>
      <c r="AN14" s="74">
        <f t="shared" si="11"/>
        <v>143863</v>
      </c>
      <c r="AO14"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35)</f>
        <v>69254</v>
      </c>
      <c r="AP14"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35)</f>
        <v>75939</v>
      </c>
      <c r="AQ14" s="74">
        <f t="shared" si="12"/>
        <v>145193</v>
      </c>
      <c r="AR14"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35)</f>
        <v>69358</v>
      </c>
      <c r="AS14"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35)</f>
        <v>76038</v>
      </c>
      <c r="AT14" s="74">
        <f t="shared" si="13"/>
        <v>145396</v>
      </c>
      <c r="AU14"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35)</f>
        <v>69406</v>
      </c>
      <c r="AV14"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35)</f>
        <v>76174</v>
      </c>
      <c r="AW14" s="74">
        <f t="shared" si="14"/>
        <v>145580</v>
      </c>
      <c r="AX14"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35)</f>
        <v>69510</v>
      </c>
      <c r="AY14"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35)</f>
        <v>76471</v>
      </c>
      <c r="AZ14" s="74">
        <f t="shared" si="15"/>
        <v>145981</v>
      </c>
      <c r="BA14"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35)</f>
        <v>69745</v>
      </c>
      <c r="BB14"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35)</f>
        <v>76993</v>
      </c>
      <c r="BC14" s="74">
        <f t="shared" si="16"/>
        <v>146738</v>
      </c>
      <c r="BD14"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35)</f>
        <v>70248</v>
      </c>
      <c r="BE14"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35)</f>
        <v>78217</v>
      </c>
      <c r="BF14" s="74">
        <f t="shared" si="17"/>
        <v>148465</v>
      </c>
      <c r="BG14"/>
      <c r="BH14"/>
      <c r="BI14"/>
      <c r="BJ14"/>
      <c r="BK14"/>
      <c r="BL14"/>
      <c r="BM14"/>
      <c r="BN14"/>
      <c r="BO14"/>
      <c r="BP14"/>
      <c r="BQ14"/>
      <c r="BR14"/>
      <c r="BS14"/>
      <c r="BT14"/>
      <c r="BU14"/>
      <c r="BV14"/>
      <c r="BW14"/>
      <c r="BX14"/>
      <c r="BY14"/>
      <c r="BZ14"/>
      <c r="CA14" s="113">
        <f t="shared" si="0"/>
        <v>-68460</v>
      </c>
      <c r="CB14" s="113">
        <f t="shared" si="1"/>
        <v>-75403</v>
      </c>
      <c r="CC14" s="113">
        <f t="shared" si="2"/>
        <v>-143863</v>
      </c>
      <c r="CD14" s="113">
        <f t="shared" si="3"/>
        <v>-69254</v>
      </c>
      <c r="CE14" s="113">
        <f t="shared" si="4"/>
        <v>-75939</v>
      </c>
      <c r="CF14" s="113">
        <f t="shared" si="5"/>
        <v>-145193</v>
      </c>
    </row>
    <row r="15" spans="1:84" s="64" customFormat="1" ht="14.1" customHeight="1">
      <c r="A15" s="78" t="s">
        <v>14</v>
      </c>
      <c r="B15" s="77">
        <v>64662</v>
      </c>
      <c r="C15" s="24">
        <v>70814</v>
      </c>
      <c r="D15" s="75">
        <v>135476</v>
      </c>
      <c r="E15" s="76">
        <v>63962</v>
      </c>
      <c r="F15" s="24">
        <v>70653</v>
      </c>
      <c r="G15" s="74">
        <v>134615</v>
      </c>
      <c r="H15" s="77">
        <v>62989</v>
      </c>
      <c r="I15" s="24">
        <v>69677</v>
      </c>
      <c r="J15" s="74">
        <v>132666</v>
      </c>
      <c r="K15" s="77">
        <v>62110</v>
      </c>
      <c r="L15" s="24">
        <v>69219</v>
      </c>
      <c r="M15" s="74">
        <v>131329</v>
      </c>
      <c r="N15" s="77">
        <v>61031</v>
      </c>
      <c r="O15" s="24">
        <v>68269</v>
      </c>
      <c r="P15" s="74">
        <v>129300</v>
      </c>
      <c r="Q15" s="77">
        <v>60256</v>
      </c>
      <c r="R15" s="24">
        <v>67397</v>
      </c>
      <c r="S15" s="74">
        <v>127653</v>
      </c>
      <c r="T15" s="77">
        <v>60184</v>
      </c>
      <c r="U15" s="24">
        <v>66938</v>
      </c>
      <c r="V15" s="74">
        <f t="shared" si="6"/>
        <v>127122</v>
      </c>
      <c r="W15" s="198">
        <v>62232</v>
      </c>
      <c r="X15" s="34">
        <v>68886</v>
      </c>
      <c r="Y15" s="74">
        <v>131118</v>
      </c>
      <c r="Z15"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40)</f>
        <v>63833</v>
      </c>
      <c r="AA15"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40)</f>
        <v>70349</v>
      </c>
      <c r="AB15" s="74">
        <f t="shared" si="7"/>
        <v>134182</v>
      </c>
      <c r="AC15"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40)</f>
        <v>64942</v>
      </c>
      <c r="AD15"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40)</f>
        <v>71905</v>
      </c>
      <c r="AE15" s="74">
        <f t="shared" si="8"/>
        <v>136847</v>
      </c>
      <c r="AF15"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40)</f>
        <v>67412</v>
      </c>
      <c r="AG15"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40)</f>
        <v>74362</v>
      </c>
      <c r="AH15" s="74">
        <f t="shared" si="9"/>
        <v>141774</v>
      </c>
      <c r="AI15"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40)</f>
        <v>71530</v>
      </c>
      <c r="AJ15"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40)</f>
        <v>78724</v>
      </c>
      <c r="AK15" s="74">
        <f t="shared" si="10"/>
        <v>150254</v>
      </c>
      <c r="AL15"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40)</f>
        <v>75261</v>
      </c>
      <c r="AM15"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40)</f>
        <v>82436</v>
      </c>
      <c r="AN15" s="74">
        <f t="shared" si="11"/>
        <v>157697</v>
      </c>
      <c r="AO15"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40)</f>
        <v>77140</v>
      </c>
      <c r="AP15"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40)</f>
        <v>84284</v>
      </c>
      <c r="AQ15" s="74">
        <f t="shared" si="12"/>
        <v>161424</v>
      </c>
      <c r="AR15"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40)</f>
        <v>77951</v>
      </c>
      <c r="AS15"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40)</f>
        <v>84699</v>
      </c>
      <c r="AT15" s="74">
        <f t="shared" si="13"/>
        <v>162650</v>
      </c>
      <c r="AU15"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40)</f>
        <v>76518</v>
      </c>
      <c r="AV15"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40)</f>
        <v>83029</v>
      </c>
      <c r="AW15" s="74">
        <f t="shared" si="14"/>
        <v>159547</v>
      </c>
      <c r="AX15"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40)</f>
        <v>73489</v>
      </c>
      <c r="AY15"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40)</f>
        <v>80222</v>
      </c>
      <c r="AZ15" s="74">
        <f t="shared" si="15"/>
        <v>153711</v>
      </c>
      <c r="BA15"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40)</f>
        <v>71120</v>
      </c>
      <c r="BB15"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40)</f>
        <v>78022</v>
      </c>
      <c r="BC15" s="74">
        <f t="shared" si="16"/>
        <v>149142</v>
      </c>
      <c r="BD15"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40)</f>
        <v>69379</v>
      </c>
      <c r="BE15"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40)</f>
        <v>76137</v>
      </c>
      <c r="BF15" s="74">
        <f t="shared" si="17"/>
        <v>145516</v>
      </c>
      <c r="BG15"/>
      <c r="BH15"/>
      <c r="BI15"/>
      <c r="BJ15"/>
      <c r="BK15"/>
      <c r="BL15"/>
      <c r="BM15"/>
      <c r="BN15"/>
      <c r="BO15"/>
      <c r="BP15"/>
      <c r="BQ15"/>
      <c r="BR15"/>
      <c r="BS15"/>
      <c r="BT15"/>
      <c r="BU15"/>
      <c r="BV15"/>
      <c r="BW15"/>
      <c r="BX15"/>
      <c r="BY15"/>
      <c r="BZ15"/>
      <c r="CA15" s="113">
        <f t="shared" si="0"/>
        <v>-75261</v>
      </c>
      <c r="CB15" s="113">
        <f t="shared" si="1"/>
        <v>-82436</v>
      </c>
      <c r="CC15" s="113">
        <f t="shared" si="2"/>
        <v>-157697</v>
      </c>
      <c r="CD15" s="113">
        <f t="shared" si="3"/>
        <v>-77140</v>
      </c>
      <c r="CE15" s="113">
        <f t="shared" si="4"/>
        <v>-84284</v>
      </c>
      <c r="CF15" s="113">
        <f t="shared" si="5"/>
        <v>-161424</v>
      </c>
    </row>
    <row r="16" spans="1:84" s="64" customFormat="1" ht="14.1" customHeight="1">
      <c r="A16" s="78" t="s">
        <v>15</v>
      </c>
      <c r="B16" s="77">
        <v>66367</v>
      </c>
      <c r="C16" s="24">
        <v>70886</v>
      </c>
      <c r="D16" s="75">
        <v>137253</v>
      </c>
      <c r="E16" s="76">
        <v>65565</v>
      </c>
      <c r="F16" s="24">
        <v>70862</v>
      </c>
      <c r="G16" s="74">
        <v>136427</v>
      </c>
      <c r="H16" s="77">
        <v>64227</v>
      </c>
      <c r="I16" s="24">
        <v>70096</v>
      </c>
      <c r="J16" s="74">
        <v>134323</v>
      </c>
      <c r="K16" s="77">
        <v>63543</v>
      </c>
      <c r="L16" s="24">
        <v>69783</v>
      </c>
      <c r="M16" s="74">
        <v>133326</v>
      </c>
      <c r="N16" s="77">
        <v>63850</v>
      </c>
      <c r="O16" s="24">
        <v>70091</v>
      </c>
      <c r="P16" s="74">
        <v>133941</v>
      </c>
      <c r="Q16" s="77">
        <v>64438</v>
      </c>
      <c r="R16" s="24">
        <v>70718</v>
      </c>
      <c r="S16" s="74">
        <v>135156</v>
      </c>
      <c r="T16" s="77">
        <v>66005</v>
      </c>
      <c r="U16" s="24">
        <v>72349</v>
      </c>
      <c r="V16" s="74">
        <f t="shared" si="6"/>
        <v>138354</v>
      </c>
      <c r="W16" s="198">
        <v>68744</v>
      </c>
      <c r="X16" s="34">
        <v>75051</v>
      </c>
      <c r="Y16" s="74">
        <v>143795</v>
      </c>
      <c r="Z16"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45)</f>
        <v>71008</v>
      </c>
      <c r="AA16"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45)</f>
        <v>77511</v>
      </c>
      <c r="AB16" s="74">
        <f t="shared" si="7"/>
        <v>148519</v>
      </c>
      <c r="AC16"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45)</f>
        <v>71325</v>
      </c>
      <c r="AD16"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45)</f>
        <v>77908</v>
      </c>
      <c r="AE16" s="74">
        <f t="shared" si="8"/>
        <v>149233</v>
      </c>
      <c r="AF16"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45)</f>
        <v>71273</v>
      </c>
      <c r="AG16"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45)</f>
        <v>77957</v>
      </c>
      <c r="AH16" s="74">
        <f t="shared" si="9"/>
        <v>149230</v>
      </c>
      <c r="AI16"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45)</f>
        <v>71669</v>
      </c>
      <c r="AJ16"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45)</f>
        <v>77508</v>
      </c>
      <c r="AK16" s="74">
        <f t="shared" si="10"/>
        <v>149177</v>
      </c>
      <c r="AL16"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45)</f>
        <v>72354</v>
      </c>
      <c r="AM16"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45)</f>
        <v>78201</v>
      </c>
      <c r="AN16" s="74">
        <f t="shared" si="11"/>
        <v>150555</v>
      </c>
      <c r="AO16"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45)</f>
        <v>72575</v>
      </c>
      <c r="AP16"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45)</f>
        <v>78421</v>
      </c>
      <c r="AQ16" s="74">
        <f t="shared" si="12"/>
        <v>150996</v>
      </c>
      <c r="AR16"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45)</f>
        <v>73693</v>
      </c>
      <c r="AS16"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45)</f>
        <v>79730</v>
      </c>
      <c r="AT16" s="74">
        <f t="shared" si="13"/>
        <v>153423</v>
      </c>
      <c r="AU16"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45)</f>
        <v>74506</v>
      </c>
      <c r="AV16"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45)</f>
        <v>81064</v>
      </c>
      <c r="AW16" s="74">
        <f t="shared" si="14"/>
        <v>155570</v>
      </c>
      <c r="AX16"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45)</f>
        <v>75907</v>
      </c>
      <c r="AY16"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45)</f>
        <v>82932</v>
      </c>
      <c r="AZ16" s="74">
        <f t="shared" si="15"/>
        <v>158839</v>
      </c>
      <c r="BA16"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45)</f>
        <v>76711</v>
      </c>
      <c r="BB16"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45)</f>
        <v>83780</v>
      </c>
      <c r="BC16" s="74">
        <f t="shared" si="16"/>
        <v>160491</v>
      </c>
      <c r="BD16"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45)</f>
        <v>76167</v>
      </c>
      <c r="BE16"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45)</f>
        <v>83402</v>
      </c>
      <c r="BF16" s="74">
        <f t="shared" si="17"/>
        <v>159569</v>
      </c>
      <c r="BG16"/>
      <c r="BH16"/>
      <c r="BI16"/>
      <c r="BJ16"/>
      <c r="BK16"/>
      <c r="BL16"/>
      <c r="BM16"/>
      <c r="BN16"/>
      <c r="BO16"/>
      <c r="BP16"/>
      <c r="BQ16"/>
      <c r="BR16"/>
      <c r="BS16"/>
      <c r="BT16"/>
      <c r="BU16"/>
      <c r="BV16"/>
      <c r="BW16"/>
      <c r="BX16"/>
      <c r="BY16"/>
      <c r="BZ16"/>
      <c r="CA16" s="113">
        <f t="shared" si="0"/>
        <v>-72354</v>
      </c>
      <c r="CB16" s="113">
        <f t="shared" si="1"/>
        <v>-78201</v>
      </c>
      <c r="CC16" s="113">
        <f t="shared" si="2"/>
        <v>-150555</v>
      </c>
      <c r="CD16" s="113">
        <f t="shared" si="3"/>
        <v>-72575</v>
      </c>
      <c r="CE16" s="113">
        <f t="shared" si="4"/>
        <v>-78421</v>
      </c>
      <c r="CF16" s="113">
        <f t="shared" si="5"/>
        <v>-150996</v>
      </c>
    </row>
    <row r="17" spans="1:84" s="64" customFormat="1" ht="14.1" customHeight="1">
      <c r="A17" s="78" t="s">
        <v>16</v>
      </c>
      <c r="B17" s="77">
        <v>67504</v>
      </c>
      <c r="C17" s="24">
        <v>68979</v>
      </c>
      <c r="D17" s="75">
        <v>136483</v>
      </c>
      <c r="E17" s="76">
        <v>67055</v>
      </c>
      <c r="F17" s="24">
        <v>69528</v>
      </c>
      <c r="G17" s="74">
        <v>136583</v>
      </c>
      <c r="H17" s="77">
        <v>66104</v>
      </c>
      <c r="I17" s="24">
        <v>69222</v>
      </c>
      <c r="J17" s="74">
        <v>135326</v>
      </c>
      <c r="K17" s="77">
        <v>65385</v>
      </c>
      <c r="L17" s="24">
        <v>69293</v>
      </c>
      <c r="M17" s="74">
        <v>134678</v>
      </c>
      <c r="N17" s="77">
        <v>64915</v>
      </c>
      <c r="O17" s="24">
        <v>69278</v>
      </c>
      <c r="P17" s="74">
        <v>134193</v>
      </c>
      <c r="Q17" s="77">
        <v>65095</v>
      </c>
      <c r="R17" s="24">
        <v>70036</v>
      </c>
      <c r="S17" s="74">
        <v>135131</v>
      </c>
      <c r="T17" s="77">
        <v>65918</v>
      </c>
      <c r="U17" s="24">
        <v>71323</v>
      </c>
      <c r="V17" s="74">
        <f t="shared" si="6"/>
        <v>137241</v>
      </c>
      <c r="W17" s="198">
        <v>67560</v>
      </c>
      <c r="X17" s="34">
        <v>73467</v>
      </c>
      <c r="Y17" s="74">
        <v>141027</v>
      </c>
      <c r="Z17"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50)</f>
        <v>69106</v>
      </c>
      <c r="AA17"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50)</f>
        <v>75354</v>
      </c>
      <c r="AB17" s="74">
        <f t="shared" si="7"/>
        <v>144460</v>
      </c>
      <c r="AC17"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50)</f>
        <v>70391</v>
      </c>
      <c r="AD17"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50)</f>
        <v>76881</v>
      </c>
      <c r="AE17" s="74">
        <f t="shared" si="8"/>
        <v>147272</v>
      </c>
      <c r="AF17"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50)</f>
        <v>72052</v>
      </c>
      <c r="AG17"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50)</f>
        <v>78492</v>
      </c>
      <c r="AH17" s="74">
        <f t="shared" si="9"/>
        <v>150544</v>
      </c>
      <c r="AI17"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50)</f>
        <v>74204</v>
      </c>
      <c r="AJ17"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50)</f>
        <v>80719</v>
      </c>
      <c r="AK17" s="74">
        <f t="shared" si="10"/>
        <v>154923</v>
      </c>
      <c r="AL17"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50)</f>
        <v>76314</v>
      </c>
      <c r="AM17"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50)</f>
        <v>82634</v>
      </c>
      <c r="AN17" s="74">
        <f t="shared" si="11"/>
        <v>158948</v>
      </c>
      <c r="AO17"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50)</f>
        <v>77821</v>
      </c>
      <c r="AP17"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50)</f>
        <v>83918</v>
      </c>
      <c r="AQ17" s="74">
        <f t="shared" si="12"/>
        <v>161739</v>
      </c>
      <c r="AR17"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50)</f>
        <v>77734</v>
      </c>
      <c r="AS17"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50)</f>
        <v>83927</v>
      </c>
      <c r="AT17" s="74">
        <f t="shared" si="13"/>
        <v>161661</v>
      </c>
      <c r="AU17"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50)</f>
        <v>75917</v>
      </c>
      <c r="AV17"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50)</f>
        <v>82192</v>
      </c>
      <c r="AW17" s="74">
        <f t="shared" si="14"/>
        <v>158109</v>
      </c>
      <c r="AX17"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50)</f>
        <v>73651</v>
      </c>
      <c r="AY17"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50)</f>
        <v>79534</v>
      </c>
      <c r="AZ17" s="74">
        <f t="shared" si="15"/>
        <v>153185</v>
      </c>
      <c r="BA17"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50)</f>
        <v>71763</v>
      </c>
      <c r="BB17"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50)</f>
        <v>77930</v>
      </c>
      <c r="BC17" s="74">
        <f t="shared" si="16"/>
        <v>149693</v>
      </c>
      <c r="BD17"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50)</f>
        <v>70216</v>
      </c>
      <c r="BE17"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50)</f>
        <v>76354</v>
      </c>
      <c r="BF17" s="74">
        <f t="shared" si="17"/>
        <v>146570</v>
      </c>
      <c r="BG17"/>
      <c r="BH17"/>
      <c r="BI17"/>
      <c r="BJ17"/>
      <c r="BK17"/>
      <c r="BL17"/>
      <c r="BM17"/>
      <c r="BN17"/>
      <c r="BO17"/>
      <c r="BP17"/>
      <c r="BQ17"/>
      <c r="BR17"/>
      <c r="BS17"/>
      <c r="BT17"/>
      <c r="BU17"/>
      <c r="BV17"/>
      <c r="BW17"/>
      <c r="BX17"/>
      <c r="BY17"/>
      <c r="BZ17"/>
      <c r="CA17" s="113">
        <f t="shared" si="0"/>
        <v>-76314</v>
      </c>
      <c r="CB17" s="113">
        <f t="shared" si="1"/>
        <v>-82634</v>
      </c>
      <c r="CC17" s="113">
        <f t="shared" si="2"/>
        <v>-158948</v>
      </c>
      <c r="CD17" s="113">
        <f t="shared" si="3"/>
        <v>-77821</v>
      </c>
      <c r="CE17" s="113">
        <f t="shared" si="4"/>
        <v>-83918</v>
      </c>
      <c r="CF17" s="113">
        <f t="shared" si="5"/>
        <v>-161739</v>
      </c>
    </row>
    <row r="18" spans="1:84" s="64" customFormat="1" ht="14.1" customHeight="1">
      <c r="A18" s="78" t="s">
        <v>17</v>
      </c>
      <c r="B18" s="77">
        <v>51769</v>
      </c>
      <c r="C18" s="24">
        <v>50914</v>
      </c>
      <c r="D18" s="75">
        <v>102683</v>
      </c>
      <c r="E18" s="76">
        <v>55343</v>
      </c>
      <c r="F18" s="24">
        <v>54988</v>
      </c>
      <c r="G18" s="74">
        <v>110331</v>
      </c>
      <c r="H18" s="77">
        <v>58911</v>
      </c>
      <c r="I18" s="24">
        <v>58830</v>
      </c>
      <c r="J18" s="74">
        <v>117741</v>
      </c>
      <c r="K18" s="77">
        <v>61651</v>
      </c>
      <c r="L18" s="24">
        <v>61891</v>
      </c>
      <c r="M18" s="74">
        <v>123542</v>
      </c>
      <c r="N18" s="77">
        <v>63497</v>
      </c>
      <c r="O18" s="24">
        <v>64814</v>
      </c>
      <c r="P18" s="74">
        <v>128311</v>
      </c>
      <c r="Q18" s="77">
        <v>65610</v>
      </c>
      <c r="R18" s="24">
        <v>67594</v>
      </c>
      <c r="S18" s="74">
        <v>133204</v>
      </c>
      <c r="T18" s="77">
        <v>66327</v>
      </c>
      <c r="U18" s="24">
        <v>68891</v>
      </c>
      <c r="V18" s="74">
        <f t="shared" si="6"/>
        <v>135218</v>
      </c>
      <c r="W18" s="198">
        <v>67369</v>
      </c>
      <c r="X18" s="34">
        <v>70734</v>
      </c>
      <c r="Y18" s="74">
        <v>138103</v>
      </c>
      <c r="Z18"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55)</f>
        <v>68272</v>
      </c>
      <c r="AA18"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55)</f>
        <v>72481</v>
      </c>
      <c r="AB18" s="74">
        <f t="shared" si="7"/>
        <v>140753</v>
      </c>
      <c r="AC18"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55)</f>
        <v>68701</v>
      </c>
      <c r="AD18"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55)</f>
        <v>73499</v>
      </c>
      <c r="AE18" s="74">
        <f t="shared" si="8"/>
        <v>142200</v>
      </c>
      <c r="AF18"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55)</f>
        <v>69590</v>
      </c>
      <c r="AG18"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55)</f>
        <v>74774</v>
      </c>
      <c r="AH18" s="74">
        <f t="shared" si="9"/>
        <v>144364</v>
      </c>
      <c r="AI18"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55)</f>
        <v>70673</v>
      </c>
      <c r="AJ18"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55)</f>
        <v>76128</v>
      </c>
      <c r="AK18" s="74">
        <f t="shared" si="10"/>
        <v>146801</v>
      </c>
      <c r="AL18"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55)</f>
        <v>71616</v>
      </c>
      <c r="AM18"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55)</f>
        <v>77569</v>
      </c>
      <c r="AN18" s="74">
        <f t="shared" si="11"/>
        <v>149185</v>
      </c>
      <c r="AO18"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55)</f>
        <v>72561</v>
      </c>
      <c r="AP18"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55)</f>
        <v>78730</v>
      </c>
      <c r="AQ18" s="74">
        <f t="shared" si="12"/>
        <v>151291</v>
      </c>
      <c r="AR18"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55)</f>
        <v>73593</v>
      </c>
      <c r="AS18"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55)</f>
        <v>79972</v>
      </c>
      <c r="AT18" s="74">
        <f t="shared" si="13"/>
        <v>153565</v>
      </c>
      <c r="AU18"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55)</f>
        <v>74102</v>
      </c>
      <c r="AV18"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55)</f>
        <v>80320</v>
      </c>
      <c r="AW18" s="74">
        <f t="shared" si="14"/>
        <v>154422</v>
      </c>
      <c r="AX18"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55)</f>
        <v>74038</v>
      </c>
      <c r="AY18"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55)</f>
        <v>80650</v>
      </c>
      <c r="AZ18" s="74">
        <f t="shared" si="15"/>
        <v>154688</v>
      </c>
      <c r="BA18"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55)</f>
        <v>73948</v>
      </c>
      <c r="BB18"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55)</f>
        <v>80539</v>
      </c>
      <c r="BC18" s="74">
        <f t="shared" si="16"/>
        <v>154487</v>
      </c>
      <c r="BD18"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55)</f>
        <v>73633</v>
      </c>
      <c r="BE18"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55)</f>
        <v>80082</v>
      </c>
      <c r="BF18" s="74">
        <f t="shared" si="17"/>
        <v>153715</v>
      </c>
      <c r="BG18"/>
      <c r="BH18"/>
      <c r="BI18"/>
      <c r="BJ18"/>
      <c r="BK18"/>
      <c r="BL18"/>
      <c r="BM18"/>
      <c r="BN18"/>
      <c r="BO18"/>
      <c r="BP18"/>
      <c r="BQ18"/>
      <c r="BR18"/>
      <c r="BS18"/>
      <c r="BT18"/>
      <c r="BU18"/>
      <c r="BV18"/>
      <c r="BW18"/>
      <c r="BX18"/>
      <c r="BY18"/>
      <c r="BZ18"/>
      <c r="CA18" s="113">
        <f t="shared" si="0"/>
        <v>-71616</v>
      </c>
      <c r="CB18" s="113">
        <f t="shared" si="1"/>
        <v>-77569</v>
      </c>
      <c r="CC18" s="113">
        <f t="shared" si="2"/>
        <v>-149185</v>
      </c>
      <c r="CD18" s="113">
        <f t="shared" si="3"/>
        <v>-72561</v>
      </c>
      <c r="CE18" s="113">
        <f t="shared" si="4"/>
        <v>-78730</v>
      </c>
      <c r="CF18" s="113">
        <f t="shared" si="5"/>
        <v>-151291</v>
      </c>
    </row>
    <row r="19" spans="1:84" s="64" customFormat="1" ht="14.1" customHeight="1">
      <c r="A19" s="78" t="s">
        <v>18</v>
      </c>
      <c r="B19" s="77">
        <v>37446</v>
      </c>
      <c r="C19" s="24">
        <v>36681</v>
      </c>
      <c r="D19" s="75">
        <v>74127</v>
      </c>
      <c r="E19" s="76">
        <v>39492</v>
      </c>
      <c r="F19" s="24">
        <v>38947</v>
      </c>
      <c r="G19" s="74">
        <v>78439</v>
      </c>
      <c r="H19" s="77">
        <v>41258</v>
      </c>
      <c r="I19" s="24">
        <v>40706</v>
      </c>
      <c r="J19" s="74">
        <v>81964</v>
      </c>
      <c r="K19" s="77">
        <v>43523</v>
      </c>
      <c r="L19" s="24">
        <v>43359</v>
      </c>
      <c r="M19" s="74">
        <v>86882</v>
      </c>
      <c r="N19" s="77">
        <v>46437</v>
      </c>
      <c r="O19" s="24">
        <v>46132</v>
      </c>
      <c r="P19" s="74">
        <v>92569</v>
      </c>
      <c r="Q19" s="77">
        <v>49456</v>
      </c>
      <c r="R19" s="24">
        <v>49662</v>
      </c>
      <c r="S19" s="74">
        <v>99118</v>
      </c>
      <c r="T19" s="77">
        <v>53513</v>
      </c>
      <c r="U19" s="24">
        <v>53988</v>
      </c>
      <c r="V19" s="74">
        <f t="shared" si="6"/>
        <v>107501</v>
      </c>
      <c r="W19" s="198">
        <v>58199</v>
      </c>
      <c r="X19" s="34">
        <v>59024</v>
      </c>
      <c r="Y19" s="74">
        <v>117223</v>
      </c>
      <c r="Z19"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60)</f>
        <v>61688</v>
      </c>
      <c r="AA19"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60)</f>
        <v>62997</v>
      </c>
      <c r="AB19" s="74">
        <f t="shared" si="7"/>
        <v>124685</v>
      </c>
      <c r="AC19"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60)</f>
        <v>63910</v>
      </c>
      <c r="AD19"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60)</f>
        <v>66395</v>
      </c>
      <c r="AE19" s="74">
        <f t="shared" si="8"/>
        <v>130305</v>
      </c>
      <c r="AF19"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60)</f>
        <v>66356</v>
      </c>
      <c r="AG19"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60)</f>
        <v>69462</v>
      </c>
      <c r="AH19" s="74">
        <f t="shared" si="9"/>
        <v>135818</v>
      </c>
      <c r="AI19"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60)</f>
        <v>67154</v>
      </c>
      <c r="AJ19"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60)</f>
        <v>70889</v>
      </c>
      <c r="AK19" s="74">
        <f t="shared" si="10"/>
        <v>138043</v>
      </c>
      <c r="AL19"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60)</f>
        <v>68283</v>
      </c>
      <c r="AM19"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60)</f>
        <v>72199</v>
      </c>
      <c r="AN19" s="74">
        <f t="shared" si="11"/>
        <v>140482</v>
      </c>
      <c r="AO19"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60)</f>
        <v>68535</v>
      </c>
      <c r="AP19"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60)</f>
        <v>73459</v>
      </c>
      <c r="AQ19" s="74">
        <f t="shared" si="12"/>
        <v>141994</v>
      </c>
      <c r="AR19"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60)</f>
        <v>68792</v>
      </c>
      <c r="AS19"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60)</f>
        <v>74106</v>
      </c>
      <c r="AT19" s="74">
        <f t="shared" si="13"/>
        <v>142898</v>
      </c>
      <c r="AU19"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60)</f>
        <v>68662</v>
      </c>
      <c r="AV19"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60)</f>
        <v>74304</v>
      </c>
      <c r="AW19" s="74">
        <f t="shared" si="14"/>
        <v>142966</v>
      </c>
      <c r="AX19"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60)</f>
        <v>68327</v>
      </c>
      <c r="AY19"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60)</f>
        <v>74175</v>
      </c>
      <c r="AZ19" s="74">
        <f t="shared" si="15"/>
        <v>142502</v>
      </c>
      <c r="BA19"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60)</f>
        <v>67819</v>
      </c>
      <c r="BB19"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60)</f>
        <v>74132</v>
      </c>
      <c r="BC19" s="74">
        <f t="shared" si="16"/>
        <v>141951</v>
      </c>
      <c r="BD19"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60)</f>
        <v>67526</v>
      </c>
      <c r="BE19"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60)</f>
        <v>74242</v>
      </c>
      <c r="BF19" s="74">
        <f t="shared" si="17"/>
        <v>141768</v>
      </c>
      <c r="BG19"/>
      <c r="BH19"/>
      <c r="BI19"/>
      <c r="BJ19"/>
      <c r="BK19"/>
      <c r="BL19"/>
      <c r="BM19"/>
      <c r="BN19"/>
      <c r="BO19"/>
      <c r="BP19"/>
      <c r="BQ19"/>
      <c r="BR19"/>
      <c r="BS19"/>
      <c r="BT19"/>
      <c r="BU19"/>
      <c r="BV19"/>
      <c r="BW19"/>
      <c r="BX19"/>
      <c r="BY19"/>
      <c r="BZ19"/>
      <c r="CA19" s="113">
        <f t="shared" si="0"/>
        <v>-68283</v>
      </c>
      <c r="CB19" s="113">
        <f t="shared" si="1"/>
        <v>-72199</v>
      </c>
      <c r="CC19" s="113">
        <f t="shared" si="2"/>
        <v>-140482</v>
      </c>
      <c r="CD19" s="113">
        <f t="shared" si="3"/>
        <v>-68535</v>
      </c>
      <c r="CE19" s="113">
        <f t="shared" si="4"/>
        <v>-73459</v>
      </c>
      <c r="CF19" s="113">
        <f t="shared" si="5"/>
        <v>-141994</v>
      </c>
    </row>
    <row r="20" spans="1:84" s="64" customFormat="1" ht="14.1" customHeight="1">
      <c r="A20" s="78" t="s">
        <v>19</v>
      </c>
      <c r="B20" s="77">
        <v>26202</v>
      </c>
      <c r="C20" s="24">
        <v>27206</v>
      </c>
      <c r="D20" s="75">
        <v>53408</v>
      </c>
      <c r="E20" s="76">
        <v>27823</v>
      </c>
      <c r="F20" s="24">
        <v>28699</v>
      </c>
      <c r="G20" s="74">
        <v>56522</v>
      </c>
      <c r="H20" s="77">
        <v>29165</v>
      </c>
      <c r="I20" s="24">
        <v>30023</v>
      </c>
      <c r="J20" s="74">
        <v>59188</v>
      </c>
      <c r="K20" s="77">
        <v>31057</v>
      </c>
      <c r="L20" s="24">
        <v>31513</v>
      </c>
      <c r="M20" s="74">
        <v>62570</v>
      </c>
      <c r="N20" s="77">
        <v>33121</v>
      </c>
      <c r="O20" s="24">
        <v>33445</v>
      </c>
      <c r="P20" s="74">
        <v>66566</v>
      </c>
      <c r="Q20" s="77">
        <v>35431</v>
      </c>
      <c r="R20" s="24">
        <v>35752</v>
      </c>
      <c r="S20" s="74">
        <v>71183</v>
      </c>
      <c r="T20" s="77">
        <v>37636</v>
      </c>
      <c r="U20" s="24">
        <v>38069</v>
      </c>
      <c r="V20" s="74">
        <f t="shared" si="6"/>
        <v>75705</v>
      </c>
      <c r="W20" s="198">
        <v>40040</v>
      </c>
      <c r="X20" s="34">
        <v>40579</v>
      </c>
      <c r="Y20" s="74">
        <v>80619</v>
      </c>
      <c r="Z20"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65)</f>
        <v>42595</v>
      </c>
      <c r="AA20"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65)</f>
        <v>43605</v>
      </c>
      <c r="AB20" s="74">
        <f t="shared" si="7"/>
        <v>86200</v>
      </c>
      <c r="AC20"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65)</f>
        <v>45555</v>
      </c>
      <c r="AD20"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65)</f>
        <v>46533</v>
      </c>
      <c r="AE20" s="74">
        <f t="shared" si="8"/>
        <v>92088</v>
      </c>
      <c r="AF20"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65)</f>
        <v>48346</v>
      </c>
      <c r="AG20"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65)</f>
        <v>49935</v>
      </c>
      <c r="AH20" s="74">
        <f t="shared" si="9"/>
        <v>98281</v>
      </c>
      <c r="AI20"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65)</f>
        <v>52198</v>
      </c>
      <c r="AJ20"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65)</f>
        <v>54292</v>
      </c>
      <c r="AK20" s="74">
        <f t="shared" si="10"/>
        <v>106490</v>
      </c>
      <c r="AL20"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65)</f>
        <v>56020</v>
      </c>
      <c r="AM20"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65)</f>
        <v>58997</v>
      </c>
      <c r="AN20" s="74">
        <f t="shared" si="11"/>
        <v>115017</v>
      </c>
      <c r="AO20"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65)</f>
        <v>59015</v>
      </c>
      <c r="AP20"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65)</f>
        <v>62362</v>
      </c>
      <c r="AQ20" s="74">
        <f t="shared" si="12"/>
        <v>121377</v>
      </c>
      <c r="AR20"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65)</f>
        <v>61122</v>
      </c>
      <c r="AS20"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65)</f>
        <v>65535</v>
      </c>
      <c r="AT20" s="74">
        <f t="shared" si="13"/>
        <v>126657</v>
      </c>
      <c r="AU20"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65)</f>
        <v>62976</v>
      </c>
      <c r="AV20"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65)</f>
        <v>67931</v>
      </c>
      <c r="AW20" s="74">
        <f t="shared" si="14"/>
        <v>130907</v>
      </c>
      <c r="AX20"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65)</f>
        <v>62818</v>
      </c>
      <c r="AY20"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65)</f>
        <v>68462</v>
      </c>
      <c r="AZ20" s="74">
        <f t="shared" si="15"/>
        <v>131280</v>
      </c>
      <c r="BA20"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65)</f>
        <v>62517</v>
      </c>
      <c r="BB20"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65)</f>
        <v>68315</v>
      </c>
      <c r="BC20" s="74">
        <f t="shared" si="16"/>
        <v>130832</v>
      </c>
      <c r="BD20"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65)</f>
        <v>62117</v>
      </c>
      <c r="BE20"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65)</f>
        <v>68400</v>
      </c>
      <c r="BF20" s="74">
        <f t="shared" si="17"/>
        <v>130517</v>
      </c>
      <c r="BG20"/>
      <c r="BH20"/>
      <c r="BI20"/>
      <c r="BJ20"/>
      <c r="BK20"/>
      <c r="BL20"/>
      <c r="BM20"/>
      <c r="BN20"/>
      <c r="BO20"/>
      <c r="BP20"/>
      <c r="BQ20"/>
      <c r="BR20"/>
      <c r="BS20"/>
      <c r="BT20"/>
      <c r="BU20"/>
      <c r="BV20"/>
      <c r="BW20"/>
      <c r="BX20"/>
      <c r="BY20"/>
      <c r="BZ20"/>
      <c r="CA20" s="113">
        <f t="shared" si="0"/>
        <v>-56020</v>
      </c>
      <c r="CB20" s="113">
        <f t="shared" si="1"/>
        <v>-58997</v>
      </c>
      <c r="CC20" s="113">
        <f t="shared" si="2"/>
        <v>-115017</v>
      </c>
      <c r="CD20" s="113">
        <f t="shared" si="3"/>
        <v>-59015</v>
      </c>
      <c r="CE20" s="113">
        <f t="shared" si="4"/>
        <v>-62362</v>
      </c>
      <c r="CF20" s="113">
        <f t="shared" si="5"/>
        <v>-121377</v>
      </c>
    </row>
    <row r="21" spans="1:84" s="64" customFormat="1" ht="14.1" customHeight="1">
      <c r="A21" s="78" t="s">
        <v>20</v>
      </c>
      <c r="B21" s="77">
        <v>21958</v>
      </c>
      <c r="C21" s="24">
        <v>25028</v>
      </c>
      <c r="D21" s="75">
        <v>46986</v>
      </c>
      <c r="E21" s="76">
        <v>22905</v>
      </c>
      <c r="F21" s="24">
        <v>25641</v>
      </c>
      <c r="G21" s="74">
        <v>48546</v>
      </c>
      <c r="H21" s="77">
        <v>23058</v>
      </c>
      <c r="I21" s="24">
        <v>25540</v>
      </c>
      <c r="J21" s="74">
        <v>48598</v>
      </c>
      <c r="K21" s="77">
        <v>23209</v>
      </c>
      <c r="L21" s="24">
        <v>25653</v>
      </c>
      <c r="M21" s="74">
        <v>48862</v>
      </c>
      <c r="N21" s="77">
        <v>23771</v>
      </c>
      <c r="O21" s="24">
        <v>26231</v>
      </c>
      <c r="P21" s="74">
        <v>50002</v>
      </c>
      <c r="Q21" s="77">
        <v>24653</v>
      </c>
      <c r="R21" s="24">
        <v>26775</v>
      </c>
      <c r="S21" s="74">
        <v>51428</v>
      </c>
      <c r="T21" s="77">
        <v>26083</v>
      </c>
      <c r="U21" s="24">
        <v>28080</v>
      </c>
      <c r="V21" s="74">
        <f t="shared" si="6"/>
        <v>54163</v>
      </c>
      <c r="W21" s="198">
        <v>27795</v>
      </c>
      <c r="X21" s="34">
        <v>29765</v>
      </c>
      <c r="Y21" s="74">
        <v>57560</v>
      </c>
      <c r="Z21"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70)</f>
        <v>29748</v>
      </c>
      <c r="AA21"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70)</f>
        <v>31385</v>
      </c>
      <c r="AB21" s="74">
        <f t="shared" si="7"/>
        <v>61133</v>
      </c>
      <c r="AC21"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70)</f>
        <v>31648</v>
      </c>
      <c r="AD21"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70)</f>
        <v>33334</v>
      </c>
      <c r="AE21" s="74">
        <f t="shared" si="8"/>
        <v>64982</v>
      </c>
      <c r="AF21"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70)</f>
        <v>33669</v>
      </c>
      <c r="AG21"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70)</f>
        <v>35465</v>
      </c>
      <c r="AH21" s="74">
        <f t="shared" si="9"/>
        <v>69134</v>
      </c>
      <c r="AI21"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70)</f>
        <v>35659</v>
      </c>
      <c r="AJ21"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70)</f>
        <v>37549</v>
      </c>
      <c r="AK21" s="74">
        <f t="shared" si="10"/>
        <v>73208</v>
      </c>
      <c r="AL21"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70)</f>
        <v>37676</v>
      </c>
      <c r="AM21"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70)</f>
        <v>39828</v>
      </c>
      <c r="AN21" s="74">
        <f t="shared" si="11"/>
        <v>77504</v>
      </c>
      <c r="AO21"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70)</f>
        <v>39916</v>
      </c>
      <c r="AP21"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70)</f>
        <v>42654</v>
      </c>
      <c r="AQ21" s="74">
        <f t="shared" si="12"/>
        <v>82570</v>
      </c>
      <c r="AR21"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70)</f>
        <v>42544</v>
      </c>
      <c r="AS21"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70)</f>
        <v>45309</v>
      </c>
      <c r="AT21" s="74">
        <f t="shared" si="13"/>
        <v>87853</v>
      </c>
      <c r="AU21"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70)</f>
        <v>44598</v>
      </c>
      <c r="AV21"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70)</f>
        <v>48158</v>
      </c>
      <c r="AW21" s="74">
        <f t="shared" si="14"/>
        <v>92756</v>
      </c>
      <c r="AX21"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70)</f>
        <v>47236</v>
      </c>
      <c r="AY21"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70)</f>
        <v>51715</v>
      </c>
      <c r="AZ21" s="74">
        <f t="shared" si="15"/>
        <v>98951</v>
      </c>
      <c r="BA21"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70)</f>
        <v>49999</v>
      </c>
      <c r="BB21"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70)</f>
        <v>55355</v>
      </c>
      <c r="BC21" s="74">
        <f t="shared" si="16"/>
        <v>105354</v>
      </c>
      <c r="BD21"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70)</f>
        <v>52134</v>
      </c>
      <c r="BE21"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70)</f>
        <v>57959</v>
      </c>
      <c r="BF21" s="74">
        <f t="shared" si="17"/>
        <v>110093</v>
      </c>
      <c r="BG21"/>
      <c r="BH21"/>
      <c r="BI21"/>
      <c r="BJ21"/>
      <c r="BK21"/>
      <c r="BL21"/>
      <c r="BM21"/>
      <c r="BN21"/>
      <c r="BO21"/>
      <c r="BP21"/>
      <c r="BQ21"/>
      <c r="BR21"/>
      <c r="BS21"/>
      <c r="BT21"/>
      <c r="BU21"/>
      <c r="BV21"/>
      <c r="BW21"/>
      <c r="BX21"/>
      <c r="BY21"/>
      <c r="BZ21"/>
      <c r="CA21" s="113">
        <f t="shared" si="0"/>
        <v>-37676</v>
      </c>
      <c r="CB21" s="113">
        <f t="shared" si="1"/>
        <v>-39828</v>
      </c>
      <c r="CC21" s="113">
        <f t="shared" si="2"/>
        <v>-77504</v>
      </c>
      <c r="CD21" s="113">
        <f t="shared" si="3"/>
        <v>-39916</v>
      </c>
      <c r="CE21" s="113">
        <f t="shared" si="4"/>
        <v>-42654</v>
      </c>
      <c r="CF21" s="113">
        <f t="shared" si="5"/>
        <v>-82570</v>
      </c>
    </row>
    <row r="22" spans="1:84" s="64" customFormat="1" ht="14.1" customHeight="1">
      <c r="A22" s="78" t="s">
        <v>21</v>
      </c>
      <c r="B22" s="77">
        <v>10662</v>
      </c>
      <c r="C22" s="24">
        <v>20155</v>
      </c>
      <c r="D22" s="75">
        <v>30817</v>
      </c>
      <c r="E22" s="76">
        <v>12346</v>
      </c>
      <c r="F22" s="24">
        <v>20827</v>
      </c>
      <c r="G22" s="74">
        <v>33173</v>
      </c>
      <c r="H22" s="77">
        <v>14267</v>
      </c>
      <c r="I22" s="24">
        <v>21055</v>
      </c>
      <c r="J22" s="74">
        <v>35322</v>
      </c>
      <c r="K22" s="77">
        <v>16285</v>
      </c>
      <c r="L22" s="24">
        <v>21866</v>
      </c>
      <c r="M22" s="74">
        <v>38151</v>
      </c>
      <c r="N22" s="77">
        <v>17917</v>
      </c>
      <c r="O22" s="24">
        <v>22424</v>
      </c>
      <c r="P22" s="74">
        <v>40341</v>
      </c>
      <c r="Q22" s="77">
        <v>19569</v>
      </c>
      <c r="R22" s="24">
        <v>23312</v>
      </c>
      <c r="S22" s="74">
        <v>42881</v>
      </c>
      <c r="T22" s="77">
        <v>20417</v>
      </c>
      <c r="U22" s="24">
        <v>23849</v>
      </c>
      <c r="V22" s="74">
        <f t="shared" si="6"/>
        <v>44266</v>
      </c>
      <c r="W22" s="198">
        <v>21150</v>
      </c>
      <c r="X22" s="34">
        <v>24373</v>
      </c>
      <c r="Y22" s="74">
        <v>45523</v>
      </c>
      <c r="Z22"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75)</f>
        <v>21532</v>
      </c>
      <c r="AA22"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75)</f>
        <v>24722</v>
      </c>
      <c r="AB22" s="74">
        <f t="shared" si="7"/>
        <v>46254</v>
      </c>
      <c r="AC22"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75)</f>
        <v>22007</v>
      </c>
      <c r="AD22"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75)</f>
        <v>25408</v>
      </c>
      <c r="AE22" s="74">
        <f t="shared" si="8"/>
        <v>47415</v>
      </c>
      <c r="AF22"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75)</f>
        <v>22660</v>
      </c>
      <c r="AG22"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75)</f>
        <v>25776</v>
      </c>
      <c r="AH22" s="74">
        <f t="shared" si="9"/>
        <v>48436</v>
      </c>
      <c r="AI22"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75)</f>
        <v>23815</v>
      </c>
      <c r="AJ22"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75)</f>
        <v>26894</v>
      </c>
      <c r="AK22" s="74">
        <f t="shared" si="10"/>
        <v>50709</v>
      </c>
      <c r="AL22"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75)</f>
        <v>25189</v>
      </c>
      <c r="AM22"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75)</f>
        <v>28368</v>
      </c>
      <c r="AN22" s="74">
        <f t="shared" si="11"/>
        <v>53557</v>
      </c>
      <c r="AO22"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75)</f>
        <v>26752</v>
      </c>
      <c r="AP22"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75)</f>
        <v>29706</v>
      </c>
      <c r="AQ22" s="74">
        <f t="shared" si="12"/>
        <v>56458</v>
      </c>
      <c r="AR22"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75)</f>
        <v>28406</v>
      </c>
      <c r="AS22"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75)</f>
        <v>31329</v>
      </c>
      <c r="AT22" s="74">
        <f t="shared" si="13"/>
        <v>59735</v>
      </c>
      <c r="AU22"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75)</f>
        <v>29973</v>
      </c>
      <c r="AV22"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75)</f>
        <v>32978</v>
      </c>
      <c r="AW22" s="74">
        <f t="shared" si="14"/>
        <v>62951</v>
      </c>
      <c r="AX22"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75)</f>
        <v>31485</v>
      </c>
      <c r="AY22"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75)</f>
        <v>34655</v>
      </c>
      <c r="AZ22" s="74">
        <f t="shared" si="15"/>
        <v>66140</v>
      </c>
      <c r="BA22"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75)</f>
        <v>32866</v>
      </c>
      <c r="BB22"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75)</f>
        <v>36194</v>
      </c>
      <c r="BC22" s="74">
        <f t="shared" si="16"/>
        <v>69060</v>
      </c>
      <c r="BD22"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75)</f>
        <v>34539</v>
      </c>
      <c r="BE22"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75)</f>
        <v>38419</v>
      </c>
      <c r="BF22" s="74">
        <f t="shared" si="17"/>
        <v>72958</v>
      </c>
      <c r="BG22"/>
      <c r="BH22"/>
      <c r="BI22"/>
      <c r="BJ22"/>
      <c r="BK22"/>
      <c r="BL22"/>
      <c r="BM22"/>
      <c r="BN22"/>
      <c r="BO22"/>
      <c r="BP22"/>
      <c r="BQ22"/>
      <c r="BR22"/>
      <c r="BS22"/>
      <c r="BT22"/>
      <c r="BU22"/>
      <c r="BV22"/>
      <c r="BW22"/>
      <c r="BX22"/>
      <c r="BY22"/>
      <c r="BZ22"/>
      <c r="CA22" s="113">
        <f t="shared" si="0"/>
        <v>-25189</v>
      </c>
      <c r="CB22" s="113">
        <f t="shared" si="1"/>
        <v>-28368</v>
      </c>
      <c r="CC22" s="113">
        <f t="shared" si="2"/>
        <v>-53557</v>
      </c>
      <c r="CD22" s="113">
        <f t="shared" si="3"/>
        <v>-26752</v>
      </c>
      <c r="CE22" s="113">
        <f t="shared" si="4"/>
        <v>-29706</v>
      </c>
      <c r="CF22" s="113">
        <f t="shared" si="5"/>
        <v>-56458</v>
      </c>
    </row>
    <row r="23" spans="1:84" s="64" customFormat="1" ht="14.1" customHeight="1">
      <c r="A23" s="78" t="s">
        <v>29</v>
      </c>
      <c r="B23" s="77">
        <v>5534</v>
      </c>
      <c r="C23" s="24">
        <v>13369</v>
      </c>
      <c r="D23" s="75">
        <v>18903</v>
      </c>
      <c r="E23" s="76">
        <v>5873</v>
      </c>
      <c r="F23" s="24">
        <v>14181</v>
      </c>
      <c r="G23" s="74">
        <v>20054</v>
      </c>
      <c r="H23" s="77">
        <v>6041</v>
      </c>
      <c r="I23" s="24">
        <v>14570</v>
      </c>
      <c r="J23" s="74">
        <v>20611</v>
      </c>
      <c r="K23" s="77">
        <v>6475</v>
      </c>
      <c r="L23" s="24">
        <v>15058</v>
      </c>
      <c r="M23" s="74">
        <v>21533</v>
      </c>
      <c r="N23" s="77">
        <v>7120</v>
      </c>
      <c r="O23" s="24">
        <v>15597</v>
      </c>
      <c r="P23" s="74">
        <v>22717</v>
      </c>
      <c r="Q23" s="77">
        <v>8195</v>
      </c>
      <c r="R23" s="24">
        <v>16253</v>
      </c>
      <c r="S23" s="74">
        <v>24448</v>
      </c>
      <c r="T23" s="77">
        <v>9704</v>
      </c>
      <c r="U23" s="24">
        <v>16884</v>
      </c>
      <c r="V23" s="74">
        <f t="shared" si="6"/>
        <v>26588</v>
      </c>
      <c r="W23" s="198">
        <v>11480</v>
      </c>
      <c r="X23" s="34">
        <v>17579</v>
      </c>
      <c r="Y23" s="74">
        <v>29059</v>
      </c>
      <c r="Z23"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80)</f>
        <v>13197</v>
      </c>
      <c r="AA23"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80)</f>
        <v>18443</v>
      </c>
      <c r="AB23" s="74">
        <f t="shared" si="7"/>
        <v>31640</v>
      </c>
      <c r="AC23"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80)</f>
        <v>14611</v>
      </c>
      <c r="AD23"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80)</f>
        <v>19020</v>
      </c>
      <c r="AE23" s="74">
        <f t="shared" si="8"/>
        <v>33631</v>
      </c>
      <c r="AF23"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80)</f>
        <v>15863</v>
      </c>
      <c r="AG23"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80)</f>
        <v>19870</v>
      </c>
      <c r="AH23" s="74">
        <f t="shared" si="9"/>
        <v>35733</v>
      </c>
      <c r="AI23"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80)</f>
        <v>16511</v>
      </c>
      <c r="AJ23"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80)</f>
        <v>20416</v>
      </c>
      <c r="AK23" s="74">
        <f t="shared" si="10"/>
        <v>36927</v>
      </c>
      <c r="AL23"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80)</f>
        <v>17066</v>
      </c>
      <c r="AM23"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80)</f>
        <v>20930</v>
      </c>
      <c r="AN23" s="74">
        <f t="shared" si="11"/>
        <v>37996</v>
      </c>
      <c r="AO23"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80)</f>
        <v>17497</v>
      </c>
      <c r="AP23"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80)</f>
        <v>21439</v>
      </c>
      <c r="AQ23" s="74">
        <f t="shared" si="12"/>
        <v>38936</v>
      </c>
      <c r="AR23"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80)</f>
        <v>17953</v>
      </c>
      <c r="AS23"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80)</f>
        <v>22163</v>
      </c>
      <c r="AT23" s="74">
        <f t="shared" si="13"/>
        <v>40116</v>
      </c>
      <c r="AU23"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80)</f>
        <v>18381</v>
      </c>
      <c r="AV23"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80)</f>
        <v>22329</v>
      </c>
      <c r="AW23" s="74">
        <f t="shared" si="14"/>
        <v>40710</v>
      </c>
      <c r="AX23"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80)</f>
        <v>19253</v>
      </c>
      <c r="AY23"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80)</f>
        <v>23039</v>
      </c>
      <c r="AZ23" s="74">
        <f t="shared" si="15"/>
        <v>42292</v>
      </c>
      <c r="BA23"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80)</f>
        <v>20080</v>
      </c>
      <c r="BB23"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80)</f>
        <v>23985</v>
      </c>
      <c r="BC23" s="74">
        <f t="shared" si="16"/>
        <v>44065</v>
      </c>
      <c r="BD23"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80)</f>
        <v>21173</v>
      </c>
      <c r="BE23"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80)</f>
        <v>24903</v>
      </c>
      <c r="BF23" s="74">
        <f t="shared" si="17"/>
        <v>46076</v>
      </c>
      <c r="BG23"/>
      <c r="BH23"/>
      <c r="BI23"/>
      <c r="BJ23"/>
      <c r="BK23"/>
      <c r="BL23"/>
      <c r="BM23"/>
      <c r="BN23"/>
      <c r="BO23"/>
      <c r="BP23"/>
      <c r="BQ23"/>
      <c r="BR23"/>
      <c r="BS23"/>
      <c r="BT23"/>
      <c r="BU23"/>
      <c r="BV23"/>
      <c r="BW23"/>
      <c r="BX23"/>
      <c r="BY23"/>
      <c r="BZ23"/>
      <c r="CA23" s="113">
        <f t="shared" si="0"/>
        <v>-17066</v>
      </c>
      <c r="CB23" s="113">
        <f t="shared" si="1"/>
        <v>-20930</v>
      </c>
      <c r="CC23" s="113">
        <f t="shared" si="2"/>
        <v>-37996</v>
      </c>
      <c r="CD23" s="113">
        <f t="shared" si="3"/>
        <v>-17497</v>
      </c>
      <c r="CE23" s="113">
        <f t="shared" si="4"/>
        <v>-21439</v>
      </c>
      <c r="CF23" s="113">
        <f t="shared" si="5"/>
        <v>-38936</v>
      </c>
    </row>
    <row r="24" spans="1:84" s="64" customFormat="1" ht="14.1" customHeight="1">
      <c r="A24" s="78" t="s">
        <v>30</v>
      </c>
      <c r="B24" s="77">
        <v>3043</v>
      </c>
      <c r="C24" s="24">
        <v>7875</v>
      </c>
      <c r="D24" s="75">
        <v>10918</v>
      </c>
      <c r="E24" s="76">
        <v>3121</v>
      </c>
      <c r="F24" s="24">
        <v>8196</v>
      </c>
      <c r="G24" s="74">
        <v>11317</v>
      </c>
      <c r="H24" s="77">
        <v>3179</v>
      </c>
      <c r="I24" s="24">
        <v>8327</v>
      </c>
      <c r="J24" s="74">
        <v>11506</v>
      </c>
      <c r="K24" s="77">
        <v>3121</v>
      </c>
      <c r="L24" s="24">
        <v>8486</v>
      </c>
      <c r="M24" s="74">
        <v>11607</v>
      </c>
      <c r="N24" s="77">
        <v>3131</v>
      </c>
      <c r="O24" s="24">
        <v>8577</v>
      </c>
      <c r="P24" s="74">
        <v>11708</v>
      </c>
      <c r="Q24" s="77">
        <v>3383</v>
      </c>
      <c r="R24" s="24">
        <v>9100</v>
      </c>
      <c r="S24" s="74">
        <v>12483</v>
      </c>
      <c r="T24" s="77">
        <v>3556</v>
      </c>
      <c r="U24" s="24">
        <v>9578</v>
      </c>
      <c r="V24" s="74">
        <f t="shared" si="6"/>
        <v>13134</v>
      </c>
      <c r="W24" s="198">
        <v>3757</v>
      </c>
      <c r="X24" s="34">
        <v>10010</v>
      </c>
      <c r="Y24" s="74">
        <v>13767</v>
      </c>
      <c r="Z24"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85)</f>
        <v>4045</v>
      </c>
      <c r="AA24"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85)</f>
        <v>10438</v>
      </c>
      <c r="AB24" s="74">
        <f t="shared" si="7"/>
        <v>14483</v>
      </c>
      <c r="AC24"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85)</f>
        <v>4570</v>
      </c>
      <c r="AD24"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85)</f>
        <v>10802</v>
      </c>
      <c r="AE24" s="74">
        <f t="shared" si="8"/>
        <v>15372</v>
      </c>
      <c r="AF24"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85)</f>
        <v>5270</v>
      </c>
      <c r="AG24"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85)</f>
        <v>11311</v>
      </c>
      <c r="AH24" s="74">
        <f t="shared" si="9"/>
        <v>16581</v>
      </c>
      <c r="AI24"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85)</f>
        <v>6317</v>
      </c>
      <c r="AJ24"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85)</f>
        <v>11753</v>
      </c>
      <c r="AK24" s="74">
        <f t="shared" si="10"/>
        <v>18070</v>
      </c>
      <c r="AL24"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85)</f>
        <v>7548</v>
      </c>
      <c r="AM24"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85)</f>
        <v>12277</v>
      </c>
      <c r="AN24" s="74">
        <f t="shared" si="11"/>
        <v>19825</v>
      </c>
      <c r="AO24"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85)</f>
        <v>8706</v>
      </c>
      <c r="AP24"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85)</f>
        <v>13029</v>
      </c>
      <c r="AQ24" s="74">
        <f t="shared" si="12"/>
        <v>21735</v>
      </c>
      <c r="AR24"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85)</f>
        <v>9670</v>
      </c>
      <c r="AS24"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85)</f>
        <v>13573</v>
      </c>
      <c r="AT24" s="74">
        <f t="shared" si="13"/>
        <v>23243</v>
      </c>
      <c r="AU24"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85)</f>
        <v>10492</v>
      </c>
      <c r="AV24"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85)</f>
        <v>14197</v>
      </c>
      <c r="AW24" s="74">
        <f t="shared" si="14"/>
        <v>24689</v>
      </c>
      <c r="AX24"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85)</f>
        <v>10906</v>
      </c>
      <c r="AY24"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85)</f>
        <v>14630</v>
      </c>
      <c r="AZ24" s="74">
        <f t="shared" si="15"/>
        <v>25536</v>
      </c>
      <c r="BA24"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85)</f>
        <v>11229</v>
      </c>
      <c r="BB24"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85)</f>
        <v>14905</v>
      </c>
      <c r="BC24" s="74">
        <f t="shared" si="16"/>
        <v>26134</v>
      </c>
      <c r="BD24"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85)</f>
        <v>11410</v>
      </c>
      <c r="BE24"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85)</f>
        <v>15138</v>
      </c>
      <c r="BF24" s="74">
        <f t="shared" si="17"/>
        <v>26548</v>
      </c>
      <c r="BG24"/>
      <c r="BH24"/>
      <c r="BI24"/>
      <c r="BJ24"/>
      <c r="BK24"/>
      <c r="BL24"/>
      <c r="BM24"/>
      <c r="BN24"/>
      <c r="BO24"/>
      <c r="BP24"/>
      <c r="BQ24"/>
      <c r="BR24"/>
      <c r="BS24"/>
      <c r="BT24"/>
      <c r="BU24"/>
      <c r="BV24"/>
      <c r="BW24"/>
      <c r="BX24"/>
      <c r="BY24"/>
      <c r="BZ24"/>
      <c r="CA24" s="113">
        <f t="shared" si="0"/>
        <v>-7548</v>
      </c>
      <c r="CB24" s="113">
        <f t="shared" si="1"/>
        <v>-12277</v>
      </c>
      <c r="CC24" s="113">
        <f t="shared" si="2"/>
        <v>-19825</v>
      </c>
      <c r="CD24" s="113">
        <f t="shared" si="3"/>
        <v>-8706</v>
      </c>
      <c r="CE24" s="113">
        <f t="shared" si="4"/>
        <v>-13029</v>
      </c>
      <c r="CF24" s="113">
        <f t="shared" si="5"/>
        <v>-21735</v>
      </c>
    </row>
    <row r="25" spans="1:84" s="64" customFormat="1" ht="14.1" customHeight="1">
      <c r="A25" s="78" t="s">
        <v>22</v>
      </c>
      <c r="B25" s="77">
        <v>999</v>
      </c>
      <c r="C25" s="24">
        <v>2998</v>
      </c>
      <c r="D25" s="75">
        <v>3997</v>
      </c>
      <c r="E25" s="76">
        <v>1060</v>
      </c>
      <c r="F25" s="24">
        <v>3210</v>
      </c>
      <c r="G25" s="74">
        <v>4270</v>
      </c>
      <c r="H25" s="77">
        <v>1090</v>
      </c>
      <c r="I25" s="24">
        <v>3378</v>
      </c>
      <c r="J25" s="74">
        <v>4468</v>
      </c>
      <c r="K25" s="77">
        <v>1139</v>
      </c>
      <c r="L25" s="24">
        <v>3591</v>
      </c>
      <c r="M25" s="74">
        <v>4730</v>
      </c>
      <c r="N25" s="77">
        <v>1216</v>
      </c>
      <c r="O25" s="24">
        <v>3722</v>
      </c>
      <c r="P25" s="74">
        <v>4938</v>
      </c>
      <c r="Q25" s="77">
        <v>1251</v>
      </c>
      <c r="R25" s="24">
        <v>3877</v>
      </c>
      <c r="S25" s="74">
        <v>5128</v>
      </c>
      <c r="T25" s="77">
        <v>1298</v>
      </c>
      <c r="U25" s="24">
        <v>4064</v>
      </c>
      <c r="V25" s="74">
        <f t="shared" si="6"/>
        <v>5362</v>
      </c>
      <c r="W25" s="198">
        <v>1344</v>
      </c>
      <c r="X25" s="34">
        <v>4214</v>
      </c>
      <c r="Y25" s="74">
        <v>5558</v>
      </c>
      <c r="Z25"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90)</f>
        <v>1312</v>
      </c>
      <c r="AA25"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90)</f>
        <v>4320</v>
      </c>
      <c r="AB25" s="74">
        <f t="shared" si="7"/>
        <v>5632</v>
      </c>
      <c r="AC25"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90)</f>
        <v>1294</v>
      </c>
      <c r="AD25"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90)</f>
        <v>4376</v>
      </c>
      <c r="AE25" s="74">
        <f t="shared" si="8"/>
        <v>5670</v>
      </c>
      <c r="AF25"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90)</f>
        <v>1392</v>
      </c>
      <c r="AG25"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90)</f>
        <v>4572</v>
      </c>
      <c r="AH25" s="74">
        <f t="shared" si="9"/>
        <v>5964</v>
      </c>
      <c r="AI25"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90)</f>
        <v>1488</v>
      </c>
      <c r="AJ25"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90)</f>
        <v>4780</v>
      </c>
      <c r="AK25" s="74">
        <f t="shared" si="10"/>
        <v>6268</v>
      </c>
      <c r="AL25"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90)</f>
        <v>1614</v>
      </c>
      <c r="AM25"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90)</f>
        <v>4972</v>
      </c>
      <c r="AN25" s="74">
        <f t="shared" si="11"/>
        <v>6586</v>
      </c>
      <c r="AO25"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90)</f>
        <v>1779</v>
      </c>
      <c r="AP25"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90)</f>
        <v>5231</v>
      </c>
      <c r="AQ25" s="74">
        <f t="shared" si="12"/>
        <v>7010</v>
      </c>
      <c r="AR25"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90)</f>
        <v>2050</v>
      </c>
      <c r="AS25"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90)</f>
        <v>5472</v>
      </c>
      <c r="AT25" s="74">
        <f t="shared" si="13"/>
        <v>7522</v>
      </c>
      <c r="AU25"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90)</f>
        <v>2452</v>
      </c>
      <c r="AV25"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90)</f>
        <v>5745</v>
      </c>
      <c r="AW25" s="74">
        <f t="shared" si="14"/>
        <v>8197</v>
      </c>
      <c r="AX25"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90)</f>
        <v>2960</v>
      </c>
      <c r="AY25"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90)</f>
        <v>5896</v>
      </c>
      <c r="AZ25" s="74">
        <f t="shared" si="15"/>
        <v>8856</v>
      </c>
      <c r="BA25"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90)</f>
        <v>3408</v>
      </c>
      <c r="BB25"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90)</f>
        <v>6119</v>
      </c>
      <c r="BC25" s="74">
        <f t="shared" si="16"/>
        <v>9527</v>
      </c>
      <c r="BD25"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90)</f>
        <v>3889</v>
      </c>
      <c r="BE25"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90)</f>
        <v>6456</v>
      </c>
      <c r="BF25" s="74">
        <f t="shared" si="17"/>
        <v>10345</v>
      </c>
      <c r="BG25"/>
      <c r="BH25"/>
      <c r="BI25"/>
      <c r="BJ25"/>
      <c r="BK25"/>
      <c r="BL25"/>
      <c r="BM25"/>
      <c r="BN25"/>
      <c r="BO25"/>
      <c r="BP25"/>
      <c r="BQ25"/>
      <c r="BR25"/>
      <c r="BS25"/>
      <c r="BT25"/>
      <c r="BU25"/>
      <c r="BV25"/>
      <c r="BW25"/>
      <c r="BX25"/>
      <c r="BY25"/>
      <c r="BZ25"/>
      <c r="CA25" s="113">
        <f t="shared" si="0"/>
        <v>-1614</v>
      </c>
      <c r="CB25" s="113">
        <f t="shared" si="1"/>
        <v>-4972</v>
      </c>
      <c r="CC25" s="113">
        <f t="shared" si="2"/>
        <v>-6586</v>
      </c>
      <c r="CD25" s="113">
        <f t="shared" si="3"/>
        <v>-1779</v>
      </c>
      <c r="CE25" s="113">
        <f t="shared" si="4"/>
        <v>-5231</v>
      </c>
      <c r="CF25" s="113">
        <f t="shared" si="5"/>
        <v>-7010</v>
      </c>
    </row>
    <row r="26" spans="1:84" s="64" customFormat="1" ht="14.1" customHeight="1" thickBot="1">
      <c r="A26" s="78" t="s">
        <v>23</v>
      </c>
      <c r="B26" s="88">
        <v>263</v>
      </c>
      <c r="C26" s="87">
        <v>746</v>
      </c>
      <c r="D26" s="85">
        <v>1009</v>
      </c>
      <c r="E26" s="86">
        <v>254</v>
      </c>
      <c r="F26" s="87">
        <v>806</v>
      </c>
      <c r="G26" s="83">
        <v>1060</v>
      </c>
      <c r="H26" s="88">
        <v>248</v>
      </c>
      <c r="I26" s="87">
        <v>831</v>
      </c>
      <c r="J26" s="83">
        <v>1079</v>
      </c>
      <c r="K26" s="88">
        <v>265</v>
      </c>
      <c r="L26" s="87">
        <v>882</v>
      </c>
      <c r="M26" s="83">
        <v>1147</v>
      </c>
      <c r="N26" s="88">
        <v>260</v>
      </c>
      <c r="O26" s="87">
        <v>940</v>
      </c>
      <c r="P26" s="83">
        <v>1200</v>
      </c>
      <c r="Q26" s="88">
        <v>268</v>
      </c>
      <c r="R26" s="87">
        <v>1047</v>
      </c>
      <c r="S26" s="83">
        <v>1315</v>
      </c>
      <c r="T26" s="88">
        <v>288</v>
      </c>
      <c r="U26" s="87">
        <v>1126</v>
      </c>
      <c r="V26" s="74">
        <f t="shared" si="6"/>
        <v>1414</v>
      </c>
      <c r="W26" s="198">
        <v>290</v>
      </c>
      <c r="X26" s="82">
        <v>1188</v>
      </c>
      <c r="Y26" s="74">
        <v>1478</v>
      </c>
      <c r="Z26" s="19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95)</f>
        <v>317</v>
      </c>
      <c r="AA26" s="19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95)</f>
        <v>1253</v>
      </c>
      <c r="AB26" s="83">
        <f t="shared" si="7"/>
        <v>1570</v>
      </c>
      <c r="AC26" s="19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95)</f>
        <v>324</v>
      </c>
      <c r="AD26" s="19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95)</f>
        <v>1331</v>
      </c>
      <c r="AE26" s="83">
        <f t="shared" si="8"/>
        <v>1655</v>
      </c>
      <c r="AF26" s="19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95)</f>
        <v>337</v>
      </c>
      <c r="AG26" s="19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95)</f>
        <v>1408</v>
      </c>
      <c r="AH26" s="83">
        <f t="shared" si="9"/>
        <v>1745</v>
      </c>
      <c r="AI26" s="19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95)</f>
        <v>355</v>
      </c>
      <c r="AJ26" s="19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95)</f>
        <v>1412</v>
      </c>
      <c r="AK26" s="83">
        <f t="shared" si="10"/>
        <v>1767</v>
      </c>
      <c r="AL26" s="19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95)</f>
        <v>355</v>
      </c>
      <c r="AM26" s="19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95)</f>
        <v>1487</v>
      </c>
      <c r="AN26" s="83">
        <f t="shared" si="11"/>
        <v>1842</v>
      </c>
      <c r="AO26" s="19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95)</f>
        <v>349</v>
      </c>
      <c r="AP26" s="19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95)</f>
        <v>1542</v>
      </c>
      <c r="AQ26" s="83">
        <f t="shared" si="12"/>
        <v>1891</v>
      </c>
      <c r="AR26" s="19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95)</f>
        <v>347</v>
      </c>
      <c r="AS26" s="19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95)</f>
        <v>1551</v>
      </c>
      <c r="AT26" s="83">
        <f t="shared" si="13"/>
        <v>1898</v>
      </c>
      <c r="AU26" s="19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95)</f>
        <v>377</v>
      </c>
      <c r="AV26" s="19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95)</f>
        <v>1575</v>
      </c>
      <c r="AW26" s="83">
        <f t="shared" si="14"/>
        <v>1952</v>
      </c>
      <c r="AX26" s="19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95)</f>
        <v>395</v>
      </c>
      <c r="AY26" s="19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95)</f>
        <v>1626</v>
      </c>
      <c r="AZ26" s="83">
        <f t="shared" si="15"/>
        <v>2021</v>
      </c>
      <c r="BA26" s="19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95)</f>
        <v>429</v>
      </c>
      <c r="BB26" s="19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95)</f>
        <v>1621</v>
      </c>
      <c r="BC26" s="83">
        <f t="shared" si="16"/>
        <v>2050</v>
      </c>
      <c r="BD26" s="19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95)</f>
        <v>491</v>
      </c>
      <c r="BE26" s="19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95)</f>
        <v>1670</v>
      </c>
      <c r="BF26" s="83">
        <f t="shared" si="17"/>
        <v>2161</v>
      </c>
      <c r="BG26"/>
      <c r="BH26"/>
      <c r="BI26"/>
      <c r="BJ26"/>
      <c r="BK26"/>
      <c r="BL26"/>
      <c r="BM26"/>
      <c r="BN26"/>
      <c r="BO26"/>
      <c r="BP26"/>
      <c r="BQ26"/>
      <c r="BR26"/>
      <c r="BS26"/>
      <c r="BT26"/>
      <c r="BU26"/>
      <c r="BV26"/>
      <c r="BW26"/>
      <c r="BX26"/>
      <c r="BY26"/>
      <c r="BZ26"/>
      <c r="CA26" s="113">
        <f t="shared" si="0"/>
        <v>-355</v>
      </c>
      <c r="CB26" s="113">
        <f t="shared" si="1"/>
        <v>-1487</v>
      </c>
      <c r="CC26" s="113">
        <f t="shared" si="2"/>
        <v>-1842</v>
      </c>
      <c r="CD26" s="113">
        <f t="shared" si="3"/>
        <v>-349</v>
      </c>
      <c r="CE26" s="113">
        <f t="shared" si="4"/>
        <v>-1542</v>
      </c>
      <c r="CF26" s="113">
        <f t="shared" si="5"/>
        <v>-1891</v>
      </c>
    </row>
    <row r="27" spans="1:84" ht="13.9" thickTop="1" thickBot="1">
      <c r="A27" s="80" t="s">
        <v>25</v>
      </c>
      <c r="B27" s="91">
        <v>733083</v>
      </c>
      <c r="C27" s="25">
        <v>797322</v>
      </c>
      <c r="D27" s="92">
        <v>1530405</v>
      </c>
      <c r="E27" s="89">
        <v>743651</v>
      </c>
      <c r="F27" s="25">
        <v>809099</v>
      </c>
      <c r="G27" s="90">
        <v>1552750</v>
      </c>
      <c r="H27" s="91">
        <v>745768</v>
      </c>
      <c r="I27" s="25">
        <v>809887</v>
      </c>
      <c r="J27" s="90">
        <v>1555655</v>
      </c>
      <c r="K27" s="91">
        <v>747209</v>
      </c>
      <c r="L27" s="25">
        <v>811552</v>
      </c>
      <c r="M27" s="90">
        <v>1558761</v>
      </c>
      <c r="N27" s="91">
        <v>755898</v>
      </c>
      <c r="O27" s="25">
        <v>818998</v>
      </c>
      <c r="P27" s="90">
        <v>1574896</v>
      </c>
      <c r="Q27" s="91">
        <v>773389</v>
      </c>
      <c r="R27" s="25">
        <v>836395</v>
      </c>
      <c r="S27" s="90">
        <v>1609784</v>
      </c>
      <c r="T27" s="115">
        <f>SUM(T7:T26)</f>
        <v>801234</v>
      </c>
      <c r="U27" s="25">
        <f>SUM(U7:U26)</f>
        <v>864323</v>
      </c>
      <c r="V27" s="116">
        <f>SUM(V7:V26)</f>
        <v>1665557</v>
      </c>
      <c r="W27" s="115">
        <v>850592</v>
      </c>
      <c r="X27" s="25">
        <v>913022</v>
      </c>
      <c r="Y27" s="116">
        <v>1763614</v>
      </c>
      <c r="Z27" s="115">
        <f>SUM(Z7:Z26)</f>
        <v>890046</v>
      </c>
      <c r="AA27" s="25">
        <f>SUM(AA7:AA26)</f>
        <v>953092</v>
      </c>
      <c r="AB27" s="116">
        <f t="shared" ref="AB27" si="18">AA27+Z27</f>
        <v>1843138</v>
      </c>
      <c r="AC27" s="115">
        <f>SUM(AC7:AC26)</f>
        <v>912647</v>
      </c>
      <c r="AD27" s="25">
        <f>SUM(AD7:AD26)</f>
        <v>977282</v>
      </c>
      <c r="AE27" s="116">
        <f t="shared" ref="AE27" si="19">AD27+AC27</f>
        <v>1889929</v>
      </c>
      <c r="AF27" s="115">
        <f>SUM(AF7:AF26)</f>
        <v>938714</v>
      </c>
      <c r="AG27" s="25">
        <f>SUM(AG7:AG26)</f>
        <v>1003046</v>
      </c>
      <c r="AH27" s="116">
        <f t="shared" ref="AH27" si="20">AG27+AF27</f>
        <v>1941760</v>
      </c>
      <c r="AI27" s="115">
        <f>SUM(AI7:AI26)</f>
        <v>972087</v>
      </c>
      <c r="AJ27" s="25">
        <f>SUM(AJ7:AJ26)</f>
        <v>1034789</v>
      </c>
      <c r="AK27" s="116">
        <f t="shared" ref="AK27" si="21">AJ27+AI27</f>
        <v>2006876</v>
      </c>
      <c r="AL27" s="115">
        <f>SUM(AL7:AL26)</f>
        <v>1006614</v>
      </c>
      <c r="AM27" s="25">
        <f>SUM(AM7:AM26)</f>
        <v>1069422</v>
      </c>
      <c r="AN27" s="116">
        <f t="shared" ref="AN27" si="22">AM27+AL27</f>
        <v>2076036</v>
      </c>
      <c r="AO27" s="115">
        <f>SUM(AO7:AO26)</f>
        <v>1030706</v>
      </c>
      <c r="AP27" s="25">
        <f>SUM(AP7:AP26)</f>
        <v>1094652</v>
      </c>
      <c r="AQ27" s="116">
        <f t="shared" ref="AQ27" si="23">AP27+AO27</f>
        <v>2125358</v>
      </c>
      <c r="AR27" s="115">
        <f>SUM(AR7:AR26)</f>
        <v>1046963</v>
      </c>
      <c r="AS27" s="25">
        <f>SUM(AS7:AS26)</f>
        <v>1111686</v>
      </c>
      <c r="AT27" s="116">
        <f t="shared" si="13"/>
        <v>2158649</v>
      </c>
      <c r="AU27" s="115">
        <f>SUM(AU7:AU26)</f>
        <v>1046359</v>
      </c>
      <c r="AV27" s="25">
        <f>SUM(AV7:AV26)</f>
        <v>1113349</v>
      </c>
      <c r="AW27" s="116">
        <f t="shared" si="14"/>
        <v>2159708</v>
      </c>
      <c r="AX27" s="115">
        <f>SUM(AX7:AX26)</f>
        <v>1036169</v>
      </c>
      <c r="AY27" s="25">
        <f>SUM(AY7:AY26)</f>
        <v>1106393</v>
      </c>
      <c r="AZ27" s="116">
        <f t="shared" si="15"/>
        <v>2142562</v>
      </c>
      <c r="BA27" s="115">
        <f>SUM(BA7:BA26)</f>
        <v>1026867</v>
      </c>
      <c r="BB27" s="25">
        <f>SUM(BB7:BB26)</f>
        <v>1098428</v>
      </c>
      <c r="BC27" s="116">
        <f t="shared" si="16"/>
        <v>2125295</v>
      </c>
      <c r="BD27" s="115">
        <f>SUM(BD7:BD26)</f>
        <v>1014512</v>
      </c>
      <c r="BE27" s="25">
        <f>SUM(BE7:BE26)</f>
        <v>1088124</v>
      </c>
      <c r="BF27" s="116">
        <f t="shared" si="17"/>
        <v>2102636</v>
      </c>
      <c r="CA27" s="113">
        <f t="shared" si="0"/>
        <v>-1006614</v>
      </c>
      <c r="CB27" s="113">
        <f t="shared" si="1"/>
        <v>-1069422</v>
      </c>
      <c r="CC27" s="113">
        <f t="shared" si="2"/>
        <v>-2076036</v>
      </c>
      <c r="CD27" s="113">
        <f t="shared" si="3"/>
        <v>-1030706</v>
      </c>
      <c r="CE27" s="113">
        <f t="shared" si="4"/>
        <v>-1094652</v>
      </c>
      <c r="CF27" s="113">
        <f t="shared" si="5"/>
        <v>-2125358</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row>
    <row r="31" spans="1:84" ht="14.1" customHeight="1" thickTop="1">
      <c r="A31" s="19" t="s">
        <v>4</v>
      </c>
      <c r="B31" s="365">
        <v>35429</v>
      </c>
      <c r="C31" s="366"/>
      <c r="D31" s="367"/>
      <c r="E31" s="365">
        <v>35794</v>
      </c>
      <c r="F31" s="366"/>
      <c r="G31" s="367"/>
      <c r="H31" s="366">
        <v>36159</v>
      </c>
      <c r="I31" s="366"/>
      <c r="J31" s="367"/>
      <c r="K31" s="366">
        <v>36524</v>
      </c>
      <c r="L31" s="366"/>
      <c r="M31" s="367"/>
      <c r="N31" s="366">
        <v>36890</v>
      </c>
      <c r="O31" s="366"/>
      <c r="P31" s="367"/>
      <c r="Q31" s="366">
        <v>37255</v>
      </c>
      <c r="R31" s="366"/>
      <c r="S31" s="366"/>
      <c r="T31" s="365">
        <v>37620</v>
      </c>
      <c r="U31" s="366"/>
      <c r="V31" s="367"/>
      <c r="W31" s="365">
        <v>37985</v>
      </c>
      <c r="X31" s="366"/>
      <c r="Y31" s="367"/>
      <c r="Z31" s="365">
        <v>38351</v>
      </c>
      <c r="AA31" s="366"/>
      <c r="AB31" s="367"/>
      <c r="AC31" s="365">
        <v>38716</v>
      </c>
      <c r="AD31" s="366"/>
      <c r="AE31" s="367"/>
      <c r="AF31" s="365">
        <v>39081</v>
      </c>
      <c r="AG31" s="366"/>
      <c r="AH31" s="367"/>
      <c r="AI31" s="364">
        <v>39446</v>
      </c>
      <c r="AJ31" s="362"/>
      <c r="AK31" s="363"/>
      <c r="AL31" s="364">
        <v>39812</v>
      </c>
      <c r="AM31" s="362"/>
      <c r="AN31" s="363"/>
      <c r="AO31" s="364">
        <f>AO5</f>
        <v>40177</v>
      </c>
      <c r="AP31" s="362"/>
      <c r="AQ31" s="363"/>
      <c r="AR31" s="364">
        <f>AR5</f>
        <v>40542</v>
      </c>
      <c r="AS31" s="362"/>
      <c r="AT31" s="363"/>
      <c r="AU31" s="364">
        <f>AU5</f>
        <v>40907</v>
      </c>
      <c r="AV31" s="362"/>
      <c r="AW31" s="363"/>
      <c r="AX31" s="364">
        <f>AX5</f>
        <v>41273</v>
      </c>
      <c r="AY31" s="362"/>
      <c r="AZ31" s="363"/>
      <c r="BA31" s="364">
        <f>BA5</f>
        <v>41638</v>
      </c>
      <c r="BB31" s="362"/>
      <c r="BC31" s="363"/>
      <c r="BD31" s="364">
        <f>BD5</f>
        <v>42003</v>
      </c>
      <c r="BE31" s="362"/>
      <c r="BF31" s="363"/>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23" t="s">
        <v>26</v>
      </c>
      <c r="U32" s="21" t="s">
        <v>27</v>
      </c>
      <c r="V32" s="22" t="s">
        <v>25</v>
      </c>
      <c r="W32" s="23" t="s">
        <v>26</v>
      </c>
      <c r="X32" s="21" t="s">
        <v>27</v>
      </c>
      <c r="Y32" s="22" t="s">
        <v>25</v>
      </c>
      <c r="Z32" s="23" t="s">
        <v>26</v>
      </c>
      <c r="AA32" s="21" t="s">
        <v>27</v>
      </c>
      <c r="AB32" s="22" t="s">
        <v>25</v>
      </c>
      <c r="AC32" s="23" t="s">
        <v>26</v>
      </c>
      <c r="AD32" s="21" t="s">
        <v>27</v>
      </c>
      <c r="AE32" s="22" t="s">
        <v>25</v>
      </c>
      <c r="AF32" s="23" t="s">
        <v>26</v>
      </c>
      <c r="AG32" s="21" t="s">
        <v>27</v>
      </c>
      <c r="AH32" s="22" t="s">
        <v>25</v>
      </c>
      <c r="AI32" s="23" t="s">
        <v>26</v>
      </c>
      <c r="AJ32" s="21" t="s">
        <v>27</v>
      </c>
      <c r="AK32" s="22" t="s">
        <v>25</v>
      </c>
      <c r="AL32" s="23" t="s">
        <v>26</v>
      </c>
      <c r="AM32" s="21" t="s">
        <v>27</v>
      </c>
      <c r="AN32" s="22" t="s">
        <v>25</v>
      </c>
      <c r="AO32" s="23" t="s">
        <v>26</v>
      </c>
      <c r="AP32" s="21" t="s">
        <v>27</v>
      </c>
      <c r="AQ32" s="22" t="s">
        <v>25</v>
      </c>
      <c r="AR32" s="23" t="s">
        <v>26</v>
      </c>
      <c r="AS32" s="21" t="s">
        <v>27</v>
      </c>
      <c r="AT32" s="22" t="s">
        <v>25</v>
      </c>
      <c r="AU32" s="23" t="s">
        <v>26</v>
      </c>
      <c r="AV32" s="21" t="s">
        <v>27</v>
      </c>
      <c r="AW32" s="22" t="s">
        <v>25</v>
      </c>
      <c r="AX32" s="23" t="s">
        <v>26</v>
      </c>
      <c r="AY32" s="21" t="s">
        <v>27</v>
      </c>
      <c r="AZ32" s="22" t="s">
        <v>25</v>
      </c>
      <c r="BA32" s="23" t="s">
        <v>26</v>
      </c>
      <c r="BB32" s="21" t="s">
        <v>27</v>
      </c>
      <c r="BC32" s="22" t="s">
        <v>25</v>
      </c>
      <c r="BD32" s="23" t="s">
        <v>26</v>
      </c>
      <c r="BE32" s="21" t="s">
        <v>27</v>
      </c>
      <c r="BF32" s="22" t="s">
        <v>25</v>
      </c>
    </row>
    <row r="33" spans="1:58">
      <c r="A33" s="78" t="s">
        <v>6</v>
      </c>
      <c r="B33" s="98">
        <v>0.4588395994461929</v>
      </c>
      <c r="C33" s="31">
        <v>0.46351407044210302</v>
      </c>
      <c r="D33" s="98">
        <v>0.46109801720064381</v>
      </c>
      <c r="E33" s="33">
        <v>-3.7655463269785638E-3</v>
      </c>
      <c r="F33" s="31">
        <v>-5.1169087446364392E-3</v>
      </c>
      <c r="G33" s="32">
        <v>-4.4195214035867014E-3</v>
      </c>
      <c r="H33" s="98">
        <v>-5.5076783515842775E-3</v>
      </c>
      <c r="I33" s="31">
        <v>-9.179390193274628E-3</v>
      </c>
      <c r="J33" s="99">
        <v>-7.2833130709258898E-3</v>
      </c>
      <c r="K33" s="98">
        <v>-1.0012162279558701E-2</v>
      </c>
      <c r="L33" s="31">
        <v>-9.008379888268192E-3</v>
      </c>
      <c r="M33" s="99">
        <v>-9.5276616781267975E-3</v>
      </c>
      <c r="N33" s="98">
        <v>5.5941908167518317E-3</v>
      </c>
      <c r="O33" s="31">
        <v>9.7949404552180042E-3</v>
      </c>
      <c r="P33" s="99">
        <v>7.6228504015609655E-3</v>
      </c>
      <c r="Q33" s="98">
        <v>2.8186221039312453E-2</v>
      </c>
      <c r="R33" s="31">
        <v>2.6261921377064512E-2</v>
      </c>
      <c r="S33" s="98">
        <v>2.7254919619939644E-2</v>
      </c>
      <c r="T33" s="33">
        <f t="shared" ref="T33:Y33" si="24">T7/Q7-1</f>
        <v>3.9253129641417361E-2</v>
      </c>
      <c r="U33" s="31">
        <f t="shared" si="24"/>
        <v>3.8645481538566173E-2</v>
      </c>
      <c r="V33" s="32">
        <f t="shared" si="24"/>
        <v>3.8959331061162228E-2</v>
      </c>
      <c r="W33" s="33">
        <f t="shared" si="24"/>
        <v>8.8138015516537438E-2</v>
      </c>
      <c r="X33" s="31">
        <f t="shared" si="24"/>
        <v>7.9827164804469275E-2</v>
      </c>
      <c r="Y33" s="32">
        <f t="shared" si="24"/>
        <v>8.4120923167798844E-2</v>
      </c>
      <c r="Z33" s="33">
        <f t="shared" ref="Z33:Z53" si="25">Z7/W7-1</f>
        <v>5.7038857721823044E-2</v>
      </c>
      <c r="AA33" s="31">
        <f t="shared" ref="AA33:AA53" si="26">AA7/X7-1</f>
        <v>6.4912493431955154E-2</v>
      </c>
      <c r="AB33" s="32">
        <f t="shared" ref="AB33:AB53" si="27">AB7/Y7-1</f>
        <v>6.0829546891874697E-2</v>
      </c>
      <c r="AC33" s="33">
        <f t="shared" ref="AC33:AC53" si="28">AC7/Z7-1</f>
        <v>2.9962546816479474E-2</v>
      </c>
      <c r="AD33" s="31">
        <f t="shared" ref="AD33:AD53" si="29">AD7/AA7-1</f>
        <v>3.3476297111625586E-2</v>
      </c>
      <c r="AE33" s="32">
        <f t="shared" ref="AE33:AH53" si="30">AE7/AB7-1</f>
        <v>3.1660720345589866E-2</v>
      </c>
      <c r="AF33" s="39">
        <f>AF7/AC7-1</f>
        <v>2.2128392934080088E-2</v>
      </c>
      <c r="AG33" s="37">
        <f>AG7/AD7-1</f>
        <v>1.9207462631752881E-2</v>
      </c>
      <c r="AH33" s="38">
        <f>AH7/AE7-1</f>
        <v>2.0714241263124267E-2</v>
      </c>
      <c r="AI33" s="39">
        <f t="shared" ref="AI33:AI53" si="31">AI7/AF7-1</f>
        <v>3.7144446879900261E-2</v>
      </c>
      <c r="AJ33" s="37">
        <f t="shared" ref="AJ33:AJ53" si="32">AJ7/AG7-1</f>
        <v>4.0573652349380263E-2</v>
      </c>
      <c r="AK33" s="38">
        <f t="shared" ref="AK33:AN53" si="33">AK7/AH7-1</f>
        <v>3.880222622873708E-2</v>
      </c>
      <c r="AL33" s="39">
        <f t="shared" ref="AL33:AW33" si="34">AL7/AI7-1</f>
        <v>2.339380933801527E-2</v>
      </c>
      <c r="AM33" s="37">
        <f t="shared" si="34"/>
        <v>2.6282983586120912E-2</v>
      </c>
      <c r="AN33" s="38">
        <f t="shared" si="34"/>
        <v>2.4792903377268027E-2</v>
      </c>
      <c r="AO33" s="39">
        <f t="shared" si="34"/>
        <v>7.2754999920572327E-3</v>
      </c>
      <c r="AP33" s="37">
        <f t="shared" si="34"/>
        <v>6.5964841245740313E-3</v>
      </c>
      <c r="AQ33" s="38">
        <f t="shared" si="34"/>
        <v>6.9462057680507172E-3</v>
      </c>
      <c r="AR33" s="39">
        <f t="shared" si="34"/>
        <v>-4.4946300998280897E-3</v>
      </c>
      <c r="AS33" s="37">
        <f t="shared" si="34"/>
        <v>-5.0448336545713124E-3</v>
      </c>
      <c r="AT33" s="38">
        <f t="shared" si="34"/>
        <v>-4.7613630823731823E-3</v>
      </c>
      <c r="AU33" s="39">
        <f t="shared" si="34"/>
        <v>-2.3224130283251987E-2</v>
      </c>
      <c r="AV33" s="37">
        <f t="shared" si="34"/>
        <v>-2.7272420995889779E-2</v>
      </c>
      <c r="AW33" s="38">
        <f t="shared" si="34"/>
        <v>-2.5186140683168934E-2</v>
      </c>
      <c r="AX33" s="39">
        <f t="shared" ref="AX33:AX53" si="35">AX7/AU7-1</f>
        <v>-4.153556716079021E-2</v>
      </c>
      <c r="AY33" s="37">
        <f t="shared" ref="AY33:AY53" si="36">AY7/AV7-1</f>
        <v>-4.1752532686812671E-2</v>
      </c>
      <c r="AZ33" s="38">
        <f t="shared" ref="AZ33:AZ46" si="37">AZ7/AW7-1</f>
        <v>-4.1640494794938143E-2</v>
      </c>
      <c r="BA33" s="39">
        <f t="shared" ref="BA33:BA53" si="38">BA7/AX7-1</f>
        <v>-4.4283127739140782E-2</v>
      </c>
      <c r="BB33" s="37">
        <f t="shared" ref="BB33:BB53" si="39">BB7/AY7-1</f>
        <v>-4.7348827122564829E-2</v>
      </c>
      <c r="BC33" s="38">
        <f t="shared" ref="BC33:BC46" si="40">BC7/AZ7-1</f>
        <v>-4.5765570518478405E-2</v>
      </c>
      <c r="BD33" s="39">
        <f t="shared" ref="BD33:BD53" si="41">BD7/BA7-1</f>
        <v>-5.2602691218130326E-2</v>
      </c>
      <c r="BE33" s="37">
        <f t="shared" ref="BE33:BE53" si="42">BE7/BB7-1</f>
        <v>-5.4198125735098857E-2</v>
      </c>
      <c r="BF33" s="38">
        <f t="shared" ref="BF33:BF46" si="43">BF7/BC7-1</f>
        <v>-5.3372895946663723E-2</v>
      </c>
    </row>
    <row r="34" spans="1:58">
      <c r="A34" s="79" t="s">
        <v>7</v>
      </c>
      <c r="B34" s="98">
        <v>0.56386660508885411</v>
      </c>
      <c r="C34" s="31">
        <v>0.58981153592763969</v>
      </c>
      <c r="D34" s="98">
        <v>0.57638641573223048</v>
      </c>
      <c r="E34" s="33">
        <v>-2.4038812285693489E-2</v>
      </c>
      <c r="F34" s="31">
        <v>-2.2720714134554343E-2</v>
      </c>
      <c r="G34" s="32">
        <v>-2.3397342870785653E-2</v>
      </c>
      <c r="H34" s="98">
        <v>-2.487385535413944E-2</v>
      </c>
      <c r="I34" s="31">
        <v>-2.7776684121422091E-2</v>
      </c>
      <c r="J34" s="99">
        <v>-2.6287533075123659E-2</v>
      </c>
      <c r="K34" s="98">
        <v>-2.4377623181739749E-2</v>
      </c>
      <c r="L34" s="31">
        <v>-1.8830866422337889E-2</v>
      </c>
      <c r="M34" s="99">
        <v>-2.1680483626410396E-2</v>
      </c>
      <c r="N34" s="98">
        <v>-8.4074881646925004E-3</v>
      </c>
      <c r="O34" s="31">
        <v>-1.1164537631301985E-2</v>
      </c>
      <c r="P34" s="99">
        <v>-9.7520228654240926E-3</v>
      </c>
      <c r="Q34" s="98">
        <v>4.4969195110837745E-3</v>
      </c>
      <c r="R34" s="31">
        <v>3.5270055931213573E-3</v>
      </c>
      <c r="S34" s="98">
        <v>4.0245947456680753E-3</v>
      </c>
      <c r="T34" s="33">
        <f t="shared" ref="T34:T53" si="44">T8/Q8-1</f>
        <v>3.254052774819538E-2</v>
      </c>
      <c r="U34" s="31">
        <f t="shared" ref="U34:U53" si="45">U8/R8-1</f>
        <v>2.9988561921597157E-2</v>
      </c>
      <c r="V34" s="32">
        <f t="shared" ref="V34:V53" si="46">V8/S8-1</f>
        <v>3.1298397627314234E-2</v>
      </c>
      <c r="W34" s="33">
        <f t="shared" ref="W34:W53" si="47">W8/T8-1</f>
        <v>5.8789823515929429E-2</v>
      </c>
      <c r="X34" s="31">
        <f t="shared" ref="X34:X53" si="48">X8/U8-1</f>
        <v>5.8574111090920145E-2</v>
      </c>
      <c r="Y34" s="32">
        <f t="shared" ref="Y34:Y53" si="49">Y8/V8-1</f>
        <v>5.8684962162480536E-2</v>
      </c>
      <c r="Z34" s="33">
        <f t="shared" si="25"/>
        <v>4.7281451816574727E-2</v>
      </c>
      <c r="AA34" s="31">
        <f t="shared" si="26"/>
        <v>4.6158541237506734E-2</v>
      </c>
      <c r="AB34" s="32">
        <f t="shared" si="27"/>
        <v>4.6735643692866757E-2</v>
      </c>
      <c r="AC34" s="33">
        <f t="shared" si="28"/>
        <v>2.9609852725863473E-2</v>
      </c>
      <c r="AD34" s="31">
        <f t="shared" si="29"/>
        <v>2.386595682613768E-2</v>
      </c>
      <c r="AE34" s="32">
        <f t="shared" si="30"/>
        <v>2.6819482210393097E-2</v>
      </c>
      <c r="AF34" s="39">
        <f t="shared" si="30"/>
        <v>3.1970421922574932E-2</v>
      </c>
      <c r="AG34" s="37">
        <f t="shared" si="30"/>
        <v>3.5845931940808873E-2</v>
      </c>
      <c r="AH34" s="38">
        <f t="shared" si="30"/>
        <v>3.3847719764342532E-2</v>
      </c>
      <c r="AI34" s="39">
        <f t="shared" si="31"/>
        <v>4.4548917889276174E-2</v>
      </c>
      <c r="AJ34" s="37">
        <f t="shared" si="32"/>
        <v>3.8164002062919034E-2</v>
      </c>
      <c r="AK34" s="38">
        <f t="shared" si="33"/>
        <v>4.1450085520003288E-2</v>
      </c>
      <c r="AL34" s="39">
        <f t="shared" si="33"/>
        <v>5.6275510995918321E-2</v>
      </c>
      <c r="AM34" s="37">
        <f t="shared" si="33"/>
        <v>5.823811889385655E-2</v>
      </c>
      <c r="AN34" s="38">
        <f t="shared" si="33"/>
        <v>5.7225030643391017E-2</v>
      </c>
      <c r="AO34" s="39">
        <f t="shared" ref="AO34:AO53" si="50">AO8/AL8-1</f>
        <v>3.9656768392130282E-2</v>
      </c>
      <c r="AP34" s="37">
        <f t="shared" ref="AP34:AP53" si="51">AP8/AM8-1</f>
        <v>4.2186301970050133E-2</v>
      </c>
      <c r="AQ34" s="38">
        <f t="shared" ref="AQ34:AQ46" si="52">AQ8/AN8-1</f>
        <v>4.0881742266947629E-2</v>
      </c>
      <c r="AR34" s="39">
        <f t="shared" ref="AR34:AR53" si="53">AR8/AO8-1</f>
        <v>2.6809689363746836E-2</v>
      </c>
      <c r="AS34" s="37">
        <f t="shared" ref="AS34:AS53" si="54">AS8/AP8-1</f>
        <v>2.7070852664294431E-2</v>
      </c>
      <c r="AT34" s="38">
        <f t="shared" ref="AT34:AT46" si="55">AT8/AQ8-1</f>
        <v>2.6936321080947234E-2</v>
      </c>
      <c r="AU34" s="39">
        <f t="shared" ref="AU34:AU53" si="56">AU8/AR8-1</f>
        <v>-4.665886724932955E-3</v>
      </c>
      <c r="AV34" s="37">
        <f t="shared" ref="AV34:AV53" si="57">AV8/AS8-1</f>
        <v>-5.2042218518842942E-3</v>
      </c>
      <c r="AW34" s="38">
        <f t="shared" ref="AW34:AW46" si="58">AW8/AT8-1</f>
        <v>-4.9269464983233702E-3</v>
      </c>
      <c r="AX34" s="39">
        <f t="shared" si="35"/>
        <v>-1.5459925880856207E-2</v>
      </c>
      <c r="AY34" s="37">
        <f t="shared" si="36"/>
        <v>-1.1579720793534198E-2</v>
      </c>
      <c r="AZ34" s="38">
        <f t="shared" si="37"/>
        <v>-1.3578786885713012E-2</v>
      </c>
      <c r="BA34" s="39">
        <f t="shared" si="38"/>
        <v>-1.6489227225483849E-2</v>
      </c>
      <c r="BB34" s="37">
        <f t="shared" si="39"/>
        <v>-2.0070768041390408E-2</v>
      </c>
      <c r="BC34" s="38">
        <f t="shared" si="40"/>
        <v>-1.8229091434349254E-2</v>
      </c>
      <c r="BD34" s="39">
        <f t="shared" si="41"/>
        <v>-2.2735062264366501E-2</v>
      </c>
      <c r="BE34" s="37">
        <f t="shared" si="42"/>
        <v>-2.3880325282194415E-2</v>
      </c>
      <c r="BF34" s="38">
        <f t="shared" si="43"/>
        <v>-2.3290371939736376E-2</v>
      </c>
    </row>
    <row r="35" spans="1:58">
      <c r="A35" s="78" t="s">
        <v>8</v>
      </c>
      <c r="B35" s="98">
        <v>0.58367961651563727</v>
      </c>
      <c r="C35" s="31">
        <v>0.58495904719701941</v>
      </c>
      <c r="D35" s="98">
        <v>0.58430080060824707</v>
      </c>
      <c r="E35" s="33">
        <v>-1.7746706103791365E-2</v>
      </c>
      <c r="F35" s="31">
        <v>-1.3469990569227264E-2</v>
      </c>
      <c r="G35" s="32">
        <v>-1.5669429487567332E-2</v>
      </c>
      <c r="H35" s="98">
        <v>-1.4953462907199566E-2</v>
      </c>
      <c r="I35" s="31">
        <v>-7.2508206774647421E-3</v>
      </c>
      <c r="J35" s="99">
        <v>-1.1203793133725548E-2</v>
      </c>
      <c r="K35" s="98">
        <v>-1.3773578351339189E-2</v>
      </c>
      <c r="L35" s="31">
        <v>-1.8114098837209269E-2</v>
      </c>
      <c r="M35" s="99">
        <v>-1.589500417354861E-2</v>
      </c>
      <c r="N35" s="98">
        <v>-3.8040893961007738E-3</v>
      </c>
      <c r="O35" s="31">
        <v>-1.1731399071110094E-2</v>
      </c>
      <c r="P35" s="99">
        <v>-7.6698188118097255E-3</v>
      </c>
      <c r="Q35" s="98">
        <v>-3.7302218686466881E-3</v>
      </c>
      <c r="R35" s="31">
        <v>1.6663858151246824E-3</v>
      </c>
      <c r="S35" s="98">
        <v>-1.1093531198282935E-3</v>
      </c>
      <c r="T35" s="33">
        <f t="shared" si="44"/>
        <v>9.5645384533484812E-3</v>
      </c>
      <c r="U35" s="31">
        <f t="shared" si="45"/>
        <v>1.1047141949231731E-2</v>
      </c>
      <c r="V35" s="32">
        <f t="shared" si="46"/>
        <v>1.0286567381567968E-2</v>
      </c>
      <c r="W35" s="33">
        <f t="shared" si="47"/>
        <v>4.065526514685458E-2</v>
      </c>
      <c r="X35" s="31">
        <f t="shared" si="48"/>
        <v>3.782654513856798E-2</v>
      </c>
      <c r="Y35" s="32">
        <f t="shared" si="49"/>
        <v>3.927663945504678E-2</v>
      </c>
      <c r="Z35" s="33">
        <f t="shared" si="25"/>
        <v>2.7024288078910885E-2</v>
      </c>
      <c r="AA35" s="31">
        <f t="shared" si="26"/>
        <v>3.3027522935779707E-2</v>
      </c>
      <c r="AB35" s="32">
        <f t="shared" si="27"/>
        <v>2.994598624946887E-2</v>
      </c>
      <c r="AC35" s="33">
        <f t="shared" si="28"/>
        <v>1.2449429332631601E-2</v>
      </c>
      <c r="AD35" s="31">
        <f t="shared" si="29"/>
        <v>1.2226456741795788E-2</v>
      </c>
      <c r="AE35" s="32">
        <f t="shared" si="30"/>
        <v>1.2340586725030578E-2</v>
      </c>
      <c r="AF35" s="39">
        <f t="shared" si="30"/>
        <v>1.9086139401913504E-2</v>
      </c>
      <c r="AG35" s="37">
        <f t="shared" si="30"/>
        <v>1.3288357354594771E-2</v>
      </c>
      <c r="AH35" s="38">
        <f t="shared" si="30"/>
        <v>1.6256309194169427E-2</v>
      </c>
      <c r="AI35" s="39">
        <f t="shared" si="31"/>
        <v>3.3456597277567113E-2</v>
      </c>
      <c r="AJ35" s="37">
        <f t="shared" si="32"/>
        <v>3.3794007868455544E-2</v>
      </c>
      <c r="AK35" s="38">
        <f t="shared" si="33"/>
        <v>3.362080251358246E-2</v>
      </c>
      <c r="AL35" s="39">
        <f t="shared" si="33"/>
        <v>3.0985394142233558E-2</v>
      </c>
      <c r="AM35" s="37">
        <f t="shared" si="33"/>
        <v>2.5647280770231484E-2</v>
      </c>
      <c r="AN35" s="38">
        <f t="shared" si="33"/>
        <v>2.8387096774193488E-2</v>
      </c>
      <c r="AO35" s="39">
        <f t="shared" si="50"/>
        <v>2.2634114232713998E-2</v>
      </c>
      <c r="AP35" s="37">
        <f t="shared" si="51"/>
        <v>2.0312376119876241E-2</v>
      </c>
      <c r="AQ35" s="38">
        <f t="shared" si="52"/>
        <v>2.1507031737112436E-2</v>
      </c>
      <c r="AR35" s="39">
        <f t="shared" si="53"/>
        <v>1.4453107857048897E-2</v>
      </c>
      <c r="AS35" s="37">
        <f t="shared" si="54"/>
        <v>1.8136325490317962E-2</v>
      </c>
      <c r="AT35" s="38">
        <f t="shared" si="55"/>
        <v>1.6239026411966284E-2</v>
      </c>
      <c r="AU35" s="39">
        <f t="shared" si="56"/>
        <v>6.6333078575857574E-3</v>
      </c>
      <c r="AV35" s="37">
        <f t="shared" si="57"/>
        <v>9.4637705493565427E-3</v>
      </c>
      <c r="AW35" s="38">
        <f t="shared" si="58"/>
        <v>8.0083049087942282E-3</v>
      </c>
      <c r="AX35" s="39">
        <f t="shared" si="35"/>
        <v>5.7014339536149983E-3</v>
      </c>
      <c r="AY35" s="37">
        <f t="shared" si="36"/>
        <v>-3.9163503848305137E-3</v>
      </c>
      <c r="AZ35" s="38">
        <f t="shared" si="37"/>
        <v>1.0225099308518448E-3</v>
      </c>
      <c r="BA35" s="39">
        <f t="shared" si="38"/>
        <v>1.122427177551466E-2</v>
      </c>
      <c r="BB35" s="37">
        <f t="shared" si="39"/>
        <v>9.2145611318577014E-3</v>
      </c>
      <c r="BC35" s="38">
        <f t="shared" si="40"/>
        <v>1.0251398084935914E-2</v>
      </c>
      <c r="BD35" s="39">
        <f t="shared" si="41"/>
        <v>4.2257687377629249E-3</v>
      </c>
      <c r="BE35" s="37">
        <f t="shared" si="42"/>
        <v>6.8891863840796486E-3</v>
      </c>
      <c r="BF35" s="38">
        <f t="shared" si="43"/>
        <v>5.5137698764857745E-3</v>
      </c>
    </row>
    <row r="36" spans="1:58">
      <c r="A36" s="78" t="s">
        <v>9</v>
      </c>
      <c r="B36" s="98">
        <v>0.55187385762995489</v>
      </c>
      <c r="C36" s="31">
        <v>0.55009173904740316</v>
      </c>
      <c r="D36" s="98">
        <v>0.55099172569045374</v>
      </c>
      <c r="E36" s="33">
        <v>7.9339236060295582E-2</v>
      </c>
      <c r="F36" s="31">
        <v>5.8260772076684564E-2</v>
      </c>
      <c r="G36" s="32">
        <v>6.8911648887985066E-2</v>
      </c>
      <c r="H36" s="98">
        <v>5.2033016389552156E-3</v>
      </c>
      <c r="I36" s="31">
        <v>-7.786566847941212E-3</v>
      </c>
      <c r="J36" s="99">
        <v>-1.1587986544099316E-3</v>
      </c>
      <c r="K36" s="98">
        <v>-1.5208740810683241E-2</v>
      </c>
      <c r="L36" s="31">
        <v>-1.1887178574606305E-2</v>
      </c>
      <c r="M36" s="99">
        <v>-1.3592720535397396E-2</v>
      </c>
      <c r="N36" s="98">
        <v>-9.4339622641509413E-3</v>
      </c>
      <c r="O36" s="31">
        <v>-5.2767122300863001E-3</v>
      </c>
      <c r="P36" s="99">
        <v>-7.4078625156890343E-3</v>
      </c>
      <c r="Q36" s="98">
        <v>6.2570218650073173E-3</v>
      </c>
      <c r="R36" s="31">
        <v>3.4037006191838248E-3</v>
      </c>
      <c r="S36" s="98">
        <v>4.8634261510844823E-3</v>
      </c>
      <c r="T36" s="33">
        <f t="shared" si="44"/>
        <v>1.4171118401841376E-2</v>
      </c>
      <c r="U36" s="31">
        <f t="shared" si="45"/>
        <v>1.7899029266356337E-2</v>
      </c>
      <c r="V36" s="32">
        <f t="shared" si="46"/>
        <v>1.5989229049885978E-2</v>
      </c>
      <c r="W36" s="33">
        <f t="shared" si="47"/>
        <v>4.3426713187222576E-2</v>
      </c>
      <c r="X36" s="31">
        <f t="shared" si="48"/>
        <v>4.8746764987414481E-2</v>
      </c>
      <c r="Y36" s="32">
        <f t="shared" si="49"/>
        <v>4.6026191796008975E-2</v>
      </c>
      <c r="Z36" s="33">
        <f t="shared" si="25"/>
        <v>3.3064961205077514E-2</v>
      </c>
      <c r="AA36" s="31">
        <f t="shared" si="26"/>
        <v>2.8987221959299481E-2</v>
      </c>
      <c r="AB36" s="32">
        <f t="shared" si="27"/>
        <v>3.1067318042560244E-2</v>
      </c>
      <c r="AC36" s="33">
        <f t="shared" si="28"/>
        <v>2.2076269189070352E-2</v>
      </c>
      <c r="AD36" s="31">
        <f t="shared" si="29"/>
        <v>1.2598761477685239E-2</v>
      </c>
      <c r="AE36" s="32">
        <f t="shared" si="30"/>
        <v>1.744270088819655E-2</v>
      </c>
      <c r="AF36" s="39">
        <f t="shared" si="30"/>
        <v>1.0653671135161691E-2</v>
      </c>
      <c r="AG36" s="37">
        <f t="shared" si="30"/>
        <v>1.1890471401226455E-2</v>
      </c>
      <c r="AH36" s="38">
        <f t="shared" si="30"/>
        <v>1.1255465925773978E-2</v>
      </c>
      <c r="AI36" s="39">
        <f t="shared" si="31"/>
        <v>1.5256841240625985E-2</v>
      </c>
      <c r="AJ36" s="37">
        <f t="shared" si="32"/>
        <v>1.6095160230205741E-2</v>
      </c>
      <c r="AK36" s="38">
        <f t="shared" si="33"/>
        <v>1.5665001561036451E-2</v>
      </c>
      <c r="AL36" s="39">
        <f t="shared" si="33"/>
        <v>1.4308402253386143E-2</v>
      </c>
      <c r="AM36" s="37">
        <f t="shared" si="33"/>
        <v>1.6266191250019713E-2</v>
      </c>
      <c r="AN36" s="38">
        <f t="shared" si="33"/>
        <v>1.5262013263965146E-2</v>
      </c>
      <c r="AO36" s="39">
        <f t="shared" si="50"/>
        <v>7.9764841430449707E-3</v>
      </c>
      <c r="AP36" s="37">
        <f t="shared" si="51"/>
        <v>1.735647530040052E-2</v>
      </c>
      <c r="AQ36" s="38">
        <f t="shared" si="52"/>
        <v>1.254986261760771E-2</v>
      </c>
      <c r="AR36" s="39">
        <f t="shared" si="53"/>
        <v>7.8547458198390263E-3</v>
      </c>
      <c r="AS36" s="37">
        <f t="shared" si="54"/>
        <v>4.5626564121346025E-3</v>
      </c>
      <c r="AT36" s="38">
        <f t="shared" si="55"/>
        <v>6.2420106002047948E-3</v>
      </c>
      <c r="AU36" s="39">
        <f t="shared" si="56"/>
        <v>-4.4056706652126909E-3</v>
      </c>
      <c r="AV36" s="37">
        <f t="shared" si="57"/>
        <v>-6.7141620209323349E-3</v>
      </c>
      <c r="AW36" s="38">
        <f t="shared" si="58"/>
        <v>-5.5346715599601248E-3</v>
      </c>
      <c r="AX36" s="39">
        <f t="shared" si="35"/>
        <v>-3.1691786423647672E-3</v>
      </c>
      <c r="AY36" s="37">
        <f t="shared" si="36"/>
        <v>-5.5819786202572219E-3</v>
      </c>
      <c r="AZ36" s="38">
        <f t="shared" si="37"/>
        <v>-4.3477936068010425E-3</v>
      </c>
      <c r="BA36" s="39">
        <f t="shared" si="38"/>
        <v>-1.0241007984763018E-2</v>
      </c>
      <c r="BB36" s="37">
        <f t="shared" si="39"/>
        <v>-1.6224778543307061E-2</v>
      </c>
      <c r="BC36" s="38">
        <f t="shared" si="40"/>
        <v>-1.3160362847860485E-2</v>
      </c>
      <c r="BD36" s="39">
        <f t="shared" si="41"/>
        <v>-8.8963230505062496E-3</v>
      </c>
      <c r="BE36" s="37">
        <f t="shared" si="42"/>
        <v>-1.286560677828319E-2</v>
      </c>
      <c r="BF36" s="38">
        <f t="shared" si="43"/>
        <v>-1.0826839003991617E-2</v>
      </c>
    </row>
    <row r="37" spans="1:58">
      <c r="A37" s="78" t="s">
        <v>10</v>
      </c>
      <c r="B37" s="98">
        <v>0.42008851088026677</v>
      </c>
      <c r="C37" s="31">
        <v>0.44654693098418563</v>
      </c>
      <c r="D37" s="98">
        <v>0.43456118246433961</v>
      </c>
      <c r="E37" s="33">
        <v>0.17109202647336907</v>
      </c>
      <c r="F37" s="31">
        <v>0.12052398949458709</v>
      </c>
      <c r="G37" s="32">
        <v>0.14320036745221354</v>
      </c>
      <c r="H37" s="98">
        <v>8.4636862111884925E-2</v>
      </c>
      <c r="I37" s="31">
        <v>5.6338430756038393E-2</v>
      </c>
      <c r="J37" s="99">
        <v>6.9337989862776617E-2</v>
      </c>
      <c r="K37" s="98">
        <v>1.3708401823651739E-2</v>
      </c>
      <c r="L37" s="31">
        <v>1.8400259768374116E-3</v>
      </c>
      <c r="M37" s="99">
        <v>7.3700487001258086E-3</v>
      </c>
      <c r="N37" s="98">
        <v>6.7156187853755656E-2</v>
      </c>
      <c r="O37" s="31">
        <v>3.551750216076055E-2</v>
      </c>
      <c r="P37" s="99">
        <v>5.0352178341390719E-2</v>
      </c>
      <c r="Q37" s="98">
        <v>6.1095183486238547E-2</v>
      </c>
      <c r="R37" s="31">
        <v>4.6923498265473818E-2</v>
      </c>
      <c r="S37" s="98">
        <v>5.3674592660374998E-2</v>
      </c>
      <c r="T37" s="33">
        <f t="shared" si="44"/>
        <v>7.8787387533435949E-2</v>
      </c>
      <c r="U37" s="31">
        <f t="shared" si="45"/>
        <v>7.0232697194678284E-2</v>
      </c>
      <c r="V37" s="32">
        <f t="shared" si="46"/>
        <v>7.4336673190838587E-2</v>
      </c>
      <c r="W37" s="33">
        <f t="shared" si="47"/>
        <v>7.5562902296691492E-2</v>
      </c>
      <c r="X37" s="31">
        <f t="shared" si="48"/>
        <v>7.9009241799939511E-2</v>
      </c>
      <c r="Y37" s="32">
        <f t="shared" si="49"/>
        <v>7.7349066164760449E-2</v>
      </c>
      <c r="Z37" s="33">
        <f t="shared" si="25"/>
        <v>5.6585320417287699E-2</v>
      </c>
      <c r="AA37" s="31">
        <f t="shared" si="26"/>
        <v>5.5640655002049622E-2</v>
      </c>
      <c r="AB37" s="32">
        <f t="shared" si="27"/>
        <v>5.6094966123523049E-2</v>
      </c>
      <c r="AC37" s="33">
        <f t="shared" si="28"/>
        <v>1.4127033102657949E-2</v>
      </c>
      <c r="AD37" s="31">
        <f t="shared" si="29"/>
        <v>1.5798078888207723E-2</v>
      </c>
      <c r="AE37" s="32">
        <f t="shared" si="30"/>
        <v>1.4994061757719779E-2</v>
      </c>
      <c r="AF37" s="39">
        <f t="shared" si="30"/>
        <v>3.4010648701510382E-2</v>
      </c>
      <c r="AG37" s="37">
        <f t="shared" si="30"/>
        <v>2.3298392451159833E-2</v>
      </c>
      <c r="AH37" s="38">
        <f t="shared" si="30"/>
        <v>2.8448149773292464E-2</v>
      </c>
      <c r="AI37" s="39">
        <f t="shared" si="31"/>
        <v>3.3858764186633028E-2</v>
      </c>
      <c r="AJ37" s="37">
        <f t="shared" si="32"/>
        <v>2.8017537995713715E-2</v>
      </c>
      <c r="AK37" s="38">
        <f t="shared" si="33"/>
        <v>3.0840808199835479E-2</v>
      </c>
      <c r="AL37" s="39">
        <f t="shared" si="33"/>
        <v>4.4012116037486448E-2</v>
      </c>
      <c r="AM37" s="37">
        <f t="shared" si="33"/>
        <v>4.7221053436866445E-2</v>
      </c>
      <c r="AN37" s="38">
        <f t="shared" si="33"/>
        <v>4.5665520265675941E-2</v>
      </c>
      <c r="AO37" s="39">
        <f t="shared" si="50"/>
        <v>3.6548796635252012E-2</v>
      </c>
      <c r="AP37" s="37">
        <f t="shared" si="51"/>
        <v>2.0746963747602987E-2</v>
      </c>
      <c r="AQ37" s="38">
        <f t="shared" si="52"/>
        <v>2.8394794130674583E-2</v>
      </c>
      <c r="AR37" s="39">
        <f t="shared" si="53"/>
        <v>1.1534198711325772E-2</v>
      </c>
      <c r="AS37" s="37">
        <f t="shared" si="54"/>
        <v>2.6480113077238521E-3</v>
      </c>
      <c r="AT37" s="38">
        <f t="shared" si="55"/>
        <v>6.9828818591692876E-3</v>
      </c>
      <c r="AU37" s="39">
        <f t="shared" si="56"/>
        <v>-2.7819562835441181E-2</v>
      </c>
      <c r="AV37" s="37">
        <f t="shared" si="57"/>
        <v>-2.2644943699923314E-2</v>
      </c>
      <c r="AW37" s="38">
        <f t="shared" si="58"/>
        <v>-2.5180641756001654E-2</v>
      </c>
      <c r="AX37" s="39">
        <f t="shared" si="35"/>
        <v>-3.4766662209402277E-2</v>
      </c>
      <c r="AY37" s="37">
        <f t="shared" si="36"/>
        <v>-3.0691984663136718E-2</v>
      </c>
      <c r="AZ37" s="38">
        <f t="shared" si="37"/>
        <v>-3.2683277476451389E-2</v>
      </c>
      <c r="BA37" s="39">
        <f t="shared" si="38"/>
        <v>-2.891408893902514E-2</v>
      </c>
      <c r="BB37" s="37">
        <f t="shared" si="39"/>
        <v>-3.4621107950799646E-2</v>
      </c>
      <c r="BC37" s="38">
        <f t="shared" si="40"/>
        <v>-3.1838097627825301E-2</v>
      </c>
      <c r="BD37" s="39">
        <f t="shared" si="41"/>
        <v>-3.3423004809651879E-2</v>
      </c>
      <c r="BE37" s="37">
        <f t="shared" si="42"/>
        <v>-2.8623831730112625E-2</v>
      </c>
      <c r="BF37" s="38">
        <f t="shared" si="43"/>
        <v>-3.0971201866047293E-2</v>
      </c>
    </row>
    <row r="38" spans="1:58">
      <c r="A38" s="78" t="s">
        <v>11</v>
      </c>
      <c r="B38" s="98">
        <v>0.40998801105108429</v>
      </c>
      <c r="C38" s="31">
        <v>0.42574393595345073</v>
      </c>
      <c r="D38" s="98">
        <v>0.41921465963948945</v>
      </c>
      <c r="E38" s="33">
        <v>-8.7652021474745601E-3</v>
      </c>
      <c r="F38" s="31">
        <v>-2.831948881789137E-2</v>
      </c>
      <c r="G38" s="32">
        <v>-2.0268847923495592E-2</v>
      </c>
      <c r="H38" s="98">
        <v>-3.9902730186802238E-2</v>
      </c>
      <c r="I38" s="31">
        <v>-4.5453349817187072E-2</v>
      </c>
      <c r="J38" s="99">
        <v>-4.3141287332330691E-2</v>
      </c>
      <c r="K38" s="98">
        <v>-1.0630132780719892E-2</v>
      </c>
      <c r="L38" s="31">
        <v>-2.9953980545068704E-2</v>
      </c>
      <c r="M38" s="99">
        <v>-2.1877556257718922E-2</v>
      </c>
      <c r="N38" s="98">
        <v>-1.183041774950544E-2</v>
      </c>
      <c r="O38" s="31">
        <v>-1.4885517868302944E-2</v>
      </c>
      <c r="P38" s="99">
        <v>-1.3593952412967569E-2</v>
      </c>
      <c r="Q38" s="98">
        <v>4.3962945517349583E-2</v>
      </c>
      <c r="R38" s="31">
        <v>3.1720399100294117E-2</v>
      </c>
      <c r="S38" s="98">
        <v>3.6905276457093406E-2</v>
      </c>
      <c r="T38" s="33">
        <f t="shared" si="44"/>
        <v>0.12144683411039248</v>
      </c>
      <c r="U38" s="31">
        <f t="shared" si="45"/>
        <v>8.281625579965346E-2</v>
      </c>
      <c r="V38" s="32">
        <f t="shared" si="46"/>
        <v>9.9288164940520174E-2</v>
      </c>
      <c r="W38" s="33">
        <f t="shared" si="47"/>
        <v>0.20234024005900886</v>
      </c>
      <c r="X38" s="31">
        <f t="shared" si="48"/>
        <v>0.15624274024934826</v>
      </c>
      <c r="Y38" s="32">
        <f t="shared" si="49"/>
        <v>0.17629471903393767</v>
      </c>
      <c r="Z38" s="33">
        <f t="shared" si="25"/>
        <v>0.12325367390758757</v>
      </c>
      <c r="AA38" s="31">
        <f t="shared" si="26"/>
        <v>0.10088404697057651</v>
      </c>
      <c r="AB38" s="32">
        <f t="shared" si="27"/>
        <v>0.11083007873039485</v>
      </c>
      <c r="AC38" s="33">
        <f t="shared" si="28"/>
        <v>4.7888582706486993E-2</v>
      </c>
      <c r="AD38" s="31">
        <f t="shared" si="29"/>
        <v>4.6681402469936906E-2</v>
      </c>
      <c r="AE38" s="32">
        <f t="shared" si="30"/>
        <v>4.7224144473960283E-2</v>
      </c>
      <c r="AF38" s="39">
        <f t="shared" si="30"/>
        <v>4.4515517649845959E-2</v>
      </c>
      <c r="AG38" s="37">
        <f t="shared" si="30"/>
        <v>3.7275985663082434E-2</v>
      </c>
      <c r="AH38" s="38">
        <f t="shared" si="30"/>
        <v>4.0532907007727159E-2</v>
      </c>
      <c r="AI38" s="39">
        <f t="shared" si="31"/>
        <v>4.3026605275692242E-2</v>
      </c>
      <c r="AJ38" s="37">
        <f t="shared" si="32"/>
        <v>3.3190758138926801E-2</v>
      </c>
      <c r="AK38" s="38">
        <f t="shared" si="33"/>
        <v>3.7632646371942524E-2</v>
      </c>
      <c r="AL38" s="39">
        <f t="shared" si="33"/>
        <v>3.5663027878049869E-2</v>
      </c>
      <c r="AM38" s="37">
        <f t="shared" si="33"/>
        <v>2.2073179550220479E-2</v>
      </c>
      <c r="AN38" s="38">
        <f t="shared" si="33"/>
        <v>2.8242285443525361E-2</v>
      </c>
      <c r="AO38" s="39">
        <f t="shared" si="50"/>
        <v>-1.5747700835677669E-3</v>
      </c>
      <c r="AP38" s="37">
        <f t="shared" si="51"/>
        <v>-1.0612519235186912E-4</v>
      </c>
      <c r="AQ38" s="38">
        <f t="shared" si="52"/>
        <v>-7.7762737248354696E-4</v>
      </c>
      <c r="AR38" s="39">
        <f t="shared" si="53"/>
        <v>-2.0777691320897573E-2</v>
      </c>
      <c r="AS38" s="37">
        <f t="shared" si="54"/>
        <v>-1.8113955175036667E-2</v>
      </c>
      <c r="AT38" s="38">
        <f t="shared" si="55"/>
        <v>-1.9330912165408054E-2</v>
      </c>
      <c r="AU38" s="39">
        <f t="shared" si="56"/>
        <v>-4.7806198054249127E-2</v>
      </c>
      <c r="AV38" s="37">
        <f t="shared" si="57"/>
        <v>-4.2300971048696567E-2</v>
      </c>
      <c r="AW38" s="38">
        <f t="shared" si="58"/>
        <v>-4.481238365827378E-2</v>
      </c>
      <c r="AX38" s="39">
        <f t="shared" si="35"/>
        <v>-7.6933486704107157E-2</v>
      </c>
      <c r="AY38" s="37">
        <f t="shared" si="36"/>
        <v>-6.172049888071629E-2</v>
      </c>
      <c r="AZ38" s="38">
        <f t="shared" si="37"/>
        <v>-6.8638713383113115E-2</v>
      </c>
      <c r="BA38" s="39">
        <f t="shared" si="38"/>
        <v>-6.6046034305820234E-2</v>
      </c>
      <c r="BB38" s="37">
        <f t="shared" si="39"/>
        <v>-5.6357512330085457E-2</v>
      </c>
      <c r="BC38" s="38">
        <f t="shared" si="40"/>
        <v>-6.0724197171930783E-2</v>
      </c>
      <c r="BD38" s="39">
        <f t="shared" si="41"/>
        <v>-8.6387776992910004E-2</v>
      </c>
      <c r="BE38" s="37">
        <f t="shared" si="42"/>
        <v>-8.1649563388361268E-2</v>
      </c>
      <c r="BF38" s="38">
        <f t="shared" si="43"/>
        <v>-8.3773009731504255E-2</v>
      </c>
    </row>
    <row r="39" spans="1:58">
      <c r="A39" s="78" t="s">
        <v>12</v>
      </c>
      <c r="B39" s="98">
        <v>0.86863735766533434</v>
      </c>
      <c r="C39" s="31">
        <v>0.6935287079837773</v>
      </c>
      <c r="D39" s="98">
        <v>0.76904049816582276</v>
      </c>
      <c r="E39" s="33">
        <v>-1.8724778046811941E-2</v>
      </c>
      <c r="F39" s="31">
        <v>4.557577394415091E-4</v>
      </c>
      <c r="G39" s="32">
        <v>-8.2810977739379288E-3</v>
      </c>
      <c r="H39" s="98">
        <v>-1.8650271426221443E-2</v>
      </c>
      <c r="I39" s="31">
        <v>-9.3809580050279173E-3</v>
      </c>
      <c r="J39" s="99">
        <v>-1.3558725127663318E-2</v>
      </c>
      <c r="K39" s="98">
        <v>-2.3844944997380879E-2</v>
      </c>
      <c r="L39" s="31">
        <v>-1.9263195544428013E-2</v>
      </c>
      <c r="M39" s="99">
        <v>-2.1317574550442475E-2</v>
      </c>
      <c r="N39" s="98">
        <v>-1.3286968467598248E-2</v>
      </c>
      <c r="O39" s="31">
        <v>-2.2246535375638254E-2</v>
      </c>
      <c r="P39" s="99">
        <v>-1.8239591433151903E-2</v>
      </c>
      <c r="Q39" s="98">
        <v>1.5445527323354469E-3</v>
      </c>
      <c r="R39" s="31">
        <v>-1.2060176551038193E-2</v>
      </c>
      <c r="S39" s="98">
        <v>-5.9451055549579745E-3</v>
      </c>
      <c r="T39" s="33">
        <f t="shared" si="44"/>
        <v>1.0556267512326523E-2</v>
      </c>
      <c r="U39" s="31">
        <f t="shared" si="45"/>
        <v>8.8993563697816747E-3</v>
      </c>
      <c r="V39" s="32">
        <f t="shared" si="46"/>
        <v>9.6497181810133448E-3</v>
      </c>
      <c r="W39" s="33">
        <f t="shared" si="47"/>
        <v>9.3498119290703841E-2</v>
      </c>
      <c r="X39" s="31">
        <f t="shared" si="48"/>
        <v>6.1603435679027818E-2</v>
      </c>
      <c r="Y39" s="32">
        <f t="shared" si="49"/>
        <v>7.6060482063872392E-2</v>
      </c>
      <c r="Z39" s="33">
        <f t="shared" si="25"/>
        <v>6.5769041769041747E-2</v>
      </c>
      <c r="AA39" s="31">
        <f t="shared" si="26"/>
        <v>4.7688588981770641E-2</v>
      </c>
      <c r="AB39" s="32">
        <f t="shared" si="27"/>
        <v>5.6016804135845533E-2</v>
      </c>
      <c r="AC39" s="33">
        <f t="shared" si="28"/>
        <v>1.1766658674683184E-2</v>
      </c>
      <c r="AD39" s="31">
        <f t="shared" si="29"/>
        <v>1.7447728911319293E-2</v>
      </c>
      <c r="AE39" s="32">
        <f t="shared" si="30"/>
        <v>1.4806749202647573E-2</v>
      </c>
      <c r="AF39" s="39">
        <f t="shared" si="30"/>
        <v>3.5563900180462626E-2</v>
      </c>
      <c r="AG39" s="37">
        <f t="shared" si="30"/>
        <v>3.029730410682796E-2</v>
      </c>
      <c r="AH39" s="38">
        <f t="shared" si="30"/>
        <v>3.2738271250306372E-2</v>
      </c>
      <c r="AI39" s="39">
        <f t="shared" si="31"/>
        <v>6.6062312973068194E-2</v>
      </c>
      <c r="AJ39" s="37">
        <f t="shared" si="32"/>
        <v>4.6906523201075911E-2</v>
      </c>
      <c r="AK39" s="38">
        <f t="shared" si="33"/>
        <v>5.5809159181269274E-2</v>
      </c>
      <c r="AL39" s="39">
        <f t="shared" si="33"/>
        <v>6.2051087297524843E-2</v>
      </c>
      <c r="AM39" s="37">
        <f t="shared" si="33"/>
        <v>5.3608187219878145E-2</v>
      </c>
      <c r="AN39" s="38">
        <f t="shared" si="33"/>
        <v>5.7570122423678871E-2</v>
      </c>
      <c r="AO39" s="39">
        <f t="shared" si="50"/>
        <v>4.5646056497877785E-2</v>
      </c>
      <c r="AP39" s="37">
        <f t="shared" si="51"/>
        <v>4.4354224112846286E-2</v>
      </c>
      <c r="AQ39" s="38">
        <f t="shared" si="52"/>
        <v>4.4963000952450649E-2</v>
      </c>
      <c r="AR39" s="39">
        <f t="shared" si="53"/>
        <v>3.244271971690682E-2</v>
      </c>
      <c r="AS39" s="37">
        <f t="shared" si="54"/>
        <v>2.9879262305957388E-2</v>
      </c>
      <c r="AT39" s="38">
        <f t="shared" si="55"/>
        <v>3.1088082901554515E-2</v>
      </c>
      <c r="AU39" s="39">
        <f t="shared" si="56"/>
        <v>-5.4580279093880968E-3</v>
      </c>
      <c r="AV39" s="37">
        <f t="shared" si="57"/>
        <v>6.2482285949858607E-3</v>
      </c>
      <c r="AW39" s="38">
        <f t="shared" si="58"/>
        <v>7.2078933231778386E-4</v>
      </c>
      <c r="AX39" s="39">
        <f t="shared" si="35"/>
        <v>-4.4540978858963243E-2</v>
      </c>
      <c r="AY39" s="37">
        <f t="shared" si="36"/>
        <v>-2.7936036462801073E-2</v>
      </c>
      <c r="AZ39" s="38">
        <f t="shared" si="37"/>
        <v>-3.5728118396107789E-2</v>
      </c>
      <c r="BA39" s="39">
        <f t="shared" si="38"/>
        <v>-4.6905310378273501E-2</v>
      </c>
      <c r="BB39" s="37">
        <f t="shared" si="39"/>
        <v>-3.6628251564043479E-2</v>
      </c>
      <c r="BC39" s="38">
        <f t="shared" si="40"/>
        <v>-4.1406817044725819E-2</v>
      </c>
      <c r="BD39" s="39">
        <f t="shared" si="41"/>
        <v>-6.101225969565427E-2</v>
      </c>
      <c r="BE39" s="37">
        <f t="shared" si="42"/>
        <v>-5.0407415509132636E-2</v>
      </c>
      <c r="BF39" s="38">
        <f t="shared" si="43"/>
        <v>-5.5310108576595352E-2</v>
      </c>
    </row>
    <row r="40" spans="1:58">
      <c r="A40" s="78" t="s">
        <v>13</v>
      </c>
      <c r="B40" s="98">
        <v>0.70370858364729738</v>
      </c>
      <c r="C40" s="31">
        <v>0.60050484939767079</v>
      </c>
      <c r="D40" s="98">
        <v>0.64725038600850104</v>
      </c>
      <c r="E40" s="33">
        <v>-4.7300395726829647E-2</v>
      </c>
      <c r="F40" s="31">
        <v>-4.1149614549809144E-2</v>
      </c>
      <c r="G40" s="32">
        <v>-4.4031062028579648E-2</v>
      </c>
      <c r="H40" s="98">
        <v>-3.5547473883124736E-2</v>
      </c>
      <c r="I40" s="31">
        <v>-3.0660671912076887E-2</v>
      </c>
      <c r="J40" s="99">
        <v>-3.2942155638784887E-2</v>
      </c>
      <c r="K40" s="98">
        <v>-2.558225508317935E-2</v>
      </c>
      <c r="L40" s="31">
        <v>-2.4834117116536714E-2</v>
      </c>
      <c r="M40" s="99">
        <v>-2.51824566235197E-2</v>
      </c>
      <c r="N40" s="98">
        <v>-2.7505880567569863E-3</v>
      </c>
      <c r="O40" s="31">
        <v>1.0074318744839328E-3</v>
      </c>
      <c r="P40" s="99">
        <v>-7.4161707838182878E-4</v>
      </c>
      <c r="Q40" s="98">
        <v>2.2065397272260423E-2</v>
      </c>
      <c r="R40" s="31">
        <v>2.6381349919981423E-2</v>
      </c>
      <c r="S40" s="98">
        <v>2.4376667668003726E-2</v>
      </c>
      <c r="T40" s="33">
        <f t="shared" si="44"/>
        <v>5.6298970798980053E-2</v>
      </c>
      <c r="U40" s="31">
        <f t="shared" si="45"/>
        <v>5.3126506992444922E-2</v>
      </c>
      <c r="V40" s="32">
        <f t="shared" si="46"/>
        <v>5.4596734546018988E-2</v>
      </c>
      <c r="W40" s="33">
        <f t="shared" si="47"/>
        <v>8.1982521671717601E-2</v>
      </c>
      <c r="X40" s="31">
        <f t="shared" si="48"/>
        <v>7.1876669465007925E-2</v>
      </c>
      <c r="Y40" s="32">
        <f t="shared" si="49"/>
        <v>7.6567624375363019E-2</v>
      </c>
      <c r="Z40" s="33">
        <f t="shared" si="25"/>
        <v>5.3200670911429881E-2</v>
      </c>
      <c r="AA40" s="31">
        <f t="shared" si="26"/>
        <v>4.1894508999772206E-2</v>
      </c>
      <c r="AB40" s="32">
        <f t="shared" si="27"/>
        <v>4.7169022965365848E-2</v>
      </c>
      <c r="AC40" s="33">
        <f t="shared" si="28"/>
        <v>1.8538561444739976E-2</v>
      </c>
      <c r="AD40" s="31">
        <f t="shared" si="29"/>
        <v>1.2888500123007907E-2</v>
      </c>
      <c r="AE40" s="32">
        <f t="shared" si="30"/>
        <v>1.5539530767110232E-2</v>
      </c>
      <c r="AF40" s="39">
        <f t="shared" si="30"/>
        <v>1.0125237191650927E-2</v>
      </c>
      <c r="AG40" s="37">
        <f t="shared" si="30"/>
        <v>2.617765723461396E-3</v>
      </c>
      <c r="AH40" s="38">
        <f t="shared" si="30"/>
        <v>6.1507029374785471E-3</v>
      </c>
      <c r="AI40" s="39">
        <f t="shared" si="31"/>
        <v>1.0609840401550885E-2</v>
      </c>
      <c r="AJ40" s="37">
        <f t="shared" si="32"/>
        <v>4.1182724789039504E-3</v>
      </c>
      <c r="AK40" s="38">
        <f t="shared" si="33"/>
        <v>7.1852035926018853E-3</v>
      </c>
      <c r="AL40" s="39">
        <f t="shared" si="33"/>
        <v>1.8022840827980113E-2</v>
      </c>
      <c r="AM40" s="37">
        <f t="shared" si="33"/>
        <v>1.0642147730166585E-2</v>
      </c>
      <c r="AN40" s="38">
        <f t="shared" si="33"/>
        <v>1.4141001149044374E-2</v>
      </c>
      <c r="AO40" s="39">
        <f t="shared" si="50"/>
        <v>1.1598013438504307E-2</v>
      </c>
      <c r="AP40" s="37">
        <f t="shared" si="51"/>
        <v>7.1084704852593106E-3</v>
      </c>
      <c r="AQ40" s="38">
        <f t="shared" si="52"/>
        <v>9.2449066125410706E-3</v>
      </c>
      <c r="AR40" s="39">
        <f t="shared" si="53"/>
        <v>1.5017183122996158E-3</v>
      </c>
      <c r="AS40" s="37">
        <f t="shared" si="54"/>
        <v>1.3036779520405606E-3</v>
      </c>
      <c r="AT40" s="38">
        <f t="shared" si="55"/>
        <v>1.3981390287409745E-3</v>
      </c>
      <c r="AU40" s="39">
        <f t="shared" si="56"/>
        <v>6.9206147812805874E-4</v>
      </c>
      <c r="AV40" s="37">
        <f t="shared" si="57"/>
        <v>1.7885793945133788E-3</v>
      </c>
      <c r="AW40" s="38">
        <f t="shared" si="58"/>
        <v>1.2655093675204565E-3</v>
      </c>
      <c r="AX40" s="39">
        <f t="shared" si="35"/>
        <v>1.4984295305882078E-3</v>
      </c>
      <c r="AY40" s="37">
        <f t="shared" si="36"/>
        <v>3.8989681518628583E-3</v>
      </c>
      <c r="AZ40" s="38">
        <f t="shared" si="37"/>
        <v>2.7544992444017424E-3</v>
      </c>
      <c r="BA40" s="39">
        <f t="shared" si="38"/>
        <v>3.3808085167601476E-3</v>
      </c>
      <c r="BB40" s="37">
        <f t="shared" si="39"/>
        <v>6.8261170901386947E-3</v>
      </c>
      <c r="BC40" s="38">
        <f t="shared" si="40"/>
        <v>5.1856063460313795E-3</v>
      </c>
      <c r="BD40" s="39">
        <f t="shared" si="41"/>
        <v>7.2119865223314594E-3</v>
      </c>
      <c r="BE40" s="37">
        <f t="shared" si="42"/>
        <v>1.5897549127842803E-2</v>
      </c>
      <c r="BF40" s="38">
        <f t="shared" si="43"/>
        <v>1.1769275852199224E-2</v>
      </c>
    </row>
    <row r="41" spans="1:58">
      <c r="A41" s="78" t="s">
        <v>14</v>
      </c>
      <c r="B41" s="98">
        <v>0.68399649448720368</v>
      </c>
      <c r="C41" s="31">
        <v>0.59625764931427527</v>
      </c>
      <c r="D41" s="98">
        <v>0.63696538967355565</v>
      </c>
      <c r="E41" s="33">
        <v>-1.0825523491385991E-2</v>
      </c>
      <c r="F41" s="31">
        <v>-2.2735617250826401E-3</v>
      </c>
      <c r="G41" s="32">
        <v>-6.3553692166877784E-3</v>
      </c>
      <c r="H41" s="98">
        <v>-1.5212157218348343E-2</v>
      </c>
      <c r="I41" s="31">
        <v>-1.381399232870506E-2</v>
      </c>
      <c r="J41" s="99">
        <v>-1.447832708093455E-2</v>
      </c>
      <c r="K41" s="98">
        <v>-1.3954817507818795E-2</v>
      </c>
      <c r="L41" s="31">
        <v>-6.5731877090000612E-3</v>
      </c>
      <c r="M41" s="99">
        <v>-1.0077940090151172E-2</v>
      </c>
      <c r="N41" s="98">
        <v>-1.7372403799710168E-2</v>
      </c>
      <c r="O41" s="31">
        <v>-1.3724555396639637E-2</v>
      </c>
      <c r="P41" s="99">
        <v>-1.5449748341950342E-2</v>
      </c>
      <c r="Q41" s="98">
        <v>-1.269846471465319E-2</v>
      </c>
      <c r="R41" s="31">
        <v>-1.2773000922819966E-2</v>
      </c>
      <c r="S41" s="98">
        <v>-1.2737819025522068E-2</v>
      </c>
      <c r="T41" s="33">
        <f t="shared" si="44"/>
        <v>-1.1949017525225702E-3</v>
      </c>
      <c r="U41" s="31">
        <f t="shared" si="45"/>
        <v>-6.810392153953404E-3</v>
      </c>
      <c r="V41" s="32">
        <f t="shared" si="46"/>
        <v>-4.1597142252826069E-3</v>
      </c>
      <c r="W41" s="33">
        <f t="shared" si="47"/>
        <v>3.4028977801409122E-2</v>
      </c>
      <c r="X41" s="31">
        <f t="shared" si="48"/>
        <v>2.9101556664375972E-2</v>
      </c>
      <c r="Y41" s="32">
        <f t="shared" si="49"/>
        <v>3.1434370132628509E-2</v>
      </c>
      <c r="Z41" s="33">
        <f t="shared" si="25"/>
        <v>2.5726314436302911E-2</v>
      </c>
      <c r="AA41" s="31">
        <f t="shared" si="26"/>
        <v>2.1237987399471692E-2</v>
      </c>
      <c r="AB41" s="32">
        <f t="shared" si="27"/>
        <v>2.3368263701398773E-2</v>
      </c>
      <c r="AC41" s="33">
        <f t="shared" si="28"/>
        <v>1.7373458869236913E-2</v>
      </c>
      <c r="AD41" s="31">
        <f t="shared" si="29"/>
        <v>2.2118295924604459E-2</v>
      </c>
      <c r="AE41" s="32">
        <f t="shared" si="30"/>
        <v>1.9861084199072954E-2</v>
      </c>
      <c r="AF41" s="39">
        <f t="shared" si="30"/>
        <v>3.8033937975424204E-2</v>
      </c>
      <c r="AG41" s="37">
        <f t="shared" si="30"/>
        <v>3.4170085529518168E-2</v>
      </c>
      <c r="AH41" s="38">
        <f t="shared" si="30"/>
        <v>3.6003712174910607E-2</v>
      </c>
      <c r="AI41" s="39">
        <f t="shared" si="31"/>
        <v>6.1087046816590496E-2</v>
      </c>
      <c r="AJ41" s="37">
        <f t="shared" si="32"/>
        <v>5.865899249616735E-2</v>
      </c>
      <c r="AK41" s="38">
        <f t="shared" si="33"/>
        <v>5.9813506002511119E-2</v>
      </c>
      <c r="AL41" s="39">
        <f t="shared" si="33"/>
        <v>5.2159932895288641E-2</v>
      </c>
      <c r="AM41" s="37">
        <f t="shared" si="33"/>
        <v>4.7152075605914279E-2</v>
      </c>
      <c r="AN41" s="38">
        <f t="shared" si="33"/>
        <v>4.9536118838766408E-2</v>
      </c>
      <c r="AO41" s="39">
        <f t="shared" si="50"/>
        <v>2.4966450087030356E-2</v>
      </c>
      <c r="AP41" s="37">
        <f t="shared" si="51"/>
        <v>2.2417390460478526E-2</v>
      </c>
      <c r="AQ41" s="38">
        <f t="shared" si="52"/>
        <v>2.363393089278798E-2</v>
      </c>
      <c r="AR41" s="39">
        <f t="shared" si="53"/>
        <v>1.0513352346383176E-2</v>
      </c>
      <c r="AS41" s="37">
        <f t="shared" si="54"/>
        <v>4.9238289592330453E-3</v>
      </c>
      <c r="AT41" s="38">
        <f t="shared" si="55"/>
        <v>7.5949053424522184E-3</v>
      </c>
      <c r="AU41" s="39">
        <f t="shared" si="56"/>
        <v>-1.8383343382381234E-2</v>
      </c>
      <c r="AV41" s="37">
        <f t="shared" si="57"/>
        <v>-1.9716879774259399E-2</v>
      </c>
      <c r="AW41" s="38">
        <f t="shared" si="58"/>
        <v>-1.907777436212732E-2</v>
      </c>
      <c r="AX41" s="39">
        <f t="shared" si="35"/>
        <v>-3.9585457016649728E-2</v>
      </c>
      <c r="AY41" s="37">
        <f t="shared" si="36"/>
        <v>-3.3807464861674852E-2</v>
      </c>
      <c r="AZ41" s="38">
        <f t="shared" si="37"/>
        <v>-3.657856305665419E-2</v>
      </c>
      <c r="BA41" s="39">
        <f t="shared" si="38"/>
        <v>-3.2236116969886597E-2</v>
      </c>
      <c r="BB41" s="37">
        <f t="shared" si="39"/>
        <v>-2.7423898681159797E-2</v>
      </c>
      <c r="BC41" s="38">
        <f t="shared" si="40"/>
        <v>-2.9724613072584227E-2</v>
      </c>
      <c r="BD41" s="39">
        <f t="shared" si="41"/>
        <v>-2.4479752530933596E-2</v>
      </c>
      <c r="BE41" s="37">
        <f t="shared" si="42"/>
        <v>-2.4159852349337374E-2</v>
      </c>
      <c r="BF41" s="38">
        <f t="shared" si="43"/>
        <v>-2.4312400262836764E-2</v>
      </c>
    </row>
    <row r="42" spans="1:58">
      <c r="A42" s="78" t="s">
        <v>15</v>
      </c>
      <c r="B42" s="98">
        <v>0.58097550736985659</v>
      </c>
      <c r="C42" s="31">
        <v>0.54361034474364356</v>
      </c>
      <c r="D42" s="98">
        <v>0.5614547251100106</v>
      </c>
      <c r="E42" s="33">
        <v>-1.2084319013967781E-2</v>
      </c>
      <c r="F42" s="31">
        <v>-3.3857179132690263E-4</v>
      </c>
      <c r="G42" s="32">
        <v>-6.0180833934413425E-3</v>
      </c>
      <c r="H42" s="98">
        <v>-2.0407229466941179E-2</v>
      </c>
      <c r="I42" s="31">
        <v>-1.0809742880528384E-2</v>
      </c>
      <c r="J42" s="99">
        <v>-1.5422167166323386E-2</v>
      </c>
      <c r="K42" s="98">
        <v>-1.0649726750432076E-2</v>
      </c>
      <c r="L42" s="31">
        <v>-4.4653047249486599E-3</v>
      </c>
      <c r="M42" s="99">
        <v>-7.4224071826864968E-3</v>
      </c>
      <c r="N42" s="98">
        <v>4.8313740301841879E-3</v>
      </c>
      <c r="O42" s="31">
        <v>4.4136824154881182E-3</v>
      </c>
      <c r="P42" s="99">
        <v>4.6127537014535314E-3</v>
      </c>
      <c r="Q42" s="98">
        <v>9.2090837901330769E-3</v>
      </c>
      <c r="R42" s="31">
        <v>8.9455136893465959E-3</v>
      </c>
      <c r="S42" s="98">
        <v>9.0711581965192689E-3</v>
      </c>
      <c r="T42" s="33">
        <f t="shared" si="44"/>
        <v>2.4317949036283038E-2</v>
      </c>
      <c r="U42" s="31">
        <f t="shared" si="45"/>
        <v>2.3063435051896342E-2</v>
      </c>
      <c r="V42" s="32">
        <f t="shared" si="46"/>
        <v>2.3661546657196109E-2</v>
      </c>
      <c r="W42" s="33">
        <f t="shared" si="47"/>
        <v>4.1496856298765206E-2</v>
      </c>
      <c r="X42" s="31">
        <f t="shared" si="48"/>
        <v>3.7346749782305233E-2</v>
      </c>
      <c r="Y42" s="32">
        <f t="shared" si="49"/>
        <v>3.9326654813015782E-2</v>
      </c>
      <c r="Z42" s="33">
        <f t="shared" si="25"/>
        <v>3.2933783311998033E-2</v>
      </c>
      <c r="AA42" s="31">
        <f t="shared" si="26"/>
        <v>3.2777711156413591E-2</v>
      </c>
      <c r="AB42" s="32">
        <f t="shared" si="27"/>
        <v>3.2852324489724971E-2</v>
      </c>
      <c r="AC42" s="33">
        <f t="shared" si="28"/>
        <v>4.4642857142858094E-3</v>
      </c>
      <c r="AD42" s="31">
        <f t="shared" si="29"/>
        <v>5.1218536723820485E-3</v>
      </c>
      <c r="AE42" s="32">
        <f t="shared" si="30"/>
        <v>4.8074657114578478E-3</v>
      </c>
      <c r="AF42" s="39">
        <f t="shared" si="30"/>
        <v>-7.2905713284265872E-4</v>
      </c>
      <c r="AG42" s="37">
        <f t="shared" si="30"/>
        <v>6.2894696308468667E-4</v>
      </c>
      <c r="AH42" s="38">
        <f t="shared" si="30"/>
        <v>-2.0102792277820747E-5</v>
      </c>
      <c r="AI42" s="39">
        <f t="shared" si="31"/>
        <v>5.5561011883882294E-3</v>
      </c>
      <c r="AJ42" s="37">
        <f t="shared" si="32"/>
        <v>-5.7595854124710133E-3</v>
      </c>
      <c r="AK42" s="38">
        <f t="shared" si="33"/>
        <v>-3.5515646987871463E-4</v>
      </c>
      <c r="AL42" s="39">
        <f t="shared" si="33"/>
        <v>9.5578283497745886E-3</v>
      </c>
      <c r="AM42" s="37">
        <f t="shared" si="33"/>
        <v>8.9410125406410579E-3</v>
      </c>
      <c r="AN42" s="38">
        <f t="shared" si="33"/>
        <v>9.2373489210804127E-3</v>
      </c>
      <c r="AO42" s="39">
        <f t="shared" si="50"/>
        <v>3.0544268457859403E-3</v>
      </c>
      <c r="AP42" s="37">
        <f t="shared" si="51"/>
        <v>2.8132632575030847E-3</v>
      </c>
      <c r="AQ42" s="38">
        <f t="shared" si="52"/>
        <v>2.929162100229199E-3</v>
      </c>
      <c r="AR42" s="39">
        <f t="shared" si="53"/>
        <v>1.540475370306571E-2</v>
      </c>
      <c r="AS42" s="37">
        <f t="shared" si="54"/>
        <v>1.6691957511380862E-2</v>
      </c>
      <c r="AT42" s="38">
        <f t="shared" si="55"/>
        <v>1.6073273464197735E-2</v>
      </c>
      <c r="AU42" s="39">
        <f t="shared" si="56"/>
        <v>1.1032255438101268E-2</v>
      </c>
      <c r="AV42" s="37">
        <f t="shared" si="57"/>
        <v>1.6731468706885799E-2</v>
      </c>
      <c r="AW42" s="38">
        <f t="shared" si="58"/>
        <v>1.3993990470789974E-2</v>
      </c>
      <c r="AX42" s="39">
        <f t="shared" si="35"/>
        <v>1.8803854723109525E-2</v>
      </c>
      <c r="AY42" s="37">
        <f t="shared" si="36"/>
        <v>2.3043521168459424E-2</v>
      </c>
      <c r="AZ42" s="38">
        <f t="shared" si="37"/>
        <v>2.1013048788326882E-2</v>
      </c>
      <c r="BA42" s="39">
        <f t="shared" si="38"/>
        <v>1.0591908519635762E-2</v>
      </c>
      <c r="BB42" s="37">
        <f t="shared" si="39"/>
        <v>1.0225244778854892E-2</v>
      </c>
      <c r="BC42" s="38">
        <f t="shared" si="40"/>
        <v>1.0400468398819029E-2</v>
      </c>
      <c r="BD42" s="39">
        <f t="shared" si="41"/>
        <v>-7.0915514072297237E-3</v>
      </c>
      <c r="BE42" s="37">
        <f t="shared" si="42"/>
        <v>-4.5118166626879619E-3</v>
      </c>
      <c r="BF42" s="38">
        <f t="shared" si="43"/>
        <v>-5.7448704288713959E-3</v>
      </c>
    </row>
    <row r="43" spans="1:58">
      <c r="A43" s="78" t="s">
        <v>16</v>
      </c>
      <c r="B43" s="98">
        <v>0.51582169781492881</v>
      </c>
      <c r="C43" s="31">
        <v>0.48626177956093231</v>
      </c>
      <c r="D43" s="98">
        <v>0.5007365107024957</v>
      </c>
      <c r="E43" s="33">
        <v>-6.6514576913960788E-3</v>
      </c>
      <c r="F43" s="31">
        <v>7.9589440264429268E-3</v>
      </c>
      <c r="G43" s="32">
        <v>7.326919836170287E-4</v>
      </c>
      <c r="H43" s="98">
        <v>-1.418238759227497E-2</v>
      </c>
      <c r="I43" s="31">
        <v>-4.4011045909561064E-3</v>
      </c>
      <c r="J43" s="99">
        <v>-9.2031951267727008E-3</v>
      </c>
      <c r="K43" s="98">
        <v>-1.087680019363424E-2</v>
      </c>
      <c r="L43" s="31">
        <v>1.0256854757157985E-3</v>
      </c>
      <c r="M43" s="99">
        <v>-4.78843681184693E-3</v>
      </c>
      <c r="N43" s="98">
        <v>-7.1881930106293401E-3</v>
      </c>
      <c r="O43" s="31">
        <v>-2.1647208231712067E-4</v>
      </c>
      <c r="P43" s="99">
        <v>-3.6011820787359428E-3</v>
      </c>
      <c r="Q43" s="98">
        <v>2.7728568127551867E-3</v>
      </c>
      <c r="R43" s="31">
        <v>1.094142440601642E-2</v>
      </c>
      <c r="S43" s="98">
        <v>6.9899324107813854E-3</v>
      </c>
      <c r="T43" s="33">
        <f t="shared" si="44"/>
        <v>1.2643060142868201E-2</v>
      </c>
      <c r="U43" s="31">
        <f t="shared" si="45"/>
        <v>1.8376263635844436E-2</v>
      </c>
      <c r="V43" s="32">
        <f t="shared" si="46"/>
        <v>1.5614477803020721E-2</v>
      </c>
      <c r="W43" s="33">
        <f t="shared" si="47"/>
        <v>2.4909736339087996E-2</v>
      </c>
      <c r="X43" s="31">
        <f t="shared" si="48"/>
        <v>3.0060429314526793E-2</v>
      </c>
      <c r="Y43" s="32">
        <f t="shared" si="49"/>
        <v>2.7586508404922716E-2</v>
      </c>
      <c r="Z43" s="33">
        <f t="shared" si="25"/>
        <v>2.2883362936648943E-2</v>
      </c>
      <c r="AA43" s="31">
        <f t="shared" si="26"/>
        <v>2.568500142921315E-2</v>
      </c>
      <c r="AB43" s="32">
        <f t="shared" si="27"/>
        <v>2.4342856332475238E-2</v>
      </c>
      <c r="AC43" s="33">
        <f t="shared" si="28"/>
        <v>1.8594622753451251E-2</v>
      </c>
      <c r="AD43" s="31">
        <f t="shared" si="29"/>
        <v>2.0264352257345353E-2</v>
      </c>
      <c r="AE43" s="32">
        <f t="shared" si="30"/>
        <v>1.9465596012737008E-2</v>
      </c>
      <c r="AF43" s="39">
        <f t="shared" si="30"/>
        <v>2.3596766632097754E-2</v>
      </c>
      <c r="AG43" s="37">
        <f t="shared" si="30"/>
        <v>2.095446209076357E-2</v>
      </c>
      <c r="AH43" s="38">
        <f t="shared" si="30"/>
        <v>2.2217393666141616E-2</v>
      </c>
      <c r="AI43" s="39">
        <f t="shared" si="31"/>
        <v>2.9867318048076408E-2</v>
      </c>
      <c r="AJ43" s="37">
        <f t="shared" si="32"/>
        <v>2.8372318198032875E-2</v>
      </c>
      <c r="AK43" s="38">
        <f t="shared" si="33"/>
        <v>2.9087841428419692E-2</v>
      </c>
      <c r="AL43" s="39">
        <f t="shared" si="33"/>
        <v>2.8435124791116317E-2</v>
      </c>
      <c r="AM43" s="37">
        <f t="shared" si="33"/>
        <v>2.3724278051016512E-2</v>
      </c>
      <c r="AN43" s="38">
        <f t="shared" si="33"/>
        <v>2.5980648451165989E-2</v>
      </c>
      <c r="AO43" s="39">
        <f t="shared" si="50"/>
        <v>1.974735959325935E-2</v>
      </c>
      <c r="AP43" s="37">
        <f t="shared" si="51"/>
        <v>1.5538398238013507E-2</v>
      </c>
      <c r="AQ43" s="38">
        <f t="shared" si="52"/>
        <v>1.7559201751516262E-2</v>
      </c>
      <c r="AR43" s="39">
        <f t="shared" si="53"/>
        <v>-1.1179501676925607E-3</v>
      </c>
      <c r="AS43" s="37">
        <f t="shared" si="54"/>
        <v>1.0724755118096674E-4</v>
      </c>
      <c r="AT43" s="38">
        <f t="shared" si="55"/>
        <v>-4.8225845343419227E-4</v>
      </c>
      <c r="AU43" s="39">
        <f t="shared" si="56"/>
        <v>-2.3374585123626779E-2</v>
      </c>
      <c r="AV43" s="37">
        <f t="shared" si="57"/>
        <v>-2.0672727489365772E-2</v>
      </c>
      <c r="AW43" s="38">
        <f t="shared" si="58"/>
        <v>-2.1971904169836853E-2</v>
      </c>
      <c r="AX43" s="39">
        <f t="shared" si="35"/>
        <v>-2.9848387054282943E-2</v>
      </c>
      <c r="AY43" s="37">
        <f t="shared" si="36"/>
        <v>-3.2338913762896659E-2</v>
      </c>
      <c r="AZ43" s="38">
        <f t="shared" si="37"/>
        <v>-3.1143072184379172E-2</v>
      </c>
      <c r="BA43" s="39">
        <f t="shared" si="38"/>
        <v>-2.5634410938072838E-2</v>
      </c>
      <c r="BB43" s="37">
        <f t="shared" si="39"/>
        <v>-2.016747554504994E-2</v>
      </c>
      <c r="BC43" s="38">
        <f t="shared" si="40"/>
        <v>-2.2795965662434359E-2</v>
      </c>
      <c r="BD43" s="39">
        <f t="shared" si="41"/>
        <v>-2.1557069799200135E-2</v>
      </c>
      <c r="BE43" s="37">
        <f t="shared" si="42"/>
        <v>-2.0223277300141174E-2</v>
      </c>
      <c r="BF43" s="38">
        <f t="shared" si="43"/>
        <v>-2.0862698990600781E-2</v>
      </c>
    </row>
    <row r="44" spans="1:58">
      <c r="A44" s="78" t="s">
        <v>17</v>
      </c>
      <c r="B44" s="98">
        <v>0.5183191863538219</v>
      </c>
      <c r="C44" s="31">
        <v>0.40088334721138486</v>
      </c>
      <c r="D44" s="98">
        <v>0.45772741166814268</v>
      </c>
      <c r="E44" s="33">
        <v>6.9037454847495683E-2</v>
      </c>
      <c r="F44" s="31">
        <v>8.001728404760966E-2</v>
      </c>
      <c r="G44" s="32">
        <v>7.448165713896171E-2</v>
      </c>
      <c r="H44" s="98">
        <v>6.4470664763384811E-2</v>
      </c>
      <c r="I44" s="31">
        <v>6.986978977231395E-2</v>
      </c>
      <c r="J44" s="99">
        <v>6.7161541180629225E-2</v>
      </c>
      <c r="K44" s="98">
        <v>4.6510838383323927E-2</v>
      </c>
      <c r="L44" s="31">
        <v>5.203127655957851E-2</v>
      </c>
      <c r="M44" s="99">
        <v>4.9269158576876304E-2</v>
      </c>
      <c r="N44" s="98">
        <v>2.9942742210183226E-2</v>
      </c>
      <c r="O44" s="31">
        <v>4.7228191497955985E-2</v>
      </c>
      <c r="P44" s="99">
        <v>3.8602256722410244E-2</v>
      </c>
      <c r="Q44" s="98">
        <v>3.3277162700600105E-2</v>
      </c>
      <c r="R44" s="31">
        <v>4.2891967784737917E-2</v>
      </c>
      <c r="S44" s="98">
        <v>3.8133909017932899E-2</v>
      </c>
      <c r="T44" s="33">
        <f t="shared" si="44"/>
        <v>1.092821216278006E-2</v>
      </c>
      <c r="U44" s="31">
        <f t="shared" si="45"/>
        <v>1.9188093617776625E-2</v>
      </c>
      <c r="V44" s="32">
        <f t="shared" si="46"/>
        <v>1.5119666076093718E-2</v>
      </c>
      <c r="W44" s="33">
        <f t="shared" si="47"/>
        <v>1.57100426673904E-2</v>
      </c>
      <c r="X44" s="31">
        <f t="shared" si="48"/>
        <v>2.6752405974655558E-2</v>
      </c>
      <c r="Y44" s="32">
        <f t="shared" si="49"/>
        <v>2.1335916815808487E-2</v>
      </c>
      <c r="Z44" s="33">
        <f t="shared" si="25"/>
        <v>1.3403791061170622E-2</v>
      </c>
      <c r="AA44" s="31">
        <f t="shared" si="26"/>
        <v>2.4698164956032498E-2</v>
      </c>
      <c r="AB44" s="32">
        <f t="shared" si="27"/>
        <v>1.9188576642071409E-2</v>
      </c>
      <c r="AC44" s="33">
        <f t="shared" si="28"/>
        <v>6.2836887743145109E-3</v>
      </c>
      <c r="AD44" s="31">
        <f t="shared" si="29"/>
        <v>1.4045060084711958E-2</v>
      </c>
      <c r="AE44" s="32">
        <f t="shared" si="30"/>
        <v>1.0280420310757155E-2</v>
      </c>
      <c r="AF44" s="39">
        <f t="shared" si="30"/>
        <v>1.2940131875809557E-2</v>
      </c>
      <c r="AG44" s="37">
        <f t="shared" si="30"/>
        <v>1.7347174791493725E-2</v>
      </c>
      <c r="AH44" s="38">
        <f t="shared" si="30"/>
        <v>1.5218002812939613E-2</v>
      </c>
      <c r="AI44" s="39">
        <f t="shared" si="31"/>
        <v>1.5562580830579043E-2</v>
      </c>
      <c r="AJ44" s="37">
        <f t="shared" si="32"/>
        <v>1.81078984673817E-2</v>
      </c>
      <c r="AK44" s="38">
        <f t="shared" si="33"/>
        <v>1.6880939846499077E-2</v>
      </c>
      <c r="AL44" s="39">
        <f t="shared" si="33"/>
        <v>1.3343143774850352E-2</v>
      </c>
      <c r="AM44" s="37">
        <f t="shared" si="33"/>
        <v>1.8928646490121936E-2</v>
      </c>
      <c r="AN44" s="38">
        <f t="shared" si="33"/>
        <v>1.6239671391884203E-2</v>
      </c>
      <c r="AO44" s="39">
        <f t="shared" si="50"/>
        <v>1.3195375335120607E-2</v>
      </c>
      <c r="AP44" s="37">
        <f t="shared" si="51"/>
        <v>1.4967319418839997E-2</v>
      </c>
      <c r="AQ44" s="38">
        <f t="shared" si="52"/>
        <v>1.4116700740691046E-2</v>
      </c>
      <c r="AR44" s="39">
        <f t="shared" si="53"/>
        <v>1.4222516227725635E-2</v>
      </c>
      <c r="AS44" s="37">
        <f t="shared" si="54"/>
        <v>1.5775435031119001E-2</v>
      </c>
      <c r="AT44" s="38">
        <f t="shared" si="55"/>
        <v>1.5030636323376756E-2</v>
      </c>
      <c r="AU44" s="39">
        <f t="shared" si="56"/>
        <v>6.9164186811245809E-3</v>
      </c>
      <c r="AV44" s="37">
        <f t="shared" si="57"/>
        <v>4.3515230330615218E-3</v>
      </c>
      <c r="AW44" s="38">
        <f t="shared" si="58"/>
        <v>5.5806987269233499E-3</v>
      </c>
      <c r="AX44" s="39">
        <f t="shared" si="35"/>
        <v>-8.6367439475321106E-4</v>
      </c>
      <c r="AY44" s="37">
        <f t="shared" si="36"/>
        <v>4.1085657370518724E-3</v>
      </c>
      <c r="AZ44" s="38">
        <f t="shared" si="37"/>
        <v>1.7225524860446928E-3</v>
      </c>
      <c r="BA44" s="39">
        <f t="shared" si="38"/>
        <v>-1.2155919933007908E-3</v>
      </c>
      <c r="BB44" s="37">
        <f t="shared" si="39"/>
        <v>-1.3763174209547868E-3</v>
      </c>
      <c r="BC44" s="38">
        <f t="shared" si="40"/>
        <v>-1.2993897393462905E-3</v>
      </c>
      <c r="BD44" s="39">
        <f t="shared" si="41"/>
        <v>-4.2597500946610634E-3</v>
      </c>
      <c r="BE44" s="37">
        <f t="shared" si="42"/>
        <v>-5.6742696085126942E-3</v>
      </c>
      <c r="BF44" s="38">
        <f t="shared" si="43"/>
        <v>-4.9971842290936763E-3</v>
      </c>
    </row>
    <row r="45" spans="1:58" ht="15" customHeight="1">
      <c r="A45" s="78" t="s">
        <v>18</v>
      </c>
      <c r="B45" s="98">
        <v>0.32012691231019019</v>
      </c>
      <c r="C45" s="31">
        <v>0.2702731124404425</v>
      </c>
      <c r="D45" s="98">
        <v>0.2949774838142063</v>
      </c>
      <c r="E45" s="33">
        <v>5.4638679698766124E-2</v>
      </c>
      <c r="F45" s="31">
        <v>6.1775851258144554E-2</v>
      </c>
      <c r="G45" s="32">
        <v>5.8170437222604399E-2</v>
      </c>
      <c r="H45" s="98">
        <v>4.4717917552922204E-2</v>
      </c>
      <c r="I45" s="31">
        <v>4.516394073997998E-2</v>
      </c>
      <c r="J45" s="99">
        <v>4.4939379645329458E-2</v>
      </c>
      <c r="K45" s="98">
        <v>5.4898443938145247E-2</v>
      </c>
      <c r="L45" s="31">
        <v>6.517466712523956E-2</v>
      </c>
      <c r="M45" s="99">
        <v>6.000195207652137E-2</v>
      </c>
      <c r="N45" s="98">
        <v>6.6953105254693002E-2</v>
      </c>
      <c r="O45" s="31">
        <v>6.3954426993242386E-2</v>
      </c>
      <c r="P45" s="99">
        <v>6.54565963030318E-2</v>
      </c>
      <c r="Q45" s="98">
        <v>6.5012813058552554E-2</v>
      </c>
      <c r="R45" s="31">
        <v>7.6519552588225181E-2</v>
      </c>
      <c r="S45" s="98">
        <v>7.0747226393284901E-2</v>
      </c>
      <c r="T45" s="33">
        <f t="shared" si="44"/>
        <v>8.2032513749595637E-2</v>
      </c>
      <c r="U45" s="31">
        <f t="shared" si="45"/>
        <v>8.7108855865651869E-2</v>
      </c>
      <c r="V45" s="32">
        <f t="shared" si="46"/>
        <v>8.4575959966908032E-2</v>
      </c>
      <c r="W45" s="33">
        <f t="shared" si="47"/>
        <v>8.7567506960925412E-2</v>
      </c>
      <c r="X45" s="31">
        <f t="shared" si="48"/>
        <v>9.3279988145513748E-2</v>
      </c>
      <c r="Y45" s="32">
        <f t="shared" si="49"/>
        <v>9.043636803378563E-2</v>
      </c>
      <c r="Z45" s="33">
        <f t="shared" si="25"/>
        <v>5.9949483668104264E-2</v>
      </c>
      <c r="AA45" s="31">
        <f t="shared" si="26"/>
        <v>6.7311602060178943E-2</v>
      </c>
      <c r="AB45" s="32">
        <f t="shared" si="27"/>
        <v>6.3656449672845783E-2</v>
      </c>
      <c r="AC45" s="33">
        <f t="shared" si="28"/>
        <v>3.6019971469329448E-2</v>
      </c>
      <c r="AD45" s="31">
        <f t="shared" si="29"/>
        <v>5.3939076463958679E-2</v>
      </c>
      <c r="AE45" s="32">
        <f t="shared" si="30"/>
        <v>4.5073585435297048E-2</v>
      </c>
      <c r="AF45" s="39">
        <f t="shared" si="30"/>
        <v>3.8272570802691197E-2</v>
      </c>
      <c r="AG45" s="37">
        <f t="shared" si="30"/>
        <v>4.6193237442578416E-2</v>
      </c>
      <c r="AH45" s="38">
        <f t="shared" si="30"/>
        <v>4.2308430221403626E-2</v>
      </c>
      <c r="AI45" s="39">
        <f t="shared" si="31"/>
        <v>1.2026041352703576E-2</v>
      </c>
      <c r="AJ45" s="37">
        <f t="shared" si="32"/>
        <v>2.0543606576257423E-2</v>
      </c>
      <c r="AK45" s="38">
        <f t="shared" si="33"/>
        <v>1.6382217379139696E-2</v>
      </c>
      <c r="AL45" s="39">
        <f t="shared" si="33"/>
        <v>1.6812103523245137E-2</v>
      </c>
      <c r="AM45" s="37">
        <f t="shared" si="33"/>
        <v>1.8479594859569293E-2</v>
      </c>
      <c r="AN45" s="38">
        <f t="shared" si="33"/>
        <v>1.7668407670073716E-2</v>
      </c>
      <c r="AO45" s="39">
        <f t="shared" si="50"/>
        <v>3.6905232634769636E-3</v>
      </c>
      <c r="AP45" s="37">
        <f t="shared" si="51"/>
        <v>1.745176525990666E-2</v>
      </c>
      <c r="AQ45" s="38">
        <f t="shared" si="52"/>
        <v>1.0762944718896383E-2</v>
      </c>
      <c r="AR45" s="39">
        <f t="shared" si="53"/>
        <v>3.7499088057197927E-3</v>
      </c>
      <c r="AS45" s="37">
        <f t="shared" si="54"/>
        <v>8.8076341905007904E-3</v>
      </c>
      <c r="AT45" s="38">
        <f t="shared" si="55"/>
        <v>6.3664661887121721E-3</v>
      </c>
      <c r="AU45" s="39">
        <f t="shared" si="56"/>
        <v>-1.889754622630524E-3</v>
      </c>
      <c r="AV45" s="37">
        <f t="shared" si="57"/>
        <v>2.6718484333252412E-3</v>
      </c>
      <c r="AW45" s="38">
        <f t="shared" si="58"/>
        <v>4.758639029238676E-4</v>
      </c>
      <c r="AX45" s="39">
        <f t="shared" si="35"/>
        <v>-4.8789723573446908E-3</v>
      </c>
      <c r="AY45" s="37">
        <f t="shared" si="36"/>
        <v>-1.7361111111111605E-3</v>
      </c>
      <c r="AZ45" s="38">
        <f t="shared" si="37"/>
        <v>-3.2455269084957772E-3</v>
      </c>
      <c r="BA45" s="39">
        <f t="shared" si="38"/>
        <v>-7.4348354237709913E-3</v>
      </c>
      <c r="BB45" s="37">
        <f t="shared" si="39"/>
        <v>-5.7971014492752548E-4</v>
      </c>
      <c r="BC45" s="38">
        <f t="shared" si="40"/>
        <v>-3.8666123984224532E-3</v>
      </c>
      <c r="BD45" s="39">
        <f t="shared" si="41"/>
        <v>-4.3203232132588143E-3</v>
      </c>
      <c r="BE45" s="37">
        <f t="shared" si="42"/>
        <v>1.4838396374035057E-3</v>
      </c>
      <c r="BF45" s="38">
        <f t="shared" si="43"/>
        <v>-1.2891772513050626E-3</v>
      </c>
    </row>
    <row r="46" spans="1:58">
      <c r="A46" s="78" t="s">
        <v>19</v>
      </c>
      <c r="B46" s="98">
        <v>0.13798494351807067</v>
      </c>
      <c r="C46" s="31">
        <v>0.10198547092675114</v>
      </c>
      <c r="D46" s="98">
        <v>0.11935774441741209</v>
      </c>
      <c r="E46" s="33">
        <v>6.1865506449889418E-2</v>
      </c>
      <c r="F46" s="31">
        <v>5.4877600529295023E-2</v>
      </c>
      <c r="G46" s="32">
        <v>5.8305871779508633E-2</v>
      </c>
      <c r="H46" s="98">
        <v>4.8233475901232836E-2</v>
      </c>
      <c r="I46" s="31">
        <v>4.613401163803621E-2</v>
      </c>
      <c r="J46" s="99">
        <v>4.7167474611655713E-2</v>
      </c>
      <c r="K46" s="98">
        <v>6.4872278415909479E-2</v>
      </c>
      <c r="L46" s="31">
        <v>4.9628618059487817E-2</v>
      </c>
      <c r="M46" s="99">
        <v>5.7139960802865541E-2</v>
      </c>
      <c r="N46" s="98">
        <v>6.645844737096307E-2</v>
      </c>
      <c r="O46" s="31">
        <v>6.1308031606003954E-2</v>
      </c>
      <c r="P46" s="99">
        <v>6.3864471791593491E-2</v>
      </c>
      <c r="Q46" s="98">
        <v>6.9744271006310088E-2</v>
      </c>
      <c r="R46" s="31">
        <v>6.8978920615936579E-2</v>
      </c>
      <c r="S46" s="98">
        <v>6.9359733197127627E-2</v>
      </c>
      <c r="T46" s="33">
        <f t="shared" si="44"/>
        <v>6.2233637210352466E-2</v>
      </c>
      <c r="U46" s="31">
        <f t="shared" si="45"/>
        <v>6.4807563213246766E-2</v>
      </c>
      <c r="V46" s="32">
        <f t="shared" si="46"/>
        <v>6.3526403776182461E-2</v>
      </c>
      <c r="W46" s="33">
        <f t="shared" si="47"/>
        <v>6.3875013285152438E-2</v>
      </c>
      <c r="X46" s="31">
        <f t="shared" si="48"/>
        <v>6.5932911292652774E-2</v>
      </c>
      <c r="Y46" s="32">
        <f t="shared" si="49"/>
        <v>6.4909847434119206E-2</v>
      </c>
      <c r="Z46" s="33">
        <f t="shared" si="25"/>
        <v>6.3811188811188746E-2</v>
      </c>
      <c r="AA46" s="31">
        <f t="shared" si="26"/>
        <v>7.4570590699623018E-2</v>
      </c>
      <c r="AB46" s="32">
        <f t="shared" si="27"/>
        <v>6.9226857192473235E-2</v>
      </c>
      <c r="AC46" s="33">
        <f t="shared" si="28"/>
        <v>6.9491724380795761E-2</v>
      </c>
      <c r="AD46" s="31">
        <f t="shared" si="29"/>
        <v>6.7148262813897519E-2</v>
      </c>
      <c r="AE46" s="32">
        <f t="shared" si="30"/>
        <v>6.8306264501160063E-2</v>
      </c>
      <c r="AF46" s="39">
        <f t="shared" si="30"/>
        <v>6.1266600812204919E-2</v>
      </c>
      <c r="AG46" s="37">
        <f t="shared" si="30"/>
        <v>7.3109406227838347E-2</v>
      </c>
      <c r="AH46" s="38">
        <f t="shared" si="30"/>
        <v>6.7250890452610568E-2</v>
      </c>
      <c r="AI46" s="39">
        <f t="shared" si="31"/>
        <v>7.9675671203408793E-2</v>
      </c>
      <c r="AJ46" s="37">
        <f t="shared" si="32"/>
        <v>8.7253429458295839E-2</v>
      </c>
      <c r="AK46" s="38">
        <f t="shared" si="33"/>
        <v>8.352580865070558E-2</v>
      </c>
      <c r="AL46" s="39">
        <f t="shared" si="33"/>
        <v>7.3221196214414253E-2</v>
      </c>
      <c r="AM46" s="37">
        <f t="shared" si="33"/>
        <v>8.6661018197892847E-2</v>
      </c>
      <c r="AN46" s="38">
        <f t="shared" si="33"/>
        <v>8.007324631420798E-2</v>
      </c>
      <c r="AO46" s="39">
        <f t="shared" si="50"/>
        <v>5.3463048911103206E-2</v>
      </c>
      <c r="AP46" s="37">
        <f t="shared" si="51"/>
        <v>5.7036798481278739E-2</v>
      </c>
      <c r="AQ46" s="38">
        <f t="shared" si="52"/>
        <v>5.5296173609118648E-2</v>
      </c>
      <c r="AR46" s="39">
        <f t="shared" si="53"/>
        <v>3.5702787426925342E-2</v>
      </c>
      <c r="AS46" s="37">
        <f t="shared" si="54"/>
        <v>5.088034379910833E-2</v>
      </c>
      <c r="AT46" s="38">
        <f t="shared" si="55"/>
        <v>4.3500827998714797E-2</v>
      </c>
      <c r="AU46" s="39">
        <f t="shared" si="56"/>
        <v>3.0332777068813099E-2</v>
      </c>
      <c r="AV46" s="37">
        <f t="shared" si="57"/>
        <v>3.6560616464484719E-2</v>
      </c>
      <c r="AW46" s="38">
        <f t="shared" si="58"/>
        <v>3.3555192369943976E-2</v>
      </c>
      <c r="AX46" s="39">
        <f t="shared" si="35"/>
        <v>-2.5088922764228139E-3</v>
      </c>
      <c r="AY46" s="37">
        <f t="shared" si="36"/>
        <v>7.816755236931483E-3</v>
      </c>
      <c r="AZ46" s="38">
        <f t="shared" si="37"/>
        <v>2.8493510660239085E-3</v>
      </c>
      <c r="BA46" s="39">
        <f t="shared" si="38"/>
        <v>-4.7916202362380256E-3</v>
      </c>
      <c r="BB46" s="37">
        <f t="shared" si="39"/>
        <v>-2.1471765358884731E-3</v>
      </c>
      <c r="BC46" s="38">
        <f t="shared" si="40"/>
        <v>-3.4125533211456505E-3</v>
      </c>
      <c r="BD46" s="39">
        <f t="shared" si="41"/>
        <v>-6.3982596733688224E-3</v>
      </c>
      <c r="BE46" s="37">
        <f t="shared" si="42"/>
        <v>1.2442362585083355E-3</v>
      </c>
      <c r="BF46" s="38">
        <f t="shared" si="43"/>
        <v>-2.4076678488442749E-3</v>
      </c>
    </row>
    <row r="47" spans="1:58">
      <c r="A47" s="78" t="s">
        <v>20</v>
      </c>
      <c r="B47" s="98">
        <v>0.13802038495576663</v>
      </c>
      <c r="C47" s="31">
        <v>8.1120765863368582E-2</v>
      </c>
      <c r="D47" s="98">
        <v>0.10698656947334362</v>
      </c>
      <c r="E47" s="33">
        <v>4.3127789416158135E-2</v>
      </c>
      <c r="F47" s="31">
        <v>2.4492568323477792E-2</v>
      </c>
      <c r="G47" s="32">
        <v>3.3201379134210285E-2</v>
      </c>
      <c r="H47" s="98">
        <v>6.6797642436149385E-3</v>
      </c>
      <c r="I47" s="31">
        <v>-3.9390039390039266E-3</v>
      </c>
      <c r="J47" s="99">
        <v>1.0711490133070711E-3</v>
      </c>
      <c r="K47" s="98">
        <v>6.5487032700146663E-3</v>
      </c>
      <c r="L47" s="31">
        <v>4.4244322631166177E-3</v>
      </c>
      <c r="M47" s="99">
        <v>5.4323223177907831E-3</v>
      </c>
      <c r="N47" s="98">
        <v>2.4214744280236067E-2</v>
      </c>
      <c r="O47" s="31">
        <v>2.2531477799867528E-2</v>
      </c>
      <c r="P47" s="99">
        <v>2.33310138758136E-2</v>
      </c>
      <c r="Q47" s="98">
        <v>3.7104034327541946E-2</v>
      </c>
      <c r="R47" s="31">
        <v>2.0738820479585307E-2</v>
      </c>
      <c r="S47" s="98">
        <v>2.8518859245630246E-2</v>
      </c>
      <c r="T47" s="33">
        <f t="shared" si="44"/>
        <v>5.800511093984495E-2</v>
      </c>
      <c r="U47" s="31">
        <f t="shared" si="45"/>
        <v>4.8739495798319377E-2</v>
      </c>
      <c r="V47" s="32">
        <f t="shared" si="46"/>
        <v>5.3181146457182749E-2</v>
      </c>
      <c r="W47" s="33">
        <f t="shared" si="47"/>
        <v>6.563662155426897E-2</v>
      </c>
      <c r="X47" s="31">
        <f t="shared" si="48"/>
        <v>6.000712250712259E-2</v>
      </c>
      <c r="Y47" s="32">
        <f t="shared" si="49"/>
        <v>6.2718091686206456E-2</v>
      </c>
      <c r="Z47" s="33">
        <f t="shared" si="25"/>
        <v>7.0264436049649159E-2</v>
      </c>
      <c r="AA47" s="31">
        <f t="shared" si="26"/>
        <v>5.4426339660675227E-2</v>
      </c>
      <c r="AB47" s="32">
        <f t="shared" si="27"/>
        <v>6.2074357192494878E-2</v>
      </c>
      <c r="AC47" s="33">
        <f t="shared" si="28"/>
        <v>6.3869839989243005E-2</v>
      </c>
      <c r="AD47" s="31">
        <f t="shared" si="29"/>
        <v>6.2099729169985629E-2</v>
      </c>
      <c r="AE47" s="32">
        <f t="shared" si="30"/>
        <v>6.2961084847790838E-2</v>
      </c>
      <c r="AF47" s="39">
        <f t="shared" si="30"/>
        <v>6.3858695652173836E-2</v>
      </c>
      <c r="AG47" s="37">
        <f t="shared" si="30"/>
        <v>6.3928721425571489E-2</v>
      </c>
      <c r="AH47" s="38">
        <f t="shared" si="30"/>
        <v>6.3894616970853413E-2</v>
      </c>
      <c r="AI47" s="39">
        <f t="shared" si="31"/>
        <v>5.9104814517805693E-2</v>
      </c>
      <c r="AJ47" s="37">
        <f t="shared" si="32"/>
        <v>5.8762159875934028E-2</v>
      </c>
      <c r="AK47" s="38">
        <f t="shared" si="33"/>
        <v>5.8929036364162357E-2</v>
      </c>
      <c r="AL47" s="39">
        <f t="shared" si="33"/>
        <v>5.6563560391486023E-2</v>
      </c>
      <c r="AM47" s="37">
        <f t="shared" si="33"/>
        <v>6.0694026472076557E-2</v>
      </c>
      <c r="AN47" s="38">
        <f>AN21/AK21-1</f>
        <v>5.8682111244672708E-2</v>
      </c>
      <c r="AO47" s="39">
        <f t="shared" si="50"/>
        <v>5.9454294511094519E-2</v>
      </c>
      <c r="AP47" s="37">
        <f t="shared" si="51"/>
        <v>7.0955106959927683E-2</v>
      </c>
      <c r="AQ47" s="38">
        <f>AQ21/AN21-1</f>
        <v>6.5364368290668828E-2</v>
      </c>
      <c r="AR47" s="39">
        <f t="shared" si="53"/>
        <v>6.5838260346728239E-2</v>
      </c>
      <c r="AS47" s="37">
        <f t="shared" si="54"/>
        <v>6.2245041496694409E-2</v>
      </c>
      <c r="AT47" s="38">
        <f>AT21/AQ21-1</f>
        <v>6.3982075814460471E-2</v>
      </c>
      <c r="AU47" s="39">
        <f t="shared" si="56"/>
        <v>4.82794283565251E-2</v>
      </c>
      <c r="AV47" s="37">
        <f t="shared" si="57"/>
        <v>6.2879339645544929E-2</v>
      </c>
      <c r="AW47" s="38">
        <f>AW21/AT21-1</f>
        <v>5.5809135715342739E-2</v>
      </c>
      <c r="AX47" s="39">
        <f t="shared" si="35"/>
        <v>5.9150634557603388E-2</v>
      </c>
      <c r="AY47" s="37">
        <f t="shared" si="36"/>
        <v>7.3861040740894612E-2</v>
      </c>
      <c r="AZ47" s="38">
        <f>AZ21/AW21-1</f>
        <v>6.6788132304109737E-2</v>
      </c>
      <c r="BA47" s="39">
        <f t="shared" si="38"/>
        <v>5.8493521890083944E-2</v>
      </c>
      <c r="BB47" s="37">
        <f t="shared" si="39"/>
        <v>7.0385768152373629E-2</v>
      </c>
      <c r="BC47" s="38">
        <f>BC21/AZ21-1</f>
        <v>6.4708795262301555E-2</v>
      </c>
      <c r="BD47" s="39">
        <f t="shared" si="41"/>
        <v>4.2700854017080347E-2</v>
      </c>
      <c r="BE47" s="37">
        <f t="shared" si="42"/>
        <v>4.7041820973715121E-2</v>
      </c>
      <c r="BF47" s="38">
        <f>BF21/BC21-1</f>
        <v>4.4981680809461411E-2</v>
      </c>
    </row>
    <row r="48" spans="1:58">
      <c r="A48" s="78" t="s">
        <v>21</v>
      </c>
      <c r="B48" s="98">
        <v>0.17623212650907916</v>
      </c>
      <c r="C48" s="31">
        <v>7.4715872550526363E-2</v>
      </c>
      <c r="D48" s="98">
        <v>0.10779470334356267</v>
      </c>
      <c r="E48" s="33">
        <v>0.15794410054398789</v>
      </c>
      <c r="F48" s="31">
        <v>3.334160258000507E-2</v>
      </c>
      <c r="G48" s="32">
        <v>7.6451309342246088E-2</v>
      </c>
      <c r="H48" s="98">
        <v>0.15559695447918354</v>
      </c>
      <c r="I48" s="31">
        <v>1.0947327987708366E-2</v>
      </c>
      <c r="J48" s="99">
        <v>6.4781599493564102E-2</v>
      </c>
      <c r="K48" s="98">
        <v>0.14144529333426781</v>
      </c>
      <c r="L48" s="31">
        <v>3.8518166706245527E-2</v>
      </c>
      <c r="M48" s="99">
        <v>8.009172753524707E-2</v>
      </c>
      <c r="N48" s="98">
        <v>0.10021492170709245</v>
      </c>
      <c r="O48" s="31">
        <v>2.5519070703375002E-2</v>
      </c>
      <c r="P48" s="99">
        <v>5.7403475662499037E-2</v>
      </c>
      <c r="Q48" s="98">
        <v>9.2202935759334803E-2</v>
      </c>
      <c r="R48" s="31">
        <v>3.9600428112736452E-2</v>
      </c>
      <c r="S48" s="98">
        <v>6.2963238392702126E-2</v>
      </c>
      <c r="T48" s="33">
        <f t="shared" si="44"/>
        <v>4.3333844345648798E-2</v>
      </c>
      <c r="U48" s="31">
        <f t="shared" si="45"/>
        <v>2.3035346602608087E-2</v>
      </c>
      <c r="V48" s="32">
        <f t="shared" si="46"/>
        <v>3.2298687064201026E-2</v>
      </c>
      <c r="W48" s="33">
        <f t="shared" si="47"/>
        <v>3.590145467012773E-2</v>
      </c>
      <c r="X48" s="31">
        <f t="shared" si="48"/>
        <v>2.1971571135058099E-2</v>
      </c>
      <c r="Y48" s="32">
        <f t="shared" si="49"/>
        <v>2.8396511995662621E-2</v>
      </c>
      <c r="Z48" s="33">
        <f t="shared" si="25"/>
        <v>1.8061465721040282E-2</v>
      </c>
      <c r="AA48" s="31">
        <f t="shared" si="26"/>
        <v>1.4319123620399665E-2</v>
      </c>
      <c r="AB48" s="32">
        <f t="shared" si="27"/>
        <v>1.6057816927706803E-2</v>
      </c>
      <c r="AC48" s="33">
        <f t="shared" si="28"/>
        <v>2.2060189485417103E-2</v>
      </c>
      <c r="AD48" s="31">
        <f t="shared" si="29"/>
        <v>2.7748564032036294E-2</v>
      </c>
      <c r="AE48" s="32">
        <f t="shared" si="30"/>
        <v>2.5100531845894336E-2</v>
      </c>
      <c r="AF48" s="39">
        <f t="shared" si="30"/>
        <v>2.9672376970963699E-2</v>
      </c>
      <c r="AG48" s="37">
        <f t="shared" si="30"/>
        <v>1.4483627204030292E-2</v>
      </c>
      <c r="AH48" s="38">
        <f t="shared" si="30"/>
        <v>2.1533270062216614E-2</v>
      </c>
      <c r="AI48" s="39">
        <f t="shared" si="31"/>
        <v>5.0970873786407855E-2</v>
      </c>
      <c r="AJ48" s="37">
        <f t="shared" si="32"/>
        <v>4.3373680943513238E-2</v>
      </c>
      <c r="AK48" s="38">
        <f t="shared" si="33"/>
        <v>4.692790486415066E-2</v>
      </c>
      <c r="AL48" s="39">
        <f t="shared" si="33"/>
        <v>5.7694730212051182E-2</v>
      </c>
      <c r="AM48" s="37">
        <f t="shared" si="33"/>
        <v>5.4807763813490062E-2</v>
      </c>
      <c r="AN48" s="38">
        <f t="shared" si="33"/>
        <v>5.616360014987487E-2</v>
      </c>
      <c r="AO48" s="39">
        <f t="shared" si="50"/>
        <v>6.2050895232045766E-2</v>
      </c>
      <c r="AP48" s="37">
        <f t="shared" si="51"/>
        <v>4.7165820642977918E-2</v>
      </c>
      <c r="AQ48" s="38">
        <f t="shared" ref="AQ48:AQ53" si="59">AQ22/AN22-1</f>
        <v>5.4166588867935017E-2</v>
      </c>
      <c r="AR48" s="39">
        <f t="shared" si="53"/>
        <v>6.1827153110047828E-2</v>
      </c>
      <c r="AS48" s="37">
        <f t="shared" si="54"/>
        <v>5.4635427186426888E-2</v>
      </c>
      <c r="AT48" s="38">
        <f t="shared" ref="AT48:AT53" si="60">AT22/AQ22-1</f>
        <v>5.804314711821168E-2</v>
      </c>
      <c r="AU48" s="39">
        <f t="shared" si="56"/>
        <v>5.5164401886925285E-2</v>
      </c>
      <c r="AV48" s="37">
        <f t="shared" si="57"/>
        <v>5.2634938874525306E-2</v>
      </c>
      <c r="AW48" s="38">
        <f t="shared" ref="AW48:AW53" si="61">AW22/AT22-1</f>
        <v>5.3837783543985829E-2</v>
      </c>
      <c r="AX48" s="39">
        <f t="shared" si="35"/>
        <v>5.0445400860774647E-2</v>
      </c>
      <c r="AY48" s="37">
        <f t="shared" si="36"/>
        <v>5.0852083206986531E-2</v>
      </c>
      <c r="AZ48" s="38">
        <f t="shared" ref="AZ48:AZ53" si="62">AZ22/AW22-1</f>
        <v>5.0658448634652409E-2</v>
      </c>
      <c r="BA48" s="39">
        <f t="shared" si="38"/>
        <v>4.3862156582499701E-2</v>
      </c>
      <c r="BB48" s="37">
        <f t="shared" si="39"/>
        <v>4.4409176165055575E-2</v>
      </c>
      <c r="BC48" s="38">
        <f t="shared" ref="BC48:BC53" si="63">BC22/AZ22-1</f>
        <v>4.4148775325068002E-2</v>
      </c>
      <c r="BD48" s="39">
        <f t="shared" si="41"/>
        <v>5.0903669445627742E-2</v>
      </c>
      <c r="BE48" s="37">
        <f t="shared" si="42"/>
        <v>6.1474277504558694E-2</v>
      </c>
      <c r="BF48" s="38">
        <f t="shared" ref="BF48:BF53" si="64">BF22/BC22-1</f>
        <v>5.6443672169128378E-2</v>
      </c>
    </row>
    <row r="49" spans="1:58">
      <c r="A49" s="78" t="s">
        <v>29</v>
      </c>
      <c r="B49" s="98">
        <v>7.2855208157134976E-2</v>
      </c>
      <c r="C49" s="31">
        <v>7.6191305638695361E-2</v>
      </c>
      <c r="D49" s="98">
        <v>7.5212491260758574E-2</v>
      </c>
      <c r="E49" s="33">
        <v>6.1257679797614761E-2</v>
      </c>
      <c r="F49" s="31">
        <v>6.0737527114967493E-2</v>
      </c>
      <c r="G49" s="32">
        <v>6.0889805850923073E-2</v>
      </c>
      <c r="H49" s="98">
        <v>2.8605482717520836E-2</v>
      </c>
      <c r="I49" s="31">
        <v>2.7431069741203018E-2</v>
      </c>
      <c r="J49" s="99">
        <v>2.7775007479804437E-2</v>
      </c>
      <c r="K49" s="98">
        <v>7.1842410196987228E-2</v>
      </c>
      <c r="L49" s="31">
        <v>3.3493479752916944E-2</v>
      </c>
      <c r="M49" s="99">
        <v>4.473339478919014E-2</v>
      </c>
      <c r="N49" s="98">
        <v>9.9613899613899548E-2</v>
      </c>
      <c r="O49" s="31">
        <v>3.5794926285031226E-2</v>
      </c>
      <c r="P49" s="99">
        <v>5.4985371290577234E-2</v>
      </c>
      <c r="Q49" s="98">
        <v>0.15098314606741581</v>
      </c>
      <c r="R49" s="31">
        <v>4.2059370391742013E-2</v>
      </c>
      <c r="S49" s="98">
        <v>7.6198441695646491E-2</v>
      </c>
      <c r="T49" s="33">
        <f t="shared" si="44"/>
        <v>0.18413666870042711</v>
      </c>
      <c r="U49" s="31">
        <f t="shared" si="45"/>
        <v>3.88236017965915E-2</v>
      </c>
      <c r="V49" s="32">
        <f t="shared" si="46"/>
        <v>8.7532722513089078E-2</v>
      </c>
      <c r="W49" s="33">
        <f t="shared" si="47"/>
        <v>0.18301731244847486</v>
      </c>
      <c r="X49" s="31">
        <f t="shared" si="48"/>
        <v>4.1163231461738947E-2</v>
      </c>
      <c r="Y49" s="32">
        <f t="shared" si="49"/>
        <v>9.2936663156311106E-2</v>
      </c>
      <c r="Z49" s="33">
        <f t="shared" si="25"/>
        <v>0.14956445993031364</v>
      </c>
      <c r="AA49" s="31">
        <f t="shared" si="26"/>
        <v>4.9149553444450822E-2</v>
      </c>
      <c r="AB49" s="32">
        <f t="shared" si="27"/>
        <v>8.8819298668226798E-2</v>
      </c>
      <c r="AC49" s="33">
        <f t="shared" si="28"/>
        <v>0.10714556338561798</v>
      </c>
      <c r="AD49" s="31">
        <f t="shared" si="29"/>
        <v>3.1285582605866669E-2</v>
      </c>
      <c r="AE49" s="32">
        <f t="shared" si="30"/>
        <v>6.2926675094816753E-2</v>
      </c>
      <c r="AF49" s="39">
        <f t="shared" si="30"/>
        <v>8.5688864554103183E-2</v>
      </c>
      <c r="AG49" s="37">
        <f t="shared" si="30"/>
        <v>4.4689800210304886E-2</v>
      </c>
      <c r="AH49" s="38">
        <f t="shared" si="30"/>
        <v>6.2501858404448329E-2</v>
      </c>
      <c r="AI49" s="39">
        <f t="shared" si="31"/>
        <v>4.0849776208787825E-2</v>
      </c>
      <c r="AJ49" s="37">
        <f t="shared" si="32"/>
        <v>2.7478610971313433E-2</v>
      </c>
      <c r="AK49" s="38">
        <f t="shared" si="33"/>
        <v>3.3414490806817243E-2</v>
      </c>
      <c r="AL49" s="39">
        <f t="shared" si="33"/>
        <v>3.3613954333474583E-2</v>
      </c>
      <c r="AM49" s="37">
        <f t="shared" si="33"/>
        <v>2.5176332288401326E-2</v>
      </c>
      <c r="AN49" s="38">
        <f t="shared" si="33"/>
        <v>2.8949007501286372E-2</v>
      </c>
      <c r="AO49" s="39">
        <f t="shared" si="50"/>
        <v>2.525489276924886E-2</v>
      </c>
      <c r="AP49" s="37">
        <f t="shared" si="51"/>
        <v>2.431915910176774E-2</v>
      </c>
      <c r="AQ49" s="38">
        <f t="shared" si="59"/>
        <v>2.4739446257500797E-2</v>
      </c>
      <c r="AR49" s="39">
        <f t="shared" si="53"/>
        <v>2.6061610561810555E-2</v>
      </c>
      <c r="AS49" s="37">
        <f t="shared" si="54"/>
        <v>3.3770231820513974E-2</v>
      </c>
      <c r="AT49" s="38">
        <f t="shared" si="60"/>
        <v>3.0306143414834619E-2</v>
      </c>
      <c r="AU49" s="39">
        <f t="shared" si="56"/>
        <v>2.384002673647867E-2</v>
      </c>
      <c r="AV49" s="37">
        <f t="shared" si="57"/>
        <v>7.489960745386437E-3</v>
      </c>
      <c r="AW49" s="38">
        <f t="shared" si="61"/>
        <v>1.4807059527370603E-2</v>
      </c>
      <c r="AX49" s="39">
        <f t="shared" si="35"/>
        <v>4.7440291605462148E-2</v>
      </c>
      <c r="AY49" s="37">
        <f t="shared" si="36"/>
        <v>3.179721438488059E-2</v>
      </c>
      <c r="AZ49" s="38">
        <f t="shared" si="62"/>
        <v>3.8860230901498483E-2</v>
      </c>
      <c r="BA49" s="39">
        <f t="shared" si="38"/>
        <v>4.2954344777437203E-2</v>
      </c>
      <c r="BB49" s="37">
        <f t="shared" si="39"/>
        <v>4.1060809930986597E-2</v>
      </c>
      <c r="BC49" s="38">
        <f t="shared" si="63"/>
        <v>4.1922822283174233E-2</v>
      </c>
      <c r="BD49" s="39">
        <f t="shared" si="41"/>
        <v>5.4432270916334735E-2</v>
      </c>
      <c r="BE49" s="37">
        <f t="shared" si="42"/>
        <v>3.8273921200750571E-2</v>
      </c>
      <c r="BF49" s="38">
        <f t="shared" si="64"/>
        <v>4.5637126971519448E-2</v>
      </c>
    </row>
    <row r="50" spans="1:58">
      <c r="A50" s="78" t="s">
        <v>30</v>
      </c>
      <c r="B50" s="98">
        <v>5.6733676828259583E-2</v>
      </c>
      <c r="C50" s="31">
        <v>4.7842533288681377E-2</v>
      </c>
      <c r="D50" s="98">
        <v>5.0305545667106655E-2</v>
      </c>
      <c r="E50" s="33">
        <v>2.5632599408478507E-2</v>
      </c>
      <c r="F50" s="31">
        <v>4.0761904761904777E-2</v>
      </c>
      <c r="G50" s="32">
        <v>3.6545154790254664E-2</v>
      </c>
      <c r="H50" s="98">
        <v>1.8583787247677064E-2</v>
      </c>
      <c r="I50" s="31">
        <v>1.598340653977548E-2</v>
      </c>
      <c r="J50" s="99">
        <v>1.6700539012105775E-2</v>
      </c>
      <c r="K50" s="98">
        <v>-1.8244731047499241E-2</v>
      </c>
      <c r="L50" s="31">
        <v>1.9094511828990024E-2</v>
      </c>
      <c r="M50" s="99">
        <v>8.7780288545107332E-3</v>
      </c>
      <c r="N50" s="98">
        <v>3.204101249599578E-3</v>
      </c>
      <c r="O50" s="31">
        <v>1.0723544661795925E-2</v>
      </c>
      <c r="P50" s="99">
        <v>8.7016455587145547E-3</v>
      </c>
      <c r="Q50" s="98">
        <v>8.0485467901628915E-2</v>
      </c>
      <c r="R50" s="31">
        <v>6.0977031596129105E-2</v>
      </c>
      <c r="S50" s="98">
        <v>6.6194055346771474E-2</v>
      </c>
      <c r="T50" s="33">
        <f t="shared" si="44"/>
        <v>5.1138043156961244E-2</v>
      </c>
      <c r="U50" s="31">
        <f t="shared" si="45"/>
        <v>5.2527472527472474E-2</v>
      </c>
      <c r="V50" s="32">
        <f t="shared" si="46"/>
        <v>5.215092525835141E-2</v>
      </c>
      <c r="W50" s="33">
        <f t="shared" si="47"/>
        <v>5.6524184476940409E-2</v>
      </c>
      <c r="X50" s="31">
        <f t="shared" si="48"/>
        <v>4.5103361870954206E-2</v>
      </c>
      <c r="Y50" s="32">
        <f t="shared" si="49"/>
        <v>4.8195523069894941E-2</v>
      </c>
      <c r="Z50" s="33">
        <f t="shared" si="25"/>
        <v>7.6656907106734007E-2</v>
      </c>
      <c r="AA50" s="31">
        <f t="shared" si="26"/>
        <v>4.2757242757242686E-2</v>
      </c>
      <c r="AB50" s="32">
        <f t="shared" si="27"/>
        <v>5.200842594610311E-2</v>
      </c>
      <c r="AC50" s="33">
        <f t="shared" si="28"/>
        <v>0.12978986402966619</v>
      </c>
      <c r="AD50" s="31">
        <f t="shared" si="29"/>
        <v>3.4872580954205867E-2</v>
      </c>
      <c r="AE50" s="32">
        <f t="shared" si="30"/>
        <v>6.1382310294828324E-2</v>
      </c>
      <c r="AF50" s="39">
        <f t="shared" si="30"/>
        <v>0.15317286652078765</v>
      </c>
      <c r="AG50" s="37">
        <f t="shared" si="30"/>
        <v>4.7120903536382208E-2</v>
      </c>
      <c r="AH50" s="38">
        <f t="shared" si="30"/>
        <v>7.8649492583918734E-2</v>
      </c>
      <c r="AI50" s="39">
        <f t="shared" si="31"/>
        <v>0.19867172675521827</v>
      </c>
      <c r="AJ50" s="37">
        <f t="shared" si="32"/>
        <v>3.9077004685704075E-2</v>
      </c>
      <c r="AK50" s="38">
        <f t="shared" si="33"/>
        <v>8.9801580121826152E-2</v>
      </c>
      <c r="AL50" s="39">
        <f t="shared" si="33"/>
        <v>0.19487098306157979</v>
      </c>
      <c r="AM50" s="37">
        <f t="shared" si="33"/>
        <v>4.4584361439632403E-2</v>
      </c>
      <c r="AN50" s="38">
        <f t="shared" si="33"/>
        <v>9.7122302158273444E-2</v>
      </c>
      <c r="AO50" s="39">
        <f t="shared" si="50"/>
        <v>0.15341812400635924</v>
      </c>
      <c r="AP50" s="37">
        <f t="shared" si="51"/>
        <v>6.1252749042925769E-2</v>
      </c>
      <c r="AQ50" s="38">
        <f t="shared" si="59"/>
        <v>9.6343001261034011E-2</v>
      </c>
      <c r="AR50" s="39">
        <f t="shared" si="53"/>
        <v>0.11072823340225124</v>
      </c>
      <c r="AS50" s="37">
        <f t="shared" si="54"/>
        <v>4.1753012510553411E-2</v>
      </c>
      <c r="AT50" s="38">
        <f t="shared" si="60"/>
        <v>6.9381182424660626E-2</v>
      </c>
      <c r="AU50" s="39">
        <f t="shared" si="56"/>
        <v>8.5005170630817029E-2</v>
      </c>
      <c r="AV50" s="37">
        <f t="shared" si="57"/>
        <v>4.5973624106682376E-2</v>
      </c>
      <c r="AW50" s="38">
        <f t="shared" si="61"/>
        <v>6.2212278965710022E-2</v>
      </c>
      <c r="AX50" s="39">
        <f t="shared" si="35"/>
        <v>3.9458635150591004E-2</v>
      </c>
      <c r="AY50" s="37">
        <f t="shared" si="36"/>
        <v>3.0499401281961047E-2</v>
      </c>
      <c r="AZ50" s="38">
        <f t="shared" si="62"/>
        <v>3.4306776297136299E-2</v>
      </c>
      <c r="BA50" s="39">
        <f t="shared" si="38"/>
        <v>2.9616724738676048E-2</v>
      </c>
      <c r="BB50" s="37">
        <f t="shared" si="39"/>
        <v>1.8796992481203034E-2</v>
      </c>
      <c r="BC50" s="38">
        <f t="shared" si="63"/>
        <v>2.341791979949881E-2</v>
      </c>
      <c r="BD50" s="39">
        <f t="shared" si="41"/>
        <v>1.6118977647163524E-2</v>
      </c>
      <c r="BE50" s="37">
        <f t="shared" si="42"/>
        <v>1.5632338141563284E-2</v>
      </c>
      <c r="BF50" s="38">
        <f t="shared" si="64"/>
        <v>1.5841432616514828E-2</v>
      </c>
    </row>
    <row r="51" spans="1:58">
      <c r="A51" s="78" t="s">
        <v>22</v>
      </c>
      <c r="B51" s="98">
        <v>5.8262711864406791E-2</v>
      </c>
      <c r="C51" s="31">
        <v>6.7425039326118874E-2</v>
      </c>
      <c r="D51" s="98">
        <v>6.5120191414946627E-2</v>
      </c>
      <c r="E51" s="33">
        <v>6.1061061061061128E-2</v>
      </c>
      <c r="F51" s="31">
        <v>7.0713809206137457E-2</v>
      </c>
      <c r="G51" s="32">
        <v>6.8301225919439545E-2</v>
      </c>
      <c r="H51" s="98">
        <v>2.8301886792452935E-2</v>
      </c>
      <c r="I51" s="31">
        <v>5.2336448598130803E-2</v>
      </c>
      <c r="J51" s="99">
        <v>4.637002341920371E-2</v>
      </c>
      <c r="K51" s="98">
        <v>4.4954128440366947E-2</v>
      </c>
      <c r="L51" s="31">
        <v>6.3055062166962772E-2</v>
      </c>
      <c r="M51" s="99">
        <v>5.8639212175469968E-2</v>
      </c>
      <c r="N51" s="98">
        <v>6.7603160667252027E-2</v>
      </c>
      <c r="O51" s="31">
        <v>3.6480089111668113E-2</v>
      </c>
      <c r="P51" s="99">
        <v>4.3974630021141659E-2</v>
      </c>
      <c r="Q51" s="98">
        <v>2.8782894736842035E-2</v>
      </c>
      <c r="R51" s="31">
        <v>4.1644277270284746E-2</v>
      </c>
      <c r="S51" s="98">
        <v>3.8477116241393272E-2</v>
      </c>
      <c r="T51" s="33">
        <f t="shared" si="44"/>
        <v>3.7569944044764103E-2</v>
      </c>
      <c r="U51" s="31">
        <f t="shared" si="45"/>
        <v>4.8233169976786172E-2</v>
      </c>
      <c r="V51" s="32">
        <f t="shared" si="46"/>
        <v>4.5631825273011017E-2</v>
      </c>
      <c r="W51" s="33">
        <f t="shared" si="47"/>
        <v>3.5439137134052334E-2</v>
      </c>
      <c r="X51" s="31">
        <f t="shared" si="48"/>
        <v>3.6909448818897683E-2</v>
      </c>
      <c r="Y51" s="32">
        <f t="shared" si="49"/>
        <v>3.6553524804177506E-2</v>
      </c>
      <c r="Z51" s="33">
        <f t="shared" si="25"/>
        <v>-2.3809523809523836E-2</v>
      </c>
      <c r="AA51" s="31">
        <f t="shared" si="26"/>
        <v>2.5154247745609926E-2</v>
      </c>
      <c r="AB51" s="32">
        <f t="shared" si="27"/>
        <v>1.3314141777617916E-2</v>
      </c>
      <c r="AC51" s="33">
        <f t="shared" si="28"/>
        <v>-1.3719512195121908E-2</v>
      </c>
      <c r="AD51" s="31">
        <f t="shared" si="29"/>
        <v>1.2962962962963065E-2</v>
      </c>
      <c r="AE51" s="32">
        <f t="shared" si="30"/>
        <v>6.7471590909091717E-3</v>
      </c>
      <c r="AF51" s="39">
        <f t="shared" si="30"/>
        <v>7.5734157650695577E-2</v>
      </c>
      <c r="AG51" s="37">
        <f t="shared" si="30"/>
        <v>4.4789762340036621E-2</v>
      </c>
      <c r="AH51" s="38">
        <f t="shared" si="30"/>
        <v>5.1851851851851816E-2</v>
      </c>
      <c r="AI51" s="39">
        <f t="shared" si="31"/>
        <v>6.8965517241379226E-2</v>
      </c>
      <c r="AJ51" s="37">
        <f t="shared" si="32"/>
        <v>4.5494313210848736E-2</v>
      </c>
      <c r="AK51" s="38">
        <f t="shared" si="33"/>
        <v>5.0972501676727067E-2</v>
      </c>
      <c r="AL51" s="39">
        <f t="shared" si="33"/>
        <v>8.4677419354838745E-2</v>
      </c>
      <c r="AM51" s="37">
        <f t="shared" si="33"/>
        <v>4.0167364016736373E-2</v>
      </c>
      <c r="AN51" s="38">
        <f t="shared" si="33"/>
        <v>5.0733886407147377E-2</v>
      </c>
      <c r="AO51" s="39">
        <f t="shared" si="50"/>
        <v>0.10223048327137541</v>
      </c>
      <c r="AP51" s="37">
        <f t="shared" si="51"/>
        <v>5.2091713596138289E-2</v>
      </c>
      <c r="AQ51" s="38">
        <f t="shared" si="59"/>
        <v>6.4378985727300275E-2</v>
      </c>
      <c r="AR51" s="39">
        <f t="shared" si="53"/>
        <v>0.15233277121978639</v>
      </c>
      <c r="AS51" s="37">
        <f t="shared" si="54"/>
        <v>4.6071496845727422E-2</v>
      </c>
      <c r="AT51" s="38">
        <f t="shared" si="60"/>
        <v>7.3038516405135478E-2</v>
      </c>
      <c r="AU51" s="39">
        <f t="shared" si="56"/>
        <v>0.19609756097560971</v>
      </c>
      <c r="AV51" s="37">
        <f t="shared" si="57"/>
        <v>4.9890350877193068E-2</v>
      </c>
      <c r="AW51" s="38">
        <f t="shared" si="61"/>
        <v>8.9736772135070364E-2</v>
      </c>
      <c r="AX51" s="39">
        <f t="shared" si="35"/>
        <v>0.20717781402936386</v>
      </c>
      <c r="AY51" s="37">
        <f t="shared" si="36"/>
        <v>2.628372497824194E-2</v>
      </c>
      <c r="AZ51" s="38">
        <f t="shared" si="62"/>
        <v>8.0395266560936873E-2</v>
      </c>
      <c r="BA51" s="39">
        <f t="shared" si="38"/>
        <v>0.15135135135135136</v>
      </c>
      <c r="BB51" s="37">
        <f t="shared" si="39"/>
        <v>3.7822252374491105E-2</v>
      </c>
      <c r="BC51" s="38">
        <f t="shared" si="63"/>
        <v>7.5767841011743498E-2</v>
      </c>
      <c r="BD51" s="39">
        <f t="shared" si="41"/>
        <v>0.14113849765258224</v>
      </c>
      <c r="BE51" s="37">
        <f t="shared" si="42"/>
        <v>5.5074358555319503E-2</v>
      </c>
      <c r="BF51" s="38">
        <f t="shared" si="64"/>
        <v>8.586123648577737E-2</v>
      </c>
    </row>
    <row r="52" spans="1:58">
      <c r="A52" s="78" t="s">
        <v>23</v>
      </c>
      <c r="B52" s="98">
        <v>0.49431818181818188</v>
      </c>
      <c r="C52" s="31">
        <v>0.14769230769230779</v>
      </c>
      <c r="D52" s="98">
        <v>0.22154963680387407</v>
      </c>
      <c r="E52" s="33">
        <v>-3.4220532319391594E-2</v>
      </c>
      <c r="F52" s="31">
        <v>8.0428954423592547E-2</v>
      </c>
      <c r="G52" s="32">
        <v>5.0545094152626424E-2</v>
      </c>
      <c r="H52" s="98">
        <v>-2.3622047244094446E-2</v>
      </c>
      <c r="I52" s="31">
        <v>3.1017369727047051E-2</v>
      </c>
      <c r="J52" s="99">
        <v>1.7924528301886733E-2</v>
      </c>
      <c r="K52" s="98">
        <v>6.8548387096774244E-2</v>
      </c>
      <c r="L52" s="31">
        <v>6.1371841155234641E-2</v>
      </c>
      <c r="M52" s="99">
        <v>6.3021316033364139E-2</v>
      </c>
      <c r="N52" s="98">
        <v>-1.8867924528301883E-2</v>
      </c>
      <c r="O52" s="31">
        <v>6.5759637188208542E-2</v>
      </c>
      <c r="P52" s="99">
        <v>4.6207497820401011E-2</v>
      </c>
      <c r="Q52" s="98">
        <v>3.076923076923066E-2</v>
      </c>
      <c r="R52" s="31">
        <v>0.11382978723404258</v>
      </c>
      <c r="S52" s="98">
        <v>9.5833333333333437E-2</v>
      </c>
      <c r="T52" s="33">
        <f t="shared" si="44"/>
        <v>7.4626865671641784E-2</v>
      </c>
      <c r="U52" s="31">
        <f t="shared" si="45"/>
        <v>7.5453677172874878E-2</v>
      </c>
      <c r="V52" s="32">
        <f t="shared" si="46"/>
        <v>7.5285171102661641E-2</v>
      </c>
      <c r="W52" s="33">
        <f t="shared" si="47"/>
        <v>6.9444444444444198E-3</v>
      </c>
      <c r="X52" s="31">
        <f t="shared" si="48"/>
        <v>5.5062166962699832E-2</v>
      </c>
      <c r="Y52" s="32">
        <f t="shared" si="49"/>
        <v>4.526166902404527E-2</v>
      </c>
      <c r="Z52" s="33">
        <f t="shared" si="25"/>
        <v>9.3103448275862144E-2</v>
      </c>
      <c r="AA52" s="31">
        <f t="shared" si="26"/>
        <v>5.4713804713804715E-2</v>
      </c>
      <c r="AB52" s="32">
        <f t="shared" si="27"/>
        <v>6.224627875507438E-2</v>
      </c>
      <c r="AC52" s="33">
        <f t="shared" si="28"/>
        <v>2.208201892744488E-2</v>
      </c>
      <c r="AD52" s="31">
        <f t="shared" si="29"/>
        <v>6.2250598563447834E-2</v>
      </c>
      <c r="AE52" s="32">
        <f t="shared" si="30"/>
        <v>5.4140127388535131E-2</v>
      </c>
      <c r="AF52" s="39">
        <f t="shared" si="30"/>
        <v>4.0123456790123413E-2</v>
      </c>
      <c r="AG52" s="37">
        <f t="shared" si="30"/>
        <v>5.7851239669421517E-2</v>
      </c>
      <c r="AH52" s="38">
        <f t="shared" si="30"/>
        <v>5.4380664652567967E-2</v>
      </c>
      <c r="AI52" s="39">
        <f t="shared" si="31"/>
        <v>5.3412462908011937E-2</v>
      </c>
      <c r="AJ52" s="37">
        <f t="shared" si="32"/>
        <v>2.8409090909091717E-3</v>
      </c>
      <c r="AK52" s="38">
        <f t="shared" si="33"/>
        <v>1.2607449856733455E-2</v>
      </c>
      <c r="AL52" s="39">
        <f t="shared" si="33"/>
        <v>0</v>
      </c>
      <c r="AM52" s="37">
        <f t="shared" si="33"/>
        <v>5.311614730878178E-2</v>
      </c>
      <c r="AN52" s="38">
        <f t="shared" si="33"/>
        <v>4.2444821731748794E-2</v>
      </c>
      <c r="AO52" s="39">
        <f t="shared" si="50"/>
        <v>-1.6901408450704203E-2</v>
      </c>
      <c r="AP52" s="37">
        <f t="shared" si="51"/>
        <v>3.6987222595830538E-2</v>
      </c>
      <c r="AQ52" s="38">
        <f t="shared" si="59"/>
        <v>2.6601520086862118E-2</v>
      </c>
      <c r="AR52" s="39">
        <f t="shared" si="53"/>
        <v>-5.7306590257879542E-3</v>
      </c>
      <c r="AS52" s="37">
        <f t="shared" si="54"/>
        <v>5.8365758754863606E-3</v>
      </c>
      <c r="AT52" s="38">
        <f t="shared" si="60"/>
        <v>3.7017451084082609E-3</v>
      </c>
      <c r="AU52" s="39">
        <f t="shared" si="56"/>
        <v>8.6455331412103709E-2</v>
      </c>
      <c r="AV52" s="37">
        <f t="shared" si="57"/>
        <v>1.5473887814313247E-2</v>
      </c>
      <c r="AW52" s="38">
        <f t="shared" si="61"/>
        <v>2.8451001053740876E-2</v>
      </c>
      <c r="AX52" s="39">
        <f t="shared" si="35"/>
        <v>4.7745358090185652E-2</v>
      </c>
      <c r="AY52" s="37">
        <f t="shared" si="36"/>
        <v>3.2380952380952399E-2</v>
      </c>
      <c r="AZ52" s="38">
        <f t="shared" si="62"/>
        <v>3.5348360655737654E-2</v>
      </c>
      <c r="BA52" s="39">
        <f t="shared" si="38"/>
        <v>8.6075949367088622E-2</v>
      </c>
      <c r="BB52" s="37">
        <f t="shared" si="39"/>
        <v>-3.0750307503074614E-3</v>
      </c>
      <c r="BC52" s="38">
        <f t="shared" si="63"/>
        <v>1.4349332013854577E-2</v>
      </c>
      <c r="BD52" s="39">
        <f t="shared" si="41"/>
        <v>0.14452214452214451</v>
      </c>
      <c r="BE52" s="37">
        <f t="shared" si="42"/>
        <v>3.0228254164096136E-2</v>
      </c>
      <c r="BF52" s="38">
        <f t="shared" si="64"/>
        <v>5.4146341463414682E-2</v>
      </c>
    </row>
    <row r="53" spans="1:58" ht="13.5" thickBot="1">
      <c r="A53" s="80" t="s">
        <v>25</v>
      </c>
      <c r="B53" s="100">
        <v>0.50839281909294676</v>
      </c>
      <c r="C53" s="106">
        <v>0.44938954568498013</v>
      </c>
      <c r="D53" s="100">
        <v>0.47706586186205024</v>
      </c>
      <c r="E53" s="105">
        <v>1.4415830131103924E-2</v>
      </c>
      <c r="F53" s="106">
        <v>1.4770694901181658E-2</v>
      </c>
      <c r="G53" s="107">
        <v>1.4600710269503825E-2</v>
      </c>
      <c r="H53" s="100">
        <v>2.8467654854225088E-3</v>
      </c>
      <c r="I53" s="106">
        <v>9.7392284504116411E-4</v>
      </c>
      <c r="J53" s="101">
        <v>1.870874255353483E-3</v>
      </c>
      <c r="K53" s="100">
        <v>1.9322362986879948E-3</v>
      </c>
      <c r="L53" s="106">
        <v>2.0558423582548446E-3</v>
      </c>
      <c r="M53" s="101">
        <v>1.9965866467821503E-3</v>
      </c>
      <c r="N53" s="100">
        <v>1.1628607257139656E-2</v>
      </c>
      <c r="O53" s="106">
        <v>9.1750128149521437E-3</v>
      </c>
      <c r="P53" s="101">
        <v>1.0351169935609139E-2</v>
      </c>
      <c r="Q53" s="100">
        <v>2.3139365364109876E-2</v>
      </c>
      <c r="R53" s="106">
        <v>2.1241810114310367E-2</v>
      </c>
      <c r="S53" s="100">
        <v>2.2152573884243854E-2</v>
      </c>
      <c r="T53" s="105">
        <f t="shared" si="44"/>
        <v>3.6003873859079993E-2</v>
      </c>
      <c r="U53" s="106">
        <f t="shared" si="45"/>
        <v>3.3390921753477798E-2</v>
      </c>
      <c r="V53" s="107">
        <f t="shared" si="46"/>
        <v>3.464626310113661E-2</v>
      </c>
      <c r="W53" s="105">
        <f t="shared" si="47"/>
        <v>6.1602478177411379E-2</v>
      </c>
      <c r="X53" s="106">
        <f t="shared" si="48"/>
        <v>5.6343519725843283E-2</v>
      </c>
      <c r="Y53" s="107">
        <f t="shared" si="49"/>
        <v>5.8873397908327352E-2</v>
      </c>
      <c r="Z53" s="105">
        <f t="shared" si="25"/>
        <v>4.6384165381287312E-2</v>
      </c>
      <c r="AA53" s="106">
        <f t="shared" si="26"/>
        <v>4.3887222870861775E-2</v>
      </c>
      <c r="AB53" s="107">
        <f t="shared" si="27"/>
        <v>4.5091499613861163E-2</v>
      </c>
      <c r="AC53" s="105">
        <f t="shared" si="28"/>
        <v>2.5393069571685079E-2</v>
      </c>
      <c r="AD53" s="106">
        <f t="shared" si="29"/>
        <v>2.538055088071256E-2</v>
      </c>
      <c r="AE53" s="107">
        <f t="shared" si="30"/>
        <v>2.5386596120312133E-2</v>
      </c>
      <c r="AF53" s="102">
        <f t="shared" si="30"/>
        <v>2.8561974125812073E-2</v>
      </c>
      <c r="AG53" s="103">
        <f t="shared" si="30"/>
        <v>2.6362912649573023E-2</v>
      </c>
      <c r="AH53" s="104">
        <f t="shared" si="30"/>
        <v>2.742483976911303E-2</v>
      </c>
      <c r="AI53" s="102">
        <f t="shared" si="31"/>
        <v>3.5551829417692637E-2</v>
      </c>
      <c r="AJ53" s="103">
        <f t="shared" si="32"/>
        <v>3.1646604442866932E-2</v>
      </c>
      <c r="AK53" s="104">
        <f t="shared" si="33"/>
        <v>3.3534525379037561E-2</v>
      </c>
      <c r="AL53" s="102">
        <f t="shared" si="33"/>
        <v>3.551842581991127E-2</v>
      </c>
      <c r="AM53" s="103">
        <f t="shared" si="33"/>
        <v>3.3468658828031517E-2</v>
      </c>
      <c r="AN53" s="104">
        <f t="shared" si="33"/>
        <v>3.4461521289805619E-2</v>
      </c>
      <c r="AO53" s="102">
        <f t="shared" si="50"/>
        <v>2.3933702491719666E-2</v>
      </c>
      <c r="AP53" s="103">
        <f t="shared" si="51"/>
        <v>2.3592183441148551E-2</v>
      </c>
      <c r="AQ53" s="104">
        <f t="shared" si="59"/>
        <v>2.3757776840093392E-2</v>
      </c>
      <c r="AR53" s="102">
        <f t="shared" si="53"/>
        <v>1.5772683966135848E-2</v>
      </c>
      <c r="AS53" s="103">
        <f t="shared" si="54"/>
        <v>1.5561109832165743E-2</v>
      </c>
      <c r="AT53" s="104">
        <f t="shared" si="60"/>
        <v>1.5663714066053824E-2</v>
      </c>
      <c r="AU53" s="102">
        <f t="shared" si="56"/>
        <v>-5.7690672927313003E-4</v>
      </c>
      <c r="AV53" s="103">
        <f t="shared" si="57"/>
        <v>1.4959260078835079E-3</v>
      </c>
      <c r="AW53" s="104">
        <f t="shared" si="61"/>
        <v>4.9058462028805927E-4</v>
      </c>
      <c r="AX53" s="102">
        <f t="shared" si="35"/>
        <v>-9.7385314218160213E-3</v>
      </c>
      <c r="AY53" s="103">
        <f t="shared" si="36"/>
        <v>-6.2478162732441112E-3</v>
      </c>
      <c r="AZ53" s="104">
        <f t="shared" si="62"/>
        <v>-7.9390362030422601E-3</v>
      </c>
      <c r="BA53" s="102">
        <f t="shared" si="38"/>
        <v>-8.9773000350329424E-3</v>
      </c>
      <c r="BB53" s="103">
        <f t="shared" si="39"/>
        <v>-7.1990694084289597E-3</v>
      </c>
      <c r="BC53" s="104">
        <f t="shared" si="63"/>
        <v>-8.0590433322349497E-3</v>
      </c>
      <c r="BD53" s="102">
        <f t="shared" si="41"/>
        <v>-1.2031743156611374E-2</v>
      </c>
      <c r="BE53" s="103">
        <f t="shared" si="42"/>
        <v>-9.3806785697377881E-3</v>
      </c>
      <c r="BF53" s="104">
        <f t="shared" si="64"/>
        <v>-1.0661578745538858E-2</v>
      </c>
    </row>
    <row r="54" spans="1:58" ht="13.15" thickTop="1"/>
  </sheetData>
  <mergeCells count="38">
    <mergeCell ref="B31:D31"/>
    <mergeCell ref="B5:D5"/>
    <mergeCell ref="E5:G5"/>
    <mergeCell ref="E31:G31"/>
    <mergeCell ref="AC5:AE5"/>
    <mergeCell ref="AC31:AE31"/>
    <mergeCell ref="Z5:AB5"/>
    <mergeCell ref="Z31:AB31"/>
    <mergeCell ref="AI5:AK5"/>
    <mergeCell ref="AI31:AK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AR5:AT5"/>
    <mergeCell ref="AR31:AT31"/>
    <mergeCell ref="AU5:AW5"/>
    <mergeCell ref="AU31:AW31"/>
    <mergeCell ref="AL5:AN5"/>
    <mergeCell ref="AL31:AN31"/>
    <mergeCell ref="AO5:AQ5"/>
    <mergeCell ref="AO31:AQ31"/>
    <mergeCell ref="BD5:BF5"/>
    <mergeCell ref="BD31:BF31"/>
    <mergeCell ref="BA5:BC5"/>
    <mergeCell ref="BA31:BC31"/>
    <mergeCell ref="AX5:AZ5"/>
    <mergeCell ref="AX31:AZ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unlockedFormula="1"/>
    <ignoredError sqref="AT27:BF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814d62cb-2db6-4c25-ab62-b9075facbc11">VQVUQ2WUPSKA-1683173573-42337</_dlc_DocId>
    <_dlc_DocIdUrl xmlns="814d62cb-2db6-4c25-ab62-b9075facbc11">
      <Url>https://im/teams/DA/_layouts/15/DocIdRedir.aspx?ID=VQVUQ2WUPSKA-1683173573-42337</Url>
      <Description>VQVUQ2WUPSKA-1683173573-42337</Description>
    </_dlc_DocIdUr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Annual Coverage Survey</TermName>
          <TermId>441f696c-0451-468c-909a-26ac06ea568c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UNCLASSIFIED</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386</Value>
      <Value>10</Value>
      <Value>94</Value>
      <Value>462</Value>
      <Value>1</Value>
      <Value>391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Q3</TermName>
          <TermId xmlns="http://schemas.microsoft.com/office/infopath/2007/PartnerControls">e17a0258-b3f4-4c30-880d-f200c76ab36d</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PHI</TermName>
          <TermId xmlns="http://schemas.microsoft.com/office/infopath/2007/PartnerControls">10657f9d-7e9a-e511-8d41-005056b54f10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2019</TermName>
          <TermId xmlns="http://schemas.microsoft.com/office/infopath/2007/PartnerControls">7f488d12-1aa7-4fe3-8821-bfe8262e80d0</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2.xml><?xml version="1.0" encoding="utf-8"?>
<?mso-contentType ?>
<SharedContentType xmlns="Microsoft.SharePoint.Taxonomy.ContentTypeSync" SourceId="8aef97a4-ded2-4e4a-9fbc-e666dae3ecd2" ContentTypeId="0x0101008CA7A4F8331B45C7B0D3158B4994D0CA02"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22" ma:contentTypeDescription="Create a new document." ma:contentTypeScope="" ma:versionID="0d455c741b6015f1f8bfec7c4d7a5490">
  <xsd:schema xmlns:xsd="http://www.w3.org/2001/XMLSchema" xmlns:xs="http://www.w3.org/2001/XMLSchema" xmlns:p="http://schemas.microsoft.com/office/2006/metadata/properties" xmlns:ns1="814d62cb-2db6-4c25-ab62-b9075facbc11" targetNamespace="http://schemas.microsoft.com/office/2006/metadata/properties" ma:root="true" ma:fieldsID="932e2b43991d8cf04da7b18cbb69eaa4"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DLM: For Official Use Only" ma:hidden="true" ma:internalName="APRASecurityClassification" ma:readOnly="false">
      <xsd:simpleType>
        <xsd:restriction base="dms:Choice">
          <xsd:enumeration value="UNCLASSIFIED"/>
          <xsd:enumeration value="DLM: For Official Use Only"/>
          <xsd:enumeration value="DLM: Sensitive"/>
          <xsd:enumeration value="DLM: Sensitive: Legal"/>
          <xsd:enumeration value="DLM: Sensitive: Personal"/>
          <xsd:enumeration value="PROTECTED"/>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D76505-953F-4066-A95B-059BD4253997}">
  <ds:schemaRefs>
    <ds:schemaRef ds:uri="http://schemas.microsoft.com/office/2006/metadata/properties"/>
    <ds:schemaRef ds:uri="814d62cb-2db6-4c25-ab62-b9075facbc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F20DE4C7-1D59-47EF-A363-EDB9D48AB099}">
  <ds:schemaRefs>
    <ds:schemaRef ds:uri="Microsoft.SharePoint.Taxonomy.ContentTypeSync"/>
  </ds:schemaRefs>
</ds:datastoreItem>
</file>

<file path=customXml/itemProps3.xml><?xml version="1.0" encoding="utf-8"?>
<ds:datastoreItem xmlns:ds="http://schemas.openxmlformats.org/officeDocument/2006/customXml" ds:itemID="{55C94F66-1489-4FAA-87D0-323572700DE6}">
  <ds:schemaRefs>
    <ds:schemaRef ds:uri="http://schemas.microsoft.com/sharepoint/events"/>
  </ds:schemaRefs>
</ds:datastoreItem>
</file>

<file path=customXml/itemProps4.xml><?xml version="1.0" encoding="utf-8"?>
<ds:datastoreItem xmlns:ds="http://schemas.openxmlformats.org/officeDocument/2006/customXml" ds:itemID="{7C9E655B-2727-4F79-8A3D-E5D8A0EBBAFA}">
  <ds:schemaRefs>
    <ds:schemaRef ds:uri="http://schemas.microsoft.com/office/2006/metadata/longProperties"/>
  </ds:schemaRefs>
</ds:datastoreItem>
</file>

<file path=customXml/itemProps5.xml><?xml version="1.0" encoding="utf-8"?>
<ds:datastoreItem xmlns:ds="http://schemas.openxmlformats.org/officeDocument/2006/customXml" ds:itemID="{7E6F8430-272E-4E2B-B698-D66F1EDDFA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CB8060B7-7BEE-4E71-8B42-81C90E420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53</vt:i4>
      </vt:variant>
    </vt:vector>
  </HeadingPairs>
  <TitlesOfParts>
    <vt:vector size="75" baseType="lpstr">
      <vt:lpstr>Cover</vt:lpstr>
      <vt:lpstr>Notes</vt:lpstr>
      <vt:lpstr>Contents</vt:lpstr>
      <vt:lpstr>Highlights</vt:lpstr>
      <vt:lpstr>Key Stats</vt:lpstr>
      <vt:lpstr>Australia</vt:lpstr>
      <vt:lpstr>NSW</vt:lpstr>
      <vt:lpstr>VIC</vt:lpstr>
      <vt:lpstr>QLD</vt:lpstr>
      <vt:lpstr>SA</vt:lpstr>
      <vt:lpstr>WA</vt:lpstr>
      <vt:lpstr>TAS</vt:lpstr>
      <vt:lpstr>ACT</vt:lpstr>
      <vt:lpstr>NT</vt:lpstr>
      <vt:lpstr>Charts pg 1</vt:lpstr>
      <vt:lpstr>Charts pg 2</vt:lpstr>
      <vt:lpstr>Charts pg3</vt:lpstr>
      <vt:lpstr>Notes on statistsics</vt:lpstr>
      <vt:lpstr>DefnsAbbrvtns</vt:lpstr>
      <vt:lpstr>RelatedPublications</vt:lpstr>
      <vt:lpstr>HTAgeCohort</vt:lpstr>
      <vt:lpstr>Population</vt:lpstr>
      <vt:lpstr>A_C_HT</vt:lpstr>
      <vt:lpstr>ACT_by_age_chart</vt:lpstr>
      <vt:lpstr>AnnNumcchangxagechart</vt:lpstr>
      <vt:lpstr>AnnPercchangxagechart</vt:lpstr>
      <vt:lpstr>Australia</vt:lpstr>
      <vt:lpstr>Australia_by_age_chart</vt:lpstr>
      <vt:lpstr>Australian_Capital_Territory</vt:lpstr>
      <vt:lpstr>ChartPercentAustralia</vt:lpstr>
      <vt:lpstr>ChartPersonsAustralia</vt:lpstr>
      <vt:lpstr>ChartTotalpersonsPercent</vt:lpstr>
      <vt:lpstr>Contents</vt:lpstr>
      <vt:lpstr>Explanatory_notes</vt:lpstr>
      <vt:lpstr>Glossary</vt:lpstr>
      <vt:lpstr>Highlights!Highlights</vt:lpstr>
      <vt:lpstr>New_South_Wales</vt:lpstr>
      <vt:lpstr>Northern_Territory</vt:lpstr>
      <vt:lpstr>NSW_by_age_chart</vt:lpstr>
      <vt:lpstr>NT_by_age_chart</vt:lpstr>
      <vt:lpstr>HTAgeCohort!phiac_sql_ReturnsDB_vw_AgeCohort_HT</vt:lpstr>
      <vt:lpstr>Population!phiac_sql_ReturnsDB_vw_Population_State</vt:lpstr>
      <vt:lpstr>POP</vt:lpstr>
      <vt:lpstr>ACT!Print_Area</vt:lpstr>
      <vt:lpstr>Australia!Print_Area</vt:lpstr>
      <vt:lpstr>'Charts pg 1'!Print_Area</vt:lpstr>
      <vt:lpstr>'Charts pg 2'!Print_Area</vt:lpstr>
      <vt:lpstr>'Charts pg3'!Print_Area</vt:lpstr>
      <vt:lpstr>Contents!Print_Area</vt:lpstr>
      <vt:lpstr>Cover!Print_Area</vt:lpstr>
      <vt:lpstr>DefnsAbbrvtns!Print_Area</vt:lpstr>
      <vt:lpstr>Highlights!Print_Area</vt:lpstr>
      <vt:lpstr>'Key Stats'!Print_Area</vt:lpstr>
      <vt:lpstr>Notes!Print_Area</vt:lpstr>
      <vt:lpstr>'Notes on statistsics'!Print_Area</vt:lpstr>
      <vt:lpstr>NSW!Print_Area</vt:lpstr>
      <vt:lpstr>NT!Print_Area</vt:lpstr>
      <vt:lpstr>QLD!Print_Area</vt:lpstr>
      <vt:lpstr>RelatedPublications!Print_Area</vt:lpstr>
      <vt:lpstr>SA!Print_Area</vt:lpstr>
      <vt:lpstr>TAS!Print_Area</vt:lpstr>
      <vt:lpstr>VIC!Print_Area</vt:lpstr>
      <vt:lpstr>WA!Print_Area</vt:lpstr>
      <vt:lpstr>Notes!Print_Titles</vt:lpstr>
      <vt:lpstr>Qld_by_age_chart</vt:lpstr>
      <vt:lpstr>Queensland</vt:lpstr>
      <vt:lpstr>South_Australia</vt:lpstr>
      <vt:lpstr>SSA_by_age_chart</vt:lpstr>
      <vt:lpstr>Tas_by_age_chart</vt:lpstr>
      <vt:lpstr>Tasmania</vt:lpstr>
      <vt:lpstr>Total_Privately_Insured_Persons_Australia</vt:lpstr>
      <vt:lpstr>Vic_by_age_chart</vt:lpstr>
      <vt:lpstr>Victoria</vt:lpstr>
      <vt:lpstr>WA_by_age_chart</vt:lpstr>
      <vt:lpstr>Western_Australia</vt:lpstr>
    </vt:vector>
  </TitlesOfParts>
  <Company>PHIAC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1807-AnnualCoverageSurvey-20171231</dc:title>
  <dc:creator>Gary Kennedy;Paul Collins</dc:creator>
  <cp:keywords>[SEC=UNCLASSIFIED]</cp:keywords>
  <cp:lastModifiedBy>Ahumada, Alejandra</cp:lastModifiedBy>
  <cp:lastPrinted>2016-03-01T02:20:35Z</cp:lastPrinted>
  <dcterms:created xsi:type="dcterms:W3CDTF">1999-05-27T01:27:35Z</dcterms:created>
  <dcterms:modified xsi:type="dcterms:W3CDTF">2019-07-24T04:55:03Z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0x0101008CA7A4F8331B45C7B0D3158B4994D0CA0200BD2A692CFD66A941B2B82EF45B0E040E</vt:lpwstr>
  </property>
  <property fmtid="{D5CDD505-2E9C-101B-9397-08002B2CF9AE}" pid="3" name="_dlc_DocIdItemGuid">
    <vt:lpwstr>96587293-7719-4fa9-9fee-9c86b9889363</vt:lpwstr>
  </property>
  <property fmtid="{D5CDD505-2E9C-101B-9397-08002B2CF9AE}" pid="4" name="Hardcopy">
    <vt:lpwstr>0</vt:lpwstr>
  </property>
  <property fmtid="{D5CDD505-2E9C-101B-9397-08002B2CF9AE}" pid="5" name="Quaters">
    <vt:lpwstr>Q4</vt:lpwstr>
  </property>
  <property fmtid="{D5CDD505-2E9C-101B-9397-08002B2CF9AE}" pid="6" name="NAP Disposal">
    <vt:lpwstr/>
  </property>
  <property fmtid="{D5CDD505-2E9C-101B-9397-08002B2CF9AE}" pid="7" name="File Name">
    <vt:lpwstr>, </vt:lpwstr>
  </property>
  <property fmtid="{D5CDD505-2E9C-101B-9397-08002B2CF9AE}" pid="8" name="_dlc_DocId">
    <vt:lpwstr>PHIAC-349-1428</vt:lpwstr>
  </property>
  <property fmtid="{D5CDD505-2E9C-101B-9397-08002B2CF9AE}" pid="9" name="_dlc_DocIdUrl">
    <vt:lpwstr>http://intranet.phiac.gov.au/Industry/Stats/_layouts/DocIdRedir.aspx?ID=PHIAC-349-1428, PHIAC-349-1428</vt:lpwstr>
  </property>
  <property fmtid="{D5CDD505-2E9C-101B-9397-08002B2CF9AE}" pid="10" name="_dlc_policyId">
    <vt:lpwstr>0x0101007BF107D16ACD9E45A1A1844C90507EC0|-1459032695</vt:lpwstr>
  </property>
  <property fmtid="{D5CDD505-2E9C-101B-9397-08002B2CF9AE}" pid="11"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12" name="PM_Originator_Hash_SHA1">
    <vt:lpwstr>5D69FB5EA5F657C95ECED9203C8B6E3E79E8D4EE</vt:lpwstr>
  </property>
  <property fmtid="{D5CDD505-2E9C-101B-9397-08002B2CF9AE}" pid="13" name="PM_SecurityClassification">
    <vt:lpwstr>UNCLASSIFIED</vt:lpwstr>
  </property>
  <property fmtid="{D5CDD505-2E9C-101B-9397-08002B2CF9AE}" pid="14" name="PM_DisplayValueSecClassificationWithQualifier">
    <vt:lpwstr>UNCLASSIFIED</vt:lpwstr>
  </property>
  <property fmtid="{D5CDD505-2E9C-101B-9397-08002B2CF9AE}" pid="15" name="PM_Qualifier">
    <vt:lpwstr/>
  </property>
  <property fmtid="{D5CDD505-2E9C-101B-9397-08002B2CF9AE}" pid="16" name="PM_Hash_SHA1">
    <vt:lpwstr>9CA78FA670F72F6E3CBC6B13E117DCCBE8658DB9</vt:lpwstr>
  </property>
  <property fmtid="{D5CDD505-2E9C-101B-9397-08002B2CF9AE}" pid="17" name="PM_InsertionValue">
    <vt:lpwstr>UNCLASSIFIED</vt:lpwstr>
  </property>
  <property fmtid="{D5CDD505-2E9C-101B-9397-08002B2CF9AE}" pid="18" name="PM_Hash_Salt">
    <vt:lpwstr>68E2C515DEE6513FACFE3802D354B77E</vt:lpwstr>
  </property>
  <property fmtid="{D5CDD505-2E9C-101B-9397-08002B2CF9AE}" pid="19" name="PM_Hash_Version">
    <vt:lpwstr>2014.2</vt:lpwstr>
  </property>
  <property fmtid="{D5CDD505-2E9C-101B-9397-08002B2CF9AE}" pid="20" name="PM_Hash_Salt_Prev">
    <vt:lpwstr>E0081B2FF0BF26C2AD7A39A722320580</vt:lpwstr>
  </property>
  <property fmtid="{D5CDD505-2E9C-101B-9397-08002B2CF9AE}" pid="21" name="PM_Caveats_Count">
    <vt:lpwstr>0</vt:lpwstr>
  </property>
  <property fmtid="{D5CDD505-2E9C-101B-9397-08002B2CF9AE}" pid="22" name="PM_PrintOutPlacement_XLS">
    <vt:lpwstr/>
  </property>
  <property fmtid="{D5CDD505-2E9C-101B-9397-08002B2CF9AE}" pid="23" name="PM_LastInsertion">
    <vt:lpwstr>UNCLASSIFIED</vt:lpwstr>
  </property>
  <property fmtid="{D5CDD505-2E9C-101B-9397-08002B2CF9AE}" pid="24" name="PM_ProtectiveMarkingValue_Header">
    <vt:lpwstr>UNCLASSIFIED</vt:lpwstr>
  </property>
  <property fmtid="{D5CDD505-2E9C-101B-9397-08002B2CF9AE}" pid="25" name="PM_ProtectiveMarkingValue_Footer">
    <vt:lpwstr>UNCLASSIFIED</vt:lpwstr>
  </property>
  <property fmtid="{D5CDD505-2E9C-101B-9397-08002B2CF9AE}" pid="26" name="IsLocked">
    <vt:lpwstr>Yes</vt:lpwstr>
  </property>
  <property fmtid="{D5CDD505-2E9C-101B-9397-08002B2CF9AE}" pid="27" name="APRAPeriod">
    <vt:lpwstr>462;#Q3|e17a0258-b3f4-4c30-880d-f200c76ab36d</vt:lpwstr>
  </property>
  <property fmtid="{D5CDD505-2E9C-101B-9397-08002B2CF9AE}" pid="28" name="APRAPRSG">
    <vt:lpwstr/>
  </property>
  <property fmtid="{D5CDD505-2E9C-101B-9397-08002B2CF9AE}" pid="29" name="APRAStatus">
    <vt:lpwstr>1;#Draft|0e1556d2-3fe8-443a-ada7-3620563b46b3</vt:lpwstr>
  </property>
  <property fmtid="{D5CDD505-2E9C-101B-9397-08002B2CF9AE}" pid="30" name="APRAActivity">
    <vt:lpwstr>94;#Publication|ab25b00f-2385-4d0f-89e2-cf0b96f3cce8</vt:lpwstr>
  </property>
  <property fmtid="{D5CDD505-2E9C-101B-9397-08002B2CF9AE}" pid="31" name="APRAYear">
    <vt:lpwstr>386;#2019|7f488d12-1aa7-4fe3-8821-bfe8262e80d0</vt:lpwstr>
  </property>
  <property fmtid="{D5CDD505-2E9C-101B-9397-08002B2CF9AE}" pid="32" name="APRAIndustry">
    <vt:lpwstr>10;#PHI|10657f9d-7e9a-e511-8d41-005056b54f10</vt:lpwstr>
  </property>
  <property fmtid="{D5CDD505-2E9C-101B-9397-08002B2CF9AE}" pid="33" name="APRACostCentre">
    <vt:lpwstr/>
  </property>
  <property fmtid="{D5CDD505-2E9C-101B-9397-08002B2CF9AE}" pid="34" name="RecordPoint_WorkflowType">
    <vt:lpwstr>ActiveSubmitStub</vt:lpwstr>
  </property>
  <property fmtid="{D5CDD505-2E9C-101B-9397-08002B2CF9AE}" pid="35" name="IT system type">
    <vt:lpwstr/>
  </property>
  <property fmtid="{D5CDD505-2E9C-101B-9397-08002B2CF9AE}" pid="36" name="APRACategory">
    <vt:lpwstr/>
  </property>
  <property fmtid="{D5CDD505-2E9C-101B-9397-08002B2CF9AE}" pid="37" name="APRADocumentType">
    <vt:lpwstr>391;#Annual Coverage Survey|441f696c-0451-468c-909a-26ac06ea568c</vt:lpwstr>
  </property>
  <property fmtid="{D5CDD505-2E9C-101B-9397-08002B2CF9AE}" pid="38" name="APRAEntityAdviceSupport">
    <vt:lpwstr/>
  </property>
  <property fmtid="{D5CDD505-2E9C-101B-9397-08002B2CF9AE}" pid="39" name="APRALegislation">
    <vt:lpwstr/>
  </property>
  <property fmtid="{D5CDD505-2E9C-101B-9397-08002B2CF9AE}" pid="40" name="RecordPoint_ActiveItemUniqueId">
    <vt:lpwstr>{96587293-7719-4fa9-9fee-9c86b9889363}</vt:lpwstr>
  </property>
  <property fmtid="{D5CDD505-2E9C-101B-9397-08002B2CF9AE}" pid="41" name="APRAExternalOrganisation">
    <vt:lpwstr/>
  </property>
  <property fmtid="{D5CDD505-2E9C-101B-9397-08002B2CF9AE}" pid="42" name="APRAIRTR">
    <vt:lpwstr/>
  </property>
  <property fmtid="{D5CDD505-2E9C-101B-9397-08002B2CF9AE}" pid="43" name="RecordPoint_ActiveItemSiteId">
    <vt:lpwstr>{99f7d170-f886-4b78-8389-87e4657e4bc8}</vt:lpwstr>
  </property>
  <property fmtid="{D5CDD505-2E9C-101B-9397-08002B2CF9AE}" pid="44" name="RecordPoint_ActiveItemListId">
    <vt:lpwstr>{61fbfb6e-bac9-459c-9569-360598f35847}</vt:lpwstr>
  </property>
  <property fmtid="{D5CDD505-2E9C-101B-9397-08002B2CF9AE}" pid="45" name="RecordPoint_ActiveItemWebId">
    <vt:lpwstr>{ad6dddf9-383b-42a4-9cb2-33e024a97839}</vt:lpwstr>
  </property>
  <property fmtid="{D5CDD505-2E9C-101B-9397-08002B2CF9AE}" pid="46" name="RecordPoint_RecordNumberSubmitted">
    <vt:lpwstr>R0000834097</vt:lpwstr>
  </property>
  <property fmtid="{D5CDD505-2E9C-101B-9397-08002B2CF9AE}" pid="47" name="RecordPoint_SubmissionCompleted">
    <vt:lpwstr>2019-07-24T11:31:04.2099180+10:00</vt:lpwstr>
  </property>
  <property fmtid="{D5CDD505-2E9C-101B-9397-08002B2CF9AE}" pid="48" name="RecordPoint_SubmissionDate">
    <vt:lpwstr/>
  </property>
  <property fmtid="{D5CDD505-2E9C-101B-9397-08002B2CF9AE}" pid="49" name="RecordPoint_ActiveItemMoved">
    <vt:lpwstr/>
  </property>
  <property fmtid="{D5CDD505-2E9C-101B-9397-08002B2CF9AE}" pid="50" name="RecordPoint_RecordFormat">
    <vt:lpwstr/>
  </property>
</Properties>
</file>